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https://d.docs.live.net/60f0de004f974cbd/Documents/Power BI Course/Recruitment Report/"/>
    </mc:Choice>
  </mc:AlternateContent>
  <xr:revisionPtr revIDLastSave="80" documentId="8_{528939F5-9A2D-4C1E-B8EA-C83E66F7032A}" xr6:coauthVersionLast="47" xr6:coauthVersionMax="47" xr10:uidLastSave="{5F7294C5-0FE8-4CBE-A667-77ED6A5378DF}"/>
  <bookViews>
    <workbookView xWindow="1520" yWindow="1520" windowWidth="28800" windowHeight="15290" firstSheet="1" activeTab="7" xr2:uid="{3B66DE4C-C970-47FB-8FF0-EA50A9DB07CB}"/>
  </bookViews>
  <sheets>
    <sheet name="LuongPD1" sheetId="1" r:id="rId1"/>
    <sheet name="Trangvt34" sheetId="2" r:id="rId2"/>
    <sheet name="Hangpt45" sheetId="3" r:id="rId3"/>
    <sheet name="Hongbt12" sheetId="4" r:id="rId4"/>
    <sheet name="Thaont135" sheetId="5" r:id="rId5"/>
    <sheet name="Lamptq" sheetId="6" r:id="rId6"/>
    <sheet name="Anhntv50" sheetId="7" r:id="rId7"/>
    <sheet name="Data Tong" sheetId="9" r:id="rId8"/>
  </sheets>
  <definedNames>
    <definedName name="_xlnm._FilterDatabase" localSheetId="7" hidden="1">'Data Tong'!$A$1:$A$2206</definedName>
    <definedName name="_xlnm._FilterDatabase" localSheetId="1" hidden="1">Trangvt34!$B$1:$B$425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06" i="9" l="1"/>
  <c r="F2206" i="9"/>
  <c r="L2205" i="9"/>
  <c r="F2205" i="9"/>
  <c r="L2204" i="9"/>
  <c r="F2204" i="9"/>
  <c r="L2203" i="9"/>
  <c r="F2203" i="9"/>
  <c r="L2202" i="9"/>
  <c r="F2202" i="9"/>
  <c r="L2201" i="9"/>
  <c r="F2201" i="9"/>
  <c r="L2200" i="9"/>
  <c r="F2200" i="9"/>
  <c r="L2199" i="9"/>
  <c r="F2199" i="9"/>
  <c r="L2198" i="9"/>
  <c r="F2198" i="9"/>
  <c r="L2197" i="9"/>
  <c r="F2197" i="9"/>
  <c r="L2196" i="9"/>
  <c r="F2196" i="9"/>
  <c r="L2195" i="9"/>
  <c r="F2195" i="9"/>
  <c r="L2194" i="9"/>
  <c r="F2194" i="9"/>
  <c r="L2193" i="9"/>
  <c r="F2193" i="9"/>
  <c r="L2192" i="9"/>
  <c r="F2192" i="9"/>
  <c r="L2191" i="9"/>
  <c r="F2191" i="9"/>
  <c r="L2190" i="9"/>
  <c r="F2190" i="9"/>
  <c r="L2189" i="9"/>
  <c r="F2189" i="9"/>
  <c r="L2188" i="9"/>
  <c r="F2188" i="9"/>
  <c r="L2187" i="9"/>
  <c r="F2187" i="9"/>
  <c r="L2186" i="9"/>
  <c r="F2186" i="9"/>
  <c r="L2185" i="9"/>
  <c r="F2185" i="9"/>
  <c r="L2184" i="9"/>
  <c r="F2184" i="9"/>
  <c r="L2183" i="9"/>
  <c r="F2183" i="9"/>
  <c r="L2182" i="9"/>
  <c r="F2182" i="9"/>
  <c r="L2181" i="9"/>
  <c r="F2181" i="9"/>
  <c r="L2180" i="9"/>
  <c r="F2180" i="9"/>
  <c r="L2179" i="9"/>
  <c r="F2179" i="9"/>
  <c r="L2178" i="9"/>
  <c r="F2178" i="9"/>
  <c r="L2177" i="9"/>
  <c r="F2177" i="9"/>
  <c r="L2176" i="9"/>
  <c r="F2176" i="9"/>
  <c r="L2175" i="9"/>
  <c r="F2175" i="9"/>
  <c r="L2174" i="9"/>
  <c r="F2174" i="9"/>
  <c r="L2173" i="9"/>
  <c r="F2173" i="9"/>
  <c r="L2172" i="9"/>
  <c r="F2172" i="9"/>
  <c r="L2171" i="9"/>
  <c r="F2171" i="9"/>
  <c r="L2170" i="9"/>
  <c r="F2170" i="9"/>
  <c r="L2169" i="9"/>
  <c r="F2169" i="9"/>
  <c r="L2168" i="9"/>
  <c r="F2168" i="9"/>
  <c r="L2167" i="9"/>
  <c r="F2167" i="9"/>
  <c r="L2166" i="9"/>
  <c r="F2166" i="9"/>
  <c r="L2165" i="9"/>
  <c r="F2165" i="9"/>
  <c r="L2164" i="9"/>
  <c r="F2164" i="9"/>
  <c r="L2163" i="9"/>
  <c r="F2163" i="9"/>
  <c r="L2162" i="9"/>
  <c r="F2162" i="9"/>
  <c r="L2161" i="9"/>
  <c r="F2161" i="9"/>
  <c r="L2160" i="9"/>
  <c r="F2160" i="9"/>
  <c r="L2159" i="9"/>
  <c r="F2159" i="9"/>
  <c r="L2158" i="9"/>
  <c r="F2158" i="9"/>
  <c r="L2157" i="9"/>
  <c r="F2157" i="9"/>
  <c r="L2156" i="9"/>
  <c r="F2156" i="9"/>
  <c r="L2155" i="9"/>
  <c r="F2155" i="9"/>
  <c r="L2154" i="9"/>
  <c r="F2154" i="9"/>
  <c r="L2153" i="9"/>
  <c r="F2153" i="9"/>
  <c r="L2152" i="9"/>
  <c r="F2152" i="9"/>
  <c r="L2151" i="9"/>
  <c r="F2151" i="9"/>
  <c r="L2150" i="9"/>
  <c r="F2150" i="9"/>
  <c r="L2149" i="9"/>
  <c r="F2149" i="9"/>
  <c r="L2148" i="9"/>
  <c r="F2148" i="9"/>
  <c r="L2147" i="9"/>
  <c r="F2147" i="9"/>
  <c r="L2146" i="9"/>
  <c r="F2146" i="9"/>
  <c r="L2145" i="9"/>
  <c r="F2145" i="9"/>
  <c r="L2144" i="9"/>
  <c r="F2144" i="9"/>
  <c r="L2143" i="9"/>
  <c r="F2143" i="9"/>
  <c r="L2142" i="9"/>
  <c r="F2142" i="9"/>
  <c r="L2141" i="9"/>
  <c r="F2141" i="9"/>
  <c r="L2140" i="9"/>
  <c r="F2140" i="9"/>
  <c r="L2139" i="9"/>
  <c r="F2139" i="9"/>
  <c r="L2138" i="9"/>
  <c r="F2138" i="9"/>
  <c r="L2137" i="9"/>
  <c r="F2137" i="9"/>
  <c r="L2136" i="9"/>
  <c r="F2136" i="9"/>
  <c r="L2135" i="9"/>
  <c r="F2135" i="9"/>
  <c r="L2134" i="9"/>
  <c r="F2134" i="9"/>
  <c r="L2133" i="9"/>
  <c r="F2133" i="9"/>
  <c r="L2132" i="9"/>
  <c r="F2132" i="9"/>
  <c r="L2131" i="9"/>
  <c r="F2131" i="9"/>
  <c r="L2130" i="9"/>
  <c r="F2130" i="9"/>
  <c r="L2129" i="9"/>
  <c r="F2129" i="9"/>
  <c r="L2128" i="9"/>
  <c r="F2128" i="9"/>
  <c r="L2127" i="9"/>
  <c r="F2127" i="9"/>
  <c r="L2126" i="9"/>
  <c r="F2126" i="9"/>
  <c r="L2125" i="9"/>
  <c r="F2125" i="9"/>
  <c r="L2124" i="9"/>
  <c r="F2124" i="9"/>
  <c r="L2123" i="9"/>
  <c r="F2123" i="9"/>
  <c r="L2122" i="9"/>
  <c r="F2122" i="9"/>
  <c r="L2121" i="9"/>
  <c r="F2121" i="9"/>
  <c r="L2120" i="9"/>
  <c r="F2120" i="9"/>
  <c r="L2119" i="9"/>
  <c r="F2119" i="9"/>
  <c r="L2118" i="9"/>
  <c r="F2118" i="9"/>
  <c r="L2117" i="9"/>
  <c r="F2117" i="9"/>
  <c r="L2116" i="9"/>
  <c r="F2116" i="9"/>
  <c r="L2115" i="9"/>
  <c r="F2115" i="9"/>
  <c r="L2114" i="9"/>
  <c r="F2114" i="9"/>
  <c r="L2113" i="9"/>
  <c r="F2113" i="9"/>
  <c r="L2112" i="9"/>
  <c r="F2112" i="9"/>
  <c r="L2111" i="9"/>
  <c r="F2111" i="9"/>
  <c r="L2110" i="9"/>
  <c r="F2110" i="9"/>
  <c r="L2109" i="9"/>
  <c r="F2109" i="9"/>
  <c r="L2108" i="9"/>
  <c r="F2108" i="9"/>
  <c r="L2107" i="9"/>
  <c r="F2107" i="9"/>
  <c r="L2106" i="9"/>
  <c r="F2106" i="9"/>
  <c r="L2105" i="9"/>
  <c r="F2105" i="9"/>
  <c r="L2104" i="9"/>
  <c r="F2104" i="9"/>
  <c r="L2103" i="9"/>
  <c r="F2103" i="9"/>
  <c r="L2102" i="9"/>
  <c r="F2102" i="9"/>
  <c r="L2101" i="9"/>
  <c r="F2101" i="9"/>
  <c r="L2100" i="9"/>
  <c r="F2100" i="9"/>
  <c r="L2099" i="9"/>
  <c r="F2099" i="9"/>
  <c r="L2098" i="9"/>
  <c r="F2098" i="9"/>
  <c r="L2097" i="9"/>
  <c r="F2097" i="9"/>
  <c r="L2096" i="9"/>
  <c r="F2096" i="9"/>
  <c r="L2095" i="9"/>
  <c r="F2095" i="9"/>
  <c r="L2094" i="9"/>
  <c r="F2094" i="9"/>
  <c r="L2093" i="9"/>
  <c r="F2093" i="9"/>
  <c r="L2092" i="9"/>
  <c r="F2092" i="9"/>
  <c r="L2091" i="9"/>
  <c r="F2091" i="9"/>
  <c r="L2090" i="9"/>
  <c r="F2090" i="9"/>
  <c r="L2089" i="9"/>
  <c r="F2089" i="9"/>
  <c r="L2088" i="9"/>
  <c r="F2088" i="9"/>
  <c r="L2087" i="9"/>
  <c r="F2087" i="9"/>
  <c r="L2086" i="9"/>
  <c r="F2086" i="9"/>
  <c r="L2085" i="9"/>
  <c r="F2085" i="9"/>
  <c r="L2084" i="9"/>
  <c r="F2084" i="9"/>
  <c r="L2083" i="9"/>
  <c r="F2083" i="9"/>
  <c r="L2082" i="9"/>
  <c r="F2082" i="9"/>
  <c r="L2081" i="9"/>
  <c r="F2081" i="9"/>
  <c r="L2080" i="9"/>
  <c r="F2080" i="9"/>
  <c r="L2079" i="9"/>
  <c r="F2079" i="9"/>
  <c r="L2078" i="9"/>
  <c r="F2078" i="9"/>
  <c r="L2077" i="9"/>
  <c r="F2077" i="9"/>
  <c r="L2076" i="9"/>
  <c r="F2076" i="9"/>
  <c r="L2075" i="9"/>
  <c r="F2075" i="9"/>
  <c r="L2074" i="9"/>
  <c r="F2074" i="9"/>
  <c r="L2073" i="9"/>
  <c r="F2073" i="9"/>
  <c r="L2072" i="9"/>
  <c r="F2072" i="9"/>
  <c r="L2071" i="9"/>
  <c r="F2071" i="9"/>
  <c r="L2070" i="9"/>
  <c r="F2070" i="9"/>
  <c r="F2069" i="9"/>
  <c r="L2068" i="9"/>
  <c r="F2068" i="9"/>
  <c r="L2067" i="9"/>
  <c r="F2067" i="9"/>
  <c r="L2066" i="9"/>
  <c r="F2066" i="9"/>
  <c r="L2065" i="9"/>
  <c r="F2065" i="9"/>
  <c r="L2064" i="9"/>
  <c r="F2064" i="9"/>
  <c r="L2063" i="9"/>
  <c r="F2063" i="9"/>
  <c r="L2062" i="9"/>
  <c r="F2062" i="9"/>
  <c r="F2061" i="9"/>
  <c r="L2060" i="9"/>
  <c r="F2060" i="9"/>
  <c r="L2059" i="9"/>
  <c r="F2059" i="9"/>
  <c r="L2058" i="9"/>
  <c r="F2058" i="9"/>
  <c r="L2057" i="9"/>
  <c r="F2057" i="9"/>
  <c r="L2056" i="9"/>
  <c r="F2056" i="9"/>
  <c r="L2055" i="9"/>
  <c r="F2055" i="9"/>
  <c r="L2054" i="9"/>
  <c r="F2054" i="9"/>
  <c r="L2053" i="9"/>
  <c r="F2053" i="9"/>
  <c r="L2052" i="9"/>
  <c r="F2052" i="9"/>
  <c r="L2051" i="9"/>
  <c r="F2051" i="9"/>
  <c r="L2050" i="9"/>
  <c r="F2050" i="9"/>
  <c r="L2049" i="9"/>
  <c r="F2049" i="9"/>
  <c r="L2048" i="9"/>
  <c r="F2048" i="9"/>
  <c r="L2047" i="9"/>
  <c r="F2047" i="9"/>
  <c r="L2046" i="9"/>
  <c r="F2046" i="9"/>
  <c r="L2045" i="9"/>
  <c r="F2045" i="9"/>
  <c r="L2044" i="9"/>
  <c r="F2044" i="9"/>
  <c r="L2043" i="9"/>
  <c r="F2043" i="9"/>
  <c r="L2042" i="9"/>
  <c r="F2042" i="9"/>
  <c r="L2041" i="9"/>
  <c r="F2041" i="9"/>
  <c r="L2040" i="9"/>
  <c r="F2040" i="9"/>
  <c r="L2039" i="9"/>
  <c r="F2039" i="9"/>
  <c r="L2038" i="9"/>
  <c r="F2038" i="9"/>
  <c r="L2037" i="9"/>
  <c r="F2037" i="9"/>
  <c r="L2036" i="9"/>
  <c r="F2036" i="9"/>
  <c r="L2035" i="9"/>
  <c r="F2035" i="9"/>
  <c r="L2034" i="9"/>
  <c r="F2034" i="9"/>
  <c r="L2033" i="9"/>
  <c r="F2033" i="9"/>
  <c r="L2032" i="9"/>
  <c r="F2032" i="9"/>
  <c r="L2031" i="9"/>
  <c r="F2031" i="9"/>
  <c r="L2030" i="9"/>
  <c r="F2030" i="9"/>
  <c r="L2029" i="9"/>
  <c r="F2029" i="9"/>
  <c r="L2028" i="9"/>
  <c r="F2028" i="9"/>
  <c r="L2027" i="9"/>
  <c r="F2027" i="9"/>
  <c r="L2026" i="9"/>
  <c r="F2026" i="9"/>
  <c r="L2025" i="9"/>
  <c r="F2025" i="9"/>
  <c r="L2024" i="9"/>
  <c r="F2024" i="9"/>
  <c r="L2023" i="9"/>
  <c r="F2023" i="9"/>
  <c r="L2022" i="9"/>
  <c r="F2022" i="9"/>
  <c r="L2021" i="9"/>
  <c r="F2021" i="9"/>
  <c r="L2020" i="9"/>
  <c r="F2020" i="9"/>
  <c r="L2019" i="9"/>
  <c r="F2019" i="9"/>
  <c r="L2018" i="9"/>
  <c r="F2018" i="9"/>
  <c r="L2017" i="9"/>
  <c r="F2017" i="9"/>
  <c r="L2016" i="9"/>
  <c r="F2016" i="9"/>
  <c r="L2015" i="9"/>
  <c r="F2015" i="9"/>
  <c r="L2014" i="9"/>
  <c r="F2014" i="9"/>
  <c r="L2013" i="9"/>
  <c r="F2013" i="9"/>
  <c r="L2012" i="9"/>
  <c r="F2012" i="9"/>
  <c r="L2011" i="9"/>
  <c r="F2011" i="9"/>
  <c r="L2010" i="9"/>
  <c r="F2010" i="9"/>
  <c r="L2009" i="9"/>
  <c r="F2009" i="9"/>
  <c r="L2008" i="9"/>
  <c r="F2008" i="9"/>
  <c r="L2007" i="9"/>
  <c r="F2007" i="9"/>
  <c r="L2006" i="9"/>
  <c r="F2006" i="9"/>
  <c r="L2005" i="9"/>
  <c r="F2005" i="9"/>
  <c r="L2004" i="9"/>
  <c r="F2004" i="9"/>
  <c r="L2003" i="9"/>
  <c r="F2003" i="9"/>
  <c r="L2002" i="9"/>
  <c r="F2002" i="9"/>
  <c r="F2001" i="9"/>
  <c r="L2000" i="9"/>
  <c r="F2000" i="9"/>
  <c r="L1999" i="9"/>
  <c r="F1999" i="9"/>
  <c r="L1998" i="9"/>
  <c r="F1998" i="9"/>
  <c r="L1997" i="9"/>
  <c r="F1997" i="9"/>
  <c r="L1996" i="9"/>
  <c r="F1996" i="9"/>
  <c r="L1995" i="9"/>
  <c r="F1995" i="9"/>
  <c r="L1994" i="9"/>
  <c r="F1994" i="9"/>
  <c r="L1993" i="9"/>
  <c r="F1993" i="9"/>
  <c r="L1992" i="9"/>
  <c r="F1992" i="9"/>
  <c r="L1991" i="9"/>
  <c r="F1991" i="9"/>
  <c r="L1990" i="9"/>
  <c r="F1990" i="9"/>
  <c r="L1989" i="9"/>
  <c r="F1989" i="9"/>
  <c r="L1988" i="9"/>
  <c r="F1988" i="9"/>
  <c r="L1987" i="9"/>
  <c r="F1987" i="9"/>
  <c r="L1986" i="9"/>
  <c r="F1986" i="9"/>
  <c r="L1985" i="9"/>
  <c r="F1985" i="9"/>
  <c r="L1984" i="9"/>
  <c r="F1984" i="9"/>
  <c r="L1983" i="9"/>
  <c r="F1983" i="9"/>
  <c r="L1982" i="9"/>
  <c r="F1982" i="9"/>
  <c r="L1981" i="9"/>
  <c r="F1981" i="9"/>
  <c r="L1980" i="9"/>
  <c r="F1980" i="9"/>
  <c r="L1979" i="9"/>
  <c r="F1979" i="9"/>
  <c r="L1978" i="9"/>
  <c r="F1978" i="9"/>
  <c r="L1977" i="9"/>
  <c r="F1977" i="9"/>
  <c r="L1976" i="9"/>
  <c r="F1976" i="9"/>
  <c r="L1975" i="9"/>
  <c r="F1975" i="9"/>
  <c r="L1974" i="9"/>
  <c r="F1974" i="9"/>
  <c r="L1973" i="9"/>
  <c r="F1973" i="9"/>
  <c r="L1972" i="9"/>
  <c r="F1972" i="9"/>
  <c r="L1971" i="9"/>
  <c r="F1971" i="9"/>
  <c r="L1970" i="9"/>
  <c r="F1970" i="9"/>
  <c r="L1969" i="9"/>
  <c r="F1969" i="9"/>
  <c r="L1968" i="9"/>
  <c r="F1968" i="9"/>
  <c r="L1967" i="9"/>
  <c r="F1967" i="9"/>
  <c r="L1966" i="9"/>
  <c r="F1966" i="9"/>
  <c r="L1965" i="9"/>
  <c r="F1965" i="9"/>
  <c r="L1964" i="9"/>
  <c r="F1964" i="9"/>
  <c r="L1963" i="9"/>
  <c r="F1963" i="9"/>
  <c r="L1962" i="9"/>
  <c r="F1962" i="9"/>
  <c r="L1961" i="9"/>
  <c r="F1961" i="9"/>
  <c r="L1960" i="9"/>
  <c r="F1960" i="9"/>
  <c r="L1959" i="9"/>
  <c r="F1959" i="9"/>
  <c r="L1958" i="9"/>
  <c r="F1958" i="9"/>
  <c r="L1957" i="9"/>
  <c r="F1957" i="9"/>
  <c r="L1956" i="9"/>
  <c r="F1956" i="9"/>
  <c r="L1955" i="9"/>
  <c r="F1955" i="9"/>
  <c r="L1954" i="9"/>
  <c r="F1954" i="9"/>
  <c r="L1953" i="9"/>
  <c r="F1953" i="9"/>
  <c r="L1952" i="9"/>
  <c r="F1952" i="9"/>
  <c r="L1951" i="9"/>
  <c r="F1951" i="9"/>
  <c r="L1950" i="9"/>
  <c r="F1950" i="9"/>
  <c r="L1949" i="9"/>
  <c r="F1949" i="9"/>
  <c r="L1948" i="9"/>
  <c r="F1948" i="9"/>
  <c r="L1947" i="9"/>
  <c r="F1947" i="9"/>
  <c r="L1946" i="9"/>
  <c r="F1946" i="9"/>
  <c r="L1945" i="9"/>
  <c r="F1945" i="9"/>
  <c r="L1944" i="9"/>
  <c r="F1944" i="9"/>
  <c r="L1943" i="9"/>
  <c r="F1943" i="9"/>
  <c r="L1942" i="9"/>
  <c r="F1942" i="9"/>
  <c r="L1941" i="9"/>
  <c r="F1941" i="9"/>
  <c r="L1940" i="9"/>
  <c r="F1940" i="9"/>
  <c r="L1939" i="9"/>
  <c r="F1939" i="9"/>
  <c r="L1938" i="9"/>
  <c r="F1938" i="9"/>
  <c r="L1937" i="9"/>
  <c r="F1937" i="9"/>
  <c r="L1936" i="9"/>
  <c r="F1936" i="9"/>
  <c r="L1935" i="9"/>
  <c r="F1935" i="9"/>
  <c r="L1934" i="9"/>
  <c r="F1934" i="9"/>
  <c r="L1933" i="9"/>
  <c r="F1933" i="9"/>
  <c r="L1932" i="9"/>
  <c r="F1932" i="9"/>
  <c r="L1931" i="9"/>
  <c r="F1931" i="9"/>
  <c r="L1930" i="9"/>
  <c r="F1930" i="9"/>
  <c r="L1929" i="9"/>
  <c r="F1929" i="9"/>
  <c r="L1928" i="9"/>
  <c r="F1928" i="9"/>
  <c r="L1927" i="9"/>
  <c r="F1927" i="9"/>
  <c r="L1926" i="9"/>
  <c r="F1926" i="9"/>
  <c r="L1925" i="9"/>
  <c r="F1925" i="9"/>
  <c r="L1924" i="9"/>
  <c r="F1924" i="9"/>
  <c r="L1923" i="9"/>
  <c r="F1923" i="9"/>
  <c r="L1922" i="9"/>
  <c r="F1922" i="9"/>
  <c r="L1921" i="9"/>
  <c r="F1921" i="9"/>
  <c r="L1920" i="9"/>
  <c r="F1920" i="9"/>
  <c r="L1919" i="9"/>
  <c r="F1919" i="9"/>
  <c r="L1918" i="9"/>
  <c r="F1918" i="9"/>
  <c r="L1917" i="9"/>
  <c r="F1917" i="9"/>
  <c r="L1916" i="9"/>
  <c r="F1916" i="9"/>
  <c r="L1915" i="9"/>
  <c r="F1915" i="9"/>
  <c r="L1914" i="9"/>
  <c r="F1914" i="9"/>
  <c r="L1913" i="9"/>
  <c r="F1913" i="9"/>
  <c r="L1912" i="9"/>
  <c r="F1912" i="9"/>
  <c r="L1911" i="9"/>
  <c r="F1911" i="9"/>
  <c r="L1910" i="9"/>
  <c r="F1910" i="9"/>
  <c r="L1909" i="9"/>
  <c r="F1909" i="9"/>
  <c r="L1908" i="9"/>
  <c r="F1908" i="9"/>
  <c r="L1907" i="9"/>
  <c r="F1907" i="9"/>
  <c r="L1906" i="9"/>
  <c r="F1906" i="9"/>
  <c r="L1905" i="9"/>
  <c r="F1905" i="9"/>
  <c r="L1904" i="9"/>
  <c r="F1904" i="9"/>
  <c r="L1903" i="9"/>
  <c r="F1903" i="9"/>
  <c r="L1902" i="9"/>
  <c r="F1902" i="9"/>
  <c r="L1901" i="9"/>
  <c r="F1901" i="9"/>
  <c r="L1900" i="9"/>
  <c r="F1900" i="9"/>
  <c r="L1899" i="9"/>
  <c r="F1899" i="9"/>
  <c r="L1898" i="9"/>
  <c r="F1898" i="9"/>
  <c r="L1897" i="9"/>
  <c r="F1897" i="9"/>
  <c r="L1896" i="9"/>
  <c r="F1896" i="9"/>
  <c r="L1895" i="9"/>
  <c r="F1895" i="9"/>
  <c r="L1894" i="9"/>
  <c r="F1894" i="9"/>
  <c r="L1893" i="9"/>
  <c r="F1893" i="9"/>
  <c r="L1892" i="9"/>
  <c r="F1892" i="9"/>
  <c r="L1891" i="9"/>
  <c r="F1891" i="9"/>
  <c r="L1890" i="9"/>
  <c r="F1890" i="9"/>
  <c r="L1889" i="9"/>
  <c r="F1889" i="9"/>
  <c r="L1888" i="9"/>
  <c r="F1888" i="9"/>
  <c r="L1887" i="9"/>
  <c r="F1887" i="9"/>
  <c r="L1886" i="9"/>
  <c r="F1886" i="9"/>
  <c r="L1885" i="9"/>
  <c r="F1885" i="9"/>
  <c r="L1884" i="9"/>
  <c r="F1884" i="9"/>
  <c r="L1883" i="9"/>
  <c r="F1883" i="9"/>
  <c r="L1882" i="9"/>
  <c r="F1882" i="9"/>
  <c r="L1881" i="9"/>
  <c r="F1881" i="9"/>
  <c r="L1880" i="9"/>
  <c r="F1880" i="9"/>
  <c r="L1879" i="9"/>
  <c r="F1879" i="9"/>
  <c r="L1878" i="9"/>
  <c r="F1878" i="9"/>
  <c r="L1877" i="9"/>
  <c r="F1877" i="9"/>
  <c r="L1876" i="9"/>
  <c r="F1876" i="9"/>
  <c r="L1875" i="9"/>
  <c r="F1875" i="9"/>
  <c r="L1874" i="9"/>
  <c r="F1874" i="9"/>
  <c r="L1873" i="9"/>
  <c r="F1873" i="9"/>
  <c r="L1872" i="9"/>
  <c r="F1872" i="9"/>
  <c r="L1871" i="9"/>
  <c r="F1871" i="9"/>
  <c r="L1870" i="9"/>
  <c r="F1870" i="9"/>
  <c r="L1869" i="9"/>
  <c r="F1869" i="9"/>
  <c r="L1868" i="9"/>
  <c r="F1868" i="9"/>
  <c r="L1867" i="9"/>
  <c r="F1867" i="9"/>
  <c r="L1866" i="9"/>
  <c r="F1866" i="9"/>
  <c r="L1865" i="9"/>
  <c r="F1865" i="9"/>
  <c r="L1864" i="9"/>
  <c r="F1864" i="9"/>
  <c r="L1863" i="9"/>
  <c r="F1863" i="9"/>
  <c r="L1862" i="9"/>
  <c r="F1862" i="9"/>
  <c r="L1861" i="9"/>
  <c r="F1861" i="9"/>
  <c r="L1860" i="9"/>
  <c r="F1860" i="9"/>
  <c r="L1859" i="9"/>
  <c r="F1859" i="9"/>
  <c r="L1858" i="9"/>
  <c r="F1858" i="9"/>
  <c r="L1857" i="9"/>
  <c r="F1857" i="9"/>
  <c r="L1856" i="9"/>
  <c r="F1856" i="9"/>
  <c r="L1855" i="9"/>
  <c r="F1855" i="9"/>
  <c r="L1854" i="9"/>
  <c r="F1854" i="9"/>
  <c r="L1853" i="9"/>
  <c r="F1853" i="9"/>
  <c r="L1852" i="9"/>
  <c r="F1852" i="9"/>
  <c r="L1851" i="9"/>
  <c r="F1851" i="9"/>
  <c r="L1850" i="9"/>
  <c r="F1850" i="9"/>
  <c r="L1849" i="9"/>
  <c r="F1849" i="9"/>
  <c r="L1848" i="9"/>
  <c r="F1848" i="9"/>
  <c r="L1847" i="9"/>
  <c r="F1847" i="9"/>
  <c r="L1846" i="9"/>
  <c r="F1846" i="9"/>
  <c r="L1845" i="9"/>
  <c r="F1845" i="9"/>
  <c r="L1844" i="9"/>
  <c r="F1844" i="9"/>
  <c r="L1843" i="9"/>
  <c r="F1843" i="9"/>
  <c r="L1842" i="9"/>
  <c r="F1842" i="9"/>
  <c r="L1841" i="9"/>
  <c r="F1841" i="9"/>
  <c r="L1840" i="9"/>
  <c r="F1840" i="9"/>
  <c r="L1839" i="9"/>
  <c r="F1839" i="9"/>
  <c r="L1838" i="9"/>
  <c r="F1838" i="9"/>
  <c r="L1837" i="9"/>
  <c r="F1837" i="9"/>
  <c r="L1836" i="9"/>
  <c r="F1836" i="9"/>
  <c r="L1835" i="9"/>
  <c r="F1835" i="9"/>
  <c r="L1834" i="9"/>
  <c r="F1834" i="9"/>
  <c r="L1833" i="9"/>
  <c r="F1833" i="9"/>
  <c r="L1832" i="9"/>
  <c r="F1832" i="9"/>
  <c r="L1831" i="9"/>
  <c r="F1831" i="9"/>
  <c r="L1830" i="9"/>
  <c r="F1830" i="9"/>
  <c r="L1829" i="9"/>
  <c r="F1829" i="9"/>
  <c r="L1828" i="9"/>
  <c r="F1828" i="9"/>
  <c r="L1827" i="9"/>
  <c r="F1827" i="9"/>
  <c r="L1826" i="9"/>
  <c r="F1826" i="9"/>
  <c r="L1825" i="9"/>
  <c r="F1825" i="9"/>
  <c r="L1824" i="9"/>
  <c r="F1824" i="9"/>
  <c r="L1823" i="9"/>
  <c r="F1823" i="9"/>
  <c r="L1822" i="9"/>
  <c r="F1822" i="9"/>
  <c r="L1821" i="9"/>
  <c r="F1821" i="9"/>
  <c r="L1820" i="9"/>
  <c r="F1820" i="9"/>
  <c r="L1819" i="9"/>
  <c r="F1819" i="9"/>
  <c r="L1818" i="9"/>
  <c r="F1818" i="9"/>
  <c r="L1817" i="9"/>
  <c r="F1817" i="9"/>
  <c r="L1816" i="9"/>
  <c r="F1816" i="9"/>
  <c r="L1815" i="9"/>
  <c r="F1815" i="9"/>
  <c r="L1814" i="9"/>
  <c r="F1814" i="9"/>
  <c r="L1813" i="9"/>
  <c r="F1813" i="9"/>
  <c r="L1812" i="9"/>
  <c r="F1812" i="9"/>
  <c r="L1811" i="9"/>
  <c r="F1811" i="9"/>
  <c r="L1810" i="9"/>
  <c r="F1810" i="9"/>
  <c r="L1809" i="9"/>
  <c r="F1809" i="9"/>
  <c r="L1808" i="9"/>
  <c r="F1808" i="9"/>
  <c r="L1807" i="9"/>
  <c r="F1807" i="9"/>
  <c r="L1806" i="9"/>
  <c r="F1806" i="9"/>
  <c r="L1805" i="9"/>
  <c r="F1805" i="9"/>
  <c r="L1804" i="9"/>
  <c r="F1804" i="9"/>
  <c r="L1803" i="9"/>
  <c r="F1803" i="9"/>
  <c r="L1802" i="9"/>
  <c r="F1802" i="9"/>
  <c r="L1801" i="9"/>
  <c r="F1801" i="9"/>
  <c r="L1800" i="9"/>
  <c r="F1800" i="9"/>
  <c r="L1799" i="9"/>
  <c r="F1799" i="9"/>
  <c r="L1798" i="9"/>
  <c r="F1798" i="9"/>
  <c r="L1797" i="9"/>
  <c r="F1797" i="9"/>
  <c r="L1796" i="9"/>
  <c r="F1796" i="9"/>
  <c r="L1795" i="9"/>
  <c r="F1795" i="9"/>
  <c r="L1794" i="9"/>
  <c r="F1794" i="9"/>
  <c r="L1793" i="9"/>
  <c r="F1793" i="9"/>
  <c r="L1792" i="9"/>
  <c r="F1792" i="9"/>
  <c r="L1791" i="9"/>
  <c r="F1791" i="9"/>
  <c r="L1790" i="9"/>
  <c r="F1790" i="9"/>
  <c r="L1789" i="9"/>
  <c r="F1789" i="9"/>
  <c r="L1788" i="9"/>
  <c r="F1788" i="9"/>
  <c r="L1787" i="9"/>
  <c r="F1787" i="9"/>
  <c r="L1786" i="9"/>
  <c r="F1786" i="9"/>
  <c r="L1785" i="9"/>
  <c r="F1785" i="9"/>
  <c r="L1784" i="9"/>
  <c r="F1784" i="9"/>
  <c r="L1783" i="9"/>
  <c r="F1783" i="9"/>
  <c r="L1782" i="9"/>
  <c r="F1782" i="9"/>
  <c r="L1781" i="9"/>
  <c r="F1781" i="9"/>
  <c r="L1780" i="9"/>
  <c r="F1780" i="9"/>
  <c r="L1779" i="9"/>
  <c r="F1779" i="9"/>
  <c r="L1778" i="9"/>
  <c r="F1778" i="9"/>
  <c r="L1777" i="9"/>
  <c r="F1777" i="9"/>
  <c r="L1776" i="9"/>
  <c r="F1776" i="9"/>
  <c r="L1775" i="9"/>
  <c r="F1775" i="9"/>
  <c r="L1774" i="9"/>
  <c r="F1774" i="9"/>
  <c r="L1773" i="9"/>
  <c r="F1773" i="9"/>
  <c r="L1772" i="9"/>
  <c r="F1772" i="9"/>
  <c r="L1771" i="9"/>
  <c r="F1771" i="9"/>
  <c r="L1770" i="9"/>
  <c r="F1770" i="9"/>
  <c r="L1769" i="9"/>
  <c r="F1769" i="9"/>
  <c r="L1768" i="9"/>
  <c r="F1768" i="9"/>
  <c r="L1767" i="9"/>
  <c r="F1767" i="9"/>
  <c r="L1766" i="9"/>
  <c r="F1766" i="9"/>
  <c r="L1765" i="9"/>
  <c r="F1765" i="9"/>
  <c r="L1764" i="9"/>
  <c r="F1764" i="9"/>
  <c r="L1763" i="9"/>
  <c r="F1763" i="9"/>
  <c r="L1762" i="9"/>
  <c r="F1762" i="9"/>
  <c r="L1761" i="9"/>
  <c r="F1761" i="9"/>
  <c r="L1760" i="9"/>
  <c r="F1760" i="9"/>
  <c r="L1759" i="9"/>
  <c r="F1759" i="9"/>
  <c r="L1758" i="9"/>
  <c r="F1758" i="9"/>
  <c r="L1757" i="9"/>
  <c r="F1757" i="9"/>
  <c r="L1756" i="9"/>
  <c r="F1756" i="9"/>
  <c r="L1755" i="9"/>
  <c r="F1755" i="9"/>
  <c r="L1754" i="9"/>
  <c r="F1754" i="9"/>
  <c r="L1753" i="9"/>
  <c r="F1753" i="9"/>
  <c r="L1752" i="9"/>
  <c r="F1752" i="9"/>
  <c r="L1751" i="9"/>
  <c r="F1751" i="9"/>
  <c r="L1750" i="9"/>
  <c r="F1750" i="9"/>
  <c r="L1749" i="9"/>
  <c r="F1749" i="9"/>
  <c r="L1748" i="9"/>
  <c r="F1748" i="9"/>
  <c r="L1747" i="9"/>
  <c r="F1747" i="9"/>
  <c r="L1746" i="9"/>
  <c r="F1746" i="9"/>
  <c r="L1745" i="9"/>
  <c r="F1745" i="9"/>
  <c r="L1744" i="9"/>
  <c r="F1744" i="9"/>
  <c r="L1743" i="9"/>
  <c r="F1743" i="9"/>
  <c r="L1742" i="9"/>
  <c r="F1742" i="9"/>
  <c r="L1741" i="9"/>
  <c r="F1741" i="9"/>
  <c r="L1740" i="9"/>
  <c r="F1740" i="9"/>
  <c r="L1739" i="9"/>
  <c r="F1739" i="9"/>
  <c r="L1738" i="9"/>
  <c r="F1738" i="9"/>
  <c r="L1737" i="9"/>
  <c r="F1737" i="9"/>
  <c r="L1736" i="9"/>
  <c r="F1736" i="9"/>
  <c r="L1735" i="9"/>
  <c r="F1735" i="9"/>
  <c r="L1734" i="9"/>
  <c r="F1734" i="9"/>
  <c r="L1733" i="9"/>
  <c r="F1733" i="9"/>
  <c r="L1732" i="9"/>
  <c r="F1732" i="9"/>
  <c r="L1731" i="9"/>
  <c r="F1731" i="9"/>
  <c r="L1730" i="9"/>
  <c r="F1730" i="9"/>
  <c r="L1729" i="9"/>
  <c r="F1729" i="9"/>
  <c r="L1728" i="9"/>
  <c r="F1728" i="9"/>
  <c r="L1727" i="9"/>
  <c r="F1727" i="9"/>
  <c r="L1726" i="9"/>
  <c r="F1726" i="9"/>
  <c r="L1725" i="9"/>
  <c r="F1725" i="9"/>
  <c r="L1724" i="9"/>
  <c r="F1724" i="9"/>
  <c r="L1723" i="9"/>
  <c r="F1723" i="9"/>
  <c r="L1722" i="9"/>
  <c r="F1722" i="9"/>
  <c r="L1721" i="9"/>
  <c r="F1721" i="9"/>
  <c r="L1720" i="9"/>
  <c r="F1720" i="9"/>
  <c r="L1719" i="9"/>
  <c r="F1719" i="9"/>
  <c r="L1718" i="9"/>
  <c r="F1718" i="9"/>
  <c r="L1717" i="9"/>
  <c r="F1717" i="9"/>
  <c r="L1716" i="9"/>
  <c r="F1716" i="9"/>
  <c r="L1715" i="9"/>
  <c r="F1715" i="9"/>
  <c r="L1714" i="9"/>
  <c r="F1714" i="9"/>
  <c r="L1713" i="9"/>
  <c r="F1713" i="9"/>
  <c r="L1712" i="9"/>
  <c r="F1712" i="9"/>
  <c r="L1711" i="9"/>
  <c r="F1711" i="9"/>
  <c r="L1710" i="9"/>
  <c r="F1710" i="9"/>
  <c r="L1709" i="9"/>
  <c r="F1709" i="9"/>
  <c r="L1708" i="9"/>
  <c r="F1708" i="9"/>
  <c r="L1707" i="9"/>
  <c r="F1707" i="9"/>
  <c r="L1706" i="9"/>
  <c r="F1706" i="9"/>
  <c r="L1705" i="9"/>
  <c r="F1705" i="9"/>
  <c r="L1704" i="9"/>
  <c r="F1704" i="9"/>
  <c r="L1703" i="9"/>
  <c r="F1703" i="9"/>
  <c r="L1702" i="9"/>
  <c r="F1702" i="9"/>
  <c r="L1701" i="9"/>
  <c r="F1701" i="9"/>
  <c r="L1700" i="9"/>
  <c r="F1700" i="9"/>
  <c r="L1699" i="9"/>
  <c r="F1699" i="9"/>
  <c r="L1698" i="9"/>
  <c r="F1698" i="9"/>
  <c r="L1697" i="9"/>
  <c r="F1697" i="9"/>
  <c r="L1696" i="9"/>
  <c r="F1696" i="9"/>
  <c r="L1695" i="9"/>
  <c r="F1695" i="9"/>
  <c r="L1694" i="9"/>
  <c r="F1694" i="9"/>
  <c r="L1693" i="9"/>
  <c r="F1693" i="9"/>
  <c r="L1692" i="9"/>
  <c r="F1692" i="9"/>
  <c r="L1691" i="9"/>
  <c r="F1691" i="9"/>
  <c r="L1690" i="9"/>
  <c r="F1690" i="9"/>
  <c r="L1689" i="9"/>
  <c r="F1689" i="9"/>
  <c r="L1688" i="9"/>
  <c r="F1688" i="9"/>
  <c r="L1687" i="9"/>
  <c r="F1687" i="9"/>
  <c r="L1686" i="9"/>
  <c r="F1686" i="9"/>
  <c r="L1685" i="9"/>
  <c r="F1685" i="9"/>
  <c r="L1684" i="9"/>
  <c r="F1684" i="9"/>
  <c r="L1683" i="9"/>
  <c r="F1683" i="9"/>
  <c r="L1682" i="9"/>
  <c r="F1682" i="9"/>
  <c r="L1681" i="9"/>
  <c r="F1681" i="9"/>
  <c r="L1680" i="9"/>
  <c r="F1680" i="9"/>
  <c r="L1679" i="9"/>
  <c r="F1679" i="9"/>
  <c r="L1678" i="9"/>
  <c r="F1678" i="9"/>
  <c r="L1677" i="9"/>
  <c r="F1677" i="9"/>
  <c r="L1676" i="9"/>
  <c r="F1676" i="9"/>
  <c r="L1675" i="9"/>
  <c r="F1675" i="9"/>
  <c r="L1674" i="9"/>
  <c r="F1674" i="9"/>
  <c r="L1673" i="9"/>
  <c r="F1673" i="9"/>
  <c r="L1672" i="9"/>
  <c r="F1672" i="9"/>
  <c r="L1671" i="9"/>
  <c r="F1671" i="9"/>
  <c r="L1670" i="9"/>
  <c r="F1670" i="9"/>
  <c r="L1669" i="9"/>
  <c r="F1669" i="9"/>
  <c r="L1668" i="9"/>
  <c r="F1668" i="9"/>
  <c r="L1667" i="9"/>
  <c r="F1667" i="9"/>
  <c r="L1666" i="9"/>
  <c r="F1666" i="9"/>
  <c r="L1665" i="9"/>
  <c r="F1665" i="9"/>
  <c r="L1664" i="9"/>
  <c r="F1664" i="9"/>
  <c r="L1663" i="9"/>
  <c r="F1663" i="9"/>
  <c r="L1662" i="9"/>
  <c r="F1662" i="9"/>
  <c r="L1661" i="9"/>
  <c r="F1661" i="9"/>
  <c r="L1660" i="9"/>
  <c r="F1660" i="9"/>
  <c r="L1659" i="9"/>
  <c r="F1659" i="9"/>
  <c r="L1658" i="9"/>
  <c r="F1658" i="9"/>
  <c r="L1657" i="9"/>
  <c r="F1657" i="9"/>
  <c r="L1656" i="9"/>
  <c r="F1656" i="9"/>
  <c r="L1655" i="9"/>
  <c r="F1655" i="9"/>
  <c r="L1654" i="9"/>
  <c r="F1654" i="9"/>
  <c r="L1653" i="9"/>
  <c r="F1653" i="9"/>
  <c r="L1652" i="9"/>
  <c r="F1652" i="9"/>
  <c r="L1651" i="9"/>
  <c r="F1651" i="9"/>
  <c r="L1650" i="9"/>
  <c r="F1650" i="9"/>
  <c r="L1649" i="9"/>
  <c r="F1649" i="9"/>
  <c r="L1648" i="9"/>
  <c r="F1648" i="9"/>
  <c r="L1647" i="9"/>
  <c r="F1647" i="9"/>
  <c r="L1646" i="9"/>
  <c r="F1646" i="9"/>
  <c r="L1645" i="9"/>
  <c r="F1645" i="9"/>
  <c r="L1644" i="9"/>
  <c r="F1644" i="9"/>
  <c r="L1643" i="9"/>
  <c r="F1643" i="9"/>
  <c r="L1642" i="9"/>
  <c r="F1642" i="9"/>
  <c r="L1641" i="9"/>
  <c r="F1641" i="9"/>
  <c r="L1640" i="9"/>
  <c r="F1640" i="9"/>
  <c r="L1639" i="9"/>
  <c r="F1639" i="9"/>
  <c r="L1638" i="9"/>
  <c r="F1638" i="9"/>
  <c r="L1637" i="9"/>
  <c r="F1637" i="9"/>
  <c r="L1636" i="9"/>
  <c r="F1636" i="9"/>
  <c r="L1635" i="9"/>
  <c r="F1635" i="9"/>
  <c r="L1634" i="9"/>
  <c r="F1634" i="9"/>
  <c r="L1633" i="9"/>
  <c r="F1633" i="9"/>
  <c r="L1632" i="9"/>
  <c r="F1632" i="9"/>
  <c r="L1631" i="9"/>
  <c r="F1631" i="9"/>
  <c r="L1630" i="9"/>
  <c r="F1630" i="9"/>
  <c r="L1629" i="9"/>
  <c r="F1629" i="9"/>
  <c r="L1628" i="9"/>
  <c r="F1628" i="9"/>
  <c r="L1627" i="9"/>
  <c r="F1627" i="9"/>
  <c r="L1626" i="9"/>
  <c r="F1626" i="9"/>
  <c r="L1625" i="9"/>
  <c r="F1625" i="9"/>
  <c r="L1624" i="9"/>
  <c r="F1624" i="9"/>
  <c r="L1623" i="9"/>
  <c r="F1623" i="9"/>
  <c r="L1622" i="9"/>
  <c r="F1622" i="9"/>
  <c r="L1621" i="9"/>
  <c r="F1621" i="9"/>
  <c r="L1620" i="9"/>
  <c r="F1620" i="9"/>
  <c r="F1619" i="9"/>
  <c r="L1618" i="9"/>
  <c r="F1618" i="9"/>
  <c r="L1617" i="9"/>
  <c r="F1617" i="9"/>
  <c r="L1616" i="9"/>
  <c r="F1616" i="9"/>
  <c r="L1615" i="9"/>
  <c r="F1615" i="9"/>
  <c r="L1614" i="9"/>
  <c r="F1614" i="9"/>
  <c r="L1613" i="9"/>
  <c r="F1613" i="9"/>
  <c r="L1612" i="9"/>
  <c r="F1612" i="9"/>
  <c r="L1611" i="9"/>
  <c r="F1611" i="9"/>
  <c r="L1610" i="9"/>
  <c r="F1610" i="9"/>
  <c r="L1609" i="9"/>
  <c r="F1609" i="9"/>
  <c r="L1608" i="9"/>
  <c r="F1608" i="9"/>
  <c r="L1607" i="9"/>
  <c r="F1607" i="9"/>
  <c r="L1606" i="9"/>
  <c r="F1606" i="9"/>
  <c r="L1605" i="9"/>
  <c r="F1605" i="9"/>
  <c r="L1604" i="9"/>
  <c r="F1604" i="9"/>
  <c r="L1603" i="9"/>
  <c r="F1603" i="9"/>
  <c r="L1602" i="9"/>
  <c r="F1602" i="9"/>
  <c r="L1601" i="9"/>
  <c r="F1601" i="9"/>
  <c r="L1600" i="9"/>
  <c r="F1600" i="9"/>
  <c r="L1599" i="9"/>
  <c r="F1599" i="9"/>
  <c r="L1598" i="9"/>
  <c r="F1598" i="9"/>
  <c r="L1597" i="9"/>
  <c r="F1597" i="9"/>
  <c r="L1596" i="9"/>
  <c r="F1596" i="9"/>
  <c r="L1595" i="9"/>
  <c r="F1595" i="9"/>
  <c r="L1594" i="9"/>
  <c r="F1594" i="9"/>
  <c r="L1593" i="9"/>
  <c r="F1593" i="9"/>
  <c r="L1592" i="9"/>
  <c r="F1592" i="9"/>
  <c r="L1591" i="9"/>
  <c r="F1591" i="9"/>
  <c r="L1590" i="9"/>
  <c r="F1590" i="9"/>
  <c r="L1589" i="9"/>
  <c r="F1589" i="9"/>
  <c r="L1588" i="9"/>
  <c r="F1588" i="9"/>
  <c r="L1587" i="9"/>
  <c r="F1587" i="9"/>
  <c r="L1586" i="9"/>
  <c r="F1586" i="9"/>
  <c r="L1585" i="9"/>
  <c r="F1585" i="9"/>
  <c r="L1584" i="9"/>
  <c r="F1584" i="9"/>
  <c r="L1583" i="9"/>
  <c r="F1583" i="9"/>
  <c r="L1582" i="9"/>
  <c r="F1582" i="9"/>
  <c r="L1581" i="9"/>
  <c r="F1581" i="9"/>
  <c r="L1580" i="9"/>
  <c r="F1580" i="9"/>
  <c r="L1579" i="9"/>
  <c r="F1579" i="9"/>
  <c r="L1578" i="9"/>
  <c r="F1578" i="9"/>
  <c r="L1577" i="9"/>
  <c r="F1577" i="9"/>
  <c r="L1576" i="9"/>
  <c r="F1576" i="9"/>
  <c r="L1575" i="9"/>
  <c r="F1575" i="9"/>
  <c r="L1574" i="9"/>
  <c r="F1574" i="9"/>
  <c r="L1573" i="9"/>
  <c r="F1573" i="9"/>
  <c r="L1572" i="9"/>
  <c r="F1572" i="9"/>
  <c r="L1571" i="9"/>
  <c r="F1571" i="9"/>
  <c r="L1570" i="9"/>
  <c r="F1570" i="9"/>
  <c r="L1569" i="9"/>
  <c r="F1569" i="9"/>
  <c r="L1568" i="9"/>
  <c r="F1568" i="9"/>
  <c r="L1567" i="9"/>
  <c r="F1567" i="9"/>
  <c r="L1566" i="9"/>
  <c r="F1566" i="9"/>
  <c r="L1565" i="9"/>
  <c r="F1565" i="9"/>
  <c r="L1564" i="9"/>
  <c r="F1564" i="9"/>
  <c r="L1563" i="9"/>
  <c r="F1563" i="9"/>
  <c r="L1562" i="9"/>
  <c r="F1562" i="9"/>
  <c r="L1561" i="9"/>
  <c r="F1561" i="9"/>
  <c r="L1560" i="9"/>
  <c r="F1560" i="9"/>
  <c r="L1559" i="9"/>
  <c r="F1559" i="9"/>
  <c r="L1558" i="9"/>
  <c r="F1558" i="9"/>
  <c r="L1557" i="9"/>
  <c r="F1557" i="9"/>
  <c r="L1556" i="9"/>
  <c r="F1556" i="9"/>
  <c r="L1555" i="9"/>
  <c r="F1555" i="9"/>
  <c r="L1554" i="9"/>
  <c r="F1554" i="9"/>
  <c r="L1553" i="9"/>
  <c r="F1553" i="9"/>
  <c r="L1552" i="9"/>
  <c r="F1552" i="9"/>
  <c r="L1551" i="9"/>
  <c r="F1551" i="9"/>
  <c r="L1550" i="9"/>
  <c r="F1550" i="9"/>
  <c r="L1549" i="9"/>
  <c r="F1549" i="9"/>
  <c r="L1548" i="9"/>
  <c r="F1548" i="9"/>
  <c r="L1547" i="9"/>
  <c r="F1547" i="9"/>
  <c r="L1546" i="9"/>
  <c r="F1546" i="9"/>
  <c r="L1545" i="9"/>
  <c r="F1545" i="9"/>
  <c r="L1544" i="9"/>
  <c r="F1544" i="9"/>
  <c r="L1543" i="9"/>
  <c r="F1543" i="9"/>
  <c r="L1542" i="9"/>
  <c r="F1542" i="9"/>
  <c r="L1541" i="9"/>
  <c r="F1541" i="9"/>
  <c r="L1540" i="9"/>
  <c r="F1540" i="9"/>
  <c r="L1539" i="9"/>
  <c r="F1539" i="9"/>
  <c r="L1538" i="9"/>
  <c r="F1538" i="9"/>
  <c r="L1537" i="9"/>
  <c r="F1537" i="9"/>
  <c r="L1536" i="9"/>
  <c r="F1536" i="9"/>
  <c r="L1535" i="9"/>
  <c r="F1535" i="9"/>
  <c r="L1534" i="9"/>
  <c r="F1534" i="9"/>
  <c r="L1533" i="9"/>
  <c r="F1533" i="9"/>
  <c r="L1532" i="9"/>
  <c r="F1532" i="9"/>
  <c r="L1531" i="9"/>
  <c r="F1531" i="9"/>
  <c r="L1530" i="9"/>
  <c r="F1530" i="9"/>
  <c r="L1529" i="9"/>
  <c r="F1529" i="9"/>
  <c r="L1528" i="9"/>
  <c r="F1528" i="9"/>
  <c r="L1527" i="9"/>
  <c r="F1527" i="9"/>
  <c r="L1526" i="9"/>
  <c r="F1526" i="9"/>
  <c r="L1525" i="9"/>
  <c r="F1525" i="9"/>
  <c r="L1524" i="9"/>
  <c r="F1524" i="9"/>
  <c r="L1523" i="9"/>
  <c r="F1523" i="9"/>
  <c r="L1522" i="9"/>
  <c r="F1522" i="9"/>
  <c r="L1521" i="9"/>
  <c r="F1521" i="9"/>
  <c r="L1520" i="9"/>
  <c r="F1520" i="9"/>
  <c r="L1519" i="9"/>
  <c r="F1519" i="9"/>
  <c r="L1518" i="9"/>
  <c r="F1518" i="9"/>
  <c r="L1517" i="9"/>
  <c r="F1517" i="9"/>
  <c r="L1516" i="9"/>
  <c r="F1516" i="9"/>
  <c r="L1515" i="9"/>
  <c r="F1515" i="9"/>
  <c r="L1514" i="9"/>
  <c r="F1514" i="9"/>
  <c r="L1513" i="9"/>
  <c r="F1513" i="9"/>
  <c r="L1512" i="9"/>
  <c r="F1512" i="9"/>
  <c r="L1511" i="9"/>
  <c r="F1511" i="9"/>
  <c r="L1510" i="9"/>
  <c r="F1510" i="9"/>
  <c r="L1509" i="9"/>
  <c r="F1509" i="9"/>
  <c r="L1508" i="9"/>
  <c r="F1508" i="9"/>
  <c r="L1507" i="9"/>
  <c r="F1507" i="9"/>
  <c r="L1506" i="9"/>
  <c r="F1506" i="9"/>
  <c r="L1505" i="9"/>
  <c r="F1505" i="9"/>
  <c r="L1504" i="9"/>
  <c r="F1504" i="9"/>
  <c r="L1503" i="9"/>
  <c r="F1503" i="9"/>
  <c r="L1502" i="9"/>
  <c r="F1502" i="9"/>
  <c r="L1501" i="9"/>
  <c r="F1501" i="9"/>
  <c r="L1500" i="9"/>
  <c r="F1500" i="9"/>
  <c r="L1499" i="9"/>
  <c r="F1499" i="9"/>
  <c r="L1498" i="9"/>
  <c r="F1498" i="9"/>
  <c r="L1497" i="9"/>
  <c r="F1497" i="9"/>
  <c r="L1496" i="9"/>
  <c r="F1496" i="9"/>
  <c r="L1495" i="9"/>
  <c r="F1495" i="9"/>
  <c r="L1494" i="9"/>
  <c r="F1494" i="9"/>
  <c r="L1493" i="9"/>
  <c r="F1493" i="9"/>
  <c r="L1492" i="9"/>
  <c r="F1492" i="9"/>
  <c r="L1491" i="9"/>
  <c r="F1491" i="9"/>
  <c r="L1490" i="9"/>
  <c r="F1490" i="9"/>
  <c r="L1489" i="9"/>
  <c r="F1489" i="9"/>
  <c r="L1488" i="9"/>
  <c r="F1488" i="9"/>
  <c r="L1487" i="9"/>
  <c r="F1487" i="9"/>
  <c r="L1486" i="9"/>
  <c r="F1486" i="9"/>
  <c r="L1485" i="9"/>
  <c r="F1485" i="9"/>
  <c r="L1484" i="9"/>
  <c r="F1484" i="9"/>
  <c r="L1483" i="9"/>
  <c r="F1483" i="9"/>
  <c r="L1482" i="9"/>
  <c r="F1482" i="9"/>
  <c r="L1481" i="9"/>
  <c r="F1481" i="9"/>
  <c r="L1480" i="9"/>
  <c r="F1480" i="9"/>
  <c r="L1479" i="9"/>
  <c r="F1479" i="9"/>
  <c r="L1478" i="9"/>
  <c r="F1478" i="9"/>
  <c r="L1477" i="9"/>
  <c r="F1477" i="9"/>
  <c r="L1476" i="9"/>
  <c r="F1476" i="9"/>
  <c r="L1475" i="9"/>
  <c r="F1475" i="9"/>
  <c r="L1474" i="9"/>
  <c r="F1474" i="9"/>
  <c r="L1473" i="9"/>
  <c r="F1473" i="9"/>
  <c r="L1472" i="9"/>
  <c r="F1472" i="9"/>
  <c r="L1471" i="9"/>
  <c r="F1471" i="9"/>
  <c r="L1470" i="9"/>
  <c r="F1470" i="9"/>
  <c r="L1469" i="9"/>
  <c r="F1469" i="9"/>
  <c r="L1468" i="9"/>
  <c r="F1468" i="9"/>
  <c r="L1467" i="9"/>
  <c r="F1467" i="9"/>
  <c r="L1466" i="9"/>
  <c r="F1466" i="9"/>
  <c r="L1465" i="9"/>
  <c r="F1465" i="9"/>
  <c r="L1464" i="9"/>
  <c r="F1464" i="9"/>
  <c r="L1463" i="9"/>
  <c r="F1463" i="9"/>
  <c r="L1462" i="9"/>
  <c r="F1462" i="9"/>
  <c r="L1461" i="9"/>
  <c r="F1461" i="9"/>
  <c r="L1460" i="9"/>
  <c r="F1460" i="9"/>
  <c r="L1459" i="9"/>
  <c r="F1459" i="9"/>
  <c r="L1458" i="9"/>
  <c r="F1458" i="9"/>
  <c r="L1457" i="9"/>
  <c r="F1457" i="9"/>
  <c r="L1456" i="9"/>
  <c r="F1456" i="9"/>
  <c r="L1455" i="9"/>
  <c r="F1455" i="9"/>
  <c r="L1454" i="9"/>
  <c r="F1454" i="9"/>
  <c r="L1453" i="9"/>
  <c r="F1453" i="9"/>
  <c r="L1452" i="9"/>
  <c r="F1452" i="9"/>
  <c r="L1451" i="9"/>
  <c r="F1451" i="9"/>
  <c r="L1450" i="9"/>
  <c r="F1450" i="9"/>
  <c r="L1449" i="9"/>
  <c r="F1449" i="9"/>
  <c r="L1448" i="9"/>
  <c r="F1448" i="9"/>
  <c r="L1447" i="9"/>
  <c r="F1447" i="9"/>
  <c r="L1446" i="9"/>
  <c r="F1446" i="9"/>
  <c r="L1445" i="9"/>
  <c r="F1445" i="9"/>
  <c r="L1444" i="9"/>
  <c r="F1444" i="9"/>
  <c r="L1443" i="9"/>
  <c r="F1443" i="9"/>
  <c r="L1442" i="9"/>
  <c r="F1442" i="9"/>
  <c r="L1441" i="9"/>
  <c r="F1441" i="9"/>
  <c r="L1440" i="9"/>
  <c r="F1440" i="9"/>
  <c r="L1439" i="9"/>
  <c r="F1439" i="9"/>
  <c r="L1438" i="9"/>
  <c r="F1438" i="9"/>
  <c r="L1437" i="9"/>
  <c r="F1437" i="9"/>
  <c r="L1436" i="9"/>
  <c r="F1436" i="9"/>
  <c r="L1435" i="9"/>
  <c r="F1435" i="9"/>
  <c r="L1434" i="9"/>
  <c r="F1434" i="9"/>
  <c r="L1433" i="9"/>
  <c r="F1433" i="9"/>
  <c r="L1432" i="9"/>
  <c r="F1432" i="9"/>
  <c r="L1431" i="9"/>
  <c r="F1431" i="9"/>
  <c r="L1430" i="9"/>
  <c r="F1430" i="9"/>
  <c r="L1429" i="9"/>
  <c r="F1429" i="9"/>
  <c r="L1428" i="9"/>
  <c r="F1428" i="9"/>
  <c r="L1427" i="9"/>
  <c r="F1427" i="9"/>
  <c r="L1426" i="9"/>
  <c r="F1426" i="9"/>
  <c r="L1425" i="9"/>
  <c r="F1425" i="9"/>
  <c r="L1424" i="9"/>
  <c r="F1424" i="9"/>
  <c r="L1423" i="9"/>
  <c r="F1423" i="9"/>
  <c r="L1422" i="9"/>
  <c r="F1422" i="9"/>
  <c r="L1421" i="9"/>
  <c r="F1421" i="9"/>
  <c r="L1420" i="9"/>
  <c r="F1420" i="9"/>
  <c r="L1419" i="9"/>
  <c r="F1419" i="9"/>
  <c r="L1418" i="9"/>
  <c r="F1418" i="9"/>
  <c r="L1417" i="9"/>
  <c r="F1417" i="9"/>
  <c r="L1416" i="9"/>
  <c r="F1416" i="9"/>
  <c r="L1415" i="9"/>
  <c r="F1415" i="9"/>
  <c r="L1414" i="9"/>
  <c r="F1414" i="9"/>
  <c r="L1413" i="9"/>
  <c r="F1413" i="9"/>
  <c r="L1412" i="9"/>
  <c r="F1412" i="9"/>
  <c r="L1411" i="9"/>
  <c r="F1411" i="9"/>
  <c r="L1410" i="9"/>
  <c r="F1410" i="9"/>
  <c r="L1409" i="9"/>
  <c r="F1409" i="9"/>
  <c r="L1408" i="9"/>
  <c r="F1408" i="9"/>
  <c r="L1407" i="9"/>
  <c r="F1407" i="9"/>
  <c r="L1406" i="9"/>
  <c r="F1406" i="9"/>
  <c r="L1405" i="9"/>
  <c r="F1405" i="9"/>
  <c r="L1404" i="9"/>
  <c r="F1404" i="9"/>
  <c r="L1403" i="9"/>
  <c r="F1403" i="9"/>
  <c r="L1402" i="9"/>
  <c r="F1402" i="9"/>
  <c r="L1401" i="9"/>
  <c r="F1401" i="9"/>
  <c r="L1400" i="9"/>
  <c r="L1399" i="9"/>
  <c r="F1399" i="9"/>
  <c r="L1398" i="9"/>
  <c r="F1398" i="9"/>
  <c r="L1397" i="9"/>
  <c r="F1397" i="9"/>
  <c r="L1396" i="9"/>
  <c r="F1396" i="9"/>
  <c r="L1395" i="9"/>
  <c r="F1395" i="9"/>
  <c r="L1394" i="9"/>
  <c r="F1394" i="9"/>
  <c r="L1393" i="9"/>
  <c r="F1393" i="9"/>
  <c r="L1392" i="9"/>
  <c r="F1392" i="9"/>
  <c r="L1391" i="9"/>
  <c r="F1391" i="9"/>
  <c r="L1390" i="9"/>
  <c r="F1390" i="9"/>
  <c r="L1389" i="9"/>
  <c r="F1389" i="9"/>
  <c r="L1388" i="9"/>
  <c r="F1388" i="9"/>
  <c r="L1387" i="9"/>
  <c r="F1387" i="9"/>
  <c r="L1386" i="9"/>
  <c r="F1386" i="9"/>
  <c r="L1385" i="9"/>
  <c r="F1385" i="9"/>
  <c r="L1384" i="9"/>
  <c r="F1384" i="9"/>
  <c r="L1383" i="9"/>
  <c r="F1383" i="9"/>
  <c r="L1382" i="9"/>
  <c r="F1382" i="9"/>
  <c r="L1381" i="9"/>
  <c r="F1381" i="9"/>
  <c r="L1380" i="9"/>
  <c r="F1380" i="9"/>
  <c r="L1379" i="9"/>
  <c r="F1379" i="9"/>
  <c r="L1378" i="9"/>
  <c r="F1378" i="9"/>
  <c r="L1377" i="9"/>
  <c r="F1377" i="9"/>
  <c r="L1376" i="9"/>
  <c r="F1376" i="9"/>
  <c r="L1375" i="9"/>
  <c r="F1375" i="9"/>
  <c r="L1374" i="9"/>
  <c r="F1374" i="9"/>
  <c r="L1373" i="9"/>
  <c r="F1373" i="9"/>
  <c r="L1372" i="9"/>
  <c r="F1372" i="9"/>
  <c r="L1371" i="9"/>
  <c r="F1371" i="9"/>
  <c r="L1370" i="9"/>
  <c r="F1370" i="9"/>
  <c r="L1369" i="9"/>
  <c r="F1369" i="9"/>
  <c r="L1368" i="9"/>
  <c r="F1368" i="9"/>
  <c r="B1368" i="9"/>
  <c r="L1367" i="9"/>
  <c r="F1367" i="9"/>
  <c r="L1366" i="9"/>
  <c r="F1366" i="9"/>
  <c r="L1365" i="9"/>
  <c r="F1365" i="9"/>
  <c r="L1364" i="9"/>
  <c r="F1364" i="9"/>
  <c r="L1363" i="9"/>
  <c r="F1363" i="9"/>
  <c r="L1362" i="9"/>
  <c r="F1362" i="9"/>
  <c r="L1361" i="9"/>
  <c r="F1361" i="9"/>
  <c r="L1360" i="9"/>
  <c r="F1360" i="9"/>
  <c r="L1359" i="9"/>
  <c r="F1359" i="9"/>
  <c r="L1358" i="9"/>
  <c r="F1358" i="9"/>
  <c r="L1357" i="9"/>
  <c r="F1357" i="9"/>
  <c r="L1356" i="9"/>
  <c r="F1356" i="9"/>
  <c r="L1355" i="9"/>
  <c r="F1355" i="9"/>
  <c r="L1354" i="9"/>
  <c r="F1354" i="9"/>
  <c r="L1353" i="9"/>
  <c r="F1353" i="9"/>
  <c r="B1353" i="9"/>
  <c r="L1352" i="9"/>
  <c r="L1351" i="9"/>
  <c r="F1351" i="9"/>
  <c r="L1350" i="9"/>
  <c r="F1350" i="9"/>
  <c r="L1349" i="9"/>
  <c r="F1349" i="9"/>
  <c r="L1348" i="9"/>
  <c r="F1348" i="9"/>
  <c r="L1347" i="9"/>
  <c r="F1347" i="9"/>
  <c r="L1346" i="9"/>
  <c r="F1346" i="9"/>
  <c r="L1345" i="9"/>
  <c r="F1345" i="9"/>
  <c r="L1344" i="9"/>
  <c r="F1344" i="9"/>
  <c r="L1343" i="9"/>
  <c r="F1343" i="9"/>
  <c r="L1342" i="9"/>
  <c r="F1342" i="9"/>
  <c r="L1341" i="9"/>
  <c r="F1341" i="9"/>
  <c r="L1340" i="9"/>
  <c r="F1340" i="9"/>
  <c r="L1339" i="9"/>
  <c r="F1339" i="9"/>
  <c r="L1338" i="9"/>
  <c r="F1338" i="9"/>
  <c r="L1337" i="9"/>
  <c r="F1337" i="9"/>
  <c r="L1336" i="9"/>
  <c r="F1336" i="9"/>
  <c r="B1336" i="9"/>
  <c r="B1337" i="9" s="1"/>
  <c r="B1338" i="9" s="1"/>
  <c r="L1335" i="9"/>
  <c r="F1335" i="9"/>
  <c r="L1334" i="9"/>
  <c r="F1334" i="9"/>
  <c r="L1333" i="9"/>
  <c r="F1333" i="9"/>
  <c r="L1332" i="9"/>
  <c r="F1332" i="9"/>
  <c r="B1332" i="9"/>
  <c r="B1333" i="9" s="1"/>
  <c r="B1334" i="9" s="1"/>
  <c r="B1335" i="9" s="1"/>
  <c r="L1331" i="9"/>
  <c r="F1331" i="9"/>
  <c r="L1330" i="9"/>
  <c r="F1330" i="9"/>
  <c r="L1329" i="9"/>
  <c r="F1329" i="9"/>
  <c r="L1328" i="9"/>
  <c r="F1328" i="9"/>
  <c r="L1327" i="9"/>
  <c r="F1327" i="9"/>
  <c r="L1326" i="9"/>
  <c r="F1326" i="9"/>
  <c r="L1325" i="9"/>
  <c r="F1325" i="9"/>
  <c r="L1324" i="9"/>
  <c r="F1324" i="9"/>
  <c r="L1323" i="9"/>
  <c r="F1323" i="9"/>
  <c r="L1322" i="9"/>
  <c r="F1322" i="9"/>
  <c r="L1321" i="9"/>
  <c r="F1321" i="9"/>
  <c r="L1320" i="9"/>
  <c r="F1320" i="9"/>
  <c r="L1319" i="9"/>
  <c r="F1319" i="9"/>
  <c r="L1318" i="9"/>
  <c r="F1318" i="9"/>
  <c r="L1317" i="9"/>
  <c r="F1317" i="9"/>
  <c r="L1316" i="9"/>
  <c r="F1316" i="9"/>
  <c r="L1315" i="9"/>
  <c r="F1315" i="9"/>
  <c r="L1314" i="9"/>
  <c r="F1314" i="9"/>
  <c r="L1313" i="9"/>
  <c r="F1313" i="9"/>
  <c r="L1312" i="9"/>
  <c r="F1312" i="9"/>
  <c r="L1311" i="9"/>
  <c r="F1311" i="9"/>
  <c r="L1310" i="9"/>
  <c r="F1310" i="9"/>
  <c r="L1309" i="9"/>
  <c r="F1309" i="9"/>
  <c r="L1308" i="9"/>
  <c r="F1308" i="9"/>
  <c r="L1307" i="9"/>
  <c r="F1307" i="9"/>
  <c r="L1306" i="9"/>
  <c r="F1306" i="9"/>
  <c r="B1306" i="9"/>
  <c r="L1305" i="9"/>
  <c r="F1305" i="9"/>
  <c r="L1304" i="9"/>
  <c r="F1304" i="9"/>
  <c r="B1304" i="9"/>
  <c r="L1303" i="9"/>
  <c r="F1303" i="9"/>
  <c r="L1302" i="9"/>
  <c r="F1302" i="9"/>
  <c r="L1301" i="9"/>
  <c r="F1301" i="9"/>
  <c r="L1300" i="9"/>
  <c r="F1300" i="9"/>
  <c r="L1299" i="9"/>
  <c r="F1299" i="9"/>
  <c r="L1298" i="9"/>
  <c r="F1298" i="9"/>
  <c r="L1297" i="9"/>
  <c r="F1297" i="9"/>
  <c r="L1296" i="9"/>
  <c r="F1296" i="9"/>
  <c r="L1295" i="9"/>
  <c r="F1295" i="9"/>
  <c r="L1294" i="9"/>
  <c r="F1294" i="9"/>
  <c r="L1293" i="9"/>
  <c r="F1293" i="9"/>
  <c r="L1292" i="9"/>
  <c r="F1292" i="9"/>
  <c r="L1291" i="9"/>
  <c r="F1291" i="9"/>
  <c r="L1290" i="9"/>
  <c r="F1290" i="9"/>
  <c r="L1289" i="9"/>
  <c r="F1289" i="9"/>
  <c r="L1288" i="9"/>
  <c r="F1288" i="9"/>
  <c r="L1287" i="9"/>
  <c r="F1287" i="9"/>
  <c r="L1286" i="9"/>
  <c r="F1286" i="9"/>
  <c r="L1285" i="9"/>
  <c r="F1285" i="9"/>
  <c r="L1284" i="9"/>
  <c r="F1284" i="9"/>
  <c r="L1283" i="9"/>
  <c r="F1283" i="9"/>
  <c r="L1282" i="9"/>
  <c r="F1282" i="9"/>
  <c r="L1281" i="9"/>
  <c r="F1281" i="9"/>
  <c r="L1280" i="9"/>
  <c r="F1280" i="9"/>
  <c r="L1279" i="9"/>
  <c r="F1279" i="9"/>
  <c r="L1278" i="9"/>
  <c r="F1278" i="9"/>
  <c r="B1278" i="9"/>
  <c r="B1279" i="9" s="1"/>
  <c r="B1280" i="9" s="1"/>
  <c r="B1281" i="9" s="1"/>
  <c r="L1277" i="9"/>
  <c r="F1277" i="9"/>
  <c r="L1276" i="9"/>
  <c r="F1276" i="9"/>
  <c r="L1275" i="9"/>
  <c r="F1275" i="9"/>
  <c r="L1274" i="9"/>
  <c r="F1274" i="9"/>
  <c r="L1273" i="9"/>
  <c r="F1273" i="9"/>
  <c r="L1272" i="9"/>
  <c r="F1272" i="9"/>
  <c r="L1271" i="9"/>
  <c r="F1271" i="9"/>
  <c r="L1270" i="9"/>
  <c r="F1270" i="9"/>
  <c r="L1269" i="9"/>
  <c r="F1269" i="9"/>
  <c r="L1268" i="9"/>
  <c r="F1268" i="9"/>
  <c r="B1268" i="9"/>
  <c r="L1267" i="9"/>
  <c r="F1267" i="9"/>
  <c r="L1266" i="9"/>
  <c r="F1266" i="9"/>
  <c r="L1265" i="9"/>
  <c r="F1265" i="9"/>
  <c r="L1264" i="9"/>
  <c r="F1264" i="9"/>
  <c r="L1263" i="9"/>
  <c r="F1263" i="9"/>
  <c r="B1263" i="9"/>
  <c r="L1262" i="9"/>
  <c r="F1262" i="9"/>
  <c r="L1261" i="9"/>
  <c r="F1261" i="9"/>
  <c r="L1260" i="9"/>
  <c r="F1260" i="9"/>
  <c r="L1259" i="9"/>
  <c r="F1259" i="9"/>
  <c r="L1258" i="9"/>
  <c r="F1258" i="9"/>
  <c r="L1257" i="9"/>
  <c r="F1257" i="9"/>
  <c r="L1256" i="9"/>
  <c r="F1256" i="9"/>
  <c r="L1255" i="9"/>
  <c r="F1255" i="9"/>
  <c r="L1254" i="9"/>
  <c r="F1254" i="9"/>
  <c r="L1253" i="9"/>
  <c r="F1253" i="9"/>
  <c r="L1252" i="9"/>
  <c r="F1252" i="9"/>
  <c r="L1251" i="9"/>
  <c r="F1251" i="9"/>
  <c r="L1250" i="9"/>
  <c r="F1250" i="9"/>
  <c r="L1249" i="9"/>
  <c r="F1249" i="9"/>
  <c r="L1248" i="9"/>
  <c r="F1248" i="9"/>
  <c r="L1247" i="9"/>
  <c r="F1247" i="9"/>
  <c r="L1246" i="9"/>
  <c r="F1246" i="9"/>
  <c r="L1245" i="9"/>
  <c r="F1245" i="9"/>
  <c r="L1244" i="9"/>
  <c r="F1244" i="9"/>
  <c r="L1243" i="9"/>
  <c r="F1243" i="9"/>
  <c r="L1242" i="9"/>
  <c r="F1242" i="9"/>
  <c r="B1242" i="9"/>
  <c r="L1241" i="9"/>
  <c r="F1241" i="9"/>
  <c r="L1240" i="9"/>
  <c r="F1240" i="9"/>
  <c r="L1239" i="9"/>
  <c r="F1239" i="9"/>
  <c r="L1238" i="9"/>
  <c r="F1238" i="9"/>
  <c r="L1237" i="9"/>
  <c r="F1237" i="9"/>
  <c r="L1236" i="9"/>
  <c r="F1236" i="9"/>
  <c r="L1235" i="9"/>
  <c r="F1235" i="9"/>
  <c r="L1234" i="9"/>
  <c r="F1234" i="9"/>
  <c r="L1233" i="9"/>
  <c r="F1233" i="9"/>
  <c r="L1232" i="9"/>
  <c r="F1232" i="9"/>
  <c r="L1231" i="9"/>
  <c r="F1231" i="9"/>
  <c r="L1230" i="9"/>
  <c r="F1230" i="9"/>
  <c r="B1230" i="9"/>
  <c r="L1229" i="9"/>
  <c r="F1229" i="9"/>
  <c r="L1228" i="9"/>
  <c r="F1228" i="9"/>
  <c r="L1227" i="9"/>
  <c r="F1227" i="9"/>
  <c r="L1226" i="9"/>
  <c r="F1226" i="9"/>
  <c r="L1225" i="9"/>
  <c r="F1225" i="9"/>
  <c r="L1224" i="9"/>
  <c r="F1224" i="9"/>
  <c r="L1223" i="9"/>
  <c r="F1223" i="9"/>
  <c r="L1222" i="9"/>
  <c r="F1222" i="9"/>
  <c r="L1221" i="9"/>
  <c r="F1221" i="9"/>
  <c r="B1221" i="9"/>
  <c r="B1222" i="9" s="1"/>
  <c r="L1220" i="9"/>
  <c r="F1220" i="9"/>
  <c r="L1219" i="9"/>
  <c r="F1219" i="9"/>
  <c r="L1218" i="9"/>
  <c r="F1218" i="9"/>
  <c r="L1217" i="9"/>
  <c r="F1217" i="9"/>
  <c r="L1216" i="9"/>
  <c r="F1216" i="9"/>
  <c r="L1215" i="9"/>
  <c r="F1215" i="9"/>
  <c r="L1214" i="9"/>
  <c r="F1214" i="9"/>
  <c r="L1213" i="9"/>
  <c r="F1213" i="9"/>
  <c r="L1212" i="9"/>
  <c r="F1212" i="9"/>
  <c r="L1211" i="9"/>
  <c r="F1211" i="9"/>
  <c r="L1210" i="9"/>
  <c r="F1210" i="9"/>
  <c r="L1209" i="9"/>
  <c r="F1209" i="9"/>
  <c r="B1209" i="9"/>
  <c r="B1210" i="9" s="1"/>
  <c r="B1211" i="9" s="1"/>
  <c r="B1212" i="9" s="1"/>
  <c r="B1213" i="9" s="1"/>
  <c r="B1214" i="9" s="1"/>
  <c r="B1215" i="9" s="1"/>
  <c r="B1216" i="9" s="1"/>
  <c r="B1217" i="9" s="1"/>
  <c r="B1218" i="9" s="1"/>
  <c r="B1219" i="9" s="1"/>
  <c r="L1208" i="9"/>
  <c r="F1208" i="9"/>
  <c r="L1207" i="9"/>
  <c r="F1207" i="9"/>
  <c r="L1206" i="9"/>
  <c r="F1206" i="9"/>
  <c r="L1205" i="9"/>
  <c r="F1205" i="9"/>
  <c r="L1204" i="9"/>
  <c r="F1204" i="9"/>
  <c r="L1203" i="9"/>
  <c r="F1203" i="9"/>
  <c r="L1202" i="9"/>
  <c r="F1202" i="9"/>
  <c r="L1201" i="9"/>
  <c r="F1201" i="9"/>
  <c r="L1200" i="9"/>
  <c r="F1200" i="9"/>
  <c r="L1199" i="9"/>
  <c r="F1199" i="9"/>
  <c r="B1199" i="9"/>
  <c r="B1200" i="9" s="1"/>
  <c r="B1201" i="9" s="1"/>
  <c r="L1198" i="9"/>
  <c r="F1198" i="9"/>
  <c r="L1197" i="9"/>
  <c r="F1197" i="9"/>
  <c r="L1196" i="9"/>
  <c r="F1196" i="9"/>
  <c r="L1195" i="9"/>
  <c r="F1195" i="9"/>
  <c r="L1194" i="9"/>
  <c r="F1194" i="9"/>
  <c r="L1193" i="9"/>
  <c r="F1193" i="9"/>
  <c r="L1192" i="9"/>
  <c r="F1192" i="9"/>
  <c r="L1191" i="9"/>
  <c r="F1191" i="9"/>
  <c r="B1191" i="9"/>
  <c r="L1190" i="9"/>
  <c r="F1190" i="9"/>
  <c r="L1189" i="9"/>
  <c r="F1189" i="9"/>
  <c r="L1188" i="9"/>
  <c r="F1188" i="9"/>
  <c r="L1187" i="9"/>
  <c r="F1187" i="9"/>
  <c r="B1187" i="9"/>
  <c r="B1188" i="9" s="1"/>
  <c r="B1189" i="9" s="1"/>
  <c r="L1186" i="9"/>
  <c r="F1186" i="9"/>
  <c r="L1185" i="9"/>
  <c r="F1185" i="9"/>
  <c r="L1184" i="9"/>
  <c r="F1184" i="9"/>
  <c r="L1183" i="9"/>
  <c r="F1183" i="9"/>
  <c r="B1183" i="9"/>
  <c r="B1184" i="9" s="1"/>
  <c r="B1185" i="9" s="1"/>
  <c r="L1182" i="9"/>
  <c r="F1182" i="9"/>
  <c r="L1181" i="9"/>
  <c r="F1181" i="9"/>
  <c r="L1180" i="9"/>
  <c r="F1180" i="9"/>
  <c r="L1179" i="9"/>
  <c r="F1179" i="9"/>
  <c r="L1178" i="9"/>
  <c r="F1178" i="9"/>
  <c r="B1178" i="9"/>
  <c r="L1177" i="9"/>
  <c r="F1177" i="9"/>
  <c r="L1176" i="9"/>
  <c r="F1176" i="9"/>
  <c r="L1175" i="9"/>
  <c r="F1175" i="9"/>
  <c r="L1174" i="9"/>
  <c r="F1174" i="9"/>
  <c r="L1173" i="9"/>
  <c r="F1173" i="9"/>
  <c r="L1172" i="9"/>
  <c r="F1172" i="9"/>
  <c r="L1171" i="9"/>
  <c r="F1171" i="9"/>
  <c r="L1170" i="9"/>
  <c r="F1170" i="9"/>
  <c r="B1170" i="9"/>
  <c r="B1171" i="9" s="1"/>
  <c r="B1172" i="9" s="1"/>
  <c r="B1173" i="9" s="1"/>
  <c r="L1169" i="9"/>
  <c r="F1169" i="9"/>
  <c r="L1168" i="9"/>
  <c r="F1168" i="9"/>
  <c r="B1168" i="9"/>
  <c r="L1167" i="9"/>
  <c r="F1167" i="9"/>
  <c r="L1166" i="9"/>
  <c r="F1166" i="9"/>
  <c r="L1165" i="9"/>
  <c r="F1165" i="9"/>
  <c r="L1164" i="9"/>
  <c r="F1164" i="9"/>
  <c r="L1163" i="9"/>
  <c r="F1163" i="9"/>
  <c r="B1163" i="9"/>
  <c r="B1164" i="9" s="1"/>
  <c r="B1165" i="9" s="1"/>
  <c r="L1162" i="9"/>
  <c r="F1162" i="9"/>
  <c r="L1161" i="9"/>
  <c r="F1161" i="9"/>
  <c r="L1160" i="9"/>
  <c r="F1160" i="9"/>
  <c r="B1160" i="9"/>
  <c r="B1161" i="9" s="1"/>
  <c r="L1159" i="9"/>
  <c r="F1159" i="9"/>
  <c r="L1158" i="9"/>
  <c r="F1158" i="9"/>
  <c r="L1157" i="9"/>
  <c r="F1157" i="9"/>
  <c r="L1156" i="9"/>
  <c r="F1156" i="9"/>
  <c r="L1155" i="9"/>
  <c r="F1155" i="9"/>
  <c r="L1154" i="9"/>
  <c r="F1154" i="9"/>
  <c r="L1153" i="9"/>
  <c r="F1153" i="9"/>
  <c r="B1153" i="9"/>
  <c r="L1152" i="9"/>
  <c r="F1152" i="9"/>
  <c r="L1151" i="9"/>
  <c r="F1151" i="9"/>
  <c r="L1150" i="9"/>
  <c r="F1150" i="9"/>
  <c r="L1149" i="9"/>
  <c r="F1149" i="9"/>
  <c r="L1148" i="9"/>
  <c r="F1148" i="9"/>
  <c r="L1147" i="9"/>
  <c r="F1147" i="9"/>
  <c r="L1146" i="9"/>
  <c r="F1146" i="9"/>
  <c r="L1145" i="9"/>
  <c r="F1145" i="9"/>
  <c r="L1144" i="9"/>
  <c r="F1144" i="9"/>
  <c r="L1143" i="9"/>
  <c r="F1143" i="9"/>
  <c r="L1142" i="9"/>
  <c r="F1142" i="9"/>
  <c r="L1141" i="9"/>
  <c r="F1141" i="9"/>
  <c r="L1140" i="9"/>
  <c r="F1140" i="9"/>
  <c r="B1140" i="9"/>
  <c r="B1141" i="9" s="1"/>
  <c r="L1139" i="9"/>
  <c r="F1139" i="9"/>
  <c r="L1138" i="9"/>
  <c r="F1138" i="9"/>
  <c r="L1137" i="9"/>
  <c r="F1137" i="9"/>
  <c r="L1136" i="9"/>
  <c r="F1136" i="9"/>
  <c r="L1135" i="9"/>
  <c r="F1135" i="9"/>
  <c r="L1134" i="9"/>
  <c r="F1134" i="9"/>
  <c r="B1134" i="9"/>
  <c r="L1133" i="9"/>
  <c r="F1133" i="9"/>
  <c r="L1132" i="9"/>
  <c r="F1132" i="9"/>
  <c r="L1131" i="9"/>
  <c r="F1131" i="9"/>
  <c r="L1130" i="9"/>
  <c r="F1130" i="9"/>
  <c r="L1129" i="9"/>
  <c r="F1129" i="9"/>
  <c r="L1128" i="9"/>
  <c r="F1128" i="9"/>
  <c r="L1127" i="9"/>
  <c r="F1127" i="9"/>
  <c r="L1126" i="9"/>
  <c r="F1126" i="9"/>
  <c r="L1125" i="9"/>
  <c r="F1125" i="9"/>
  <c r="L1124" i="9"/>
  <c r="F1124" i="9"/>
  <c r="L1123" i="9"/>
  <c r="F1123" i="9"/>
  <c r="L1122" i="9"/>
  <c r="F1122" i="9"/>
  <c r="B1122" i="9"/>
  <c r="B1123" i="9" s="1"/>
  <c r="L1121" i="9"/>
  <c r="F1121" i="9"/>
  <c r="L1120" i="9"/>
  <c r="F1120" i="9"/>
  <c r="L1119" i="9"/>
  <c r="F1119" i="9"/>
  <c r="L1118" i="9"/>
  <c r="F1118" i="9"/>
  <c r="L1117" i="9"/>
  <c r="F1117" i="9"/>
  <c r="L1116" i="9"/>
  <c r="F1116" i="9"/>
  <c r="L1115" i="9"/>
  <c r="F1115" i="9"/>
  <c r="B1115" i="9"/>
  <c r="B1116" i="9" s="1"/>
  <c r="B1117" i="9" s="1"/>
  <c r="B1118" i="9" s="1"/>
  <c r="L1114" i="9"/>
  <c r="F1114" i="9"/>
  <c r="L1113" i="9"/>
  <c r="F1113" i="9"/>
  <c r="L1112" i="9"/>
  <c r="F1112" i="9"/>
  <c r="L1111" i="9"/>
  <c r="F1111" i="9"/>
  <c r="L1110" i="9"/>
  <c r="F1110" i="9"/>
  <c r="L1109" i="9"/>
  <c r="F1109" i="9"/>
  <c r="L1108" i="9"/>
  <c r="F1108" i="9"/>
  <c r="L1107" i="9"/>
  <c r="F1107" i="9"/>
  <c r="L1106" i="9"/>
  <c r="F1106" i="9"/>
  <c r="L1105" i="9"/>
  <c r="F1105" i="9"/>
  <c r="L1104" i="9"/>
  <c r="F1104" i="9"/>
  <c r="L1103" i="9"/>
  <c r="F1103" i="9"/>
  <c r="L1102" i="9"/>
  <c r="F1102" i="9"/>
  <c r="L1101" i="9"/>
  <c r="F1101" i="9"/>
  <c r="L1100" i="9"/>
  <c r="F1100" i="9"/>
  <c r="L1099" i="9"/>
  <c r="F1099" i="9"/>
  <c r="L1098" i="9"/>
  <c r="F1098" i="9"/>
  <c r="L1097" i="9"/>
  <c r="F1097" i="9"/>
  <c r="L1096" i="9"/>
  <c r="F1096" i="9"/>
  <c r="L1095" i="9"/>
  <c r="F1095" i="9"/>
  <c r="L1094" i="9"/>
  <c r="F1094" i="9"/>
  <c r="L1093" i="9"/>
  <c r="F1093" i="9"/>
  <c r="L1092" i="9"/>
  <c r="F1092" i="9"/>
  <c r="L1091" i="9"/>
  <c r="F1091" i="9"/>
  <c r="L1090" i="9"/>
  <c r="F1090" i="9"/>
  <c r="L1089" i="9"/>
  <c r="F1089" i="9"/>
  <c r="L1088" i="9"/>
  <c r="F1088" i="9"/>
  <c r="L1087" i="9"/>
  <c r="F1087" i="9"/>
  <c r="B1087" i="9"/>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L1086" i="9"/>
  <c r="F1086" i="9"/>
  <c r="L1085" i="9"/>
  <c r="F1085" i="9"/>
  <c r="L1084" i="9"/>
  <c r="F1084" i="9"/>
  <c r="L1083" i="9"/>
  <c r="F1083" i="9"/>
  <c r="B1083" i="9"/>
  <c r="L1082" i="9"/>
  <c r="F1082" i="9"/>
  <c r="B1082" i="9"/>
  <c r="L1081" i="9"/>
  <c r="F1081" i="9"/>
  <c r="B1081" i="9"/>
  <c r="L1080" i="9"/>
  <c r="F1080" i="9"/>
  <c r="B1080" i="9"/>
  <c r="L1079" i="9"/>
  <c r="F1079" i="9"/>
  <c r="B1079" i="9"/>
  <c r="L1078" i="9"/>
  <c r="F1078" i="9"/>
  <c r="B1078" i="9"/>
  <c r="L1077" i="9"/>
  <c r="F1077" i="9"/>
  <c r="B1077" i="9"/>
  <c r="L1076" i="9"/>
  <c r="F1076" i="9"/>
  <c r="B1076" i="9"/>
  <c r="L1075" i="9"/>
  <c r="F1075" i="9"/>
  <c r="B1075" i="9"/>
  <c r="L1074" i="9"/>
  <c r="F1074" i="9"/>
  <c r="B1074" i="9"/>
  <c r="L1073" i="9"/>
  <c r="F1073" i="9"/>
  <c r="B1073" i="9"/>
  <c r="L1072" i="9"/>
  <c r="F1072" i="9"/>
  <c r="B1072" i="9"/>
  <c r="L1071" i="9"/>
  <c r="F1071" i="9"/>
  <c r="B1071" i="9"/>
  <c r="L1070" i="9"/>
  <c r="F1070" i="9"/>
  <c r="B1070" i="9"/>
  <c r="L1069" i="9"/>
  <c r="F1069" i="9"/>
  <c r="B1069" i="9"/>
  <c r="L1068" i="9"/>
  <c r="F1068" i="9"/>
  <c r="B1068" i="9"/>
  <c r="L1067" i="9"/>
  <c r="F1067" i="9"/>
  <c r="B1067" i="9"/>
  <c r="L1066" i="9"/>
  <c r="F1066" i="9"/>
  <c r="B1066" i="9"/>
  <c r="L1065" i="9"/>
  <c r="F1065" i="9"/>
  <c r="B1065" i="9"/>
  <c r="L1064" i="9"/>
  <c r="F1064" i="9"/>
  <c r="B1064" i="9"/>
  <c r="L1063" i="9"/>
  <c r="F1063" i="9"/>
  <c r="B1063" i="9"/>
  <c r="L1062" i="9"/>
  <c r="F1062" i="9"/>
  <c r="B1062" i="9"/>
  <c r="L1061" i="9"/>
  <c r="F1061" i="9"/>
  <c r="B1061" i="9"/>
  <c r="L1060" i="9"/>
  <c r="F1060" i="9"/>
  <c r="B1060" i="9"/>
  <c r="L1059" i="9"/>
  <c r="F1059" i="9"/>
  <c r="B1059" i="9"/>
  <c r="L1058" i="9"/>
  <c r="F1058" i="9"/>
  <c r="B1058" i="9"/>
  <c r="L1057" i="9"/>
  <c r="F1057" i="9"/>
  <c r="B1057" i="9"/>
  <c r="L1056" i="9"/>
  <c r="F1056" i="9"/>
  <c r="B1056" i="9"/>
  <c r="L1055" i="9"/>
  <c r="F1055" i="9"/>
  <c r="B1055" i="9"/>
  <c r="L1054" i="9"/>
  <c r="F1054" i="9"/>
  <c r="B1054" i="9"/>
  <c r="L1053" i="9"/>
  <c r="F1053" i="9"/>
  <c r="B1053" i="9"/>
  <c r="L1052" i="9"/>
  <c r="F1052" i="9"/>
  <c r="B1052" i="9"/>
  <c r="L1051" i="9"/>
  <c r="F1051" i="9"/>
  <c r="B1051" i="9"/>
  <c r="L1050" i="9"/>
  <c r="F1050" i="9"/>
  <c r="B1050" i="9"/>
  <c r="L1049" i="9"/>
  <c r="F1049" i="9"/>
  <c r="B1049" i="9"/>
  <c r="L1048" i="9"/>
  <c r="F1048" i="9"/>
  <c r="B1048" i="9"/>
  <c r="L1047" i="9"/>
  <c r="F1047" i="9"/>
  <c r="B1047" i="9"/>
  <c r="L1046" i="9"/>
  <c r="F1046" i="9"/>
  <c r="B1046" i="9"/>
  <c r="L1045" i="9"/>
  <c r="F1045" i="9"/>
  <c r="B1045" i="9"/>
  <c r="L1044" i="9"/>
  <c r="F1044" i="9"/>
  <c r="B1044" i="9"/>
  <c r="L1043" i="9"/>
  <c r="F1043" i="9"/>
  <c r="B1043" i="9"/>
  <c r="L1042" i="9"/>
  <c r="F1042" i="9"/>
  <c r="L1041" i="9"/>
  <c r="F1041" i="9"/>
  <c r="L1040" i="9"/>
  <c r="F1040" i="9"/>
  <c r="L1039" i="9"/>
  <c r="F1039" i="9"/>
  <c r="L1038" i="9"/>
  <c r="F1038" i="9"/>
  <c r="B1038" i="9"/>
  <c r="L1037" i="9"/>
  <c r="F1037" i="9"/>
  <c r="B1037" i="9"/>
  <c r="L1036" i="9"/>
  <c r="F1036" i="9"/>
  <c r="B1036" i="9"/>
  <c r="L1035" i="9"/>
  <c r="F1035" i="9"/>
  <c r="B1035" i="9"/>
  <c r="L1034" i="9"/>
  <c r="F1034" i="9"/>
  <c r="B1034" i="9"/>
  <c r="L1033" i="9"/>
  <c r="F1033" i="9"/>
  <c r="B1033" i="9"/>
  <c r="L1032" i="9"/>
  <c r="F1032" i="9"/>
  <c r="B1032" i="9"/>
  <c r="L1031" i="9"/>
  <c r="F1031" i="9"/>
  <c r="B1031" i="9"/>
  <c r="L1030" i="9"/>
  <c r="F1030" i="9"/>
  <c r="L1029" i="9"/>
  <c r="F1029" i="9"/>
  <c r="B1029" i="9"/>
  <c r="L1028" i="9"/>
  <c r="F1028" i="9"/>
  <c r="B1028" i="9"/>
  <c r="L1027" i="9"/>
  <c r="F1027" i="9"/>
  <c r="B1027" i="9"/>
  <c r="L1026" i="9"/>
  <c r="F1026" i="9"/>
  <c r="B1026" i="9"/>
  <c r="L1025" i="9"/>
  <c r="F1025" i="9"/>
  <c r="L1024" i="9"/>
  <c r="F1024" i="9"/>
  <c r="B1024" i="9"/>
  <c r="L1023" i="9"/>
  <c r="F1023" i="9"/>
  <c r="B1023" i="9"/>
  <c r="L1022" i="9"/>
  <c r="F1022" i="9"/>
  <c r="B1022" i="9"/>
  <c r="L1021" i="9"/>
  <c r="F1021" i="9"/>
  <c r="B1021" i="9"/>
  <c r="L1020" i="9"/>
  <c r="F1020" i="9"/>
  <c r="B1020" i="9"/>
  <c r="L1019" i="9"/>
  <c r="F1019" i="9"/>
  <c r="B1019" i="9"/>
  <c r="L1018" i="9"/>
  <c r="F1018" i="9"/>
  <c r="B1018" i="9"/>
  <c r="L1017" i="9"/>
  <c r="F1017" i="9"/>
  <c r="B1017" i="9"/>
  <c r="L1016" i="9"/>
  <c r="F1016" i="9"/>
  <c r="B1016" i="9"/>
  <c r="L1015" i="9"/>
  <c r="F1015" i="9"/>
  <c r="B1015" i="9"/>
  <c r="L1014" i="9"/>
  <c r="F1014" i="9"/>
  <c r="B1014" i="9"/>
  <c r="L1013" i="9"/>
  <c r="F1013" i="9"/>
  <c r="B1013" i="9"/>
  <c r="L1012" i="9"/>
  <c r="F1012" i="9"/>
  <c r="B1012" i="9"/>
  <c r="L1011" i="9"/>
  <c r="F1011" i="9"/>
  <c r="B1011" i="9"/>
  <c r="L1010" i="9"/>
  <c r="F1010" i="9"/>
  <c r="B1010" i="9"/>
  <c r="L1009" i="9"/>
  <c r="F1009" i="9"/>
  <c r="B1009" i="9"/>
  <c r="L1008" i="9"/>
  <c r="F1008" i="9"/>
  <c r="B1008" i="9"/>
  <c r="L1007" i="9"/>
  <c r="F1007" i="9"/>
  <c r="B1007" i="9"/>
  <c r="L1006" i="9"/>
  <c r="F1006" i="9"/>
  <c r="B1006" i="9"/>
  <c r="L1005" i="9"/>
  <c r="F1005" i="9"/>
  <c r="B1005" i="9"/>
  <c r="L1004" i="9"/>
  <c r="F1004" i="9"/>
  <c r="B1004" i="9"/>
  <c r="L1003" i="9"/>
  <c r="F1003" i="9"/>
  <c r="B1003" i="9"/>
  <c r="L1002" i="9"/>
  <c r="F1002" i="9"/>
  <c r="B1002" i="9"/>
  <c r="L1001" i="9"/>
  <c r="F1001" i="9"/>
  <c r="B1001" i="9"/>
  <c r="L1000" i="9"/>
  <c r="F1000" i="9"/>
  <c r="B1000" i="9"/>
  <c r="L999" i="9"/>
  <c r="F999" i="9"/>
  <c r="B999" i="9"/>
  <c r="L998" i="9"/>
  <c r="F998" i="9"/>
  <c r="B998" i="9"/>
  <c r="L997" i="9"/>
  <c r="F997" i="9"/>
  <c r="B997" i="9"/>
  <c r="L996" i="9"/>
  <c r="F996" i="9"/>
  <c r="B996" i="9"/>
  <c r="L995" i="9"/>
  <c r="F995" i="9"/>
  <c r="B995" i="9"/>
  <c r="L994" i="9"/>
  <c r="F994" i="9"/>
  <c r="B994" i="9"/>
  <c r="L993" i="9"/>
  <c r="F993" i="9"/>
  <c r="B993" i="9"/>
  <c r="L992" i="9"/>
  <c r="F992" i="9"/>
  <c r="B992" i="9"/>
  <c r="L991" i="9"/>
  <c r="F991" i="9"/>
  <c r="B991" i="9"/>
  <c r="L990" i="9"/>
  <c r="F990" i="9"/>
  <c r="B990" i="9"/>
  <c r="L989" i="9"/>
  <c r="F989" i="9"/>
  <c r="B989" i="9"/>
  <c r="L988" i="9"/>
  <c r="F988" i="9"/>
  <c r="B988" i="9"/>
  <c r="L987" i="9"/>
  <c r="F987" i="9"/>
  <c r="B987" i="9"/>
  <c r="L986" i="9"/>
  <c r="F986" i="9"/>
  <c r="B986" i="9"/>
  <c r="L985" i="9"/>
  <c r="F985" i="9"/>
  <c r="B985" i="9"/>
  <c r="L984" i="9"/>
  <c r="F984" i="9"/>
  <c r="B984" i="9"/>
  <c r="L983" i="9"/>
  <c r="F983" i="9"/>
  <c r="B983" i="9"/>
  <c r="L982" i="9"/>
  <c r="F982" i="9"/>
  <c r="B982" i="9"/>
  <c r="L981" i="9"/>
  <c r="F981" i="9"/>
  <c r="B981" i="9"/>
  <c r="L980" i="9"/>
  <c r="F980" i="9"/>
  <c r="B980" i="9"/>
  <c r="L979" i="9"/>
  <c r="F979" i="9"/>
  <c r="B979" i="9"/>
  <c r="L978" i="9"/>
  <c r="F978" i="9"/>
  <c r="B978" i="9"/>
  <c r="L977" i="9"/>
  <c r="F977" i="9"/>
  <c r="B977" i="9"/>
  <c r="L976" i="9"/>
  <c r="F976" i="9"/>
  <c r="B976" i="9"/>
  <c r="L975" i="9"/>
  <c r="F975" i="9"/>
  <c r="B975" i="9"/>
  <c r="L974" i="9"/>
  <c r="F974" i="9"/>
  <c r="B974" i="9"/>
  <c r="L973" i="9"/>
  <c r="F973" i="9"/>
  <c r="B973" i="9"/>
  <c r="L972" i="9"/>
  <c r="F972" i="9"/>
  <c r="B972" i="9"/>
  <c r="L971" i="9"/>
  <c r="F971" i="9"/>
  <c r="B971" i="9"/>
  <c r="L970" i="9"/>
  <c r="F970" i="9"/>
  <c r="B970" i="9"/>
  <c r="L969" i="9"/>
  <c r="F969" i="9"/>
  <c r="B969" i="9"/>
  <c r="L968" i="9"/>
  <c r="F968" i="9"/>
  <c r="B968" i="9"/>
  <c r="L967" i="9"/>
  <c r="F967" i="9"/>
  <c r="B967" i="9"/>
  <c r="L966" i="9"/>
  <c r="F966" i="9"/>
  <c r="B966" i="9"/>
  <c r="L965" i="9"/>
  <c r="F965" i="9"/>
  <c r="B965" i="9"/>
  <c r="L964" i="9"/>
  <c r="F964" i="9"/>
  <c r="B964" i="9"/>
  <c r="L963" i="9"/>
  <c r="F963" i="9"/>
  <c r="B963" i="9"/>
  <c r="L962" i="9"/>
  <c r="F962" i="9"/>
  <c r="B962" i="9"/>
  <c r="L961" i="9"/>
  <c r="F961" i="9"/>
  <c r="B961" i="9"/>
  <c r="L960" i="9"/>
  <c r="F960" i="9"/>
  <c r="B960" i="9"/>
  <c r="L959" i="9"/>
  <c r="F959" i="9"/>
  <c r="B959" i="9"/>
  <c r="L958" i="9"/>
  <c r="F958" i="9"/>
  <c r="B958" i="9"/>
  <c r="L957" i="9"/>
  <c r="F957" i="9"/>
  <c r="B957" i="9"/>
  <c r="L956" i="9"/>
  <c r="F956" i="9"/>
  <c r="B956" i="9"/>
  <c r="L955" i="9"/>
  <c r="F955" i="9"/>
  <c r="B955" i="9"/>
  <c r="L954" i="9"/>
  <c r="F954" i="9"/>
  <c r="B954" i="9"/>
  <c r="L953" i="9"/>
  <c r="F953" i="9"/>
  <c r="B953" i="9"/>
  <c r="L952" i="9"/>
  <c r="F952" i="9"/>
  <c r="B952" i="9"/>
  <c r="L951" i="9"/>
  <c r="F951" i="9"/>
  <c r="B951" i="9"/>
  <c r="L950" i="9"/>
  <c r="F950" i="9"/>
  <c r="B950" i="9"/>
  <c r="L949" i="9"/>
  <c r="F949" i="9"/>
  <c r="B949" i="9"/>
  <c r="L948" i="9"/>
  <c r="F948" i="9"/>
  <c r="B948" i="9"/>
  <c r="L947" i="9"/>
  <c r="F947" i="9"/>
  <c r="B947" i="9"/>
  <c r="L946" i="9"/>
  <c r="F946" i="9"/>
  <c r="B946" i="9"/>
  <c r="L945" i="9"/>
  <c r="F945" i="9"/>
  <c r="B945" i="9"/>
  <c r="L944" i="9"/>
  <c r="F944" i="9"/>
  <c r="B944" i="9"/>
  <c r="L943" i="9"/>
  <c r="F943" i="9"/>
  <c r="B943" i="9"/>
  <c r="L942" i="9"/>
  <c r="F942" i="9"/>
  <c r="B942" i="9"/>
  <c r="L941" i="9"/>
  <c r="F941" i="9"/>
  <c r="B941" i="9"/>
  <c r="L940" i="9"/>
  <c r="F940" i="9"/>
  <c r="B940" i="9"/>
  <c r="L939" i="9"/>
  <c r="F939" i="9"/>
  <c r="B939" i="9"/>
  <c r="L938" i="9"/>
  <c r="F938" i="9"/>
  <c r="B938" i="9"/>
  <c r="L937" i="9"/>
  <c r="F937" i="9"/>
  <c r="B937" i="9"/>
  <c r="L936" i="9"/>
  <c r="F936" i="9"/>
  <c r="B936" i="9"/>
  <c r="L935" i="9"/>
  <c r="F935" i="9"/>
  <c r="B935" i="9"/>
  <c r="L934" i="9"/>
  <c r="F934" i="9"/>
  <c r="B934" i="9"/>
  <c r="L933" i="9"/>
  <c r="F933" i="9"/>
  <c r="B933" i="9"/>
  <c r="L932" i="9"/>
  <c r="F932" i="9"/>
  <c r="B932" i="9"/>
  <c r="L931" i="9"/>
  <c r="F931" i="9"/>
  <c r="B931" i="9"/>
  <c r="L930" i="9"/>
  <c r="F930" i="9"/>
  <c r="B930" i="9"/>
  <c r="L929" i="9"/>
  <c r="F929" i="9"/>
  <c r="B929" i="9"/>
  <c r="L928" i="9"/>
  <c r="F928" i="9"/>
  <c r="L927" i="9"/>
  <c r="F927" i="9"/>
  <c r="B927" i="9"/>
  <c r="L926" i="9"/>
  <c r="F926" i="9"/>
  <c r="B926" i="9"/>
  <c r="L925" i="9"/>
  <c r="F925" i="9"/>
  <c r="B925" i="9"/>
  <c r="L924" i="9"/>
  <c r="F924" i="9"/>
  <c r="B924" i="9"/>
  <c r="L923" i="9"/>
  <c r="F923" i="9"/>
  <c r="B923" i="9"/>
  <c r="L922" i="9"/>
  <c r="F922" i="9"/>
  <c r="B922" i="9"/>
  <c r="L921" i="9"/>
  <c r="F921" i="9"/>
  <c r="B921" i="9"/>
  <c r="L920" i="9"/>
  <c r="F920" i="9"/>
  <c r="B920" i="9"/>
  <c r="L919" i="9"/>
  <c r="F919" i="9"/>
  <c r="B919" i="9"/>
  <c r="L918" i="9"/>
  <c r="F918" i="9"/>
  <c r="B918" i="9"/>
  <c r="L917" i="9"/>
  <c r="F917" i="9"/>
  <c r="B917" i="9"/>
  <c r="L916" i="9"/>
  <c r="F916" i="9"/>
  <c r="B916" i="9"/>
  <c r="L915" i="9"/>
  <c r="F915" i="9"/>
  <c r="B915" i="9"/>
  <c r="L914" i="9"/>
  <c r="F914" i="9"/>
  <c r="B914" i="9"/>
  <c r="L913" i="9"/>
  <c r="F913" i="9"/>
  <c r="B913" i="9"/>
  <c r="L912" i="9"/>
  <c r="F912" i="9"/>
  <c r="B912" i="9"/>
  <c r="L911" i="9"/>
  <c r="F911" i="9"/>
  <c r="B911" i="9"/>
  <c r="L910" i="9"/>
  <c r="F910" i="9"/>
  <c r="B910" i="9"/>
  <c r="L909" i="9"/>
  <c r="F909" i="9"/>
  <c r="B909" i="9"/>
  <c r="L908" i="9"/>
  <c r="F908" i="9"/>
  <c r="B908" i="9"/>
  <c r="L907" i="9"/>
  <c r="F907" i="9"/>
  <c r="B907" i="9"/>
  <c r="L906" i="9"/>
  <c r="F906" i="9"/>
  <c r="B906" i="9"/>
  <c r="L905" i="9"/>
  <c r="F905" i="9"/>
  <c r="B905" i="9"/>
  <c r="L904" i="9"/>
  <c r="F904" i="9"/>
  <c r="B904" i="9"/>
  <c r="L903" i="9"/>
  <c r="F903" i="9"/>
  <c r="L902" i="9"/>
  <c r="F902" i="9"/>
  <c r="L901" i="9"/>
  <c r="F901" i="9"/>
  <c r="L900" i="9"/>
  <c r="F900" i="9"/>
  <c r="L899" i="9"/>
  <c r="F899" i="9"/>
  <c r="L898" i="9"/>
  <c r="F898" i="9"/>
  <c r="L897" i="9"/>
  <c r="F897" i="9"/>
  <c r="L896" i="9"/>
  <c r="F896" i="9"/>
  <c r="L895" i="9"/>
  <c r="F895" i="9"/>
  <c r="L894" i="9"/>
  <c r="F894" i="9"/>
  <c r="L893" i="9"/>
  <c r="F893" i="9"/>
  <c r="L892" i="9"/>
  <c r="F892" i="9"/>
  <c r="L891" i="9"/>
  <c r="F891" i="9"/>
  <c r="L890" i="9"/>
  <c r="F890" i="9"/>
  <c r="L889" i="9"/>
  <c r="F889" i="9"/>
  <c r="L888" i="9"/>
  <c r="F888" i="9"/>
  <c r="L887" i="9"/>
  <c r="F887" i="9"/>
  <c r="L886" i="9"/>
  <c r="F886" i="9"/>
  <c r="L885" i="9"/>
  <c r="F885" i="9"/>
  <c r="L884" i="9"/>
  <c r="F884" i="9"/>
  <c r="L883" i="9"/>
  <c r="F883" i="9"/>
  <c r="L882" i="9"/>
  <c r="F882" i="9"/>
  <c r="L881" i="9"/>
  <c r="F881" i="9"/>
  <c r="L880" i="9"/>
  <c r="F880" i="9"/>
  <c r="L879" i="9"/>
  <c r="F879" i="9"/>
  <c r="L878" i="9"/>
  <c r="F878" i="9"/>
  <c r="L877" i="9"/>
  <c r="F877" i="9"/>
  <c r="L876" i="9"/>
  <c r="F876" i="9"/>
  <c r="L875" i="9"/>
  <c r="F875" i="9"/>
  <c r="L874" i="9"/>
  <c r="F874" i="9"/>
  <c r="L873" i="9"/>
  <c r="F873" i="9"/>
  <c r="F872" i="9"/>
  <c r="L871" i="9"/>
  <c r="F871" i="9"/>
  <c r="L870" i="9"/>
  <c r="F870" i="9"/>
  <c r="L869" i="9"/>
  <c r="F869" i="9"/>
  <c r="L868" i="9"/>
  <c r="F868" i="9"/>
  <c r="L867" i="9"/>
  <c r="F867" i="9"/>
  <c r="L866" i="9"/>
  <c r="F866" i="9"/>
  <c r="L865" i="9"/>
  <c r="F865" i="9"/>
  <c r="L864" i="9"/>
  <c r="F864" i="9"/>
  <c r="L863" i="9"/>
  <c r="F863" i="9"/>
  <c r="L862" i="9"/>
  <c r="F862" i="9"/>
  <c r="L861" i="9"/>
  <c r="F861" i="9"/>
  <c r="L860" i="9"/>
  <c r="F860" i="9"/>
  <c r="L859" i="9"/>
  <c r="F859" i="9"/>
  <c r="L858" i="9"/>
  <c r="F858" i="9"/>
  <c r="L857" i="9"/>
  <c r="F857" i="9"/>
  <c r="L856" i="9"/>
  <c r="F856" i="9"/>
  <c r="L855" i="9"/>
  <c r="F855" i="9"/>
  <c r="L854" i="9"/>
  <c r="F854" i="9"/>
  <c r="L853" i="9"/>
  <c r="F853" i="9"/>
  <c r="L852" i="9"/>
  <c r="F852" i="9"/>
  <c r="L851" i="9"/>
  <c r="F851" i="9"/>
  <c r="L850" i="9"/>
  <c r="F850" i="9"/>
  <c r="L849" i="9"/>
  <c r="F849" i="9"/>
  <c r="L848" i="9"/>
  <c r="F848" i="9"/>
  <c r="L847" i="9"/>
  <c r="F847" i="9"/>
  <c r="L846" i="9"/>
  <c r="F846" i="9"/>
  <c r="L845" i="9"/>
  <c r="F845" i="9"/>
  <c r="L844" i="9"/>
  <c r="F844" i="9"/>
  <c r="L843" i="9"/>
  <c r="F843" i="9"/>
  <c r="L842" i="9"/>
  <c r="F842" i="9"/>
  <c r="L841" i="9"/>
  <c r="F841" i="9"/>
  <c r="L840" i="9"/>
  <c r="F840" i="9"/>
  <c r="L839" i="9"/>
  <c r="F839" i="9"/>
  <c r="L838" i="9"/>
  <c r="F838" i="9"/>
  <c r="L837" i="9"/>
  <c r="F837" i="9"/>
  <c r="L836" i="9"/>
  <c r="F836" i="9"/>
  <c r="L835" i="9"/>
  <c r="F835" i="9"/>
  <c r="L834" i="9"/>
  <c r="F834" i="9"/>
  <c r="L833" i="9"/>
  <c r="F833" i="9"/>
  <c r="L832" i="9"/>
  <c r="F832" i="9"/>
  <c r="L831" i="9"/>
  <c r="F831" i="9"/>
  <c r="L830" i="9"/>
  <c r="F830" i="9"/>
  <c r="L829" i="9"/>
  <c r="F829" i="9"/>
  <c r="L828" i="9"/>
  <c r="F828" i="9"/>
  <c r="L827" i="9"/>
  <c r="F827" i="9"/>
  <c r="L826" i="9"/>
  <c r="F826" i="9"/>
  <c r="L825" i="9"/>
  <c r="F825" i="9"/>
  <c r="L824" i="9"/>
  <c r="F824" i="9"/>
  <c r="L823" i="9"/>
  <c r="F823" i="9"/>
  <c r="L822" i="9"/>
  <c r="F822" i="9"/>
  <c r="L821" i="9"/>
  <c r="F821" i="9"/>
  <c r="L820" i="9"/>
  <c r="F820" i="9"/>
  <c r="L819" i="9"/>
  <c r="F819" i="9"/>
  <c r="L818" i="9"/>
  <c r="F818" i="9"/>
  <c r="L817" i="9"/>
  <c r="F817" i="9"/>
  <c r="L816" i="9"/>
  <c r="F816" i="9"/>
  <c r="L815" i="9"/>
  <c r="F815" i="9"/>
  <c r="L814" i="9"/>
  <c r="F814" i="9"/>
  <c r="L813" i="9"/>
  <c r="F813" i="9"/>
  <c r="L812" i="9"/>
  <c r="F812" i="9"/>
  <c r="L811" i="9"/>
  <c r="F811" i="9"/>
  <c r="L810" i="9"/>
  <c r="F810" i="9"/>
  <c r="L809" i="9"/>
  <c r="F809" i="9"/>
  <c r="L808" i="9"/>
  <c r="F808" i="9"/>
  <c r="L807" i="9"/>
  <c r="F807" i="9"/>
  <c r="L806" i="9"/>
  <c r="F806" i="9"/>
  <c r="L805" i="9"/>
  <c r="F805" i="9"/>
  <c r="L804" i="9"/>
  <c r="F804" i="9"/>
  <c r="L803" i="9"/>
  <c r="F803" i="9"/>
  <c r="L802" i="9"/>
  <c r="F802" i="9"/>
  <c r="L801" i="9"/>
  <c r="F801" i="9"/>
  <c r="L800" i="9"/>
  <c r="F800" i="9"/>
  <c r="L799" i="9"/>
  <c r="F799" i="9"/>
  <c r="L798" i="9"/>
  <c r="F798" i="9"/>
  <c r="L797" i="9"/>
  <c r="F797" i="9"/>
  <c r="L796" i="9"/>
  <c r="F796" i="9"/>
  <c r="L795" i="9"/>
  <c r="F795" i="9"/>
  <c r="L794" i="9"/>
  <c r="F794" i="9"/>
  <c r="L793" i="9"/>
  <c r="F793" i="9"/>
  <c r="L792" i="9"/>
  <c r="F792" i="9"/>
  <c r="L791" i="9"/>
  <c r="F791" i="9"/>
  <c r="L790" i="9"/>
  <c r="F790" i="9"/>
  <c r="L789" i="9"/>
  <c r="F789" i="9"/>
  <c r="L788" i="9"/>
  <c r="F788" i="9"/>
  <c r="L787" i="9"/>
  <c r="F787" i="9"/>
  <c r="L786" i="9"/>
  <c r="F786" i="9"/>
  <c r="L785" i="9"/>
  <c r="F785" i="9"/>
  <c r="L784" i="9"/>
  <c r="F784" i="9"/>
  <c r="L783" i="9"/>
  <c r="F783" i="9"/>
  <c r="L782" i="9"/>
  <c r="F782" i="9"/>
  <c r="L781" i="9"/>
  <c r="F781" i="9"/>
  <c r="L780" i="9"/>
  <c r="F780" i="9"/>
  <c r="L779" i="9"/>
  <c r="F779" i="9"/>
  <c r="L778" i="9"/>
  <c r="F778" i="9"/>
  <c r="L777" i="9"/>
  <c r="F777" i="9"/>
  <c r="L776" i="9"/>
  <c r="F776" i="9"/>
  <c r="L775" i="9"/>
  <c r="F775" i="9"/>
  <c r="L774" i="9"/>
  <c r="F774" i="9"/>
  <c r="L773" i="9"/>
  <c r="F773" i="9"/>
  <c r="L772" i="9"/>
  <c r="F772" i="9"/>
  <c r="L771" i="9"/>
  <c r="F771" i="9"/>
  <c r="L770" i="9"/>
  <c r="F770" i="9"/>
  <c r="L769" i="9"/>
  <c r="F769" i="9"/>
  <c r="L768" i="9"/>
  <c r="F768" i="9"/>
  <c r="L767" i="9"/>
  <c r="F767" i="9"/>
  <c r="L766" i="9"/>
  <c r="F766" i="9"/>
  <c r="L765" i="9"/>
  <c r="F765" i="9"/>
  <c r="L764" i="9"/>
  <c r="F764" i="9"/>
  <c r="L763" i="9"/>
  <c r="F763" i="9"/>
  <c r="L762" i="9"/>
  <c r="F762" i="9"/>
  <c r="L761" i="9"/>
  <c r="F761" i="9"/>
  <c r="L760" i="9"/>
  <c r="F760" i="9"/>
  <c r="L759" i="9"/>
  <c r="F759" i="9"/>
  <c r="L758" i="9"/>
  <c r="F758" i="9"/>
  <c r="L757" i="9"/>
  <c r="F757" i="9"/>
  <c r="L756" i="9"/>
  <c r="F756" i="9"/>
  <c r="L755" i="9"/>
  <c r="F755" i="9"/>
  <c r="L754" i="9"/>
  <c r="F754" i="9"/>
  <c r="L753" i="9"/>
  <c r="F753" i="9"/>
  <c r="L752" i="9"/>
  <c r="F752" i="9"/>
  <c r="L751" i="9"/>
  <c r="F751" i="9"/>
  <c r="L750" i="9"/>
  <c r="F750" i="9"/>
  <c r="L749" i="9"/>
  <c r="F749" i="9"/>
  <c r="L748" i="9"/>
  <c r="F748" i="9"/>
  <c r="L747" i="9"/>
  <c r="F747" i="9"/>
  <c r="L746" i="9"/>
  <c r="F746" i="9"/>
  <c r="L745" i="9"/>
  <c r="F745" i="9"/>
  <c r="L744" i="9"/>
  <c r="F744" i="9"/>
  <c r="L743" i="9"/>
  <c r="F743" i="9"/>
  <c r="L742" i="9"/>
  <c r="F742" i="9"/>
  <c r="L741" i="9"/>
  <c r="F741" i="9"/>
  <c r="L740" i="9"/>
  <c r="F740" i="9"/>
  <c r="L739" i="9"/>
  <c r="F739" i="9"/>
  <c r="L738" i="9"/>
  <c r="F738" i="9"/>
  <c r="L737" i="9"/>
  <c r="F737" i="9"/>
  <c r="L736" i="9"/>
  <c r="F736" i="9"/>
  <c r="L735" i="9"/>
  <c r="F735" i="9"/>
  <c r="L734" i="9"/>
  <c r="F734" i="9"/>
  <c r="L733" i="9"/>
  <c r="F733" i="9"/>
  <c r="L732" i="9"/>
  <c r="F732" i="9"/>
  <c r="L731" i="9"/>
  <c r="F731" i="9"/>
  <c r="L730" i="9"/>
  <c r="F730" i="9"/>
  <c r="L729" i="9"/>
  <c r="F729" i="9"/>
  <c r="L728" i="9"/>
  <c r="F728" i="9"/>
  <c r="L727" i="9"/>
  <c r="F727" i="9"/>
  <c r="L726" i="9"/>
  <c r="F726" i="9"/>
  <c r="L725" i="9"/>
  <c r="F725" i="9"/>
  <c r="L724" i="9"/>
  <c r="F724" i="9"/>
  <c r="L723" i="9"/>
  <c r="F723" i="9"/>
  <c r="L722" i="9"/>
  <c r="F722" i="9"/>
  <c r="L721" i="9"/>
  <c r="F721" i="9"/>
  <c r="L720" i="9"/>
  <c r="F720" i="9"/>
  <c r="L719" i="9"/>
  <c r="F719" i="9"/>
  <c r="L718" i="9"/>
  <c r="F718" i="9"/>
  <c r="L717" i="9"/>
  <c r="F717" i="9"/>
  <c r="L716" i="9"/>
  <c r="F716" i="9"/>
  <c r="L715" i="9"/>
  <c r="F715" i="9"/>
  <c r="L714" i="9"/>
  <c r="F714" i="9"/>
  <c r="L713" i="9"/>
  <c r="F713" i="9"/>
  <c r="L712" i="9"/>
  <c r="F712" i="9"/>
  <c r="L711" i="9"/>
  <c r="F711" i="9"/>
  <c r="L710" i="9"/>
  <c r="F710" i="9"/>
  <c r="L709" i="9"/>
  <c r="F709" i="9"/>
  <c r="L708" i="9"/>
  <c r="F708" i="9"/>
  <c r="L707" i="9"/>
  <c r="F707" i="9"/>
  <c r="L706" i="9"/>
  <c r="L705" i="9"/>
  <c r="F705" i="9"/>
  <c r="L704" i="9"/>
  <c r="F704" i="9"/>
  <c r="L703" i="9"/>
  <c r="F703" i="9"/>
  <c r="L702" i="9"/>
  <c r="F702" i="9"/>
  <c r="L701" i="9"/>
  <c r="F701" i="9"/>
  <c r="L700" i="9"/>
  <c r="F700" i="9"/>
  <c r="L699" i="9"/>
  <c r="F699" i="9"/>
  <c r="L698" i="9"/>
  <c r="F698" i="9"/>
  <c r="L697" i="9"/>
  <c r="F697" i="9"/>
  <c r="L696" i="9"/>
  <c r="F696" i="9"/>
  <c r="L695" i="9"/>
  <c r="F695" i="9"/>
  <c r="L694" i="9"/>
  <c r="F694" i="9"/>
  <c r="L693" i="9"/>
  <c r="F693" i="9"/>
  <c r="L692" i="9"/>
  <c r="F692" i="9"/>
  <c r="L691" i="9"/>
  <c r="F691" i="9"/>
  <c r="L690" i="9"/>
  <c r="F690" i="9"/>
  <c r="L689" i="9"/>
  <c r="F689" i="9"/>
  <c r="L688" i="9"/>
  <c r="F688" i="9"/>
  <c r="L687" i="9"/>
  <c r="F687" i="9"/>
  <c r="L686" i="9"/>
  <c r="F686" i="9"/>
  <c r="L685" i="9"/>
  <c r="F685" i="9"/>
  <c r="L684" i="9"/>
  <c r="F684" i="9"/>
  <c r="L683" i="9"/>
  <c r="F683" i="9"/>
  <c r="L682" i="9"/>
  <c r="F682" i="9"/>
  <c r="L681" i="9"/>
  <c r="F681" i="9"/>
  <c r="L680" i="9"/>
  <c r="F680" i="9"/>
  <c r="L679" i="9"/>
  <c r="F679" i="9"/>
  <c r="L678" i="9"/>
  <c r="F678" i="9"/>
  <c r="L677" i="9"/>
  <c r="F677" i="9"/>
  <c r="L676" i="9"/>
  <c r="F676" i="9"/>
  <c r="L675" i="9"/>
  <c r="F675" i="9"/>
  <c r="L674" i="9"/>
  <c r="F674" i="9"/>
  <c r="L673" i="9"/>
  <c r="F673" i="9"/>
  <c r="L672" i="9"/>
  <c r="F672" i="9"/>
  <c r="L671" i="9"/>
  <c r="F671" i="9"/>
  <c r="L670" i="9"/>
  <c r="F670" i="9"/>
  <c r="L669" i="9"/>
  <c r="F669" i="9"/>
  <c r="L668" i="9"/>
  <c r="F668" i="9"/>
  <c r="L667" i="9"/>
  <c r="F667" i="9"/>
  <c r="L666" i="9"/>
  <c r="F666" i="9"/>
  <c r="L665" i="9"/>
  <c r="F665" i="9"/>
  <c r="L664" i="9"/>
  <c r="F664" i="9"/>
  <c r="L663" i="9"/>
  <c r="F663" i="9"/>
  <c r="L662" i="9"/>
  <c r="F662" i="9"/>
  <c r="L661" i="9"/>
  <c r="F661" i="9"/>
  <c r="L660" i="9"/>
  <c r="F660" i="9"/>
  <c r="L659" i="9"/>
  <c r="F659" i="9"/>
  <c r="L658" i="9"/>
  <c r="F658" i="9"/>
  <c r="L657" i="9"/>
  <c r="F657" i="9"/>
  <c r="L656" i="9"/>
  <c r="L655" i="9"/>
  <c r="F655" i="9"/>
  <c r="L654" i="9"/>
  <c r="F654" i="9"/>
  <c r="L653" i="9"/>
  <c r="F653" i="9"/>
  <c r="L652" i="9"/>
  <c r="F652" i="9"/>
  <c r="L651" i="9"/>
  <c r="F651" i="9"/>
  <c r="L650" i="9"/>
  <c r="F650" i="9"/>
  <c r="L649" i="9"/>
  <c r="F649" i="9"/>
  <c r="L648" i="9"/>
  <c r="F648" i="9"/>
  <c r="L647" i="9"/>
  <c r="F647" i="9"/>
  <c r="L646" i="9"/>
  <c r="F646" i="9"/>
  <c r="L645" i="9"/>
  <c r="F645" i="9"/>
  <c r="L644" i="9"/>
  <c r="F644" i="9"/>
  <c r="L643" i="9"/>
  <c r="F643" i="9"/>
  <c r="L642" i="9"/>
  <c r="F642" i="9"/>
  <c r="L641" i="9"/>
  <c r="F641" i="9"/>
  <c r="L640" i="9"/>
  <c r="F640" i="9"/>
  <c r="L639" i="9"/>
  <c r="F639" i="9"/>
  <c r="L638" i="9"/>
  <c r="F638" i="9"/>
  <c r="L637" i="9"/>
  <c r="F637" i="9"/>
  <c r="L636" i="9"/>
  <c r="F636" i="9"/>
  <c r="L635" i="9"/>
  <c r="F635" i="9"/>
  <c r="L634" i="9"/>
  <c r="F634" i="9"/>
  <c r="L633" i="9"/>
  <c r="F633" i="9"/>
  <c r="L632" i="9"/>
  <c r="F632" i="9"/>
  <c r="L631" i="9"/>
  <c r="L630" i="9"/>
  <c r="L629" i="9"/>
  <c r="F629" i="9"/>
  <c r="L628" i="9"/>
  <c r="F628" i="9"/>
  <c r="L627" i="9"/>
  <c r="F627" i="9"/>
  <c r="L626" i="9"/>
  <c r="F626" i="9"/>
  <c r="L625" i="9"/>
  <c r="F625" i="9"/>
  <c r="L624" i="9"/>
  <c r="F624" i="9"/>
  <c r="L623" i="9"/>
  <c r="F623" i="9"/>
  <c r="L622" i="9"/>
  <c r="F622" i="9"/>
  <c r="L621" i="9"/>
  <c r="F621" i="9"/>
  <c r="L620" i="9"/>
  <c r="F620" i="9"/>
  <c r="L619" i="9"/>
  <c r="F619" i="9"/>
  <c r="L618" i="9"/>
  <c r="F618" i="9"/>
  <c r="L617" i="9"/>
  <c r="F617" i="9"/>
  <c r="L616" i="9"/>
  <c r="F616" i="9"/>
  <c r="L615" i="9"/>
  <c r="F615" i="9"/>
  <c r="L614" i="9"/>
  <c r="F614" i="9"/>
  <c r="L613" i="9"/>
  <c r="F613" i="9"/>
  <c r="L612" i="9"/>
  <c r="F612" i="9"/>
  <c r="L611" i="9"/>
  <c r="F611" i="9"/>
  <c r="L610" i="9"/>
  <c r="F610" i="9"/>
  <c r="L609" i="9"/>
  <c r="F609" i="9"/>
  <c r="L608" i="9"/>
  <c r="F608" i="9"/>
  <c r="L607" i="9"/>
  <c r="F607" i="9"/>
  <c r="L606" i="9"/>
  <c r="F606" i="9"/>
  <c r="L605" i="9"/>
  <c r="F605" i="9"/>
  <c r="L604" i="9"/>
  <c r="F604" i="9"/>
  <c r="L603" i="9"/>
  <c r="F603" i="9"/>
  <c r="L602" i="9"/>
  <c r="F602" i="9"/>
  <c r="L601" i="9"/>
  <c r="F601" i="9"/>
  <c r="L600" i="9"/>
  <c r="F600" i="9"/>
  <c r="L599" i="9"/>
  <c r="F599" i="9"/>
  <c r="L598" i="9"/>
  <c r="F598" i="9"/>
  <c r="L597" i="9"/>
  <c r="F597" i="9"/>
  <c r="L596" i="9"/>
  <c r="F596" i="9"/>
  <c r="L595" i="9"/>
  <c r="F595" i="9"/>
  <c r="L594" i="9"/>
  <c r="F594" i="9"/>
  <c r="L593" i="9"/>
  <c r="F593" i="9"/>
  <c r="L592" i="9"/>
  <c r="F592" i="9"/>
  <c r="L591" i="9"/>
  <c r="F591" i="9"/>
  <c r="L590" i="9"/>
  <c r="F590" i="9"/>
  <c r="L589" i="9"/>
  <c r="F589" i="9"/>
  <c r="L588" i="9"/>
  <c r="F588" i="9"/>
  <c r="L587" i="9"/>
  <c r="F587" i="9"/>
  <c r="L586" i="9"/>
  <c r="F586" i="9"/>
  <c r="L585" i="9"/>
  <c r="F585" i="9"/>
  <c r="L584" i="9"/>
  <c r="F584" i="9"/>
  <c r="L583" i="9"/>
  <c r="F583" i="9"/>
  <c r="L582" i="9"/>
  <c r="F582" i="9"/>
  <c r="L581" i="9"/>
  <c r="F581" i="9"/>
  <c r="L580" i="9"/>
  <c r="F580" i="9"/>
  <c r="L579" i="9"/>
  <c r="F579" i="9"/>
  <c r="L578" i="9"/>
  <c r="F578" i="9"/>
  <c r="L577" i="9"/>
  <c r="F577" i="9"/>
  <c r="L576" i="9"/>
  <c r="F576" i="9"/>
  <c r="L575" i="9"/>
  <c r="F575" i="9"/>
  <c r="L574" i="9"/>
  <c r="F574" i="9"/>
  <c r="L573" i="9"/>
  <c r="F573" i="9"/>
  <c r="L572" i="9"/>
  <c r="F572" i="9"/>
  <c r="L571" i="9"/>
  <c r="F571" i="9"/>
  <c r="L570" i="9"/>
  <c r="L569" i="9"/>
  <c r="F569" i="9"/>
  <c r="L568" i="9"/>
  <c r="F568" i="9"/>
  <c r="L567" i="9"/>
  <c r="F567" i="9"/>
  <c r="L566" i="9"/>
  <c r="F566" i="9"/>
  <c r="L565" i="9"/>
  <c r="F565" i="9"/>
  <c r="L564" i="9"/>
  <c r="F564" i="9"/>
  <c r="L563" i="9"/>
  <c r="F563" i="9"/>
  <c r="L562" i="9"/>
  <c r="F562" i="9"/>
  <c r="L561" i="9"/>
  <c r="F561" i="9"/>
  <c r="L560" i="9"/>
  <c r="F560" i="9"/>
  <c r="L559" i="9"/>
  <c r="F559" i="9"/>
  <c r="L558" i="9"/>
  <c r="F558" i="9"/>
  <c r="L557" i="9"/>
  <c r="F557" i="9"/>
  <c r="L556" i="9"/>
  <c r="F556" i="9"/>
  <c r="L555" i="9"/>
  <c r="F555" i="9"/>
  <c r="L554" i="9"/>
  <c r="F554" i="9"/>
  <c r="L553" i="9"/>
  <c r="F553" i="9"/>
  <c r="L552" i="9"/>
  <c r="F552" i="9"/>
  <c r="L551" i="9"/>
  <c r="F551" i="9"/>
  <c r="L550" i="9"/>
  <c r="F550" i="9"/>
  <c r="L549" i="9"/>
  <c r="F549" i="9"/>
  <c r="L548" i="9"/>
  <c r="F548" i="9"/>
  <c r="L547" i="9"/>
  <c r="F547" i="9"/>
  <c r="L546" i="9"/>
  <c r="F546" i="9"/>
  <c r="L545" i="9"/>
  <c r="F545" i="9"/>
  <c r="L544" i="9"/>
  <c r="F544" i="9"/>
  <c r="L543" i="9"/>
  <c r="F543" i="9"/>
  <c r="L542" i="9"/>
  <c r="F542" i="9"/>
  <c r="L541" i="9"/>
  <c r="F541" i="9"/>
  <c r="L540" i="9"/>
  <c r="F540" i="9"/>
  <c r="L539" i="9"/>
  <c r="F539" i="9"/>
  <c r="L538" i="9"/>
  <c r="F538" i="9"/>
  <c r="L537" i="9"/>
  <c r="F537" i="9"/>
  <c r="L536" i="9"/>
  <c r="F536" i="9"/>
  <c r="L535" i="9"/>
  <c r="F535" i="9"/>
  <c r="L534" i="9"/>
  <c r="F534" i="9"/>
  <c r="L533" i="9"/>
  <c r="F533" i="9"/>
  <c r="L532" i="9"/>
  <c r="F532" i="9"/>
  <c r="L531" i="9"/>
  <c r="F531" i="9"/>
  <c r="L530" i="9"/>
  <c r="F530" i="9"/>
  <c r="L529" i="9"/>
  <c r="F529" i="9"/>
  <c r="L528" i="9"/>
  <c r="F528" i="9"/>
  <c r="L527" i="9"/>
  <c r="F527" i="9"/>
  <c r="L526" i="9"/>
  <c r="F526" i="9"/>
  <c r="L525" i="9"/>
  <c r="F525" i="9"/>
  <c r="L524" i="9"/>
  <c r="F524" i="9"/>
  <c r="L523" i="9"/>
  <c r="F523" i="9"/>
  <c r="L522" i="9"/>
  <c r="F522" i="9"/>
  <c r="L521" i="9"/>
  <c r="F521" i="9"/>
  <c r="L520" i="9"/>
  <c r="F520" i="9"/>
  <c r="L519" i="9"/>
  <c r="F519" i="9"/>
  <c r="L518" i="9"/>
  <c r="F518" i="9"/>
  <c r="L517" i="9"/>
  <c r="F517" i="9"/>
  <c r="L516" i="9"/>
  <c r="F516" i="9"/>
  <c r="L515" i="9"/>
  <c r="F515" i="9"/>
  <c r="L514" i="9"/>
  <c r="F514" i="9"/>
  <c r="L513" i="9"/>
  <c r="F513" i="9"/>
  <c r="L512" i="9"/>
  <c r="F512" i="9"/>
  <c r="L511" i="9"/>
  <c r="F511" i="9"/>
  <c r="L510" i="9"/>
  <c r="F510" i="9"/>
  <c r="L509" i="9"/>
  <c r="F509" i="9"/>
  <c r="L508" i="9"/>
  <c r="F508" i="9"/>
  <c r="L507" i="9"/>
  <c r="F507" i="9"/>
  <c r="L506" i="9"/>
  <c r="F506" i="9"/>
  <c r="L505" i="9"/>
  <c r="F505" i="9"/>
  <c r="L504" i="9"/>
  <c r="F504" i="9"/>
  <c r="L503" i="9"/>
  <c r="F503" i="9"/>
  <c r="L502" i="9"/>
  <c r="F502" i="9"/>
  <c r="L501" i="9"/>
  <c r="F501" i="9"/>
  <c r="L500" i="9"/>
  <c r="F500" i="9"/>
  <c r="L499" i="9"/>
  <c r="F499" i="9"/>
  <c r="L498" i="9"/>
  <c r="F498" i="9"/>
  <c r="L497" i="9"/>
  <c r="F497" i="9"/>
  <c r="L496" i="9"/>
  <c r="F496" i="9"/>
  <c r="L495" i="9"/>
  <c r="F495" i="9"/>
  <c r="L494" i="9"/>
  <c r="F494" i="9"/>
  <c r="L493" i="9"/>
  <c r="F493" i="9"/>
  <c r="L492" i="9"/>
  <c r="F492" i="9"/>
  <c r="L491" i="9"/>
  <c r="F491" i="9"/>
  <c r="L490" i="9"/>
  <c r="F490" i="9"/>
  <c r="L489" i="9"/>
  <c r="F489" i="9"/>
  <c r="L488" i="9"/>
  <c r="F488" i="9"/>
  <c r="L487" i="9"/>
  <c r="F487" i="9"/>
  <c r="L486" i="9"/>
  <c r="F486" i="9"/>
  <c r="L485" i="9"/>
  <c r="F485" i="9"/>
  <c r="L484" i="9"/>
  <c r="F484" i="9"/>
  <c r="L483" i="9"/>
  <c r="F483" i="9"/>
  <c r="L482" i="9"/>
  <c r="F482" i="9"/>
  <c r="L481" i="9"/>
  <c r="F481" i="9"/>
  <c r="L480" i="9"/>
  <c r="F480" i="9"/>
  <c r="L479" i="9"/>
  <c r="F479" i="9"/>
  <c r="L478" i="9"/>
  <c r="F478" i="9"/>
  <c r="L477" i="9"/>
  <c r="F477" i="9"/>
  <c r="L476" i="9"/>
  <c r="F476" i="9"/>
  <c r="L475" i="9"/>
  <c r="F475" i="9"/>
  <c r="L474" i="9"/>
  <c r="F474" i="9"/>
  <c r="L473" i="9"/>
  <c r="F473" i="9"/>
  <c r="L472" i="9"/>
  <c r="F472" i="9"/>
  <c r="L471" i="9"/>
  <c r="F471" i="9"/>
  <c r="L470" i="9"/>
  <c r="F470" i="9"/>
  <c r="L469" i="9"/>
  <c r="F469" i="9"/>
  <c r="L468" i="9"/>
  <c r="F468" i="9"/>
  <c r="L467" i="9"/>
  <c r="F467" i="9"/>
  <c r="L466" i="9"/>
  <c r="F466" i="9"/>
  <c r="L465" i="9"/>
  <c r="F465" i="9"/>
  <c r="L464" i="9"/>
  <c r="F464" i="9"/>
  <c r="L463" i="9"/>
  <c r="F463" i="9"/>
  <c r="L462" i="9"/>
  <c r="F462" i="9"/>
  <c r="L461" i="9"/>
  <c r="F461" i="9"/>
  <c r="L460" i="9"/>
  <c r="F460" i="9"/>
  <c r="L459" i="9"/>
  <c r="F459" i="9"/>
  <c r="L458" i="9"/>
  <c r="F458" i="9"/>
  <c r="L457" i="9"/>
  <c r="F457" i="9"/>
  <c r="L456" i="9"/>
  <c r="F456" i="9"/>
  <c r="L455" i="9"/>
  <c r="F455" i="9"/>
  <c r="L454" i="9"/>
  <c r="F454" i="9"/>
  <c r="L453" i="9"/>
  <c r="F453" i="9"/>
  <c r="L452" i="9"/>
  <c r="F452" i="9"/>
  <c r="L451" i="9"/>
  <c r="F451" i="9"/>
  <c r="L450" i="9"/>
  <c r="H450" i="9"/>
  <c r="F450" i="9"/>
  <c r="L449" i="9"/>
  <c r="F449" i="9"/>
  <c r="L448" i="9"/>
  <c r="F448" i="9"/>
  <c r="L447" i="9"/>
  <c r="F447" i="9"/>
  <c r="L446" i="9"/>
  <c r="F446" i="9"/>
  <c r="L445" i="9"/>
  <c r="F445" i="9"/>
  <c r="L444" i="9"/>
  <c r="F444" i="9"/>
  <c r="L443" i="9"/>
  <c r="F443" i="9"/>
  <c r="L442" i="9"/>
  <c r="F442" i="9"/>
  <c r="L441" i="9"/>
  <c r="F441" i="9"/>
  <c r="L440" i="9"/>
  <c r="F440" i="9"/>
  <c r="L439" i="9"/>
  <c r="F439" i="9"/>
  <c r="L438" i="9"/>
  <c r="F438" i="9"/>
  <c r="L437" i="9"/>
  <c r="F437" i="9"/>
  <c r="L436" i="9"/>
  <c r="F436" i="9"/>
  <c r="L435" i="9"/>
  <c r="F435" i="9"/>
  <c r="L434" i="9"/>
  <c r="F434" i="9"/>
  <c r="L433" i="9"/>
  <c r="F433" i="9"/>
  <c r="L432" i="9"/>
  <c r="F432" i="9"/>
  <c r="L431" i="9"/>
  <c r="F431" i="9"/>
  <c r="L430" i="9"/>
  <c r="F430" i="9"/>
  <c r="L429" i="9"/>
  <c r="F429" i="9"/>
  <c r="L428" i="9"/>
  <c r="F428" i="9"/>
  <c r="L427" i="9"/>
  <c r="F427" i="9"/>
  <c r="L426" i="9"/>
  <c r="F426" i="9"/>
  <c r="L425" i="9"/>
  <c r="F425" i="9"/>
  <c r="L424" i="9"/>
  <c r="F424" i="9"/>
  <c r="L423" i="9"/>
  <c r="F423" i="9"/>
  <c r="L422" i="9"/>
  <c r="F422" i="9"/>
  <c r="L421" i="9"/>
  <c r="F421" i="9"/>
  <c r="L420" i="9"/>
  <c r="F420" i="9"/>
  <c r="L419" i="9"/>
  <c r="F419" i="9"/>
  <c r="L418" i="9"/>
  <c r="F418" i="9"/>
  <c r="L417" i="9"/>
  <c r="F417" i="9"/>
  <c r="L416" i="9"/>
  <c r="F416" i="9"/>
  <c r="L415" i="9"/>
  <c r="F415" i="9"/>
  <c r="L414" i="9"/>
  <c r="F414" i="9"/>
  <c r="L413" i="9"/>
  <c r="F413" i="9"/>
  <c r="L412" i="9"/>
  <c r="F412" i="9"/>
  <c r="L411" i="9"/>
  <c r="F411" i="9"/>
  <c r="L410" i="9"/>
  <c r="F410" i="9"/>
  <c r="L409" i="9"/>
  <c r="F409" i="9"/>
  <c r="L408" i="9"/>
  <c r="F408" i="9"/>
  <c r="L407" i="9"/>
  <c r="F407" i="9"/>
  <c r="L406" i="9"/>
  <c r="F406" i="9"/>
  <c r="L405" i="9"/>
  <c r="F405" i="9"/>
  <c r="L404" i="9"/>
  <c r="F404" i="9"/>
  <c r="L403" i="9"/>
  <c r="F403" i="9"/>
  <c r="L402" i="9"/>
  <c r="F402" i="9"/>
  <c r="L401" i="9"/>
  <c r="F401" i="9"/>
  <c r="L400" i="9"/>
  <c r="F400" i="9"/>
  <c r="L399" i="9"/>
  <c r="F399" i="9"/>
  <c r="L398" i="9"/>
  <c r="F398" i="9"/>
  <c r="L397" i="9"/>
  <c r="F397" i="9"/>
  <c r="L396" i="9"/>
  <c r="F396" i="9"/>
  <c r="L395" i="9"/>
  <c r="F395" i="9"/>
  <c r="L394" i="9"/>
  <c r="F394" i="9"/>
  <c r="L393" i="9"/>
  <c r="F393" i="9"/>
  <c r="L392" i="9"/>
  <c r="F392" i="9"/>
  <c r="L391" i="9"/>
  <c r="F391" i="9"/>
  <c r="L390" i="9"/>
  <c r="F390" i="9"/>
  <c r="L389" i="9"/>
  <c r="F389" i="9"/>
  <c r="L388" i="9"/>
  <c r="F388" i="9"/>
  <c r="L387" i="9"/>
  <c r="F387" i="9"/>
  <c r="L386" i="9"/>
  <c r="F386" i="9"/>
  <c r="L385" i="9"/>
  <c r="F385" i="9"/>
  <c r="L384" i="9"/>
  <c r="F384" i="9"/>
  <c r="L383" i="9"/>
  <c r="F383" i="9"/>
  <c r="L382" i="9"/>
  <c r="F382" i="9"/>
  <c r="L381" i="9"/>
  <c r="F381" i="9"/>
  <c r="L380" i="9"/>
  <c r="F380" i="9"/>
  <c r="L379" i="9"/>
  <c r="F379" i="9"/>
  <c r="L378" i="9"/>
  <c r="F378" i="9"/>
  <c r="L377" i="9"/>
  <c r="F377" i="9"/>
  <c r="L376" i="9"/>
  <c r="F376" i="9"/>
  <c r="L375" i="9"/>
  <c r="F375" i="9"/>
  <c r="L374" i="9"/>
  <c r="F374" i="9"/>
  <c r="L373" i="9"/>
  <c r="F373" i="9"/>
  <c r="L372" i="9"/>
  <c r="F372" i="9"/>
  <c r="L371" i="9"/>
  <c r="F371" i="9"/>
  <c r="L370" i="9"/>
  <c r="F370" i="9"/>
  <c r="L369" i="9"/>
  <c r="F369" i="9"/>
  <c r="L368" i="9"/>
  <c r="F368" i="9"/>
  <c r="L367" i="9"/>
  <c r="F367" i="9"/>
  <c r="L366" i="9"/>
  <c r="F366" i="9"/>
  <c r="L365" i="9"/>
  <c r="F365" i="9"/>
  <c r="L364" i="9"/>
  <c r="F364" i="9"/>
  <c r="L363" i="9"/>
  <c r="F363" i="9"/>
  <c r="L362" i="9"/>
  <c r="F362" i="9"/>
  <c r="L361" i="9"/>
  <c r="F361" i="9"/>
  <c r="L360" i="9"/>
  <c r="F360" i="9"/>
  <c r="L359" i="9"/>
  <c r="F359" i="9"/>
  <c r="L358" i="9"/>
  <c r="F358" i="9"/>
  <c r="L357" i="9"/>
  <c r="F357" i="9"/>
  <c r="L356" i="9"/>
  <c r="F356" i="9"/>
  <c r="L355" i="9"/>
  <c r="F355" i="9"/>
  <c r="L354" i="9"/>
  <c r="F354" i="9"/>
  <c r="L353" i="9"/>
  <c r="F353" i="9"/>
  <c r="L352" i="9"/>
  <c r="F352" i="9"/>
  <c r="L351" i="9"/>
  <c r="F351" i="9"/>
  <c r="L350" i="9"/>
  <c r="F350" i="9"/>
  <c r="L349" i="9"/>
  <c r="F349" i="9"/>
  <c r="L348" i="9"/>
  <c r="F348" i="9"/>
  <c r="L347" i="9"/>
  <c r="F347" i="9"/>
  <c r="L346" i="9"/>
  <c r="F346" i="9"/>
  <c r="L345" i="9"/>
  <c r="F345" i="9"/>
  <c r="L344" i="9"/>
  <c r="F344" i="9"/>
  <c r="L343" i="9"/>
  <c r="F343" i="9"/>
  <c r="L342" i="9"/>
  <c r="F342" i="9"/>
  <c r="L341" i="9"/>
  <c r="F341" i="9"/>
  <c r="L340" i="9"/>
  <c r="F340" i="9"/>
  <c r="L339" i="9"/>
  <c r="F339" i="9"/>
  <c r="L338" i="9"/>
  <c r="F338" i="9"/>
  <c r="L337" i="9"/>
  <c r="F337" i="9"/>
  <c r="L336" i="9"/>
  <c r="F336" i="9"/>
  <c r="L335" i="9"/>
  <c r="F335" i="9"/>
  <c r="L334" i="9"/>
  <c r="F334" i="9"/>
  <c r="L333" i="9"/>
  <c r="F333" i="9"/>
  <c r="L332" i="9"/>
  <c r="F332" i="9"/>
  <c r="B332" i="9"/>
  <c r="L331" i="9"/>
  <c r="F331" i="9"/>
  <c r="L330" i="9"/>
  <c r="F330" i="9"/>
  <c r="L329" i="9"/>
  <c r="F329" i="9"/>
  <c r="L328" i="9"/>
  <c r="F328" i="9"/>
  <c r="L327" i="9"/>
  <c r="F327" i="9"/>
  <c r="L326" i="9"/>
  <c r="F326" i="9"/>
  <c r="L325" i="9"/>
  <c r="F325" i="9"/>
  <c r="L324" i="9"/>
  <c r="F324" i="9"/>
  <c r="L323" i="9"/>
  <c r="F323" i="9"/>
  <c r="L322" i="9"/>
  <c r="F322" i="9"/>
  <c r="L321" i="9"/>
  <c r="F321" i="9"/>
  <c r="L320" i="9"/>
  <c r="F320" i="9"/>
  <c r="L319" i="9"/>
  <c r="F319" i="9"/>
  <c r="L318" i="9"/>
  <c r="F318" i="9"/>
  <c r="L317" i="9"/>
  <c r="F317" i="9"/>
  <c r="L316" i="9"/>
  <c r="F316" i="9"/>
  <c r="L315" i="9"/>
  <c r="F315" i="9"/>
  <c r="L314" i="9"/>
  <c r="F314" i="9"/>
  <c r="L313" i="9"/>
  <c r="F313" i="9"/>
  <c r="L312" i="9"/>
  <c r="F312" i="9"/>
  <c r="L311" i="9"/>
  <c r="F311" i="9"/>
  <c r="L310" i="9"/>
  <c r="F310" i="9"/>
  <c r="L309" i="9"/>
  <c r="F309" i="9"/>
  <c r="L308" i="9"/>
  <c r="F308" i="9"/>
  <c r="L307" i="9"/>
  <c r="F307" i="9"/>
  <c r="L306" i="9"/>
  <c r="F306" i="9"/>
  <c r="L305" i="9"/>
  <c r="F305" i="9"/>
  <c r="L304" i="9"/>
  <c r="F304" i="9"/>
  <c r="L303" i="9"/>
  <c r="F303" i="9"/>
  <c r="L302" i="9"/>
  <c r="F302" i="9"/>
  <c r="L301" i="9"/>
  <c r="F301" i="9"/>
  <c r="L300" i="9"/>
  <c r="F300" i="9"/>
  <c r="L299" i="9"/>
  <c r="F299" i="9"/>
  <c r="L298" i="9"/>
  <c r="F298" i="9"/>
  <c r="L297" i="9"/>
  <c r="F297" i="9"/>
  <c r="L296" i="9"/>
  <c r="F296" i="9"/>
  <c r="L295" i="9"/>
  <c r="F295" i="9"/>
  <c r="L294" i="9"/>
  <c r="F294" i="9"/>
  <c r="L293" i="9"/>
  <c r="F293" i="9"/>
  <c r="L292" i="9"/>
  <c r="F292" i="9"/>
  <c r="L291" i="9"/>
  <c r="F291" i="9"/>
  <c r="L290" i="9"/>
  <c r="F290" i="9"/>
  <c r="L289" i="9"/>
  <c r="F289" i="9"/>
  <c r="L288" i="9"/>
  <c r="F288" i="9"/>
  <c r="L287" i="9"/>
  <c r="F287" i="9"/>
  <c r="L286" i="9"/>
  <c r="F286" i="9"/>
  <c r="L285" i="9"/>
  <c r="F285" i="9"/>
  <c r="L284" i="9"/>
  <c r="F284" i="9"/>
  <c r="L283" i="9"/>
  <c r="F283" i="9"/>
  <c r="L282" i="9"/>
  <c r="F282" i="9"/>
  <c r="L281" i="9"/>
  <c r="F281" i="9"/>
  <c r="L280" i="9"/>
  <c r="F280" i="9"/>
  <c r="L279" i="9"/>
  <c r="F279" i="9"/>
  <c r="L278" i="9"/>
  <c r="F278" i="9"/>
  <c r="L277" i="9"/>
  <c r="F277" i="9"/>
  <c r="L276" i="9"/>
  <c r="F276" i="9"/>
  <c r="L275" i="9"/>
  <c r="F275" i="9"/>
  <c r="L274" i="9"/>
  <c r="F274" i="9"/>
  <c r="L273" i="9"/>
  <c r="F273" i="9"/>
  <c r="L272" i="9"/>
  <c r="F272" i="9"/>
  <c r="L271" i="9"/>
  <c r="F271" i="9"/>
  <c r="L270" i="9"/>
  <c r="F270" i="9"/>
  <c r="L269" i="9"/>
  <c r="F269" i="9"/>
  <c r="L268" i="9"/>
  <c r="F268" i="9"/>
  <c r="L267" i="9"/>
  <c r="F267" i="9"/>
  <c r="L266" i="9"/>
  <c r="F266" i="9"/>
  <c r="L265" i="9"/>
  <c r="F265" i="9"/>
  <c r="L264" i="9"/>
  <c r="F264" i="9"/>
  <c r="L263" i="9"/>
  <c r="F263" i="9"/>
  <c r="L262" i="9"/>
  <c r="F262" i="9"/>
  <c r="L261" i="9"/>
  <c r="F261" i="9"/>
  <c r="L260" i="9"/>
  <c r="F260" i="9"/>
  <c r="L259" i="9"/>
  <c r="F259" i="9"/>
  <c r="L258" i="9"/>
  <c r="F258" i="9"/>
  <c r="L257" i="9"/>
  <c r="F257" i="9"/>
  <c r="L256" i="9"/>
  <c r="F256" i="9"/>
  <c r="L255" i="9"/>
  <c r="F255" i="9"/>
  <c r="L254" i="9"/>
  <c r="F254" i="9"/>
  <c r="L253" i="9"/>
  <c r="F253" i="9"/>
  <c r="L252" i="9"/>
  <c r="F252" i="9"/>
  <c r="L251" i="9"/>
  <c r="F251" i="9"/>
  <c r="L250" i="9"/>
  <c r="F250" i="9"/>
  <c r="L249" i="9"/>
  <c r="F249" i="9"/>
  <c r="L248" i="9"/>
  <c r="F248" i="9"/>
  <c r="L247" i="9"/>
  <c r="F247" i="9"/>
  <c r="L246" i="9"/>
  <c r="F246" i="9"/>
  <c r="L245" i="9"/>
  <c r="F245" i="9"/>
  <c r="L244" i="9"/>
  <c r="F244" i="9"/>
  <c r="L243" i="9"/>
  <c r="F243" i="9"/>
  <c r="L242" i="9"/>
  <c r="F242" i="9"/>
  <c r="L241" i="9"/>
  <c r="F241" i="9"/>
  <c r="L240" i="9"/>
  <c r="F240" i="9"/>
  <c r="L239" i="9"/>
  <c r="F239" i="9"/>
  <c r="L238" i="9"/>
  <c r="F238" i="9"/>
  <c r="L237" i="9"/>
  <c r="F237" i="9"/>
  <c r="L236" i="9"/>
  <c r="F236" i="9"/>
  <c r="L235" i="9"/>
  <c r="F235" i="9"/>
  <c r="L234" i="9"/>
  <c r="F234" i="9"/>
  <c r="L233" i="9"/>
  <c r="F233" i="9"/>
  <c r="L232" i="9"/>
  <c r="F232" i="9"/>
  <c r="L231" i="9"/>
  <c r="F231" i="9"/>
  <c r="L230" i="9"/>
  <c r="F230" i="9"/>
  <c r="L229" i="9"/>
  <c r="F229" i="9"/>
  <c r="L228" i="9"/>
  <c r="F228" i="9"/>
  <c r="L227" i="9"/>
  <c r="F227" i="9"/>
  <c r="L226" i="9"/>
  <c r="F226" i="9"/>
  <c r="L225" i="9"/>
  <c r="F225" i="9"/>
  <c r="L224" i="9"/>
  <c r="F224" i="9"/>
  <c r="L223" i="9"/>
  <c r="F223" i="9"/>
  <c r="L222" i="9"/>
  <c r="F222" i="9"/>
  <c r="L221" i="9"/>
  <c r="F221" i="9"/>
  <c r="L220" i="9"/>
  <c r="F220" i="9"/>
  <c r="L219" i="9"/>
  <c r="F219" i="9"/>
  <c r="L218" i="9"/>
  <c r="F218" i="9"/>
  <c r="L217" i="9"/>
  <c r="F217" i="9"/>
  <c r="L216" i="9"/>
  <c r="F216" i="9"/>
  <c r="L215" i="9"/>
  <c r="F215" i="9"/>
  <c r="L214" i="9"/>
  <c r="F214" i="9"/>
  <c r="L213" i="9"/>
  <c r="F213" i="9"/>
  <c r="L212" i="9"/>
  <c r="F212" i="9"/>
  <c r="L211" i="9"/>
  <c r="F211" i="9"/>
  <c r="L210" i="9"/>
  <c r="F210" i="9"/>
  <c r="L209" i="9"/>
  <c r="F209" i="9"/>
  <c r="L208" i="9"/>
  <c r="F208" i="9"/>
  <c r="L207" i="9"/>
  <c r="F207" i="9"/>
  <c r="L206" i="9"/>
  <c r="F206" i="9"/>
  <c r="L205" i="9"/>
  <c r="F205" i="9"/>
  <c r="L204" i="9"/>
  <c r="F204" i="9"/>
  <c r="L203" i="9"/>
  <c r="F203" i="9"/>
  <c r="L202" i="9"/>
  <c r="F202" i="9"/>
  <c r="L201" i="9"/>
  <c r="F201" i="9"/>
  <c r="L200" i="9"/>
  <c r="F200" i="9"/>
  <c r="L199" i="9"/>
  <c r="F199" i="9"/>
  <c r="L198" i="9"/>
  <c r="F198" i="9"/>
  <c r="L197" i="9"/>
  <c r="F197" i="9"/>
  <c r="L196" i="9"/>
  <c r="F196" i="9"/>
  <c r="L195" i="9"/>
  <c r="F195" i="9"/>
  <c r="L194" i="9"/>
  <c r="F194" i="9"/>
  <c r="L193" i="9"/>
  <c r="F193" i="9"/>
  <c r="L192" i="9"/>
  <c r="F192" i="9"/>
  <c r="L191" i="9"/>
  <c r="F191" i="9"/>
  <c r="L190" i="9"/>
  <c r="F190" i="9"/>
  <c r="L189" i="9"/>
  <c r="F189" i="9"/>
  <c r="L188" i="9"/>
  <c r="F188" i="9"/>
  <c r="L187" i="9"/>
  <c r="F187" i="9"/>
  <c r="L186" i="9"/>
  <c r="F186" i="9"/>
  <c r="L185" i="9"/>
  <c r="F185" i="9"/>
  <c r="L184" i="9"/>
  <c r="F184" i="9"/>
  <c r="L183" i="9"/>
  <c r="F183" i="9"/>
  <c r="L182" i="9"/>
  <c r="F182" i="9"/>
  <c r="L181" i="9"/>
  <c r="F181" i="9"/>
  <c r="L180" i="9"/>
  <c r="F180" i="9"/>
  <c r="L179" i="9"/>
  <c r="F179" i="9"/>
  <c r="L178" i="9"/>
  <c r="F178" i="9"/>
  <c r="L177" i="9"/>
  <c r="F177" i="9"/>
  <c r="L176" i="9"/>
  <c r="F176" i="9"/>
  <c r="L175" i="9"/>
  <c r="F175" i="9"/>
  <c r="L174" i="9"/>
  <c r="F174" i="9"/>
  <c r="L173" i="9"/>
  <c r="F173" i="9"/>
  <c r="L172" i="9"/>
  <c r="F172" i="9"/>
  <c r="L171" i="9"/>
  <c r="F171" i="9"/>
  <c r="L170" i="9"/>
  <c r="F170" i="9"/>
  <c r="L169" i="9"/>
  <c r="F169" i="9"/>
  <c r="L168" i="9"/>
  <c r="F168" i="9"/>
  <c r="L167" i="9"/>
  <c r="F167" i="9"/>
  <c r="L166" i="9"/>
  <c r="F166" i="9"/>
  <c r="L165" i="9"/>
  <c r="F165" i="9"/>
  <c r="L164" i="9"/>
  <c r="F164" i="9"/>
  <c r="L163" i="9"/>
  <c r="F163" i="9"/>
  <c r="L162" i="9"/>
  <c r="F162" i="9"/>
  <c r="L161" i="9"/>
  <c r="F161" i="9"/>
  <c r="L160" i="9"/>
  <c r="F160" i="9"/>
  <c r="L159" i="9"/>
  <c r="F159" i="9"/>
  <c r="L158" i="9"/>
  <c r="F158" i="9"/>
  <c r="L157" i="9"/>
  <c r="F157" i="9"/>
  <c r="L156" i="9"/>
  <c r="F156" i="9"/>
  <c r="L155" i="9"/>
  <c r="F155" i="9"/>
  <c r="L154" i="9"/>
  <c r="F154" i="9"/>
  <c r="L153" i="9"/>
  <c r="F153" i="9"/>
  <c r="L152" i="9"/>
  <c r="F152" i="9"/>
  <c r="L151" i="9"/>
  <c r="F151" i="9"/>
  <c r="L150" i="9"/>
  <c r="F150" i="9"/>
  <c r="L149" i="9"/>
  <c r="F149" i="9"/>
  <c r="L148" i="9"/>
  <c r="F148" i="9"/>
  <c r="L147" i="9"/>
  <c r="F147" i="9"/>
  <c r="L146" i="9"/>
  <c r="F146" i="9"/>
  <c r="L145" i="9"/>
  <c r="F145" i="9"/>
  <c r="L144" i="9"/>
  <c r="F144" i="9"/>
  <c r="L143" i="9"/>
  <c r="F143" i="9"/>
  <c r="L142" i="9"/>
  <c r="F142" i="9"/>
  <c r="L141" i="9"/>
  <c r="F141" i="9"/>
  <c r="L140" i="9"/>
  <c r="F140" i="9"/>
  <c r="L139" i="9"/>
  <c r="F139" i="9"/>
  <c r="L138" i="9"/>
  <c r="F138" i="9"/>
  <c r="L137" i="9"/>
  <c r="F137" i="9"/>
  <c r="L136" i="9"/>
  <c r="F136" i="9"/>
  <c r="L135" i="9"/>
  <c r="F135" i="9"/>
  <c r="L134" i="9"/>
  <c r="F134" i="9"/>
  <c r="L133" i="9"/>
  <c r="F133" i="9"/>
  <c r="L132" i="9"/>
  <c r="F132" i="9"/>
  <c r="L131" i="9"/>
  <c r="F131" i="9"/>
  <c r="L130" i="9"/>
  <c r="F130" i="9"/>
  <c r="L129" i="9"/>
  <c r="F129" i="9"/>
  <c r="L128" i="9"/>
  <c r="F128" i="9"/>
  <c r="L127" i="9"/>
  <c r="F127" i="9"/>
  <c r="L126" i="9"/>
  <c r="F126" i="9"/>
  <c r="L125" i="9"/>
  <c r="F125" i="9"/>
  <c r="L124" i="9"/>
  <c r="F124" i="9"/>
  <c r="L123" i="9"/>
  <c r="F123" i="9"/>
  <c r="L122" i="9"/>
  <c r="F122" i="9"/>
  <c r="L121" i="9"/>
  <c r="F121" i="9"/>
  <c r="L120" i="9"/>
  <c r="F120" i="9"/>
  <c r="L119" i="9"/>
  <c r="F119" i="9"/>
  <c r="L118" i="9"/>
  <c r="F118" i="9"/>
  <c r="L117" i="9"/>
  <c r="F117" i="9"/>
  <c r="L116" i="9"/>
  <c r="F116" i="9"/>
  <c r="L115" i="9"/>
  <c r="F115" i="9"/>
  <c r="L114" i="9"/>
  <c r="F114" i="9"/>
  <c r="L113" i="9"/>
  <c r="F113" i="9"/>
  <c r="L112" i="9"/>
  <c r="F112" i="9"/>
  <c r="L111" i="9"/>
  <c r="F111" i="9"/>
  <c r="L110" i="9"/>
  <c r="F110" i="9"/>
  <c r="L109" i="9"/>
  <c r="F109" i="9"/>
  <c r="L108" i="9"/>
  <c r="F108" i="9"/>
  <c r="L107" i="9"/>
  <c r="F107" i="9"/>
  <c r="L106" i="9"/>
  <c r="F106" i="9"/>
  <c r="L105" i="9"/>
  <c r="F105" i="9"/>
  <c r="L104" i="9"/>
  <c r="F104" i="9"/>
  <c r="L103" i="9"/>
  <c r="F103" i="9"/>
  <c r="L102" i="9"/>
  <c r="F102" i="9"/>
  <c r="L101" i="9"/>
  <c r="F101" i="9"/>
  <c r="L100" i="9"/>
  <c r="F100" i="9"/>
  <c r="L99" i="9"/>
  <c r="F99" i="9"/>
  <c r="L98" i="9"/>
  <c r="F98" i="9"/>
  <c r="L97" i="9"/>
  <c r="F97" i="9"/>
  <c r="L96" i="9"/>
  <c r="F96" i="9"/>
  <c r="L95" i="9"/>
  <c r="F95" i="9"/>
  <c r="L94" i="9"/>
  <c r="F94" i="9"/>
  <c r="L93" i="9"/>
  <c r="F93" i="9"/>
  <c r="L92" i="9"/>
  <c r="F92" i="9"/>
  <c r="L91" i="9"/>
  <c r="F91" i="9"/>
  <c r="L90" i="9"/>
  <c r="F90" i="9"/>
  <c r="L89" i="9"/>
  <c r="F89" i="9"/>
  <c r="L88" i="9"/>
  <c r="F88" i="9"/>
  <c r="L87" i="9"/>
  <c r="F87" i="9"/>
  <c r="L86" i="9"/>
  <c r="F86" i="9"/>
  <c r="L85" i="9"/>
  <c r="F85" i="9"/>
  <c r="L84" i="9"/>
  <c r="F84" i="9"/>
  <c r="L83" i="9"/>
  <c r="F83" i="9"/>
  <c r="L82" i="9"/>
  <c r="F82" i="9"/>
  <c r="L81" i="9"/>
  <c r="F81" i="9"/>
  <c r="L80" i="9"/>
  <c r="F80" i="9"/>
  <c r="L79" i="9"/>
  <c r="F79" i="9"/>
  <c r="L78" i="9"/>
  <c r="F78" i="9"/>
  <c r="L77" i="9"/>
  <c r="F77" i="9"/>
  <c r="L76" i="9"/>
  <c r="F76" i="9"/>
  <c r="L75" i="9"/>
  <c r="F75" i="9"/>
  <c r="L74" i="9"/>
  <c r="F74" i="9"/>
  <c r="L73" i="9"/>
  <c r="F73" i="9"/>
  <c r="L72" i="9"/>
  <c r="F72" i="9"/>
  <c r="L71" i="9"/>
  <c r="F71" i="9"/>
  <c r="L70" i="9"/>
  <c r="F70" i="9"/>
  <c r="L69" i="9"/>
  <c r="F69" i="9"/>
  <c r="L68" i="9"/>
  <c r="F68" i="9"/>
  <c r="L67" i="9"/>
  <c r="F67" i="9"/>
  <c r="L66" i="9"/>
  <c r="F66" i="9"/>
  <c r="L65" i="9"/>
  <c r="F65" i="9"/>
  <c r="L64" i="9"/>
  <c r="F64" i="9"/>
  <c r="L63" i="9"/>
  <c r="F63" i="9"/>
  <c r="L62" i="9"/>
  <c r="F62" i="9"/>
  <c r="L61" i="9"/>
  <c r="F61" i="9"/>
  <c r="L60" i="9"/>
  <c r="F60" i="9"/>
  <c r="L59" i="9"/>
  <c r="F59" i="9"/>
  <c r="L58" i="9"/>
  <c r="F58" i="9"/>
  <c r="L57" i="9"/>
  <c r="F57" i="9"/>
  <c r="L56" i="9"/>
  <c r="F56" i="9"/>
  <c r="L55" i="9"/>
  <c r="F55" i="9"/>
  <c r="L54" i="9"/>
  <c r="F54" i="9"/>
  <c r="L53" i="9"/>
  <c r="F53" i="9"/>
  <c r="L52" i="9"/>
  <c r="F52" i="9"/>
  <c r="L51" i="9"/>
  <c r="F51" i="9"/>
  <c r="L50" i="9"/>
  <c r="F50" i="9"/>
  <c r="L49" i="9"/>
  <c r="F49" i="9"/>
  <c r="L48" i="9"/>
  <c r="F48" i="9"/>
  <c r="L47" i="9"/>
  <c r="F47" i="9"/>
  <c r="L46" i="9"/>
  <c r="F46" i="9"/>
  <c r="L45" i="9"/>
  <c r="F45" i="9"/>
  <c r="L44" i="9"/>
  <c r="F44" i="9"/>
  <c r="L43" i="9"/>
  <c r="F43" i="9"/>
  <c r="L42" i="9"/>
  <c r="F42" i="9"/>
  <c r="L41" i="9"/>
  <c r="F41" i="9"/>
  <c r="L40" i="9"/>
  <c r="F40" i="9"/>
  <c r="L39" i="9"/>
  <c r="F39" i="9"/>
  <c r="L38" i="9"/>
  <c r="F38" i="9"/>
  <c r="L37" i="9"/>
  <c r="F37" i="9"/>
  <c r="L36" i="9"/>
  <c r="F36" i="9"/>
  <c r="L35" i="9"/>
  <c r="F35" i="9"/>
  <c r="L34" i="9"/>
  <c r="F34" i="9"/>
  <c r="L33" i="9"/>
  <c r="F33" i="9"/>
  <c r="L32" i="9"/>
  <c r="F32" i="9"/>
  <c r="L31" i="9"/>
  <c r="F31" i="9"/>
  <c r="L30" i="9"/>
  <c r="F30" i="9"/>
  <c r="L29" i="9"/>
  <c r="F29" i="9"/>
  <c r="L28" i="9"/>
  <c r="F28" i="9"/>
  <c r="L27" i="9"/>
  <c r="F27" i="9"/>
  <c r="L26" i="9"/>
  <c r="F26" i="9"/>
  <c r="L25" i="9"/>
  <c r="F25" i="9"/>
  <c r="L24" i="9"/>
  <c r="F24" i="9"/>
  <c r="L23" i="9"/>
  <c r="F23" i="9"/>
  <c r="L22" i="9"/>
  <c r="F22" i="9"/>
  <c r="L21" i="9"/>
  <c r="F21" i="9"/>
  <c r="L20" i="9"/>
  <c r="F20" i="9"/>
  <c r="L19" i="9"/>
  <c r="F19" i="9"/>
  <c r="L18" i="9"/>
  <c r="F18" i="9"/>
  <c r="L17" i="9"/>
  <c r="F17" i="9"/>
  <c r="L16" i="9"/>
  <c r="F16" i="9"/>
  <c r="L15" i="9"/>
  <c r="F15" i="9"/>
  <c r="L14" i="9"/>
  <c r="F14" i="9"/>
  <c r="L13" i="9"/>
  <c r="F13" i="9"/>
  <c r="L12" i="9"/>
  <c r="F12" i="9"/>
  <c r="L11" i="9"/>
  <c r="F11" i="9"/>
  <c r="L10" i="9"/>
  <c r="F10" i="9"/>
  <c r="L9" i="9"/>
  <c r="F9" i="9"/>
  <c r="L8" i="9"/>
  <c r="F8" i="9"/>
  <c r="L7" i="9"/>
  <c r="F7" i="9"/>
  <c r="L6" i="9"/>
  <c r="F6" i="9"/>
  <c r="L5" i="9"/>
  <c r="F5" i="9"/>
  <c r="L4" i="9"/>
  <c r="F4" i="9"/>
  <c r="L3" i="9"/>
  <c r="F3" i="9"/>
  <c r="L2" i="9"/>
  <c r="F2" i="9"/>
  <c r="F2" i="2"/>
  <c r="L2" i="2"/>
  <c r="L47" i="7"/>
  <c r="F47" i="7"/>
  <c r="L46" i="7"/>
  <c r="F46" i="7"/>
  <c r="L45" i="7"/>
  <c r="F45" i="7"/>
  <c r="L44" i="7"/>
  <c r="F44" i="7"/>
  <c r="L43" i="7"/>
  <c r="F43" i="7"/>
  <c r="L42" i="7"/>
  <c r="F42" i="7"/>
  <c r="L41" i="7"/>
  <c r="F41" i="7"/>
  <c r="L40" i="7"/>
  <c r="F40" i="7"/>
  <c r="L39" i="7"/>
  <c r="F39" i="7"/>
  <c r="L38" i="7"/>
  <c r="F38" i="7"/>
  <c r="L37" i="7"/>
  <c r="F37" i="7"/>
  <c r="L36" i="7"/>
  <c r="F36" i="7"/>
  <c r="L35" i="7"/>
  <c r="F35" i="7"/>
  <c r="L34" i="7"/>
  <c r="F34" i="7"/>
  <c r="L33" i="7"/>
  <c r="F33" i="7"/>
  <c r="L32" i="7"/>
  <c r="F32" i="7"/>
  <c r="L31" i="7"/>
  <c r="F31" i="7"/>
  <c r="L30" i="7"/>
  <c r="F30" i="7"/>
  <c r="L29" i="7"/>
  <c r="F29" i="7"/>
  <c r="L28" i="7"/>
  <c r="F28" i="7"/>
  <c r="L27" i="7"/>
  <c r="F27" i="7"/>
  <c r="L26" i="7"/>
  <c r="F26" i="7"/>
  <c r="L25" i="7"/>
  <c r="F25" i="7"/>
  <c r="L24" i="7"/>
  <c r="F24" i="7"/>
  <c r="L23" i="7"/>
  <c r="F23" i="7"/>
  <c r="L22" i="7"/>
  <c r="F22" i="7"/>
  <c r="L21" i="7"/>
  <c r="F21" i="7"/>
  <c r="L20" i="7"/>
  <c r="F20" i="7"/>
  <c r="L19" i="7"/>
  <c r="F19" i="7"/>
  <c r="L18" i="7"/>
  <c r="F18" i="7"/>
  <c r="L17" i="7"/>
  <c r="F17" i="7"/>
  <c r="L16" i="7"/>
  <c r="F16" i="7"/>
  <c r="L15" i="7"/>
  <c r="F15" i="7"/>
  <c r="L14" i="7"/>
  <c r="F14" i="7"/>
  <c r="L13" i="7"/>
  <c r="F13" i="7"/>
  <c r="L12" i="7"/>
  <c r="F12" i="7"/>
  <c r="L11" i="7"/>
  <c r="F11" i="7"/>
  <c r="L10" i="7"/>
  <c r="F10" i="7"/>
  <c r="L9" i="7"/>
  <c r="F9" i="7"/>
  <c r="L8" i="7"/>
  <c r="F8" i="7"/>
  <c r="L7" i="7"/>
  <c r="F7" i="7"/>
  <c r="L6" i="7"/>
  <c r="F6" i="7"/>
  <c r="L5" i="7"/>
  <c r="F5" i="7"/>
  <c r="L4" i="7"/>
  <c r="F4" i="7"/>
  <c r="L3" i="7"/>
  <c r="F3" i="7"/>
  <c r="L2" i="7"/>
  <c r="F2" i="7"/>
  <c r="L66" i="6"/>
  <c r="F66" i="6"/>
  <c r="L65" i="6"/>
  <c r="F65" i="6"/>
  <c r="L64" i="6"/>
  <c r="F64" i="6"/>
  <c r="L63" i="6"/>
  <c r="F63" i="6"/>
  <c r="L62" i="6"/>
  <c r="F62" i="6"/>
  <c r="L61" i="6"/>
  <c r="F61" i="6"/>
  <c r="L60" i="6"/>
  <c r="F60" i="6"/>
  <c r="L59" i="6"/>
  <c r="F59" i="6"/>
  <c r="L58" i="6"/>
  <c r="F58" i="6"/>
  <c r="L57" i="6"/>
  <c r="F57" i="6"/>
  <c r="L56" i="6"/>
  <c r="F56" i="6"/>
  <c r="L55" i="6"/>
  <c r="F55" i="6"/>
  <c r="L54" i="6"/>
  <c r="F54" i="6"/>
  <c r="L53" i="6"/>
  <c r="F53" i="6"/>
  <c r="L52" i="6"/>
  <c r="F52" i="6"/>
  <c r="L51" i="6"/>
  <c r="F51" i="6"/>
  <c r="L50" i="6"/>
  <c r="F50" i="6"/>
  <c r="L49" i="6"/>
  <c r="F49" i="6"/>
  <c r="L48" i="6"/>
  <c r="F48" i="6"/>
  <c r="L47" i="6"/>
  <c r="F47" i="6"/>
  <c r="L46" i="6"/>
  <c r="F46" i="6"/>
  <c r="L45" i="6"/>
  <c r="F45" i="6"/>
  <c r="L44" i="6"/>
  <c r="F44" i="6"/>
  <c r="L43" i="6"/>
  <c r="F43" i="6"/>
  <c r="L42" i="6"/>
  <c r="F42" i="6"/>
  <c r="L41" i="6"/>
  <c r="F41" i="6"/>
  <c r="L40" i="6"/>
  <c r="F40" i="6"/>
  <c r="L39" i="6"/>
  <c r="F39" i="6"/>
  <c r="L38" i="6"/>
  <c r="F38" i="6"/>
  <c r="L37" i="6"/>
  <c r="F37" i="6"/>
  <c r="L36" i="6"/>
  <c r="F36" i="6"/>
  <c r="L35" i="6"/>
  <c r="F35" i="6"/>
  <c r="L34" i="6"/>
  <c r="F34" i="6"/>
  <c r="L33" i="6"/>
  <c r="F33" i="6"/>
  <c r="L32" i="6"/>
  <c r="F32" i="6"/>
  <c r="L31" i="6"/>
  <c r="F31" i="6"/>
  <c r="L30" i="6"/>
  <c r="F30" i="6"/>
  <c r="L29" i="6"/>
  <c r="F29" i="6"/>
  <c r="L28" i="6"/>
  <c r="F28" i="6"/>
  <c r="L27" i="6"/>
  <c r="F27" i="6"/>
  <c r="L26" i="6"/>
  <c r="F26" i="6"/>
  <c r="L25" i="6"/>
  <c r="F25" i="6"/>
  <c r="L24" i="6"/>
  <c r="F24" i="6"/>
  <c r="L23" i="6"/>
  <c r="F23" i="6"/>
  <c r="L22" i="6"/>
  <c r="F22" i="6"/>
  <c r="L21" i="6"/>
  <c r="F21" i="6"/>
  <c r="L20" i="6"/>
  <c r="F20" i="6"/>
  <c r="L19" i="6"/>
  <c r="F19" i="6"/>
  <c r="L18" i="6"/>
  <c r="F18" i="6"/>
  <c r="L17" i="6"/>
  <c r="F17" i="6"/>
  <c r="L16" i="6"/>
  <c r="F16" i="6"/>
  <c r="L15" i="6"/>
  <c r="F15" i="6"/>
  <c r="L14" i="6"/>
  <c r="F14" i="6"/>
  <c r="L13" i="6"/>
  <c r="F13" i="6"/>
  <c r="L12" i="6"/>
  <c r="F12" i="6"/>
  <c r="L11" i="6"/>
  <c r="F11" i="6"/>
  <c r="L10" i="6"/>
  <c r="F10" i="6"/>
  <c r="L9" i="6"/>
  <c r="F9" i="6"/>
  <c r="L8" i="6"/>
  <c r="F8" i="6"/>
  <c r="L7" i="6"/>
  <c r="F7" i="6"/>
  <c r="L6" i="6"/>
  <c r="F6" i="6"/>
  <c r="L5" i="6"/>
  <c r="F5" i="6"/>
  <c r="L4" i="6"/>
  <c r="F4" i="6"/>
  <c r="L3" i="6"/>
  <c r="F3" i="6"/>
  <c r="L2" i="6"/>
  <c r="F2" i="6"/>
  <c r="L426" i="5"/>
  <c r="F426" i="5"/>
  <c r="L425" i="5"/>
  <c r="F425" i="5"/>
  <c r="L424" i="5"/>
  <c r="F424" i="5"/>
  <c r="L423" i="5"/>
  <c r="F423" i="5"/>
  <c r="L422" i="5"/>
  <c r="F422" i="5"/>
  <c r="L421" i="5"/>
  <c r="F421" i="5"/>
  <c r="L420" i="5"/>
  <c r="F420" i="5"/>
  <c r="L419" i="5"/>
  <c r="F419" i="5"/>
  <c r="L418" i="5"/>
  <c r="F418" i="5"/>
  <c r="L417" i="5"/>
  <c r="F417" i="5"/>
  <c r="L416" i="5"/>
  <c r="F416" i="5"/>
  <c r="L415" i="5"/>
  <c r="F415" i="5"/>
  <c r="L414" i="5"/>
  <c r="F414" i="5"/>
  <c r="L413" i="5"/>
  <c r="F413" i="5"/>
  <c r="L412" i="5"/>
  <c r="F412" i="5"/>
  <c r="L411" i="5"/>
  <c r="F411" i="5"/>
  <c r="L410" i="5"/>
  <c r="F410" i="5"/>
  <c r="L409" i="5"/>
  <c r="F409" i="5"/>
  <c r="L408" i="5"/>
  <c r="F408" i="5"/>
  <c r="L407" i="5"/>
  <c r="F407" i="5"/>
  <c r="L406" i="5"/>
  <c r="F406" i="5"/>
  <c r="L405" i="5"/>
  <c r="F405" i="5"/>
  <c r="L404" i="5"/>
  <c r="F404" i="5"/>
  <c r="L403" i="5"/>
  <c r="F403" i="5"/>
  <c r="L402" i="5"/>
  <c r="F402" i="5"/>
  <c r="L401" i="5"/>
  <c r="F401" i="5"/>
  <c r="L400" i="5"/>
  <c r="F400" i="5"/>
  <c r="F399" i="5"/>
  <c r="L398" i="5"/>
  <c r="F398" i="5"/>
  <c r="L397" i="5"/>
  <c r="F397" i="5"/>
  <c r="L396" i="5"/>
  <c r="F396" i="5"/>
  <c r="L395" i="5"/>
  <c r="F395" i="5"/>
  <c r="L394" i="5"/>
  <c r="F394" i="5"/>
  <c r="L393" i="5"/>
  <c r="F393" i="5"/>
  <c r="L392" i="5"/>
  <c r="F392" i="5"/>
  <c r="F391" i="5"/>
  <c r="L390" i="5"/>
  <c r="F390" i="5"/>
  <c r="L389" i="5"/>
  <c r="F389" i="5"/>
  <c r="L388" i="5"/>
  <c r="F388" i="5"/>
  <c r="L387" i="5"/>
  <c r="F387" i="5"/>
  <c r="L386" i="5"/>
  <c r="F386" i="5"/>
  <c r="L385" i="5"/>
  <c r="F385" i="5"/>
  <c r="L384" i="5"/>
  <c r="F384" i="5"/>
  <c r="L383" i="5"/>
  <c r="F383" i="5"/>
  <c r="L382" i="5"/>
  <c r="F382" i="5"/>
  <c r="L381" i="5"/>
  <c r="F381" i="5"/>
  <c r="L380" i="5"/>
  <c r="F380" i="5"/>
  <c r="L379" i="5"/>
  <c r="F379" i="5"/>
  <c r="L378" i="5"/>
  <c r="F378" i="5"/>
  <c r="L377" i="5"/>
  <c r="F377" i="5"/>
  <c r="L376" i="5"/>
  <c r="F376" i="5"/>
  <c r="L375" i="5"/>
  <c r="F375" i="5"/>
  <c r="L374" i="5"/>
  <c r="F374" i="5"/>
  <c r="L373" i="5"/>
  <c r="F373" i="5"/>
  <c r="L372" i="5"/>
  <c r="F372" i="5"/>
  <c r="L371" i="5"/>
  <c r="F371" i="5"/>
  <c r="L370" i="5"/>
  <c r="F370" i="5"/>
  <c r="L369" i="5"/>
  <c r="F369" i="5"/>
  <c r="L368" i="5"/>
  <c r="F368" i="5"/>
  <c r="L367" i="5"/>
  <c r="F367" i="5"/>
  <c r="L366" i="5"/>
  <c r="F366" i="5"/>
  <c r="L365" i="5"/>
  <c r="F365" i="5"/>
  <c r="L364" i="5"/>
  <c r="F364" i="5"/>
  <c r="L363" i="5"/>
  <c r="F363" i="5"/>
  <c r="L362" i="5"/>
  <c r="F362" i="5"/>
  <c r="L361" i="5"/>
  <c r="F361" i="5"/>
  <c r="L360" i="5"/>
  <c r="F360" i="5"/>
  <c r="L359" i="5"/>
  <c r="F359" i="5"/>
  <c r="L358" i="5"/>
  <c r="F358" i="5"/>
  <c r="L357" i="5"/>
  <c r="F357" i="5"/>
  <c r="L356" i="5"/>
  <c r="F356" i="5"/>
  <c r="L355" i="5"/>
  <c r="F355" i="5"/>
  <c r="L354" i="5"/>
  <c r="F354" i="5"/>
  <c r="L353" i="5"/>
  <c r="F353" i="5"/>
  <c r="L352" i="5"/>
  <c r="F352" i="5"/>
  <c r="L351" i="5"/>
  <c r="F351" i="5"/>
  <c r="L350" i="5"/>
  <c r="F350" i="5"/>
  <c r="L349" i="5"/>
  <c r="F349" i="5"/>
  <c r="L348" i="5"/>
  <c r="F348" i="5"/>
  <c r="L347" i="5"/>
  <c r="F347" i="5"/>
  <c r="L346" i="5"/>
  <c r="F346" i="5"/>
  <c r="L345" i="5"/>
  <c r="F345" i="5"/>
  <c r="L344" i="5"/>
  <c r="F344" i="5"/>
  <c r="L343" i="5"/>
  <c r="F343" i="5"/>
  <c r="L342" i="5"/>
  <c r="F342" i="5"/>
  <c r="L341" i="5"/>
  <c r="F341" i="5"/>
  <c r="L340" i="5"/>
  <c r="F340" i="5"/>
  <c r="L339" i="5"/>
  <c r="F339" i="5"/>
  <c r="L338" i="5"/>
  <c r="F338" i="5"/>
  <c r="L337" i="5"/>
  <c r="F337" i="5"/>
  <c r="L336" i="5"/>
  <c r="F336" i="5"/>
  <c r="L335" i="5"/>
  <c r="F335" i="5"/>
  <c r="L334" i="5"/>
  <c r="F334" i="5"/>
  <c r="L333" i="5"/>
  <c r="F333" i="5"/>
  <c r="L332" i="5"/>
  <c r="F332" i="5"/>
  <c r="L331" i="5"/>
  <c r="F331" i="5"/>
  <c r="F330" i="5"/>
  <c r="L329" i="5"/>
  <c r="F329" i="5"/>
  <c r="L328" i="5"/>
  <c r="F328" i="5"/>
  <c r="L327" i="5"/>
  <c r="F327" i="5"/>
  <c r="L326" i="5"/>
  <c r="F326" i="5"/>
  <c r="L325" i="5"/>
  <c r="F325" i="5"/>
  <c r="L324" i="5"/>
  <c r="F324" i="5"/>
  <c r="L323" i="5"/>
  <c r="F323" i="5"/>
  <c r="L322" i="5"/>
  <c r="F322" i="5"/>
  <c r="L321" i="5"/>
  <c r="F321" i="5"/>
  <c r="L320" i="5"/>
  <c r="F320" i="5"/>
  <c r="L319" i="5"/>
  <c r="F319" i="5"/>
  <c r="L318" i="5"/>
  <c r="F318" i="5"/>
  <c r="L317" i="5"/>
  <c r="F317" i="5"/>
  <c r="L316" i="5"/>
  <c r="F316" i="5"/>
  <c r="L315" i="5"/>
  <c r="F315" i="5"/>
  <c r="L314" i="5"/>
  <c r="F314" i="5"/>
  <c r="L313" i="5"/>
  <c r="F313" i="5"/>
  <c r="L312" i="5"/>
  <c r="F312" i="5"/>
  <c r="L311" i="5"/>
  <c r="F311" i="5"/>
  <c r="L310" i="5"/>
  <c r="F310" i="5"/>
  <c r="L309" i="5"/>
  <c r="F309" i="5"/>
  <c r="L308" i="5"/>
  <c r="F308" i="5"/>
  <c r="L307" i="5"/>
  <c r="F307" i="5"/>
  <c r="L306" i="5"/>
  <c r="F306" i="5"/>
  <c r="L305" i="5"/>
  <c r="F305" i="5"/>
  <c r="L304" i="5"/>
  <c r="F304" i="5"/>
  <c r="L303" i="5"/>
  <c r="F303" i="5"/>
  <c r="L302" i="5"/>
  <c r="F302" i="5"/>
  <c r="L301" i="5"/>
  <c r="F301" i="5"/>
  <c r="L300" i="5"/>
  <c r="F300" i="5"/>
  <c r="L299" i="5"/>
  <c r="F299" i="5"/>
  <c r="L298" i="5"/>
  <c r="F298" i="5"/>
  <c r="L297" i="5"/>
  <c r="F297" i="5"/>
  <c r="L296" i="5"/>
  <c r="F296" i="5"/>
  <c r="L295" i="5"/>
  <c r="F295" i="5"/>
  <c r="L294" i="5"/>
  <c r="F294" i="5"/>
  <c r="L293" i="5"/>
  <c r="F293" i="5"/>
  <c r="L292" i="5"/>
  <c r="F292" i="5"/>
  <c r="L291" i="5"/>
  <c r="F291" i="5"/>
  <c r="L290" i="5"/>
  <c r="F290" i="5"/>
  <c r="L289" i="5"/>
  <c r="F289" i="5"/>
  <c r="L288" i="5"/>
  <c r="F288" i="5"/>
  <c r="L287" i="5"/>
  <c r="F287" i="5"/>
  <c r="L286" i="5"/>
  <c r="F286" i="5"/>
  <c r="L285" i="5"/>
  <c r="F285" i="5"/>
  <c r="L284" i="5"/>
  <c r="F284" i="5"/>
  <c r="L283" i="5"/>
  <c r="F283" i="5"/>
  <c r="L282" i="5"/>
  <c r="F282" i="5"/>
  <c r="L281" i="5"/>
  <c r="F281" i="5"/>
  <c r="L280" i="5"/>
  <c r="F280" i="5"/>
  <c r="L279" i="5"/>
  <c r="F279" i="5"/>
  <c r="L278" i="5"/>
  <c r="F278" i="5"/>
  <c r="L277" i="5"/>
  <c r="F277" i="5"/>
  <c r="L276" i="5"/>
  <c r="F276" i="5"/>
  <c r="L275" i="5"/>
  <c r="F275" i="5"/>
  <c r="L274" i="5"/>
  <c r="F274" i="5"/>
  <c r="L273" i="5"/>
  <c r="F273" i="5"/>
  <c r="L272" i="5"/>
  <c r="F272" i="5"/>
  <c r="L271" i="5"/>
  <c r="F271" i="5"/>
  <c r="L270" i="5"/>
  <c r="F270" i="5"/>
  <c r="L269" i="5"/>
  <c r="F269" i="5"/>
  <c r="L268" i="5"/>
  <c r="F268" i="5"/>
  <c r="L267" i="5"/>
  <c r="F267" i="5"/>
  <c r="L266" i="5"/>
  <c r="F266" i="5"/>
  <c r="L265" i="5"/>
  <c r="F265" i="5"/>
  <c r="L264" i="5"/>
  <c r="F264" i="5"/>
  <c r="L263" i="5"/>
  <c r="F263" i="5"/>
  <c r="L262" i="5"/>
  <c r="F262" i="5"/>
  <c r="L261" i="5"/>
  <c r="F261" i="5"/>
  <c r="L260" i="5"/>
  <c r="F260" i="5"/>
  <c r="L259" i="5"/>
  <c r="F259" i="5"/>
  <c r="L258" i="5"/>
  <c r="F258" i="5"/>
  <c r="L257" i="5"/>
  <c r="F257" i="5"/>
  <c r="L256" i="5"/>
  <c r="F256" i="5"/>
  <c r="L255" i="5"/>
  <c r="F255" i="5"/>
  <c r="L254" i="5"/>
  <c r="F254" i="5"/>
  <c r="L253" i="5"/>
  <c r="F253" i="5"/>
  <c r="L252" i="5"/>
  <c r="F252" i="5"/>
  <c r="L251" i="5"/>
  <c r="F251" i="5"/>
  <c r="L250" i="5"/>
  <c r="F250" i="5"/>
  <c r="L249" i="5"/>
  <c r="F249" i="5"/>
  <c r="L248" i="5"/>
  <c r="F248" i="5"/>
  <c r="L247" i="5"/>
  <c r="F247" i="5"/>
  <c r="L246" i="5"/>
  <c r="F246" i="5"/>
  <c r="L245" i="5"/>
  <c r="F245" i="5"/>
  <c r="L244" i="5"/>
  <c r="F244" i="5"/>
  <c r="L243" i="5"/>
  <c r="F243" i="5"/>
  <c r="L242" i="5"/>
  <c r="F242" i="5"/>
  <c r="L241" i="5"/>
  <c r="F241" i="5"/>
  <c r="L240" i="5"/>
  <c r="F240" i="5"/>
  <c r="L239" i="5"/>
  <c r="F239" i="5"/>
  <c r="L238" i="5"/>
  <c r="F238" i="5"/>
  <c r="L237" i="5"/>
  <c r="F237" i="5"/>
  <c r="L236" i="5"/>
  <c r="F236" i="5"/>
  <c r="L235" i="5"/>
  <c r="F235" i="5"/>
  <c r="L234" i="5"/>
  <c r="F234" i="5"/>
  <c r="L233" i="5"/>
  <c r="F233" i="5"/>
  <c r="L232" i="5"/>
  <c r="F232" i="5"/>
  <c r="L231" i="5"/>
  <c r="F231" i="5"/>
  <c r="L230" i="5"/>
  <c r="F230" i="5"/>
  <c r="L229" i="5"/>
  <c r="F229" i="5"/>
  <c r="L228" i="5"/>
  <c r="F228" i="5"/>
  <c r="L227" i="5"/>
  <c r="F227" i="5"/>
  <c r="L226" i="5"/>
  <c r="F226" i="5"/>
  <c r="L225" i="5"/>
  <c r="F225" i="5"/>
  <c r="L224" i="5"/>
  <c r="F224" i="5"/>
  <c r="L223" i="5"/>
  <c r="F223" i="5"/>
  <c r="L222" i="5"/>
  <c r="F222" i="5"/>
  <c r="L221" i="5"/>
  <c r="F221" i="5"/>
  <c r="L220" i="5"/>
  <c r="F220" i="5"/>
  <c r="L219" i="5"/>
  <c r="F219" i="5"/>
  <c r="L218" i="5"/>
  <c r="F218" i="5"/>
  <c r="L217" i="5"/>
  <c r="F217" i="5"/>
  <c r="L216" i="5"/>
  <c r="F216" i="5"/>
  <c r="L215" i="5"/>
  <c r="F215" i="5"/>
  <c r="L214" i="5"/>
  <c r="F214" i="5"/>
  <c r="L213" i="5"/>
  <c r="F213" i="5"/>
  <c r="L212" i="5"/>
  <c r="F212" i="5"/>
  <c r="L211" i="5"/>
  <c r="F211" i="5"/>
  <c r="L210" i="5"/>
  <c r="F210" i="5"/>
  <c r="L209" i="5"/>
  <c r="F209" i="5"/>
  <c r="L208" i="5"/>
  <c r="F208" i="5"/>
  <c r="L207" i="5"/>
  <c r="F207" i="5"/>
  <c r="L206" i="5"/>
  <c r="F206" i="5"/>
  <c r="L205" i="5"/>
  <c r="F205" i="5"/>
  <c r="L204" i="5"/>
  <c r="F204" i="5"/>
  <c r="L203" i="5"/>
  <c r="F203" i="5"/>
  <c r="L202" i="5"/>
  <c r="F202" i="5"/>
  <c r="L201" i="5"/>
  <c r="F201" i="5"/>
  <c r="L200" i="5"/>
  <c r="F200" i="5"/>
  <c r="L199" i="5"/>
  <c r="F199" i="5"/>
  <c r="L198" i="5"/>
  <c r="F198" i="5"/>
  <c r="L197" i="5"/>
  <c r="F197" i="5"/>
  <c r="L196" i="5"/>
  <c r="F196" i="5"/>
  <c r="L195" i="5"/>
  <c r="F195" i="5"/>
  <c r="L194" i="5"/>
  <c r="F194" i="5"/>
  <c r="L193" i="5"/>
  <c r="F193" i="5"/>
  <c r="L192" i="5"/>
  <c r="F192" i="5"/>
  <c r="L191" i="5"/>
  <c r="F191" i="5"/>
  <c r="L190" i="5"/>
  <c r="F190" i="5"/>
  <c r="L189" i="5"/>
  <c r="F189" i="5"/>
  <c r="L188" i="5"/>
  <c r="F188" i="5"/>
  <c r="L187" i="5"/>
  <c r="F187" i="5"/>
  <c r="L186" i="5"/>
  <c r="F186" i="5"/>
  <c r="L185" i="5"/>
  <c r="F185" i="5"/>
  <c r="L184" i="5"/>
  <c r="F184" i="5"/>
  <c r="L183" i="5"/>
  <c r="F183" i="5"/>
  <c r="L182" i="5"/>
  <c r="F182" i="5"/>
  <c r="L181" i="5"/>
  <c r="F181" i="5"/>
  <c r="L180" i="5"/>
  <c r="F180" i="5"/>
  <c r="L179" i="5"/>
  <c r="F179" i="5"/>
  <c r="L178" i="5"/>
  <c r="F178" i="5"/>
  <c r="L177" i="5"/>
  <c r="F177" i="5"/>
  <c r="L176" i="5"/>
  <c r="F176" i="5"/>
  <c r="L175" i="5"/>
  <c r="F175" i="5"/>
  <c r="L174" i="5"/>
  <c r="F174" i="5"/>
  <c r="L173" i="5"/>
  <c r="F173" i="5"/>
  <c r="L172" i="5"/>
  <c r="F172" i="5"/>
  <c r="L171" i="5"/>
  <c r="F171" i="5"/>
  <c r="L170" i="5"/>
  <c r="F170" i="5"/>
  <c r="L169" i="5"/>
  <c r="F169" i="5"/>
  <c r="L168" i="5"/>
  <c r="F168" i="5"/>
  <c r="L167" i="5"/>
  <c r="F167" i="5"/>
  <c r="L166" i="5"/>
  <c r="F166" i="5"/>
  <c r="L165" i="5"/>
  <c r="F165" i="5"/>
  <c r="L164" i="5"/>
  <c r="F164" i="5"/>
  <c r="L163" i="5"/>
  <c r="F163" i="5"/>
  <c r="L162" i="5"/>
  <c r="F162" i="5"/>
  <c r="L161" i="5"/>
  <c r="F161" i="5"/>
  <c r="L160" i="5"/>
  <c r="F160" i="5"/>
  <c r="L159" i="5"/>
  <c r="F159" i="5"/>
  <c r="L158" i="5"/>
  <c r="F158" i="5"/>
  <c r="L157" i="5"/>
  <c r="F157" i="5"/>
  <c r="L156" i="5"/>
  <c r="F156" i="5"/>
  <c r="L155" i="5"/>
  <c r="F155" i="5"/>
  <c r="L154" i="5"/>
  <c r="F154" i="5"/>
  <c r="L153" i="5"/>
  <c r="F153" i="5"/>
  <c r="L152" i="5"/>
  <c r="F152" i="5"/>
  <c r="L151" i="5"/>
  <c r="F151" i="5"/>
  <c r="L150" i="5"/>
  <c r="F150" i="5"/>
  <c r="L149" i="5"/>
  <c r="F149" i="5"/>
  <c r="L148" i="5"/>
  <c r="F148" i="5"/>
  <c r="L147" i="5"/>
  <c r="F147" i="5"/>
  <c r="L146" i="5"/>
  <c r="F146" i="5"/>
  <c r="L145" i="5"/>
  <c r="F145" i="5"/>
  <c r="L144" i="5"/>
  <c r="F144" i="5"/>
  <c r="L143" i="5"/>
  <c r="F143" i="5"/>
  <c r="L142" i="5"/>
  <c r="F142" i="5"/>
  <c r="L141" i="5"/>
  <c r="F141" i="5"/>
  <c r="L140" i="5"/>
  <c r="F140" i="5"/>
  <c r="L139" i="5"/>
  <c r="F139" i="5"/>
  <c r="L138" i="5"/>
  <c r="F138" i="5"/>
  <c r="L137" i="5"/>
  <c r="F137" i="5"/>
  <c r="L136" i="5"/>
  <c r="F136" i="5"/>
  <c r="L135" i="5"/>
  <c r="F135" i="5"/>
  <c r="L134" i="5"/>
  <c r="F134" i="5"/>
  <c r="L133" i="5"/>
  <c r="F133" i="5"/>
  <c r="L132" i="5"/>
  <c r="F132" i="5"/>
  <c r="L131" i="5"/>
  <c r="F131" i="5"/>
  <c r="L130" i="5"/>
  <c r="F130" i="5"/>
  <c r="L129" i="5"/>
  <c r="F129" i="5"/>
  <c r="L128" i="5"/>
  <c r="F128" i="5"/>
  <c r="L127" i="5"/>
  <c r="F127" i="5"/>
  <c r="L126" i="5"/>
  <c r="F126" i="5"/>
  <c r="L125" i="5"/>
  <c r="F125" i="5"/>
  <c r="L124" i="5"/>
  <c r="F124" i="5"/>
  <c r="L123" i="5"/>
  <c r="F123" i="5"/>
  <c r="L122" i="5"/>
  <c r="F122" i="5"/>
  <c r="L121" i="5"/>
  <c r="F121" i="5"/>
  <c r="L120" i="5"/>
  <c r="F120" i="5"/>
  <c r="L119" i="5"/>
  <c r="F119" i="5"/>
  <c r="L118" i="5"/>
  <c r="F118" i="5"/>
  <c r="L117" i="5"/>
  <c r="F117" i="5"/>
  <c r="L116" i="5"/>
  <c r="F116" i="5"/>
  <c r="L115" i="5"/>
  <c r="F115" i="5"/>
  <c r="L114" i="5"/>
  <c r="F114" i="5"/>
  <c r="L113" i="5"/>
  <c r="F113" i="5"/>
  <c r="L112" i="5"/>
  <c r="F112" i="5"/>
  <c r="L111" i="5"/>
  <c r="F111" i="5"/>
  <c r="L110" i="5"/>
  <c r="F110" i="5"/>
  <c r="L109" i="5"/>
  <c r="F109" i="5"/>
  <c r="L108" i="5"/>
  <c r="F108" i="5"/>
  <c r="L107" i="5"/>
  <c r="F107" i="5"/>
  <c r="L106" i="5"/>
  <c r="F106" i="5"/>
  <c r="L105" i="5"/>
  <c r="F105" i="5"/>
  <c r="L104" i="5"/>
  <c r="F104" i="5"/>
  <c r="L103" i="5"/>
  <c r="F103" i="5"/>
  <c r="L102" i="5"/>
  <c r="F102" i="5"/>
  <c r="L101" i="5"/>
  <c r="F101" i="5"/>
  <c r="L100" i="5"/>
  <c r="F100" i="5"/>
  <c r="L99" i="5"/>
  <c r="F99" i="5"/>
  <c r="L98" i="5"/>
  <c r="F98" i="5"/>
  <c r="L97" i="5"/>
  <c r="F97" i="5"/>
  <c r="L96" i="5"/>
  <c r="F96" i="5"/>
  <c r="L95" i="5"/>
  <c r="F95" i="5"/>
  <c r="L94" i="5"/>
  <c r="F94" i="5"/>
  <c r="L93" i="5"/>
  <c r="F93" i="5"/>
  <c r="L92" i="5"/>
  <c r="F92" i="5"/>
  <c r="L91" i="5"/>
  <c r="F91" i="5"/>
  <c r="L90" i="5"/>
  <c r="F90" i="5"/>
  <c r="L89" i="5"/>
  <c r="F89" i="5"/>
  <c r="L88" i="5"/>
  <c r="F88" i="5"/>
  <c r="L87" i="5"/>
  <c r="F87" i="5"/>
  <c r="L86" i="5"/>
  <c r="F86" i="5"/>
  <c r="L85" i="5"/>
  <c r="F85" i="5"/>
  <c r="L84" i="5"/>
  <c r="F84" i="5"/>
  <c r="L83" i="5"/>
  <c r="F83" i="5"/>
  <c r="L82" i="5"/>
  <c r="F82" i="5"/>
  <c r="L81" i="5"/>
  <c r="F81" i="5"/>
  <c r="L80" i="5"/>
  <c r="F80" i="5"/>
  <c r="L79" i="5"/>
  <c r="F79" i="5"/>
  <c r="L78" i="5"/>
  <c r="F78" i="5"/>
  <c r="L77" i="5"/>
  <c r="F77" i="5"/>
  <c r="L76" i="5"/>
  <c r="F76" i="5"/>
  <c r="L75" i="5"/>
  <c r="F75" i="5"/>
  <c r="L74" i="5"/>
  <c r="F74" i="5"/>
  <c r="L73" i="5"/>
  <c r="F73" i="5"/>
  <c r="L72" i="5"/>
  <c r="F72" i="5"/>
  <c r="L71" i="5"/>
  <c r="F71" i="5"/>
  <c r="L70" i="5"/>
  <c r="F70" i="5"/>
  <c r="L69" i="5"/>
  <c r="F69" i="5"/>
  <c r="L68" i="5"/>
  <c r="F68" i="5"/>
  <c r="L67" i="5"/>
  <c r="F67" i="5"/>
  <c r="L66" i="5"/>
  <c r="F66" i="5"/>
  <c r="L65" i="5"/>
  <c r="F65" i="5"/>
  <c r="L64" i="5"/>
  <c r="F64" i="5"/>
  <c r="L63" i="5"/>
  <c r="F63" i="5"/>
  <c r="L62" i="5"/>
  <c r="F62" i="5"/>
  <c r="L61" i="5"/>
  <c r="F61" i="5"/>
  <c r="L60" i="5"/>
  <c r="F60" i="5"/>
  <c r="L59" i="5"/>
  <c r="F59" i="5"/>
  <c r="L58" i="5"/>
  <c r="F58" i="5"/>
  <c r="L57" i="5"/>
  <c r="F57" i="5"/>
  <c r="L56" i="5"/>
  <c r="F56" i="5"/>
  <c r="L55" i="5"/>
  <c r="F55" i="5"/>
  <c r="L54" i="5"/>
  <c r="F54" i="5"/>
  <c r="L53" i="5"/>
  <c r="F53" i="5"/>
  <c r="L52" i="5"/>
  <c r="F52" i="5"/>
  <c r="L51" i="5"/>
  <c r="F51" i="5"/>
  <c r="L50" i="5"/>
  <c r="F50" i="5"/>
  <c r="L49" i="5"/>
  <c r="F49" i="5"/>
  <c r="L48" i="5"/>
  <c r="F48" i="5"/>
  <c r="L47" i="5"/>
  <c r="F47" i="5"/>
  <c r="L46" i="5"/>
  <c r="F46" i="5"/>
  <c r="L45" i="5"/>
  <c r="F45" i="5"/>
  <c r="L44" i="5"/>
  <c r="F44" i="5"/>
  <c r="L43" i="5"/>
  <c r="F43" i="5"/>
  <c r="L42" i="5"/>
  <c r="F42" i="5"/>
  <c r="L41" i="5"/>
  <c r="F41" i="5"/>
  <c r="L40" i="5"/>
  <c r="F40" i="5"/>
  <c r="L39" i="5"/>
  <c r="F39" i="5"/>
  <c r="L38" i="5"/>
  <c r="F38" i="5"/>
  <c r="L37" i="5"/>
  <c r="F37" i="5"/>
  <c r="L36" i="5"/>
  <c r="F36" i="5"/>
  <c r="L35" i="5"/>
  <c r="F35" i="5"/>
  <c r="L34" i="5"/>
  <c r="F34" i="5"/>
  <c r="L33" i="5"/>
  <c r="F33" i="5"/>
  <c r="L32" i="5"/>
  <c r="F32" i="5"/>
  <c r="L31" i="5"/>
  <c r="F31" i="5"/>
  <c r="L30" i="5"/>
  <c r="F30" i="5"/>
  <c r="L29" i="5"/>
  <c r="F29" i="5"/>
  <c r="L28" i="5"/>
  <c r="F28" i="5"/>
  <c r="L27" i="5"/>
  <c r="F27" i="5"/>
  <c r="L26" i="5"/>
  <c r="F26" i="5"/>
  <c r="L25" i="5"/>
  <c r="F25" i="5"/>
  <c r="L24" i="5"/>
  <c r="F24" i="5"/>
  <c r="L23" i="5"/>
  <c r="F23" i="5"/>
  <c r="L22" i="5"/>
  <c r="F22" i="5"/>
  <c r="L21" i="5"/>
  <c r="F21" i="5"/>
  <c r="L20" i="5"/>
  <c r="F20" i="5"/>
  <c r="L19" i="5"/>
  <c r="F19" i="5"/>
  <c r="L18" i="5"/>
  <c r="F18" i="5"/>
  <c r="L17" i="5"/>
  <c r="F17" i="5"/>
  <c r="L16" i="5"/>
  <c r="F16" i="5"/>
  <c r="L15" i="5"/>
  <c r="F15" i="5"/>
  <c r="L14" i="5"/>
  <c r="F14" i="5"/>
  <c r="L13" i="5"/>
  <c r="F13" i="5"/>
  <c r="L12" i="5"/>
  <c r="F12" i="5"/>
  <c r="L11" i="5"/>
  <c r="F11" i="5"/>
  <c r="L10" i="5"/>
  <c r="F10" i="5"/>
  <c r="L9" i="5"/>
  <c r="F9" i="5"/>
  <c r="L8" i="5"/>
  <c r="F8" i="5"/>
  <c r="L7" i="5"/>
  <c r="F7" i="5"/>
  <c r="L6" i="5"/>
  <c r="F6" i="5"/>
  <c r="L5" i="5"/>
  <c r="F5" i="5"/>
  <c r="L4" i="5"/>
  <c r="F4" i="5"/>
  <c r="L3" i="5"/>
  <c r="F3" i="5"/>
  <c r="L2" i="5"/>
  <c r="F2" i="5"/>
  <c r="L589" i="4"/>
  <c r="F589" i="4"/>
  <c r="L588" i="4"/>
  <c r="F588" i="4"/>
  <c r="L587" i="4"/>
  <c r="F587" i="4"/>
  <c r="L586" i="4"/>
  <c r="F586" i="4"/>
  <c r="L585" i="4"/>
  <c r="F585" i="4"/>
  <c r="L584" i="4"/>
  <c r="F584" i="4"/>
  <c r="L583" i="4"/>
  <c r="F583" i="4"/>
  <c r="L582" i="4"/>
  <c r="F582" i="4"/>
  <c r="L581" i="4"/>
  <c r="F581" i="4"/>
  <c r="L580" i="4"/>
  <c r="F580" i="4"/>
  <c r="L579" i="4"/>
  <c r="F579" i="4"/>
  <c r="L578" i="4"/>
  <c r="F578" i="4"/>
  <c r="L577" i="4"/>
  <c r="F577" i="4"/>
  <c r="L576" i="4"/>
  <c r="F576" i="4"/>
  <c r="L575" i="4"/>
  <c r="F575" i="4"/>
  <c r="L574" i="4"/>
  <c r="F574" i="4"/>
  <c r="L573" i="4"/>
  <c r="F573" i="4"/>
  <c r="L572" i="4"/>
  <c r="F572" i="4"/>
  <c r="L571" i="4"/>
  <c r="F571" i="4"/>
  <c r="L570" i="4"/>
  <c r="F570" i="4"/>
  <c r="L569" i="4"/>
  <c r="F569" i="4"/>
  <c r="L568" i="4"/>
  <c r="F568" i="4"/>
  <c r="L567" i="4"/>
  <c r="F567" i="4"/>
  <c r="L566" i="4"/>
  <c r="F566" i="4"/>
  <c r="L565" i="4"/>
  <c r="F565" i="4"/>
  <c r="L564" i="4"/>
  <c r="F564" i="4"/>
  <c r="L563" i="4"/>
  <c r="F563" i="4"/>
  <c r="L562" i="4"/>
  <c r="F562" i="4"/>
  <c r="L561" i="4"/>
  <c r="F561" i="4"/>
  <c r="L560" i="4"/>
  <c r="F560" i="4"/>
  <c r="L559" i="4"/>
  <c r="F559" i="4"/>
  <c r="L558" i="4"/>
  <c r="F558" i="4"/>
  <c r="L557" i="4"/>
  <c r="F557" i="4"/>
  <c r="L556" i="4"/>
  <c r="F556" i="4"/>
  <c r="L555" i="4"/>
  <c r="F555" i="4"/>
  <c r="L554" i="4"/>
  <c r="F554" i="4"/>
  <c r="L553" i="4"/>
  <c r="F553" i="4"/>
  <c r="L552" i="4"/>
  <c r="F552" i="4"/>
  <c r="L551" i="4"/>
  <c r="F551" i="4"/>
  <c r="L550" i="4"/>
  <c r="F550" i="4"/>
  <c r="L549" i="4"/>
  <c r="F549" i="4"/>
  <c r="L548" i="4"/>
  <c r="F548" i="4"/>
  <c r="L547" i="4"/>
  <c r="F547" i="4"/>
  <c r="L546" i="4"/>
  <c r="F546" i="4"/>
  <c r="L545" i="4"/>
  <c r="F545" i="4"/>
  <c r="L544" i="4"/>
  <c r="F544" i="4"/>
  <c r="L543" i="4"/>
  <c r="F543" i="4"/>
  <c r="L542" i="4"/>
  <c r="F542" i="4"/>
  <c r="L541" i="4"/>
  <c r="F541" i="4"/>
  <c r="L540" i="4"/>
  <c r="F540" i="4"/>
  <c r="L539" i="4"/>
  <c r="F539" i="4"/>
  <c r="L538" i="4"/>
  <c r="F538" i="4"/>
  <c r="L537" i="4"/>
  <c r="F537" i="4"/>
  <c r="F536" i="4"/>
  <c r="L535" i="4"/>
  <c r="F535" i="4"/>
  <c r="L534" i="4"/>
  <c r="F534" i="4"/>
  <c r="L533" i="4"/>
  <c r="F533" i="4"/>
  <c r="L532" i="4"/>
  <c r="F532" i="4"/>
  <c r="L531" i="4"/>
  <c r="F531" i="4"/>
  <c r="L530" i="4"/>
  <c r="F530" i="4"/>
  <c r="L529" i="4"/>
  <c r="F529" i="4"/>
  <c r="L528" i="4"/>
  <c r="F528" i="4"/>
  <c r="L527" i="4"/>
  <c r="F527" i="4"/>
  <c r="L526" i="4"/>
  <c r="F526" i="4"/>
  <c r="L525" i="4"/>
  <c r="F525" i="4"/>
  <c r="L524" i="4"/>
  <c r="F524" i="4"/>
  <c r="L523" i="4"/>
  <c r="F523" i="4"/>
  <c r="L522" i="4"/>
  <c r="F522" i="4"/>
  <c r="L521" i="4"/>
  <c r="F521" i="4"/>
  <c r="L520" i="4"/>
  <c r="F520" i="4"/>
  <c r="L519" i="4"/>
  <c r="F519" i="4"/>
  <c r="L518" i="4"/>
  <c r="F518" i="4"/>
  <c r="L517" i="4"/>
  <c r="F517" i="4"/>
  <c r="L516" i="4"/>
  <c r="F516" i="4"/>
  <c r="L515" i="4"/>
  <c r="F515" i="4"/>
  <c r="L514" i="4"/>
  <c r="F514" i="4"/>
  <c r="L513" i="4"/>
  <c r="F513" i="4"/>
  <c r="L512" i="4"/>
  <c r="F512" i="4"/>
  <c r="L511" i="4"/>
  <c r="F511" i="4"/>
  <c r="L510" i="4"/>
  <c r="F510" i="4"/>
  <c r="L509" i="4"/>
  <c r="F509" i="4"/>
  <c r="L508" i="4"/>
  <c r="F508" i="4"/>
  <c r="L507" i="4"/>
  <c r="F507" i="4"/>
  <c r="L506" i="4"/>
  <c r="F506" i="4"/>
  <c r="L505" i="4"/>
  <c r="F505" i="4"/>
  <c r="L504" i="4"/>
  <c r="F504" i="4"/>
  <c r="L503" i="4"/>
  <c r="F503" i="4"/>
  <c r="L502" i="4"/>
  <c r="F502" i="4"/>
  <c r="L501" i="4"/>
  <c r="F501" i="4"/>
  <c r="L500" i="4"/>
  <c r="F500" i="4"/>
  <c r="L499" i="4"/>
  <c r="F499" i="4"/>
  <c r="L498" i="4"/>
  <c r="F498" i="4"/>
  <c r="L497" i="4"/>
  <c r="F497" i="4"/>
  <c r="L496" i="4"/>
  <c r="F496" i="4"/>
  <c r="L495" i="4"/>
  <c r="F495" i="4"/>
  <c r="L494" i="4"/>
  <c r="F494" i="4"/>
  <c r="L493" i="4"/>
  <c r="F493" i="4"/>
  <c r="L492" i="4"/>
  <c r="F492" i="4"/>
  <c r="L491" i="4"/>
  <c r="F491" i="4"/>
  <c r="L490" i="4"/>
  <c r="F490" i="4"/>
  <c r="L489" i="4"/>
  <c r="F489" i="4"/>
  <c r="L488" i="4"/>
  <c r="F488" i="4"/>
  <c r="L487" i="4"/>
  <c r="F487" i="4"/>
  <c r="L486" i="4"/>
  <c r="F486" i="4"/>
  <c r="L485" i="4"/>
  <c r="F485" i="4"/>
  <c r="L484" i="4"/>
  <c r="F484" i="4"/>
  <c r="L483" i="4"/>
  <c r="F483" i="4"/>
  <c r="L482" i="4"/>
  <c r="F482" i="4"/>
  <c r="L481" i="4"/>
  <c r="F481" i="4"/>
  <c r="L480" i="4"/>
  <c r="F480" i="4"/>
  <c r="L479" i="4"/>
  <c r="F479" i="4"/>
  <c r="L478" i="4"/>
  <c r="F478" i="4"/>
  <c r="L477" i="4"/>
  <c r="F477" i="4"/>
  <c r="L476" i="4"/>
  <c r="F476" i="4"/>
  <c r="L475" i="4"/>
  <c r="F475" i="4"/>
  <c r="L474" i="4"/>
  <c r="F474" i="4"/>
  <c r="L473" i="4"/>
  <c r="F473" i="4"/>
  <c r="L472" i="4"/>
  <c r="F472" i="4"/>
  <c r="L471" i="4"/>
  <c r="F471" i="4"/>
  <c r="L470" i="4"/>
  <c r="F470" i="4"/>
  <c r="L469" i="4"/>
  <c r="F469" i="4"/>
  <c r="L468" i="4"/>
  <c r="F468" i="4"/>
  <c r="L467" i="4"/>
  <c r="F467" i="4"/>
  <c r="L466" i="4"/>
  <c r="F466" i="4"/>
  <c r="L465" i="4"/>
  <c r="F465" i="4"/>
  <c r="L464" i="4"/>
  <c r="F464" i="4"/>
  <c r="L463" i="4"/>
  <c r="F463" i="4"/>
  <c r="L462" i="4"/>
  <c r="F462" i="4"/>
  <c r="L461" i="4"/>
  <c r="F461" i="4"/>
  <c r="L460" i="4"/>
  <c r="F460" i="4"/>
  <c r="L459" i="4"/>
  <c r="F459" i="4"/>
  <c r="L458" i="4"/>
  <c r="F458" i="4"/>
  <c r="L457" i="4"/>
  <c r="F457" i="4"/>
  <c r="L456" i="4"/>
  <c r="F456" i="4"/>
  <c r="L455" i="4"/>
  <c r="F455" i="4"/>
  <c r="L454" i="4"/>
  <c r="F454" i="4"/>
  <c r="L453" i="4"/>
  <c r="F453" i="4"/>
  <c r="L452" i="4"/>
  <c r="F452" i="4"/>
  <c r="L451" i="4"/>
  <c r="F451" i="4"/>
  <c r="L450" i="4"/>
  <c r="F450" i="4"/>
  <c r="L449" i="4"/>
  <c r="F449" i="4"/>
  <c r="L448" i="4"/>
  <c r="F448" i="4"/>
  <c r="L447" i="4"/>
  <c r="F447" i="4"/>
  <c r="L446" i="4"/>
  <c r="F446" i="4"/>
  <c r="L445" i="4"/>
  <c r="F445" i="4"/>
  <c r="L444" i="4"/>
  <c r="F444" i="4"/>
  <c r="L443" i="4"/>
  <c r="F443" i="4"/>
  <c r="L442" i="4"/>
  <c r="F442" i="4"/>
  <c r="L441" i="4"/>
  <c r="F441" i="4"/>
  <c r="L440" i="4"/>
  <c r="F440" i="4"/>
  <c r="L439" i="4"/>
  <c r="F439" i="4"/>
  <c r="L438" i="4"/>
  <c r="F438" i="4"/>
  <c r="L437" i="4"/>
  <c r="F437" i="4"/>
  <c r="L436" i="4"/>
  <c r="F436" i="4"/>
  <c r="L435" i="4"/>
  <c r="F435" i="4"/>
  <c r="L434" i="4"/>
  <c r="F434" i="4"/>
  <c r="L433" i="4"/>
  <c r="F433" i="4"/>
  <c r="L432" i="4"/>
  <c r="F432" i="4"/>
  <c r="L431" i="4"/>
  <c r="F431" i="4"/>
  <c r="L430" i="4"/>
  <c r="F430" i="4"/>
  <c r="L429" i="4"/>
  <c r="F429" i="4"/>
  <c r="L428" i="4"/>
  <c r="F428" i="4"/>
  <c r="L427" i="4"/>
  <c r="F427" i="4"/>
  <c r="L426" i="4"/>
  <c r="F426" i="4"/>
  <c r="L425" i="4"/>
  <c r="F425" i="4"/>
  <c r="L424" i="4"/>
  <c r="F424" i="4"/>
  <c r="L423" i="4"/>
  <c r="F423" i="4"/>
  <c r="L422" i="4"/>
  <c r="F422" i="4"/>
  <c r="L421" i="4"/>
  <c r="F421" i="4"/>
  <c r="L420" i="4"/>
  <c r="F420" i="4"/>
  <c r="L419" i="4"/>
  <c r="F419" i="4"/>
  <c r="L418" i="4"/>
  <c r="F418" i="4"/>
  <c r="L417" i="4"/>
  <c r="F417" i="4"/>
  <c r="L416" i="4"/>
  <c r="F416" i="4"/>
  <c r="L415" i="4"/>
  <c r="F415" i="4"/>
  <c r="L414" i="4"/>
  <c r="F414" i="4"/>
  <c r="L413" i="4"/>
  <c r="F413" i="4"/>
  <c r="L412" i="4"/>
  <c r="F412" i="4"/>
  <c r="L411" i="4"/>
  <c r="F411" i="4"/>
  <c r="L410" i="4"/>
  <c r="F410" i="4"/>
  <c r="L409" i="4"/>
  <c r="F409" i="4"/>
  <c r="L408" i="4"/>
  <c r="F408" i="4"/>
  <c r="L407" i="4"/>
  <c r="F407" i="4"/>
  <c r="L406" i="4"/>
  <c r="F406" i="4"/>
  <c r="L405" i="4"/>
  <c r="F405" i="4"/>
  <c r="L404" i="4"/>
  <c r="F404" i="4"/>
  <c r="L403" i="4"/>
  <c r="F403" i="4"/>
  <c r="L402" i="4"/>
  <c r="F402" i="4"/>
  <c r="L401" i="4"/>
  <c r="F401" i="4"/>
  <c r="L400" i="4"/>
  <c r="F400" i="4"/>
  <c r="L399" i="4"/>
  <c r="F399" i="4"/>
  <c r="L398" i="4"/>
  <c r="F398" i="4"/>
  <c r="L397" i="4"/>
  <c r="F397" i="4"/>
  <c r="L396" i="4"/>
  <c r="F396" i="4"/>
  <c r="L395" i="4"/>
  <c r="F395" i="4"/>
  <c r="L394" i="4"/>
  <c r="F394" i="4"/>
  <c r="L393" i="4"/>
  <c r="F393" i="4"/>
  <c r="L392" i="4"/>
  <c r="F392" i="4"/>
  <c r="L391" i="4"/>
  <c r="F391" i="4"/>
  <c r="L390" i="4"/>
  <c r="F390" i="4"/>
  <c r="L389" i="4"/>
  <c r="F389" i="4"/>
  <c r="L388" i="4"/>
  <c r="F388" i="4"/>
  <c r="L387" i="4"/>
  <c r="F387" i="4"/>
  <c r="L386" i="4"/>
  <c r="F386" i="4"/>
  <c r="L385" i="4"/>
  <c r="F385" i="4"/>
  <c r="L384" i="4"/>
  <c r="F384" i="4"/>
  <c r="L383" i="4"/>
  <c r="F383" i="4"/>
  <c r="L382" i="4"/>
  <c r="F382" i="4"/>
  <c r="L381" i="4"/>
  <c r="F381" i="4"/>
  <c r="L380" i="4"/>
  <c r="F380" i="4"/>
  <c r="L379" i="4"/>
  <c r="F379" i="4"/>
  <c r="L378" i="4"/>
  <c r="F378" i="4"/>
  <c r="L377" i="4"/>
  <c r="F377" i="4"/>
  <c r="L376" i="4"/>
  <c r="F376" i="4"/>
  <c r="L375" i="4"/>
  <c r="F375" i="4"/>
  <c r="L374" i="4"/>
  <c r="F374" i="4"/>
  <c r="L373" i="4"/>
  <c r="F373" i="4"/>
  <c r="L372" i="4"/>
  <c r="F372" i="4"/>
  <c r="L371" i="4"/>
  <c r="F371" i="4"/>
  <c r="L370" i="4"/>
  <c r="F370" i="4"/>
  <c r="L369" i="4"/>
  <c r="F369" i="4"/>
  <c r="L368" i="4"/>
  <c r="F368" i="4"/>
  <c r="L367" i="4"/>
  <c r="F367" i="4"/>
  <c r="L366" i="4"/>
  <c r="F366" i="4"/>
  <c r="L365" i="4"/>
  <c r="F365" i="4"/>
  <c r="L364" i="4"/>
  <c r="F364" i="4"/>
  <c r="L363" i="4"/>
  <c r="F363" i="4"/>
  <c r="L362" i="4"/>
  <c r="F362" i="4"/>
  <c r="L361" i="4"/>
  <c r="F361" i="4"/>
  <c r="L360" i="4"/>
  <c r="F360" i="4"/>
  <c r="L359" i="4"/>
  <c r="F359" i="4"/>
  <c r="L358" i="4"/>
  <c r="F358" i="4"/>
  <c r="L357" i="4"/>
  <c r="F357" i="4"/>
  <c r="L356" i="4"/>
  <c r="F356" i="4"/>
  <c r="L355" i="4"/>
  <c r="F355" i="4"/>
  <c r="L354" i="4"/>
  <c r="F354" i="4"/>
  <c r="L353" i="4"/>
  <c r="F353" i="4"/>
  <c r="L352" i="4"/>
  <c r="F352" i="4"/>
  <c r="L351" i="4"/>
  <c r="F351" i="4"/>
  <c r="L350" i="4"/>
  <c r="F350" i="4"/>
  <c r="L349" i="4"/>
  <c r="F349" i="4"/>
  <c r="L348" i="4"/>
  <c r="F348" i="4"/>
  <c r="L347" i="4"/>
  <c r="F347" i="4"/>
  <c r="L346" i="4"/>
  <c r="F346" i="4"/>
  <c r="L345" i="4"/>
  <c r="F345" i="4"/>
  <c r="L344" i="4"/>
  <c r="F344" i="4"/>
  <c r="L343" i="4"/>
  <c r="F343" i="4"/>
  <c r="L342" i="4"/>
  <c r="F342" i="4"/>
  <c r="L341" i="4"/>
  <c r="F341" i="4"/>
  <c r="L340" i="4"/>
  <c r="F340" i="4"/>
  <c r="L339" i="4"/>
  <c r="F339" i="4"/>
  <c r="L338" i="4"/>
  <c r="F338" i="4"/>
  <c r="L337" i="4"/>
  <c r="F337" i="4"/>
  <c r="L336" i="4"/>
  <c r="F336" i="4"/>
  <c r="L335" i="4"/>
  <c r="F335" i="4"/>
  <c r="L334" i="4"/>
  <c r="F334" i="4"/>
  <c r="L333" i="4"/>
  <c r="F333" i="4"/>
  <c r="L332" i="4"/>
  <c r="F332" i="4"/>
  <c r="L331" i="4"/>
  <c r="F331" i="4"/>
  <c r="L330" i="4"/>
  <c r="F330" i="4"/>
  <c r="L329" i="4"/>
  <c r="F329" i="4"/>
  <c r="L328" i="4"/>
  <c r="F328" i="4"/>
  <c r="L327" i="4"/>
  <c r="F327" i="4"/>
  <c r="L326" i="4"/>
  <c r="F326" i="4"/>
  <c r="L325" i="4"/>
  <c r="F325" i="4"/>
  <c r="L324" i="4"/>
  <c r="F324" i="4"/>
  <c r="L323" i="4"/>
  <c r="F323" i="4"/>
  <c r="L322" i="4"/>
  <c r="F322" i="4"/>
  <c r="L321" i="4"/>
  <c r="F321" i="4"/>
  <c r="L320" i="4"/>
  <c r="F320" i="4"/>
  <c r="L319" i="4"/>
  <c r="F319" i="4"/>
  <c r="L318" i="4"/>
  <c r="F318" i="4"/>
  <c r="L317" i="4"/>
  <c r="L316" i="4"/>
  <c r="F316" i="4"/>
  <c r="L315" i="4"/>
  <c r="F315" i="4"/>
  <c r="L314" i="4"/>
  <c r="F314" i="4"/>
  <c r="L313" i="4"/>
  <c r="F313" i="4"/>
  <c r="L312" i="4"/>
  <c r="F312" i="4"/>
  <c r="L311" i="4"/>
  <c r="F311" i="4"/>
  <c r="L310" i="4"/>
  <c r="F310" i="4"/>
  <c r="L309" i="4"/>
  <c r="F309" i="4"/>
  <c r="L308" i="4"/>
  <c r="F308" i="4"/>
  <c r="L307" i="4"/>
  <c r="F307" i="4"/>
  <c r="L306" i="4"/>
  <c r="F306" i="4"/>
  <c r="L305" i="4"/>
  <c r="F305" i="4"/>
  <c r="L304" i="4"/>
  <c r="F304" i="4"/>
  <c r="L303" i="4"/>
  <c r="F303" i="4"/>
  <c r="L302" i="4"/>
  <c r="F302" i="4"/>
  <c r="L301" i="4"/>
  <c r="F301" i="4"/>
  <c r="L300" i="4"/>
  <c r="F300" i="4"/>
  <c r="L299" i="4"/>
  <c r="F299" i="4"/>
  <c r="L298" i="4"/>
  <c r="F298" i="4"/>
  <c r="L297" i="4"/>
  <c r="F297" i="4"/>
  <c r="L296" i="4"/>
  <c r="F296" i="4"/>
  <c r="L295" i="4"/>
  <c r="F295" i="4"/>
  <c r="L294" i="4"/>
  <c r="F294" i="4"/>
  <c r="L293" i="4"/>
  <c r="F293" i="4"/>
  <c r="L292" i="4"/>
  <c r="F292" i="4"/>
  <c r="L291" i="4"/>
  <c r="F291" i="4"/>
  <c r="L290" i="4"/>
  <c r="F290" i="4"/>
  <c r="L289" i="4"/>
  <c r="F289" i="4"/>
  <c r="L288" i="4"/>
  <c r="F288" i="4"/>
  <c r="L287" i="4"/>
  <c r="F287" i="4"/>
  <c r="L286" i="4"/>
  <c r="F286" i="4"/>
  <c r="L285" i="4"/>
  <c r="F285" i="4"/>
  <c r="B285" i="4"/>
  <c r="L284" i="4"/>
  <c r="F284" i="4"/>
  <c r="L283" i="4"/>
  <c r="F283" i="4"/>
  <c r="L282" i="4"/>
  <c r="F282" i="4"/>
  <c r="L281" i="4"/>
  <c r="F281" i="4"/>
  <c r="L280" i="4"/>
  <c r="F280" i="4"/>
  <c r="L279" i="4"/>
  <c r="F279" i="4"/>
  <c r="L278" i="4"/>
  <c r="F278" i="4"/>
  <c r="L277" i="4"/>
  <c r="F277" i="4"/>
  <c r="L276" i="4"/>
  <c r="F276" i="4"/>
  <c r="L275" i="4"/>
  <c r="F275" i="4"/>
  <c r="L274" i="4"/>
  <c r="F274" i="4"/>
  <c r="L273" i="4"/>
  <c r="F273" i="4"/>
  <c r="L272" i="4"/>
  <c r="F272" i="4"/>
  <c r="L271" i="4"/>
  <c r="F271" i="4"/>
  <c r="L270" i="4"/>
  <c r="F270" i="4"/>
  <c r="B270" i="4"/>
  <c r="L269" i="4"/>
  <c r="L268" i="4"/>
  <c r="F268" i="4"/>
  <c r="L267" i="4"/>
  <c r="F267" i="4"/>
  <c r="L266" i="4"/>
  <c r="F266" i="4"/>
  <c r="L265" i="4"/>
  <c r="F265" i="4"/>
  <c r="L264" i="4"/>
  <c r="F264" i="4"/>
  <c r="L263" i="4"/>
  <c r="F263" i="4"/>
  <c r="L262" i="4"/>
  <c r="F262" i="4"/>
  <c r="L261" i="4"/>
  <c r="F261" i="4"/>
  <c r="L260" i="4"/>
  <c r="F260" i="4"/>
  <c r="L259" i="4"/>
  <c r="F259" i="4"/>
  <c r="L258" i="4"/>
  <c r="F258" i="4"/>
  <c r="L257" i="4"/>
  <c r="F257" i="4"/>
  <c r="L256" i="4"/>
  <c r="F256" i="4"/>
  <c r="L255" i="4"/>
  <c r="F255" i="4"/>
  <c r="L254" i="4"/>
  <c r="F254" i="4"/>
  <c r="L253" i="4"/>
  <c r="F253" i="4"/>
  <c r="B253" i="4"/>
  <c r="B254" i="4" s="1"/>
  <c r="B255" i="4" s="1"/>
  <c r="L252" i="4"/>
  <c r="F252" i="4"/>
  <c r="L251" i="4"/>
  <c r="F251" i="4"/>
  <c r="L250" i="4"/>
  <c r="F250" i="4"/>
  <c r="L249" i="4"/>
  <c r="F249" i="4"/>
  <c r="B249" i="4"/>
  <c r="B250" i="4" s="1"/>
  <c r="B251" i="4" s="1"/>
  <c r="B252" i="4" s="1"/>
  <c r="L248" i="4"/>
  <c r="F248" i="4"/>
  <c r="L247" i="4"/>
  <c r="F247" i="4"/>
  <c r="L246" i="4"/>
  <c r="F246" i="4"/>
  <c r="L245" i="4"/>
  <c r="F245" i="4"/>
  <c r="L244" i="4"/>
  <c r="F244" i="4"/>
  <c r="L243" i="4"/>
  <c r="F243" i="4"/>
  <c r="L242" i="4"/>
  <c r="F242" i="4"/>
  <c r="L241" i="4"/>
  <c r="F241" i="4"/>
  <c r="L240" i="4"/>
  <c r="F240" i="4"/>
  <c r="L239" i="4"/>
  <c r="F239" i="4"/>
  <c r="L238" i="4"/>
  <c r="F238" i="4"/>
  <c r="L237" i="4"/>
  <c r="F237" i="4"/>
  <c r="L236" i="4"/>
  <c r="F236" i="4"/>
  <c r="L235" i="4"/>
  <c r="F235" i="4"/>
  <c r="L234" i="4"/>
  <c r="F234" i="4"/>
  <c r="L233" i="4"/>
  <c r="F233" i="4"/>
  <c r="L232" i="4"/>
  <c r="F232" i="4"/>
  <c r="L231" i="4"/>
  <c r="F231" i="4"/>
  <c r="L230" i="4"/>
  <c r="F230" i="4"/>
  <c r="L229" i="4"/>
  <c r="F229" i="4"/>
  <c r="L228" i="4"/>
  <c r="F228" i="4"/>
  <c r="L227" i="4"/>
  <c r="F227" i="4"/>
  <c r="L226" i="4"/>
  <c r="F226" i="4"/>
  <c r="L225" i="4"/>
  <c r="F225" i="4"/>
  <c r="L224" i="4"/>
  <c r="F224" i="4"/>
  <c r="L223" i="4"/>
  <c r="F223" i="4"/>
  <c r="B223" i="4"/>
  <c r="L222" i="4"/>
  <c r="F222" i="4"/>
  <c r="L221" i="4"/>
  <c r="F221" i="4"/>
  <c r="B221" i="4"/>
  <c r="L220" i="4"/>
  <c r="F220" i="4"/>
  <c r="L219" i="4"/>
  <c r="F219" i="4"/>
  <c r="L218" i="4"/>
  <c r="F218" i="4"/>
  <c r="L217" i="4"/>
  <c r="F217" i="4"/>
  <c r="L216" i="4"/>
  <c r="F216" i="4"/>
  <c r="L215" i="4"/>
  <c r="F215" i="4"/>
  <c r="L214" i="4"/>
  <c r="F214" i="4"/>
  <c r="L213" i="4"/>
  <c r="F213" i="4"/>
  <c r="L212" i="4"/>
  <c r="F212" i="4"/>
  <c r="L211" i="4"/>
  <c r="F211" i="4"/>
  <c r="L210" i="4"/>
  <c r="F210" i="4"/>
  <c r="L209" i="4"/>
  <c r="F209" i="4"/>
  <c r="L208" i="4"/>
  <c r="F208" i="4"/>
  <c r="L207" i="4"/>
  <c r="F207" i="4"/>
  <c r="L206" i="4"/>
  <c r="F206" i="4"/>
  <c r="L205" i="4"/>
  <c r="F205" i="4"/>
  <c r="L204" i="4"/>
  <c r="F204" i="4"/>
  <c r="L203" i="4"/>
  <c r="F203" i="4"/>
  <c r="L202" i="4"/>
  <c r="F202" i="4"/>
  <c r="L201" i="4"/>
  <c r="F201" i="4"/>
  <c r="L200" i="4"/>
  <c r="F200" i="4"/>
  <c r="L199" i="4"/>
  <c r="F199" i="4"/>
  <c r="L198" i="4"/>
  <c r="F198" i="4"/>
  <c r="L197" i="4"/>
  <c r="F197" i="4"/>
  <c r="L196" i="4"/>
  <c r="F196" i="4"/>
  <c r="L195" i="4"/>
  <c r="F195" i="4"/>
  <c r="B195" i="4"/>
  <c r="B196" i="4" s="1"/>
  <c r="B197" i="4" s="1"/>
  <c r="B198" i="4" s="1"/>
  <c r="L194" i="4"/>
  <c r="F194" i="4"/>
  <c r="L193" i="4"/>
  <c r="F193" i="4"/>
  <c r="L192" i="4"/>
  <c r="F192" i="4"/>
  <c r="L191" i="4"/>
  <c r="F191" i="4"/>
  <c r="L190" i="4"/>
  <c r="F190" i="4"/>
  <c r="L189" i="4"/>
  <c r="F189" i="4"/>
  <c r="L188" i="4"/>
  <c r="F188" i="4"/>
  <c r="L187" i="4"/>
  <c r="F187" i="4"/>
  <c r="L186" i="4"/>
  <c r="F186" i="4"/>
  <c r="L185" i="4"/>
  <c r="F185" i="4"/>
  <c r="B185" i="4"/>
  <c r="L184" i="4"/>
  <c r="F184" i="4"/>
  <c r="L183" i="4"/>
  <c r="F183" i="4"/>
  <c r="L182" i="4"/>
  <c r="F182" i="4"/>
  <c r="L181" i="4"/>
  <c r="F181" i="4"/>
  <c r="L180" i="4"/>
  <c r="F180" i="4"/>
  <c r="B180" i="4"/>
  <c r="L179" i="4"/>
  <c r="F179" i="4"/>
  <c r="L178" i="4"/>
  <c r="F178" i="4"/>
  <c r="L177" i="4"/>
  <c r="F177" i="4"/>
  <c r="L176" i="4"/>
  <c r="F176" i="4"/>
  <c r="L175" i="4"/>
  <c r="F175" i="4"/>
  <c r="L174" i="4"/>
  <c r="F174" i="4"/>
  <c r="L173" i="4"/>
  <c r="F173" i="4"/>
  <c r="L172" i="4"/>
  <c r="F172" i="4"/>
  <c r="L171" i="4"/>
  <c r="F171" i="4"/>
  <c r="L170" i="4"/>
  <c r="F170" i="4"/>
  <c r="L169" i="4"/>
  <c r="F169" i="4"/>
  <c r="L168" i="4"/>
  <c r="F168" i="4"/>
  <c r="L167" i="4"/>
  <c r="F167" i="4"/>
  <c r="L166" i="4"/>
  <c r="F166" i="4"/>
  <c r="L165" i="4"/>
  <c r="F165" i="4"/>
  <c r="L164" i="4"/>
  <c r="F164" i="4"/>
  <c r="L163" i="4"/>
  <c r="F163" i="4"/>
  <c r="L162" i="4"/>
  <c r="F162" i="4"/>
  <c r="L161" i="4"/>
  <c r="F161" i="4"/>
  <c r="L160" i="4"/>
  <c r="F160" i="4"/>
  <c r="L159" i="4"/>
  <c r="F159" i="4"/>
  <c r="B159" i="4"/>
  <c r="L158" i="4"/>
  <c r="F158" i="4"/>
  <c r="L157" i="4"/>
  <c r="F157" i="4"/>
  <c r="L156" i="4"/>
  <c r="F156" i="4"/>
  <c r="L155" i="4"/>
  <c r="F155" i="4"/>
  <c r="L154" i="4"/>
  <c r="F154" i="4"/>
  <c r="L153" i="4"/>
  <c r="F153" i="4"/>
  <c r="L152" i="4"/>
  <c r="F152" i="4"/>
  <c r="L151" i="4"/>
  <c r="F151" i="4"/>
  <c r="L150" i="4"/>
  <c r="F150" i="4"/>
  <c r="L149" i="4"/>
  <c r="F149" i="4"/>
  <c r="L148" i="4"/>
  <c r="F148" i="4"/>
  <c r="L147" i="4"/>
  <c r="F147" i="4"/>
  <c r="B147" i="4"/>
  <c r="L146" i="4"/>
  <c r="F146" i="4"/>
  <c r="L145" i="4"/>
  <c r="F145" i="4"/>
  <c r="L144" i="4"/>
  <c r="F144" i="4"/>
  <c r="L143" i="4"/>
  <c r="F143" i="4"/>
  <c r="L142" i="4"/>
  <c r="F142" i="4"/>
  <c r="L141" i="4"/>
  <c r="F141" i="4"/>
  <c r="L140" i="4"/>
  <c r="F140" i="4"/>
  <c r="L139" i="4"/>
  <c r="F139" i="4"/>
  <c r="L138" i="4"/>
  <c r="F138" i="4"/>
  <c r="B138" i="4"/>
  <c r="B139" i="4" s="1"/>
  <c r="L137" i="4"/>
  <c r="F137" i="4"/>
  <c r="L136" i="4"/>
  <c r="F136" i="4"/>
  <c r="L135" i="4"/>
  <c r="F135" i="4"/>
  <c r="L134" i="4"/>
  <c r="F134" i="4"/>
  <c r="L133" i="4"/>
  <c r="F133" i="4"/>
  <c r="L132" i="4"/>
  <c r="F132" i="4"/>
  <c r="L131" i="4"/>
  <c r="F131" i="4"/>
  <c r="L130" i="4"/>
  <c r="F130" i="4"/>
  <c r="L129" i="4"/>
  <c r="F129" i="4"/>
  <c r="L128" i="4"/>
  <c r="F128" i="4"/>
  <c r="L127" i="4"/>
  <c r="F127" i="4"/>
  <c r="L126" i="4"/>
  <c r="F126" i="4"/>
  <c r="B126" i="4"/>
  <c r="B127" i="4" s="1"/>
  <c r="B128" i="4" s="1"/>
  <c r="B129" i="4" s="1"/>
  <c r="B130" i="4" s="1"/>
  <c r="B131" i="4" s="1"/>
  <c r="B132" i="4" s="1"/>
  <c r="B133" i="4" s="1"/>
  <c r="B134" i="4" s="1"/>
  <c r="B135" i="4" s="1"/>
  <c r="B136" i="4" s="1"/>
  <c r="L125" i="4"/>
  <c r="F125" i="4"/>
  <c r="L124" i="4"/>
  <c r="F124" i="4"/>
  <c r="L123" i="4"/>
  <c r="F123" i="4"/>
  <c r="L122" i="4"/>
  <c r="F122" i="4"/>
  <c r="L121" i="4"/>
  <c r="F121" i="4"/>
  <c r="L120" i="4"/>
  <c r="F120" i="4"/>
  <c r="L119" i="4"/>
  <c r="F119" i="4"/>
  <c r="L118" i="4"/>
  <c r="F118" i="4"/>
  <c r="L117" i="4"/>
  <c r="F117" i="4"/>
  <c r="L116" i="4"/>
  <c r="F116" i="4"/>
  <c r="B116" i="4"/>
  <c r="B117" i="4" s="1"/>
  <c r="B118" i="4" s="1"/>
  <c r="L115" i="4"/>
  <c r="F115" i="4"/>
  <c r="L114" i="4"/>
  <c r="F114" i="4"/>
  <c r="L113" i="4"/>
  <c r="F113" i="4"/>
  <c r="L112" i="4"/>
  <c r="F112" i="4"/>
  <c r="L111" i="4"/>
  <c r="F111" i="4"/>
  <c r="L110" i="4"/>
  <c r="F110" i="4"/>
  <c r="L109" i="4"/>
  <c r="F109" i="4"/>
  <c r="L108" i="4"/>
  <c r="F108" i="4"/>
  <c r="B108" i="4"/>
  <c r="L107" i="4"/>
  <c r="F107" i="4"/>
  <c r="L106" i="4"/>
  <c r="F106" i="4"/>
  <c r="L105" i="4"/>
  <c r="F105" i="4"/>
  <c r="L104" i="4"/>
  <c r="F104" i="4"/>
  <c r="B104" i="4"/>
  <c r="B105" i="4" s="1"/>
  <c r="B106" i="4" s="1"/>
  <c r="L103" i="4"/>
  <c r="F103" i="4"/>
  <c r="L102" i="4"/>
  <c r="F102" i="4"/>
  <c r="L101" i="4"/>
  <c r="F101" i="4"/>
  <c r="L100" i="4"/>
  <c r="F100" i="4"/>
  <c r="B100" i="4"/>
  <c r="B101" i="4" s="1"/>
  <c r="B102" i="4" s="1"/>
  <c r="L99" i="4"/>
  <c r="F99" i="4"/>
  <c r="L98" i="4"/>
  <c r="F98" i="4"/>
  <c r="L97" i="4"/>
  <c r="F97" i="4"/>
  <c r="L96" i="4"/>
  <c r="F96" i="4"/>
  <c r="L95" i="4"/>
  <c r="F95" i="4"/>
  <c r="B95" i="4"/>
  <c r="L94" i="4"/>
  <c r="F94" i="4"/>
  <c r="L93" i="4"/>
  <c r="F93" i="4"/>
  <c r="L92" i="4"/>
  <c r="F92" i="4"/>
  <c r="L91" i="4"/>
  <c r="F91" i="4"/>
  <c r="L90" i="4"/>
  <c r="F90" i="4"/>
  <c r="L89" i="4"/>
  <c r="F89" i="4"/>
  <c r="L88" i="4"/>
  <c r="F88" i="4"/>
  <c r="L87" i="4"/>
  <c r="F87" i="4"/>
  <c r="B87" i="4"/>
  <c r="B88" i="4" s="1"/>
  <c r="B89" i="4" s="1"/>
  <c r="B90" i="4" s="1"/>
  <c r="L86" i="4"/>
  <c r="F86" i="4"/>
  <c r="L85" i="4"/>
  <c r="F85" i="4"/>
  <c r="B85" i="4"/>
  <c r="L84" i="4"/>
  <c r="F84" i="4"/>
  <c r="L83" i="4"/>
  <c r="F83" i="4"/>
  <c r="L82" i="4"/>
  <c r="F82" i="4"/>
  <c r="L81" i="4"/>
  <c r="F81" i="4"/>
  <c r="L80" i="4"/>
  <c r="F80" i="4"/>
  <c r="B80" i="4"/>
  <c r="B81" i="4" s="1"/>
  <c r="B82" i="4" s="1"/>
  <c r="L79" i="4"/>
  <c r="F79" i="4"/>
  <c r="L78" i="4"/>
  <c r="F78" i="4"/>
  <c r="L77" i="4"/>
  <c r="F77" i="4"/>
  <c r="B77" i="4"/>
  <c r="B78" i="4" s="1"/>
  <c r="L76" i="4"/>
  <c r="F76" i="4"/>
  <c r="L75" i="4"/>
  <c r="F75" i="4"/>
  <c r="L74" i="4"/>
  <c r="F74" i="4"/>
  <c r="L73" i="4"/>
  <c r="F73" i="4"/>
  <c r="L72" i="4"/>
  <c r="F72" i="4"/>
  <c r="L71" i="4"/>
  <c r="F71" i="4"/>
  <c r="L70" i="4"/>
  <c r="F70" i="4"/>
  <c r="B70" i="4"/>
  <c r="L69" i="4"/>
  <c r="F69" i="4"/>
  <c r="L68" i="4"/>
  <c r="F68" i="4"/>
  <c r="L67" i="4"/>
  <c r="F67" i="4"/>
  <c r="L66" i="4"/>
  <c r="F66" i="4"/>
  <c r="L65" i="4"/>
  <c r="F65" i="4"/>
  <c r="L64" i="4"/>
  <c r="F64" i="4"/>
  <c r="L63" i="4"/>
  <c r="F63" i="4"/>
  <c r="L62" i="4"/>
  <c r="F62" i="4"/>
  <c r="L61" i="4"/>
  <c r="F61" i="4"/>
  <c r="L60" i="4"/>
  <c r="F60" i="4"/>
  <c r="L59" i="4"/>
  <c r="F59" i="4"/>
  <c r="L58" i="4"/>
  <c r="F58" i="4"/>
  <c r="L57" i="4"/>
  <c r="F57" i="4"/>
  <c r="B57" i="4"/>
  <c r="B58" i="4" s="1"/>
  <c r="L56" i="4"/>
  <c r="F56" i="4"/>
  <c r="L55" i="4"/>
  <c r="F55" i="4"/>
  <c r="L54" i="4"/>
  <c r="F54" i="4"/>
  <c r="L53" i="4"/>
  <c r="F53" i="4"/>
  <c r="L52" i="4"/>
  <c r="F52" i="4"/>
  <c r="L51" i="4"/>
  <c r="F51" i="4"/>
  <c r="B51" i="4"/>
  <c r="L50" i="4"/>
  <c r="F50" i="4"/>
  <c r="L49" i="4"/>
  <c r="F49" i="4"/>
  <c r="L48" i="4"/>
  <c r="F48" i="4"/>
  <c r="L47" i="4"/>
  <c r="F47" i="4"/>
  <c r="L46" i="4"/>
  <c r="F46" i="4"/>
  <c r="L45" i="4"/>
  <c r="F45" i="4"/>
  <c r="L44" i="4"/>
  <c r="F44" i="4"/>
  <c r="L43" i="4"/>
  <c r="F43" i="4"/>
  <c r="L42" i="4"/>
  <c r="F42" i="4"/>
  <c r="L41" i="4"/>
  <c r="F41" i="4"/>
  <c r="L40" i="4"/>
  <c r="F40" i="4"/>
  <c r="L39" i="4"/>
  <c r="F39" i="4"/>
  <c r="B39" i="4"/>
  <c r="B40" i="4" s="1"/>
  <c r="L38" i="4"/>
  <c r="F38" i="4"/>
  <c r="L37" i="4"/>
  <c r="F37" i="4"/>
  <c r="L36" i="4"/>
  <c r="F36" i="4"/>
  <c r="L35" i="4"/>
  <c r="F35" i="4"/>
  <c r="L34" i="4"/>
  <c r="F34" i="4"/>
  <c r="L33" i="4"/>
  <c r="F33" i="4"/>
  <c r="L32" i="4"/>
  <c r="F32" i="4"/>
  <c r="B32" i="4"/>
  <c r="B33" i="4" s="1"/>
  <c r="B34" i="4" s="1"/>
  <c r="B35" i="4" s="1"/>
  <c r="L31" i="4"/>
  <c r="F31" i="4"/>
  <c r="L30" i="4"/>
  <c r="F30" i="4"/>
  <c r="L29" i="4"/>
  <c r="F29" i="4"/>
  <c r="L28" i="4"/>
  <c r="F28" i="4"/>
  <c r="L27" i="4"/>
  <c r="F27" i="4"/>
  <c r="L26" i="4"/>
  <c r="F26" i="4"/>
  <c r="L25" i="4"/>
  <c r="F25" i="4"/>
  <c r="L24" i="4"/>
  <c r="F24" i="4"/>
  <c r="L23" i="4"/>
  <c r="F23" i="4"/>
  <c r="L22" i="4"/>
  <c r="F22" i="4"/>
  <c r="L21" i="4"/>
  <c r="F21" i="4"/>
  <c r="L20" i="4"/>
  <c r="F20" i="4"/>
  <c r="L19" i="4"/>
  <c r="F19" i="4"/>
  <c r="L18" i="4"/>
  <c r="F18" i="4"/>
  <c r="L17" i="4"/>
  <c r="F17" i="4"/>
  <c r="L16" i="4"/>
  <c r="F16" i="4"/>
  <c r="L15" i="4"/>
  <c r="F15" i="4"/>
  <c r="L14" i="4"/>
  <c r="F14" i="4"/>
  <c r="L13" i="4"/>
  <c r="F13" i="4"/>
  <c r="L12" i="4"/>
  <c r="F12" i="4"/>
  <c r="L11" i="4"/>
  <c r="F11" i="4"/>
  <c r="L10" i="4"/>
  <c r="F10" i="4"/>
  <c r="L9" i="4"/>
  <c r="F9" i="4"/>
  <c r="L8" i="4"/>
  <c r="F8" i="4"/>
  <c r="L7" i="4"/>
  <c r="F7" i="4"/>
  <c r="L6" i="4"/>
  <c r="F6" i="4"/>
  <c r="L5" i="4"/>
  <c r="F5" i="4"/>
  <c r="L4" i="4"/>
  <c r="F4" i="4"/>
  <c r="B4" i="4"/>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L3" i="4"/>
  <c r="F3" i="4"/>
  <c r="L2" i="4"/>
  <c r="F2" i="4"/>
  <c r="L188" i="3"/>
  <c r="F188" i="3"/>
  <c r="L187" i="3"/>
  <c r="F187" i="3"/>
  <c r="B187" i="3"/>
  <c r="L186" i="3"/>
  <c r="F186" i="3"/>
  <c r="B186" i="3"/>
  <c r="L185" i="3"/>
  <c r="F185" i="3"/>
  <c r="B185" i="3"/>
  <c r="L184" i="3"/>
  <c r="F184" i="3"/>
  <c r="B184" i="3"/>
  <c r="L183" i="3"/>
  <c r="F183" i="3"/>
  <c r="B183" i="3"/>
  <c r="L182" i="3"/>
  <c r="F182" i="3"/>
  <c r="B182" i="3"/>
  <c r="L181" i="3"/>
  <c r="F181" i="3"/>
  <c r="B181" i="3"/>
  <c r="L180" i="3"/>
  <c r="F180" i="3"/>
  <c r="B180" i="3"/>
  <c r="L179" i="3"/>
  <c r="F179" i="3"/>
  <c r="B179" i="3"/>
  <c r="L178" i="3"/>
  <c r="F178" i="3"/>
  <c r="B178" i="3"/>
  <c r="L177" i="3"/>
  <c r="F177" i="3"/>
  <c r="B177" i="3"/>
  <c r="L176" i="3"/>
  <c r="F176" i="3"/>
  <c r="B176" i="3"/>
  <c r="L175" i="3"/>
  <c r="F175" i="3"/>
  <c r="B175" i="3"/>
  <c r="L174" i="3"/>
  <c r="F174" i="3"/>
  <c r="B174" i="3"/>
  <c r="L173" i="3"/>
  <c r="F173" i="3"/>
  <c r="B173" i="3"/>
  <c r="L172" i="3"/>
  <c r="F172" i="3"/>
  <c r="B172" i="3"/>
  <c r="L171" i="3"/>
  <c r="F171" i="3"/>
  <c r="B171" i="3"/>
  <c r="L170" i="3"/>
  <c r="F170" i="3"/>
  <c r="B170" i="3"/>
  <c r="L169" i="3"/>
  <c r="F169" i="3"/>
  <c r="B169" i="3"/>
  <c r="L168" i="3"/>
  <c r="F168" i="3"/>
  <c r="B168" i="3"/>
  <c r="L167" i="3"/>
  <c r="F167" i="3"/>
  <c r="B167" i="3"/>
  <c r="L166" i="3"/>
  <c r="F166" i="3"/>
  <c r="B166" i="3"/>
  <c r="L165" i="3"/>
  <c r="F165" i="3"/>
  <c r="B165" i="3"/>
  <c r="L164" i="3"/>
  <c r="F164" i="3"/>
  <c r="B164" i="3"/>
  <c r="L163" i="3"/>
  <c r="F163" i="3"/>
  <c r="B163" i="3"/>
  <c r="L162" i="3"/>
  <c r="F162" i="3"/>
  <c r="B162" i="3"/>
  <c r="L161" i="3"/>
  <c r="F161" i="3"/>
  <c r="B161" i="3"/>
  <c r="L160" i="3"/>
  <c r="F160" i="3"/>
  <c r="B160" i="3"/>
  <c r="L159" i="3"/>
  <c r="F159" i="3"/>
  <c r="B159" i="3"/>
  <c r="L158" i="3"/>
  <c r="F158" i="3"/>
  <c r="B158" i="3"/>
  <c r="L157" i="3"/>
  <c r="F157" i="3"/>
  <c r="B157" i="3"/>
  <c r="L156" i="3"/>
  <c r="F156" i="3"/>
  <c r="B156" i="3"/>
  <c r="L155" i="3"/>
  <c r="F155" i="3"/>
  <c r="B155" i="3"/>
  <c r="L154" i="3"/>
  <c r="F154" i="3"/>
  <c r="B154" i="3"/>
  <c r="L153" i="3"/>
  <c r="F153" i="3"/>
  <c r="B153" i="3"/>
  <c r="L152" i="3"/>
  <c r="F152" i="3"/>
  <c r="B152" i="3"/>
  <c r="L151" i="3"/>
  <c r="F151" i="3"/>
  <c r="B151" i="3"/>
  <c r="L150" i="3"/>
  <c r="F150" i="3"/>
  <c r="B150" i="3"/>
  <c r="L149" i="3"/>
  <c r="F149" i="3"/>
  <c r="B149" i="3"/>
  <c r="L148" i="3"/>
  <c r="F148" i="3"/>
  <c r="B148" i="3"/>
  <c r="L147" i="3"/>
  <c r="F147" i="3"/>
  <c r="B147" i="3"/>
  <c r="L146" i="3"/>
  <c r="F146" i="3"/>
  <c r="B146" i="3"/>
  <c r="L145" i="3"/>
  <c r="F145" i="3"/>
  <c r="L144" i="3"/>
  <c r="F144" i="3"/>
  <c r="L143" i="3"/>
  <c r="F143" i="3"/>
  <c r="L142" i="3"/>
  <c r="F142" i="3"/>
  <c r="L141" i="3"/>
  <c r="F141" i="3"/>
  <c r="B141" i="3"/>
  <c r="L140" i="3"/>
  <c r="F140" i="3"/>
  <c r="B140" i="3"/>
  <c r="L139" i="3"/>
  <c r="F139" i="3"/>
  <c r="B139" i="3"/>
  <c r="L138" i="3"/>
  <c r="F138" i="3"/>
  <c r="B138" i="3"/>
  <c r="L137" i="3"/>
  <c r="F137" i="3"/>
  <c r="B137" i="3"/>
  <c r="L136" i="3"/>
  <c r="F136" i="3"/>
  <c r="B136" i="3"/>
  <c r="L135" i="3"/>
  <c r="F135" i="3"/>
  <c r="B135" i="3"/>
  <c r="L134" i="3"/>
  <c r="F134" i="3"/>
  <c r="B134" i="3"/>
  <c r="L133" i="3"/>
  <c r="F133" i="3"/>
  <c r="L132" i="3"/>
  <c r="F132" i="3"/>
  <c r="B132" i="3"/>
  <c r="L131" i="3"/>
  <c r="F131" i="3"/>
  <c r="B131" i="3"/>
  <c r="L130" i="3"/>
  <c r="F130" i="3"/>
  <c r="B130" i="3"/>
  <c r="L129" i="3"/>
  <c r="F129" i="3"/>
  <c r="B129" i="3"/>
  <c r="L128" i="3"/>
  <c r="F128" i="3"/>
  <c r="L127" i="3"/>
  <c r="F127" i="3"/>
  <c r="B127" i="3"/>
  <c r="L126" i="3"/>
  <c r="F126" i="3"/>
  <c r="B126" i="3"/>
  <c r="L125" i="3"/>
  <c r="F125" i="3"/>
  <c r="B125" i="3"/>
  <c r="L124" i="3"/>
  <c r="F124" i="3"/>
  <c r="B124" i="3"/>
  <c r="L123" i="3"/>
  <c r="F123" i="3"/>
  <c r="B123" i="3"/>
  <c r="L122" i="3"/>
  <c r="F122" i="3"/>
  <c r="B122" i="3"/>
  <c r="L121" i="3"/>
  <c r="F121" i="3"/>
  <c r="B121" i="3"/>
  <c r="L120" i="3"/>
  <c r="F120" i="3"/>
  <c r="B120" i="3"/>
  <c r="L119" i="3"/>
  <c r="F119" i="3"/>
  <c r="B119" i="3"/>
  <c r="L118" i="3"/>
  <c r="F118" i="3"/>
  <c r="B118" i="3"/>
  <c r="L117" i="3"/>
  <c r="F117" i="3"/>
  <c r="B117" i="3"/>
  <c r="L116" i="3"/>
  <c r="F116" i="3"/>
  <c r="B116" i="3"/>
  <c r="L115" i="3"/>
  <c r="F115" i="3"/>
  <c r="B115" i="3"/>
  <c r="L114" i="3"/>
  <c r="F114" i="3"/>
  <c r="B114" i="3"/>
  <c r="L113" i="3"/>
  <c r="F113" i="3"/>
  <c r="B113" i="3"/>
  <c r="L112" i="3"/>
  <c r="F112" i="3"/>
  <c r="B112" i="3"/>
  <c r="L111" i="3"/>
  <c r="F111" i="3"/>
  <c r="B111" i="3"/>
  <c r="L110" i="3"/>
  <c r="F110" i="3"/>
  <c r="B110" i="3"/>
  <c r="L109" i="3"/>
  <c r="F109" i="3"/>
  <c r="B109" i="3"/>
  <c r="L108" i="3"/>
  <c r="F108" i="3"/>
  <c r="B108" i="3"/>
  <c r="L107" i="3"/>
  <c r="F107" i="3"/>
  <c r="B107" i="3"/>
  <c r="L106" i="3"/>
  <c r="F106" i="3"/>
  <c r="B106" i="3"/>
  <c r="L105" i="3"/>
  <c r="F105" i="3"/>
  <c r="B105" i="3"/>
  <c r="L104" i="3"/>
  <c r="F104" i="3"/>
  <c r="B104" i="3"/>
  <c r="L103" i="3"/>
  <c r="F103" i="3"/>
  <c r="B103" i="3"/>
  <c r="L102" i="3"/>
  <c r="F102" i="3"/>
  <c r="B102" i="3"/>
  <c r="L101" i="3"/>
  <c r="F101" i="3"/>
  <c r="B101" i="3"/>
  <c r="L100" i="3"/>
  <c r="F100" i="3"/>
  <c r="B100" i="3"/>
  <c r="L99" i="3"/>
  <c r="F99" i="3"/>
  <c r="B99" i="3"/>
  <c r="L98" i="3"/>
  <c r="F98" i="3"/>
  <c r="B98" i="3"/>
  <c r="L97" i="3"/>
  <c r="F97" i="3"/>
  <c r="B97" i="3"/>
  <c r="L96" i="3"/>
  <c r="F96" i="3"/>
  <c r="B96" i="3"/>
  <c r="L95" i="3"/>
  <c r="F95" i="3"/>
  <c r="B95" i="3"/>
  <c r="L94" i="3"/>
  <c r="F94" i="3"/>
  <c r="B94" i="3"/>
  <c r="L93" i="3"/>
  <c r="F93" i="3"/>
  <c r="B93" i="3"/>
  <c r="L92" i="3"/>
  <c r="F92" i="3"/>
  <c r="B92" i="3"/>
  <c r="L91" i="3"/>
  <c r="F91" i="3"/>
  <c r="B91" i="3"/>
  <c r="L90" i="3"/>
  <c r="F90" i="3"/>
  <c r="B90" i="3"/>
  <c r="L89" i="3"/>
  <c r="F89" i="3"/>
  <c r="B89" i="3"/>
  <c r="L88" i="3"/>
  <c r="F88" i="3"/>
  <c r="B88" i="3"/>
  <c r="L87" i="3"/>
  <c r="F87" i="3"/>
  <c r="B87" i="3"/>
  <c r="L86" i="3"/>
  <c r="F86" i="3"/>
  <c r="B86" i="3"/>
  <c r="L85" i="3"/>
  <c r="F85" i="3"/>
  <c r="B85" i="3"/>
  <c r="L84" i="3"/>
  <c r="F84" i="3"/>
  <c r="B84" i="3"/>
  <c r="L83" i="3"/>
  <c r="F83" i="3"/>
  <c r="B83" i="3"/>
  <c r="L82" i="3"/>
  <c r="F82" i="3"/>
  <c r="B82" i="3"/>
  <c r="L81" i="3"/>
  <c r="F81" i="3"/>
  <c r="B81" i="3"/>
  <c r="L80" i="3"/>
  <c r="F80" i="3"/>
  <c r="B80" i="3"/>
  <c r="L79" i="3"/>
  <c r="F79" i="3"/>
  <c r="B79" i="3"/>
  <c r="L78" i="3"/>
  <c r="F78" i="3"/>
  <c r="B78" i="3"/>
  <c r="L77" i="3"/>
  <c r="F77" i="3"/>
  <c r="B77" i="3"/>
  <c r="L76" i="3"/>
  <c r="F76" i="3"/>
  <c r="B76" i="3"/>
  <c r="L75" i="3"/>
  <c r="F75" i="3"/>
  <c r="B75" i="3"/>
  <c r="L74" i="3"/>
  <c r="F74" i="3"/>
  <c r="B74" i="3"/>
  <c r="L73" i="3"/>
  <c r="F73" i="3"/>
  <c r="B73" i="3"/>
  <c r="L72" i="3"/>
  <c r="F72" i="3"/>
  <c r="B72" i="3"/>
  <c r="L71" i="3"/>
  <c r="F71" i="3"/>
  <c r="B71" i="3"/>
  <c r="L70" i="3"/>
  <c r="F70" i="3"/>
  <c r="B70" i="3"/>
  <c r="L69" i="3"/>
  <c r="F69" i="3"/>
  <c r="B69" i="3"/>
  <c r="L68" i="3"/>
  <c r="F68" i="3"/>
  <c r="B68" i="3"/>
  <c r="L67" i="3"/>
  <c r="F67" i="3"/>
  <c r="B67" i="3"/>
  <c r="L66" i="3"/>
  <c r="F66" i="3"/>
  <c r="B66" i="3"/>
  <c r="L65" i="3"/>
  <c r="F65" i="3"/>
  <c r="B65" i="3"/>
  <c r="L64" i="3"/>
  <c r="F64" i="3"/>
  <c r="B64" i="3"/>
  <c r="L63" i="3"/>
  <c r="F63" i="3"/>
  <c r="B63" i="3"/>
  <c r="L62" i="3"/>
  <c r="F62" i="3"/>
  <c r="B62" i="3"/>
  <c r="L61" i="3"/>
  <c r="F61" i="3"/>
  <c r="B61" i="3"/>
  <c r="L60" i="3"/>
  <c r="F60" i="3"/>
  <c r="B60" i="3"/>
  <c r="L59" i="3"/>
  <c r="F59" i="3"/>
  <c r="B59" i="3"/>
  <c r="L58" i="3"/>
  <c r="F58" i="3"/>
  <c r="B58" i="3"/>
  <c r="L57" i="3"/>
  <c r="F57" i="3"/>
  <c r="B57" i="3"/>
  <c r="L56" i="3"/>
  <c r="F56" i="3"/>
  <c r="B56" i="3"/>
  <c r="L55" i="3"/>
  <c r="F55" i="3"/>
  <c r="B55" i="3"/>
  <c r="L54" i="3"/>
  <c r="F54" i="3"/>
  <c r="B54" i="3"/>
  <c r="L53" i="3"/>
  <c r="F53" i="3"/>
  <c r="B53" i="3"/>
  <c r="L52" i="3"/>
  <c r="F52" i="3"/>
  <c r="B52" i="3"/>
  <c r="L51" i="3"/>
  <c r="F51" i="3"/>
  <c r="B51" i="3"/>
  <c r="L50" i="3"/>
  <c r="F50" i="3"/>
  <c r="B50" i="3"/>
  <c r="L49" i="3"/>
  <c r="F49" i="3"/>
  <c r="B49" i="3"/>
  <c r="L48" i="3"/>
  <c r="F48" i="3"/>
  <c r="B48" i="3"/>
  <c r="L47" i="3"/>
  <c r="F47" i="3"/>
  <c r="B47" i="3"/>
  <c r="L46" i="3"/>
  <c r="F46" i="3"/>
  <c r="B46" i="3"/>
  <c r="L45" i="3"/>
  <c r="F45" i="3"/>
  <c r="B45" i="3"/>
  <c r="L44" i="3"/>
  <c r="F44" i="3"/>
  <c r="B44" i="3"/>
  <c r="L43" i="3"/>
  <c r="F43" i="3"/>
  <c r="B43" i="3"/>
  <c r="L42" i="3"/>
  <c r="F42" i="3"/>
  <c r="B42" i="3"/>
  <c r="L41" i="3"/>
  <c r="F41" i="3"/>
  <c r="B41" i="3"/>
  <c r="L40" i="3"/>
  <c r="F40" i="3"/>
  <c r="B40" i="3"/>
  <c r="L39" i="3"/>
  <c r="F39" i="3"/>
  <c r="B39" i="3"/>
  <c r="L38" i="3"/>
  <c r="F38" i="3"/>
  <c r="B38" i="3"/>
  <c r="L37" i="3"/>
  <c r="F37" i="3"/>
  <c r="B37" i="3"/>
  <c r="L36" i="3"/>
  <c r="F36" i="3"/>
  <c r="B36" i="3"/>
  <c r="L35" i="3"/>
  <c r="F35" i="3"/>
  <c r="B35" i="3"/>
  <c r="L34" i="3"/>
  <c r="F34" i="3"/>
  <c r="B34" i="3"/>
  <c r="L33" i="3"/>
  <c r="F33" i="3"/>
  <c r="B33" i="3"/>
  <c r="L32" i="3"/>
  <c r="F32" i="3"/>
  <c r="B32" i="3"/>
  <c r="L31" i="3"/>
  <c r="F31" i="3"/>
  <c r="L30" i="3"/>
  <c r="F30" i="3"/>
  <c r="B30" i="3"/>
  <c r="L29" i="3"/>
  <c r="F29" i="3"/>
  <c r="B29" i="3"/>
  <c r="L28" i="3"/>
  <c r="F28" i="3"/>
  <c r="B28" i="3"/>
  <c r="L27" i="3"/>
  <c r="F27" i="3"/>
  <c r="B27" i="3"/>
  <c r="L26" i="3"/>
  <c r="F26" i="3"/>
  <c r="B26" i="3"/>
  <c r="L25" i="3"/>
  <c r="F25" i="3"/>
  <c r="B25" i="3"/>
  <c r="L24" i="3"/>
  <c r="F24" i="3"/>
  <c r="B24" i="3"/>
  <c r="L23" i="3"/>
  <c r="F23" i="3"/>
  <c r="B23" i="3"/>
  <c r="L22" i="3"/>
  <c r="F22" i="3"/>
  <c r="B22" i="3"/>
  <c r="L21" i="3"/>
  <c r="F21" i="3"/>
  <c r="B21" i="3"/>
  <c r="L20" i="3"/>
  <c r="F20" i="3"/>
  <c r="B20" i="3"/>
  <c r="L19" i="3"/>
  <c r="F19" i="3"/>
  <c r="B19" i="3"/>
  <c r="L18" i="3"/>
  <c r="F18" i="3"/>
  <c r="B18" i="3"/>
  <c r="L17" i="3"/>
  <c r="F17" i="3"/>
  <c r="B17" i="3"/>
  <c r="L16" i="3"/>
  <c r="F16" i="3"/>
  <c r="B16" i="3"/>
  <c r="L15" i="3"/>
  <c r="F15" i="3"/>
  <c r="B15" i="3"/>
  <c r="L14" i="3"/>
  <c r="F14" i="3"/>
  <c r="B14" i="3"/>
  <c r="L13" i="3"/>
  <c r="F13" i="3"/>
  <c r="B13" i="3"/>
  <c r="L12" i="3"/>
  <c r="F12" i="3"/>
  <c r="B12" i="3"/>
  <c r="L11" i="3"/>
  <c r="F11" i="3"/>
  <c r="B11" i="3"/>
  <c r="L10" i="3"/>
  <c r="F10" i="3"/>
  <c r="B10" i="3"/>
  <c r="L9" i="3"/>
  <c r="F9" i="3"/>
  <c r="B9" i="3"/>
  <c r="L8" i="3"/>
  <c r="F8" i="3"/>
  <c r="B8" i="3"/>
  <c r="L7" i="3"/>
  <c r="F7" i="3"/>
  <c r="B7" i="3"/>
  <c r="L6" i="3"/>
  <c r="F6" i="3"/>
  <c r="L5" i="3"/>
  <c r="F5" i="3"/>
  <c r="L4" i="3"/>
  <c r="F4" i="3"/>
  <c r="L3" i="3"/>
  <c r="F3" i="3"/>
  <c r="L2" i="3"/>
  <c r="F2" i="3"/>
  <c r="L425" i="2"/>
  <c r="F425" i="2"/>
  <c r="L424" i="2"/>
  <c r="F424" i="2"/>
  <c r="L423" i="2"/>
  <c r="F423" i="2"/>
  <c r="L422" i="2"/>
  <c r="F422" i="2"/>
  <c r="L421" i="2"/>
  <c r="F421" i="2"/>
  <c r="L420" i="2"/>
  <c r="F420" i="2"/>
  <c r="L419" i="2"/>
  <c r="F419" i="2"/>
  <c r="L418" i="2"/>
  <c r="F418" i="2"/>
  <c r="L417" i="2"/>
  <c r="F417" i="2"/>
  <c r="L416" i="2"/>
  <c r="F416" i="2"/>
  <c r="L415" i="2"/>
  <c r="F415" i="2"/>
  <c r="L414" i="2"/>
  <c r="F414" i="2"/>
  <c r="L413" i="2"/>
  <c r="F413" i="2"/>
  <c r="L412" i="2"/>
  <c r="F412" i="2"/>
  <c r="L411" i="2"/>
  <c r="F411" i="2"/>
  <c r="L410" i="2"/>
  <c r="F410" i="2"/>
  <c r="L409" i="2"/>
  <c r="F409" i="2"/>
  <c r="L408" i="2"/>
  <c r="F408" i="2"/>
  <c r="L407" i="2"/>
  <c r="F407" i="2"/>
  <c r="L406" i="2"/>
  <c r="F406" i="2"/>
  <c r="L405" i="2"/>
  <c r="F405" i="2"/>
  <c r="L404" i="2"/>
  <c r="F404" i="2"/>
  <c r="L403" i="2"/>
  <c r="F403" i="2"/>
  <c r="L402" i="2"/>
  <c r="F402" i="2"/>
  <c r="L401" i="2"/>
  <c r="F401" i="2"/>
  <c r="L400" i="2"/>
  <c r="F400" i="2"/>
  <c r="F399" i="2"/>
  <c r="L398" i="2"/>
  <c r="F398" i="2"/>
  <c r="L397" i="2"/>
  <c r="F397" i="2"/>
  <c r="L396" i="2"/>
  <c r="F396" i="2"/>
  <c r="L395" i="2"/>
  <c r="F395" i="2"/>
  <c r="L394" i="2"/>
  <c r="F394" i="2"/>
  <c r="L393" i="2"/>
  <c r="F393" i="2"/>
  <c r="L392" i="2"/>
  <c r="F392" i="2"/>
  <c r="L391" i="2"/>
  <c r="F391" i="2"/>
  <c r="L390" i="2"/>
  <c r="F390" i="2"/>
  <c r="L389" i="2"/>
  <c r="F389" i="2"/>
  <c r="L388" i="2"/>
  <c r="F388" i="2"/>
  <c r="L387" i="2"/>
  <c r="F387" i="2"/>
  <c r="L386" i="2"/>
  <c r="F386" i="2"/>
  <c r="L385" i="2"/>
  <c r="F385" i="2"/>
  <c r="L384" i="2"/>
  <c r="F384" i="2"/>
  <c r="L383" i="2"/>
  <c r="F383" i="2"/>
  <c r="L382" i="2"/>
  <c r="F382" i="2"/>
  <c r="L381" i="2"/>
  <c r="F381" i="2"/>
  <c r="L380" i="2"/>
  <c r="F380" i="2"/>
  <c r="L379" i="2"/>
  <c r="F379" i="2"/>
  <c r="L378" i="2"/>
  <c r="F378" i="2"/>
  <c r="L377" i="2"/>
  <c r="F377" i="2"/>
  <c r="L376" i="2"/>
  <c r="F376" i="2"/>
  <c r="L375" i="2"/>
  <c r="F375" i="2"/>
  <c r="L374" i="2"/>
  <c r="F374" i="2"/>
  <c r="L373" i="2"/>
  <c r="F373" i="2"/>
  <c r="L372" i="2"/>
  <c r="F372" i="2"/>
  <c r="L371" i="2"/>
  <c r="F371" i="2"/>
  <c r="L370" i="2"/>
  <c r="F370" i="2"/>
  <c r="L369" i="2"/>
  <c r="F369" i="2"/>
  <c r="L368" i="2"/>
  <c r="F368" i="2"/>
  <c r="L367" i="2"/>
  <c r="F367" i="2"/>
  <c r="L366" i="2"/>
  <c r="F366" i="2"/>
  <c r="L365" i="2"/>
  <c r="F365" i="2"/>
  <c r="L364" i="2"/>
  <c r="F364" i="2"/>
  <c r="L363" i="2"/>
  <c r="F363" i="2"/>
  <c r="L362" i="2"/>
  <c r="F362" i="2"/>
  <c r="L361" i="2"/>
  <c r="F361" i="2"/>
  <c r="L360" i="2"/>
  <c r="F360" i="2"/>
  <c r="L359" i="2"/>
  <c r="F359" i="2"/>
  <c r="L358" i="2"/>
  <c r="F358" i="2"/>
  <c r="L357" i="2"/>
  <c r="F357" i="2"/>
  <c r="L356" i="2"/>
  <c r="F356" i="2"/>
  <c r="L355" i="2"/>
  <c r="F355" i="2"/>
  <c r="L354" i="2"/>
  <c r="F354" i="2"/>
  <c r="L353" i="2"/>
  <c r="F353" i="2"/>
  <c r="L352" i="2"/>
  <c r="F352" i="2"/>
  <c r="L351" i="2"/>
  <c r="F351" i="2"/>
  <c r="L350" i="2"/>
  <c r="F350" i="2"/>
  <c r="L349" i="2"/>
  <c r="F349" i="2"/>
  <c r="L348" i="2"/>
  <c r="F348" i="2"/>
  <c r="L347" i="2"/>
  <c r="F347" i="2"/>
  <c r="L346" i="2"/>
  <c r="F346" i="2"/>
  <c r="L345" i="2"/>
  <c r="F345" i="2"/>
  <c r="L344" i="2"/>
  <c r="F344" i="2"/>
  <c r="L343" i="2"/>
  <c r="F343" i="2"/>
  <c r="L342" i="2"/>
  <c r="F342" i="2"/>
  <c r="L341" i="2"/>
  <c r="F341" i="2"/>
  <c r="L340" i="2"/>
  <c r="F340" i="2"/>
  <c r="L339" i="2"/>
  <c r="F339" i="2"/>
  <c r="L338" i="2"/>
  <c r="F338" i="2"/>
  <c r="L337" i="2"/>
  <c r="F337" i="2"/>
  <c r="L336" i="2"/>
  <c r="F336" i="2"/>
  <c r="L335" i="2"/>
  <c r="F335" i="2"/>
  <c r="L334" i="2"/>
  <c r="F334" i="2"/>
  <c r="L333" i="2"/>
  <c r="F333" i="2"/>
  <c r="L332" i="2"/>
  <c r="F332" i="2"/>
  <c r="L331" i="2"/>
  <c r="F331" i="2"/>
  <c r="L330" i="2"/>
  <c r="F330" i="2"/>
  <c r="L329" i="2"/>
  <c r="F329" i="2"/>
  <c r="L328" i="2"/>
  <c r="F328" i="2"/>
  <c r="L327" i="2"/>
  <c r="F327" i="2"/>
  <c r="L326" i="2"/>
  <c r="F326" i="2"/>
  <c r="L325" i="2"/>
  <c r="F325" i="2"/>
  <c r="L324" i="2"/>
  <c r="F324" i="2"/>
  <c r="L323" i="2"/>
  <c r="F323" i="2"/>
  <c r="L322" i="2"/>
  <c r="F322" i="2"/>
  <c r="L321" i="2"/>
  <c r="F321" i="2"/>
  <c r="L320" i="2"/>
  <c r="F320" i="2"/>
  <c r="L319" i="2"/>
  <c r="F319" i="2"/>
  <c r="L318" i="2"/>
  <c r="F318" i="2"/>
  <c r="L317" i="2"/>
  <c r="F317" i="2"/>
  <c r="L316" i="2"/>
  <c r="F316" i="2"/>
  <c r="L315" i="2"/>
  <c r="F315" i="2"/>
  <c r="L314" i="2"/>
  <c r="F314" i="2"/>
  <c r="L313" i="2"/>
  <c r="F313" i="2"/>
  <c r="L312" i="2"/>
  <c r="F312" i="2"/>
  <c r="L311" i="2"/>
  <c r="F311" i="2"/>
  <c r="L310" i="2"/>
  <c r="F310" i="2"/>
  <c r="L309" i="2"/>
  <c r="F309" i="2"/>
  <c r="L308" i="2"/>
  <c r="F308" i="2"/>
  <c r="L307" i="2"/>
  <c r="F307" i="2"/>
  <c r="L306" i="2"/>
  <c r="F306" i="2"/>
  <c r="L305" i="2"/>
  <c r="F305" i="2"/>
  <c r="L304" i="2"/>
  <c r="F304" i="2"/>
  <c r="L303" i="2"/>
  <c r="F303" i="2"/>
  <c r="L302" i="2"/>
  <c r="F302" i="2"/>
  <c r="L301" i="2"/>
  <c r="F301" i="2"/>
  <c r="L300" i="2"/>
  <c r="F300" i="2"/>
  <c r="L299" i="2"/>
  <c r="F299" i="2"/>
  <c r="L298" i="2"/>
  <c r="F298" i="2"/>
  <c r="L297" i="2"/>
  <c r="F297" i="2"/>
  <c r="L296" i="2"/>
  <c r="F296" i="2"/>
  <c r="L295" i="2"/>
  <c r="F295" i="2"/>
  <c r="L294" i="2"/>
  <c r="F294" i="2"/>
  <c r="L293" i="2"/>
  <c r="F293" i="2"/>
  <c r="L292" i="2"/>
  <c r="F292" i="2"/>
  <c r="L291" i="2"/>
  <c r="F291" i="2"/>
  <c r="L290" i="2"/>
  <c r="F290" i="2"/>
  <c r="L289" i="2"/>
  <c r="F289" i="2"/>
  <c r="L288" i="2"/>
  <c r="F288" i="2"/>
  <c r="L287" i="2"/>
  <c r="F287" i="2"/>
  <c r="L286" i="2"/>
  <c r="F286" i="2"/>
  <c r="L285" i="2"/>
  <c r="F285" i="2"/>
  <c r="L284" i="2"/>
  <c r="F284" i="2"/>
  <c r="L283" i="2"/>
  <c r="F283" i="2"/>
  <c r="L282" i="2"/>
  <c r="F282" i="2"/>
  <c r="L281" i="2"/>
  <c r="F281" i="2"/>
  <c r="L280" i="2"/>
  <c r="F280" i="2"/>
  <c r="L279" i="2"/>
  <c r="F279" i="2"/>
  <c r="L278" i="2"/>
  <c r="F278" i="2"/>
  <c r="L277" i="2"/>
  <c r="F277" i="2"/>
  <c r="L276" i="2"/>
  <c r="F276" i="2"/>
  <c r="L275" i="2"/>
  <c r="F275" i="2"/>
  <c r="L274" i="2"/>
  <c r="F274" i="2"/>
  <c r="L273" i="2"/>
  <c r="F273" i="2"/>
  <c r="L272" i="2"/>
  <c r="F272" i="2"/>
  <c r="L271" i="2"/>
  <c r="F271" i="2"/>
  <c r="L270" i="2"/>
  <c r="F270" i="2"/>
  <c r="L269" i="2"/>
  <c r="F269" i="2"/>
  <c r="L268" i="2"/>
  <c r="F268" i="2"/>
  <c r="L267" i="2"/>
  <c r="F267" i="2"/>
  <c r="L266" i="2"/>
  <c r="F266" i="2"/>
  <c r="L265" i="2"/>
  <c r="F265" i="2"/>
  <c r="L264" i="2"/>
  <c r="F264" i="2"/>
  <c r="L263" i="2"/>
  <c r="F263" i="2"/>
  <c r="L262" i="2"/>
  <c r="F262" i="2"/>
  <c r="L261" i="2"/>
  <c r="F261" i="2"/>
  <c r="L260" i="2"/>
  <c r="F260" i="2"/>
  <c r="L259" i="2"/>
  <c r="F259" i="2"/>
  <c r="L258" i="2"/>
  <c r="F258" i="2"/>
  <c r="L257" i="2"/>
  <c r="F257" i="2"/>
  <c r="L256" i="2"/>
  <c r="F256" i="2"/>
  <c r="L255" i="2"/>
  <c r="F255" i="2"/>
  <c r="L254" i="2"/>
  <c r="F254" i="2"/>
  <c r="L253" i="2"/>
  <c r="F253" i="2"/>
  <c r="L252" i="2"/>
  <c r="F252" i="2"/>
  <c r="L251" i="2"/>
  <c r="F251" i="2"/>
  <c r="L250" i="2"/>
  <c r="F250" i="2"/>
  <c r="L249" i="2"/>
  <c r="F249" i="2"/>
  <c r="L248" i="2"/>
  <c r="F248" i="2"/>
  <c r="L247" i="2"/>
  <c r="F247" i="2"/>
  <c r="L246" i="2"/>
  <c r="F246" i="2"/>
  <c r="L245" i="2"/>
  <c r="F245" i="2"/>
  <c r="L244" i="2"/>
  <c r="F244" i="2"/>
  <c r="L243" i="2"/>
  <c r="F243" i="2"/>
  <c r="L242" i="2"/>
  <c r="F242" i="2"/>
  <c r="L241" i="2"/>
  <c r="F241" i="2"/>
  <c r="L240" i="2"/>
  <c r="F240" i="2"/>
  <c r="L239" i="2"/>
  <c r="F239" i="2"/>
  <c r="L238" i="2"/>
  <c r="F238" i="2"/>
  <c r="L237" i="2"/>
  <c r="F237" i="2"/>
  <c r="L236" i="2"/>
  <c r="F236" i="2"/>
  <c r="L235" i="2"/>
  <c r="F235" i="2"/>
  <c r="L234" i="2"/>
  <c r="F234" i="2"/>
  <c r="L233" i="2"/>
  <c r="L232" i="2"/>
  <c r="F232" i="2"/>
  <c r="L231" i="2"/>
  <c r="F231" i="2"/>
  <c r="L230" i="2"/>
  <c r="F230" i="2"/>
  <c r="L229" i="2"/>
  <c r="F229" i="2"/>
  <c r="L228" i="2"/>
  <c r="F228" i="2"/>
  <c r="L227" i="2"/>
  <c r="F227" i="2"/>
  <c r="L226" i="2"/>
  <c r="F226" i="2"/>
  <c r="L225" i="2"/>
  <c r="F225" i="2"/>
  <c r="L224" i="2"/>
  <c r="F224" i="2"/>
  <c r="L223" i="2"/>
  <c r="F223" i="2"/>
  <c r="L222" i="2"/>
  <c r="F222" i="2"/>
  <c r="L221" i="2"/>
  <c r="F221" i="2"/>
  <c r="L220" i="2"/>
  <c r="F220" i="2"/>
  <c r="L219" i="2"/>
  <c r="F219" i="2"/>
  <c r="L218" i="2"/>
  <c r="F218" i="2"/>
  <c r="L217" i="2"/>
  <c r="F217" i="2"/>
  <c r="L216" i="2"/>
  <c r="F216" i="2"/>
  <c r="L215" i="2"/>
  <c r="F215" i="2"/>
  <c r="L214" i="2"/>
  <c r="F214" i="2"/>
  <c r="L213" i="2"/>
  <c r="F213" i="2"/>
  <c r="L212" i="2"/>
  <c r="F212" i="2"/>
  <c r="L211" i="2"/>
  <c r="F211" i="2"/>
  <c r="L210" i="2"/>
  <c r="F210" i="2"/>
  <c r="L209" i="2"/>
  <c r="F209" i="2"/>
  <c r="L208" i="2"/>
  <c r="F208" i="2"/>
  <c r="L207" i="2"/>
  <c r="F207" i="2"/>
  <c r="L206" i="2"/>
  <c r="F206" i="2"/>
  <c r="L205" i="2"/>
  <c r="F205" i="2"/>
  <c r="L204" i="2"/>
  <c r="F204" i="2"/>
  <c r="L203" i="2"/>
  <c r="F203" i="2"/>
  <c r="L202" i="2"/>
  <c r="F202" i="2"/>
  <c r="L201" i="2"/>
  <c r="F201" i="2"/>
  <c r="L200" i="2"/>
  <c r="F200" i="2"/>
  <c r="L199" i="2"/>
  <c r="F199" i="2"/>
  <c r="L198" i="2"/>
  <c r="F198" i="2"/>
  <c r="L197" i="2"/>
  <c r="F197" i="2"/>
  <c r="L196" i="2"/>
  <c r="F196" i="2"/>
  <c r="L195" i="2"/>
  <c r="F195" i="2"/>
  <c r="L194" i="2"/>
  <c r="F194" i="2"/>
  <c r="L193" i="2"/>
  <c r="F193" i="2"/>
  <c r="L192" i="2"/>
  <c r="F192" i="2"/>
  <c r="L191" i="2"/>
  <c r="F191" i="2"/>
  <c r="L190" i="2"/>
  <c r="F190" i="2"/>
  <c r="L189" i="2"/>
  <c r="F189" i="2"/>
  <c r="L188" i="2"/>
  <c r="F188" i="2"/>
  <c r="L187" i="2"/>
  <c r="F187" i="2"/>
  <c r="L186" i="2"/>
  <c r="F186" i="2"/>
  <c r="L185" i="2"/>
  <c r="F185" i="2"/>
  <c r="L184" i="2"/>
  <c r="F184" i="2"/>
  <c r="L183" i="2"/>
  <c r="L182" i="2"/>
  <c r="F182" i="2"/>
  <c r="L181" i="2"/>
  <c r="F181" i="2"/>
  <c r="L180" i="2"/>
  <c r="F180" i="2"/>
  <c r="L179" i="2"/>
  <c r="F179" i="2"/>
  <c r="L178" i="2"/>
  <c r="F178" i="2"/>
  <c r="L177" i="2"/>
  <c r="F177" i="2"/>
  <c r="L176" i="2"/>
  <c r="F176" i="2"/>
  <c r="L175" i="2"/>
  <c r="F175" i="2"/>
  <c r="L174" i="2"/>
  <c r="F174" i="2"/>
  <c r="L173" i="2"/>
  <c r="F173" i="2"/>
  <c r="L172" i="2"/>
  <c r="F172" i="2"/>
  <c r="L171" i="2"/>
  <c r="F171" i="2"/>
  <c r="L170" i="2"/>
  <c r="F170" i="2"/>
  <c r="L169" i="2"/>
  <c r="F169" i="2"/>
  <c r="L168" i="2"/>
  <c r="F168" i="2"/>
  <c r="L167" i="2"/>
  <c r="F167" i="2"/>
  <c r="L166" i="2"/>
  <c r="F166" i="2"/>
  <c r="L165" i="2"/>
  <c r="F165" i="2"/>
  <c r="L164" i="2"/>
  <c r="F164" i="2"/>
  <c r="L163" i="2"/>
  <c r="F163" i="2"/>
  <c r="L162" i="2"/>
  <c r="F162" i="2"/>
  <c r="L161" i="2"/>
  <c r="F161" i="2"/>
  <c r="L160" i="2"/>
  <c r="F160" i="2"/>
  <c r="L159" i="2"/>
  <c r="F159" i="2"/>
  <c r="L158" i="2"/>
  <c r="L157" i="2"/>
  <c r="L156" i="2"/>
  <c r="F156" i="2"/>
  <c r="L155" i="2"/>
  <c r="F155" i="2"/>
  <c r="L154" i="2"/>
  <c r="F154" i="2"/>
  <c r="L153" i="2"/>
  <c r="F153" i="2"/>
  <c r="L152" i="2"/>
  <c r="F152" i="2"/>
  <c r="L151" i="2"/>
  <c r="F151" i="2"/>
  <c r="L150" i="2"/>
  <c r="F150" i="2"/>
  <c r="L149" i="2"/>
  <c r="F149" i="2"/>
  <c r="L148" i="2"/>
  <c r="F148" i="2"/>
  <c r="L147" i="2"/>
  <c r="F147" i="2"/>
  <c r="L146" i="2"/>
  <c r="F146" i="2"/>
  <c r="L145" i="2"/>
  <c r="F145" i="2"/>
  <c r="L144" i="2"/>
  <c r="F144" i="2"/>
  <c r="L143" i="2"/>
  <c r="F143" i="2"/>
  <c r="L142" i="2"/>
  <c r="F142" i="2"/>
  <c r="L141" i="2"/>
  <c r="F141" i="2"/>
  <c r="L140" i="2"/>
  <c r="F140" i="2"/>
  <c r="L139" i="2"/>
  <c r="F139" i="2"/>
  <c r="L138" i="2"/>
  <c r="F138" i="2"/>
  <c r="L137" i="2"/>
  <c r="F137" i="2"/>
  <c r="L136" i="2"/>
  <c r="F136" i="2"/>
  <c r="L135" i="2"/>
  <c r="F135" i="2"/>
  <c r="L134" i="2"/>
  <c r="F134" i="2"/>
  <c r="L133" i="2"/>
  <c r="F133" i="2"/>
  <c r="L132" i="2"/>
  <c r="F132" i="2"/>
  <c r="L131" i="2"/>
  <c r="F131" i="2"/>
  <c r="L130" i="2"/>
  <c r="F130" i="2"/>
  <c r="L129" i="2"/>
  <c r="F129" i="2"/>
  <c r="L128" i="2"/>
  <c r="F128" i="2"/>
  <c r="L127" i="2"/>
  <c r="F127" i="2"/>
  <c r="L126" i="2"/>
  <c r="F126" i="2"/>
  <c r="L125" i="2"/>
  <c r="F125" i="2"/>
  <c r="L124" i="2"/>
  <c r="F124" i="2"/>
  <c r="L123" i="2"/>
  <c r="F123" i="2"/>
  <c r="L122" i="2"/>
  <c r="F122" i="2"/>
  <c r="L121" i="2"/>
  <c r="F121" i="2"/>
  <c r="L120" i="2"/>
  <c r="F120" i="2"/>
  <c r="L119" i="2"/>
  <c r="F119" i="2"/>
  <c r="L118" i="2"/>
  <c r="F118" i="2"/>
  <c r="L117" i="2"/>
  <c r="F117" i="2"/>
  <c r="L116" i="2"/>
  <c r="F116" i="2"/>
  <c r="L115" i="2"/>
  <c r="F115" i="2"/>
  <c r="L114" i="2"/>
  <c r="F114" i="2"/>
  <c r="L113" i="2"/>
  <c r="F113" i="2"/>
  <c r="L112" i="2"/>
  <c r="F112" i="2"/>
  <c r="L111" i="2"/>
  <c r="F111" i="2"/>
  <c r="L110" i="2"/>
  <c r="F110" i="2"/>
  <c r="L109" i="2"/>
  <c r="F109" i="2"/>
  <c r="L108" i="2"/>
  <c r="F108" i="2"/>
  <c r="L107" i="2"/>
  <c r="F107" i="2"/>
  <c r="L106" i="2"/>
  <c r="F106" i="2"/>
  <c r="L105" i="2"/>
  <c r="F105" i="2"/>
  <c r="L104" i="2"/>
  <c r="F104" i="2"/>
  <c r="L103" i="2"/>
  <c r="F103" i="2"/>
  <c r="L102" i="2"/>
  <c r="F102" i="2"/>
  <c r="L101" i="2"/>
  <c r="F101" i="2"/>
  <c r="L100" i="2"/>
  <c r="F100" i="2"/>
  <c r="L99" i="2"/>
  <c r="F99" i="2"/>
  <c r="L98" i="2"/>
  <c r="F98" i="2"/>
  <c r="L97" i="2"/>
  <c r="L96" i="2"/>
  <c r="F96" i="2"/>
  <c r="L95" i="2"/>
  <c r="F95" i="2"/>
  <c r="L94" i="2"/>
  <c r="F94" i="2"/>
  <c r="L93" i="2"/>
  <c r="F93" i="2"/>
  <c r="L92" i="2"/>
  <c r="F92" i="2"/>
  <c r="L91" i="2"/>
  <c r="F91" i="2"/>
  <c r="L90" i="2"/>
  <c r="F90" i="2"/>
  <c r="L89" i="2"/>
  <c r="F89" i="2"/>
  <c r="L88" i="2"/>
  <c r="F88" i="2"/>
  <c r="L87" i="2"/>
  <c r="F87" i="2"/>
  <c r="L86" i="2"/>
  <c r="F86" i="2"/>
  <c r="L85" i="2"/>
  <c r="F85" i="2"/>
  <c r="L84" i="2"/>
  <c r="F84" i="2"/>
  <c r="L83" i="2"/>
  <c r="F83" i="2"/>
  <c r="L82" i="2"/>
  <c r="F82" i="2"/>
  <c r="L81" i="2"/>
  <c r="F81" i="2"/>
  <c r="L80" i="2"/>
  <c r="F80" i="2"/>
  <c r="L79" i="2"/>
  <c r="F79" i="2"/>
  <c r="L78" i="2"/>
  <c r="F78" i="2"/>
  <c r="L77" i="2"/>
  <c r="F77" i="2"/>
  <c r="L76" i="2"/>
  <c r="F76" i="2"/>
  <c r="L75" i="2"/>
  <c r="F75" i="2"/>
  <c r="L74" i="2"/>
  <c r="F74" i="2"/>
  <c r="L73" i="2"/>
  <c r="F73" i="2"/>
  <c r="L72" i="2"/>
  <c r="F72" i="2"/>
  <c r="L71" i="2"/>
  <c r="F71" i="2"/>
  <c r="L70" i="2"/>
  <c r="F70" i="2"/>
  <c r="L69" i="2"/>
  <c r="F69" i="2"/>
  <c r="L68" i="2"/>
  <c r="F68" i="2"/>
  <c r="L67" i="2"/>
  <c r="F67" i="2"/>
  <c r="L66" i="2"/>
  <c r="F66" i="2"/>
  <c r="L65" i="2"/>
  <c r="F65" i="2"/>
  <c r="L64" i="2"/>
  <c r="F64" i="2"/>
  <c r="L63" i="2"/>
  <c r="F63" i="2"/>
  <c r="L62" i="2"/>
  <c r="F62" i="2"/>
  <c r="L61" i="2"/>
  <c r="F61" i="2"/>
  <c r="L60" i="2"/>
  <c r="F60" i="2"/>
  <c r="L59" i="2"/>
  <c r="F59" i="2"/>
  <c r="L58" i="2"/>
  <c r="F58" i="2"/>
  <c r="L57" i="2"/>
  <c r="F57" i="2"/>
  <c r="L56" i="2"/>
  <c r="F56" i="2"/>
  <c r="L55" i="2"/>
  <c r="F55" i="2"/>
  <c r="L54" i="2"/>
  <c r="F54" i="2"/>
  <c r="L53" i="2"/>
  <c r="F53" i="2"/>
  <c r="L52" i="2"/>
  <c r="F52" i="2"/>
  <c r="L51" i="2"/>
  <c r="F51" i="2"/>
  <c r="L50" i="2"/>
  <c r="F50" i="2"/>
  <c r="L49" i="2"/>
  <c r="F49" i="2"/>
  <c r="L48" i="2"/>
  <c r="F48" i="2"/>
  <c r="L47" i="2"/>
  <c r="F47" i="2"/>
  <c r="L46" i="2"/>
  <c r="F46" i="2"/>
  <c r="L45" i="2"/>
  <c r="F45" i="2"/>
  <c r="L44" i="2"/>
  <c r="F44" i="2"/>
  <c r="L43" i="2"/>
  <c r="F43" i="2"/>
  <c r="L42" i="2"/>
  <c r="F42" i="2"/>
  <c r="L41" i="2"/>
  <c r="F41" i="2"/>
  <c r="L40" i="2"/>
  <c r="F40" i="2"/>
  <c r="L39" i="2"/>
  <c r="F39" i="2"/>
  <c r="L38" i="2"/>
  <c r="F38" i="2"/>
  <c r="L37" i="2"/>
  <c r="F37" i="2"/>
  <c r="L36" i="2"/>
  <c r="F36" i="2"/>
  <c r="L35" i="2"/>
  <c r="F35" i="2"/>
  <c r="L34" i="2"/>
  <c r="F34" i="2"/>
  <c r="L33" i="2"/>
  <c r="F33" i="2"/>
  <c r="L32" i="2"/>
  <c r="F32" i="2"/>
  <c r="L31" i="2"/>
  <c r="F31" i="2"/>
  <c r="L30" i="2"/>
  <c r="F30" i="2"/>
  <c r="L29" i="2"/>
  <c r="F29" i="2"/>
  <c r="L28" i="2"/>
  <c r="F28" i="2"/>
  <c r="L27" i="2"/>
  <c r="F27" i="2"/>
  <c r="L26" i="2"/>
  <c r="F26" i="2"/>
  <c r="L25" i="2"/>
  <c r="F25" i="2"/>
  <c r="L24" i="2"/>
  <c r="F24" i="2"/>
  <c r="L23" i="2"/>
  <c r="F23" i="2"/>
  <c r="L22" i="2"/>
  <c r="F22" i="2"/>
  <c r="L21" i="2"/>
  <c r="F21" i="2"/>
  <c r="L20" i="2"/>
  <c r="F20" i="2"/>
  <c r="L19" i="2"/>
  <c r="F19" i="2"/>
  <c r="L18" i="2"/>
  <c r="F18" i="2"/>
  <c r="L17" i="2"/>
  <c r="F17" i="2"/>
  <c r="L16" i="2"/>
  <c r="F16" i="2"/>
  <c r="L15" i="2"/>
  <c r="F15" i="2"/>
  <c r="L14" i="2"/>
  <c r="F14" i="2"/>
  <c r="L13" i="2"/>
  <c r="F13" i="2"/>
  <c r="L12" i="2"/>
  <c r="F12" i="2"/>
  <c r="L11" i="2"/>
  <c r="F11" i="2"/>
  <c r="L10" i="2"/>
  <c r="F10" i="2"/>
  <c r="L9" i="2"/>
  <c r="F9" i="2"/>
  <c r="L8" i="2"/>
  <c r="F8" i="2"/>
  <c r="L7" i="2"/>
  <c r="F7" i="2"/>
  <c r="L6" i="2"/>
  <c r="F6" i="2"/>
  <c r="L5" i="2"/>
  <c r="F5" i="2"/>
  <c r="L4" i="2"/>
  <c r="F4" i="2"/>
  <c r="L3" i="2"/>
  <c r="F3" i="2"/>
  <c r="L474" i="1"/>
  <c r="F474" i="1"/>
  <c r="L473" i="1"/>
  <c r="F473" i="1"/>
  <c r="L472" i="1"/>
  <c r="F472" i="1"/>
  <c r="L471" i="1"/>
  <c r="F471" i="1"/>
  <c r="L470" i="1"/>
  <c r="F470" i="1"/>
  <c r="L469" i="1"/>
  <c r="F469" i="1"/>
  <c r="L468" i="1"/>
  <c r="F468" i="1"/>
  <c r="L467" i="1"/>
  <c r="F467" i="1"/>
  <c r="L466" i="1"/>
  <c r="F466" i="1"/>
  <c r="L465" i="1"/>
  <c r="F465" i="1"/>
  <c r="L464" i="1"/>
  <c r="F464" i="1"/>
  <c r="L463" i="1"/>
  <c r="F463" i="1"/>
  <c r="L462" i="1"/>
  <c r="F462" i="1"/>
  <c r="L461" i="1"/>
  <c r="F461" i="1"/>
  <c r="L460" i="1"/>
  <c r="F460" i="1"/>
  <c r="L459" i="1"/>
  <c r="F459" i="1"/>
  <c r="L458" i="1"/>
  <c r="F458" i="1"/>
  <c r="L457" i="1"/>
  <c r="F457" i="1"/>
  <c r="L456" i="1"/>
  <c r="F456" i="1"/>
  <c r="L455" i="1"/>
  <c r="F455" i="1"/>
  <c r="L454" i="1"/>
  <c r="F454" i="1"/>
  <c r="L453" i="1"/>
  <c r="F453" i="1"/>
  <c r="L452" i="1"/>
  <c r="F452" i="1"/>
  <c r="L451" i="1"/>
  <c r="F451" i="1"/>
  <c r="L450" i="1"/>
  <c r="H450" i="1"/>
  <c r="F450" i="1"/>
  <c r="L449" i="1"/>
  <c r="F449" i="1"/>
  <c r="L448" i="1"/>
  <c r="F448" i="1"/>
  <c r="L447" i="1"/>
  <c r="F447" i="1"/>
  <c r="L446" i="1"/>
  <c r="F446" i="1"/>
  <c r="L445" i="1"/>
  <c r="F445" i="1"/>
  <c r="L444" i="1"/>
  <c r="F444" i="1"/>
  <c r="L443" i="1"/>
  <c r="F443" i="1"/>
  <c r="L442" i="1"/>
  <c r="F442" i="1"/>
  <c r="L441" i="1"/>
  <c r="F441" i="1"/>
  <c r="L440" i="1"/>
  <c r="F440" i="1"/>
  <c r="L439" i="1"/>
  <c r="F439" i="1"/>
  <c r="L438" i="1"/>
  <c r="F438" i="1"/>
  <c r="L437" i="1"/>
  <c r="F437" i="1"/>
  <c r="L436" i="1"/>
  <c r="F436" i="1"/>
  <c r="L435" i="1"/>
  <c r="F435" i="1"/>
  <c r="L434" i="1"/>
  <c r="F434" i="1"/>
  <c r="L433" i="1"/>
  <c r="F433" i="1"/>
  <c r="L432" i="1"/>
  <c r="F432" i="1"/>
  <c r="L431" i="1"/>
  <c r="F431" i="1"/>
  <c r="L430" i="1"/>
  <c r="F430" i="1"/>
  <c r="L429" i="1"/>
  <c r="F429" i="1"/>
  <c r="L428" i="1"/>
  <c r="F428" i="1"/>
  <c r="L427" i="1"/>
  <c r="F427" i="1"/>
  <c r="L426" i="1"/>
  <c r="F426" i="1"/>
  <c r="L425" i="1"/>
  <c r="F425" i="1"/>
  <c r="L424" i="1"/>
  <c r="F424" i="1"/>
  <c r="L423" i="1"/>
  <c r="F423" i="1"/>
  <c r="L422" i="1"/>
  <c r="F422" i="1"/>
  <c r="L421" i="1"/>
  <c r="F421" i="1"/>
  <c r="L420" i="1"/>
  <c r="F420" i="1"/>
  <c r="L419" i="1"/>
  <c r="F419" i="1"/>
  <c r="L418" i="1"/>
  <c r="F418" i="1"/>
  <c r="L417" i="1"/>
  <c r="F417" i="1"/>
  <c r="L416" i="1"/>
  <c r="F416" i="1"/>
  <c r="L415" i="1"/>
  <c r="F415" i="1"/>
  <c r="L414" i="1"/>
  <c r="F414" i="1"/>
  <c r="L413" i="1"/>
  <c r="F413" i="1"/>
  <c r="L412" i="1"/>
  <c r="F412" i="1"/>
  <c r="L411" i="1"/>
  <c r="F411" i="1"/>
  <c r="L410" i="1"/>
  <c r="F410" i="1"/>
  <c r="L409" i="1"/>
  <c r="F409" i="1"/>
  <c r="L408" i="1"/>
  <c r="F408" i="1"/>
  <c r="L407" i="1"/>
  <c r="F407" i="1"/>
  <c r="L406" i="1"/>
  <c r="F406" i="1"/>
  <c r="L405" i="1"/>
  <c r="F405" i="1"/>
  <c r="L404" i="1"/>
  <c r="F404" i="1"/>
  <c r="L403" i="1"/>
  <c r="F403" i="1"/>
  <c r="L402" i="1"/>
  <c r="F402" i="1"/>
  <c r="L401" i="1"/>
  <c r="F401" i="1"/>
  <c r="L400" i="1"/>
  <c r="F400" i="1"/>
  <c r="L399" i="1"/>
  <c r="F399" i="1"/>
  <c r="L398" i="1"/>
  <c r="F398" i="1"/>
  <c r="L397" i="1"/>
  <c r="F397" i="1"/>
  <c r="L396" i="1"/>
  <c r="F396" i="1"/>
  <c r="L395" i="1"/>
  <c r="F395" i="1"/>
  <c r="L394" i="1"/>
  <c r="F394" i="1"/>
  <c r="L393" i="1"/>
  <c r="F393" i="1"/>
  <c r="L392" i="1"/>
  <c r="F392" i="1"/>
  <c r="L391" i="1"/>
  <c r="F391" i="1"/>
  <c r="L390" i="1"/>
  <c r="F390" i="1"/>
  <c r="L389" i="1"/>
  <c r="F389" i="1"/>
  <c r="L388" i="1"/>
  <c r="F388" i="1"/>
  <c r="L387" i="1"/>
  <c r="F387" i="1"/>
  <c r="L386" i="1"/>
  <c r="F386" i="1"/>
  <c r="L385" i="1"/>
  <c r="F385" i="1"/>
  <c r="L384" i="1"/>
  <c r="F384" i="1"/>
  <c r="L383" i="1"/>
  <c r="F383" i="1"/>
  <c r="L382" i="1"/>
  <c r="F382" i="1"/>
  <c r="L381" i="1"/>
  <c r="F381" i="1"/>
  <c r="L380" i="1"/>
  <c r="F380" i="1"/>
  <c r="L379" i="1"/>
  <c r="F379" i="1"/>
  <c r="L378" i="1"/>
  <c r="F378" i="1"/>
  <c r="L377" i="1"/>
  <c r="F377" i="1"/>
  <c r="L376" i="1"/>
  <c r="F376" i="1"/>
  <c r="L375" i="1"/>
  <c r="F375" i="1"/>
  <c r="L374" i="1"/>
  <c r="F374" i="1"/>
  <c r="L373" i="1"/>
  <c r="F373" i="1"/>
  <c r="L372" i="1"/>
  <c r="F372" i="1"/>
  <c r="L371" i="1"/>
  <c r="F371" i="1"/>
  <c r="L370" i="1"/>
  <c r="F370" i="1"/>
  <c r="L369" i="1"/>
  <c r="F369" i="1"/>
  <c r="L368" i="1"/>
  <c r="F368" i="1"/>
  <c r="L367" i="1"/>
  <c r="F367" i="1"/>
  <c r="L366" i="1"/>
  <c r="F366" i="1"/>
  <c r="L365" i="1"/>
  <c r="F365" i="1"/>
  <c r="L364" i="1"/>
  <c r="F364" i="1"/>
  <c r="L363" i="1"/>
  <c r="F363" i="1"/>
  <c r="L362" i="1"/>
  <c r="F362" i="1"/>
  <c r="L361" i="1"/>
  <c r="F361" i="1"/>
  <c r="L360" i="1"/>
  <c r="F360" i="1"/>
  <c r="L359" i="1"/>
  <c r="F359" i="1"/>
  <c r="L358" i="1"/>
  <c r="F358" i="1"/>
  <c r="L357" i="1"/>
  <c r="F357" i="1"/>
  <c r="L356" i="1"/>
  <c r="F356" i="1"/>
  <c r="L355" i="1"/>
  <c r="F355" i="1"/>
  <c r="L354" i="1"/>
  <c r="F354" i="1"/>
  <c r="L353" i="1"/>
  <c r="F353" i="1"/>
  <c r="L352" i="1"/>
  <c r="F352" i="1"/>
  <c r="L351" i="1"/>
  <c r="F351" i="1"/>
  <c r="L350" i="1"/>
  <c r="F350" i="1"/>
  <c r="L349" i="1"/>
  <c r="F349" i="1"/>
  <c r="L348" i="1"/>
  <c r="F348" i="1"/>
  <c r="L347" i="1"/>
  <c r="F347" i="1"/>
  <c r="L346" i="1"/>
  <c r="F346" i="1"/>
  <c r="L345" i="1"/>
  <c r="F345" i="1"/>
  <c r="L344" i="1"/>
  <c r="F344" i="1"/>
  <c r="L343" i="1"/>
  <c r="F343" i="1"/>
  <c r="L342" i="1"/>
  <c r="F342" i="1"/>
  <c r="L341" i="1"/>
  <c r="F341" i="1"/>
  <c r="L340" i="1"/>
  <c r="F340" i="1"/>
  <c r="L339" i="1"/>
  <c r="F339" i="1"/>
  <c r="L338" i="1"/>
  <c r="F338" i="1"/>
  <c r="L337" i="1"/>
  <c r="F337" i="1"/>
  <c r="L336" i="1"/>
  <c r="F336" i="1"/>
  <c r="L335" i="1"/>
  <c r="F335" i="1"/>
  <c r="L334" i="1"/>
  <c r="F334" i="1"/>
  <c r="L333" i="1"/>
  <c r="F333" i="1"/>
  <c r="L332" i="1"/>
  <c r="F332" i="1"/>
  <c r="B332" i="1"/>
  <c r="L331" i="1"/>
  <c r="F331" i="1"/>
  <c r="L330" i="1"/>
  <c r="F330" i="1"/>
  <c r="L329" i="1"/>
  <c r="F329" i="1"/>
  <c r="L328" i="1"/>
  <c r="F328" i="1"/>
  <c r="L327" i="1"/>
  <c r="F327" i="1"/>
  <c r="L326" i="1"/>
  <c r="F326" i="1"/>
  <c r="L325" i="1"/>
  <c r="F325" i="1"/>
  <c r="L324" i="1"/>
  <c r="F324" i="1"/>
  <c r="L323" i="1"/>
  <c r="F323" i="1"/>
  <c r="L322" i="1"/>
  <c r="F322" i="1"/>
  <c r="L321" i="1"/>
  <c r="F321" i="1"/>
  <c r="L320" i="1"/>
  <c r="F320" i="1"/>
  <c r="L319" i="1"/>
  <c r="F319" i="1"/>
  <c r="L318" i="1"/>
  <c r="F318" i="1"/>
  <c r="L317" i="1"/>
  <c r="F317" i="1"/>
  <c r="L316" i="1"/>
  <c r="F316" i="1"/>
  <c r="L315" i="1"/>
  <c r="F315" i="1"/>
  <c r="L314" i="1"/>
  <c r="F314" i="1"/>
  <c r="L313" i="1"/>
  <c r="F313" i="1"/>
  <c r="L312" i="1"/>
  <c r="F312" i="1"/>
  <c r="L311" i="1"/>
  <c r="F311" i="1"/>
  <c r="L310" i="1"/>
  <c r="F310" i="1"/>
  <c r="L309" i="1"/>
  <c r="F309" i="1"/>
  <c r="L308" i="1"/>
  <c r="F308" i="1"/>
  <c r="L307" i="1"/>
  <c r="F307" i="1"/>
  <c r="L306" i="1"/>
  <c r="F306" i="1"/>
  <c r="L305" i="1"/>
  <c r="F305" i="1"/>
  <c r="L304" i="1"/>
  <c r="F304" i="1"/>
  <c r="L303" i="1"/>
  <c r="F303" i="1"/>
  <c r="L302" i="1"/>
  <c r="F302" i="1"/>
  <c r="L301" i="1"/>
  <c r="F301" i="1"/>
  <c r="L300" i="1"/>
  <c r="F300" i="1"/>
  <c r="L299" i="1"/>
  <c r="F299" i="1"/>
  <c r="L298" i="1"/>
  <c r="F298" i="1"/>
  <c r="L297" i="1"/>
  <c r="F297" i="1"/>
  <c r="L296" i="1"/>
  <c r="F296" i="1"/>
  <c r="L295" i="1"/>
  <c r="F295" i="1"/>
  <c r="L294" i="1"/>
  <c r="F294" i="1"/>
  <c r="L293" i="1"/>
  <c r="F293" i="1"/>
  <c r="L292" i="1"/>
  <c r="F292" i="1"/>
  <c r="L291" i="1"/>
  <c r="F291" i="1"/>
  <c r="L290" i="1"/>
  <c r="F290" i="1"/>
  <c r="L289" i="1"/>
  <c r="F289" i="1"/>
  <c r="L288" i="1"/>
  <c r="F288" i="1"/>
  <c r="L287" i="1"/>
  <c r="F287" i="1"/>
  <c r="L286" i="1"/>
  <c r="F286" i="1"/>
  <c r="L285" i="1"/>
  <c r="F285" i="1"/>
  <c r="L284" i="1"/>
  <c r="F284" i="1"/>
  <c r="L283" i="1"/>
  <c r="F283" i="1"/>
  <c r="L282" i="1"/>
  <c r="F282" i="1"/>
  <c r="L281" i="1"/>
  <c r="F281" i="1"/>
  <c r="L280" i="1"/>
  <c r="F280" i="1"/>
  <c r="L279" i="1"/>
  <c r="F279" i="1"/>
  <c r="L278" i="1"/>
  <c r="F278" i="1"/>
  <c r="L277" i="1"/>
  <c r="F277" i="1"/>
  <c r="L276" i="1"/>
  <c r="F276" i="1"/>
  <c r="L275" i="1"/>
  <c r="F275" i="1"/>
  <c r="L274" i="1"/>
  <c r="F274" i="1"/>
  <c r="L273" i="1"/>
  <c r="F273" i="1"/>
  <c r="L272" i="1"/>
  <c r="F272" i="1"/>
  <c r="L271" i="1"/>
  <c r="F271" i="1"/>
  <c r="L270" i="1"/>
  <c r="F270" i="1"/>
  <c r="L269" i="1"/>
  <c r="F269" i="1"/>
  <c r="L268" i="1"/>
  <c r="F268" i="1"/>
  <c r="L267" i="1"/>
  <c r="F267" i="1"/>
  <c r="L266" i="1"/>
  <c r="F266" i="1"/>
  <c r="L265" i="1"/>
  <c r="F265" i="1"/>
  <c r="L264" i="1"/>
  <c r="F264" i="1"/>
  <c r="L263" i="1"/>
  <c r="F263" i="1"/>
  <c r="L262" i="1"/>
  <c r="F262" i="1"/>
  <c r="L261" i="1"/>
  <c r="F261" i="1"/>
  <c r="L260" i="1"/>
  <c r="F260" i="1"/>
  <c r="L259" i="1"/>
  <c r="F259" i="1"/>
  <c r="L258" i="1"/>
  <c r="F258" i="1"/>
  <c r="L257" i="1"/>
  <c r="F257" i="1"/>
  <c r="L256" i="1"/>
  <c r="F256" i="1"/>
  <c r="L255" i="1"/>
  <c r="F255" i="1"/>
  <c r="L254" i="1"/>
  <c r="F254" i="1"/>
  <c r="L253" i="1"/>
  <c r="F253" i="1"/>
  <c r="L252" i="1"/>
  <c r="F252" i="1"/>
  <c r="L251" i="1"/>
  <c r="F251" i="1"/>
  <c r="L250" i="1"/>
  <c r="F250" i="1"/>
  <c r="L249" i="1"/>
  <c r="F249" i="1"/>
  <c r="L248" i="1"/>
  <c r="F248" i="1"/>
  <c r="L247" i="1"/>
  <c r="F247" i="1"/>
  <c r="L246" i="1"/>
  <c r="F246" i="1"/>
  <c r="L245" i="1"/>
  <c r="F245" i="1"/>
  <c r="L244" i="1"/>
  <c r="F244" i="1"/>
  <c r="L243" i="1"/>
  <c r="F243" i="1"/>
  <c r="L242" i="1"/>
  <c r="F242" i="1"/>
  <c r="L241" i="1"/>
  <c r="F241" i="1"/>
  <c r="L240" i="1"/>
  <c r="F240" i="1"/>
  <c r="L239" i="1"/>
  <c r="F239" i="1"/>
  <c r="L238" i="1"/>
  <c r="F238" i="1"/>
  <c r="L237" i="1"/>
  <c r="F237" i="1"/>
  <c r="L236" i="1"/>
  <c r="F236" i="1"/>
  <c r="L235" i="1"/>
  <c r="F235" i="1"/>
  <c r="L234" i="1"/>
  <c r="F234" i="1"/>
  <c r="L233" i="1"/>
  <c r="F233" i="1"/>
  <c r="L232" i="1"/>
  <c r="F232" i="1"/>
  <c r="L231" i="1"/>
  <c r="F231" i="1"/>
  <c r="L230" i="1"/>
  <c r="F230" i="1"/>
  <c r="L229" i="1"/>
  <c r="F229" i="1"/>
  <c r="L228" i="1"/>
  <c r="F228" i="1"/>
  <c r="L227" i="1"/>
  <c r="F227" i="1"/>
  <c r="L226" i="1"/>
  <c r="F226" i="1"/>
  <c r="L225" i="1"/>
  <c r="F225" i="1"/>
  <c r="L224" i="1"/>
  <c r="F224" i="1"/>
  <c r="L223" i="1"/>
  <c r="F223" i="1"/>
  <c r="L222" i="1"/>
  <c r="F222" i="1"/>
  <c r="L221" i="1"/>
  <c r="F221" i="1"/>
  <c r="L220" i="1"/>
  <c r="F220" i="1"/>
  <c r="L219" i="1"/>
  <c r="F219" i="1"/>
  <c r="L218" i="1"/>
  <c r="F218" i="1"/>
  <c r="L217" i="1"/>
  <c r="F217" i="1"/>
  <c r="L216" i="1"/>
  <c r="F216" i="1"/>
  <c r="L215" i="1"/>
  <c r="F215" i="1"/>
  <c r="L214" i="1"/>
  <c r="F214" i="1"/>
  <c r="L213" i="1"/>
  <c r="F213" i="1"/>
  <c r="L212" i="1"/>
  <c r="F212" i="1"/>
  <c r="L211" i="1"/>
  <c r="F211" i="1"/>
  <c r="L210" i="1"/>
  <c r="F210" i="1"/>
  <c r="L209" i="1"/>
  <c r="F209" i="1"/>
  <c r="L208" i="1"/>
  <c r="F208" i="1"/>
  <c r="L207" i="1"/>
  <c r="F207" i="1"/>
  <c r="L206" i="1"/>
  <c r="F206" i="1"/>
  <c r="L205" i="1"/>
  <c r="F205" i="1"/>
  <c r="L204" i="1"/>
  <c r="F204" i="1"/>
  <c r="L203" i="1"/>
  <c r="F203" i="1"/>
  <c r="L202" i="1"/>
  <c r="F202" i="1"/>
  <c r="L201" i="1"/>
  <c r="F201" i="1"/>
  <c r="L200" i="1"/>
  <c r="F200" i="1"/>
  <c r="L199" i="1"/>
  <c r="F199" i="1"/>
  <c r="L198" i="1"/>
  <c r="F198" i="1"/>
  <c r="L197" i="1"/>
  <c r="F197" i="1"/>
  <c r="L196" i="1"/>
  <c r="F196" i="1"/>
  <c r="L195" i="1"/>
  <c r="F195" i="1"/>
  <c r="L194" i="1"/>
  <c r="F194" i="1"/>
  <c r="L193" i="1"/>
  <c r="F193" i="1"/>
  <c r="L192" i="1"/>
  <c r="F192" i="1"/>
  <c r="L191" i="1"/>
  <c r="F191" i="1"/>
  <c r="L190" i="1"/>
  <c r="F190" i="1"/>
  <c r="L189" i="1"/>
  <c r="F189" i="1"/>
  <c r="L188" i="1"/>
  <c r="F188" i="1"/>
  <c r="L187" i="1"/>
  <c r="F187" i="1"/>
  <c r="L186" i="1"/>
  <c r="F186" i="1"/>
  <c r="L185" i="1"/>
  <c r="F185" i="1"/>
  <c r="L184" i="1"/>
  <c r="F184" i="1"/>
  <c r="L183" i="1"/>
  <c r="F183" i="1"/>
  <c r="L182" i="1"/>
  <c r="F182" i="1"/>
  <c r="L181" i="1"/>
  <c r="F181" i="1"/>
  <c r="L180" i="1"/>
  <c r="F180" i="1"/>
  <c r="L179" i="1"/>
  <c r="F179" i="1"/>
  <c r="L178" i="1"/>
  <c r="F178" i="1"/>
  <c r="L177" i="1"/>
  <c r="F177" i="1"/>
  <c r="L176" i="1"/>
  <c r="F176" i="1"/>
  <c r="L175" i="1"/>
  <c r="F175" i="1"/>
  <c r="L174" i="1"/>
  <c r="F174" i="1"/>
  <c r="L173" i="1"/>
  <c r="F173" i="1"/>
  <c r="L172" i="1"/>
  <c r="F172" i="1"/>
  <c r="L171" i="1"/>
  <c r="F171" i="1"/>
  <c r="L170" i="1"/>
  <c r="F170" i="1"/>
  <c r="L169" i="1"/>
  <c r="F169" i="1"/>
  <c r="L168" i="1"/>
  <c r="F168" i="1"/>
  <c r="L167" i="1"/>
  <c r="F167" i="1"/>
  <c r="L166" i="1"/>
  <c r="F166" i="1"/>
  <c r="L165" i="1"/>
  <c r="F165" i="1"/>
  <c r="L164" i="1"/>
  <c r="F164" i="1"/>
  <c r="L163" i="1"/>
  <c r="F163" i="1"/>
  <c r="L162" i="1"/>
  <c r="F162" i="1"/>
  <c r="L161" i="1"/>
  <c r="F161" i="1"/>
  <c r="L160" i="1"/>
  <c r="F160" i="1"/>
  <c r="L159" i="1"/>
  <c r="F159" i="1"/>
  <c r="L158" i="1"/>
  <c r="F158" i="1"/>
  <c r="L157" i="1"/>
  <c r="F157" i="1"/>
  <c r="L156" i="1"/>
  <c r="F156" i="1"/>
  <c r="L155" i="1"/>
  <c r="F155" i="1"/>
  <c r="L154" i="1"/>
  <c r="F154" i="1"/>
  <c r="L153" i="1"/>
  <c r="F153" i="1"/>
  <c r="L152" i="1"/>
  <c r="F152" i="1"/>
  <c r="L151" i="1"/>
  <c r="F151" i="1"/>
  <c r="L150" i="1"/>
  <c r="F150" i="1"/>
  <c r="L149" i="1"/>
  <c r="F149" i="1"/>
  <c r="L148" i="1"/>
  <c r="F148" i="1"/>
  <c r="L147" i="1"/>
  <c r="F147" i="1"/>
  <c r="L146" i="1"/>
  <c r="F146" i="1"/>
  <c r="L145" i="1"/>
  <c r="F145" i="1"/>
  <c r="L144" i="1"/>
  <c r="F144" i="1"/>
  <c r="L143" i="1"/>
  <c r="F143" i="1"/>
  <c r="L142" i="1"/>
  <c r="F142" i="1"/>
  <c r="L141" i="1"/>
  <c r="F141" i="1"/>
  <c r="L140" i="1"/>
  <c r="F140" i="1"/>
  <c r="L139" i="1"/>
  <c r="F139" i="1"/>
  <c r="L138" i="1"/>
  <c r="F138" i="1"/>
  <c r="L137" i="1"/>
  <c r="F137" i="1"/>
  <c r="L136" i="1"/>
  <c r="F136" i="1"/>
  <c r="L135" i="1"/>
  <c r="F135" i="1"/>
  <c r="L134" i="1"/>
  <c r="F134" i="1"/>
  <c r="L133" i="1"/>
  <c r="F133" i="1"/>
  <c r="L132" i="1"/>
  <c r="F132" i="1"/>
  <c r="L131" i="1"/>
  <c r="F131" i="1"/>
  <c r="L130" i="1"/>
  <c r="F130" i="1"/>
  <c r="L129" i="1"/>
  <c r="F129" i="1"/>
  <c r="L128" i="1"/>
  <c r="F128" i="1"/>
  <c r="L127" i="1"/>
  <c r="F127" i="1"/>
  <c r="L126" i="1"/>
  <c r="F126" i="1"/>
  <c r="L125" i="1"/>
  <c r="F125" i="1"/>
  <c r="L124" i="1"/>
  <c r="F124" i="1"/>
  <c r="L123" i="1"/>
  <c r="F123" i="1"/>
  <c r="L122" i="1"/>
  <c r="F122" i="1"/>
  <c r="L121" i="1"/>
  <c r="F121" i="1"/>
  <c r="L120" i="1"/>
  <c r="F120" i="1"/>
  <c r="L119" i="1"/>
  <c r="F119" i="1"/>
  <c r="L118" i="1"/>
  <c r="F118" i="1"/>
  <c r="L117" i="1"/>
  <c r="F117" i="1"/>
  <c r="L116" i="1"/>
  <c r="F116" i="1"/>
  <c r="L115" i="1"/>
  <c r="F115" i="1"/>
  <c r="L114" i="1"/>
  <c r="F114" i="1"/>
  <c r="L113" i="1"/>
  <c r="F113" i="1"/>
  <c r="L112" i="1"/>
  <c r="F112" i="1"/>
  <c r="L111" i="1"/>
  <c r="F111" i="1"/>
  <c r="L110" i="1"/>
  <c r="F110" i="1"/>
  <c r="L109" i="1"/>
  <c r="F109" i="1"/>
  <c r="L108" i="1"/>
  <c r="F108" i="1"/>
  <c r="L107" i="1"/>
  <c r="F107" i="1"/>
  <c r="L106" i="1"/>
  <c r="F106" i="1"/>
  <c r="L105" i="1"/>
  <c r="F105" i="1"/>
  <c r="L104" i="1"/>
  <c r="F104" i="1"/>
  <c r="L103" i="1"/>
  <c r="F103" i="1"/>
  <c r="L102" i="1"/>
  <c r="F102" i="1"/>
  <c r="L101" i="1"/>
  <c r="F101" i="1"/>
  <c r="L100" i="1"/>
  <c r="F100" i="1"/>
  <c r="L99" i="1"/>
  <c r="F99" i="1"/>
  <c r="L98" i="1"/>
  <c r="F98" i="1"/>
  <c r="L97" i="1"/>
  <c r="F97" i="1"/>
  <c r="L96" i="1"/>
  <c r="F96" i="1"/>
  <c r="L95" i="1"/>
  <c r="F95" i="1"/>
  <c r="L94" i="1"/>
  <c r="F94" i="1"/>
  <c r="L93" i="1"/>
  <c r="F93" i="1"/>
  <c r="L92" i="1"/>
  <c r="F92" i="1"/>
  <c r="L91" i="1"/>
  <c r="F91" i="1"/>
  <c r="L90" i="1"/>
  <c r="F90" i="1"/>
  <c r="L89" i="1"/>
  <c r="F89" i="1"/>
  <c r="L88" i="1"/>
  <c r="F88" i="1"/>
  <c r="L87" i="1"/>
  <c r="F87" i="1"/>
  <c r="L86" i="1"/>
  <c r="F86" i="1"/>
  <c r="L85" i="1"/>
  <c r="F85" i="1"/>
  <c r="L84" i="1"/>
  <c r="F84" i="1"/>
  <c r="L83" i="1"/>
  <c r="F83" i="1"/>
  <c r="L82" i="1"/>
  <c r="F82" i="1"/>
  <c r="L81" i="1"/>
  <c r="F81" i="1"/>
  <c r="L80" i="1"/>
  <c r="F80" i="1"/>
  <c r="L79" i="1"/>
  <c r="F79" i="1"/>
  <c r="L78" i="1"/>
  <c r="F78" i="1"/>
  <c r="L77" i="1"/>
  <c r="F77" i="1"/>
  <c r="L76" i="1"/>
  <c r="F76" i="1"/>
  <c r="L75" i="1"/>
  <c r="F75" i="1"/>
  <c r="L74" i="1"/>
  <c r="F74" i="1"/>
  <c r="L73" i="1"/>
  <c r="F73" i="1"/>
  <c r="L72" i="1"/>
  <c r="F72" i="1"/>
  <c r="L71" i="1"/>
  <c r="F71" i="1"/>
  <c r="L70" i="1"/>
  <c r="F70" i="1"/>
  <c r="L69" i="1"/>
  <c r="F69" i="1"/>
  <c r="L68" i="1"/>
  <c r="F68" i="1"/>
  <c r="L67" i="1"/>
  <c r="F67" i="1"/>
  <c r="L66" i="1"/>
  <c r="F66" i="1"/>
  <c r="L65" i="1"/>
  <c r="F65" i="1"/>
  <c r="L64" i="1"/>
  <c r="F64" i="1"/>
  <c r="L63" i="1"/>
  <c r="F63" i="1"/>
  <c r="L62" i="1"/>
  <c r="F62" i="1"/>
  <c r="L61" i="1"/>
  <c r="F61" i="1"/>
  <c r="L60" i="1"/>
  <c r="F60" i="1"/>
  <c r="L59" i="1"/>
  <c r="F59" i="1"/>
  <c r="L58" i="1"/>
  <c r="F58" i="1"/>
  <c r="L57" i="1"/>
  <c r="F57" i="1"/>
  <c r="L56" i="1"/>
  <c r="F56" i="1"/>
  <c r="L55" i="1"/>
  <c r="F55" i="1"/>
  <c r="L54" i="1"/>
  <c r="F54" i="1"/>
  <c r="L53" i="1"/>
  <c r="F53" i="1"/>
  <c r="L52" i="1"/>
  <c r="F52" i="1"/>
  <c r="L51" i="1"/>
  <c r="F51" i="1"/>
  <c r="L50" i="1"/>
  <c r="F50" i="1"/>
  <c r="L49" i="1"/>
  <c r="F49" i="1"/>
  <c r="L48" i="1"/>
  <c r="F48" i="1"/>
  <c r="L47" i="1"/>
  <c r="F47" i="1"/>
  <c r="L46" i="1"/>
  <c r="F46" i="1"/>
  <c r="L45" i="1"/>
  <c r="F45" i="1"/>
  <c r="L44" i="1"/>
  <c r="F44" i="1"/>
  <c r="L43" i="1"/>
  <c r="F43" i="1"/>
  <c r="L42" i="1"/>
  <c r="F42" i="1"/>
  <c r="L41" i="1"/>
  <c r="F41" i="1"/>
  <c r="L40" i="1"/>
  <c r="F40" i="1"/>
  <c r="L39" i="1"/>
  <c r="F39" i="1"/>
  <c r="L38" i="1"/>
  <c r="F38" i="1"/>
  <c r="L37" i="1"/>
  <c r="F37" i="1"/>
  <c r="L36" i="1"/>
  <c r="F36" i="1"/>
  <c r="L35" i="1"/>
  <c r="F35" i="1"/>
  <c r="L34" i="1"/>
  <c r="F34" i="1"/>
  <c r="L33" i="1"/>
  <c r="F33" i="1"/>
  <c r="L32" i="1"/>
  <c r="F32" i="1"/>
  <c r="L31" i="1"/>
  <c r="F31" i="1"/>
  <c r="L30" i="1"/>
  <c r="F30" i="1"/>
  <c r="L29" i="1"/>
  <c r="F29" i="1"/>
  <c r="L28" i="1"/>
  <c r="F28" i="1"/>
  <c r="L27" i="1"/>
  <c r="F27" i="1"/>
  <c r="L26" i="1"/>
  <c r="F26" i="1"/>
  <c r="L25" i="1"/>
  <c r="F25" i="1"/>
  <c r="L24" i="1"/>
  <c r="F24" i="1"/>
  <c r="L23" i="1"/>
  <c r="F23" i="1"/>
  <c r="L22" i="1"/>
  <c r="F22" i="1"/>
  <c r="L21" i="1"/>
  <c r="F21" i="1"/>
  <c r="L20" i="1"/>
  <c r="F20" i="1"/>
  <c r="L19" i="1"/>
  <c r="F19" i="1"/>
  <c r="L18" i="1"/>
  <c r="F18" i="1"/>
  <c r="L17" i="1"/>
  <c r="F17" i="1"/>
  <c r="L16" i="1"/>
  <c r="F16" i="1"/>
  <c r="L15" i="1"/>
  <c r="F15" i="1"/>
  <c r="L14" i="1"/>
  <c r="F14" i="1"/>
  <c r="L13" i="1"/>
  <c r="F13" i="1"/>
  <c r="L12" i="1"/>
  <c r="F12" i="1"/>
  <c r="L11" i="1"/>
  <c r="F11" i="1"/>
  <c r="L10" i="1"/>
  <c r="F10" i="1"/>
  <c r="L9" i="1"/>
  <c r="F9" i="1"/>
  <c r="L8" i="1"/>
  <c r="F8" i="1"/>
  <c r="L7" i="1"/>
  <c r="F7" i="1"/>
  <c r="L6" i="1"/>
  <c r="F6" i="1"/>
  <c r="L5" i="1"/>
  <c r="F5" i="1"/>
  <c r="L4" i="1"/>
  <c r="F4" i="1"/>
  <c r="L3" i="1"/>
  <c r="F3" i="1"/>
  <c r="L2" i="1"/>
  <c r="F2" i="1"/>
</calcChain>
</file>

<file path=xl/sharedStrings.xml><?xml version="1.0" encoding="utf-8"?>
<sst xmlns="http://schemas.openxmlformats.org/spreadsheetml/2006/main" count="48837" uniqueCount="8605">
  <si>
    <t>Date</t>
  </si>
  <si>
    <t>PIC</t>
  </si>
  <si>
    <t>Vị trí</t>
  </si>
  <si>
    <t>Level</t>
  </si>
  <si>
    <t>WK time</t>
  </si>
  <si>
    <t>Trạng thái</t>
  </si>
  <si>
    <t>Họ tên</t>
  </si>
  <si>
    <t>SĐT</t>
  </si>
  <si>
    <t>Email</t>
  </si>
  <si>
    <t>DOB</t>
  </si>
  <si>
    <t>Link CV</t>
  </si>
  <si>
    <t>Check trùng</t>
  </si>
  <si>
    <t>Source 1</t>
  </si>
  <si>
    <t>Source 2</t>
  </si>
  <si>
    <t>Trường ĐH</t>
  </si>
  <si>
    <t xml:space="preserve"> Chuyên ngành</t>
  </si>
  <si>
    <t>Ngôn ngữ 1</t>
  </si>
  <si>
    <t>Ngôn ngữ 2</t>
  </si>
  <si>
    <t>Năm tốt nghiệp</t>
  </si>
  <si>
    <t>Số năm kinh nghiệm</t>
  </si>
  <si>
    <t>Note</t>
  </si>
  <si>
    <t>Scan Date</t>
  </si>
  <si>
    <t>SCAN status</t>
  </si>
  <si>
    <t>Interview date</t>
  </si>
  <si>
    <t>Interview time</t>
  </si>
  <si>
    <t>Interviewer</t>
  </si>
  <si>
    <t>Interview status</t>
  </si>
  <si>
    <t>OFFER Date</t>
  </si>
  <si>
    <t>Offer status</t>
  </si>
  <si>
    <t>ONBOARD DATE</t>
  </si>
  <si>
    <t>Onboard status</t>
  </si>
  <si>
    <t>Project</t>
  </si>
  <si>
    <t>Salary</t>
  </si>
  <si>
    <t>LuongPD1</t>
  </si>
  <si>
    <t>Intern</t>
  </si>
  <si>
    <t>Fresher</t>
  </si>
  <si>
    <t>Parttime</t>
  </si>
  <si>
    <t>Vũ Trí Hiền</t>
  </si>
  <si>
    <t>trihien2001@gmail.com</t>
  </si>
  <si>
    <t>https://xnkviettel-my.sharepoint.com/:b:/g/personal/hangpt45_viettelimex_vn/EVUgaTP7v1dOnbJ2XF_q5S4BLlwpqO8ZLRBny1UUza1npQ?e=lrtTfb</t>
  </si>
  <si>
    <t>Search</t>
  </si>
  <si>
    <t>Linkedin</t>
  </si>
  <si>
    <t>FU</t>
  </si>
  <si>
    <t>Công nghệ phần mềm</t>
  </si>
  <si>
    <t>Java</t>
  </si>
  <si>
    <t>Python</t>
  </si>
  <si>
    <t>Bạn đang quan tâm đến job Intern của Viettel, Cần check lại thông tin về thời gian bạn có thể thực tập được
1. Thực tập part-time sáng hoặc chiều
2. Nếu được thực tập ở viettel thì sẽ thực tập dài và mong muốn sau đó có thể đi làm luôn
3. Đang ở Hola nhưng nếu được nhận sẽ về HN ở vì cũng đang có định hướng đi học tiếng anh
4. Hẹn báo lại với bạn trong chiều nay</t>
  </si>
  <si>
    <t>Fail</t>
  </si>
  <si>
    <t>Fulltime</t>
  </si>
  <si>
    <t>Nguyễn Thị Hà</t>
  </si>
  <si>
    <t>hanguyen99ptit@gmail.com</t>
  </si>
  <si>
    <t>https://xnkviettel-my.sharepoint.com/personal/hangpt45_viettelimex_vn/_layouts/15/onedrive.aspx?id=%2Fpersonal%2Fhangpt45%5Fviettelimex%5Fvn%2FDocuments%2FCV%20Dev%2FIntern%2Fcv%5Fnguyenha%2Epdf&amp;parent=%2Fpersonal%2Fhangpt45%5Fviettelimex%5Fvn%2FDocuments%2FCV%20Dev%2FIntern&amp;originalPath=aHR0cHM6Ly94bmt2aWV0dGVsLW15LnNoYXJlcG9pbnQuY29tLzpiOi9nL3BlcnNvbmFsL2hhbmdwdDQ1X3ZpZXR0ZWxpbWV4X3ZuL0ViVVJKczVJbTB0T3ItcVp4RW1Ic0pRQmtMcU16eGZxQTJRZ2NEcXdDUFNmR3c%5FcnRpbWU9ZURwRDBTQkEyVWc</t>
  </si>
  <si>
    <t>Uni</t>
  </si>
  <si>
    <t>PTIT</t>
  </si>
  <si>
    <t>Công nghệ thông tin</t>
  </si>
  <si>
    <t>&lt;1y</t>
  </si>
  <si>
    <t>-web tài chính, kế toán, frame work trên zalo, tìm kiếm vid
-có bên viettel gọi rồi, tố hữu, t2
-Bạn này ngơ lắm nhưng có vẻ nhiều kinh nghiệm thực tế</t>
  </si>
  <si>
    <t>Pass</t>
  </si>
  <si>
    <t>Reject</t>
  </si>
  <si>
    <t>Nguyễn Huy Hoàng</t>
  </si>
  <si>
    <t>nhh631999@gmail.com</t>
  </si>
  <si>
    <t>https://xnkviettel-my.sharepoint.com/personal/hangpt45_viettelimex_vn/_layouts/15/onedrive.aspx?id=%2Fpersonal%2Fhangpt45%5Fviettelimex%5Fvn%2FDocuments%2FCV%20Dev%2FIntern%2Fnguyen%5Fhuy%5Fhoang%5Fcv%5Fxin%5Fthuc%5Ftap%5Ftai%5Fviettel%2Epdf&amp;parent=%2Fpersonal%2Fhangpt45%5Fviettelimex%5Fvn%2FDocuments%2FCV%20Dev%2FIntern&amp;originalPath=aHR0cHM6Ly94bmt2aWV0dGVsLW15LnNoYXJlcG9pbnQuY29tLzpiOi9nL3BlcnNvbmFsL2hhbmdwdDQ1X3ZpZXR0ZWxpbWV4X3ZuL0VhajlBbFBUUldGSnRsZktBQU80RW0wQnFraXNUM1NXRDBybFVCTWQzMHJZM0E%5FcnRpbWU9cFpzam1pRkEyVWc</t>
  </si>
  <si>
    <t>C/C++</t>
  </si>
  <si>
    <t>Ngoan, thái độ tích cực, nói năng lưu loát
12/7 : thứ 3 bận, xin lùi lịch PV qua thứ 4
Nhà có công việc bận nên xin phép k đi thực tập nữa</t>
  </si>
  <si>
    <t>ChuongNK</t>
  </si>
  <si>
    <t>Yes</t>
  </si>
  <si>
    <t>Phòng KTCN</t>
  </si>
  <si>
    <t>Lê Thị Ngọc Châu</t>
  </si>
  <si>
    <t>chaultn9999@gmail.com</t>
  </si>
  <si>
    <t>https://xnkviettel-my.sharepoint.com/personal/hangpt45_viettelimex_vn/_layouts/15/onedrive.aspx?id=%2Fpersonal%2Fhangpt45%5Fviettelimex%5Fvn%2FDocuments%2FCV%20Dev%2FIntern%2Fcv%5Flethingocchau%2Epdf&amp;parent=%2Fpersonal%2Fhangpt45%5Fviettelimex%5Fvn%2FDocuments%2FCV%20Dev%2FIntern&amp;originalPath=aHR0cHM6Ly94bmt2aWV0dGVsLW15LnNoYXJlcG9pbnQuY29tLzpiOi9nL3BlcnNvbmFsL2hhbmdwdDQ1X3ZpZXR0ZWxpbWV4X3ZuL0VhODBWNjRSOGlsTm5kQ2FEa29QQWVzQl9oZUNKR1JVMms0VWVKTDhrQ3JhaVE%5FcnRpbWU9LUVwRGZpSkEyVWc</t>
  </si>
  <si>
    <t>Androi</t>
  </si>
  <si>
    <t>Hơi lơ mơ</t>
  </si>
  <si>
    <t>Nguyễn Thị Mỹ</t>
  </si>
  <si>
    <t>nguyenmyvt.ptit@gmail.com</t>
  </si>
  <si>
    <t>https://xnkviettel-my.sharepoint.com/personal/hangpt45_viettelimex_vn/_layouts/15/onedrive.aspx?id=%2Fpersonal%2Fhangpt45%5Fviettelimex%5Fvn%2FDocuments%2FCV%20Dev%2FIntern%2Fcv%5Fnguyen%5Fthi%5Fmy%2Epdf&amp;parent=%2Fpersonal%2Fhangpt45%5Fviettelimex%5Fvn%2FDocuments%2FCV%20Dev%2FIntern&amp;originalPath=aHR0cHM6Ly94bmt2aWV0dGVsLW15LnNoYXJlcG9pbnQuY29tLzpiOi9nL3BlcnNvbmFsL2hhbmdwdDQ1X3ZpZXR0ZWxpbWV4X3ZuL0VRYlFYTXJQVUVKS2xHdWpFWUVPWElFQmN3X1drdjRNakQ4VU03UHoycTRpRkE%5FcnRpbWU9dzZpcmZ5SkEyVWc</t>
  </si>
  <si>
    <t>Viễn thông</t>
  </si>
  <si>
    <t>Khác</t>
  </si>
  <si>
    <t>Như một tờ giấy trắng với code, mong muốn được thực tập tại đơn vị làm về viễn thông và lập trình vi mạch VHBL</t>
  </si>
  <si>
    <t>Manual Test</t>
  </si>
  <si>
    <t>Junior</t>
  </si>
  <si>
    <t>Nguyễn Thị Lan Anh</t>
  </si>
  <si>
    <t>nguyenlananhvictory@gmail.com</t>
  </si>
  <si>
    <t>https://data-gcdn.basecdn.net/202107/sys4815/hiring/06/13/YPZRHT7GW2/2bd6ccc9c46653f9631042d3d97d2319/54/e5/7d/c0/3c/045017e75e883c115b738434d1f56bf6/2bd6ccc9c46653f9631042d3d97d2319_295738_NEK3HEV4RPJMA.pdf</t>
  </si>
  <si>
    <t>Jobsites</t>
  </si>
  <si>
    <t>IT Viec</t>
  </si>
  <si>
    <t>HAUI</t>
  </si>
  <si>
    <t>Tiếng Anh</t>
  </si>
  <si>
    <t>1y - 2y</t>
  </si>
  <si>
    <t>pv báo trc 1 ngày, rồi gửi mail là được</t>
  </si>
  <si>
    <t>DucTQ2</t>
  </si>
  <si>
    <t>ERP Bán lẻ</t>
  </si>
  <si>
    <t>Nguyễn Đức Duy</t>
  </si>
  <si>
    <t>danteduy92@gmail.com</t>
  </si>
  <si>
    <t>https://data-gcdn.basecdn.net/202107/sys4815/hiring/04/08/QWKNUFXPJJ/4d3ebee0e4498d817952c3162bc96973/3c/b3/49/bc/df/5028a209afe518032bb405f4fcf6d303/badda00733ffc3481a0c71eb71f173b4_506796_HXDZF8XMTCZ6M.pdf</t>
  </si>
  <si>
    <t>HUST</t>
  </si>
  <si>
    <t>Tự động hóa</t>
  </si>
  <si>
    <t>mới chuyển sang học Tester bên Tester Hà Nội từ tháng 3</t>
  </si>
  <si>
    <t>Trần Thị Khánh Hòa</t>
  </si>
  <si>
    <t>khanhhoa.2t@gmail.com</t>
  </si>
  <si>
    <t>https://data-gcdn.basecdn.net/202107/sys4815/hiring/02/08/HCTZCQEMUU/7d37a2d9c0b1cf580c7fb9ac50a67645/97/c7/5b/e6/af/3b563391cdb98fc99c0acef72bcccf61/7d37a2d9c0b1cf580c7fb9ac50a67645_889700_YCFJ6FNQDBQVV.pdf</t>
  </si>
  <si>
    <t>2y - 5y</t>
  </si>
  <si>
    <t>7/8 Ứng viên quan tâm nhiều tới thay đổi thu nhập
Đang đợi kết quả thi chứng chỉ ISTQB</t>
  </si>
  <si>
    <t>Nguyễn Thị Luyến</t>
  </si>
  <si>
    <t>luyennguyen1306@gmail.com</t>
  </si>
  <si>
    <t>https://data-gcdn.basecdn.net/202107/sys4815/hiring/02/00/HMXN5TBTG2/ecae4dbbf572882d47092c8d40bb9003/fe/45/77/86/a5/85f94f1cd847476529e1cf02b5afa348/ecae4dbbf572882d47092c8d40bb9003_170388_LPWQVUK4EVVHP.pdf</t>
  </si>
  <si>
    <t>HUS</t>
  </si>
  <si>
    <t>Khoa học máy tính</t>
  </si>
  <si>
    <t>HTML/CSS/JS</t>
  </si>
  <si>
    <t>Hiểu biết cơ bản về Java, PHP, JavaScript, HTML.
HLV zumba, chắc nhảy giỏi = )) , mảng kĩ thuật hời hợt làm mỗi chỗ 1-2 tháng</t>
  </si>
  <si>
    <t>Lê Mỹ Linh</t>
  </si>
  <si>
    <t>lemylinhnd@gmail.com</t>
  </si>
  <si>
    <t>https://data-gcdn.basecdn.net/202107/sys4815/hiring/01/17/NRPM4Z9VV7/f3a67513756c68b7528bdc602200aed1/fa/1b/56/1e/b6/ce49502988c81be1e6eeb7cfdb09734c/f3a67513756c68b7528bdc602200aed1_790642_JDXM4XFTCP7S6.pdf</t>
  </si>
  <si>
    <t>Internal</t>
  </si>
  <si>
    <t>UTC</t>
  </si>
  <si>
    <t>Điện tử viễn thông</t>
  </si>
  <si>
    <t>đã nghỉ cty cũ
14-17tr</t>
  </si>
  <si>
    <t>Ví điện tử (Unitel + VTPost + VDS)</t>
  </si>
  <si>
    <t>Vũ Thị Bình Minh</t>
  </si>
  <si>
    <t>minhvutb94@gmail.com</t>
  </si>
  <si>
    <t>https://data-gcdn.basecdn.net/202107/sys4815/hiring/01/15/XSJHWTZMM7/8c575e2d8dfc2caf18a10ba53e6b445b/5d/0b/3c/b3/be/74b61a6551ec0faf89f858f645f615fb/5c4a24b61a3bf004fc82c894844d51ea_299669_URMSYHFCELCVW.pdf</t>
  </si>
  <si>
    <t>ĐH Hàng Hải</t>
  </si>
  <si>
    <t>Tốt nghiệp bằng TB
8/7 ứng viên đã có việc và đang thử việc ở cty khác</t>
  </si>
  <si>
    <t>Trần Thị Minh Phượng</t>
  </si>
  <si>
    <t>minhphuong151097@gmail.com</t>
  </si>
  <si>
    <t>https://data-gcdn.basecdn.net/202107/sys4815/hiring/01/15/NTM5DZXNFU/4882afc82afe4a5822883ce8380c52ff/28/39/79/d5/1b/cb609f9507e44117af1c6e21b9a527fe/ee264ecb68efca312183ebbf9b2d4e1b_128661_FXRMLEKBP3C4S.pdf</t>
  </si>
  <si>
    <t>NEU</t>
  </si>
  <si>
    <t>7-8 củ net
kiến thức về tài chính</t>
  </si>
  <si>
    <t>LiemNT10</t>
  </si>
  <si>
    <t>No</t>
  </si>
  <si>
    <t>Vũ Đức Trung</t>
  </si>
  <si>
    <t>tvu1@friars.providence.edu</t>
  </si>
  <si>
    <t>https://data-gcdn.basecdn.net/202107/sys4815/hiring/07/17/VNLLFC9W6T/44efc6554e7555a4f9d6eb73125ad50c/f1/07/1b/60/00/e07ff9a3c8c96f83f6ab7a44b57bd08a/44efc6554e7555a4f9d6eb73125ad50c_478738_PYZAGFTYBPRHQ.pdf</t>
  </si>
  <si>
    <t xml:space="preserve">học tài chính, chưa có kinh nghiệm </t>
  </si>
  <si>
    <t>8/7/21</t>
  </si>
  <si>
    <t>Nguyễn Sơn</t>
  </si>
  <si>
    <t>sonnnict@gmail.com</t>
  </si>
  <si>
    <t>https://data-gcdn.basecdn.net/202107/sys4815/hiring/07/16/NZX3F8JJXA/7b5786170c9eaa4d8774e358419489b2/57/1a/fe/1f/08/35c6d475c22355e96bc56418f13389b7/39606441a77f29f362257e94379a9bed_754315_ENL98PFP4T6N8.pdf</t>
  </si>
  <si>
    <t>UTT</t>
  </si>
  <si>
    <t>&gt;5y</t>
  </si>
  <si>
    <t>làm frelancer từ 2018 tới nay, auto và manual đều okela
Sai số
ko có test db</t>
  </si>
  <si>
    <t>Lê Hồng Lan</t>
  </si>
  <si>
    <t>honglan11399@gmail.com</t>
  </si>
  <si>
    <t>https://data-gcdn.basecdn.net/202107/sys4815/hiring/07/16/FGUBP82E89/cd370b528ac8ec3808fa6acc273ffce1/ed/b6/39/d4/e9/27cbbed4bba85edac2c7ad328c96dc8c/cd370b528ac8ec3808fa6acc273ffce1_456590_XUJAR3MPK996N.pdf</t>
  </si>
  <si>
    <t>SPKT Hưng Yên</t>
  </si>
  <si>
    <t>kiểm thử phần mềm, tuần sau PV hôm nào cũng được</t>
  </si>
  <si>
    <t>Mobile Dev</t>
  </si>
  <si>
    <t>Ngô Huy Quang</t>
  </si>
  <si>
    <t>quang.nh1098@gmail.com</t>
  </si>
  <si>
    <t>https://hiring.base.vn/opening/1693?candidate=131031</t>
  </si>
  <si>
    <t>Social</t>
  </si>
  <si>
    <t>Facebook</t>
  </si>
  <si>
    <t>2021, 3.29</t>
  </si>
  <si>
    <t xml:space="preserve">Nguyện vọng làm Androi, TienVT15 </t>
  </si>
  <si>
    <t>6:00 PM</t>
  </si>
  <si>
    <t>TienVT15</t>
  </si>
  <si>
    <t>BE</t>
  </si>
  <si>
    <t>Đỗ Huy Hoàng</t>
  </si>
  <si>
    <t>Hoangdtvt187@gmail.com</t>
  </si>
  <si>
    <t>https://hiring.base.vn/opening/1697?candidate=129575</t>
  </si>
  <si>
    <t>Học FA ra, a DucTQ2 pic</t>
  </si>
  <si>
    <t>CuongVM13</t>
  </si>
  <si>
    <t>Phạm Tiến Dũng</t>
  </si>
  <si>
    <t>dungpham12399@gmail.c</t>
  </si>
  <si>
    <t>FE</t>
  </si>
  <si>
    <t>Đỗ Đình Tuấn</t>
  </si>
  <si>
    <t>DODINHTUAN681@GMAIL.COM</t>
  </si>
  <si>
    <t>Trần Việt Hoàng</t>
  </si>
  <si>
    <t xml:space="preserve">hoang.tv1617222@sis.hust.edu.vn
viiethoang240598@gmail.com
</t>
  </si>
  <si>
    <t>VuJS cơ bản</t>
  </si>
  <si>
    <t>Nguyễn Anh Tuấn</t>
  </si>
  <si>
    <t>anhtuantn0000@gmail.com</t>
  </si>
  <si>
    <t>Có kiến thức SQL</t>
  </si>
  <si>
    <t>Nguyễn Doãn Hưng</t>
  </si>
  <si>
    <t>hungnd72@wru.vn</t>
  </si>
  <si>
    <t>WRU</t>
  </si>
  <si>
    <t>NodeJs,Vuejs, Sql, Bootstrap 4, GibHub.</t>
  </si>
  <si>
    <t>Bùi Văn Huy</t>
  </si>
  <si>
    <t>buihuy52733@gmail.com</t>
  </si>
  <si>
    <t>Angular</t>
  </si>
  <si>
    <t>SQL, chuyển cho c Hồng</t>
  </si>
  <si>
    <t>Đào Trung Hiếu</t>
  </si>
  <si>
    <t>Daotrunghieu99@gmail.com</t>
  </si>
  <si>
    <t>chưa có kinh nghiệm</t>
  </si>
  <si>
    <t>Nguyễn Mạnh Cường</t>
  </si>
  <si>
    <t>nguyencuongbk996@gmail.com</t>
  </si>
  <si>
    <t>Toán tin</t>
  </si>
  <si>
    <t>a  Ductq2 pic</t>
  </si>
  <si>
    <t>Cancel</t>
  </si>
  <si>
    <t>Nguyễn Văn Lý</t>
  </si>
  <si>
    <t>lynv62@wru.vn</t>
  </si>
  <si>
    <t>https://hiring.base.vn/opening/1694?candidate=130677</t>
  </si>
  <si>
    <t>React</t>
  </si>
  <si>
    <t>2021,3.0</t>
  </si>
  <si>
    <t>Ghi BE nhưng là FE</t>
  </si>
  <si>
    <t>DoDV3</t>
  </si>
  <si>
    <t>Phùng Gia Hiến</t>
  </si>
  <si>
    <t>phunggiahien321@gmail.com</t>
  </si>
  <si>
    <t>NodeJS</t>
  </si>
  <si>
    <t>Dương Ngọc Hưng</t>
  </si>
  <si>
    <t>duonghungk51@gmail.com</t>
  </si>
  <si>
    <t>Nguyễn Thị Kim Anh</t>
  </si>
  <si>
    <t>anh.nguyenthikim0211@gmail. com</t>
  </si>
  <si>
    <t>https://hiring.base.vn/opening/1695?candidate=130038</t>
  </si>
  <si>
    <t>Trần Đức Toàn</t>
  </si>
  <si>
    <t>tranductoan734@gmail.com</t>
  </si>
  <si>
    <t>Nguyễn Tiến Phúc</t>
  </si>
  <si>
    <t>phucnt21898@gmail.com</t>
  </si>
  <si>
    <t>C# / .Net</t>
  </si>
  <si>
    <t>Đông Văn Trung</t>
  </si>
  <si>
    <t>dongvantrung98@gmail.com</t>
  </si>
  <si>
    <t>Hoàng Ngọc Anh</t>
  </si>
  <si>
    <t>anh.hn160075@sis.hust.edu.vn</t>
  </si>
  <si>
    <t>Hoàng Đức Trường</t>
  </si>
  <si>
    <t>truongdtu02@gmail.com</t>
  </si>
  <si>
    <t>Vũ Thái Hà</t>
  </si>
  <si>
    <t>havt99pro@gmail.com</t>
  </si>
  <si>
    <t>https://data-gcdn.basecdn.net/202107/sys4815/hiring/13/14/TTDVVGFAYR/3b996ad13537d906bd1c36c87039f1b3/83/18/4f/e2/97/070520f75e61cec1e2a611fcf798e984/3b996ad13537d906bd1c36c87039f1b3_543006_HCQLNM95XJ3C7.pdf</t>
  </si>
  <si>
    <t>Web</t>
  </si>
  <si>
    <t>Nguyễn Vũ Tuấn Anh</t>
  </si>
  <si>
    <t>tuandonald99@gmail.com</t>
  </si>
  <si>
    <t>Tuấn Anh đang thực tập BKAV, chờ 2 tháng sau OB</t>
  </si>
  <si>
    <t>Consider</t>
  </si>
  <si>
    <t>Bùi Thị Diệu</t>
  </si>
  <si>
    <t>dieu98ptit@gmail.com</t>
  </si>
  <si>
    <t>Hoàng Anh Trung</t>
  </si>
  <si>
    <t>hoangtrung15898@gmail.com</t>
  </si>
  <si>
    <t>CPA 2.9</t>
  </si>
  <si>
    <t>Nguyễn Huy Quyền</t>
  </si>
  <si>
    <t>huyquyen1998@gmail.com</t>
  </si>
  <si>
    <t>590 Toeic</t>
  </si>
  <si>
    <t>Phạm Hữu Nam</t>
  </si>
  <si>
    <t>visccnam@gmail.com</t>
  </si>
  <si>
    <t>Nguyễn Tiến Anh</t>
  </si>
  <si>
    <t>nguyentienanh21061998@gmail .com</t>
  </si>
  <si>
    <t>Vũ Thành Tâm</t>
  </si>
  <si>
    <t>vutam1412@gmail.com</t>
  </si>
  <si>
    <t>Nguyễn Thành Đô</t>
  </si>
  <si>
    <t>thanhdoptit99@gmail.com</t>
  </si>
  <si>
    <t>Lương Tiến Dũng</t>
  </si>
  <si>
    <t>dunglt2301@gmail.com</t>
  </si>
  <si>
    <t>VŨ QUỐC BẢO</t>
  </si>
  <si>
    <t>quocbaovu15101996@gmail.com</t>
  </si>
  <si>
    <t>https://hiring.base.vn/opening/1693?candidate=129947</t>
  </si>
  <si>
    <t>TopCV</t>
  </si>
  <si>
    <t>Ứng viên không bật tìm việc và k có nhu cầu</t>
  </si>
  <si>
    <t>Đinh Quế Anh</t>
  </si>
  <si>
    <t>queanh217@gmail.com</t>
  </si>
  <si>
    <t>SQL</t>
  </si>
  <si>
    <t>Lê Thị Ngọc Anh</t>
  </si>
  <si>
    <t>anhngocle95@gmail.com</t>
  </si>
  <si>
    <t>BA</t>
  </si>
  <si>
    <t>Nguyễn Bá Vinh</t>
  </si>
  <si>
    <t>Vinhnguyenba217@gmail.com</t>
  </si>
  <si>
    <t>F-poly</t>
  </si>
  <si>
    <t>Nguyễn Thị Nhung</t>
  </si>
  <si>
    <t>meryhongnhung89@gmail.com</t>
  </si>
  <si>
    <t>https://drive.google.com/file/d/1UszbNn2EDVDlt70LebjqkwPsi6wIFmP_/view?usp=sharing</t>
  </si>
  <si>
    <t>ISTQB , 14tr</t>
  </si>
  <si>
    <t>Khúc Vân Anh</t>
  </si>
  <si>
    <t>khucvananh1994@gmail.com</t>
  </si>
  <si>
    <t>https://hiring.base.vn/opening/1695?candidate=130037</t>
  </si>
  <si>
    <t>BKAV</t>
  </si>
  <si>
    <t>DU02</t>
  </si>
  <si>
    <t>Full-Stack</t>
  </si>
  <si>
    <t>Nguyễn Ngọc Quý</t>
  </si>
  <si>
    <t>quynndev96@gmail.com</t>
  </si>
  <si>
    <t>https://tuyendung.topcv.vn/ho-so-ung-vien?id=91a18dafd9ea1947c2d9bbbea1ef8a41&amp;token=eyJkYXRhIjp7InByaXZhdGVfa2V5IjoiOTFhMThkYWZkOWVhMTk0N2MyZDliYmJlYTFlZjhhNDEifSwiZXhwaXJlQXQiOiIyMDIxLTA3LTI2IDEwOjA3OjM3Iiwic2lnbmF0dXJlIjoiNDI1NGRmNDRkYjg4NjY3ZTQ4N2QzM2Y4YWM0ZTM4MTIifQ==</t>
  </si>
  <si>
    <t>đàu t8 OB, 16tr
Đến giờ pv ko liên hệ dc</t>
  </si>
  <si>
    <t>Trần Nga My</t>
  </si>
  <si>
    <t>Ngamy45tq@gmail.com</t>
  </si>
  <si>
    <t>Hệ thống thông tin quản lý</t>
  </si>
  <si>
    <t>Khoa Quốc tế VNU</t>
  </si>
  <si>
    <t>Lê Vinh</t>
  </si>
  <si>
    <t>lvinh6689@gmail.com</t>
  </si>
  <si>
    <t xml:space="preserve">Đại học thương mại, </t>
  </si>
  <si>
    <t>Dương Khánh Linh</t>
  </si>
  <si>
    <t>khanhlinh.k62.uet@gmail.com</t>
  </si>
  <si>
    <t>UET</t>
  </si>
  <si>
    <t>Lương Hồng Ngọc</t>
  </si>
  <si>
    <t>hongngoc981108@gmail.co</t>
  </si>
  <si>
    <t>ACT</t>
  </si>
  <si>
    <t>An toàn thông tin</t>
  </si>
  <si>
    <t>Nguyễn Cao Cường</t>
  </si>
  <si>
    <t>cuong2209s@gmail.com</t>
  </si>
  <si>
    <t>PHP</t>
  </si>
  <si>
    <t>Nguyễn Hạnh Phúc</t>
  </si>
  <si>
    <t>nguyen.happy90@gmail.com</t>
  </si>
  <si>
    <t>Vũ Thị Hợp</t>
  </si>
  <si>
    <t>vuthihop1210@gmail.com</t>
  </si>
  <si>
    <t>Vũ Văn Đại</t>
  </si>
  <si>
    <t>dai.vv172445@sis.hust.edu.vn</t>
  </si>
  <si>
    <t>Trần Cao Hải</t>
  </si>
  <si>
    <t>hai.tc21@gmail.com</t>
  </si>
  <si>
    <t>https://hiring.base.vn/opening/1697?candidate=130362</t>
  </si>
  <si>
    <t>Reconvert</t>
  </si>
  <si>
    <t>CV từ viettel solution chuyển sang, Không phù hợp với dự án</t>
  </si>
  <si>
    <t>PHAN ANH NHẬT</t>
  </si>
  <si>
    <t>anhnhatphan1995@gmail.com</t>
  </si>
  <si>
    <t>https://hiring.base.vn/opening/1693?candidate=130496</t>
  </si>
  <si>
    <t>Ứng viên đang bật tìm việc, 24tr</t>
  </si>
  <si>
    <t>Lê Thị Nga</t>
  </si>
  <si>
    <t>minhngale1209@gmail.com</t>
  </si>
  <si>
    <t>HUMG</t>
  </si>
  <si>
    <t>GHTK, Chị Hồng care</t>
  </si>
  <si>
    <t>Nguyễn Thị Dinh</t>
  </si>
  <si>
    <t>dinhnt70@gmail.com</t>
  </si>
  <si>
    <t>https://hiring.base.vn/candidates?q=Nguy%E1%BB%85n%20Th%E1%BB%8B%20Dinh&amp;candidate=130724</t>
  </si>
  <si>
    <t>SQL Server, a Liêm</t>
  </si>
  <si>
    <t>Bùi Việt Khương</t>
  </si>
  <si>
    <t>buivietanh0295@gmail.com</t>
  </si>
  <si>
    <t>https://data-gcdn.basecdn.net/202107/sys4815/hiring/20/22/LQDTJKCKXS/fdfd55dc745471b3203ae84c2b7b8e1c/f4/6f/3c/80/e6/03f66bb548f9b50c603d3f9c48fe3482/fdfd55dc745471b3203ae84c2b7b8e1c_994507_VTN5SRWQ4MCYJ.pdf</t>
  </si>
  <si>
    <t>TẠ THU TRANG</t>
  </si>
  <si>
    <t>tathutrang2k@gmail.com</t>
  </si>
  <si>
    <t>https://data-gcdn.basecdn.net/202107/sys4815/hiring/20/21/VFH5Z3Y4BP/0343108d9f393f4f7fabb7c24162880c/5f/74/71/c8/3a/579547ffdec73ee0e4b24c35b216e4b9/0343108d9f393f4f7fabb7c24162880c_426472_ZLTDLCXBN6ACT.pdf</t>
  </si>
  <si>
    <t>Trần Đình Trường</t>
  </si>
  <si>
    <t>truongtb1999@gmail.com</t>
  </si>
  <si>
    <t>https://data-gcdn.basecdn.net/202107/sys4815/hiring/20/21/DLFS47TXUQ/7075d79727d6ebca061e8c9abfb18949/d8/1d/90/51/ff/cbf8c234c9735de00c94e0193f83ba87/7075d79727d6ebca061e8c9abfb18949_822278_XRJTJYWFWNEAS.pdf</t>
  </si>
  <si>
    <t>Phạm Thị Kim Oanh</t>
  </si>
  <si>
    <t>kimoanh121099@gmail.com</t>
  </si>
  <si>
    <t>https://data-gcdn.basecdn.net/202107/sys4815/hiring/20/17/ZJKJZBBNFA/ebaf24e833105e09dc40afc854cab47c/d3/af/9c/23/0f/009285b2965b77bf19c57feb291824d1/d260d5b4dda19b26ab46ab6c6e85b36e_186049_DKEJBD8JBCUHW.pdf</t>
  </si>
  <si>
    <t>Đặng Thu Hương</t>
  </si>
  <si>
    <t>huonghust57@gmail.com</t>
  </si>
  <si>
    <t>https://hiring.base.vn/opening/1694?candidate=130694</t>
  </si>
  <si>
    <t>Đào Thị Thảo</t>
  </si>
  <si>
    <t>daothithao123voc@gmail.com</t>
  </si>
  <si>
    <t>https://hiring.base.vn/opening/1694?candidate=130695</t>
  </si>
  <si>
    <t>Đỗ Đức Huy</t>
  </si>
  <si>
    <t>huyddhe140044@gmail.com</t>
  </si>
  <si>
    <t>Đỗ Văn Quang</t>
  </si>
  <si>
    <t>doquang120198@gmail.com</t>
  </si>
  <si>
    <t>https://hiring.base.vn/opening/1694?candidate=130670</t>
  </si>
  <si>
    <t>Hà Minh Hậu</t>
  </si>
  <si>
    <t>hauhacntt@gmail.com</t>
  </si>
  <si>
    <t>Lê Cao Nguyên</t>
  </si>
  <si>
    <t>Lecnguyenn@gmail.com</t>
  </si>
  <si>
    <t>https://hiring.base.vn/opening/1694?candidate=130671</t>
  </si>
  <si>
    <t>2.38</t>
  </si>
  <si>
    <t>Mai Thị Vân Anh</t>
  </si>
  <si>
    <t>maithivananh0501@gmail.com</t>
  </si>
  <si>
    <t>Recer</t>
  </si>
  <si>
    <t>Nguyễn Đức Tính</t>
  </si>
  <si>
    <t>97concavang@gmail.com</t>
  </si>
  <si>
    <t>Nguyễn Thanh Tình</t>
  </si>
  <si>
    <t>nguyenthanhtinh97@gmail.com</t>
  </si>
  <si>
    <t>Nguyễn Đăng Tiến</t>
  </si>
  <si>
    <t>halelugia96@gmail.com</t>
  </si>
  <si>
    <t>Trung tâm REACH</t>
  </si>
  <si>
    <t>Nguyễn Hải Linh</t>
  </si>
  <si>
    <t>Nguyenhailinhptit1@gmail.com</t>
  </si>
  <si>
    <t>https://hiring.base.vn/opening/1694?candidate=130672</t>
  </si>
  <si>
    <t>Nguyễn Hồng Quân</t>
  </si>
  <si>
    <t>Quanchvchv@gmail.com</t>
  </si>
  <si>
    <t>https://hiring.base.vn/opening/1694?candidate=130674</t>
  </si>
  <si>
    <t>Nguyễn Thái Sơn</t>
  </si>
  <si>
    <t>sonnguyen261198@gmail.com</t>
  </si>
  <si>
    <t>https://hiring.base.vn/opening/1694?candidate=130675</t>
  </si>
  <si>
    <t>Nguyễn Thị Duyên</t>
  </si>
  <si>
    <t>nguyenduyen02032k@gmail.com</t>
  </si>
  <si>
    <t>Năm 3</t>
  </si>
  <si>
    <t>Nguyễn Thị Hoa</t>
  </si>
  <si>
    <t>hoa2412nd@gmail.com</t>
  </si>
  <si>
    <t>https://hiring.base.vn/opening/1694?candidate=130697</t>
  </si>
  <si>
    <t>tốt, nhiều kiến thức thực tế
Đã OB Batch 2/8, sau đó xin nghỉ</t>
  </si>
  <si>
    <t>Nguyễn Thị Hòa</t>
  </si>
  <si>
    <t>Nthoa010100@gmail.com</t>
  </si>
  <si>
    <t>https://hiring.base.vn/opening/1694?candidate=130698</t>
  </si>
  <si>
    <t>điện lực</t>
  </si>
  <si>
    <t xml:space="preserve">tốt, nhiều kiến thức thực tế, chưa full time được (vướng 3 buổi sáng) </t>
  </si>
  <si>
    <t>Nguyễn Thị Hồng Nga</t>
  </si>
  <si>
    <t>hongnga24092000@gmail.com</t>
  </si>
  <si>
    <t>https://hiring.base.vn/opening/1694?candidate=130699</t>
  </si>
  <si>
    <t xml:space="preserve">vướng 2 buổi sáng </t>
  </si>
  <si>
    <t>DU01</t>
  </si>
  <si>
    <t>Nguyễn Thị Trà My</t>
  </si>
  <si>
    <t>nguyenmy191599@gmail.com</t>
  </si>
  <si>
    <t>https://hiring.base.vn/opening/1694?candidate=130700</t>
  </si>
  <si>
    <t>bận 2 buổi 1 tuần</t>
  </si>
  <si>
    <t>Nguyễn Trung Phúc</t>
  </si>
  <si>
    <t>nguyentrungphuc1212@gmail.com</t>
  </si>
  <si>
    <t>Phạm Quang Vinh</t>
  </si>
  <si>
    <t>pqv806@gmail.com</t>
  </si>
  <si>
    <t>Phạm Tiến Minh</t>
  </si>
  <si>
    <t>tienminh3006nb@gmail.com</t>
  </si>
  <si>
    <t>Điện Lực</t>
  </si>
  <si>
    <t>Trần Thị Bích Hường</t>
  </si>
  <si>
    <t>huongttbph11990@fpt.edu.vn</t>
  </si>
  <si>
    <t>https://hiring.base.vn/opening/1694?candidate=130678</t>
  </si>
  <si>
    <t>Đang học nốt, partime hết tháng sau đó full time được</t>
  </si>
  <si>
    <t>Trần Thị Linh Chi</t>
  </si>
  <si>
    <t>Zennie16121999@gmail.com</t>
  </si>
  <si>
    <t>https://hiring.base.vn/opening/1694?candidate=130701</t>
  </si>
  <si>
    <t>UNETI</t>
  </si>
  <si>
    <t>Nhà em ở có người bị dương tính Nên bọn em k đc ra ngoài đợi phường ra thông báo xem có đc xét nghiệm hay k 😔</t>
  </si>
  <si>
    <t>Trần Thị Thủy</t>
  </si>
  <si>
    <t>tranthuyvnua2806@gmail.com</t>
  </si>
  <si>
    <t>Trần Thị Khánh Linh</t>
  </si>
  <si>
    <t>trankhanhlinh.1028@gmail.com</t>
  </si>
  <si>
    <t>https://hiring.base.vn/opening/1694?candidate=130679</t>
  </si>
  <si>
    <t>parttime</t>
  </si>
  <si>
    <t>Trần Thị Phương Thảo</t>
  </si>
  <si>
    <t>thao.ttp172831@sis.hust.edu.vn</t>
  </si>
  <si>
    <t>Tham gia đào tạo tại Fsoft C++, ok</t>
  </si>
  <si>
    <t>Vũ Thị Thanh Xuân</t>
  </si>
  <si>
    <t>vttxuanem@gmail.com</t>
  </si>
  <si>
    <t>Thương Mại, CPA 3.13</t>
  </si>
  <si>
    <t>Vũ Tá Cường</t>
  </si>
  <si>
    <t>tacuong3023@gmail.com</t>
  </si>
  <si>
    <t>CPA 2.7</t>
  </si>
  <si>
    <t>Trần Hồng Sơn</t>
  </si>
  <si>
    <t>berthaismylife@gmail.com</t>
  </si>
  <si>
    <t>https://data-gcdn.basecdn.net/202107/sys4815/hiring/21/20/CVECY85WUE/9888dda096a068abb29c26e576b67b69/47/ab/4d/47/43/a1e4259d31c4b711eab0e411be857d14/9888dda096a068abb29c26e576b67b69_764408_JPV3VLGDNRWYX.pdf</t>
  </si>
  <si>
    <t>HOANG THE NHAN</t>
  </si>
  <si>
    <t>nhanhoang863@gmail.com</t>
  </si>
  <si>
    <t>https://data-gcdn.basecdn.net/202107/sys4815/hiring/21/16/HDL9Q2PCH9/650082c01d21c75e42c5e4abe4cdf708/e1/46/14/56/91/4fdb7234a72e5880e41a91fea29cb09d/650082c01d21c75e42c5e4abe4cdf708_203131_MSUZTQ4X3WXU2.pdf</t>
  </si>
  <si>
    <t>Phan Kim Ngân</t>
  </si>
  <si>
    <t>kimngan.pkn@gmail.com</t>
  </si>
  <si>
    <t>https://data-gcdn.basecdn.net/202107/sys4815/hiring/21/11/RPE7YCUJLS/579dd7b9f344f1b487d24c3f189a1000/56/a0/c0/ca/d4/e2e2c4e533ab5c9eab3389ead3c89c4c/579dd7b9f344f1b487d24c3f189a1000_485405_UTWDULQMQBLT3.pdf</t>
  </si>
  <si>
    <t>Middle</t>
  </si>
  <si>
    <t>Nghiêm Mạnh Hiếu</t>
  </si>
  <si>
    <t>nmh7295@gmail.com</t>
  </si>
  <si>
    <t>https://tuyendung.topcv.vn/ho-so-ung-vien?id=5a2e7de1ff57ea23cb5678e41a90124c&amp;token=eyJkYXRhIjp7InByaXZhdGVfa2V5IjoiNWEyZTdkZTFmZjU3ZWEyM2NiNTY3OGU0MWE5MDEyNGMifSwiZXhwaXJlQXQiOiIyMDIxLTA3LTMwIDA4OjU1OjI0Iiwic2lnbmF0dXJlIjoiMzg1OThlMDkxMGJjN2I4ODc1NTA0YzA2ZGU4YjUwYTMifQ==</t>
  </si>
  <si>
    <t>HUBT, gọi lần 1 máy bận, dự án cty cũ đang bận nên chưa chuyển được</t>
  </si>
  <si>
    <t>Chu Thị Thảo</t>
  </si>
  <si>
    <t>maithao5t99@gmail.com</t>
  </si>
  <si>
    <t>Trần Thị Vân</t>
  </si>
  <si>
    <t>tv041553@gmail.com</t>
  </si>
  <si>
    <t>Trần Quốc Bảo</t>
  </si>
  <si>
    <t>0397 255 243</t>
  </si>
  <si>
    <t>quoctb.dev@gmail.com</t>
  </si>
  <si>
    <t>2.74</t>
  </si>
  <si>
    <t>Nguyễn Hữu Đức</t>
  </si>
  <si>
    <t>nguyenhuuduc110800@gmail.com</t>
  </si>
  <si>
    <t>TLU</t>
  </si>
  <si>
    <t>NGUYEN THI TRANG</t>
  </si>
  <si>
    <t>trangnguyennguyen2809@gmail.com</t>
  </si>
  <si>
    <t>https://tuyendung.topcv.vn/ho-so-ung-vien?id=03c53df71f2da9a3a5d74649e24e4f24&amp;token=eyJkYXRhIjp7InByaXZhdGVfa2V5IjoiMDNjNTNkZjcxZjJkYTlhM2E1ZDc0NjQ5ZTI0ZTRmMjQifSwiZXhwaXJlQXQiOiIyMDIxLTA3LTI5IDE2OjI5OjE4Iiwic2lnbmF0dXJlIjoiM2YxMzE2MjNkY2E3NTYwNzNiOWViZjA1ZDlhMzA1ZTgifQ==</t>
  </si>
  <si>
    <t>Nguyễn Huy Tùng</t>
  </si>
  <si>
    <t>036 999 4366</t>
  </si>
  <si>
    <t>nghuytung2204@gmail.com</t>
  </si>
  <si>
    <t>Phạm Thị Huyền</t>
  </si>
  <si>
    <t>phamthihuyen051198@gmail.co</t>
  </si>
  <si>
    <t>HUBT</t>
  </si>
  <si>
    <t>Quách Hoàng Long</t>
  </si>
  <si>
    <t>hoanglong280698@gmail.com</t>
  </si>
  <si>
    <t>Trần Thị Hồng Nhung</t>
  </si>
  <si>
    <t>tranhongnhung02041999@gmail.com</t>
  </si>
  <si>
    <t>Trần Thị Như Quỳnh</t>
  </si>
  <si>
    <t>094 955 0395</t>
  </si>
  <si>
    <t>quynhchan95@gmail.com</t>
  </si>
  <si>
    <t>Bùi Trọng Dương</t>
  </si>
  <si>
    <t>buitrongduong2001@gmail.com</t>
  </si>
  <si>
    <t>1-2 ngày, sau 1 tháng mới okela được</t>
  </si>
  <si>
    <t>Hồ Xuân Hoàng Anh</t>
  </si>
  <si>
    <t>tesremail@gmail.com</t>
  </si>
  <si>
    <t>https://tuyendung.topcv.vn/ho-so-ung-vien?id=f8fa81388834a147ca4e7545ddf4e3eb&amp;token=eyJkYXRhIjp7InByaXZhdGVfa2V5IjoiZjhmYTgxMzg4ODM0YTE0N2NhNGU3NTQ1ZGRmNGUzZWIifSwiZXhwaXJlQXQiOiIyMDIxLTA3LTMwIDA5OjQzOjA3Iiwic2lnbmF0dXJlIjoiZGU4NDg3N2I3ZWNmOGIyNDdkZmMwOGNmZjcxNmY1NzAifQ==</t>
  </si>
  <si>
    <t>số ảo</t>
  </si>
  <si>
    <t>PM</t>
  </si>
  <si>
    <t>Senior</t>
  </si>
  <si>
    <t>Mai Văn Quyết</t>
  </si>
  <si>
    <t>quyetmv.set@gmail.com</t>
  </si>
  <si>
    <t>https://tuyendung.topcv.vn/ho-so-ung-vien?id=10a0cd8ea188f014e460fb38e75e7781&amp;token=eyJkYXRhIjp7InByaXZhdGVfa2V5IjoiMTBhMGNkOGVhMTg4ZjAxNGU0NjBmYjM4ZTc1ZTc3ODEifSwiZXhwaXJlQXQiOiIyMDIxLTA3LTMwIDA5OjQzOjA3Iiwic2lnbmF0dXJlIjoiMzFkZTFiMmQwZjdhNTFhNGQ3OWYxNTEyOTVkZGRkZWMifQ==</t>
  </si>
  <si>
    <t>Nguyễn Hoàng Đạt</t>
  </si>
  <si>
    <t>nguyenhoangdat99@gmail.com</t>
  </si>
  <si>
    <t>https://tuyendung.topcv.vn/ho-so-ung-vien?id=6882957e0e4214b26685cd0cac462040&amp;token=eyJkYXRhIjp7InByaXZhdGVfa2V5IjoiNjg4Mjk1N2UwZTQyMTRiMjY2ODVjZDBjYWM0NjIwNDAifSwiZXhwaXJlQXQiOiIyMDIxLTA3LTMwIDA5OjQzOjA3Iiwic2lnbmF0dXJlIjoiMmU2NGE5MmIwMjkyNmU2YjcwNTdiNWExMTY1OTc5NzQifQ==</t>
  </si>
  <si>
    <t>bật tìm việc nhưng gọi méo được</t>
  </si>
  <si>
    <t>Vũ Đức Trí</t>
  </si>
  <si>
    <t>yamato1593@gmail.com</t>
  </si>
  <si>
    <t>https://hiring.base.vn/opening/1696?candidate=130910</t>
  </si>
  <si>
    <t>bật tìm việc nhưng gọi méo được, 15
Đã chủ động gọi lại ahihi</t>
  </si>
  <si>
    <t>Trần Thị Lộc</t>
  </si>
  <si>
    <t>tranloc3120@gmail.com</t>
  </si>
  <si>
    <t>Trịnh Thị Sen</t>
  </si>
  <si>
    <t>trinhsen2404@gmail.com</t>
  </si>
  <si>
    <t>2.67 2021</t>
  </si>
  <si>
    <t>Phạm Văn Lâm</t>
  </si>
  <si>
    <t>lampham01632253235@gmail.com</t>
  </si>
  <si>
    <t>https://data-gcdn.basecdn.net/202107/sys4815/hiring/24/12/PVR2NVK8YR/9b7cb67797a5d42caa8e1ceba96bc62a/08/bb/7e/06/50/fd47709c89d61c9a4a274e159d973814/9b7cb67797a5d42caa8e1ceba96bc62a_869503_GPXWT6N6ZZ5DM.pdf</t>
  </si>
  <si>
    <t>Cho anh Tiến nhé, thg mại điện tử, 2.9, chu văn an Thái Bình, 7tr</t>
  </si>
  <si>
    <t>ERP PP (Táo quân)</t>
  </si>
  <si>
    <t>Trần Thị Thu Trang</t>
  </si>
  <si>
    <t>trangleo410@gmail.com</t>
  </si>
  <si>
    <t>https://data-gcdn.basecdn.net/202107/sys4815/hiring/22/14/GKWAY5V56G/f9ff8f164c867775d214f662a944e4a3/14/34/cf/e8/0e/7c41e91cc30febc5e1153171c35c8943/f9ff8f164c867775d214f662a944e4a3_725136_WQJP7PVLACGA7.pdf</t>
  </si>
  <si>
    <t>Nguyen Thi Ngoc Anh</t>
  </si>
  <si>
    <t>anhanh121998@gmail.com</t>
  </si>
  <si>
    <t>https://data-gcdn.basecdn.net/202107/sys4815/hiring/22/13/WQGSWCVGFA/342abdce4c89e4a4ccc35790ba9106ff/57/60/e8/2b/c2/9ca91d809a2bac2bdd0e992762222ef0/342abdce4c89e4a4ccc35790ba9106ff_605456_UXW6V5LBL9HQU.pdf</t>
  </si>
  <si>
    <t>Trần Đăng Khoa</t>
  </si>
  <si>
    <t>anhkhoa.1907@gmail.com</t>
  </si>
  <si>
    <t>https://hiring.base.vn/opening/1697?candidate=130912</t>
  </si>
  <si>
    <t>Cho đi phỏng vấn với anh Đức luôn, 20/8, 29/7/21, 19-20m</t>
  </si>
  <si>
    <t>Nguyễn Đình Hùng</t>
  </si>
  <si>
    <t>nguyendinhhung1021998@gmail.com</t>
  </si>
  <si>
    <t>https://drive.google.com/file/d/1fKABSvANImZA_5xkzX6KzLZjNUayHzav/view?usp=sharing</t>
  </si>
  <si>
    <t>https://hiring.base.vn/opening/1697?candidate=130914</t>
  </si>
  <si>
    <t>thuật toán, build app PV cuối tuần, 11.5 gross</t>
  </si>
  <si>
    <t>Bùi Diệu Huyền</t>
  </si>
  <si>
    <t>hhuyenbui.17@gmail.com</t>
  </si>
  <si>
    <t>2019, khá</t>
  </si>
  <si>
    <t>8tr net</t>
  </si>
  <si>
    <t>Đặng Thị Thắm</t>
  </si>
  <si>
    <t>dangthitham2303@gmail.com</t>
  </si>
  <si>
    <t>2019 2.64</t>
  </si>
  <si>
    <t>MTA</t>
  </si>
  <si>
    <t>Hoàng Văn Trường</t>
  </si>
  <si>
    <t>hoangtruongttat96@gmail.com</t>
  </si>
  <si>
    <t>Lê Thị Khánh Hiền</t>
  </si>
  <si>
    <t>lehien.ntd@gmail.com</t>
  </si>
  <si>
    <t>Nguyễn Quốc Khánh</t>
  </si>
  <si>
    <t>khanhdesignit@gmail.com</t>
  </si>
  <si>
    <t>Lê Thị Hồng Dương</t>
  </si>
  <si>
    <t>hongduongg98@gmail.com</t>
  </si>
  <si>
    <t>bạn Quỳnh</t>
  </si>
  <si>
    <t>Nguyễn Thế Anh</t>
  </si>
  <si>
    <t>theanh4497@gmail.com</t>
  </si>
  <si>
    <t>Phạm Thị Bích Ngân</t>
  </si>
  <si>
    <t>0978 794 026</t>
  </si>
  <si>
    <t>ptbichngan91@gmail.com</t>
  </si>
  <si>
    <t>Phùng Thị Hằng</t>
  </si>
  <si>
    <t>hangphung1912@gmail.com</t>
  </si>
  <si>
    <t>Thẩm Thị Thắm</t>
  </si>
  <si>
    <t>Tham3t95@gmail.com</t>
  </si>
  <si>
    <t>Trần Văn Dương</t>
  </si>
  <si>
    <t>duongtv.lqa@gmail.com</t>
  </si>
  <si>
    <t>Vũ Minh Đạt</t>
  </si>
  <si>
    <t>vuminhdat.nb2000@gmail.com</t>
  </si>
  <si>
    <t>Aptech</t>
  </si>
  <si>
    <t>Hoàng Thị Phượng</t>
  </si>
  <si>
    <t>lienphuong25595@gmail.com</t>
  </si>
  <si>
    <t>MTA, nghỉ đc 2 tháng, 11net công ty cũ</t>
  </si>
  <si>
    <t>IPCC</t>
  </si>
  <si>
    <t>Lê Ngọc Anh</t>
  </si>
  <si>
    <t>leanhngoc2131999@gmail.com</t>
  </si>
  <si>
    <t>https://data-gcdn.basecdn.net/202107/sys4815/hiring/27/10/ZPG44E7FKT/55efd90ed2704ce29b36af146cbdf2a0/63/64/75/d0/12/ebb44804dbb83ba3b42af45fcc80f535/72dc8b28da2386d4a2cc80472803a86e_163440_XKHQAYB695VRB.pdf</t>
  </si>
  <si>
    <t>Điện</t>
  </si>
  <si>
    <t>2021, 3.21</t>
  </si>
  <si>
    <t>Chưa có kiến thức thực tế nhưng muốn đi làm luôn, chưa có định hướng về ngành và khá quan tâm tới thu nhập, Tiếng Anh tốt
Ứng viên nhận offer Fresher bên Fsoft</t>
  </si>
  <si>
    <t>Nguyen Tuan Anh</t>
  </si>
  <si>
    <t>nguyentuananh.bk1998@gmail.com</t>
  </si>
  <si>
    <t>https://hiring.base.vn/opening/1697?candidate=131043</t>
  </si>
  <si>
    <t>2021, 3.0</t>
  </si>
  <si>
    <t>đã gọi lại, a Chương pic nhưng a Cường cũng Pic</t>
  </si>
  <si>
    <t>Phạm Hữu Long</t>
  </si>
  <si>
    <t>phamhuulong97@gmail.com</t>
  </si>
  <si>
    <t>https://hiring.base.vn/opening/1697?candidate=131044</t>
  </si>
  <si>
    <t>2019, 2.54</t>
  </si>
  <si>
    <t>15 net, 4.700.000 đóng bh. Ko thỏa thuận dc offer</t>
  </si>
  <si>
    <t>Hoàng Minh Khương</t>
  </si>
  <si>
    <t>hoangkhuongbg98@gmail.com</t>
  </si>
  <si>
    <t>Cơ điện tử</t>
  </si>
  <si>
    <t>Nguyễn Hoàng Minh</t>
  </si>
  <si>
    <t>minhnguyen18022000@gmail.com</t>
  </si>
  <si>
    <t>ct5, st3, st6</t>
  </si>
  <si>
    <t>Chu Lan Anh</t>
  </si>
  <si>
    <t>chulananh0511@gmail.com</t>
  </si>
  <si>
    <t>Cancel offer do ko có ng hướng dẫnn</t>
  </si>
  <si>
    <t>Software Engineer</t>
  </si>
  <si>
    <t>Đinh Văn Thành</t>
  </si>
  <si>
    <t>dinhvanthanh341@gmail.com</t>
  </si>
  <si>
    <t>https://hiring.base.vn/opening/1687?candidate=131204</t>
  </si>
  <si>
    <t>Topdev</t>
  </si>
  <si>
    <t>15net, gửi anh Cường Review 3/8, a ĐÔ và a Tiến PV, không biết tí gì , a Tiến đánh giá Gian dối = ))</t>
  </si>
  <si>
    <t>Trần Thị Mùi</t>
  </si>
  <si>
    <t>tranmui.nd@gmail.com</t>
  </si>
  <si>
    <t>https://drive.google.com/file/d/1ot2ytkjgdt_I6gQW2fPn86P2zOZY1prT/view?usp=sharing</t>
  </si>
  <si>
    <t>Trần Thị Phương</t>
  </si>
  <si>
    <t>phuongyka1998@gmail.com</t>
  </si>
  <si>
    <t>https://drive.google.com/file/d/1bHpXerzkYQCElflKkFI51D2EEgoBwUMK/view?usp=sharing</t>
  </si>
  <si>
    <t>Bùi Thị Ngọc Mai</t>
  </si>
  <si>
    <t>maibui792000@gmail.com</t>
  </si>
  <si>
    <t>Trần Minh Nghĩa</t>
  </si>
  <si>
    <t>trannghia190@gmail.com</t>
  </si>
  <si>
    <t>KhanhVM3</t>
  </si>
  <si>
    <t>OU</t>
  </si>
  <si>
    <t>chưa thể liên lạc được ahuhu</t>
  </si>
  <si>
    <t>Vũ Quốc Đạt</t>
  </si>
  <si>
    <t>datvimaru50@gmail.com</t>
  </si>
  <si>
    <t>https://drive.google.com/file/d/1Vp5KL8djXqvuylK-bAh-TDtPQkhVknWD/view?usp=sharing</t>
  </si>
  <si>
    <t>Nguyễn Quý Sáng,( A ĐÔ) failed do lịch sử công việc xấu, đánh giá sơ bộ một là k làm được, 2 là đòi hỏi nhiều mà k biết lắng nghe, thí sinh tiếp theooooooooooo</t>
  </si>
  <si>
    <t>Phan An Tiên</t>
  </si>
  <si>
    <t>antiendevops@gmail.com</t>
  </si>
  <si>
    <t>https://drive.google.com/file/d/1v9w3CcUVOXP6syUdMgHSJEkP6HIc3nLr/view?usp=sharing</t>
  </si>
  <si>
    <t>Nguyễn Quý Sáng, hỏi xem có là FE không, set PV cho a ĐÔ và a CƯỜNG, đầu t9
Cả 2 anh đều PV nhưng kĩ năng code kém quá, đòi lương còn cao nên failed</t>
  </si>
  <si>
    <t>bùi văn thành</t>
  </si>
  <si>
    <t>thuyenkhongben2610@gmail.com</t>
  </si>
  <si>
    <t>https://drive.google.com/file/d/1NAiSA-WmOwlh4_1qzPPtFV0vhE3122nM/view?usp=sharing</t>
  </si>
  <si>
    <t>xin lỗi e quá lon = )) để gạ kèo thêm</t>
  </si>
  <si>
    <t>Đặng Đức Luân</t>
  </si>
  <si>
    <t>Skypedangducluan@gmail.com</t>
  </si>
  <si>
    <t>https://drive.google.com/file/d/1Jic83SsPuq8Er_lzgClBg7S1lz559ViZ/view?usp=sharing</t>
  </si>
  <si>
    <t>Nguyễn Hữu Công</t>
  </si>
  <si>
    <t>cong.nh2606@gmail.com</t>
  </si>
  <si>
    <t>đã học Fresher C++ bên Fsoft</t>
  </si>
  <si>
    <t>Nguyễn Văn Sơn</t>
  </si>
  <si>
    <t>vansonbg1904@gmail.com</t>
  </si>
  <si>
    <t>https://drive.google.com/open?id=13ZBczhO3rLS7V44U_qVREAZnVUMFx0D6</t>
  </si>
  <si>
    <t>non, và hiện tại đang k cần FE</t>
  </si>
  <si>
    <t>Đinh Tuấn Anh</t>
  </si>
  <si>
    <t>tasszz2k@gmail.com</t>
  </si>
  <si>
    <t>mới đi làm bên GHTK huhu</t>
  </si>
  <si>
    <t>Nguyễn Hiếu</t>
  </si>
  <si>
    <t>nedvin1999@gmail.com</t>
  </si>
  <si>
    <t>https://drive.google.com/file/d/1BGF1ZNSybX5KljVRUicURiqaKHQwowKE/view?usp=sharing</t>
  </si>
  <si>
    <t>oke đồng ý đi PV</t>
  </si>
  <si>
    <t>Nguyễn Ngọc Trường</t>
  </si>
  <si>
    <t>truongnn7@gmail.com</t>
  </si>
  <si>
    <t>https://drive.google.com/file/d/1wl2tM0DdbNnIwEjOfNE8AQDHrrYsIL3G/view?usp=sharing</t>
  </si>
  <si>
    <t>ĐẶNG ĐỨC HÙNG</t>
  </si>
  <si>
    <t>hungdang119900@gmail.com</t>
  </si>
  <si>
    <t>https://tuyendung.topcv.vn/quy-trinh-tuyen-dung/xem-ung-vien?id=VVNrPTANWClVNyx_PFBecgAnBG&amp;signature=f9f74ac60f5df63435d9e92bb2a75604</t>
  </si>
  <si>
    <t>Nguyễn Duyên Hòa</t>
  </si>
  <si>
    <t>hoadainhan206@gmail.com</t>
  </si>
  <si>
    <t>https://tuyendung.topcv.vn/quy-trinh-tuyen-dung/xem-ung-vien?id=BwJpOWZaWC1aZHsrPAVtIQAndP&amp;signature=48209563bba08db3b14674d7bc1e5b09</t>
  </si>
  <si>
    <t>Nguyễn Văn Khoát</t>
  </si>
  <si>
    <t>nguyenvankhoat2000@gmail.com</t>
  </si>
  <si>
    <t>https://tuyendung.topcv.vn/quy-trinh-tuyen-dung/xem-ung-vien?id=BwVsPjFbCS8HNH8tblE8IACnFC&amp;signature=19639e67b0e7a2a9e5c3878791d7e90e</t>
  </si>
  <si>
    <t>Hoàng Đỗ Cúc</t>
  </si>
  <si>
    <t>hdc.hoangdocuc@gmail.com</t>
  </si>
  <si>
    <t>VNW</t>
  </si>
  <si>
    <t>chưa muốn chuyển</t>
  </si>
  <si>
    <t>Trần Văn Chi</t>
  </si>
  <si>
    <t>Không muốn chuyển việc</t>
  </si>
  <si>
    <t>IT Helpdesk</t>
  </si>
  <si>
    <t>Lương Tuấn Anh</t>
  </si>
  <si>
    <t>tuananhhubt2@gmail.com</t>
  </si>
  <si>
    <t>https://tuyendung.topcv.vn/quy-trinh-tuyen-dung/xem-ung-vien?id=AVFtOzENVXMAZncrOEYjcQBHtB&amp;signature=a5d106e766d9a59e88ac7a88ea6d52a3</t>
  </si>
  <si>
    <r>
      <t xml:space="preserve">hẹn cho a Chương tuần sau, 10-12
đã hẹn đồng ý nch 
</t>
    </r>
    <r>
      <rPr>
        <u/>
        <sz val="10"/>
        <color rgb="FF1155CC"/>
        <rFont val="Arial"/>
        <family val="2"/>
      </rPr>
      <t>https://meet.google.com/eps-ufir-gyx</t>
    </r>
  </si>
  <si>
    <t>Nguyễn Song Hào</t>
  </si>
  <si>
    <t>Nguyensonghao@hotmail.com</t>
  </si>
  <si>
    <t>https://tuyendung.topcv.vn/quy-trinh-tuyen-dung/xem-ung-vien?id=V1Fub2NdWioGYX0pbE90IAB3pC&amp;signature=5311f3538c1aa980f94107228f830750</t>
  </si>
  <si>
    <t>Trần Phú Thực</t>
  </si>
  <si>
    <t>thuctau1312@gmail.com</t>
  </si>
  <si>
    <t>https://tuyendung.topcv.vn/quy-trinh-tuyen-dung/xem-ung-vien?id=UQNpO2RXW3xSNy99YxEsdQAXtC&amp;signature=245451cd6775831c6ce1b1c86a764153</t>
  </si>
  <si>
    <r>
      <t>CV ok này, 14-15tr, 10h sáng thứ 3
check a Giao, a Hiển 0983000900 đào mạnh hiển lại báo là k nhận ngày nào, check ngược lại với a Cườn</t>
    </r>
    <r>
      <rPr>
        <sz val="10"/>
        <color rgb="FF000000"/>
        <rFont val="Arial"/>
        <family val="2"/>
      </rPr>
      <t xml:space="preserve">g
6th 
</t>
    </r>
    <r>
      <rPr>
        <u/>
        <sz val="10"/>
        <color rgb="FF1155CC"/>
        <rFont val="Arial"/>
        <family val="2"/>
      </rPr>
      <t xml:space="preserve">https://meet.google.com/eps-ufir-gyx </t>
    </r>
  </si>
  <si>
    <t>Nguyễn Mạnh Trung</t>
  </si>
  <si>
    <t>trungfigo2012@gmail.com</t>
  </si>
  <si>
    <t>https://tuyendung.topcv.vn/quy-trinh-tuyen-dung/xem-ung-vien?id=W1FvZ2MIDnoBand8bkF3LwAXJE&amp;signature=b55c8882926285cba8fa862a237aeba8</t>
  </si>
  <si>
    <t>DE</t>
  </si>
  <si>
    <t>Phạm Ngọc Quang</t>
  </si>
  <si>
    <t>ngocquangpham47@gmail.com</t>
  </si>
  <si>
    <t>hẹn nch với a Văn, deal 24 net, bằng giỏi BK
https:/meet.google.com/cog-okfz-ovq
Không liên hê được, không rõ ràng về việc nhảy việc</t>
  </si>
  <si>
    <t>Le Nguyen Khanh Tung</t>
  </si>
  <si>
    <t>tung.lenguyenkhanh@gmail.com</t>
  </si>
  <si>
    <t>https://tuyendung.topcv.vn/quy-trinh-tuyen-dung/xem-ung-vien?id=Bwg5aGxcWXhWZi18PEBhcABXRD&amp;signature=8feb914b048fa2b18251b331a67a3a46</t>
  </si>
  <si>
    <t>Vũ Xuân Điệp</t>
  </si>
  <si>
    <t>xuandiep189@gmail.com</t>
  </si>
  <si>
    <t>https://tuyendung.topcv.vn/quy-trinh-tuyen-dung/xem-ung-vien?id=U1RsPjFZVX5Xai0pOBYvcAB3dH&amp;signature=6170f63a5015c8484c8dbfbe0a4a8cda</t>
  </si>
  <si>
    <t>Nghiêm Hòa</t>
  </si>
  <si>
    <t>nghiemhoait@gmail.com</t>
  </si>
  <si>
    <t>https://tuyendung.topcv.vn/quy-trinh-tuyen-dung/xem-ung-vien?id=VgdvPDFZWS0ANCh7a0d8cgBHVB&amp;signature=ce0cefd3b787e22ab8fba1128bc6b590</t>
  </si>
  <si>
    <t>Trần Quang Thành</t>
  </si>
  <si>
    <t>quangthanhhn94@gmail.com</t>
  </si>
  <si>
    <t>https://tuyendung.topcv.vn/quy-trinh-tuyen-dung/xem-ung-vien?id=UAA8bmRYWH1bM30uYxJ9LQCnNC&amp;signature=cd2420690757c0ea5afa8fdf845b49cf</t>
  </si>
  <si>
    <t>hẹn PV cho a Chương
15 ngày , thứ 5 ok
net 12-13tr</t>
  </si>
  <si>
    <t>Hoàng Thị Quỳnh</t>
  </si>
  <si>
    <t>hoangquynh.haui0704@gmail.com</t>
  </si>
  <si>
    <t>https://hiring.base.vn/candidates?candidate=131818</t>
  </si>
  <si>
    <t>Vũ Huy Hoàng</t>
  </si>
  <si>
    <t>vuhuyhoang9669@gmail.com</t>
  </si>
  <si>
    <t>https://tuyendung.topcv.vn/quy-trinh-tuyen-dung/xem-ung-vien?id=WwY4ZjFfD3pVZnx9OxNidAAnZG&amp;signature=48718c0d10651abeb44b46eb1d3c6112</t>
  </si>
  <si>
    <t>hẹn PV cho a Chương
đi làm luôn
10tr, 9.5 net
Đã gửi offer</t>
  </si>
  <si>
    <t>Phương Năng Hiếu</t>
  </si>
  <si>
    <t>phuongnanghieu@gmail.com</t>
  </si>
  <si>
    <t>https://hiring.base.vn/opening/1697?candidate=132040</t>
  </si>
  <si>
    <t xml:space="preserve">quản lý bán hàng </t>
  </si>
  <si>
    <t>Nguyễn Phú Sáng</t>
  </si>
  <si>
    <t>sangnp.nguyen@gmail.com</t>
  </si>
  <si>
    <t>https://drive.google.com/open?id=1q4EYNfhOj-HL4u9nbqYwCZ9TFbS8W5CN</t>
  </si>
  <si>
    <t>Chưa đạt yêu cầu chỉ tiêu Internal</t>
  </si>
  <si>
    <t>UI/UX</t>
  </si>
  <si>
    <t>Hoàng Trọng Mai Kha</t>
  </si>
  <si>
    <t>khahoangtm93@gmail.com</t>
  </si>
  <si>
    <t>https://tuyendung.topcv.vn/quy-trinh-tuyen-dung/chi-tiet/485417</t>
  </si>
  <si>
    <t>Không đạt yêu cầu phía đơn vị</t>
  </si>
  <si>
    <t>Hoàng Mạnh Hải</t>
  </si>
  <si>
    <t>hoanghaibkbk00@gmail.com</t>
  </si>
  <si>
    <t>https://drive.google.com/open?id=1TvsyqKFCpM90NDREIlRZlb6HRy03XjSJ</t>
  </si>
  <si>
    <t>Bùi Thị Hường</t>
  </si>
  <si>
    <t>Bùi Thị Hường 14-15 net, 12 net htai
sau 2-9
Kí hợp đồng dịch vụ, thực nhận 14tr/ tháng.
Chấp nhận sau kí hợp đồng lao động với mức 13</t>
  </si>
  <si>
    <t>BI</t>
  </si>
  <si>
    <t>Nguyễn Khả Quý</t>
  </si>
  <si>
    <t>khaquy@gmail.com</t>
  </si>
  <si>
    <t>https://employer.vietnamworks.com/v2/application/detail/2/35855729</t>
  </si>
  <si>
    <r>
      <t>Lương mong muốn $1000, đã hết hợp đồng với công ty cũ</t>
    </r>
    <r>
      <rPr>
        <sz val="10"/>
        <color rgb="FF000000"/>
        <rFont val="Arial"/>
        <family val="2"/>
      </rPr>
      <t xml:space="preserve">
</t>
    </r>
    <r>
      <rPr>
        <u/>
        <sz val="10"/>
        <color rgb="FF1155CC"/>
        <rFont val="Arial"/>
        <family val="2"/>
      </rPr>
      <t>https://meet.google.com/uho-eevc-jwg</t>
    </r>
  </si>
  <si>
    <t>VanNH10</t>
  </si>
  <si>
    <t>Hoàng Mạnh Hùng</t>
  </si>
  <si>
    <t>hmhung6184@gmail.com</t>
  </si>
  <si>
    <t>https://hiring.base.vn/opening/1774?candidate=132102</t>
  </si>
  <si>
    <t>Hà Văn Tiến</t>
  </si>
  <si>
    <t>havantien95tb@gmail.com</t>
  </si>
  <si>
    <t>https://drive.google.com/open?id=1zOYb6ZrKOO2t9ZNeCdQF47xx9SfV56y2</t>
  </si>
  <si>
    <t>căn cước công dân, 40ng, đầu tháng
16net 20-21net, hướng technical, sang tuần PV
6/9 batch</t>
  </si>
  <si>
    <t>Bùi Thị Tươi</t>
  </si>
  <si>
    <t>buituoi123@gmail.com</t>
  </si>
  <si>
    <t>Nguyễn Huy Phương</t>
  </si>
  <si>
    <t>phuongnh82@gmail.com</t>
  </si>
  <si>
    <t>Ngô Quỳnh</t>
  </si>
  <si>
    <t>Quynstudio41@gmail.com</t>
  </si>
  <si>
    <t>L&amp;D</t>
  </si>
  <si>
    <t>Lê Thị Hoa</t>
  </si>
  <si>
    <t>lehoa1794@gmail.com</t>
  </si>
  <si>
    <t>LuongPD1 = ))</t>
  </si>
  <si>
    <t>TrangPTT</t>
  </si>
  <si>
    <t>Nguyễn Xuân Trường</t>
  </si>
  <si>
    <t>nguyenxuantruong96.hust@gmail.com</t>
  </si>
  <si>
    <t>https://hiring.base.vn/opening/1697?candidate=132265</t>
  </si>
  <si>
    <t>Cả a Cường và a Đô đều nhận PV
htai 23 net,gross 21.13 tháng lương
25net</t>
  </si>
  <si>
    <t>Nguyễn Công Thức</t>
  </si>
  <si>
    <t>https://drive.google.com/open?id=1meFH54kYnJzcthsSZ8_6CFHYBKOmK3IT</t>
  </si>
  <si>
    <t>Đào Văn Thi gth. Apply kiểm thử nhưng Hằng check thấy có kn helpdesk</t>
  </si>
  <si>
    <t>Nguyễn Đức Thảo</t>
  </si>
  <si>
    <t>thaond1205@gmail.com</t>
  </si>
  <si>
    <t>https://hiring.base.vn/opening/1697?candidate=132343</t>
  </si>
  <si>
    <t>Chưa có kinh nghiệm thực tế, mong muốn thực tập. Đánh giá chưa phù hợp ở thời điểm hiện tại</t>
  </si>
  <si>
    <t>Nguyễn Minh Tú</t>
  </si>
  <si>
    <t>minhtu291299@gmail.com</t>
  </si>
  <si>
    <t>https://tuyendung.topcv.vn/quy-trinh-tuyen-dung/chi-tiet/482103</t>
  </si>
  <si>
    <t>định hướng làm server, lương net8, mong muốn tối thiếu Gross 8</t>
  </si>
  <si>
    <t>7.000.000
(Thử việc thực nhận)</t>
  </si>
  <si>
    <t>Vũ Văn Thái</t>
  </si>
  <si>
    <t>thaivu0608@gmail.com</t>
  </si>
  <si>
    <t xml:space="preserve">11tr mong muốn 14-15tr
k fix cứng </t>
  </si>
  <si>
    <t>Nguyễn Đôn Minh Anh</t>
  </si>
  <si>
    <t>nguyendonminhanh_t63@hus.edu.vn</t>
  </si>
  <si>
    <t>chưa đáp ứng được thời gian</t>
  </si>
  <si>
    <t xml:space="preserve">Hoàng Thị Diệu </t>
  </si>
  <si>
    <t>hoangthidieu1997@gmail.com</t>
  </si>
  <si>
    <t>https://tuyendung.topcv.vn/quy-trinh-tuyen-dung/xem-ung-vien?id=VFU8bjRfXSpQa31_UCV9IgBHFF&amp;signature=2d2b419991d2b47fa4174ef3ed2ab0f9</t>
  </si>
  <si>
    <t xml:space="preserve">Nguyễn Thị Vân </t>
  </si>
  <si>
    <t>0334 049 245</t>
  </si>
  <si>
    <t xml:space="preserve"> vannguyen28895@gmail.com</t>
  </si>
  <si>
    <t>https://drive.google.com/file/d/1eDMnZ7IEAJbnjJa_AUvVH_52jtUeZsuy/view?usp=sharing</t>
  </si>
  <si>
    <t>a Đức
Tinh Vân, t7 phỏng vấn được</t>
  </si>
  <si>
    <t>Pending</t>
  </si>
  <si>
    <t xml:space="preserve">Nguyễn  Thị Kim Anh </t>
  </si>
  <si>
    <t>kimanh110297@gmail.com</t>
  </si>
  <si>
    <t>https://drive.google.com/file/d/1OdmoUJEO_5WgyEcFrtLNCXETzrGFGedQ/view?usp=sharing</t>
  </si>
  <si>
    <t>thứ 2 sẽ trả lời</t>
  </si>
  <si>
    <t>Nguyễn Thị Thu Thảo</t>
  </si>
  <si>
    <t>thaohuong1191@gmail.com</t>
  </si>
  <si>
    <t>https://drive.google.com/open?id=1gZGo_kZCADl8odwUQ87Ktqxit-FFJqCE</t>
  </si>
  <si>
    <t>Lê Minh Quốc gt
Lương hiện tại 16, expect 22tr chưa có kinh nghiệm test database, có làm về device, mobile 
Chuyển em Lương xử lý
Không phù hợp với dự án, loại</t>
  </si>
  <si>
    <t xml:space="preserve">Lê Thị Lan </t>
  </si>
  <si>
    <t>0965 679 058</t>
  </si>
  <si>
    <t>lelan060597@gmail.com</t>
  </si>
  <si>
    <t>https://drive.google.com/file/d/1EgewQAm06CzB_PlA2gvrFSyuafa83Oav/view?usp=sharing</t>
  </si>
  <si>
    <t>a Đức, thứ 7 PV được, lương cao quá mà đòi hỏi nhiều</t>
  </si>
  <si>
    <t>Thoai Tran</t>
  </si>
  <si>
    <t>tranthoaipy@gmail.com</t>
  </si>
  <si>
    <t>https://itviec.com/customer/job-applications/14cdd4b7-f7a2-4c46-bcb0-bc91eb6dc2ce</t>
  </si>
  <si>
    <t>Gửi anh CuongVM13 nhé, cho dự án PHP nhé
Ứng viên đã tìm được việc mới</t>
  </si>
  <si>
    <t>Nguyễn Xuân Trung</t>
  </si>
  <si>
    <t>https://drive.google.com/open?id=19Ft9fZ_r1cqhXOl49uMX8hrOmYz9LGXQ</t>
  </si>
  <si>
    <t>Khanhvm3 nhập, đã từng pv tháng 7, passed nhưng không join được do dự án cty cũ còn bận, có thể pv lại, trước PV cho dự án CRM anh Lực</t>
  </si>
  <si>
    <t>Hoàng Văn Thành</t>
  </si>
  <si>
    <t>https://drive.google.com/open?id=13S-90tjSiZ32QdaBGsRkr-ULYbLDeRIc</t>
  </si>
  <si>
    <t>Lực NV11
Có việc mới rồi</t>
  </si>
  <si>
    <t>Bùi Thị Nguyệt Ánh</t>
  </si>
  <si>
    <t>https://drive.google.com/open?id=1lxNJDuRrIezI7DZIIg8LYYZmTyIgfJ8n</t>
  </si>
  <si>
    <t>Lực NV11</t>
  </si>
  <si>
    <t>Nguyễn Duy Thành</t>
  </si>
  <si>
    <t>https://drive.google.com/open?id=1nVb9d2RilgjfEpvE8kjBOX_FJ32S44k1</t>
  </si>
  <si>
    <t>Phạm Thị Huệ, có vấn đề trong mindset, nhờ Trang set - up cho a Vượng nói chuyện</t>
  </si>
  <si>
    <t>hoant.itptit@gmail.com</t>
  </si>
  <si>
    <t>GPA 3.03, trước thực tập ở VNPT nhưng không thích lắm vì vào dự án làm luôn mà k được học, sẵn sàng thực tập không lương, định hướng làm mảng App. Dự kiến ra trường đạt bằng giỏi</t>
  </si>
  <si>
    <t>none</t>
  </si>
  <si>
    <t>Nguyễn Ngọc Minh</t>
  </si>
  <si>
    <t>nguyenngocminh120699@gmail.com</t>
  </si>
  <si>
    <t>Chu Việt Trường</t>
  </si>
  <si>
    <t>viettruong2495@gmail.com</t>
  </si>
  <si>
    <t>https://drive.google.com/file/d/11S_IeLRlnWDYDTM0arsADEjUs6Fmfgsp/view</t>
  </si>
  <si>
    <t>9/9/21: Mai hẹn nói chuyện luôn</t>
  </si>
  <si>
    <t>Quynh Le</t>
  </si>
  <si>
    <t>nhathojohn@gmail.com</t>
  </si>
  <si>
    <t>Mai Văn Dinh</t>
  </si>
  <si>
    <t>megadinh@gmail.com</t>
  </si>
  <si>
    <t>Vũ Phi Long</t>
  </si>
  <si>
    <t>vuphilongg0310@gmail.com</t>
  </si>
  <si>
    <t>https://tuyendung.topcv.vn/quy-trinh-tuyen-dung/xem-ung-vien?id=BgU8PGUNCSgCNy1-BXF1fgB3pB&amp;signature=0f93820da913f202d127dddbb539dfda</t>
  </si>
  <si>
    <t>Lê Ngọc CHiến</t>
  </si>
  <si>
    <t>ns.chien.le@gmail.com</t>
  </si>
  <si>
    <t>https://tuyendung.topcv.vn/quy-trinh-tuyen-dung/xem-ung-vien?id=WgdjOmJXDy4BZ3YqBHU7cAA3ZD&amp;signature=21e3ede8760351a244e507746ab064ac</t>
  </si>
  <si>
    <t>NGUYỄN VĂN CHUNG</t>
  </si>
  <si>
    <t>chung120896@gmail.com</t>
  </si>
  <si>
    <t>https://tuyendung.topcv.vn/quy-trinh-tuyen-dung/xem-ung-vien?id=UlFpbWVYXCpbN3t8ACIwdABnZP&amp;signature=52f8376956ad9ef57cde4f91715e9ffa</t>
  </si>
  <si>
    <t>Trần Hữu Hưng</t>
  </si>
  <si>
    <t>huuhung071196@gmail.com</t>
  </si>
  <si>
    <t>https://tuyendung.topcv.vn/quy-trinh-tuyen-dung/xem-ung-vien?id=VAZqPmRaCHhUaigtAiUveQBnFA&amp;signature=5487d56a8bed83ceb0b042683a79a54b</t>
  </si>
  <si>
    <t>nguyễn quang cường</t>
  </si>
  <si>
    <t>cuongnguyenquang041099@gmail.com</t>
  </si>
  <si>
    <t>https://tuyendung.topcv.vn/quy-trinh-tuyen-dung/xem-ung-vien?id=UQNsbGZZW3tVNHgsACBwdAAHNO&amp;signature=cc0f981461b03429c01b71fea6ce9b37</t>
  </si>
  <si>
    <t>Hoàng văn thịnh</t>
  </si>
  <si>
    <t>Thinhcris@gmail.com</t>
  </si>
  <si>
    <t>https://tuyendung.topcv.vn/quy-trinh-tuyen-dung/xem-ung-vien?id=BgE_b2IKCS0CM353UiR5IwBXFG&amp;signature=84019726275ddce4a47c137d3e73aab9</t>
  </si>
  <si>
    <t>Trần Ngọc Phong</t>
  </si>
  <si>
    <t>tranngocphong881994@gmail.com</t>
  </si>
  <si>
    <t>https://tuyendung.topcv.vn/quy-trinh-tuyen-dung/xem-ung-vien?id=WgdjOmJXDy4BZ3YqBHUvewA3ZD&amp;signature=43adc77f10a8f5eacecb5ea6d786658e</t>
  </si>
  <si>
    <t>C&amp;B</t>
  </si>
  <si>
    <t>LÊ THỊ LAN ANH</t>
  </si>
  <si>
    <t>anh.le1@cmsedu.vn</t>
  </si>
  <si>
    <t>Nguyễn Văn Giang</t>
  </si>
  <si>
    <t>giangnguyen98bn@gmail.com</t>
  </si>
  <si>
    <t>https://hiring.base.vn/opening/1697?candidate=132845</t>
  </si>
  <si>
    <t>CTV</t>
  </si>
  <si>
    <t>Từ chối vì nhà xa</t>
  </si>
  <si>
    <t>16.00</t>
  </si>
  <si>
    <t>Vi Quang Lưu</t>
  </si>
  <si>
    <t>quangluu11101998@gmail.com</t>
  </si>
  <si>
    <t>https://hiring.base.vn/opening/1697?candidate=132871</t>
  </si>
  <si>
    <t>VTS chuyển sang, fail tiếng anh bên VTS
K open viettel nữa</t>
  </si>
  <si>
    <t>Hà Đăng Dương</t>
  </si>
  <si>
    <t>dangduong0812@gmail.com</t>
  </si>
  <si>
    <t>https://hiring.base.vn/opening/1697?candidate=132872</t>
  </si>
  <si>
    <t>Good, HUST, k open nữa</t>
  </si>
  <si>
    <t>AI</t>
  </si>
  <si>
    <t>Nguyen Khac Hieu</t>
  </si>
  <si>
    <t>hieu184259bkhn@gmail.com</t>
  </si>
  <si>
    <t>https://drive.google.com/file/d/1bpV6BfzHbel45DcrW4z71IfF-q5Xx596/view?usp=sharing</t>
  </si>
  <si>
    <t>MKT</t>
  </si>
  <si>
    <t>Nguyễn Văn Việt</t>
  </si>
  <si>
    <t>vietnguyen18.contact@gmail.com</t>
  </si>
  <si>
    <t>Hoàng Huệ Minh</t>
  </si>
  <si>
    <t>hoanghueminh711@gmail.com</t>
  </si>
  <si>
    <t>LẠI MINH TRƯỜNG</t>
  </si>
  <si>
    <t xml:space="preserve"> laiminhtruong9xhp@gmail.com</t>
  </si>
  <si>
    <t>https://drive.google.com/file/d/18EWbibOzayWSk81t18kplx_AF0nqj5q2/view?usp=sharing</t>
  </si>
  <si>
    <t>Headhunt</t>
  </si>
  <si>
    <t>ITnavi</t>
  </si>
  <si>
    <t>16 net, thái độ tốt, trước làm Product
Trước hẹn với a Vượng xong cancel h ứng tuyển lại</t>
  </si>
  <si>
    <t>PhuongDV11</t>
  </si>
  <si>
    <t>TRỊNH QUYẾT TIẾN</t>
  </si>
  <si>
    <t>quyettienraf@gmail.com</t>
  </si>
  <si>
    <t>https://drive.google.com/open?id=1jZon8XTKk51aIIWEmFhzsOMjDpSABJ_S</t>
  </si>
  <si>
    <t>LÊ SỸ THANH gt, có kn về AI
22net</t>
  </si>
  <si>
    <t>Thành Quang</t>
  </si>
  <si>
    <t>Nguyễn Tuấn Hùng</t>
  </si>
  <si>
    <t>hungk63bka@gmail.com</t>
  </si>
  <si>
    <t>600+ Toeic, 3.0 CPA</t>
  </si>
  <si>
    <t>Le Đình Phước</t>
  </si>
  <si>
    <t>dinhphuocdg@gmail.com</t>
  </si>
  <si>
    <t>Hoàng Cường</t>
  </si>
  <si>
    <t>cuonglibra.88@gmail.com</t>
  </si>
  <si>
    <t>Tô Quang Trường</t>
  </si>
  <si>
    <t>totruong25121999@gmail.com</t>
  </si>
  <si>
    <t>Đã gửi CV để a Chương Review
24/9 Hẹn a Chương để sang tuần  nói chuyện</t>
  </si>
  <si>
    <t>Nguyễn Xuân Hòa</t>
  </si>
  <si>
    <t>https://drive.google.com/open?id=1oIro0VjGet5E8WRE_75HbyjeHX6BmLzj</t>
  </si>
  <si>
    <t>LÊ SỸ THANH gth, có kn AI, 10tr
Chưa phù hợp với dự án tại thời điểm hiện tại
Hẹn dịp khác hẹn lại sau</t>
  </si>
  <si>
    <t>Hà Kiều Yến</t>
  </si>
  <si>
    <t>kieuyen1305@gmail.com</t>
  </si>
  <si>
    <t>Mạc Tiến Định</t>
  </si>
  <si>
    <t>dinhmactien@gmail.com</t>
  </si>
  <si>
    <t>Vin offer gấp 2 ( 50 tr), VSS: 25 net</t>
  </si>
  <si>
    <t>Đường Hoàng Minh</t>
  </si>
  <si>
    <t>https://employer.vietnamworks.com/v2/candidate-detail/developer-6981270</t>
  </si>
  <si>
    <t xml:space="preserve">Nguyễn Việt Anh </t>
  </si>
  <si>
    <t>https://www.linkedin.com/in/vietanhdev/</t>
  </si>
  <si>
    <t>Đã có CV, liên lạc nhưng chưa nhận được sự phản hồi từ ứng viên</t>
  </si>
  <si>
    <t>Nguyễn Anh Phương</t>
  </si>
  <si>
    <t>phuong.na163228@gmail.com</t>
  </si>
  <si>
    <t>Mạnh Phòng a Chương gth, 16net. Từ chối do offer không như kỳ vọng</t>
  </si>
  <si>
    <t>Phạm Văn Thanh</t>
  </si>
  <si>
    <t>thanhpham.khmt2@gmail.com</t>
  </si>
  <si>
    <t>https://employer.vietnamworks.com/v2/application/detail/2/36090050</t>
  </si>
  <si>
    <t>a Chương từ chối, hỏi a Cường
Chuyển cho c Hồng xử lý tiếp</t>
  </si>
  <si>
    <t xml:space="preserve">Nguyễn Hùng Mạnh </t>
  </si>
  <si>
    <t>nguyenmanh251995@mail.com</t>
  </si>
  <si>
    <t>HangPT45</t>
  </si>
  <si>
    <t>A Văn gth , 17net , pv tầm h chiều tuần sau
Từ chối PV vì dự án ở cty giữ lại</t>
  </si>
  <si>
    <t>Trần Thị Hà Nhi</t>
  </si>
  <si>
    <t>tranhanhi2304@gmail.com</t>
  </si>
  <si>
    <t>HangPT45 gửi</t>
  </si>
  <si>
    <t>Nguyễn Bá Long</t>
  </si>
  <si>
    <t>longnguyen3998@gmail.com</t>
  </si>
  <si>
    <t>Không phù hợp với yêu cầu của dự án tại thời điểm hiện tại</t>
  </si>
  <si>
    <t>Quách Đình Chung</t>
  </si>
  <si>
    <t>anhchung207@gmail.com</t>
  </si>
  <si>
    <t>đã làm cho cty os của Mỹ</t>
  </si>
  <si>
    <t>Nguyễn Hữu Khánh</t>
  </si>
  <si>
    <t>khanh020991@gmail.com</t>
  </si>
  <si>
    <t>https://drive.google.com/file/d/1_4Wk4v8-x9KjuKa3KfZs4vtqT0VD_djP/view</t>
  </si>
  <si>
    <t xml:space="preserve">Lê Anh Vũ </t>
  </si>
  <si>
    <t>leanhvua7@gmail.com</t>
  </si>
  <si>
    <t>có liên lạc gửi JD nhưng mà chưa thấy phản hồi</t>
  </si>
  <si>
    <t>Tống Đức Chung</t>
  </si>
  <si>
    <t>tongvannhu12@gmail.com</t>
  </si>
  <si>
    <r>
      <rPr>
        <u/>
        <sz val="10"/>
        <color rgb="FF1155CC"/>
        <rFont val="Arial"/>
        <family val="2"/>
      </rPr>
      <t xml:space="preserve">linkedin.com/in/tong-duc-chung-0971b3214
</t>
    </r>
    <r>
      <rPr>
        <u/>
        <sz val="10"/>
        <color rgb="FF000000"/>
        <rFont val="Arial"/>
        <family val="2"/>
      </rPr>
      <t>chưa phù hợp với công ty thời điểm hiện tại</t>
    </r>
  </si>
  <si>
    <t>Hoàng Tuấn Anh</t>
  </si>
  <si>
    <t>tanh137@gmail.com</t>
  </si>
  <si>
    <t>Ứng viên đang làm công ty nước ngoài lương 1500 bảng :3 không happy với thị trường VN</t>
  </si>
  <si>
    <t>Nguyễn Đức Phú</t>
  </si>
  <si>
    <t>nguyenducphu.936@gmail.c</t>
  </si>
  <si>
    <t xml:space="preserve">Chị Oanh cho, nhưng mới tìm được việc rồi &lt;3 </t>
  </si>
  <si>
    <t>Cao Trần Đình Huỳnh</t>
  </si>
  <si>
    <t>chị Linh cho, anh này Nice, nhưng chưa phù hợp nên a ấy chưa apply</t>
  </si>
  <si>
    <t>Nguyễn Thúy Quỳnh</t>
  </si>
  <si>
    <t>thuyquynh301@gmail.com</t>
  </si>
  <si>
    <t xml:space="preserve">mới làm Hunt IT được 1 năm, làm Lead ở cty cũ </t>
  </si>
  <si>
    <t>Nguyễn Thị Quỳnh</t>
  </si>
  <si>
    <t>nguyenquynh.mta93@gmail.com</t>
  </si>
  <si>
    <t>https://hiring.base.vn/opening/1697?candidate=134029</t>
  </si>
  <si>
    <t>ứng viên đã nhận offer bên khác nên bye bye</t>
  </si>
  <si>
    <t>Chu Tiến Khoa</t>
  </si>
  <si>
    <t>chutienkhoa@gmail.com</t>
  </si>
  <si>
    <t>https://drive.google.com/open?id=1lOz4EtrGsAwLaZwQYrRo-eAjtkiYFo_B</t>
  </si>
  <si>
    <t>Ngô Đức Đạt, ứng viên đã nhận việc và đi làm chỗ mới</t>
  </si>
  <si>
    <t>Hà Minh Châu</t>
  </si>
  <si>
    <t>mchau510@gmail.com</t>
  </si>
  <si>
    <t>mới chuyển sang làm BA được ít ngày</t>
  </si>
  <si>
    <t>Nguyễn Công Chức</t>
  </si>
  <si>
    <t>congchuc987@gmail.com</t>
  </si>
  <si>
    <t>Ứng viên mới nhận việc ở công ty mới</t>
  </si>
  <si>
    <t>Bùi Hương Trà</t>
  </si>
  <si>
    <t>trabui.banglinh@gmail.com</t>
  </si>
  <si>
    <t>file:///E:/Luong/CV/Tester/TESTER%20JUNIOR%20B%C3%99I%20H%C6%AF%C6%A0NG%20TR%C3%80.pdf</t>
  </si>
  <si>
    <t>12 củ</t>
  </si>
  <si>
    <t>Chu Thảo</t>
  </si>
  <si>
    <t>thaochu.ct@gmail.com</t>
  </si>
  <si>
    <t>Hẹn để a Chương nói chuyện tuần sau
20 net</t>
  </si>
  <si>
    <t>Đồng Tuấn Trọng</t>
  </si>
  <si>
    <t>DongTuanTrong@gmail.com</t>
  </si>
  <si>
    <t>hẹn để a Chương nói chuyện tuần sau</t>
  </si>
  <si>
    <t>Nguyễn Thị Mỹ Ly</t>
  </si>
  <si>
    <t>0972 149 234</t>
  </si>
  <si>
    <t>mylycnpmk10a@gmail.com</t>
  </si>
  <si>
    <t>chuyển c Hồng Process</t>
  </si>
  <si>
    <t>Nguyễn Trọng Ngọc Thúy</t>
  </si>
  <si>
    <t>037 746 6134</t>
  </si>
  <si>
    <t>ngocthuy.nc.tb@gmail.com</t>
  </si>
  <si>
    <t>Trần Thùy Trang</t>
  </si>
  <si>
    <t>trangdat821999@gmail.com</t>
  </si>
  <si>
    <t>Vũ Thị Liên</t>
  </si>
  <si>
    <t>Lienvuneu1104@gmail.com</t>
  </si>
  <si>
    <t>https://hiring.base.vn/opening/1695?candidate=135371</t>
  </si>
  <si>
    <t>Nguyễn Công Huynh</t>
  </si>
  <si>
    <t>https://drive.google.com/open?id=1SWuQ_sZm8SmkJrB5yc3DsYLjQ12or0Pu</t>
  </si>
  <si>
    <t>Trịnh thị Huyền, ứng viên đi cmn sang FPT rồi</t>
  </si>
  <si>
    <t>Nguyễn Thanh Hà</t>
  </si>
  <si>
    <t>https://drive.google.com/open?id=1GvIJjsqXKKOSaRDr5jJdzTxloqdjD6oS</t>
  </si>
  <si>
    <t>Ngô Đức Đạt
Anh Cường đang yêu cầu tuyển bổ sung mobile, trao đổi với anh Chương xem nhé</t>
  </si>
  <si>
    <t>Nguyễn Thị Hải</t>
  </si>
  <si>
    <t>0976 197 669</t>
  </si>
  <si>
    <t>tamtinhlang1603@gmail.com</t>
  </si>
  <si>
    <t>TrangDTO</t>
  </si>
  <si>
    <t>Ứng viên đã nhận việc ở cty mới, liên lạc sau</t>
  </si>
  <si>
    <t>Đỗ Thị Anh Thư</t>
  </si>
  <si>
    <t>anhthu127at@gmail.com</t>
  </si>
  <si>
    <t>https://drive.google.com/open?id=1IYV3rXvW0Pn5MXDftKfpchhmOKUSxHP9</t>
  </si>
  <si>
    <t>Vũ Duy Sơn</t>
  </si>
  <si>
    <t>sonpro1296@gmail.com</t>
  </si>
  <si>
    <t>https://drive.google.com/open?id=1zx1dvOptIq9BxVj3mNEbfCy9k6kvYAMM</t>
  </si>
  <si>
    <t>Ngô Đức Đạt
Ứng viên qua tết âm mới có nhu cầu chuyển việc
A Chương cũng báo tạm Pend do đã đủ DE</t>
  </si>
  <si>
    <t>Bùi Thị Duyên</t>
  </si>
  <si>
    <t>buithiduyen0489@gmail.com</t>
  </si>
  <si>
    <t>https://hiring.base.vn/opening/1695?candidate=134645</t>
  </si>
  <si>
    <t>Gửi a Cường Review</t>
  </si>
  <si>
    <t>Đỗ Minh Hồng</t>
  </si>
  <si>
    <t>hongdo117@gmail.com</t>
  </si>
  <si>
    <t>Vũ Thị Hương</t>
  </si>
  <si>
    <t>vuthihuong0303@gmail.com</t>
  </si>
  <si>
    <t>https://drive.google.com/open?id=15c1mRxAEHh8cLXjtGWg5Ya89kzhyke2w</t>
  </si>
  <si>
    <t>Gửi a Cường Review
đi tiêm nên chưa PV ngay được
18-19 net
Ứng viên chưa có nhu cầu chuyển việc trong thời gian này</t>
  </si>
  <si>
    <t>Nguyễn Phượng Linh</t>
  </si>
  <si>
    <t>nplinh2401@gmail.com</t>
  </si>
  <si>
    <t>https://drive.google.com/open?id=11uiuqbz9GHbarJVzLMdY-Id1JmtFiqhL</t>
  </si>
  <si>
    <t>Nguyễn Thị Thu</t>
  </si>
  <si>
    <t>https://employer.vietnamworks.com/v2/candidate-detail/senior-web-designer-3091972</t>
  </si>
  <si>
    <t>Chưa mở ứng viên = )))</t>
  </si>
  <si>
    <t>Giáp Hồng Thoan</t>
  </si>
  <si>
    <t>0367 339 616</t>
  </si>
  <si>
    <t>hongthoanbg@gmail.com</t>
  </si>
  <si>
    <t>https://drive.google.com/open?id=1bu4wCOnNLHsA7gj_FqH-BIU_pdfAiZpJ</t>
  </si>
  <si>
    <t>ThuBTX</t>
  </si>
  <si>
    <t>Hoàng Thị Mỹ Linh</t>
  </si>
  <si>
    <t>hoangthimylinh270794@gmail.com</t>
  </si>
  <si>
    <t>https://drive.google.com/file/d/1oQvYLWj4jWBqjInbdqZf4yKbl1A33--2/view?usp=sharing</t>
  </si>
  <si>
    <t>20gross, thực nhận 21 net
- 3 năm kinh nghiệm
- đã tham gia dự án test web, api, database
+ Estimate: theo kinh nghiệm bản thân
+ Chủ động phân tích nghiệp vụ: ok
+ tạo test case:
+ Test ATTT: chưa kinh nghiệm
+ SQL: basic ok
+ Test api: basic
+ Test hiệu năng: chưa kinh nghiệm
+ Test database: ok
+ Onsite: ok
+ offer: 25gross
+ Thời gian đi làm: 1 tháng sau khi có kết quả
=&gt; Đánh giá: Đạt với mức offer từ 22-23 gross</t>
  </si>
  <si>
    <t>Nguyễn Thị Hiền</t>
  </si>
  <si>
    <t>miuitah@gmail.com</t>
  </si>
  <si>
    <t>https://drive.google.com/open?id=1h8oyT2GMTEGnIVhw3HyjSnZ7bCYUGCfA</t>
  </si>
  <si>
    <t>10tr</t>
  </si>
  <si>
    <t>Đồng Thị Thanh thúy</t>
  </si>
  <si>
    <t>dongthuyptit@gmail.com</t>
  </si>
  <si>
    <t>https://drive.google.com/file/d/1zZuf40K9Zfy_zCQ6mPm12dCHHVx94wq1/view?usp=sharing</t>
  </si>
  <si>
    <t xml:space="preserve">20tr net, thưởng 13, du lịch k có </t>
  </si>
  <si>
    <t>Nguyễn Văn Nhuận</t>
  </si>
  <si>
    <t>vannhuan404@gmail.com</t>
  </si>
  <si>
    <t>https://hiring.base.vn/opening/1697?candidate=135164</t>
  </si>
  <si>
    <t>chưa có bằng đh, reject</t>
  </si>
  <si>
    <t>Phạm Minh Đức</t>
  </si>
  <si>
    <t>ducpm1608@gmail.com</t>
  </si>
  <si>
    <t>https://drive.google.com/open?id=1iTJMj2HREFOUV-FOidKi92epj1oJd4Vv</t>
  </si>
  <si>
    <t>c Yến cho</t>
  </si>
  <si>
    <t>Vũ Xuân Bách</t>
  </si>
  <si>
    <t>bachvu236@gmail.com</t>
  </si>
  <si>
    <t>https://drive.google.com/open?id=1bAQ_-uxGUkoK3GjWfELmPIwiAu1Bwtdi</t>
  </si>
  <si>
    <t>c Dương cho, sang tuần PV thứ 5
- Kiến thức lập trình cơ bản
- Có kinh nghiệm làm với java 8, spring boot
- Có kinh nghiệm làm với Database
- Có thể làm được front end
- Nhanh nhẹn, tư duy tốt
--&gt; Đánh giá: Đạt
Mức lương đề xuất: 15-16NET
Công ty cũ tăng lương giữ lại lên 20 net</t>
  </si>
  <si>
    <t>VuongND12</t>
  </si>
  <si>
    <t>Trương Long</t>
  </si>
  <si>
    <t>Truonglong14022000@gmail.com</t>
  </si>
  <si>
    <t>https://drive.google.com/open?id=1ePMSrMIRvTUAYccoo5h7mv78f8IGTMaV</t>
  </si>
  <si>
    <t>HanhLTM</t>
  </si>
  <si>
    <t>Trần Văn Cường</t>
  </si>
  <si>
    <t>c59media@gmail.com</t>
  </si>
  <si>
    <t>https://drive.google.com/open?id=1quS7XbsT8bSmV4VspgDqGJH8YxdkJTKc</t>
  </si>
  <si>
    <t>không thực tập nữa</t>
  </si>
  <si>
    <t>Phạm Đăng Đô</t>
  </si>
  <si>
    <t>dopd.hust@gmail.com</t>
  </si>
  <si>
    <t>https://drive.google.com/open?id=104P1hT6iVNv-AOpYw5dI0gOofLUkH9z3</t>
  </si>
  <si>
    <t>Xếp pv với KH luôn
Có kinh nghiệm lập trình frontend theo thiết kế, PHP Laravel, API, backend, sử dụng MySQL, triển khai môi trường Staging -&gt; Đánh giá: Phù hợp vị trí Frontend Developer
Senior
Set-up vòng 2 với a LinhVM 18h30 thứ 5 14/10
Thử việc full lương</t>
  </si>
  <si>
    <t>VTCC</t>
  </si>
  <si>
    <t>Trần Bá Tùng</t>
  </si>
  <si>
    <t>tranbatungbk@gmail.com</t>
  </si>
  <si>
    <t>https://drive.google.com/open?id=1biBY8rnJiWYWKreqKzJgD2_8whjLiXy9</t>
  </si>
  <si>
    <t>Sang năm a zai mới chuyển</t>
  </si>
  <si>
    <t>Đặng Xuân Hùng</t>
  </si>
  <si>
    <t>mr.hungdx@gmail.com</t>
  </si>
  <si>
    <t>https://drive.google.com/open?id=1SO5NnDtZcgjoPRgREPNMsRk-5KKGo1WI</t>
  </si>
  <si>
    <t>500tr / năm ( hiện tại) 
Mong muốn mức 41tr, lương hiện tại thì là 38tr :3 
VTCC đánh giá :
Bên em có đánh giá bạn Hùng 1989 như sau:
Đánh giá về frontend có các kiến thưc cơ bản về vuejs, bootstrap
Đánh giá về backend có kiến thức cơ bản về php
Đã làm full 1 số project nhưng cũng chưa chuyên sâu. 
Mong muốn thu nhập cao quá, chưa đáp ứng được</t>
  </si>
  <si>
    <t>Lê Trung Hiếu</t>
  </si>
  <si>
    <t>letrunghieu2001@gmail.com</t>
  </si>
  <si>
    <t>https://drive.google.com/open?id=16677pgFFKNQG237ubv4HPGiIwd1O4uxR</t>
  </si>
  <si>
    <t>không thực tập được trong thời gian dài, chỉ 1-2 tháng, mới lên năm 3. Liên lạc lại sau</t>
  </si>
  <si>
    <t>Nguyễn Thu Hiền</t>
  </si>
  <si>
    <t>thuhienn2912@gmail.com</t>
  </si>
  <si>
    <t>https://drive.google.com/open?id=1m8c5bynsZfEyC4V-eRR8hoAEZVF6Nsal</t>
  </si>
  <si>
    <t>Đỗ Thị Thu Thủy</t>
  </si>
  <si>
    <t>thuysiutnt51@gmail.com</t>
  </si>
  <si>
    <t>https://drive.google.com/open?id=1IS4_GggrfJw4GevTN4ywrh649GJCRkZc</t>
  </si>
  <si>
    <t>Đào Anh Lâm</t>
  </si>
  <si>
    <t>lamdao218@gmail.com</t>
  </si>
  <si>
    <t>https://drive.google.com/open?id=11_lMkErnCi1IXe2t4ALxZ1zzcNHtOZPL</t>
  </si>
  <si>
    <t>23 net htai, muốn 25 net</t>
  </si>
  <si>
    <t>Nguyen Trung Dung</t>
  </si>
  <si>
    <t>trungdungbka59@gmail.com</t>
  </si>
  <si>
    <t>https://drive.google.com/open?id=1wvvEZerdFT13Mk4fHoqXFmw49p298DX7</t>
  </si>
  <si>
    <t>hơi non, đang học VTI, trước làm thang máy cho mitsu, học được core chắc, xem xét cân nhắc Fresher</t>
  </si>
  <si>
    <t>Nguyễn Đức Sơn</t>
  </si>
  <si>
    <t>son.nguyen.8694@gmail.com</t>
  </si>
  <si>
    <t>https://drive.google.com/open?id=1t8oAuUXWLnNFb3BYDWZf6wx5Z4RpPbAW</t>
  </si>
  <si>
    <t>TruongNX35</t>
  </si>
  <si>
    <t>Nguyễn Xuân Trường gửi cho
Hẹn cho a Chương nói chuyện</t>
  </si>
  <si>
    <t>Đào Minh Thành</t>
  </si>
  <si>
    <t>daominhthanh158@gmail.com</t>
  </si>
  <si>
    <t>https://drive.google.com/open?id=1iFUyLQqdaCQwXOwyY7BaT-x7s3vo7CV0</t>
  </si>
  <si>
    <t>ứng viên từ chối PV vì lý do địa điểm xa</t>
  </si>
  <si>
    <t>Vũ Trọng Hậu</t>
  </si>
  <si>
    <t>hauhanh1998@gmail.com</t>
  </si>
  <si>
    <t>https://hiring.base.vn/opening/1697?candidate=136845</t>
  </si>
  <si>
    <t>đã call, tính hơi vội vàng, 
Gửi a Vượng Review</t>
  </si>
  <si>
    <t>Đặng Xuân Mỹ</t>
  </si>
  <si>
    <t>mydx92@gmail.com</t>
  </si>
  <si>
    <t>https://drive.google.com/open?id=1TygPnN6EXFtaQOfBiZZ2yRSXfK3vUBMM</t>
  </si>
  <si>
    <t>a Hoàng đề xuất PV trước với VSS
t7 tuần sau
20gross, 20net
os okela
Ứng viên k chuyển việc  nữa</t>
  </si>
  <si>
    <t>Trần Phương Thu</t>
  </si>
  <si>
    <t>230499tpt@gmail.com</t>
  </si>
  <si>
    <t>https://drive.google.com/open?id=1sElVwXtaC5JpkznjSfEH6DSsw61z97N9</t>
  </si>
  <si>
    <t>Gửi a Chương Review</t>
  </si>
  <si>
    <t>Techincal Lead</t>
  </si>
  <si>
    <t>Bùi Xuân Trường</t>
  </si>
  <si>
    <t>truongcntt2@gmail.com</t>
  </si>
  <si>
    <t>https://drive.google.com/open?id=14m49vEwFhsPt1OC1fDmJURhKJiJ2fJ3R</t>
  </si>
  <si>
    <t>Phù hợp với các domain của DU01
4-5 bạn, khoảng 10
14 tháng lương, 33 net, mong muốn 42 net, từng làm viettel
Đã nói chuyện với a Phượng, được đề xuất nói chuyện tiếp với a Văn</t>
  </si>
  <si>
    <t>Đinh Thị Thu Trang</t>
  </si>
  <si>
    <t>trangdinh1711@gmail.com</t>
  </si>
  <si>
    <t>https://drive.google.com/open?id=1jkqrRxLMbMNb12zqzyZwu-OZLMRtz12C</t>
  </si>
  <si>
    <t>cháu chú Hùng GĐ</t>
  </si>
  <si>
    <t>CuongND9</t>
  </si>
  <si>
    <t>Lê Nhật Lệ</t>
  </si>
  <si>
    <t>nhatle14081999@gmail.com</t>
  </si>
  <si>
    <t>https://drive.google.com/open?id=1XG7VT2891f6IE2OVgEhYFan8ISTXZ-pA</t>
  </si>
  <si>
    <t>Nguyễn Đức Trung</t>
  </si>
  <si>
    <t>len.trung.gttn@gmail.com</t>
  </si>
  <si>
    <t>https://drive.google.com/open?id=1UqSHUtDMw102r6E4YVEvo_1FZ08DDpMX</t>
  </si>
  <si>
    <t xml:space="preserve">ứng viên đang làm OS cho mình luôn :D để câu = ))
Đang suy nghĩ cái gì đó mà không biết là cái gì :D </t>
  </si>
  <si>
    <t>Phạm Nguyên Phương</t>
  </si>
  <si>
    <t>nguyenphuong2771998@gmail.com</t>
  </si>
  <si>
    <t>https://drive.google.com/open?id=1oRXT05lOi0MwXxXwgvZ_K7l_GqsSL3Ag</t>
  </si>
  <si>
    <t>Khổng Ngọc Anh</t>
  </si>
  <si>
    <t>khonganhit@gmail.com</t>
  </si>
  <si>
    <t>https://hiring.base.vn/opening/1687?candidate=137529</t>
  </si>
  <si>
    <t>Chuyển cho anh Chương, Ứng viên ứng tuyển technical lead. tuy nhiên xem CV thấy hợp SE hơn, gọi xem có quản lý team
Expect 30 net</t>
  </si>
  <si>
    <t>Tạ Hoàng Thùy Linh</t>
  </si>
  <si>
    <t>tahoangthuylinh@gmail.com</t>
  </si>
  <si>
    <t>Ngô Lê Bảo Lộc</t>
  </si>
  <si>
    <t>baoloc1993@gmail.com</t>
  </si>
  <si>
    <t>https://drive.google.com/open?id=1Ccf5wBJ0Scx1iZuXkVR5TWx-ivxs6FQV</t>
  </si>
  <si>
    <t>Nguyễn Hoàng Tùng</t>
  </si>
  <si>
    <t>tac99tnn@gmail.com</t>
  </si>
  <si>
    <t>https://drive.google.com/open?id=1ZqaX93TXhAL_LQrbW2PWOEfUmXSe8eh-</t>
  </si>
  <si>
    <t>ComputerVision</t>
  </si>
  <si>
    <t>Hồ Như Cường</t>
  </si>
  <si>
    <t>ho.nhucuong2001@gmail.com</t>
  </si>
  <si>
    <t>https://drive.google.com/open?id=1FfxGf32cSBuyNil66Ui_z2rHOaUEJ2xB</t>
  </si>
  <si>
    <t>Nguyen Duy Phuong</t>
  </si>
  <si>
    <t>nguyenduyphuong2807@gmail.com</t>
  </si>
  <si>
    <t>https://hiring.base.vn/candidates?candidate=137975</t>
  </si>
  <si>
    <t xml:space="preserve">Xếp cho anh Cườngvm13. Đã duyệt pass CV, Hằng đã gọi qua, mong muốn môi trường mới và công việc chuyên về java, . Thu nhập hiện tại 18M/tháng, expect 23M. </t>
  </si>
  <si>
    <t>Phạm Trần Phú</t>
  </si>
  <si>
    <t>phamtranphu@gmail.com</t>
  </si>
  <si>
    <t>https://drive.google.com/open?id=1PAK1fajVhMJ9l8YFp-kXTZQ8TxeaTBl8</t>
  </si>
  <si>
    <t>gửi c Hằng Process</t>
  </si>
  <si>
    <t>Đặng Hồng Vân</t>
  </si>
  <si>
    <t>vandanghong@gmail.com</t>
  </si>
  <si>
    <t>https://drive.google.com/open?id=1Z_FIvhLtgwuJldLGv7JamORaNBxfrq0Z</t>
  </si>
  <si>
    <t>Lê Huy Trọng</t>
  </si>
  <si>
    <t>trevorle700@outlook.com</t>
  </si>
  <si>
    <t>https://drive.google.com/open?id=1S6NuQ1SwLJghhEBk2VwD7KEX4PZv3ZJ2</t>
  </si>
  <si>
    <t>Đoàn Đan</t>
  </si>
  <si>
    <t>dandoan0809@gmail.com</t>
  </si>
  <si>
    <t>https://drive.google.com/open?id=1rswBf4DuJIx9awp1jMKFlDrwJARuheeJ</t>
  </si>
  <si>
    <t>Đặng Quốc Đạt</t>
  </si>
  <si>
    <t>dangdatcd01@gmail.com</t>
  </si>
  <si>
    <t>https://drive.google.com/open?id=1cO4noXktRWrx_hfwnHS2o3bcNf-jIuDk</t>
  </si>
  <si>
    <t>Nguyễn Xuân Hợp</t>
  </si>
  <si>
    <t>nxhopdhg@gmail.com</t>
  </si>
  <si>
    <t>https://drive.google.com/open?id=1ubMWofHIyIdMOESHpmLQ5iBfNDWpMQNd</t>
  </si>
  <si>
    <t>Đỗ Văn Tùng</t>
  </si>
  <si>
    <t>tungdv53@gmail.com</t>
  </si>
  <si>
    <t>https://drive.google.com/open?id=15YgGmeQ2FpYwmp-1iJGkePRg0sX1_FU2</t>
  </si>
  <si>
    <t>Phạm Tuấn Minh</t>
  </si>
  <si>
    <t>phamminh591@gmail.com</t>
  </si>
  <si>
    <t>https://drive.google.com/open?id=1s2EdUeWbIrEXTDCN9I4mwoiaHmEu_rb3</t>
  </si>
  <si>
    <t>Nguyễn Đình Tiến</t>
  </si>
  <si>
    <t>wd.tien@gmail.com</t>
  </si>
  <si>
    <t>https://drive.google.com/open?id=1L1M5iaW7nCPw8PDYJwvR0_vnnYHGAzyD</t>
  </si>
  <si>
    <t xml:space="preserve">net 20 mong muốn, ứng viên hủy phỏng vấn vào giờ chót do trao đổi lại với cty và k muốn nhảy việc nữa </t>
  </si>
  <si>
    <t>Trần Quang Vinh</t>
  </si>
  <si>
    <t>vinhtq.psd@gmail.com</t>
  </si>
  <si>
    <t>https://drive.google.com/open?id=1nv30JLIKJYTamBTQ-Umc6wEIIZU2wSn9</t>
  </si>
  <si>
    <t>Đã gửi a Chương
Mong muốn 32 Gross</t>
  </si>
  <si>
    <t>Nguyễn Quốc Thi</t>
  </si>
  <si>
    <t>thinguyen.dev@gmail.com</t>
  </si>
  <si>
    <t>https://drive.google.com/open?id=1PT0FFIp6EtsxMXm9HydxC71e3nVJAFyS</t>
  </si>
  <si>
    <t>Trần Nguyên Tỉnh</t>
  </si>
  <si>
    <t>0356 087 465</t>
  </si>
  <si>
    <t>tinh.icolor@gmail.com</t>
  </si>
  <si>
    <t>https://drive.google.com/open?id=1wVXPpKC6l5CluwGbSGvcPgWyY3kkvOyt</t>
  </si>
  <si>
    <t>Lê Văn Dũng</t>
  </si>
  <si>
    <t>dunglv0812@gmail.com</t>
  </si>
  <si>
    <t>https://drive.google.com/open?id=1QSUh8FMJFccHwVdwAZFeC1WE3gGkMS5X</t>
  </si>
  <si>
    <t>Đã OB ở cty mới, hiện chưa có nhu cầu chuyển công tác tiếp</t>
  </si>
  <si>
    <t>Lê Xuân Hưng</t>
  </si>
  <si>
    <t>hungxiu1995@gmail.com</t>
  </si>
  <si>
    <t>https://media-exp1.licdn.com/dms/document/C561FAQEVL6ppouciiw/feedshare-document-pdf-analyzed/0/1635094876224?e=1635580800&amp;v=beta&amp;t=JpdEfN66cCDIhWHX1Czo1QIhgu0Oe5WbM9kWo8jIAuE</t>
  </si>
  <si>
    <t>Trần Thị Phương Thanh</t>
  </si>
  <si>
    <t>phuongthanh061120@gmail.com</t>
  </si>
  <si>
    <t>https://drive.google.com/open?id=13Q0-QsMxHIwwpS7jUNuJZ_y67PQkySQF</t>
  </si>
  <si>
    <t>Nguyễn Tú Tài</t>
  </si>
  <si>
    <t>ckaulenbar1@gmail.com</t>
  </si>
  <si>
    <t>https://drive.google.com/open?id=16cciwe2tbE7ZWjfxQQiYoE4DSzR5ooTU</t>
  </si>
  <si>
    <t>Du01</t>
  </si>
  <si>
    <t>Đặng Trung Hậu</t>
  </si>
  <si>
    <t>danghau0202@gmail.com</t>
  </si>
  <si>
    <t>https://drive.google.com/open?id=1ua0HiF3AyiPKY3KtFKo5TQ0ewiqmsf6f</t>
  </si>
  <si>
    <t>Nguyễn Quang Huy</t>
  </si>
  <si>
    <t>qhn132@gmail.com</t>
  </si>
  <si>
    <t>https://drive.google.com/open?id=1HawRQo-gHEg8URjrEWZKr6dxSopwz6l6</t>
  </si>
  <si>
    <t>Trịnh Minh Tiến</t>
  </si>
  <si>
    <t>https://drive.google.com/open?id=16YEU5VU4X2eOIPB_ylLSOIsdvsqXlBtR</t>
  </si>
  <si>
    <t>Nguyễn Phúc Linh</t>
  </si>
  <si>
    <t>linhutt@gmail.com</t>
  </si>
  <si>
    <t>https://drive.google.com/open?id=1-sTtuCAd7ZkUDcYoncsAOYLjxh8RuhvI</t>
  </si>
  <si>
    <t>25+ gross</t>
  </si>
  <si>
    <t>Odoo</t>
  </si>
  <si>
    <t>Trần Anh Quý</t>
  </si>
  <si>
    <t>tquy446@gmail.com</t>
  </si>
  <si>
    <t>https://drive.google.com/open?id=1kT3jLg-mqbDDrbpvh4AtbMEV1oz8YHKp</t>
  </si>
  <si>
    <t>Lê An Bình</t>
  </si>
  <si>
    <t>leanbinh2k@gmail.com</t>
  </si>
  <si>
    <t>https://drive.google.com/open?id=10NG2MeprPtUaiOA4nzqy2bzqRc_h7sLY</t>
  </si>
  <si>
    <t>Phạm Thuận Thành</t>
  </si>
  <si>
    <t>thanhpt.uet@gmail.com</t>
  </si>
  <si>
    <t>https://drive.google.com/open?id=1YG3XO-cAkcmP0WEnH3xM7AZGFVX7uMrR</t>
  </si>
  <si>
    <t>Vuejs</t>
  </si>
  <si>
    <t>Lương đang 15</t>
  </si>
  <si>
    <t>Kiennt89</t>
  </si>
  <si>
    <t>Phạm Văn Tiến</t>
  </si>
  <si>
    <t>tienpvuet@gmail.com</t>
  </si>
  <si>
    <t>https://drive.google.com/open?id=1mitoRSbeVwM--FBwF5QN-JQLXgjUpejR</t>
  </si>
  <si>
    <t>Mong muốn 18-20 tr</t>
  </si>
  <si>
    <t>Nguyễn Minh Quân</t>
  </si>
  <si>
    <t>cobainnguyen@gmail.com</t>
  </si>
  <si>
    <t>https://drive.google.com/open?id=14n1Fc_UYylEFV9nIJtlmXwo3V1-bwngl</t>
  </si>
  <si>
    <t xml:space="preserve">Ra tết chuyển việc :D </t>
  </si>
  <si>
    <t>Nguyễn Hữu Thắng</t>
  </si>
  <si>
    <t>thang190497@gmail.com</t>
  </si>
  <si>
    <t>https://drive.google.com/open?id=1Y9NlwpcZli6dsxMsJLoNlwgisf1MjwiJ</t>
  </si>
  <si>
    <t>ứng viên hơi lệch :V , reject</t>
  </si>
  <si>
    <t>Trịnh Hồ Hoài Nam</t>
  </si>
  <si>
    <t>trinhnam12345z@gmail.com</t>
  </si>
  <si>
    <t>https://drive.google.com/open?id=1ayBCUHDHNLq1PmxSyw6hkH7XaVvqTmMP</t>
  </si>
  <si>
    <t>Nguyễn Phương Thiên</t>
  </si>
  <si>
    <t>i.am.phuongthien@gmail.com</t>
  </si>
  <si>
    <t>https://drive.google.com/open?id=1VpCZ2TEfAB4wCNciM8_B1GRpI5-OgpHu</t>
  </si>
  <si>
    <t>17gross, a Chương giao bài, t5 tuần sau nộp</t>
  </si>
  <si>
    <t>Trần Văn Lợi</t>
  </si>
  <si>
    <t>loitran0401@gmail.com</t>
  </si>
  <si>
    <t>https://drive.google.com/open?id=1lK2MypPEb-bAMLbUS1Fpf6oeq2A8tCIS</t>
  </si>
  <si>
    <t>Đã liên lạc mời job, chưa thấy ứng viên trả lời</t>
  </si>
  <si>
    <t>Hoàng Bá Ý</t>
  </si>
  <si>
    <t>hoangbayd17ptit@gmail.co</t>
  </si>
  <si>
    <t>https://drive.google.com/open?id=1N8GL_fCzbFfbaFtfd53OSPDRcsr-Y1gk</t>
  </si>
  <si>
    <t>Để Tiến vào ngồi cùng</t>
  </si>
  <si>
    <t>Nguyễn Sơn Tùng</t>
  </si>
  <si>
    <t>nguyensontung1998@gmail.com</t>
  </si>
  <si>
    <t>https://drive.google.com/open?id=1W0LqXb0RofE8JwsAuJbuv8B-tllQi7R7</t>
  </si>
  <si>
    <t xml:space="preserve">Phạm Nguyên Phương gửi, hẹn PV </t>
  </si>
  <si>
    <t>Đinh Văn Quân</t>
  </si>
  <si>
    <t>trungvuong55555@gmail.com</t>
  </si>
  <si>
    <t>https://drive.google.com/open?id=1V90c2gQ9BAbZyVN3yLGFRClP2wt1ppZC</t>
  </si>
  <si>
    <t>Phạm Thị Kim Dung</t>
  </si>
  <si>
    <t>ptkimdung2011@gmail.com</t>
  </si>
  <si>
    <t>https://drive.google.com/open?id=10LN_zyffHQudA61bM_fqZ5DJMP-SnM8L</t>
  </si>
  <si>
    <t>Nguyễn Lê Nhật Minh</t>
  </si>
  <si>
    <t>minhhh146@gmail.com</t>
  </si>
  <si>
    <t>https://drive.google.com/open?id=1r4U8FlEBl3z-kPaIbZYJl6d-o8FGG2ny</t>
  </si>
  <si>
    <t>Vũ Bảo Trung</t>
  </si>
  <si>
    <t>trungvb95@gmail.com</t>
  </si>
  <si>
    <t>https://drive.google.com/open?id=1Z3xKRw8_ei8piiIpWHHI4jJUWh8LM_o1</t>
  </si>
  <si>
    <t>Nguyễn Đình Đại</t>
  </si>
  <si>
    <t>dainguyendinh.85@gmail.com</t>
  </si>
  <si>
    <t>https://drive.google.com/open?id=1kkob4q1sxaLmzKG5x8H3MuZhdLB614Ed</t>
  </si>
  <si>
    <t>Hằng request CV trên ITviec cho job Java Dev, xem CV thấy làm dc role SA. 
$2000</t>
  </si>
  <si>
    <t>Mai Thế Đại</t>
  </si>
  <si>
    <t>daibengi19@gmail.com</t>
  </si>
  <si>
    <t>https://hiring.base.vn/opening/1865?candidate=143358</t>
  </si>
  <si>
    <t>Odoo, đang 12 mong muốn 18 gross, kì vọng hơi cao = ))</t>
  </si>
  <si>
    <t>0379289082</t>
  </si>
  <si>
    <t>hoanghuy11042001@gmail.com</t>
  </si>
  <si>
    <t>https://drive.google.com/open?id=1XGrQuVyMEQuGcnwsNt2qJqVsMfh3Ixyo</t>
  </si>
  <si>
    <t>a Đô đánh giá okela</t>
  </si>
  <si>
    <t>Trần Ngọc Bích</t>
  </si>
  <si>
    <t>0855094341</t>
  </si>
  <si>
    <t>ngocbich2506.tnb@gmail.com</t>
  </si>
  <si>
    <t>https://drive.google.com/open?id=1-uxjuxvNMbreN6_VYJMlnHEQMnLu738J</t>
  </si>
  <si>
    <t>chỉ làm React, muốn 10 củ làm nv luôn, đang học Fresher của FPT</t>
  </si>
  <si>
    <t>Trần Đức Huy</t>
  </si>
  <si>
    <t>tranduc.huy@hotmail.com</t>
  </si>
  <si>
    <t>https://drive.google.com/open?id=1VBe4g8RXENvZ1NWhg6tTkP_i2O72OM1g</t>
  </si>
  <si>
    <t>tháng 3 tốt nghiệp, CPA 2.4, BE, học hỏi</t>
  </si>
  <si>
    <t>Nguyễn Tuấn Anh</t>
  </si>
  <si>
    <t>0989462725</t>
  </si>
  <si>
    <t>nguyentuananhzxz@gmail.com</t>
  </si>
  <si>
    <t>https://drive.google.com/open?id=1hVVEBpOE_qZhWf4v9swmFZVPqDc6e2TI</t>
  </si>
  <si>
    <t>liên lạc bằng đt nhiều lần không được, đã add zalo nhưng k thấy phản hồi</t>
  </si>
  <si>
    <t>Nguyễn Văn Anh</t>
  </si>
  <si>
    <t>0964697891</t>
  </si>
  <si>
    <t>nguyenanh29031989@gmail.com</t>
  </si>
  <si>
    <t>https://drive.google.com/open?id=1yjvLJPY5ykyYWZjipDqFNwAukMHZfR5c</t>
  </si>
  <si>
    <t xml:space="preserve">Anh Trường giới thiệu </t>
  </si>
  <si>
    <t>Lê Hồng Nhật</t>
  </si>
  <si>
    <t>0342137514</t>
  </si>
  <si>
    <t>lehongnhat31415@gmail.com</t>
  </si>
  <si>
    <t>https://drive.google.com/open?id=1oaPH2ulP4-lqJrJa0OAVgmLPyW77JnXG</t>
  </si>
  <si>
    <t>gọi 2 ngày chưa được, đã add zalo chờ phản hồi</t>
  </si>
  <si>
    <t>0867865182</t>
  </si>
  <si>
    <t>viet.nv0298@gmail.com</t>
  </si>
  <si>
    <t>https://drive.google.com/open?id=1GeAsuzvUc-iuVUY5wJFyv_FFeJM2J3_o</t>
  </si>
  <si>
    <t>nhanh nhẹn, định hướng làm AI</t>
  </si>
  <si>
    <t>Trịnh Bá Đức</t>
  </si>
  <si>
    <t>0813479990</t>
  </si>
  <si>
    <t>baduc160299@gmail.com</t>
  </si>
  <si>
    <t>https://drive.google.com/open?id=14aBu6uZf9JjMKrTU3vbNOsc7-jmMjRMH</t>
  </si>
  <si>
    <t>Tiếng Anh tốt, mong muốn làm AI hoặc robot</t>
  </si>
  <si>
    <t>Vũ Việt Anh</t>
  </si>
  <si>
    <t>0392723490</t>
  </si>
  <si>
    <t>vuvietanh190799@gmail.com</t>
  </si>
  <si>
    <t>https://drive.google.com/open?id=17VlxbFFI3xoyBzY_Ilv0q-w4ZQFLRbJF</t>
  </si>
  <si>
    <t>Vũ Trung Kiên</t>
  </si>
  <si>
    <t>0969 020697</t>
  </si>
  <si>
    <t>vutrungkienptit@gmail.com</t>
  </si>
  <si>
    <t>https://drive.google.com/open?id=1NqZBWGrCuvX1VlNC8c4CdIADQV9p_zHO</t>
  </si>
  <si>
    <t xml:space="preserve">cty có bề dày, mong muốn net 23tr, </t>
  </si>
  <si>
    <t>Nguyễn Chí Hiếu</t>
  </si>
  <si>
    <t>0986893553</t>
  </si>
  <si>
    <t>hieunc.abm@gmail.com</t>
  </si>
  <si>
    <t>https://drive.google.com/open?id=15IOXzvDn_r-EKWyGXSV8Ya2n9IxzYQi1</t>
  </si>
  <si>
    <t xml:space="preserve">làm UX được 10 tháng, chán cty cũ vì k được làm UX, mong muốn chuyển việc </t>
  </si>
  <si>
    <t>Nguyễn Văn Quyết</t>
  </si>
  <si>
    <t>0822672338</t>
  </si>
  <si>
    <t>quyetvanquyen.09@gmail.co</t>
  </si>
  <si>
    <t>https://drive.google.com/open?id=1N5kqeL-5gQy0eD68h-FRVPlzHMp-7fY1</t>
  </si>
  <si>
    <t>11:3</t>
  </si>
  <si>
    <t>Nguyễn Việt Cường</t>
  </si>
  <si>
    <t>0372736753</t>
  </si>
  <si>
    <t>vietcuongnguyen0112@gmail.com</t>
  </si>
  <si>
    <t>https://drive.google.com/open?id=1cJidPjYa5YWwxUki_8KnAc-ZyZt6bKnU</t>
  </si>
  <si>
    <t>Lương Tuấn Vũ</t>
  </si>
  <si>
    <t>0986319117</t>
  </si>
  <si>
    <t>tuanvu.kbc@gmail.com</t>
  </si>
  <si>
    <t>https://drive.google.com/open?id=1rifh0p4sGawNHp2PQxaQziMmF2xujcCA</t>
  </si>
  <si>
    <t>Chưa tốt nghiệp, vẫn còn 2-3 môn nên thực tập sẽ cần xin nghỉ 2-3 buổi để đi học. Open học hỏi, định hướng k rõ ràng, muốn theo FE
Có thể PV vào T5,6,7 tuấn au
Tiếng Anh đọc hiểu tài liệu
Xin từ chối Viettel</t>
  </si>
  <si>
    <t>Kim Thị Hiền Hòa</t>
  </si>
  <si>
    <t>0373426805</t>
  </si>
  <si>
    <t>kimthihienhoa26012000@gmail.com</t>
  </si>
  <si>
    <t>https://drive.google.com/open?id=1-w6Oi39GAzc0zTY0BbHiHnjJToHIL3wX</t>
  </si>
  <si>
    <t>thuê bao</t>
  </si>
  <si>
    <t>Phạm Anh Tuyến</t>
  </si>
  <si>
    <t>0397801566</t>
  </si>
  <si>
    <t>phamanhtuyen2000@gmail.com</t>
  </si>
  <si>
    <t>https://drive.google.com/open?id=1DDXy6IaTTL7BEUGRpuhNQHOyLxR9x-Km</t>
  </si>
  <si>
    <t>Sinh viên năm 4, có thể bắt đầu thực tập sau tết. Định hướng theo Java/Python. Thái độ khá tích cực. Tiếng Anh cơ bản, có thể giao tiếp nhưng k lưu loát.
Có thể PV các buổi chiều</t>
  </si>
  <si>
    <t>Lành Trường Giang</t>
  </si>
  <si>
    <t>0919913797</t>
  </si>
  <si>
    <t>lanhtruonggiang_t63@hus.edu.vn</t>
  </si>
  <si>
    <t>https://drive.google.com/open?id=1UtfSYUfuB-53t111E7vCzZjDJZZLCV-X</t>
  </si>
  <si>
    <t>định hướng theo Data Sience, làm đc Parttime, GPA không cao, bằng trung bình khá</t>
  </si>
  <si>
    <t>Phạm Văn Cường</t>
  </si>
  <si>
    <t>0382316567</t>
  </si>
  <si>
    <t>phamvancuong_t63@hus.edu.vn</t>
  </si>
  <si>
    <t>https://drive.google.com/open?id=1JX-mJGtf_j5jsxkthVrejBLreY6-OKAy</t>
  </si>
  <si>
    <t>Hiện tại có thể thực tập luôn nhưng Partime, sau Tết âm bắt đầu kỳ 2 thì có thể thực tập full time nhưng còn 1-2 môn. Định hướng k rõ ràng, k biết theo ngôn ngữ gì, chưa tìm hiểu gì về Python, tìm hiểu qua về Java. CV Sơ sài, k cập nhật quá trình kỹ năng có từ các môn chuyên ngành. đã tư vấn cập nhật  CV
Xin từ chối Viettel</t>
  </si>
  <si>
    <t>Trần Long Vũ</t>
  </si>
  <si>
    <t>0826130500</t>
  </si>
  <si>
    <t>tranlongvu_t63@hus.edu.vn</t>
  </si>
  <si>
    <t>https://drive.google.com/open?id=1DTlM-PpuB8A4bmuGlos02k2dMrhyH3ov</t>
  </si>
  <si>
    <t>Còn 6 môn, có thể thực tập Partime tầm 4-5 buổi/tuần, nhưng vẫn có thể đảm bảo các bài tập nếu được giao, có thể thực tập luôn tháng 12, ĐH theo Java/Python,  tầm T7 tốt nghiệp đại học, có thể sắp xếp PV trong tuần</t>
  </si>
  <si>
    <t>Phạm Thị Hồng Duyên</t>
  </si>
  <si>
    <t>0961151635</t>
  </si>
  <si>
    <t>phamduyen6611@gmail.com</t>
  </si>
  <si>
    <t>https://drive.google.com/open?id=1VowlZfEDyDTckhKaqQ8J4RZZJEmOvokm</t>
  </si>
  <si>
    <t>Còn 2, 3 môn, có thể TT luôn parttime, sang kì 2 thì tt fulltime,  đh theo tester/Java. Đã TT Java bên Fsoft, tham gia dự án về quản lý sách. nghỉ vì bận học. GPA 2.5</t>
  </si>
  <si>
    <t>Nguyễn Phong Lưu</t>
  </si>
  <si>
    <t>0367788606</t>
  </si>
  <si>
    <t>nguyenphongluu_t63@hus.edu.vn</t>
  </si>
  <si>
    <t>https://drive.google.com/open?id=1Del3Je2tz7mUPgWCG-ukRG7QC8oxBINv</t>
  </si>
  <si>
    <t>Còn 4 môn. Tháng 6/2022 tốt nghiệp. Có thể thực tập Parttime, 5 buổi 1 tuần, đh computer vision, mạnh nhất C++, mới học Python và java</t>
  </si>
  <si>
    <t>Trần Quang Linh</t>
  </si>
  <si>
    <t>0858684389</t>
  </si>
  <si>
    <t>tquanglinh18@gmail.com</t>
  </si>
  <si>
    <t>https://drive.google.com/open?id=1uSXy0k3SQMRId1SWMzpqD-4jL_8UHJhg</t>
  </si>
  <si>
    <t>k nghe máy</t>
  </si>
  <si>
    <t>Trần Thế Anh</t>
  </si>
  <si>
    <t>0382211805</t>
  </si>
  <si>
    <t>anhtranthe.hn@gmail.com</t>
  </si>
  <si>
    <t>https://drive.google.com/open?id=1CFiyUgUaIbQHe7IvvmWHdMmT80FUerEm</t>
  </si>
  <si>
    <t>part time, mong muốn làm AI python</t>
  </si>
  <si>
    <t>0389189063</t>
  </si>
  <si>
    <t>quynhnt62niq@gmail.com</t>
  </si>
  <si>
    <t>https://drive.google.com/open?id=1wsOQKirSaoJqHQY0Blf7FbO29zk2BJ28</t>
  </si>
  <si>
    <t>Lê Tuấn Dũng</t>
  </si>
  <si>
    <t>0392157668</t>
  </si>
  <si>
    <t>letuandung157@gmail.com</t>
  </si>
  <si>
    <t>https://drive.google.com/open?id=11HLgitxqUH-zUTRAxFmLxN8aZ1T3X_Bi</t>
  </si>
  <si>
    <t>DungKT4</t>
  </si>
  <si>
    <t>Lã Thị Phương Anh</t>
  </si>
  <si>
    <t>0366805102</t>
  </si>
  <si>
    <t>Thanhtam123cmt@gmail.com</t>
  </si>
  <si>
    <t>https://drive.google.com/open?id=1OLBMghUMsN9fLz4HZo7_eHFbBwhyQZtd</t>
  </si>
  <si>
    <t>Huongnv</t>
  </si>
  <si>
    <t>P.KD</t>
  </si>
  <si>
    <t>Nguyễn Thị Hằng</t>
  </si>
  <si>
    <t>0985544864</t>
  </si>
  <si>
    <t>thanhhangvx123@gmail.com</t>
  </si>
  <si>
    <t>https://drive.google.com/open?id=1E8F2FdQXJOH7nNzj3NBUaVOZORS5oJAs</t>
  </si>
  <si>
    <t>LucNV11</t>
  </si>
  <si>
    <t>VBOS PP</t>
  </si>
  <si>
    <t>anhtuancntt3@gmail.com</t>
  </si>
  <si>
    <t>https://drive.google.com/open?id=15UPwRq867gUqxVwepF_QgllZBnaWnk_d</t>
  </si>
  <si>
    <t>chưa confirm được lịch pv</t>
  </si>
  <si>
    <t>Nguyễn Thị Thơm</t>
  </si>
  <si>
    <t>Nguyenthom231098@gmail.com</t>
  </si>
  <si>
    <t>https://drive.google.com/open?id=10EajJUM5uUHQ5T01723dotyKOUkZSRDn</t>
  </si>
  <si>
    <t>0917076138</t>
  </si>
  <si>
    <t>truong.nx1805@gmail.com</t>
  </si>
  <si>
    <t>https://drive.google.com/open?id=1ZuSbFLWrX9ZJIvZYSrYBMS5NPIoXqITn</t>
  </si>
  <si>
    <t>Cháu a Tú trên cty
Đã PV nhưng sau đó lại báo là k thực tập nữa</t>
  </si>
  <si>
    <t>Đoàn Hải Long</t>
  </si>
  <si>
    <t>0983997236</t>
  </si>
  <si>
    <t>Longdh1509@gmail.com</t>
  </si>
  <si>
    <t>https://drive.google.com/open?id=1L_fiMVnNwwiIs2dWlTHWBIwM1kfgWTYZ</t>
  </si>
  <si>
    <t>Nguyễn Thị Kim Thoa</t>
  </si>
  <si>
    <t xml:space="preserve"> 963 864 207</t>
  </si>
  <si>
    <t>kimthoanguyen1193@gmail.com</t>
  </si>
  <si>
    <t>https://drive.google.com/open?id=1AI4cecrcOjCVOE0A-JeAMtUnNSoF0vxe</t>
  </si>
  <si>
    <t>Đào Sĩ Lương</t>
  </si>
  <si>
    <t>0347596373</t>
  </si>
  <si>
    <t>daoluongk7a@gmail.com</t>
  </si>
  <si>
    <t>https://drive.google.com/open?id=1g3cAqrJeo0gemwnM1XGx57E-iVONPhkW</t>
  </si>
  <si>
    <t>Chu Tấn Cường</t>
  </si>
  <si>
    <t>0348377474</t>
  </si>
  <si>
    <t>cuongchutan@gmail.com</t>
  </si>
  <si>
    <t>https://drive.google.com/open?id=1CaiFDzAuzjdjG6v3gAM471mBty57APy9</t>
  </si>
  <si>
    <t>Nguyễn Nam Tuấn</t>
  </si>
  <si>
    <t>tuannguyen6488@gmail.com</t>
  </si>
  <si>
    <t>https://drive.google.com/open?id=1I9IDe5jtsLjBLIC2Y3ei70jEjuCH1-RZ</t>
  </si>
  <si>
    <t xml:space="preserve">expect mong muốn 13 củ </t>
  </si>
  <si>
    <t>Nguyễn Đức Minh</t>
  </si>
  <si>
    <t xml:space="preserve"> 96 140 0810</t>
  </si>
  <si>
    <t>nguyenminh18112000@gmail.com</t>
  </si>
  <si>
    <t>https://drive.google.com/open?id=1iIybMclN8Olprd2M2poeC9p8Z9hWdYLR</t>
  </si>
  <si>
    <t>c Hằng gửi</t>
  </si>
  <si>
    <t>Trịnh Hà Du</t>
  </si>
  <si>
    <t>0349625149</t>
  </si>
  <si>
    <t>du.trinh0991@gmail.com</t>
  </si>
  <si>
    <t>https://drive.google.com/open?id=1TexwQhnH6QtAhTbLFvm7hF7FxfZEBMle</t>
  </si>
  <si>
    <t>0969684273</t>
  </si>
  <si>
    <t>sonnguyenvan490@gmail.com</t>
  </si>
  <si>
    <t>https://drive.google.com/open?id=14UNot0EIStEAEyWWClMjQe-ZXeI5Ytuo</t>
  </si>
  <si>
    <t>bạn Đại</t>
  </si>
  <si>
    <t>Nguyễn Văn Hoa</t>
  </si>
  <si>
    <t>0904614229</t>
  </si>
  <si>
    <t>vanhoa1234@gmail.com</t>
  </si>
  <si>
    <t>https://drive.google.com/open?id=1XYRvwdpbBjAGJUeh2T43paU_M2ZolCCc</t>
  </si>
  <si>
    <t>HungNM90</t>
  </si>
  <si>
    <t>Chưa có dự án phù hợp</t>
  </si>
  <si>
    <t>Lưu Xuân Anh Tuấn</t>
  </si>
  <si>
    <t>0966001198</t>
  </si>
  <si>
    <t>luuxuananhtuan@gmail.com</t>
  </si>
  <si>
    <t>https://drive.google.com/open?id=1CBryoKl-_Xmm6c606whma6-ozvIAe4Ce</t>
  </si>
  <si>
    <t>Nguyễn Xuân Hoàng</t>
  </si>
  <si>
    <t>0373405763</t>
  </si>
  <si>
    <t>hoangnx52@wru.vn</t>
  </si>
  <si>
    <t>https://drive.google.com/open?id=11r8XW3FM3d0FXDWx_sXyCoea_RoGlpcz</t>
  </si>
  <si>
    <t>Tiến gửi, intern BA, không có người hướng dẫn nên không nhận</t>
  </si>
  <si>
    <t>phòng QA</t>
  </si>
  <si>
    <t>Nguyễn Bá Hòa</t>
  </si>
  <si>
    <t>0326236633</t>
  </si>
  <si>
    <t>linhlikconj5@gmail.com</t>
  </si>
  <si>
    <t>https://drive.google.com/open?id=1t7JiT4G7uZnWfLAZXiFEUm95mfSEJw3B</t>
  </si>
  <si>
    <t>Intern 1 tháng</t>
  </si>
  <si>
    <t>Nguyễn Chí Tạo</t>
  </si>
  <si>
    <t>0866059002</t>
  </si>
  <si>
    <t>nguyenchitao1582000@gmail.com</t>
  </si>
  <si>
    <t>https://drive.google.com/open?id=1nwmbNF89u_XGndUgQG-I8fvRFeDxIk22</t>
  </si>
  <si>
    <t>Nguyễn Hoàng Long</t>
  </si>
  <si>
    <t>0344159762</t>
  </si>
  <si>
    <t>nguyenhoanglong_t63@hus.edu.vn</t>
  </si>
  <si>
    <t>https://drive.google.com/open?id=1XvkkbjriiaCWDZXf65pd-BqtJobEXUco</t>
  </si>
  <si>
    <t>Lê Hồng Quân</t>
  </si>
  <si>
    <t>0394429421</t>
  </si>
  <si>
    <t>lehongquan26112000@gmail.com</t>
  </si>
  <si>
    <t>https://drive.google.com/file/d/1qt7PkA2sUGP8wIopUX1nKKaFHvYbvjPd/view</t>
  </si>
  <si>
    <t>Trần Duy Quân</t>
  </si>
  <si>
    <t>0936874446</t>
  </si>
  <si>
    <t>9602tranquan@gmail.com</t>
  </si>
  <si>
    <t>https://drive.google.com/open?id=1xEiPEEDrr1cogzKjAC4rFaK-l_HodUfo</t>
  </si>
  <si>
    <t>Chuẩn bị cho Chương trình Fresher</t>
  </si>
  <si>
    <t>Đặng Văn Lực</t>
  </si>
  <si>
    <t>lucdvhy@gmail.com</t>
  </si>
  <si>
    <t>https://drive.google.com/open?id=1uAvZqjXjQxSNaKeW1WOPVAuJs_EyEixW</t>
  </si>
  <si>
    <t xml:space="preserve">nch okela, PV  ngoài giờ với a Đô </t>
  </si>
  <si>
    <t>BCN_NonSAP_QLCTP</t>
  </si>
  <si>
    <t>Đặng Mai</t>
  </si>
  <si>
    <t>0962 549 768</t>
  </si>
  <si>
    <t>mailboxofmai@gmail.com</t>
  </si>
  <si>
    <t>https://drive.google.com/open?id=1xv-AT8oZjGW23E0sAX5jJArLcStS6kaT</t>
  </si>
  <si>
    <t>LinhVM</t>
  </si>
  <si>
    <t>có một bé trai, lương mềm, lương thâm niên, os, lương tháng 13,14</t>
  </si>
  <si>
    <t xml:space="preserve">
VDS</t>
  </si>
  <si>
    <t>Đỗ Đức Bình</t>
  </si>
  <si>
    <t>0949260275</t>
  </si>
  <si>
    <t>doducbinh1995@gmail.com</t>
  </si>
  <si>
    <t>https://drive.google.com/open?id=1gv16dXPLRCsqvKKqdv2F7b3EhLrrLG_c</t>
  </si>
  <si>
    <t>Trường gửi 8h30 sáng thứ 3</t>
  </si>
  <si>
    <t>MB</t>
  </si>
  <si>
    <t>Junior+</t>
  </si>
  <si>
    <t>Lê Văn Lợi</t>
  </si>
  <si>
    <t>0867941386</t>
  </si>
  <si>
    <t>loilv.295@gmail.com</t>
  </si>
  <si>
    <t>https://drive.google.com/open?id=1Ft-SMefuDpq_uG2EM_mbufvFxXaWf6It</t>
  </si>
  <si>
    <t>18gross, 17net, 13 tháng lương</t>
  </si>
  <si>
    <t>AutoTest</t>
  </si>
  <si>
    <t>Vũ Lê Minh</t>
  </si>
  <si>
    <t>0563842118</t>
  </si>
  <si>
    <t>minhvu890yahoo@gmail.com</t>
  </si>
  <si>
    <t>https://drive.google.com/open?id=1DgzN0KkCFOUQj7Ew_612mVAiSzR-HIYe</t>
  </si>
  <si>
    <t>Nguyễn Lâm Vũ</t>
  </si>
  <si>
    <t>0948136693</t>
  </si>
  <si>
    <t>nguyenlamvu123@gmail.com</t>
  </si>
  <si>
    <t>https://drive.google.com/open?id=1jaTvi11iaeP9v43YXCf6EjkO7CvQnge5</t>
  </si>
  <si>
    <t>Dương Trung Hiếu</t>
  </si>
  <si>
    <t>0388834359</t>
  </si>
  <si>
    <t>hieukun1011@gmail.com</t>
  </si>
  <si>
    <t>https://drive.google.com/open?id=1TsTnl_Rw4q43CNhEpyjOHos74sR9Vvhy</t>
  </si>
  <si>
    <t>Phạm Văn Tú</t>
  </si>
  <si>
    <t>0971041904</t>
  </si>
  <si>
    <t>tupvpdu@gmail.com</t>
  </si>
  <si>
    <t>https://drive.google.com/open?id=1IsbRLCALK8AsuwocL_qc453sLNok8r2Z</t>
  </si>
  <si>
    <t>14-16 net</t>
  </si>
  <si>
    <t>Nguyễn Tiến Dũng</t>
  </si>
  <si>
    <t>0327670530</t>
  </si>
  <si>
    <t>tiendungbk243@gmail.com</t>
  </si>
  <si>
    <t>https://drive.google.com/open?id=17XyBqWNxImKUVuyGBEU1k1gPkcWZz1L7</t>
  </si>
  <si>
    <t>Trần Thị Thùy Linh</t>
  </si>
  <si>
    <t>0337520498</t>
  </si>
  <si>
    <t>linhtranthithuybg98@gmail.com</t>
  </si>
  <si>
    <t>https://drive.google.com/open?id=1imfUl8R78X4PIx6GxWUI6y30sPoBgj7I</t>
  </si>
  <si>
    <t>Trần Minh Thanh</t>
  </si>
  <si>
    <t>Thanh8193@gmail.com</t>
  </si>
  <si>
    <t>https://drive.google.com/open?id=1apKqdOja-daoFVbb77ha_GY5xb4gF70a</t>
  </si>
  <si>
    <t>dự án java, techlead, Mong muốn 30 Gross tương đương 27 củ
Có gửi cho a Phượng nhưng kb DB nên a Phượng từ chối
Gửi cho a Dũng kêu giá quá cao a Dũng cũng từ chối, có vẻ ngại va chạm</t>
  </si>
  <si>
    <t>Phongpv6</t>
  </si>
  <si>
    <t>Vũ Thị Nga</t>
  </si>
  <si>
    <t>0338952995</t>
  </si>
  <si>
    <t>vunga130695@gmail.com</t>
  </si>
  <si>
    <t>https://drive.google.com/open?id=1_1egUppwDNUYL4rQDUvmfZ61QN19-3V7</t>
  </si>
  <si>
    <t>DuongVD5</t>
  </si>
  <si>
    <t xml:space="preserve">20 gross, </t>
  </si>
  <si>
    <t>Nguyễn Thế Hải</t>
  </si>
  <si>
    <t>0926009099</t>
  </si>
  <si>
    <t>thehaihn@gmail.com</t>
  </si>
  <si>
    <t>https://drive.google.com/open?id=10Zm2w8GrEVWnB5GBrPP_Hpmgj78rQO8k</t>
  </si>
  <si>
    <t>Cho c Hồng</t>
  </si>
  <si>
    <t>Bùi Thị Bích Hường</t>
  </si>
  <si>
    <t>0358928787</t>
  </si>
  <si>
    <t>buithibichhuong98@gmail.com</t>
  </si>
  <si>
    <t>https://drive.google.com/open?id=1bDox-vdCEZhkSv3XT83LuaW-2xyRWVtP</t>
  </si>
  <si>
    <t>Tôn Đức Thăng Long</t>
  </si>
  <si>
    <t>0919245986</t>
  </si>
  <si>
    <t>tonducthanglong@gmail.com</t>
  </si>
  <si>
    <t>https://drive.google.com/open?id=1WIJZreV_msSFPGYobT4-eiN91n_4XnC3</t>
  </si>
  <si>
    <t>Trần Thị Huế</t>
  </si>
  <si>
    <t>0369897684</t>
  </si>
  <si>
    <t>tranthihue20899@gmail.com</t>
  </si>
  <si>
    <t>https://drive.google.com/open?id=1UYOn8rKijGD-fWxfdXCtsDMuOZm3Hhff</t>
  </si>
  <si>
    <t>Nguyễn Quang Anh</t>
  </si>
  <si>
    <t>0989552455</t>
  </si>
  <si>
    <t>nqa21295@gmail.com</t>
  </si>
  <si>
    <t>https://drive.google.com/open?id=10Ve7rHTa8n1cZjPG6uDC385dfV2fZyUx</t>
  </si>
  <si>
    <t>Nguyễn Trí Công</t>
  </si>
  <si>
    <t>0395343928</t>
  </si>
  <si>
    <t>nguyenchicong3112@gmail.com</t>
  </si>
  <si>
    <t>https://drive.google.com/open?id=1YVqRnRICePKL0kTGBqlquBlfqdO73oN6</t>
  </si>
  <si>
    <t>Lê Văn Trưởng</t>
  </si>
  <si>
    <t>0966963892</t>
  </si>
  <si>
    <t>Truonglv3892@gmail.com</t>
  </si>
  <si>
    <t>https://drive.google.com/open?id=1iR7ujDKh9tIMxyc0aGHWw42-cqWx1t7b</t>
  </si>
  <si>
    <t>Phạm Thị Huệ</t>
  </si>
  <si>
    <t>0962076402</t>
  </si>
  <si>
    <t>huept121@gmail.com</t>
  </si>
  <si>
    <t>https://drive.google.com/open?id=1BZCmOD1Kd1UWq4Uf66g0lrmCFE1flZeA</t>
  </si>
  <si>
    <t>Phạm Thị Hằng</t>
  </si>
  <si>
    <t>0377717882</t>
  </si>
  <si>
    <t>hangsmile0108@gmail.com</t>
  </si>
  <si>
    <t>https://drive.google.com/open?id=1OhcoitILza1FNfFzMgNZ_Hv4gyNATpP2</t>
  </si>
  <si>
    <t>Nguyễn Thị Phương Thu</t>
  </si>
  <si>
    <t>0989237352</t>
  </si>
  <si>
    <t>nguyenthu210497@gmail.com</t>
  </si>
  <si>
    <t>Nguyễn Thị Mai Hương</t>
  </si>
  <si>
    <t>0379517607</t>
  </si>
  <si>
    <t>mhuong1235@gmail.com</t>
  </si>
  <si>
    <t>https://drive.google.com/open?id=1XW6Hnry4BqdWhjYdv5kNfGwj14qvFADk</t>
  </si>
  <si>
    <t>Nguyễn Huỳnh Đức</t>
  </si>
  <si>
    <t>0989309196</t>
  </si>
  <si>
    <t>nguyenhuynhduc96vp@gmail.com</t>
  </si>
  <si>
    <t>https://drive.google.com/open?id=1-uvZDwcBT05meNQMqr3KLWU7pGqRl3iy</t>
  </si>
  <si>
    <t>Trần Thị Thu Hiền</t>
  </si>
  <si>
    <t>0815585516</t>
  </si>
  <si>
    <t>thuhien20621@gmail.com</t>
  </si>
  <si>
    <t>https://drive.google.com/open?id=1w-kXLyYMhza9SEuX4tvrlza3r0nZnLiJ</t>
  </si>
  <si>
    <t>Đinh Văn Duy</t>
  </si>
  <si>
    <t>0368568292</t>
  </si>
  <si>
    <t>vanduy.forworking@gmail.com</t>
  </si>
  <si>
    <t>https://drive.google.com/file/d/1FJT8gtKsW92OA_ehBWwPUPDZriaPZJGJ/view?usp=sharing</t>
  </si>
  <si>
    <t>Đăng tin, 28 net, theo hướng PM
Phỏng vấn vòng 2 với a Văn</t>
  </si>
  <si>
    <t>Nguyễn Hải Đăng</t>
  </si>
  <si>
    <t>0981120425</t>
  </si>
  <si>
    <t>ericnguyen6166@gmail.com</t>
  </si>
  <si>
    <t>https://drive.google.com/open?id=1ieYKcclpEZzVoyrFVuEVvRMCbP8Sj1k-</t>
  </si>
  <si>
    <t>Nguyễn Khắc Tư</t>
  </si>
  <si>
    <t>0963826128</t>
  </si>
  <si>
    <t>nguyenkhactu1996@gmail.com</t>
  </si>
  <si>
    <t>https://drive.google.com/open?id=140LYKev4hP4hw2ndt0iP8dRt84E3cIY6</t>
  </si>
  <si>
    <t>Chuyển lịch ra sau tết PV</t>
  </si>
  <si>
    <t>Phạm Tiến Thành</t>
  </si>
  <si>
    <t>0368336713</t>
  </si>
  <si>
    <t>tienthanh.phamm@gmail.com</t>
  </si>
  <si>
    <t>https://drive.google.com/open?id=1zmOY8Qe4HDPScnYRvQE-LEe4oq6348d1</t>
  </si>
  <si>
    <t>Phạm Anh Quân</t>
  </si>
  <si>
    <t>quan.pa2508@gmail.com</t>
  </si>
  <si>
    <t>https://drive.google.com/open?id=1iQzZdxsLa1XdW9XtM2W16atohCaaqWM_</t>
  </si>
  <si>
    <t>Hoàng Minh Đức</t>
  </si>
  <si>
    <t>0394501605</t>
  </si>
  <si>
    <t>hoangminhduc2451998@gmail.com</t>
  </si>
  <si>
    <t>https://drive.google.com/open?id=1DO_31WVKZ4zxiUCl0WjGMMWiEtrazGlB</t>
  </si>
  <si>
    <t>cocc</t>
  </si>
  <si>
    <t>savis, embedded, tt rồi, sắp tốt nghiệp</t>
  </si>
  <si>
    <t>Nguyễn Văn Ngọc</t>
  </si>
  <si>
    <t>0332425700</t>
  </si>
  <si>
    <t>doikotinh99@gmail.com</t>
  </si>
  <si>
    <t>https://drive.google.com/open?id=1VJSFnOAaeherolIQ0kWaEE4kP1yg4Tcm</t>
  </si>
  <si>
    <t>Nguyễn Văn Điền</t>
  </si>
  <si>
    <t>0985790085</t>
  </si>
  <si>
    <t>diennv195@gmail.com</t>
  </si>
  <si>
    <t>https://drive.google.com/open?id=1IAHr0a5wMu799MoBw-cIy0RvPR6Zac8h</t>
  </si>
  <si>
    <t>Tien</t>
  </si>
  <si>
    <t>15gross, mong muốn 18 net , chiều</t>
  </si>
  <si>
    <t>Ngô Quang Phong</t>
  </si>
  <si>
    <t>0377876240</t>
  </si>
  <si>
    <t>ngoquangphong1212@gmail.com</t>
  </si>
  <si>
    <t>https://drive.google.com/open?id=1oueqMt7Emrd2ofgZyC4rK-YJjEsZXGIz</t>
  </si>
  <si>
    <t>An Văn Linh</t>
  </si>
  <si>
    <t>0962082797</t>
  </si>
  <si>
    <t>dinhphong060199@gmail.com</t>
  </si>
  <si>
    <t>https://drive.google.com/open?id=1iUg0xV_j36hx83-GP391L6Ft93XSm2Rw</t>
  </si>
  <si>
    <t>Greenwich</t>
  </si>
  <si>
    <t>24/1/2022gửi a Phong
Hôm trước Open hôm sau lại không</t>
  </si>
  <si>
    <t>Lê Đức Anh</t>
  </si>
  <si>
    <t>0967288834</t>
  </si>
  <si>
    <t>leducanh.anhld@gmail.com</t>
  </si>
  <si>
    <t>https://drive.google.com/open?id=1CYo_9P7HkqL46u408XQuust3FeX_u-Ns</t>
  </si>
  <si>
    <t>Nguyễn Thị Hồng</t>
  </si>
  <si>
    <t>0979774965</t>
  </si>
  <si>
    <t>hongnguyen.utc@gmail.com</t>
  </si>
  <si>
    <t>https://drive.google.com/open?id=1CqAwRPSLF-6A9C4IHFqNJbG14P0aZ2aq</t>
  </si>
  <si>
    <t>AnNT598</t>
  </si>
  <si>
    <t xml:space="preserve">Anh AN gửi, đã phi cho a Đô
16 củ, 17 thực nhận do đi OS. </t>
  </si>
  <si>
    <t>DoDV3/PhuongTT72</t>
  </si>
  <si>
    <t>Vũ Thị Nhi</t>
  </si>
  <si>
    <t>0968296204</t>
  </si>
  <si>
    <t>vuthithaonhi24012000@gmail.com</t>
  </si>
  <si>
    <t>https://drive.google.com/open?id=1jeJjw8KeAdpq6I-67_oNQPbTNr27p9qo</t>
  </si>
  <si>
    <t>E Thảo</t>
  </si>
  <si>
    <t>HV Tài Chính
OB 14/2 nhưng xin nghỉ ngày 13/4</t>
  </si>
  <si>
    <t>HuePT22</t>
  </si>
  <si>
    <t>P.QLCL</t>
  </si>
  <si>
    <t>Trần Công Tùng</t>
  </si>
  <si>
    <t>tungtran130@gmail.com</t>
  </si>
  <si>
    <t>https://drive.google.com/open?id=1HBxF3w0mv4uV4QSNjzXjFu6UuJlsuxah</t>
  </si>
  <si>
    <t>a Linh</t>
  </si>
  <si>
    <t>Đại học Thái Nguyên, gửi a Văn review
25 net</t>
  </si>
  <si>
    <t>Nguyễn Huy Quang</t>
  </si>
  <si>
    <t>quang.nh152963@sis.hust.edu.vn</t>
  </si>
  <si>
    <t>https://drive.google.com/open?id=1e1R-9tBKE6HkbedERYcAbMsu-F609oWC</t>
  </si>
  <si>
    <t>550 Toeic</t>
  </si>
  <si>
    <t>Phạm Đức Minh</t>
  </si>
  <si>
    <t>0977964922</t>
  </si>
  <si>
    <t>phamminh06051994@gmail.com</t>
  </si>
  <si>
    <t>https://drive.google.com/open?id=1B1IgKi-yMGIRkhOYq6r-txehGgKERo38</t>
  </si>
  <si>
    <t>25net hiện tại, gửi anh Đô</t>
  </si>
  <si>
    <t>Nguyễn Thị Tuyết</t>
  </si>
  <si>
    <t>0976914428</t>
  </si>
  <si>
    <t>nguyentuyet1902.neu@gmail.com</t>
  </si>
  <si>
    <t>https://drive.google.com/open?id=15zJxQRU7dFRvvCdXdyqRQGXi5qxoerzS</t>
  </si>
  <si>
    <t>mong muốn thu nhập 15 net</t>
  </si>
  <si>
    <t>DoDV3/Phuong72</t>
  </si>
  <si>
    <t>Trần Thị Thu Thủy</t>
  </si>
  <si>
    <t>0388051046</t>
  </si>
  <si>
    <t>tranthuthuy530@gmail.com</t>
  </si>
  <si>
    <t>https://drive.google.com/open?id=1W_7cyI99scAGD9839meOLSn-H5IHLeRc</t>
  </si>
  <si>
    <t>14 net mong muốn, trước là 11-12 = )) đi làm ngay được
Gửi a Đô</t>
  </si>
  <si>
    <t>Vũ Đức Hải</t>
  </si>
  <si>
    <t>0588377436</t>
  </si>
  <si>
    <t>hai260495@gmail.com</t>
  </si>
  <si>
    <t>https://drive.google.com/open?id=1xvmwW46deL_RO1dd6GPGtzy4pp5Fjp3F</t>
  </si>
  <si>
    <t>Lan Anh(DU01)</t>
  </si>
  <si>
    <t>bàn giao 1 tháng rồi đi làm
10 net
Gửi a Phong Review, ít kinh ng, failed
Gửi về VTnet training thêm</t>
  </si>
  <si>
    <t>HoangTD10/truongbx3</t>
  </si>
  <si>
    <t>DU03</t>
  </si>
  <si>
    <t>Đỗ Lai Tuấn</t>
  </si>
  <si>
    <t>0981143683</t>
  </si>
  <si>
    <t>tuandl145@gmail.com</t>
  </si>
  <si>
    <t>https://drive.google.com/open?id=18WxucN-r6aq2JL_RO7-J36uvBYXmssQn</t>
  </si>
  <si>
    <t>Đoàn Văn Thuần</t>
  </si>
  <si>
    <t>0983002556</t>
  </si>
  <si>
    <t>thuandv7@gmail.com</t>
  </si>
  <si>
    <t>https://drive.google.com/open?id=1emXoais1qTWHyfBaZLY2uZL7XuraUrPQ</t>
  </si>
  <si>
    <t>35 củ, 18/2 sang tuần nhắn hẹn lại</t>
  </si>
  <si>
    <t>Nguyễn Thị Mỹ Hạnh</t>
  </si>
  <si>
    <t>0347715599</t>
  </si>
  <si>
    <t>hanh29598@gmail.com</t>
  </si>
  <si>
    <t>https://drive.google.com/open?id=1KJYYVD7gNk8-8A99Q3vSjZLx8n4YD592</t>
  </si>
  <si>
    <t>Lê Văn Hải</t>
  </si>
  <si>
    <t>0372077118</t>
  </si>
  <si>
    <t>vanhaiit2018@gmail.com</t>
  </si>
  <si>
    <t>https://drive.google.com/open?id=16UvtEHSTRyDDUbP-aeqiU7MLOKibN-2g</t>
  </si>
  <si>
    <t>Pass, a Phượng PV, book thêm a Mạnh
Mong muốn 30 net, đang hiện tại 25 net</t>
  </si>
  <si>
    <t>Đặng Ngọc Dũng</t>
  </si>
  <si>
    <t>0345623353</t>
  </si>
  <si>
    <t>dung.ictu.editer@gmail.com</t>
  </si>
  <si>
    <t>https://drive.google.com/open?id=1Uw6CdGthAxFn14gNghlPcxpzhu_N_xWa</t>
  </si>
  <si>
    <t>đang 21 mong muốn 25 củ</t>
  </si>
  <si>
    <t>Đỗ Mạnh Tiến</t>
  </si>
  <si>
    <t>0969697400</t>
  </si>
  <si>
    <t>tien.manh.do99@gmail.com</t>
  </si>
  <si>
    <t>https://drive.google.com/open?id=1q5Bbd-erKXgTsh4fWioaybyAfqnclkHx</t>
  </si>
  <si>
    <t>Có thể đi làm luôn</t>
  </si>
  <si>
    <t>HoangTD10/truongnx35</t>
  </si>
  <si>
    <t>Nguyễn Thị Dung</t>
  </si>
  <si>
    <t>0963030852</t>
  </si>
  <si>
    <t>none@gmail.com</t>
  </si>
  <si>
    <t>https://drive.google.com/open?id=1wh5RNokidQ3U5lU1AVTPBJH1ORVTqlGx</t>
  </si>
  <si>
    <t>Bùi Thị Huyền</t>
  </si>
  <si>
    <t>0977240993</t>
  </si>
  <si>
    <t>Baohuyenhmu2009@gmail.com</t>
  </si>
  <si>
    <t>https://drive.google.com/open?id=16_3PEUicAqOUzejixJz2BoVD9xedsyfO</t>
  </si>
  <si>
    <t>Hoàng Thị Oanh</t>
  </si>
  <si>
    <t>0344 277 469</t>
  </si>
  <si>
    <t>hoangoanhtk10.2@gmail.com</t>
  </si>
  <si>
    <t>https://drive.google.com/open?id=1JWNBm0Z_zxLMtvnJTNK64nzExMvu3cZT</t>
  </si>
  <si>
    <t>16 net, 15 tháng lương</t>
  </si>
  <si>
    <t>Lương Thị Quỳnh</t>
  </si>
  <si>
    <t>quynhbathuoc@gmail.com</t>
  </si>
  <si>
    <t>https://drive.google.com/open?id=1M6iZYKbtidVNRNx0ZxPQjJAdD0nhqHnx</t>
  </si>
  <si>
    <t>0965454473</t>
  </si>
  <si>
    <t>vuvandai1103@gmail.com</t>
  </si>
  <si>
    <t>https://drive.google.com/open?id=1AVs2Zfd7eEWA26QqGif9SQUlINB9qdpg</t>
  </si>
  <si>
    <t>Có thể đi làm luôn 
ok PV</t>
  </si>
  <si>
    <t>Triệu Kim Hậu</t>
  </si>
  <si>
    <t>0868183611</t>
  </si>
  <si>
    <t>haufc1997@gmail.com</t>
  </si>
  <si>
    <t>https://drive.google.com/open?id=1Y5rJ5FM-VppI0bKxHUVM-NWIlRVlULrz</t>
  </si>
  <si>
    <t>ok PV</t>
  </si>
  <si>
    <t>Nguyễn Hiền Tùng</t>
  </si>
  <si>
    <t>hientung197@gmail.com</t>
  </si>
  <si>
    <t>https://drive.google.com/open?id=1u-2iV6a9pT5UwTFMNKd-pVZQYrJqsOev</t>
  </si>
  <si>
    <t>Nguyễn Văn Quang Vinh</t>
  </si>
  <si>
    <t>vinhcht@outlook.com</t>
  </si>
  <si>
    <t>Tuan Phó DU3</t>
  </si>
  <si>
    <t xml:space="preserve">25 gross, đã có offer tốt hơn , mong muốn </t>
  </si>
  <si>
    <t>VanNH10 + TruongBX7</t>
  </si>
  <si>
    <t>Nguyễn Thị Hương</t>
  </si>
  <si>
    <t>huongnguyen2013a@gmail.com</t>
  </si>
  <si>
    <t>https://drive.google.com/file/d/1RSC8T6LtHr_0pLExMJD1f_LE3hMxsTn6/view?usp=sharing</t>
  </si>
  <si>
    <t>AnDU01</t>
  </si>
  <si>
    <t>HoangTD10/Huongdt157</t>
  </si>
  <si>
    <t>Hoàng Khải Hoàn</t>
  </si>
  <si>
    <t>0918764298</t>
  </si>
  <si>
    <t>hoangkhaihoan190298@gmail.com</t>
  </si>
  <si>
    <t>https://drive.google.com/open?id=138d2cBAe13OaQLNeP-ka70AAFuLO_mw0</t>
  </si>
  <si>
    <t>DoDV3/LinhNP10</t>
  </si>
  <si>
    <t>Nguyễn Sỹ Tây</t>
  </si>
  <si>
    <t>0387764700</t>
  </si>
  <si>
    <t>sytay.20@gmail.com</t>
  </si>
  <si>
    <t>https://drive.google.com/open?id=1QkMy65sys9gw3esf0DHsVwFO_reJULu3</t>
  </si>
  <si>
    <t>Nguyễn Trường Thịnh</t>
  </si>
  <si>
    <t>0949736052</t>
  </si>
  <si>
    <t>TRUONGTHINH1412@GMAIL.COM</t>
  </si>
  <si>
    <t>https://drive.google.com/open?id=1L0SGPbx9x1erKowJBusJKKB7SbYk8BFx</t>
  </si>
  <si>
    <t>Đỗ Đắc Hoàng</t>
  </si>
  <si>
    <t>0917053948</t>
  </si>
  <si>
    <t>hoangcaptial@gmail.com</t>
  </si>
  <si>
    <t>https://drive.google.com/open?id=1gZAfIxFCFzLUEP4I3lVHEzKq3BS9Qsp5</t>
  </si>
  <si>
    <t>Bùi Thị Hải Yến</t>
  </si>
  <si>
    <t>0328532867</t>
  </si>
  <si>
    <t>haiyen17397@gmail.com</t>
  </si>
  <si>
    <t>https://drive.google.com/open?id=1-4d2jOHR3U7QRNAYHwtsXw3Qy_TPKrv6</t>
  </si>
  <si>
    <t>HaiHM6</t>
  </si>
  <si>
    <t>Có kinh nghiệm làm Tester và BA, mong muốn được học hỏi quy trình tại Viettel Có lợi thế và kinh nghiệm trao đổi nhiều với khách hàng Expect 15 trịu</t>
  </si>
  <si>
    <t>Phaph4</t>
  </si>
  <si>
    <t>Vũ Thị Hiền</t>
  </si>
  <si>
    <t>0969315429</t>
  </si>
  <si>
    <t>hienvt210994@gmail.com</t>
  </si>
  <si>
    <t>https://drive.google.com/open?id=1S5ExytTPqUOixsM5-siotphhYIPh0-ae</t>
  </si>
  <si>
    <t>Expect 19 củ 
Vũ Thị Hiền (sn 94, kinh nghiệm: 4 năm)
- Đang làm tại IIST và làm các dự án cho VTS
- Kinh nghiệm: Khoảng 4 năm (Web app &amp; Mobile)
- Công việc: Tiếp nhận yêu cầu --&gt; Review --&gt; Lên kế hoạch test cho bản thân --&gt; Viết testcase --&gt; Thực hiện test --&gt; Log bug --&gt; Retest
- Checklist: Theo file common testcase
- API: OK, test cả validate, function, viết testcase chi tiết. Sử dụng postman
- CSDL: Thành thạo các câu lệnh và sử dụng đc các câu lệnh để test báo cáo
- Kiến thức chung chuyên môn test: 
+ Đã làm ở VT nên đã biết cách viết testcase theo template của VT. Nắm được các kỹ thuật viết testcase
+ Chủ động QnA
+ Chưa quản lý đc các yêu cầu thay đổi
- Biết test automation
- Chưa có kinh nghiệm làm lead
--&gt; Đánh giá: Junior(PhapH4) / mid (ThuBTX)
Mức lương chi trả 15-16.net.</t>
  </si>
  <si>
    <t>PhongPV6/HangNT207</t>
  </si>
  <si>
    <t>HIS</t>
  </si>
  <si>
    <t>Tạ Xuân Luận</t>
  </si>
  <si>
    <t>0962168520</t>
  </si>
  <si>
    <t>skydreams1509@gmail.com</t>
  </si>
  <si>
    <t>https://drive.google.com/open?id=1SK3Nu4HNcrgriEuQcjYFwDMi9HQE700u</t>
  </si>
  <si>
    <t>$1k6 Gross ,  23k net x13th</t>
  </si>
  <si>
    <t>Nguyễn Công Sỹ</t>
  </si>
  <si>
    <t>0384200333</t>
  </si>
  <si>
    <t>sy100198@gmail.com</t>
  </si>
  <si>
    <t>https://drive.google.com/open?id=1QjHsg1SNytMBJyeR1JKY_xxeBpDiWBC4</t>
  </si>
  <si>
    <t xml:space="preserve">gửi a Đô </t>
  </si>
  <si>
    <t>Nguyễn Thị Thu Thủy</t>
  </si>
  <si>
    <t>0332544840</t>
  </si>
  <si>
    <t>Thuynguyen17041999@gmail.com</t>
  </si>
  <si>
    <t>https://drive.google.com/open?id=17PNMQ7KzyzNYsXikRPg7MHRuyC9alyCv</t>
  </si>
  <si>
    <t>gửi a Pháp</t>
  </si>
  <si>
    <t>Nguyen Hoang Phuc</t>
  </si>
  <si>
    <t>nguyenhoangphuc.ptit@gmail.com</t>
  </si>
  <si>
    <t>Không Open</t>
  </si>
  <si>
    <t>Tran Huu Nguyen</t>
  </si>
  <si>
    <t>09842511860</t>
  </si>
  <si>
    <t>mr.nguyenth86@gmail.com</t>
  </si>
  <si>
    <t>Le Van Dan</t>
  </si>
  <si>
    <t>dan.levan90@gmail.com</t>
  </si>
  <si>
    <t>Đang mời mãi chả được</t>
  </si>
  <si>
    <t>trungnd050493@gmail.com</t>
  </si>
  <si>
    <t>Nguyen Van Hoang</t>
  </si>
  <si>
    <t>Hoangnv01@outlook.com</t>
  </si>
  <si>
    <t>Lê Vũ Kim Khánh</t>
  </si>
  <si>
    <t xml:space="preserve"> 0349 676 109</t>
  </si>
  <si>
    <t>khanhlvk11.sic@gmail.com</t>
  </si>
  <si>
    <t>https://drive.google.com/open?id=1cACj1eq9Fr5lmpVBSxgsBv9j667aGP16</t>
  </si>
  <si>
    <t>Trần Sơn</t>
  </si>
  <si>
    <t>sont457@gmail.com</t>
  </si>
  <si>
    <t>https://drive.google.com/open?id=17TooP-uKCv0NJZfIX0yruUR4q5c5dE9A</t>
  </si>
  <si>
    <t>TruongBX7/PhapH4</t>
  </si>
  <si>
    <t>Đỗ Thị Khánh Linh</t>
  </si>
  <si>
    <t>0904592947</t>
  </si>
  <si>
    <t>khanhlinhdothi@gmail.com</t>
  </si>
  <si>
    <t>https://drive.google.com/open?id=1zWE9KL9uxFwKm3lLFLlVd-ZY6pykuGS3</t>
  </si>
  <si>
    <t>Lương Hoàng</t>
  </si>
  <si>
    <t>0356107021</t>
  </si>
  <si>
    <t>luonghoangxp3005@gmail.com</t>
  </si>
  <si>
    <t>https://drive.google.com/open?id=1TJQ3oWVVhY0-AiCgSC4MYNClACNoXptg</t>
  </si>
  <si>
    <t>Trần Khánh Dương</t>
  </si>
  <si>
    <t>0976793180</t>
  </si>
  <si>
    <t>duongtran845@gmail.com</t>
  </si>
  <si>
    <t>https://drive.google.com/open?id=1Co9FaNeV1WLdPeOb9HEcYSGd2VF9OsK3</t>
  </si>
  <si>
    <t>Nguyễn Văn Đình</t>
  </si>
  <si>
    <t>0358872240</t>
  </si>
  <si>
    <t>nguyendinh180299@gmail.com</t>
  </si>
  <si>
    <t>https://drive.google.com/open?id=1qXMq2TwlmkoscfLFZEHBWbLgszq1rP4a</t>
  </si>
  <si>
    <t>DaiMT1</t>
  </si>
  <si>
    <t>22-23 gross, đang 18 Gross</t>
  </si>
  <si>
    <t>Kim Đình Hải</t>
  </si>
  <si>
    <t>haikd.javadev@gmail.com</t>
  </si>
  <si>
    <t>https://drive.google.com/open?id=1oBOOQKi4ATxK0kT4TWAp_RVMCAzr8z4t</t>
  </si>
  <si>
    <t>Đỗ Đức Mạnh</t>
  </si>
  <si>
    <t>manh29793@gmail.com</t>
  </si>
  <si>
    <t>https://drive.google.com/open?id=1ZTpk-C4xR-yU1RfezuY_gOwlhFhhS45V</t>
  </si>
  <si>
    <t>Nguyễn Hữu Văn</t>
  </si>
  <si>
    <t>0987938491</t>
  </si>
  <si>
    <t>long.huu.100@gmail.com</t>
  </si>
  <si>
    <t>https://drive.google.com/open?id=1q4-j1wFE7Mmm5Btwl9xK9scQIPKG47of</t>
  </si>
  <si>
    <t>Nguyễn Thế Lâm</t>
  </si>
  <si>
    <t>0372932719</t>
  </si>
  <si>
    <t>thelam92@gmail.com</t>
  </si>
  <si>
    <t>https://drive.google.com/open?id=11b6Xm5AJiXY3CSm8xt4fLfWO612_nQaW</t>
  </si>
  <si>
    <t>Bùi Quý Dương</t>
  </si>
  <si>
    <t>duongbq83@gmail.com</t>
  </si>
  <si>
    <t>https://drive.google.com/open?id=1y7lI1leL7FHBt1-XL-mec0gidIFlrTPe</t>
  </si>
  <si>
    <t>Trần Quang Phong</t>
  </si>
  <si>
    <t>0332553196</t>
  </si>
  <si>
    <t>Tranquangphongbk@gmail.com</t>
  </si>
  <si>
    <t>https://drive.google.com/open?id=1nXRx_fTTi_T4QMEa979vGDJb9GrSrnyO</t>
  </si>
  <si>
    <t>25-30 net VNPT, 20 Gross CMC. Ứng viên đang bị Covid nên tuần sau hẹn PV sau</t>
  </si>
  <si>
    <t>Trịnh Hoàng Trung</t>
  </si>
  <si>
    <t>0376861794</t>
  </si>
  <si>
    <t>trinhhoangtrung194@gmail.com</t>
  </si>
  <si>
    <t>https://drive.google.com/open?id=1Hw48tr6_iWo3781pSzS9dwLtlzIj0dZb</t>
  </si>
  <si>
    <t>Đỗ Mỹ Linh</t>
  </si>
  <si>
    <t>0399477788</t>
  </si>
  <si>
    <t>linh.dm.hust@gmail.com</t>
  </si>
  <si>
    <t>https://drive.google.com/open?id=1NKjt7J_8ffVpJ9f87RychHbJ4Ic66XDU</t>
  </si>
  <si>
    <t>Hoàng Tùng</t>
  </si>
  <si>
    <t>0913268293</t>
  </si>
  <si>
    <t>kotvnn@mns.com</t>
  </si>
  <si>
    <t>https://drive.google.com/open?id=123tuOBU4h3S9w2SZDxS6jSS5JE_hzMB8</t>
  </si>
  <si>
    <t>Solution Architect</t>
  </si>
  <si>
    <t>Hồ Hữu Thanh</t>
  </si>
  <si>
    <t>0986964936</t>
  </si>
  <si>
    <t>tridung.max@gmail.com</t>
  </si>
  <si>
    <t>https://drive.google.com/open?id=1rQ5IpbiVjbQey2sEBreKMgt5f4EXVuHv</t>
  </si>
  <si>
    <t>Vương Sơn Tùng</t>
  </si>
  <si>
    <t>0986464862</t>
  </si>
  <si>
    <t>tungvs2890@gmail.com</t>
  </si>
  <si>
    <t>https://drive.google.com/open?id=1hYgPKzjBCfV1FwP_wn78hg19Fv6tyGT9</t>
  </si>
  <si>
    <t>Lê Thị Thủy</t>
  </si>
  <si>
    <t>0325 374 888</t>
  </si>
  <si>
    <t>thuyle2829@gmail.com</t>
  </si>
  <si>
    <t>https://drive.google.com/open?id=1UwfK147PiysjMgXlHeSDuUh-wCNYEepg</t>
  </si>
  <si>
    <t>Nguyễn Viết Xuân</t>
  </si>
  <si>
    <t>0972385919</t>
  </si>
  <si>
    <t>nguyenvietxuan96@gmail.com</t>
  </si>
  <si>
    <t>https://drive.google.com/open?id=1C-0ZW0fzuvi6tX_iGeyid8FeL5B9hmWC</t>
  </si>
  <si>
    <t>Lê Minh Tiến</t>
  </si>
  <si>
    <t>0961425399</t>
  </si>
  <si>
    <t>minhtienle4253@gmail.com</t>
  </si>
  <si>
    <t>https://drive.google.com/open?id=1p5eiTXGYSizhlUiJf52pBb3a6dH4P5wT</t>
  </si>
  <si>
    <t>15 net, đi làm được luôn</t>
  </si>
  <si>
    <t>Đào Văn Quang</t>
  </si>
  <si>
    <t>0329837374</t>
  </si>
  <si>
    <t>daovanquang1997hy@gmail.com</t>
  </si>
  <si>
    <t>https://drive.google.com/open?id=1eW7HHe2HcgoR1wkdt9CLjaTgmmpkzmCi</t>
  </si>
  <si>
    <t>20 net, đi làm được luôn</t>
  </si>
  <si>
    <t>Đinh Hồng Tranh</t>
  </si>
  <si>
    <t>0768 20 01 88</t>
  </si>
  <si>
    <t>dinhhongtranh@gmail.com</t>
  </si>
  <si>
    <t>https://drive.google.com/open?id=1nGnuJvHc6j6oHBCc8FBQD1d2hHREsCnv</t>
  </si>
  <si>
    <t>mới sang NTQ, chưa muốn chuyển vì dự án vẫn ngon</t>
  </si>
  <si>
    <t>Trangvt34</t>
  </si>
  <si>
    <t>Trần Lê Trung Hiếu</t>
  </si>
  <si>
    <t>hieu021296@gmail.com</t>
  </si>
  <si>
    <t>https://hiring.base.vn/opening/1695?candidate=131106</t>
  </si>
  <si>
    <t>mức lương hiện tại và exp là 15 gross, thời gian đi làm: 1 tuần sau khi pass pv</t>
  </si>
  <si>
    <t>Le Manh Cuong</t>
  </si>
  <si>
    <t>lemanhcuong0498@gmail.com</t>
  </si>
  <si>
    <t>https://hiring.base.vn/opening/1694?candidate=131165</t>
  </si>
  <si>
    <t>z</t>
  </si>
  <si>
    <t>có thể đi làm luôn</t>
  </si>
  <si>
    <t>Trần Tuấn Đức</t>
  </si>
  <si>
    <t>miumiu.official.56@gmail.com</t>
  </si>
  <si>
    <t>https://drive.google.com/file/d/15T4Vbe2rr4zdR3D1TiD-J2sw7y9ett9Q/view?usp=sharing</t>
  </si>
  <si>
    <t>HOÀNG VĂN ĐẠT</t>
  </si>
  <si>
    <t>dathv@outlook.com</t>
  </si>
  <si>
    <t>https://hiring.base.vn/opening/1694?candidate=131166</t>
  </si>
  <si>
    <t>10h30</t>
  </si>
  <si>
    <t>ĐỖ THỊ NGÂN</t>
  </si>
  <si>
    <t>dothingan9123@gmail.com</t>
  </si>
  <si>
    <t>https://drive.google.com/file/d/1jC004E1L8ZV4kp4OYnrxZXKBc5hxVzIf/view?usp=sharing</t>
  </si>
  <si>
    <t>MAI TIẾN ANH</t>
  </si>
  <si>
    <t>TIENANHH14066@GMAIL.COM</t>
  </si>
  <si>
    <t>https://hiring.base.vn/opening/1694?candidate=131167</t>
  </si>
  <si>
    <t>lương hiện tại trên 5M, lương exp 7-10M, có thể đi làm luôn</t>
  </si>
  <si>
    <t>Nguyễn Thị Liễu</t>
  </si>
  <si>
    <t>lieu6465@gmail.com</t>
  </si>
  <si>
    <t>https://hiring.base.vn/opening/1694?candidate=131169</t>
  </si>
  <si>
    <t>Lương exp 7-10M, có thể đi làm luôn</t>
  </si>
  <si>
    <t>DO THI THANH HOA</t>
  </si>
  <si>
    <t>dothithanhhoa.ptit@gmail.com</t>
  </si>
  <si>
    <t>https://hiring.base.vn/opening/1695?candidate=131217</t>
  </si>
  <si>
    <t>Lương exp 28-29M, đầu tháng 9 có thể đi làm</t>
  </si>
  <si>
    <t>NGUYEN THI CUONG</t>
  </si>
  <si>
    <t>Ngcuong92.tk8.1@gmail.com</t>
  </si>
  <si>
    <t>https://hiring.base.vn/opening/1695?candidate=131216</t>
  </si>
  <si>
    <r>
      <rPr>
        <sz val="10"/>
        <color theme="1"/>
        <rFont val="Arial"/>
        <family val="2"/>
      </rPr>
      <t xml:space="preserve">Lương hiện tại 18M, Lương exp 25M ,Thời gian đi làm 15-20/08
</t>
    </r>
    <r>
      <rPr>
        <sz val="10"/>
        <color rgb="FFFF0000"/>
        <rFont val="Arial"/>
        <family val="2"/>
      </rPr>
      <t>- từ chối offer, lương ko đc như expect</t>
    </r>
  </si>
  <si>
    <t>Đặng Đức Mạnh</t>
  </si>
  <si>
    <t>ducmanhtb2802@gmail.com</t>
  </si>
  <si>
    <t>https://hiring.base.vn/opening/1694?candidate=131170</t>
  </si>
  <si>
    <t>lương hiện tại trên 7M, lương exp 8-12M, có thể đi làm luôn</t>
  </si>
  <si>
    <t>Nguyễn Đắc Nghĩa</t>
  </si>
  <si>
    <t>nguyendacnghia2409@gmail.com</t>
  </si>
  <si>
    <t>https://hiring.base.vn/opening/1690?candidate=131158</t>
  </si>
  <si>
    <t>lương hiện tại trên 7M, lương exp 8M net, có thể đi làm luôn</t>
  </si>
  <si>
    <t>Nguyen Trong Sang</t>
  </si>
  <si>
    <t>trongsanght@gmail.com</t>
  </si>
  <si>
    <t>https://hiring.base.vn/opening/1695?candidate=131218</t>
  </si>
  <si>
    <t>NUCE</t>
  </si>
  <si>
    <t>lương hiện tại trên 9M, lương exp 11M net, thời gian đi làm 2 tuần sau khi pass</t>
  </si>
  <si>
    <t>Phùng Lan Phượng</t>
  </si>
  <si>
    <t>phungtlanphuong@gmail.com</t>
  </si>
  <si>
    <t>https://hiring.base.vn/opening/1695?candidate=131184</t>
  </si>
  <si>
    <t>Nguyễn Huy hoàng</t>
  </si>
  <si>
    <t>nguyenhuyhoang.hubt@gmail.com</t>
  </si>
  <si>
    <t>https://hiring.base.vn/opening/1696?candidate=131215</t>
  </si>
  <si>
    <t>lương exp 18-20M, thời gian đi làm 2 tuần sau khi pass</t>
  </si>
  <si>
    <t>Nguyen Huu Lich</t>
  </si>
  <si>
    <t>lichnh.fe@gmail.com</t>
  </si>
  <si>
    <t>http://lich.work/cv/?fbclid=IwAR1yC6VEvfKGBj81_xO2No8P5loFxMkZn7HvkS-CdnrRFW5KroBn3PW6M3A</t>
  </si>
  <si>
    <t>lương exp 1k, thời gian đi làm 2 tuần sau khi pass</t>
  </si>
  <si>
    <t>VĂN CƯỜNG</t>
  </si>
  <si>
    <t>cuongnv3012work@gmail.com</t>
  </si>
  <si>
    <t>https://hiring.base.vn/opening/1697?candidate=131322</t>
  </si>
  <si>
    <t>thời gian đi làm: giữa tháng 9</t>
  </si>
  <si>
    <t>Vũ Thị Mến</t>
  </si>
  <si>
    <t>menvth.it@gmail.com</t>
  </si>
  <si>
    <t>https://hiring.base.vn/opening/1695?candidate=131330</t>
  </si>
  <si>
    <t>lương hiện tại 8,8M, có thể đi làm luôn</t>
  </si>
  <si>
    <t>https://hiring.base.vn/opening/1694?candidate=131425</t>
  </si>
  <si>
    <t>Nguyen Thi My Linh</t>
  </si>
  <si>
    <t>linhn0081@gmail.com</t>
  </si>
  <si>
    <t>https://hiring.base.vn/opening/1695?candidate=131426</t>
  </si>
  <si>
    <t>Nguyễn Thành Công</t>
  </si>
  <si>
    <t>cong30071998@gmail.com</t>
  </si>
  <si>
    <t>https://hiring.base.vn/opening/1697?candidate=131439</t>
  </si>
  <si>
    <t>NGUYỄN THỊ QUYÊN</t>
  </si>
  <si>
    <t>quyenami99@gmail.com</t>
  </si>
  <si>
    <t>https://hiring.base.vn/opening/1695?candidate=131465</t>
  </si>
  <si>
    <t>PQA</t>
  </si>
  <si>
    <t>Nguyễn Thị Dịu</t>
  </si>
  <si>
    <t>Nguyendiu.1411it@gmail.com</t>
  </si>
  <si>
    <t>https://hiring.base.vn/opening/1703?candidate=131489</t>
  </si>
  <si>
    <t>từ chối offer, lương ko đc như expect
pv: tienlq, hungpq, huyen</t>
  </si>
  <si>
    <t>_x0008_TuyetPT6</t>
  </si>
  <si>
    <t>Lương Việt Hải</t>
  </si>
  <si>
    <t>viethaihn1994@gmail.com</t>
  </si>
  <si>
    <t>https://drive.google.com/open?id=1wvPXrYYI8TNItTPVdcag-XS2CVarfr_N</t>
  </si>
  <si>
    <t>không có kinh nghiệm code java</t>
  </si>
  <si>
    <t>Nguyễn Thanh Tùng</t>
  </si>
  <si>
    <t>tung031295a@gmail.com</t>
  </si>
  <si>
    <t>https://drive.google.com/open?id=1oBjbqrFvx2qOHI_efq5blEnpjzttDy9e</t>
  </si>
  <si>
    <t>Le Huong Giang</t>
  </si>
  <si>
    <t>lhgiang999@gmail.com</t>
  </si>
  <si>
    <t>https://hiring.base.vn/opening/1695?candidate=131562</t>
  </si>
  <si>
    <t>Trịnh Thị Quỳnh Anh</t>
  </si>
  <si>
    <t>trinhthiquynhanh020892@gmail.com</t>
  </si>
  <si>
    <t>https://hiring.base.vn/opening/1695?candidate=131569</t>
  </si>
  <si>
    <t>Nguyễn Hà Ngọc
An</t>
  </si>
  <si>
    <t>annhnbhaf180050@fpt.edu.vn</t>
  </si>
  <si>
    <t>https://hiring.base.vn/opening/1695?candidate=131652</t>
  </si>
  <si>
    <t>Nguyễn Đức Minh Hiếu</t>
  </si>
  <si>
    <t>nguyenminhhieu171197@gmail.co</t>
  </si>
  <si>
    <t>https://hiring.base.vn/opening/1695?candidate=131653</t>
  </si>
  <si>
    <t>Chu Thị Hoài</t>
  </si>
  <si>
    <t>hoaichu555@gmail.com</t>
  </si>
  <si>
    <t>https://hiring.base.vn/opening/1695?candidate=131654</t>
  </si>
  <si>
    <t>Mức lương hiện tại là 13.5 net. Mức lương mong muốn 15 gross. Thời gian có thể bắt đầu đi làm 16/8</t>
  </si>
  <si>
    <t>PHAM THANH NAM</t>
  </si>
  <si>
    <t>nam3151993@gmail.com</t>
  </si>
  <si>
    <t>https://hiring.base.vn/opening/1695?candidate=131651</t>
  </si>
  <si>
    <t>Phạm Phương Thảo</t>
  </si>
  <si>
    <t>phuongthao301098@gmail.com</t>
  </si>
  <si>
    <t>https://hiring.base.vn/opening/1695?candidate=131656</t>
  </si>
  <si>
    <t>Hương Nguyễn</t>
  </si>
  <si>
    <t>huongntbb26@gmail.com</t>
  </si>
  <si>
    <t>https://hiring.base.vn/opening/1695?candidate=131702</t>
  </si>
  <si>
    <t>Hoàng Tú</t>
  </si>
  <si>
    <t>thanhtu.dz6@gmail.com</t>
  </si>
  <si>
    <t>https://hiring.base.vn/opening/1697?candidate=131711</t>
  </si>
  <si>
    <t>LUU DUC TUAN</t>
  </si>
  <si>
    <t>luutuan91@gmail.com</t>
  </si>
  <si>
    <t>https://hiring.base.vn/opening/1697?candidate=131712</t>
  </si>
  <si>
    <t>TRẦN TRUNG</t>
  </si>
  <si>
    <t>trungth140694@gmail.com</t>
  </si>
  <si>
    <t>https://hiring.base.vn/opening/1697?candidate=131713</t>
  </si>
  <si>
    <t>Nguyen Nam Duong</t>
  </si>
  <si>
    <t>nguyennamduongbk@gmail.com</t>
  </si>
  <si>
    <t>https://hiring.base.vn/opening/1697?candidate=131734</t>
  </si>
  <si>
    <t>Đỗ Hữu Nghĩa</t>
  </si>
  <si>
    <t>huunghiado1995@gmail.com</t>
  </si>
  <si>
    <t>https://hiring.base.vn/opening/1697?candidate=131735</t>
  </si>
  <si>
    <t>hủy pv vì chưa thể out ra khỏi dự án hiện tại đang làm</t>
  </si>
  <si>
    <t>Nguyen Ngoc Quy</t>
  </si>
  <si>
    <t>https://drive.google.com/file/d/1l-Y_-n2VDQ3G-XDf0ePv1kXAFDjVvraz/view?usp=sharing</t>
  </si>
  <si>
    <t>Duc Duong Minh</t>
  </si>
  <si>
    <t>duongduczxzz1997@gmail.com</t>
  </si>
  <si>
    <t>https://hiring.base.vn/opening/1697?candidate=131743</t>
  </si>
  <si>
    <t>KHONG QUOC HIEU</t>
  </si>
  <si>
    <t>hieud08cntt04@gmail.com</t>
  </si>
  <si>
    <t>https://drive.google.com/file/d/1yaWSB7ka_bf4CailmFVeWtKN_Hw_bfiL/view?usp=sharing</t>
  </si>
  <si>
    <t>Đỗ Thi ̣Thủy</t>
  </si>
  <si>
    <t>dothuy94bn@gmail.com</t>
  </si>
  <si>
    <t>https://hiring.base.vn/opening/1695?candidate=131754</t>
  </si>
  <si>
    <t>Hoàng Đình Hợi</t>
  </si>
  <si>
    <t>hoanghoihust@gmail.com</t>
  </si>
  <si>
    <t>https://hiring.base.vn/candidates?q=hoanghoihust@gmail.com&amp;candidate=131593</t>
  </si>
  <si>
    <t>làm dc mobile, python
Chê lương, VNPT thưởng 16-18 tháng lương</t>
  </si>
  <si>
    <t>HUONG NGUYEN THI</t>
  </si>
  <si>
    <t>huongghibi@gmail.com</t>
  </si>
  <si>
    <t>https://hiring.base.vn/opening/1703?candidate=131784</t>
  </si>
  <si>
    <t>Nguyen Ha Phong</t>
  </si>
  <si>
    <t>nguyenhaphong.3108@gmail.com</t>
  </si>
  <si>
    <t>https://hiring.base.vn/opening/1703?candidate=131790</t>
  </si>
  <si>
    <t>định hướng tester</t>
  </si>
  <si>
    <t>Đặng Tuấn Anh</t>
  </si>
  <si>
    <t>dangtuananh2204@gmail.com</t>
  </si>
  <si>
    <t>https://hiring.base.vn/opening/1693?candidate=131812</t>
  </si>
  <si>
    <t>DŨNG BẠCH</t>
  </si>
  <si>
    <t>dungbachbk@gmail.com</t>
  </si>
  <si>
    <t>https://hiring.base.vn/opening/1697?candidate=131865</t>
  </si>
  <si>
    <t>nhận offer bên khác vì dc đóng bảo hiểm full lương</t>
  </si>
  <si>
    <t>Nguyễn Quang Định</t>
  </si>
  <si>
    <t>dinhquangnguyen1997@gmail.com</t>
  </si>
  <si>
    <t>https://hiring.base.vn/opening/1693?candidate=131872</t>
  </si>
  <si>
    <t>Nguyễn Thị Hải Yến</t>
  </si>
  <si>
    <t>haiyen.nth93@gmail.com</t>
  </si>
  <si>
    <t>https://hiring.base.vn/opening/1703?candidate=131881</t>
  </si>
  <si>
    <t>có kn BA,PM</t>
  </si>
  <si>
    <t>Nguyễn Thị Mến</t>
  </si>
  <si>
    <t>mennt2.it@gmail.com</t>
  </si>
  <si>
    <t>https://hiring.base.vn/opening/1695?candidate=132054</t>
  </si>
  <si>
    <t>từ chối offer, cty cũ MB bank nâng lương để giữ lại</t>
  </si>
  <si>
    <t>Phạm Quốc Đức</t>
  </si>
  <si>
    <t>https://drive.google.com/open?id=1G7YveFx2WkBmKcEdye36OHw1roSw5cZn</t>
  </si>
  <si>
    <t>non kinh nghiệm</t>
  </si>
  <si>
    <t>Trần An</t>
  </si>
  <si>
    <t>https://drive.google.com/open?id=1Qym_UrOSrETBHxEkjmhJD1aFhTW2OFPi</t>
  </si>
  <si>
    <t>không đủ kinh nghiệm code React Native</t>
  </si>
  <si>
    <t>Lê Thành Công</t>
  </si>
  <si>
    <t>https://drive.google.com/open?id=1_qAJHGvTvd2VoemCez8b1VrWG8R5hdaR</t>
  </si>
  <si>
    <t>Nguyễn Văn Hiếu</t>
  </si>
  <si>
    <t>https://drive.google.com/open?id=1a2f05kyNizIdKHdXeQiOI5LUtBSRGJkK</t>
  </si>
  <si>
    <t>Minh Le</t>
  </si>
  <si>
    <t>minhle2856@gmail.com</t>
  </si>
  <si>
    <t>https://hiring.base.vn/opening/1697?candidate=131960</t>
  </si>
  <si>
    <t>Nguyễn Thị Thanh Thư</t>
  </si>
  <si>
    <t>thanhthu18298@gmail.com</t>
  </si>
  <si>
    <t>https://tuyendung.topcv.vn/quy-trinh-tuyen-dung/xem-ung-vien?id=UlFobG1ZXXpTNn54bUJhcQC3RP&amp;signature=ffa4715b4d668749463e9f255c70beed</t>
  </si>
  <si>
    <t>kinh nghiệm ko đủ 2 năm</t>
  </si>
  <si>
    <t>Middle+</t>
  </si>
  <si>
    <t>Nguyễn Thị Yến</t>
  </si>
  <si>
    <t>https://hiring.base.vn/opening/1695?candidate=132068</t>
  </si>
  <si>
    <r>
      <rPr>
        <sz val="10"/>
        <color theme="1"/>
        <rFont val="Arial"/>
        <family val="2"/>
      </rPr>
      <t xml:space="preserve">Nguyễn Văn Hà
Chuyên môn tốt, kinh nghiệm đạt đủ yêu cầu
</t>
    </r>
    <r>
      <rPr>
        <sz val="10"/>
        <color rgb="FFFF0000"/>
        <rFont val="Arial"/>
        <family val="2"/>
      </rPr>
      <t>- từ chối offer do expect quá cao (31net), a Phượng trả max 19net</t>
    </r>
  </si>
  <si>
    <t>Lê Thị Minh Nụ</t>
  </si>
  <si>
    <t>https://hiring.base.vn/opening/1695?candidate=132064</t>
  </si>
  <si>
    <t>Nguyễn Văn Hà
Chuyên môn tốt, kinh nghiệm đạt đủ yêu cầu</t>
  </si>
  <si>
    <t>Phạm Thị Hoa</t>
  </si>
  <si>
    <t>Hoapham.6292@gmail.com</t>
  </si>
  <si>
    <t>https://hiring.base.vn/opening/1703?candidate=132106</t>
  </si>
  <si>
    <t>bùng pv</t>
  </si>
  <si>
    <t>Lê Thị Hà</t>
  </si>
  <si>
    <t>Hale1501dhqg@gmail.com</t>
  </si>
  <si>
    <t>https://hiring.base.vn/opening/1703?candidate=132108</t>
  </si>
  <si>
    <t>-Nguyễn Thu Huyền
-Chuyên môn tốt, kinh nghiệm đạt đủ yêu cầu
-tienlq, hungpq pv</t>
  </si>
  <si>
    <t>Nguyễn Thanh Quỳnh</t>
  </si>
  <si>
    <t>thanhquynh98@gmail.com</t>
  </si>
  <si>
    <t>https://hiring.base.vn/opening/1703?candidate=132116</t>
  </si>
  <si>
    <t>Sales Support</t>
  </si>
  <si>
    <t>Nguyễn Minh Ngọc</t>
  </si>
  <si>
    <t>gaucasau17121998@gmail.com</t>
  </si>
  <si>
    <t>https://hiring.base.vn/opening/1792?candidate=132132</t>
  </si>
  <si>
    <t>Nguyen Thanh Luan</t>
  </si>
  <si>
    <t>thanhluan.kma@gmail.com</t>
  </si>
  <si>
    <t>https://hiring.base.vn/opening/1697?candidate=132130</t>
  </si>
  <si>
    <t>Hán Ngọc Minh</t>
  </si>
  <si>
    <t>minhngochan95@gmail.com</t>
  </si>
  <si>
    <t>https://hiring.base.vn/opening/1792?candidate=132262</t>
  </si>
  <si>
    <t>Nguyễn Thu Trang</t>
  </si>
  <si>
    <t>trang.thunguyen0601@gmail.com</t>
  </si>
  <si>
    <t>https://hiring.base.vn/opening/1792?candidate=132271</t>
  </si>
  <si>
    <t>_x0008_TuyetPT7</t>
  </si>
  <si>
    <t>NVKD</t>
  </si>
  <si>
    <t>Tô Tuấn Việt</t>
  </si>
  <si>
    <t>toviet7193@gmail.com</t>
  </si>
  <si>
    <t>https://hiring.base.vn/opening/1792?candidate=132272</t>
  </si>
  <si>
    <t>Nguyễn Bá Hùng</t>
  </si>
  <si>
    <t>bahungnguyen1996@gmail.com</t>
  </si>
  <si>
    <t>https://hiring.base.vn/opening/1792?candidate=132274</t>
  </si>
  <si>
    <t>Nguyễn Diệu Linh</t>
  </si>
  <si>
    <t>nguyendieulinh479@gmail.com</t>
  </si>
  <si>
    <t>https://hiring.base.vn/opening/1792?candidate=132285</t>
  </si>
  <si>
    <t>Nông Thị Lan Nhi</t>
  </si>
  <si>
    <t>lannhi9019@gmail.com</t>
  </si>
  <si>
    <t>https://hiring.base.vn/opening/1792?candidate=132269</t>
  </si>
  <si>
    <t>Cao Thị Thu Thảo</t>
  </si>
  <si>
    <t>thaoctt0809@gmail.com</t>
  </si>
  <si>
    <t>https://tuyendung.topcv.vn/quy-trinh-tuyen-dung/xem-ung-vien?id=AgM-OWwNXn4HZip_a0ZfcQBHNO&amp;signature=e45717e18e42c3142330968786df3294</t>
  </si>
  <si>
    <t xml:space="preserve">Doãn Minh Thăng </t>
  </si>
  <si>
    <t>Doanminhthang93@gmail.com</t>
  </si>
  <si>
    <t>https://hiring.base.vn/opening/1697?candidate=132403</t>
  </si>
  <si>
    <t>Sales Admin</t>
  </si>
  <si>
    <t>Tran Phuong Mai</t>
  </si>
  <si>
    <t>tranphuongmaibt@gmail.com</t>
  </si>
  <si>
    <t>https://hiring.base.vn/opening/1700?candidate=132406</t>
  </si>
  <si>
    <t>-Lập kế hoạch cho các dự án CNTT của công ty.
-Lương hiện tại 12net, Lương expect từ 12net
-Thời gain đi làm 15/9</t>
  </si>
  <si>
    <t>Dao Sy Nam Anh</t>
  </si>
  <si>
    <t>anhgooner95@gmail.com</t>
  </si>
  <si>
    <t>https://hiring.base.vn/opening/1697?candidate=132437</t>
  </si>
  <si>
    <t>Nguyễn Trọng Tài</t>
  </si>
  <si>
    <t>nguyentrongtai.faa@gmail.com</t>
  </si>
  <si>
    <t>https://hiring.base.vn/opening/1792?candidate=132464</t>
  </si>
  <si>
    <t>Trợ lý dự án</t>
  </si>
  <si>
    <t>Nguyễn Kiên Trung</t>
  </si>
  <si>
    <t>trung.qlgs@gmail.com</t>
  </si>
  <si>
    <t>https://hiring.base.vn/opening/1700?candidate=132568</t>
  </si>
  <si>
    <t>Anh Linhvm giới thiệu
-Lập kế hoạch cho các dự án đa lĩnh vực của công ty.
-Lương expect từ 15-25 net
-Thời gain đi làm: có thể đi làm luôn</t>
  </si>
  <si>
    <t>KHTH</t>
  </si>
  <si>
    <t>Vũ Thị Tâm</t>
  </si>
  <si>
    <t>vuthanhtam1889@gmail.com</t>
  </si>
  <si>
    <t>https://hiring.base.vn/opening/1700?candidate=132620</t>
  </si>
  <si>
    <t>-Lập kế hoạch, quản lý cho các dự án IT của công ty
-Lương exp từ 10 net
-Thời gian có thể đi làm: đầu tháng 10</t>
  </si>
  <si>
    <t>Lê Ngọc Tùng</t>
  </si>
  <si>
    <t>ngoctung0973421114@gmail.com</t>
  </si>
  <si>
    <t>https://hiring.base.vn/opening/1703?candidate=132658</t>
  </si>
  <si>
    <t>-3 năm kn QA
-Lương exp trên 10M
-Có thể đi làm luôn</t>
  </si>
  <si>
    <t>Phạm Thị Hà Trang</t>
  </si>
  <si>
    <t>tranghp4793@gmail.com</t>
  </si>
  <si>
    <t>04/07/93</t>
  </si>
  <si>
    <t>https://hiring.base.vn/opening/1700?candidate=132317</t>
  </si>
  <si>
    <t>Mời pv với anh HungNT6 - Linhvm
- Trợ lý dự án: đã làm kế hoạch KD, phối hợp với phòng Marketing, KD, Tech, lên kế hoạch chi tiết cho các hạng mục cần thực hiện.
- Lương hiện tại 17net, exp &gt;=17M net
- Thời gian có thể đi làm: 1 tháng sau pass
- Thời gian pv: 10 sáng thứ 4 ngày 25/8</t>
  </si>
  <si>
    <t>Nguyễn Thị Tâm</t>
  </si>
  <si>
    <t>phuongtamnguyen101@gmail.com</t>
  </si>
  <si>
    <t>https://hiring.base.vn/opening/1700?candidate=132668</t>
  </si>
  <si>
    <t>Lương hiện tại 10-12net
lương expect 10-12net
có thể đi làm luôn</t>
  </si>
  <si>
    <t>Vũ Hồng Ngọc</t>
  </si>
  <si>
    <t>vuhongngoc610@gmail.com</t>
  </si>
  <si>
    <t>https://drive.google.com/open?id=1_a7DjODqVIh5EvZuMelkTIsVhfspfd7Z</t>
  </si>
  <si>
    <t>Ứng viên chưa có nhu cầu chuyển việc.</t>
  </si>
  <si>
    <t>Nguyễn Thị Phương Anh</t>
  </si>
  <si>
    <t>phuonganhvictoria@gmail.com</t>
  </si>
  <si>
    <t>https://hiring.base.vn/opening/1700?candidate=132670</t>
  </si>
  <si>
    <t>-Lập kế hoạch, quản lý kế hoạch
-Lương exp 15-20
-thời gian đi làm: 2 tuần sau pass</t>
  </si>
  <si>
    <t>dang Thi Dung</t>
  </si>
  <si>
    <t>dangdung145@gmail.com</t>
  </si>
  <si>
    <t>https://hiring.base.vn/opening/1700?candidate=132676</t>
  </si>
  <si>
    <t xml:space="preserve">Đào Ngọc Anh </t>
  </si>
  <si>
    <t>daongocanhk52@gmail.com</t>
  </si>
  <si>
    <t>https://hiring.base.vn/opening/1700?candidate=132830</t>
  </si>
  <si>
    <t>-Lập kế hoạch cho các dự án ví điện tử, tổng hợp báo cáo
-Lương mong muốn 20net
-có thể đi làm luôn</t>
  </si>
  <si>
    <t>Hungnt6</t>
  </si>
  <si>
    <t>Ngo Tran Thu Hang</t>
  </si>
  <si>
    <t>hangngo291@gmail.com</t>
  </si>
  <si>
    <t>https://hiring.base.vn/opening/1700?candidate=132831</t>
  </si>
  <si>
    <t>Nguyễn Đắc Kiên</t>
  </si>
  <si>
    <t>ndkien2598@gmail.com</t>
  </si>
  <si>
    <t>https://hiring.base.vn/opening/1697?candidate=132844</t>
  </si>
  <si>
    <t>Nguyen Thanh Hoang</t>
  </si>
  <si>
    <t>thanhhoang1912@gmail.com</t>
  </si>
  <si>
    <t>https://hiring.base.vn/opening/1703?candidate=132851</t>
  </si>
  <si>
    <t>Tran Thi Minh Anh</t>
  </si>
  <si>
    <t>minhanh1593@gmail.com</t>
  </si>
  <si>
    <t>https://hiring.base.vn/opening/1700?candidate=132859</t>
  </si>
  <si>
    <t>-Thư ký dự án cho gđ cty phần mềm
-Lương hiện tại 10-12M, expect từ 12M
-Có thể đi làm luôn</t>
  </si>
  <si>
    <t>Hoàng Văn Phi</t>
  </si>
  <si>
    <t>Phihvn@gmail.com</t>
  </si>
  <si>
    <t>https://hiring.base.vn/opening/1809?candidate=132912</t>
  </si>
  <si>
    <t>Nguyễn Thị Quyên</t>
  </si>
  <si>
    <t>quyennguyen27031996@gmail</t>
  </si>
  <si>
    <t>https://hiring.base.vn/opening/1809?candidate=132913</t>
  </si>
  <si>
    <t>Đặng Thị Trang</t>
  </si>
  <si>
    <t>trang.dt2597@gmail.com</t>
  </si>
  <si>
    <t>https://hiring.base.vn/opening/1700?candidate=132914</t>
  </si>
  <si>
    <t>Nguyen Thuy Giang</t>
  </si>
  <si>
    <t>Jessica.vanan@gmail.com</t>
  </si>
  <si>
    <t>https://hiring.base.vn/opening/1809?candidate=132918</t>
  </si>
  <si>
    <t>Văn Thị Sương</t>
  </si>
  <si>
    <t>suongvanthi20@gmail.com</t>
  </si>
  <si>
    <t>https://hiring.base.vn/opening/1810?candidate=132959</t>
  </si>
  <si>
    <t>Nguyễn Vân Thanh</t>
  </si>
  <si>
    <t>vanthanh1025@gmail.com</t>
  </si>
  <si>
    <t>https://hiring.base.vn/opening/1810?candidate=132960</t>
  </si>
  <si>
    <t>Nguyễn Thị Thu Hà</t>
  </si>
  <si>
    <t>Thuha131196@gmail.com</t>
  </si>
  <si>
    <t>https://hiring.base.vn/opening/1810?candidate=132961</t>
  </si>
  <si>
    <t>Hoa Hồng Lê</t>
  </si>
  <si>
    <t>lehoahong93@gmail.com</t>
  </si>
  <si>
    <t>https://hiring.base.vn/opening/1810?candidate=132962</t>
  </si>
  <si>
    <t>Vũ Thị Yến</t>
  </si>
  <si>
    <t>vuthiyen1710@gmail.com</t>
  </si>
  <si>
    <t>https://hiring.base.vn/opening/1810?candidate=132963</t>
  </si>
  <si>
    <t>NGUYEN THI PHUONG</t>
  </si>
  <si>
    <t>nguyenphuong2412.ftu@gmail.com</t>
  </si>
  <si>
    <t>https://drive.google.com/file/d/1lWNECwphw182OecV85sCBEQfYKeJ8zF3/view?usp=sharing</t>
  </si>
  <si>
    <t>Đặng Lê Na</t>
  </si>
  <si>
    <t>lenadang88@gmail.com</t>
  </si>
  <si>
    <t>https://hiring.base.vn/opening/1703?candidate=132964</t>
  </si>
  <si>
    <t>Hanhltm</t>
  </si>
  <si>
    <t>Trịnh Thị Hà</t>
  </si>
  <si>
    <t>hatrinhnd92@gmail.com</t>
  </si>
  <si>
    <t>https://hiring.base.vn/opening/1811?candidate=132987</t>
  </si>
  <si>
    <t>Nguyen Thi Kim Anh</t>
  </si>
  <si>
    <t>kimanh3q@gmail.com</t>
  </si>
  <si>
    <t>https://hiring.base.vn/opening/1811?candidate=132986</t>
  </si>
  <si>
    <t>Vũ Thị Bích Thuỷ</t>
  </si>
  <si>
    <t>vubichthuy.hcns@gmail.com</t>
  </si>
  <si>
    <t>https://hiring.base.vn/opening/1811?candidate=132989</t>
  </si>
  <si>
    <t>Nguyễn Thị Tươi</t>
  </si>
  <si>
    <t>tuoinguyen0212@gmail.com</t>
  </si>
  <si>
    <t>https://hiring.base.vn/opening/1811?candidate=132990</t>
  </si>
  <si>
    <t>Phạm Thị Hồng Nhung</t>
  </si>
  <si>
    <t>Nhungpham.hrm@gmail.com</t>
  </si>
  <si>
    <t>https://hiring.base.vn/opening/1811?candidate=132994</t>
  </si>
  <si>
    <t>Balt1 giới thiệu</t>
  </si>
  <si>
    <t>huongnt48.hr@gmail.com</t>
  </si>
  <si>
    <t>https://hiring.base.vn/opening/1811?candidate=132995</t>
  </si>
  <si>
    <t>Cao Ngọc Mai</t>
  </si>
  <si>
    <t>caongocmai92@gmail.com</t>
  </si>
  <si>
    <t>https://hiring.base.vn/opening/1811?candidate=132996</t>
  </si>
  <si>
    <t xml:space="preserve">Nguyễn Thị Bích </t>
  </si>
  <si>
    <t>nguyenbich7593@gmail.com</t>
  </si>
  <si>
    <t>https://hiring.base.vn/opening/1811?candidate=132997</t>
  </si>
  <si>
    <t>Cao Thị Hồng Vân</t>
  </si>
  <si>
    <t>caohongvan2016@gmail.com</t>
  </si>
  <si>
    <t>https://hiring.base.vn/opening/1811?candidate=132998</t>
  </si>
  <si>
    <t>Nguyễn Hữu Linh</t>
  </si>
  <si>
    <t>linhnguyenhuu98@gmail.com</t>
  </si>
  <si>
    <t>https://hiring.base.vn/opening/1693?candidate=133107</t>
  </si>
  <si>
    <t>Bùi Hương Thịnh</t>
  </si>
  <si>
    <t>huongthinh151190@gmail.com</t>
  </si>
  <si>
    <t>https://hiring.base.vn/opening/1703?candidate=133108</t>
  </si>
  <si>
    <t>pv tienlq, hungpq</t>
  </si>
  <si>
    <t>20/3/99</t>
  </si>
  <si>
    <t>TuyetPT6</t>
  </si>
  <si>
    <t>Tran Minh Ngoc</t>
  </si>
  <si>
    <t>https://drive.google.com/open?id=1mlcmZZK0DpQjOHJT3fBf7LfB4hMRnN1E</t>
  </si>
  <si>
    <t>Trần Phương Thùy
Kinh nghiệm ko đạt yêu cầu</t>
  </si>
  <si>
    <t>Đặng Thị Hằng</t>
  </si>
  <si>
    <t>danghang.ptit@gmail.com</t>
  </si>
  <si>
    <t>https://docs.google.com/document/d/19hSrSY3K4L2VKX92tVd0AJPcwHAP-Xmb/edit?usp=sharing&amp;ouid=118384051616056795115&amp;rtpof=true&amp;sd=true</t>
  </si>
  <si>
    <t>Nguyễn Thị Kim Dung giới thiệu
Không tuyển vị trí fresher</t>
  </si>
  <si>
    <t>Nguyễn Thị Thùy Dương</t>
  </si>
  <si>
    <t>duongntt.hr@gmail.com</t>
  </si>
  <si>
    <t>https://hiring.base.vn/opening/1811?candidate=133125</t>
  </si>
  <si>
    <t>Hà Danh Tới</t>
  </si>
  <si>
    <t>hadanhtoi@gmail.com</t>
  </si>
  <si>
    <t>https://hiring.base.vn/opening/1697?candidate=133126</t>
  </si>
  <si>
    <t>nguyenduythanh2511@gmail.com</t>
  </si>
  <si>
    <t>https://drive.google.com/file/d/1nVb9d2RilgjfEpvE8kjBOX_FJ32S44k1/view</t>
  </si>
  <si>
    <t>Phạm Lệ Hằng</t>
  </si>
  <si>
    <t>phamlehang.189@gmail.com</t>
  </si>
  <si>
    <t>https://hiring.base.vn/opening/1703?candidate=133301</t>
  </si>
  <si>
    <t>Lưu Quang Tiến
expect 26M</t>
  </si>
  <si>
    <t>Nguyễn Hồng Trang</t>
  </si>
  <si>
    <t>Trang.nh.media84@gmail.com</t>
  </si>
  <si>
    <t>https://hiring.base.vn/opening/1825?candidate=133356</t>
  </si>
  <si>
    <t>Ngô Phương Thảo</t>
  </si>
  <si>
    <t>thaontp.vt@gmail.com</t>
  </si>
  <si>
    <t>https://hiring.base.vn/opening/1825?candidate=133357</t>
  </si>
  <si>
    <t>Nguyễn Thị Huyền</t>
  </si>
  <si>
    <t>huyennt0110@gmail.com</t>
  </si>
  <si>
    <t>https://hiring.base.vn/opening/1700?candidate=133485</t>
  </si>
  <si>
    <t>Ngô Quang Đạo</t>
  </si>
  <si>
    <t>dao.ngoquang12@gmail.com</t>
  </si>
  <si>
    <t>https://hiring.base.vn/opening/1700?candidate=133493</t>
  </si>
  <si>
    <t>Nguyễn Thị Hồng Ngọc</t>
  </si>
  <si>
    <t>xoaidaxay@gmail.com</t>
  </si>
  <si>
    <t>https://hiring.base.vn/opening/1825?candidate=133544</t>
  </si>
  <si>
    <t>Đoàn Thị Luyến</t>
  </si>
  <si>
    <t>luyendt.8292@gmail.com</t>
  </si>
  <si>
    <t>https://hiring.base.vn/opening/1700?candidate=133700</t>
  </si>
  <si>
    <t>Hoàng Phương Linh</t>
  </si>
  <si>
    <t>phuonglinh2617@gmail.com</t>
  </si>
  <si>
    <t>https://hiring.base.vn/opening/1703?candidate=133731</t>
  </si>
  <si>
    <t>Phạm Quang Trường</t>
  </si>
  <si>
    <t>Phamtruong010@gmail.com</t>
  </si>
  <si>
    <t>https://hiring.base.vn/opening/1693?candidate=133802</t>
  </si>
  <si>
    <t>Nguyễn Mạnh Hùng</t>
  </si>
  <si>
    <t>nguyen.manhhung.5468@gmail.com</t>
  </si>
  <si>
    <t>https://drive.google.com/file/d/1MO5jdUD2afxOCg6xIEcWfKTWbiUJiO2e/view?usp=sharing</t>
  </si>
  <si>
    <t>ĐẶNG THỊ THÙY</t>
  </si>
  <si>
    <t>ktthuy90@gmail.com</t>
  </si>
  <si>
    <t>https://drive.google.com/file/d/1c86je-82LTPoICeQKWjXUN44Ino-R9RZ/view?usp=sharing</t>
  </si>
  <si>
    <t>Chuongnk</t>
  </si>
  <si>
    <t>Nguyễn Khả Chương</t>
  </si>
  <si>
    <t>Cao Cẩm Giang</t>
  </si>
  <si>
    <t>cgiangcao17@gmail.com</t>
  </si>
  <si>
    <t>https://drive.google.com/open?id=1ednI2OIbzBqUsWQ0hwXb33aUYnhZLXrh</t>
  </si>
  <si>
    <t>Lưu Quang Tiến
expect 420net/năm</t>
  </si>
  <si>
    <t>NGUYEN BA LOC</t>
  </si>
  <si>
    <t>locnb.iist@gmail.com</t>
  </si>
  <si>
    <t>https://hiring.base.vn/opening/1697?candidate=134035</t>
  </si>
  <si>
    <t>Truong Thi Quynh Thu</t>
  </si>
  <si>
    <t>truongquynhthu98@gmail.com</t>
  </si>
  <si>
    <t>https://hiring.base.vn/opening/1703?candidate=134232</t>
  </si>
  <si>
    <t>Lê Thị Thuỳ Dung</t>
  </si>
  <si>
    <t>dung22595@gmail.com</t>
  </si>
  <si>
    <t>https://drive.google.com/file/d/16aDaA1_N4-_5RCi97TSW19aFA77BCWUU/view?usp=sharing</t>
  </si>
  <si>
    <t>PHI VŨ THANH</t>
  </si>
  <si>
    <t>vuthanhphi93@gmail.com</t>
  </si>
  <si>
    <t>https://drive.google.com/file/d/1KlzUD5mD-2uySzBaBm5seDG4mECaU1QQ/view?usp=sharing</t>
  </si>
  <si>
    <t>Le Thi Huyen</t>
  </si>
  <si>
    <t>huyenlt.dev@gmail.com</t>
  </si>
  <si>
    <t>https://hiring.base.vn/opening/1697?candidate=134451</t>
  </si>
  <si>
    <t>Nguyễn Bá Việt</t>
  </si>
  <si>
    <t>vietnb1096@gmail.com</t>
  </si>
  <si>
    <t>https://hiring.base.vn/opening/1697?candidate=134627</t>
  </si>
  <si>
    <r>
      <rPr>
        <sz val="10"/>
        <color theme="1"/>
        <rFont val="Arial"/>
        <family val="2"/>
      </rPr>
      <t xml:space="preserve">-expect 20-25net
-Thời gian đi làm: 1 tháng sau pass
</t>
    </r>
    <r>
      <rPr>
        <sz val="10"/>
        <color rgb="FFFF0000"/>
        <rFont val="Arial"/>
        <family val="2"/>
      </rPr>
      <t>- từ chối offer do lương ko đc như expect, nhưng ko đưa dc paylist để deal</t>
    </r>
  </si>
  <si>
    <t>HR</t>
  </si>
  <si>
    <t>hangspy1996@gmail.com</t>
  </si>
  <si>
    <t>https://hiring.base.vn/opening/1691?candidate=134681</t>
  </si>
  <si>
    <t>-expect 8-9net, có thể đi làm luôn
-lương hiện tại 8net + thưởng</t>
  </si>
  <si>
    <t>Đỗ Thị The</t>
  </si>
  <si>
    <t>dant22593@gmail.com</t>
  </si>
  <si>
    <t>https://hiring.base.vn/opening/1691?candidate=134655</t>
  </si>
  <si>
    <t>đi làm sau 15-20 ngày sau pass</t>
  </si>
  <si>
    <t>Nguyễn Hà Linh</t>
  </si>
  <si>
    <t>linhnguyenchi227@gmaill.com</t>
  </si>
  <si>
    <t>https://hiring.base.vn/opening/1693?candidate=134684</t>
  </si>
  <si>
    <t>tammytranpt@gmail.com</t>
  </si>
  <si>
    <t>https://hiring.base.vn/opening/1700?candidate=134693</t>
  </si>
  <si>
    <t>NGUYỄN HOÀNG NAM</t>
  </si>
  <si>
    <t>hoangnamnguyen291096@g
mail.com</t>
  </si>
  <si>
    <t>https://drive.google.com/file/d/10eHLoGvRUB9bbF9IjIU87haNAq4xFucN/view?usp=sharing</t>
  </si>
  <si>
    <t>hiện tại 14 gross, expect 14net
time 15 ngày sau pass</t>
  </si>
  <si>
    <t>Nguyễn Hồng Quang</t>
  </si>
  <si>
    <t>https://drive.google.com/open?id=1UH4trpCrtcaBVv6XIrgru7iXipFaSF6n</t>
  </si>
  <si>
    <t>Nguyễn Thị Thu Hà
Không phù hợp với vị trí TT đang tuyển dụng</t>
  </si>
  <si>
    <t>Luu Manh Cuong</t>
  </si>
  <si>
    <t>cuongluu1042@gmail.com</t>
  </si>
  <si>
    <t>https://hiring.base.vn/opening/1697?candidate=135165</t>
  </si>
  <si>
    <t>pass sẽ ra hn làm việc
expect 18net</t>
  </si>
  <si>
    <t>NGUYỄN HÀ CHI</t>
  </si>
  <si>
    <t>Nguyenhachi1551999@gmail.com</t>
  </si>
  <si>
    <t>https://hiring.base.vn/opening/1825?candidate=135271</t>
  </si>
  <si>
    <t>đi làm luôn
expect 7M</t>
  </si>
  <si>
    <t>Mai Thi Thu Ha</t>
  </si>
  <si>
    <t>maittha7399@gmail.com</t>
  </si>
  <si>
    <t>https://drive.google.com/file/d/11DWfW89i7yMOHHRVXwYxM3WZw12ovNxA/view?usp=sharing</t>
  </si>
  <si>
    <t>Đỗ Diệu Thuý</t>
  </si>
  <si>
    <t>Thuycoi06121997@gmail.co</t>
  </si>
  <si>
    <t>https://hiring.base.vn/opening/1695?candidate=135651</t>
  </si>
  <si>
    <t>Bùi Thị Hoài</t>
  </si>
  <si>
    <t>buihoai.spkt@gmail.com</t>
  </si>
  <si>
    <t>https://docs.google.com/document/d/1jdmh5qPc_1KBuG9oS0MazX5j9Hl7MNh5/edit?usp=sharing&amp;ouid=118384051616056795115&amp;rtpof=true&amp;sd=true</t>
  </si>
  <si>
    <t>Nguyễn Thái Duy</t>
  </si>
  <si>
    <t>namcoffe@gmail.com</t>
  </si>
  <si>
    <t>https://hiring.base.vn/opening/1824?candidate=135285</t>
  </si>
  <si>
    <t>Dang Minh Tuan</t>
  </si>
  <si>
    <t>dangminhtuan.humg@gmail.com</t>
  </si>
  <si>
    <t>https://hiring.base.vn/opening/1703?candidate=135289</t>
  </si>
  <si>
    <t>NGUYỄN QUANG TIẾN</t>
  </si>
  <si>
    <t>sanbay1990@gmail.com</t>
  </si>
  <si>
    <t>https://drive.google.com/file/d/1ZXt69uNN0aNi1IQxhhrTboWuWEd6hkSA/view?usp=sharing</t>
  </si>
  <si>
    <t>Hoang Nhat Quang</t>
  </si>
  <si>
    <t xml:space="preserve">	binlinzin2@gmail.com</t>
  </si>
  <si>
    <t>https://hiring.base.vn/opening/1695?candidate=135325</t>
  </si>
  <si>
    <t>Phạm Ngọc Hoàn</t>
  </si>
  <si>
    <t>phamngochoan.it@gmail.com</t>
  </si>
  <si>
    <t>https://drive.google.com/open?id=1Fj67F3Su28SX5-wD4A7ERR44U_i91Fug</t>
  </si>
  <si>
    <t>Trịnh Công Hải
-Mong muốn làm Reactjs. Không phù hợp với vị trí VSS đang tuyển dụng.</t>
  </si>
  <si>
    <t>Ngô Huy Hoàng</t>
  </si>
  <si>
    <t>huyhoang9392@gmail.com</t>
  </si>
  <si>
    <t>https://hiring.base.vn/opening/1697?candidate=135387</t>
  </si>
  <si>
    <t>NGUYỄN TUYỂN GIẢNG</t>
  </si>
  <si>
    <t>nguyentuyengiangbn@gmail.com</t>
  </si>
  <si>
    <t>https://hiring.base.vn/opening/1837?candidate=135524</t>
  </si>
  <si>
    <t>expect 12net
sau 10 ngày đi làm</t>
  </si>
  <si>
    <t>HoangTD10</t>
  </si>
  <si>
    <t>Hoàng Thu Phương</t>
  </si>
  <si>
    <t>thuphuong4112000@gmail.com</t>
  </si>
  <si>
    <t>https://drive.google.com/file/d/1QUmkPyllH-4Zt6zRxfqFgGc-kFbdhTWJ/view?usp=sharing</t>
  </si>
  <si>
    <t>Nguyễn Thị Huệ</t>
  </si>
  <si>
    <t>nguyenminhhue2306@gmail.com</t>
  </si>
  <si>
    <t>https://drive.google.com/file/d/1J2QkVHQiY-hV_n25Qwnvi4l3zLPCDjD8/view?usp=sharing</t>
  </si>
  <si>
    <t>Nguyễn Thị Hướng</t>
  </si>
  <si>
    <t>huongit3.haui@gmail.com</t>
  </si>
  <si>
    <t>https://drive.google.com/file/d/10z9B5BTgIXJTHhIyspI2XZA77sTbfvqE/view?usp=sharing</t>
  </si>
  <si>
    <t>Nguyễn Thị Thùy Linh</t>
  </si>
  <si>
    <t>linh100698@gmail.com</t>
  </si>
  <si>
    <t>https://hiring.base.vn/candidates?candidate=135457</t>
  </si>
  <si>
    <t>Trần Thị Thu Anh</t>
  </si>
  <si>
    <t>thuanh0402.neu@gmail.com</t>
  </si>
  <si>
    <t>https://hiring.base.vn/opening/1703?candidate=136344</t>
  </si>
  <si>
    <t>expect 15net
đi làm sau 1 tháng
pv tienlq, hungpq</t>
  </si>
  <si>
    <t>TRẦN ĐẶNG VIỆT</t>
  </si>
  <si>
    <t>Tdviet1988@gmail.com</t>
  </si>
  <si>
    <t>https://drive.google.com/file/d/1UVMsC8EEY6XeaepMY2SSLxEIT4sJPy1d/view?usp=sharing</t>
  </si>
  <si>
    <t>Nguyễn Sỹ Lê Anh</t>
  </si>
  <si>
    <t>anhnsl13011989@gmail.com</t>
  </si>
  <si>
    <t>https://hiring.base.vn/opening/1809?candidate=149481</t>
  </si>
  <si>
    <t>Phạm Hải Nam</t>
  </si>
  <si>
    <t>danisspham301@gmail.com</t>
  </si>
  <si>
    <t>https://hiring.base.vn/opening/1809?candidate=149482</t>
  </si>
  <si>
    <t>Lê Xuân Quân</t>
  </si>
  <si>
    <t>quanlx91@gmail.com</t>
  </si>
  <si>
    <t>https://hiring.base.vn/opening/1848?candidate=135944</t>
  </si>
  <si>
    <t>hiện tại 350M/ năm
đi làm 1 tháng sau pass</t>
  </si>
  <si>
    <t>Huynv57</t>
  </si>
  <si>
    <t>Nguyễn Thu Thảo</t>
  </si>
  <si>
    <t>thao.ella26@gmail.com</t>
  </si>
  <si>
    <t>https://hiring.base.vn/opening/1691?candidate=135960</t>
  </si>
  <si>
    <t>Nguyễn Thị Phương Thảo</t>
  </si>
  <si>
    <t>nguyenphuongthao07.neu@gmail.com</t>
  </si>
  <si>
    <t>https://hiring.base.vn/opening/1691?candidate=135957</t>
  </si>
  <si>
    <t>Lê Thanh Sơn</t>
  </si>
  <si>
    <t>thanhsonn.utc@gmail.com</t>
  </si>
  <si>
    <t>https://hiring.base.vn/opening/1848?candidate=135981</t>
  </si>
  <si>
    <t>18/10 đi làm
expect 14gross</t>
  </si>
  <si>
    <t xml:space="preserve">Đỗ Văn Thành </t>
  </si>
  <si>
    <t>dothanhit87@gmail.com</t>
  </si>
  <si>
    <t>https://hiring.base.vn/opening/1848?candidate=135982</t>
  </si>
  <si>
    <t>có thể đi làm lun
expect 19 gross</t>
  </si>
  <si>
    <t>vandh.90@gmail.com</t>
  </si>
  <si>
    <t>https://hiring.base.vn/opening/1848?candidate=136433</t>
  </si>
  <si>
    <t>expect 27net
đi làm sau 20-30 ngày sau pass
pv vòng 1 với anh Huynv57 pass, set vòng 2 với sếp Văn</t>
  </si>
  <si>
    <t>Trương Mạnh Cường</t>
  </si>
  <si>
    <t>tntcuong@gmail.com</t>
  </si>
  <si>
    <t>https://hiring.base.vn/opening/1848?candidate=136434</t>
  </si>
  <si>
    <t>expext 11-12net
đi làm lun</t>
  </si>
  <si>
    <t>Hoàng Tùng Sơn</t>
  </si>
  <si>
    <t>hoangtungson164@gmail.com</t>
  </si>
  <si>
    <t>https://hiring.base.vn/opening/1697?candidate=136510</t>
  </si>
  <si>
    <t>expect 19net
đi làmn từ t11
đinh hướng fullsatck</t>
  </si>
  <si>
    <t>Trần Minh Thành</t>
  </si>
  <si>
    <t>metalysm@gmail.com</t>
  </si>
  <si>
    <t>https://hiring.base.vn/opening/1700?candidate=136569</t>
  </si>
  <si>
    <t>expect 17gross, đi làm 1 tuần sau pass</t>
  </si>
  <si>
    <t>Lê Xuân Huy</t>
  </si>
  <si>
    <t>lexuanhuy4497@gmail.com</t>
  </si>
  <si>
    <t>https://hiring.base.vn/opening/1848?candidate=136571</t>
  </si>
  <si>
    <t>expect 10net</t>
  </si>
  <si>
    <t>Trần Thu Trang</t>
  </si>
  <si>
    <t>thutrangulis92@gmail.com</t>
  </si>
  <si>
    <t>https://hiring.base.vn/opening/1695?candidate=136654</t>
  </si>
  <si>
    <t>- từ chối offer, nhận offer bên khác, ko rõ lý do, ko liên lạc dc</t>
  </si>
  <si>
    <t>Vũ Thị Lan Hương</t>
  </si>
  <si>
    <t>huongvt2402@gmail.com</t>
  </si>
  <si>
    <t>https://hiring.base.vn/opening/1700?candidate=136677</t>
  </si>
  <si>
    <t>expect 15-16net</t>
  </si>
  <si>
    <t>LÊ CHÍ CÔNG</t>
  </si>
  <si>
    <t>lechicong277@gmail.com</t>
  </si>
  <si>
    <t>https://hiring.base.vn/opening/1848?candidate=136686</t>
  </si>
  <si>
    <t>expect 25 gross 
đi làm sau 1 tuần bàn giao</t>
  </si>
  <si>
    <t>Lê Duy Thành Công</t>
  </si>
  <si>
    <t>leduythanhcong@gmail.com</t>
  </si>
  <si>
    <t>https://hiring.base.vn/opening/1848?candidate=136816</t>
  </si>
  <si>
    <t>NGUYỄN MẠNH HÙNG</t>
  </si>
  <si>
    <t>hungmanh94@outlook.com</t>
  </si>
  <si>
    <t>https://hiring.base.vn/opening/1693?candidate=136963</t>
  </si>
  <si>
    <t>Khương Yến Nhi</t>
  </si>
  <si>
    <t>yennhi211095@gmail.com</t>
  </si>
  <si>
    <t>https://hiring.base.vn/opening/1691?candidate=137057</t>
  </si>
  <si>
    <t>Hangpt45</t>
  </si>
  <si>
    <t>Đoàn Thế Hưng</t>
  </si>
  <si>
    <t>doanthehung0809@gmail.com</t>
  </si>
  <si>
    <t>https://hiring.base.vn/opening/1700?candidate=136255</t>
  </si>
  <si>
    <t>Hồng Quân Trần</t>
  </si>
  <si>
    <t>quanth96@gmail.com</t>
  </si>
  <si>
    <t>https://hiring.base.vn/opening/1695?candidate=137549</t>
  </si>
  <si>
    <t>-chuyên test app, chưa test API, DB
-đi làm sau 2 tuần
-expect 13-15net</t>
  </si>
  <si>
    <t>PHẠM VĂN HIẾU</t>
  </si>
  <si>
    <t>hieuxinhe94@gmail.com</t>
  </si>
  <si>
    <t>https://hiring.base.vn/opening/1688?candidate=138358</t>
  </si>
  <si>
    <t>làm .net 6 năm, techlead 2 năm, hiện tại 50 gross, expect 40-50M, có thể đi làm luôn</t>
  </si>
  <si>
    <t>Nguyễn Danh Hàm</t>
  </si>
  <si>
    <t>hamnd993@gmail.com</t>
  </si>
  <si>
    <t>https://hiring.base.vn/opening/1848?candidate=137737</t>
  </si>
  <si>
    <t>Đức SA</t>
  </si>
  <si>
    <t>.net 6 năm, expect 32-35net, 15/12 có thể đi làm</t>
  </si>
  <si>
    <t>Đoàn Văn Trung</t>
  </si>
  <si>
    <t>0979 627 613</t>
  </si>
  <si>
    <t>doantrungcom@gmail.com</t>
  </si>
  <si>
    <t>https://hiring.base.vn/opening/1824?candidate=138383</t>
  </si>
  <si>
    <t>expect 15tr</t>
  </si>
  <si>
    <t>Huongnv, Trangpn1, cuongnd9</t>
  </si>
  <si>
    <t>NGUYEN GIA DANG</t>
  </si>
  <si>
    <t>nguyengiadang1997@gmail.com</t>
  </si>
  <si>
    <t>https://hiring.base.vn/opening/1693?candidate=137991</t>
  </si>
  <si>
    <t>Hoangtd10</t>
  </si>
  <si>
    <t>expect 20 net, Tìm việc về react native. Có thể phỏng vấn đầu tuần sau
(Con trai chủ tịch tập đoàn Song Long)</t>
  </si>
  <si>
    <t>Lê Thị Thanh Huyền</t>
  </si>
  <si>
    <t>huyenlt.jpc@gmail.com</t>
  </si>
  <si>
    <t>https://hiring.base.vn/opening/1825?candidate=135119</t>
  </si>
  <si>
    <t>đi làm luôn, expect 7M</t>
  </si>
  <si>
    <t>Văn Tiến Long</t>
  </si>
  <si>
    <t>longtien0906@gmail.com</t>
  </si>
  <si>
    <t>https://hiring.base.vn/opening/1824?candidate=138922</t>
  </si>
  <si>
    <t>https://hiring.base.vn/opening/1809?candidate=149484</t>
  </si>
  <si>
    <t>Phan Tuấn</t>
  </si>
  <si>
    <t>phantuan181298@gmail.com</t>
  </si>
  <si>
    <t>https://hiring.base.vn/opening/1693?candidate=139054</t>
  </si>
  <si>
    <t>hiện tại 18net, expect 24gross
đi làm luôn</t>
  </si>
  <si>
    <t>Vũ Thị Ngọc Hoa</t>
  </si>
  <si>
    <t>Hoangoc1005@gmail.com</t>
  </si>
  <si>
    <t>https://hiring.base.vn/opening/1691?candidate=139343</t>
  </si>
  <si>
    <t>Tống Thị Duyên</t>
  </si>
  <si>
    <t>Duyen12082000@gmail.com</t>
  </si>
  <si>
    <t>https://hiring.base.vn/opening/1691?candidate=139339&amp;interview=15409</t>
  </si>
  <si>
    <t>Dinh Tran Hieu</t>
  </si>
  <si>
    <t>hieudt695@gmail.com</t>
  </si>
  <si>
    <t>https://hiring.base.vn/opening/1695?candidate=139353</t>
  </si>
  <si>
    <t>Vinh</t>
  </si>
  <si>
    <t>tuananhzoomvn@gmail.com</t>
  </si>
  <si>
    <t>https://hiring.base.vn/opening/1695?candidate=140265</t>
  </si>
  <si>
    <t>Nguyễn Gia Đăng</t>
  </si>
  <si>
    <t>test API, có kiến thức DB, có thể đi làm luôn, expect 12net, hiện tại 11net</t>
  </si>
  <si>
    <t>VTnet</t>
  </si>
  <si>
    <t>Huy Nguyen Van</t>
  </si>
  <si>
    <t>huyoliver21102110@gmail.com</t>
  </si>
  <si>
    <t>https://hiring.base.vn/opening/1693?candidate=140529</t>
  </si>
  <si>
    <t>Trần văn Toán</t>
  </si>
  <si>
    <t>tvtoanit@hotmail.com</t>
  </si>
  <si>
    <t>https://hiring.base.vn/opening/1848?candidate=140588</t>
  </si>
  <si>
    <t>Do Nguyen Trong</t>
  </si>
  <si>
    <t>vitbauchaylachbach@gmail.com</t>
  </si>
  <si>
    <t>https://hiring.base.vn/opening/1848?candidate=140908</t>
  </si>
  <si>
    <t>đang làm tmđt, lead nhóm 6ng, đi làm lun, expect 23net</t>
  </si>
  <si>
    <t>Hoàng Tuấn Linh</t>
  </si>
  <si>
    <t>linhhoang1094@gmail.com</t>
  </si>
  <si>
    <t>https://hiring.base.vn/opening/1848?candidate=140913</t>
  </si>
  <si>
    <t xml:space="preserve">Vuong Dinh Toan </t>
  </si>
  <si>
    <t>Toanhd95@gmail.com</t>
  </si>
  <si>
    <t>https://hiring.base.vn/opening/1697?candidate=141121</t>
  </si>
  <si>
    <t>đầu tháng 1 đi làm, expect 17gross</t>
  </si>
  <si>
    <t>Quang Vũ Lê</t>
  </si>
  <si>
    <t>quangvu.4v@gmail.com</t>
  </si>
  <si>
    <t>https://hiring.base.vn/opening/1848?candidate=141371</t>
  </si>
  <si>
    <t>đầu tháng 12 đi làm, 22 gross</t>
  </si>
  <si>
    <t>DANG MINH SANG</t>
  </si>
  <si>
    <t>sang.iph@gmail.com</t>
  </si>
  <si>
    <t>https://drive.google.com/file/d/1QoaBI43whbPKmUfGS2gXSUx7s2w1R47v/view?usp=sharing</t>
  </si>
  <si>
    <t>định hướng PM, đi làm 1 tháng sau pass, expect 27-30net</t>
  </si>
  <si>
    <t>Bùi Tuấn Thanh</t>
  </si>
  <si>
    <t>thanh02061991@gmail.com</t>
  </si>
  <si>
    <t>https://hiring.base.vn/opening/1697?candidate=141424</t>
  </si>
  <si>
    <t>đi làm 15/11, expect 35net</t>
  </si>
  <si>
    <t>Trần Thị Chúc Linh</t>
  </si>
  <si>
    <t>chuclinhnb98@gmail.com</t>
  </si>
  <si>
    <t>https://hiring.base.vn/opening/1695?candidate=141804</t>
  </si>
  <si>
    <t>Nguyễn Trà My</t>
  </si>
  <si>
    <t>nguyentramy87@gmail.com</t>
  </si>
  <si>
    <t>https://hiring.base.vn/opening/1695?candidate=141811</t>
  </si>
  <si>
    <t>ứng viên đang ở Sing</t>
  </si>
  <si>
    <t>Nguyen Minh Tam</t>
  </si>
  <si>
    <t>nguyenminhtam2801@gmail.com</t>
  </si>
  <si>
    <t>https://hiring.base.vn/opening/1695?candidate=142048</t>
  </si>
  <si>
    <t>NGÔ THI MAI</t>
  </si>
  <si>
    <t>maingond89@gmail.com</t>
  </si>
  <si>
    <t>https://hiring.base.vn/opening/1700?candidate=142056</t>
  </si>
  <si>
    <t>Nguyen Thi Truc</t>
  </si>
  <si>
    <t>truc.3645@gmail.com</t>
  </si>
  <si>
    <t>https://hiring.base.vn/opening/1695?candidate=142059</t>
  </si>
  <si>
    <t>Nguyen Hoang Dung</t>
  </si>
  <si>
    <t>hoangdung21111995@gmail.com</t>
  </si>
  <si>
    <t>https://hiring.base.vn/opening/1693?candidate=142239</t>
  </si>
  <si>
    <t>Lưu Thế Tài</t>
  </si>
  <si>
    <t>luuthetai2106@gmail.com</t>
  </si>
  <si>
    <t>https://hiring.base.vn/opening/1693?candidate=142276</t>
  </si>
  <si>
    <t>Hoàng Huy Quân</t>
  </si>
  <si>
    <t>ks.huyquan@gmail.com</t>
  </si>
  <si>
    <t>https://hiring.base.vn/opening/1693?candidate=142463</t>
  </si>
  <si>
    <t>có kinh nghiệm làm mobile lead, tech lead, CTO, hiện tại lead nhóm 5ng, mức lương hiện tại 30gross, expect lương tăng 30%, giữa tháng 12 or đầu tháng 1 có thể đi làm</t>
  </si>
  <si>
    <t>Vũ Thị Ngư</t>
  </si>
  <si>
    <t>namngu.nd@gmail.com</t>
  </si>
  <si>
    <t>https://hiring.base.vn/opening/1700?candidate=142471</t>
  </si>
  <si>
    <t>Hoàng Thị Hồng Anh</t>
  </si>
  <si>
    <t>honganh25051999@gmail.com</t>
  </si>
  <si>
    <t>https://hiring.base.vn/opening/1700?candidate=142475</t>
  </si>
  <si>
    <t>Tran Thi Van</t>
  </si>
  <si>
    <t>vantran.hanu94@gmail.com</t>
  </si>
  <si>
    <t>https://hiring.base.vn/opening/1695?candidate=142485</t>
  </si>
  <si>
    <t>đã test API, DB, đi làm sau 1 tháng, expect20 gross</t>
  </si>
  <si>
    <t>NGUYỄN THỊ HỒNG</t>
  </si>
  <si>
    <t>Hongn7305@gmail.com</t>
  </si>
  <si>
    <t>https://drive.google.com/file/d/1tg6utznhnehWPAObpYM8pXizOb-EJQ0b/view?usp=sharing</t>
  </si>
  <si>
    <t>kn test app, expect 15net</t>
  </si>
  <si>
    <t>Nguyen Thi Ngoc Han</t>
  </si>
  <si>
    <t>0354 581 849</t>
  </si>
  <si>
    <t>hanntn4@gmail.com</t>
  </si>
  <si>
    <t>https://drive.google.com/file/d/12EiGu1IjimvG451KlDWtRZL5RmB4g_k-/view?usp=sharing</t>
  </si>
  <si>
    <t>Nguyễn Thái Ngân</t>
  </si>
  <si>
    <t>nguyenthaingan892@gmail.com</t>
  </si>
  <si>
    <t>https://hiring.base.vn/opening/1825?candidate=143352</t>
  </si>
  <si>
    <t>Hiệp</t>
  </si>
  <si>
    <t>Trangpn1, Hainth</t>
  </si>
  <si>
    <t>Nguyễn Thị Thanh Huyền</t>
  </si>
  <si>
    <t>ntthuyen59@gmail.com</t>
  </si>
  <si>
    <t>https://hiring.base.vn/opening/1695?candidate=143365</t>
  </si>
  <si>
    <t>Nguyễn Thu Hương</t>
  </si>
  <si>
    <t>nguyenthuhuong.cntt@gmail.com</t>
  </si>
  <si>
    <t>https://hiring.base.vn/opening/1695?candidate=143444</t>
  </si>
  <si>
    <t>có kn domain y tế, đi làm sau 1 tháng, hiện tại 12-13M, expect 15net</t>
  </si>
  <si>
    <t>Nguyễn Thị Hường</t>
  </si>
  <si>
    <t>mebonnho.89@gmail.com</t>
  </si>
  <si>
    <t>https://hiring.base.vn/opening/1700?candidate=143572</t>
  </si>
  <si>
    <t>làm kế hoạch sản xuất dc 2 năm, có thể đi làm 1 tháng sau pass, expect 10net ạ</t>
  </si>
  <si>
    <t>Bùi Bích Phượng</t>
  </si>
  <si>
    <t xml:space="preserve">
replit.1807@gmail.com</t>
  </si>
  <si>
    <t>https://hiring.base.vn/opening/1695?candidate=153350</t>
  </si>
  <si>
    <t>expect 13net, tháng 2 đi làm</t>
  </si>
  <si>
    <t>Hantt104, Dungkt4</t>
  </si>
  <si>
    <t>Tạ Thị Hiền</t>
  </si>
  <si>
    <t>hienmild236@gmail.com</t>
  </si>
  <si>
    <t>https://drive.google.com/file/d/1kCrJcyZyhnFQFKEvW65iEwGBoAdqYU_q/view?usp=sharing</t>
  </si>
  <si>
    <t>kn 2 năm test DB, đi làm sau 1 tháng, expect 16gross</t>
  </si>
  <si>
    <t>Nguyễn Thị Thanh</t>
  </si>
  <si>
    <t>thanhnt1011054@gmail.com</t>
  </si>
  <si>
    <t>https://drive.google.com/file/d/1jPbML35_kXQzFVhzsx5io29Gst8xiwsj/view?usp=sharing</t>
  </si>
  <si>
    <t>kn test hơn 2 năm, đi làm sau 1 tháng, có kn sublead</t>
  </si>
  <si>
    <t>Phuongtt72</t>
  </si>
  <si>
    <t>Đinh Tiến Kiệt</t>
  </si>
  <si>
    <t>Dinhtienkiet1997@gmail.com</t>
  </si>
  <si>
    <t>https://hiring.base.vn/opening/1697?candidate=144247</t>
  </si>
  <si>
    <t>2,5 code java, hiện tại 20net, expect 25net, đi làm sau 1 tháng</t>
  </si>
  <si>
    <t>PHẠM THỊ SÂM</t>
  </si>
  <si>
    <t>phamsam1211@gmail.com</t>
  </si>
  <si>
    <t>https://hiring.base.vn/opening/1695?candidate=150243</t>
  </si>
  <si>
    <t>kn test 3 năm API, DB mới chỉ test cơ bản, đầu tháng 12 đi làm, expect 14net</t>
  </si>
  <si>
    <t>Phuongtt72, Phongpv6</t>
  </si>
  <si>
    <t>HSSK</t>
  </si>
  <si>
    <t>Nguyen Thi Thu</t>
  </si>
  <si>
    <t>hathu794@gmail.com</t>
  </si>
  <si>
    <t>https://drive.google.com/file/d/1YED_uVDomdy1CziUvXpXZzXuyW2bwHXF/view?usp=sharing</t>
  </si>
  <si>
    <t>Nguyen Thi Huong</t>
  </si>
  <si>
    <t>thanhhuong9193th@gmail.com</t>
  </si>
  <si>
    <t>https://hiring.base.vn/opening/1695?candidate=145642</t>
  </si>
  <si>
    <t>expect 30gross ko trả nổi, kn ko đủ</t>
  </si>
  <si>
    <t>TLCT</t>
  </si>
  <si>
    <t>Đỗ Ngọc Khánh</t>
  </si>
  <si>
    <t>dokhanh01hn@gmail.com</t>
  </si>
  <si>
    <t>https://drive.google.com/file/d/1bZZ5f6JyyGGZHZ8-PVEipEWL1eGlEzNR/view?usp=sharing</t>
  </si>
  <si>
    <t>Trợ lý chính trị</t>
  </si>
  <si>
    <t>nguyenhuyen98ttbn@gmail.com</t>
  </si>
  <si>
    <t>https://hiring.base.vn/opening/1695?candidate=145637</t>
  </si>
  <si>
    <t>La Quoc Viet</t>
  </si>
  <si>
    <t>Laquocviet9x@gmail.com</t>
  </si>
  <si>
    <t>https://hiring.base.vn/opening/1697?candidate=145864</t>
  </si>
  <si>
    <t xml:space="preserve">Trinh Thi Luong </t>
  </si>
  <si>
    <t>luongtrinh0406@gmail.com</t>
  </si>
  <si>
    <t>https://hiring.base.vn/opening/1695?candidate=146390</t>
  </si>
  <si>
    <t>nguyenthihue4198@gmail.com</t>
  </si>
  <si>
    <t>https://hiring.base.vn/opening/1825?candidate=146396</t>
  </si>
  <si>
    <t>Trangpn1</t>
  </si>
  <si>
    <t xml:space="preserve">Thái Thị Ngọc Hà </t>
  </si>
  <si>
    <t>thaingocha131@gmail.com</t>
  </si>
  <si>
    <t>https://drive.google.com/file/d/1sqBJu_yUODDkjN9S6pnhU8vgo2u2ZhPM/view?usp=sharing</t>
  </si>
  <si>
    <t>Tran Thi Hoa</t>
  </si>
  <si>
    <t>tranthihoa19991120@gmail.com</t>
  </si>
  <si>
    <t>https://hiring.base.vn/opening/1825?candidate=146779</t>
  </si>
  <si>
    <t>Hoàng Phương Dung</t>
  </si>
  <si>
    <t>h.phuongdung2005@gmail.com</t>
  </si>
  <si>
    <t>https://hiring.base.vn/opening/1825?candidate=147240</t>
  </si>
  <si>
    <t xml:space="preserve">Phạm Thị Quyên </t>
  </si>
  <si>
    <t>phamquyen11.99@gmail.com</t>
  </si>
  <si>
    <t>https://hiring.base.vn/opening/1695?candidate=147261</t>
  </si>
  <si>
    <t>Phạm Việt Hà</t>
  </si>
  <si>
    <t>hatp2k54@gmail.com</t>
  </si>
  <si>
    <t>https://hiring.base.vn/opening/1824?candidate=143951</t>
  </si>
  <si>
    <t>CuongND9, Huongnv1</t>
  </si>
  <si>
    <t>Kiều Văn Huy</t>
  </si>
  <si>
    <t>Kieuhuy.401@gmail.com</t>
  </si>
  <si>
    <t>https://hiring.base.vn/opening/1809?candidate=149490</t>
  </si>
  <si>
    <t>đang làm plan kd</t>
  </si>
  <si>
    <t>Đinh Hoàng Mai</t>
  </si>
  <si>
    <t>dinhhoangmai2910@gmail.com</t>
  </si>
  <si>
    <t>https://hiring.base.vn/opening/1825?candidate=147758</t>
  </si>
  <si>
    <t xml:space="preserve">Trần Thanh Hải </t>
  </si>
  <si>
    <t>tranhai13031993@gmail.com</t>
  </si>
  <si>
    <t>https://hiring.base.vn/opening/1825?candidate=147857</t>
  </si>
  <si>
    <t>Lê Thị Huyền</t>
  </si>
  <si>
    <t>huyenlethtb@gmail.com</t>
  </si>
  <si>
    <t>https://hiring.base.vn/opening/1695?candidate=147879</t>
  </si>
  <si>
    <t xml:space="preserve">Nghiêm Xuân Cừ </t>
  </si>
  <si>
    <t>cunx.vp@gmail.com</t>
  </si>
  <si>
    <t>https://hiring.base.vn/opening/1688?candidate=148499</t>
  </si>
  <si>
    <t>pv chuyên môn vòng 1 với anh Trườngbx7 pass
-pv vòng 2 vs a Văn 10h30 sáng 18/12</t>
  </si>
  <si>
    <t>ĐỖ THỊ LAN ANH</t>
  </si>
  <si>
    <t>anhdtl160998@gmail.com</t>
  </si>
  <si>
    <t>https://hiring.base.vn/candidates?q=%C4%91%E1%BB%97%20th%E1%BB%8B%20lan%20anh&amp;candidate=132911</t>
  </si>
  <si>
    <t>expect 14net, ra tết đi làm, đang onsite cho viettel telecom bên keangnam</t>
  </si>
  <si>
    <t>DungKT4, Hantt104</t>
  </si>
  <si>
    <t>VDS</t>
  </si>
  <si>
    <t>Ngô Thị Linh Huyền</t>
  </si>
  <si>
    <t>ngolinhhuyen.1297@gmail.com</t>
  </si>
  <si>
    <t>https://hiring.base.vn/opening/1825?candidate=148751</t>
  </si>
  <si>
    <t>-pv vòng 1 7/12 pass (c Trangpn1, Hainth).
-pv vòng 2 13/12 pass (anh Huongnv1)
-pv vòng 3 (a Cường)</t>
  </si>
  <si>
    <t>NGUYỄN VĂN QUYỀN</t>
  </si>
  <si>
    <t>quyen1751992@gmail.com</t>
  </si>
  <si>
    <t>https://hiring.base.vn/opening/1695?candidate=148996</t>
  </si>
  <si>
    <t>hiện tại 18,5net
expect 20 net</t>
  </si>
  <si>
    <t>Trịnh Thị Phương Thảo</t>
  </si>
  <si>
    <t>thaopt1709@gmail.com</t>
  </si>
  <si>
    <t>https://hiring.base.vn/opening/1751?candidate=147079</t>
  </si>
  <si>
    <t>NV điều phối, đi làm luôn, expect 11-12net
pv vòng 1 pass (nganth2)</t>
  </si>
  <si>
    <t xml:space="preserve">Nguyen Thi Huyen My </t>
  </si>
  <si>
    <t>huyenmynguyenthi2000@gmail.com</t>
  </si>
  <si>
    <t>https://hiring.base.vn/opening/1751?candidate=150252</t>
  </si>
  <si>
    <t xml:space="preserve">NV điều phối </t>
  </si>
  <si>
    <t>NGUYEN THI MY DUNG</t>
  </si>
  <si>
    <t>dungntm109@gmail.com</t>
  </si>
  <si>
    <t>https://hiring.base.vn/opening/1751?candidate=150254</t>
  </si>
  <si>
    <t>NV điều phối, đi làm luôn, expect tối thiểu 10M
pv vòng 1 pass (nganth2)</t>
  </si>
  <si>
    <t>Phạm Vi Diễm</t>
  </si>
  <si>
    <t>phamvidiemftu@gmail.com</t>
  </si>
  <si>
    <t>https://hiring.base.vn/opening/1751?candidate=150255</t>
  </si>
  <si>
    <t>NV điều phối, đi làm luôn
pv vòng 1 pass (nganth2)</t>
  </si>
  <si>
    <t>https://hiring.base.vn/opening/1752?candidate=150258</t>
  </si>
  <si>
    <t>- Số hoá học liệu
- đi làm sau 1 tháng, expect 16net
- pv vòng 1 pass (nganth2)</t>
  </si>
  <si>
    <t>Võ Thị Nga</t>
  </si>
  <si>
    <t>vongadhv@gmail.com</t>
  </si>
  <si>
    <t>https://hiring.base.vn/opening/1752?candidate=150265</t>
  </si>
  <si>
    <t>Số hoá học liệu</t>
  </si>
  <si>
    <t>Đỗ Hoàng Quân</t>
  </si>
  <si>
    <t>quanpierre1997@gmail.com</t>
  </si>
  <si>
    <t>https://hiring.base.vn/opening/1918?candidate=150268</t>
  </si>
  <si>
    <t>- Giảng viên nội bộ
có thể đi làm luôn</t>
  </si>
  <si>
    <t>Nguyễn Thị Lan</t>
  </si>
  <si>
    <t>nguyenlanvhqn@gmail.com</t>
  </si>
  <si>
    <t>https://hiring.base.vn/opening/1918?candidate=150270</t>
  </si>
  <si>
    <t>- Giảng viên nội bộ</t>
  </si>
  <si>
    <t>NGUYỄN HƯƠNG GIANG</t>
  </si>
  <si>
    <t>gianggiang9026@gmail.com</t>
  </si>
  <si>
    <t>https://hiring.base.vn/opening/1918?candidate=150274</t>
  </si>
  <si>
    <t>- Giảng viên nội bộ
- đi làm 15-30  ngày sau pass</t>
  </si>
  <si>
    <t>Nguyễn Đình Hiếu</t>
  </si>
  <si>
    <t>dinhhieu8896@gmail.com</t>
  </si>
  <si>
    <t>https://hieu-icetea.github.io/cv/</t>
  </si>
  <si>
    <t>lập trình PHP
expect 10-15M</t>
  </si>
  <si>
    <t>Nghiem Manh Hieu</t>
  </si>
  <si>
    <t>https://hiring.base.vn/opening/1697?candidate=150709</t>
  </si>
  <si>
    <t>ra tết đi làm 
expect 20net
anh Lợi pv fail, process pv a Liêm fail nốt</t>
  </si>
  <si>
    <t>Loilv9, Phuongdv11, Manhnd33</t>
  </si>
  <si>
    <t>Ngô Bích Ngọc</t>
  </si>
  <si>
    <t>bichngoc.ngo1990@gmail.com</t>
  </si>
  <si>
    <t>https://drive.google.com/file/d/1RLAwxhD6lqYs8pnIELZe36Lqzgsy0Gjn/view?usp=sharing</t>
  </si>
  <si>
    <t>nhân viên điều phối</t>
  </si>
  <si>
    <t>Nguyễn Viết Tường</t>
  </si>
  <si>
    <t>0989 337 964</t>
  </si>
  <si>
    <t>nv.tuong91@gmail.com</t>
  </si>
  <si>
    <t>https://drive.google.com/file/d/1798n85jGVwZfmiH8spFkURgfXYVhiERY/view?usp=sharing</t>
  </si>
  <si>
    <t>Nga</t>
  </si>
  <si>
    <t>nhân viên điều phối
đi làm luôn, expect 15 net</t>
  </si>
  <si>
    <t>Phạm Thu Giang</t>
  </si>
  <si>
    <t>giangptptit@gmail.com</t>
  </si>
  <si>
    <t>https://hiring.base.vn/opening/1695?candidate=151616</t>
  </si>
  <si>
    <t>Hungpq25 QA</t>
  </si>
  <si>
    <t>phuongtt72 pv cùng
sau tết đi làm, expect 22 net, đã làm testlead</t>
  </si>
  <si>
    <t>Phuongtt72, Liemnt10</t>
  </si>
  <si>
    <t>NGUYỄN THỊ HƯƠNG</t>
  </si>
  <si>
    <t>nguyenhuong150198@gmail.com</t>
  </si>
  <si>
    <t>https://drive.google.com/file/d/1dRH4rlqhsVIC5tzajt0vV2OGDPXZZCTX/view</t>
  </si>
  <si>
    <t>Đỗ Thị Thúy Quỳnh</t>
  </si>
  <si>
    <t>doquynhptit@gmail.com</t>
  </si>
  <si>
    <t>https://drive.google.com/file/d/1Lf8B5ScFk5C71X5W3X3oWBuzdL8ETdBr/view?usp=sharing</t>
  </si>
  <si>
    <t>Nguyễn Văn Nam</t>
  </si>
  <si>
    <t>namnv.2901@gmail.com</t>
  </si>
  <si>
    <t>https://hiring.base.vn/opening/1697?candidate=152237</t>
  </si>
  <si>
    <t>Linhvm</t>
  </si>
  <si>
    <t>expect 32net, 15/2 OB</t>
  </si>
  <si>
    <t>Strategy Specialist</t>
  </si>
  <si>
    <t>Hà Thị Uyên Nhi</t>
  </si>
  <si>
    <t>hathiuyennhi96@gmail.com</t>
  </si>
  <si>
    <t>https://hiring.base.vn/opening/1952?candidate=152261</t>
  </si>
  <si>
    <t>Huyendp</t>
  </si>
  <si>
    <t>sau tết đi làm
hiện tại 15,5net
expect 15-16net</t>
  </si>
  <si>
    <t>Đinh Hồng Hiếu</t>
  </si>
  <si>
    <t>Honghieu411dbsk@gmail.com</t>
  </si>
  <si>
    <t>https://hiring.base.vn/opening/1691?candidate=152271</t>
  </si>
  <si>
    <t>Lê Thị Huế</t>
  </si>
  <si>
    <t>lili391997@gmail.com</t>
  </si>
  <si>
    <t>https://hiring.base.vn/opening/1691?candidate=151718</t>
  </si>
  <si>
    <t>đi làm sau tết
vòng 1 pv với Hangpt45, Luongpd1
vòng 2 pv với chị Hạnh</t>
  </si>
  <si>
    <t>Hanhltm, Hangpt45, Luongpd1</t>
  </si>
  <si>
    <t>Nguyễn Văn Long</t>
  </si>
  <si>
    <t>longnguyenvan116@gmail.com</t>
  </si>
  <si>
    <t>https://hiring.base.vn/opening/1811?candidate=153107</t>
  </si>
  <si>
    <t>đi làm luôn, expect tối thiểu 12M</t>
  </si>
  <si>
    <t>PHAM THI LAM</t>
  </si>
  <si>
    <t>0966 544 869</t>
  </si>
  <si>
    <t>phamthienlam019@gmail.com</t>
  </si>
  <si>
    <t>https://hiring.base.vn/opening/1952?candidate=153355</t>
  </si>
  <si>
    <t>Ybox</t>
  </si>
  <si>
    <t>đi làm sau 1 tuần, kinh nghiệm làm nv dự án và kiểm soát tài chính, expect 12net</t>
  </si>
  <si>
    <t>Nguyễn Thị Bích Phương</t>
  </si>
  <si>
    <t>ntbp1808@gmail.com</t>
  </si>
  <si>
    <t>https://hiring.base.vn/opening/1952?candidate=153356</t>
  </si>
  <si>
    <t>expect 8-9net, đi làm lun, chưa có kn</t>
  </si>
  <si>
    <t>Vương Thị Bích Thực</t>
  </si>
  <si>
    <t>thucvuong2405@gmail.com</t>
  </si>
  <si>
    <t>https://hiring.base.vn/opening/1691?candidate=153498</t>
  </si>
  <si>
    <t>expect tối thiểu 13tr, ra tết đi làm, kn 1 năm tuyển IT</t>
  </si>
  <si>
    <t>Nguyen Lan Huong</t>
  </si>
  <si>
    <t>lanhuongnguyen28051992@gmail.com</t>
  </si>
  <si>
    <t>https://hiring.base.vn/opening/1952?candidate=153554</t>
  </si>
  <si>
    <t>đi làm 15-30 ngày sau pass, expect tương đương, hiệntaji 23net
pass pv vòng 1 c Tuyết, đề xuất pv vòng 2 với a Cuongnd9</t>
  </si>
  <si>
    <t>TuyetPT6, Cuongnd9</t>
  </si>
  <si>
    <t xml:space="preserve">Tran Linh Ngoc </t>
  </si>
  <si>
    <t>tlngoc0311@gmail.com</t>
  </si>
  <si>
    <t>https://hiring.base.vn/opening/1952?candidate=153583</t>
  </si>
  <si>
    <t>có kn trợ lý dự án, IELTS 7.0, Tháng 6 lấy bằng TN, có thể đi làm luôn, ko yc về mức lương</t>
  </si>
  <si>
    <t xml:space="preserve">Phan Thị Mai </t>
  </si>
  <si>
    <t>phanmai0106@gmail.com</t>
  </si>
  <si>
    <t>https://hiring.base.vn/opening/1695?candidate=153605</t>
  </si>
  <si>
    <t>kn sublead team 6-7ng, 17/2 join, hiện tại 17,5net, expect 19net</t>
  </si>
  <si>
    <t>PHẠM HOÀNG HƯƠNG LY</t>
  </si>
  <si>
    <t>huongly270897@gmail.com</t>
  </si>
  <si>
    <t>https://drive.google.com/file/d/1tzJm3tbcDq_qo9i85K0gRE_ISsCjV_Qz/view?usp=sharing</t>
  </si>
  <si>
    <t>Dang Hoang Duong</t>
  </si>
  <si>
    <t>hoangduongdang98@gmail.com</t>
  </si>
  <si>
    <t>https://hiring.base.vn/opening/1952?candidate=153700</t>
  </si>
  <si>
    <t>có thể join luôn, có kn phân tích và research, expect 10net, hiện tại 8tr cứng</t>
  </si>
  <si>
    <t>GIAP THI HANH</t>
  </si>
  <si>
    <t>hanhbg21051994@gmail.com</t>
  </si>
  <si>
    <t>https://hiring.base.vn/opening/1695?candidate=156265</t>
  </si>
  <si>
    <t>expect 20-23net
join sau 1 tháng</t>
  </si>
  <si>
    <t>ThuBTX, Phongpv6</t>
  </si>
  <si>
    <t>đỗ thị nga</t>
  </si>
  <si>
    <t>donga97ksnb@gmail.com</t>
  </si>
  <si>
    <t>https://drive.google.com/file/d/16RkZVt0ptlyPuCHuOPrB8EZ5xhkdQ4ss/view?usp=sharing</t>
  </si>
  <si>
    <t>NGÔ THỊ YẾN</t>
  </si>
  <si>
    <t>yenron27@gmail.com</t>
  </si>
  <si>
    <t>https://drive.google.com/file/d/11od81Im8EtoeOqo3A8ZRhqzaijaOpVTD/view?usp=sharing</t>
  </si>
  <si>
    <t>Đoàn Thị Quỳnh Dương</t>
  </si>
  <si>
    <t>0862 957 806</t>
  </si>
  <si>
    <t>quynhduongcvtd@gmail.com</t>
  </si>
  <si>
    <t>https://hiring.base.vn/opening/1952?candidate=153842</t>
  </si>
  <si>
    <t>có kn lập kế hoạch cho phòng kd, có thể đi làm luôn, expect 13-15net</t>
  </si>
  <si>
    <t>TRẦN THỊ ÚT</t>
  </si>
  <si>
    <t>uttran110897@gmail.com</t>
  </si>
  <si>
    <t>https://hiring.base.vn/opening/1824?candidate=154282</t>
  </si>
  <si>
    <t>giữa t2 join, expect 20M (cứng 17-18net)
pv trực tiếp a Cường, a Hương, c Trangpn1</t>
  </si>
  <si>
    <t>Trangpn1, Huongnv1, Cuongnd9</t>
  </si>
  <si>
    <t>Nguyễn Diệu Huyền</t>
  </si>
  <si>
    <t>huyen.nguyendieu@vess.org.vn</t>
  </si>
  <si>
    <t>https://hiring.base.vn/opening/1952?candidate=154266</t>
  </si>
  <si>
    <t>đi làm luôn, expect tối thiểu 16net</t>
  </si>
  <si>
    <t>nguyenthanh27.ptit@gmail.com</t>
  </si>
  <si>
    <t>https://hiring.base.vn/opening/1695?candidate=157450</t>
  </si>
  <si>
    <t>test API, SQL
expect 18net</t>
  </si>
  <si>
    <t>ThuBTX, Dungkt4</t>
  </si>
  <si>
    <t>VŨ VĂN NAM</t>
  </si>
  <si>
    <t>mahhmz541@gmail.com</t>
  </si>
  <si>
    <t>https://hiring.base.vn/opening/1961?candidate=155235</t>
  </si>
  <si>
    <t>làm dc cả react js và java
expect 20 net, hiện tại 15net
join sau 1 tháng</t>
  </si>
  <si>
    <t>NGUYỄN ĐỨC TRUNG</t>
  </si>
  <si>
    <t>trungketoan81@gmail.com</t>
  </si>
  <si>
    <t>https://drive.google.com/file/d/1ySfQDVqUSEQ7adBVjaQmgSCw6vmrA0hP/view?usp=sharing</t>
  </si>
  <si>
    <t>Liên</t>
  </si>
  <si>
    <t>chị Liên - Phòng Tài chính TTBL giới thiệu</t>
  </si>
  <si>
    <t>Vũ Thị Trang</t>
  </si>
  <si>
    <t>thuytrang.act@gmail.com</t>
  </si>
  <si>
    <t>https://hiring.base.vn/opening/1691?candidate=155646</t>
  </si>
  <si>
    <t>expect 600$, hiện tại ko chia sẻ
join luôn</t>
  </si>
  <si>
    <t>Hanhltm, Hangpt45</t>
  </si>
  <si>
    <t>Lê Thanh Thiêm</t>
  </si>
  <si>
    <t>thiemt1@gmail.com</t>
  </si>
  <si>
    <t>https://hiring.base.vn/opening/1952?candidate=155667</t>
  </si>
  <si>
    <t xml:space="preserve">Tran Van Ngoc </t>
  </si>
  <si>
    <t>tranngoc897@gmail.com</t>
  </si>
  <si>
    <t>https://hiring.base.vn/opening/1697?candidate=155724</t>
  </si>
  <si>
    <t>ra tết join, expect 27net
pv cùng anh Kiennt89, Hoangtd10, Hiepdh3, Vannh10</t>
  </si>
  <si>
    <t>Hiepdh3, Hoangtd10, Kiennt89, Vannh10</t>
  </si>
  <si>
    <t>Lê Phong</t>
  </si>
  <si>
    <t>phonglh1609@gmail.com</t>
  </si>
  <si>
    <t>https://hiring.base.vn/opening/1697?candidate=156045</t>
  </si>
  <si>
    <t>expect 25net
ra tết join, mong muốn làm domain viễn thông
pv cùng anh Hoangtd10, Hiepdh3</t>
  </si>
  <si>
    <t>Hiepdh3</t>
  </si>
  <si>
    <t>Bach Minh Thu</t>
  </si>
  <si>
    <t>minhthu.bach21@gmail.com</t>
  </si>
  <si>
    <t>https://hiring.base.vn/opening/1695?candidate=156154</t>
  </si>
  <si>
    <t>test API, DB
có thể join luôn, expect 21,22net
pv cùng anh Dũng, Hantt104</t>
  </si>
  <si>
    <t>Hantt104, dungkt4</t>
  </si>
  <si>
    <t>Le Dang Huy</t>
  </si>
  <si>
    <t>ledanghuy.cg@gmail.com</t>
  </si>
  <si>
    <t>https://hiring.base.vn/opening/1697?candidate=156255</t>
  </si>
  <si>
    <t>Nam</t>
  </si>
  <si>
    <t>expect 17M
join sau 1 tháng, pv Hiepdh3, Dungkt4</t>
  </si>
  <si>
    <t>TuanTV49</t>
  </si>
  <si>
    <t>Nguyen Van Sang</t>
  </si>
  <si>
    <t>Sang9xpro@gmail.com</t>
  </si>
  <si>
    <t>https://hiring.base.vn/opening/1697?candidate=156260</t>
  </si>
  <si>
    <t>expect 29net, hiện tại 25net
join sau 45 ngày, hứng thú domain ERP</t>
  </si>
  <si>
    <t>Đỗ Duy Tân</t>
  </si>
  <si>
    <t>negamist.do@gmail.com</t>
  </si>
  <si>
    <t>https://hiring.base.vn/opening/1688?candidate=156484</t>
  </si>
  <si>
    <t>Tuấn Anh Tester</t>
  </si>
  <si>
    <t>expect 35net, join luôn
a Chương đánh giá phù hợp devlead, đang đợi pv cùng a Linhvm cho dự án a Phongdv6</t>
  </si>
  <si>
    <t>LinhVM, Chươngnk, Sonvd10</t>
  </si>
  <si>
    <t>Hà Thị Thu Thủy</t>
  </si>
  <si>
    <t>thuthuy18889@gmail.com</t>
  </si>
  <si>
    <t>https://hiring.base.vn/opening/1811?candidate=156656</t>
  </si>
  <si>
    <t>trợ lý chính trị, expect tối thiểu 10tr, join luôn
pv Trangptt, Hanhltm</t>
  </si>
  <si>
    <t>TrangPTT, Hanhltm</t>
  </si>
  <si>
    <t>Nguyễn Thị Linh</t>
  </si>
  <si>
    <t>linhnt240@gmail.com</t>
  </si>
  <si>
    <t>https://hiring.base.vn/opening/1811?candidate=156658</t>
  </si>
  <si>
    <t>Nhân viên TCLĐ, join sau tết, expect 9net
pv chị Hạnh pass, nhg hết slot, lưu CV</t>
  </si>
  <si>
    <t>PHẠM THỊ THU</t>
  </si>
  <si>
    <t>pthu0647@gmail.com</t>
  </si>
  <si>
    <t>https://hiring.base.vn/opening/1695?candidate=156719</t>
  </si>
  <si>
    <t>expect 1000$, join sau 1 tháng
pv cùng a Phongdv6</t>
  </si>
  <si>
    <t>Huongdt157, Phongpv6</t>
  </si>
  <si>
    <t>Phạm Thị Phượng</t>
  </si>
  <si>
    <t>phamphuongk62lkd@gmail.com</t>
  </si>
  <si>
    <t>https://hiring.base.vn/opening/1691?candidate=157120</t>
  </si>
  <si>
    <t>NV tuyển dụng
join luôn, expect 8net</t>
  </si>
  <si>
    <t>Phạm Thị Quỳnh Lâm</t>
  </si>
  <si>
    <t>quynhlam2718@gmail.com</t>
  </si>
  <si>
    <t>https://hiring.base.vn/opening/1691?candidate=157167</t>
  </si>
  <si>
    <t>NV tuyển dụng, hiện tại 8net, expect 9-10net
pass vòng 1 hangpt45, đề xuất pv vòng 2 Hanhltm, đề xuất 9net</t>
  </si>
  <si>
    <t>Nguyễn Thị Mai Loan</t>
  </si>
  <si>
    <t>mailoan201296@gmail.com</t>
  </si>
  <si>
    <t>https://hiring.base.vn/opening/1695?candidate=157415</t>
  </si>
  <si>
    <t>test API, DB
expect 12gross, ra tết pv, pv Phongdv6</t>
  </si>
  <si>
    <t>Huongdt157</t>
  </si>
  <si>
    <t>Nguyễn Đình Tùng</t>
  </si>
  <si>
    <t>tungndgc00952@gmail.com</t>
  </si>
  <si>
    <t>https://hiring.base.vn/opening/1697?candidate=157605</t>
  </si>
  <si>
    <t>Tuantv49</t>
  </si>
  <si>
    <t xml:space="preserve">1/3 join, định hướng BE thuần java, expect tối thiểu 20net
</t>
  </si>
  <si>
    <t>Nguyễn Thị Vân Anh</t>
  </si>
  <si>
    <t>nguyenthivananh16031999@gmail.com</t>
  </si>
  <si>
    <t>https://hiring.base.vn/opening/1691?candidate=157658</t>
  </si>
  <si>
    <t>expect 7tr cứng + hh, join 2 tuần sau pass</t>
  </si>
  <si>
    <t>https://hiring.base.vn/opening/1697?candidate=158725</t>
  </si>
  <si>
    <t>hơn 1N code java, domain bảo hiểm, tuyển dụng
expect 23gross, hiện tại ko tiết lộ, join sau 1 tháng</t>
  </si>
  <si>
    <t>TuanTV49, Hoangtd10, Truongbx7</t>
  </si>
  <si>
    <t>Nguyễn Thị Thu Yến</t>
  </si>
  <si>
    <t>Ntty.11oct@gmail.com</t>
  </si>
  <si>
    <t>https://hiring.base.vn/opening/1691?candidate=158848</t>
  </si>
  <si>
    <t>expect 8-10 cứng + hh
join luôn</t>
  </si>
  <si>
    <t>Nguyễn Đức Quân</t>
  </si>
  <si>
    <t>ducquan.1408@gmail.com</t>
  </si>
  <si>
    <t>https://hiring.base.vn/opening/1697?candidate=159096</t>
  </si>
  <si>
    <t>expect 10net, đầu t3 join
--&gt; 11net, 100% thử việc</t>
  </si>
  <si>
    <t>Nguyễn Nguyệt Hoa</t>
  </si>
  <si>
    <t>hoann.0507@gmail.com</t>
  </si>
  <si>
    <t>https://hiring.base.vn/opening/1691?candidate=159264</t>
  </si>
  <si>
    <t>hiện tại 15M, expect 18-20M
join sau 1 tháng</t>
  </si>
  <si>
    <t>Nguyễn Đăng Đạt</t>
  </si>
  <si>
    <t>Dangdat0602@gmail.com</t>
  </si>
  <si>
    <t>https://hiring.base.vn/opening/1824?candidate=159325</t>
  </si>
  <si>
    <t>pv cùng a Huongnv</t>
  </si>
  <si>
    <t>Trangpn1, Huongnv1</t>
  </si>
  <si>
    <t>Minh Le Phan</t>
  </si>
  <si>
    <t>MinhLePhan1008@gmail.com</t>
  </si>
  <si>
    <t>https://hiring.base.vn/opening/1824?candidate=159331</t>
  </si>
  <si>
    <t>Vũ Viết Linh</t>
  </si>
  <si>
    <t>linhvv17@gmail.com</t>
  </si>
  <si>
    <t>https://hiring.base.vn/opening/1693?candidate=160508</t>
  </si>
  <si>
    <t>1,5 năm code Android và Flutter
join sau 1 tháng, expect 17net</t>
  </si>
  <si>
    <t>TuanTV49, Annt598</t>
  </si>
  <si>
    <t>Phan Đức Nghĩa</t>
  </si>
  <si>
    <t>nghiaphan2812pc@gmail.com</t>
  </si>
  <si>
    <t>https://hiring.base.vn/opening/1697?candidate=160580</t>
  </si>
  <si>
    <t>expect 14net, join sau 1 tháng, pv cùng Namnv86</t>
  </si>
  <si>
    <t>TuanTV49, NamNV86</t>
  </si>
  <si>
    <t>Hoàng Thuỷ Tiên</t>
  </si>
  <si>
    <t>nightblue2209@gmail.com</t>
  </si>
  <si>
    <t>https://hiring.base.vn/opening/1697?candidate=160616</t>
  </si>
  <si>
    <t>1 năm code java
join luôn, expect 12-15net, pv cùng Namnv86
reject do sắp tới sang Đức định cư</t>
  </si>
  <si>
    <t>Hoang Ngoc Thai</t>
  </si>
  <si>
    <t>ngocthaihn96@gmail.com</t>
  </si>
  <si>
    <t>https://hiring.base.vn/opening/1693?candidate=160872</t>
  </si>
  <si>
    <t>join sau 1 tháng, có kn teamlead, 4n exp
expect 28net</t>
  </si>
  <si>
    <t>Phạm Văn Đạt</t>
  </si>
  <si>
    <t>phamdat08051998@gmail.com</t>
  </si>
  <si>
    <t>https://hiring.base.vn/opening/1693?candidate=160886</t>
  </si>
  <si>
    <t>expect 20-25gross, join lun</t>
  </si>
  <si>
    <t>Vương Văn Phượng</t>
  </si>
  <si>
    <t>phuongvv7892@gmail.com</t>
  </si>
  <si>
    <t>https://hiring.base.vn/opening/1689?candidate=161528</t>
  </si>
  <si>
    <t>TrungDuc</t>
  </si>
  <si>
    <t>java, reactjs, join sau 2 tuần - 1 tháng, TA đọc hiểu
teamleader teamsize 4, expect 30net, hiện tại 26net</t>
  </si>
  <si>
    <t>Phí Anh Tuân</t>
  </si>
  <si>
    <t>tuanpa384@gmail.com</t>
  </si>
  <si>
    <t>https://hiring.base.vn/opening/1690?candidate=161259</t>
  </si>
  <si>
    <t>Huongnv1</t>
  </si>
  <si>
    <t>expect 45net, join 16/3</t>
  </si>
  <si>
    <t>Hoàng Thị Lam Phương</t>
  </si>
  <si>
    <t>lamphuong8625@gmail.com</t>
  </si>
  <si>
    <t>https://hiring.base.vn/opening/1811?candidate=161367</t>
  </si>
  <si>
    <t>Quý</t>
  </si>
  <si>
    <t>anh Quý - HSSK - VTS gthieu
start luôn, hiện tại 6M</t>
  </si>
  <si>
    <t>Nguyễn Thị Thêm</t>
  </si>
  <si>
    <t>ntthem258@gmail.com</t>
  </si>
  <si>
    <t>https://hiring.base.vn/opening/1695?candidate=162128</t>
  </si>
  <si>
    <t>Hoaibt2</t>
  </si>
  <si>
    <t>expect 19net, join sau 1 tháng</t>
  </si>
  <si>
    <t>Loilv9, Huongdt157</t>
  </si>
  <si>
    <t>Đỗ Văn Tú</t>
  </si>
  <si>
    <t>dovantu29012000@gmail.com</t>
  </si>
  <si>
    <t>https://hiring.base.vn/opening/1694?candidate=162172</t>
  </si>
  <si>
    <t>Xuan</t>
  </si>
  <si>
    <t>parttime, expect có lương</t>
  </si>
  <si>
    <t>Hoangtd10, Hanhltm</t>
  </si>
  <si>
    <t>Nguyễn Vũ Đạt</t>
  </si>
  <si>
    <t>nguyenvudat1998@gmail.com</t>
  </si>
  <si>
    <t>https://hiring.base.vn/opening/1865?candidate=162290</t>
  </si>
  <si>
    <t>code Python, làm dc Odoo
join sau 1 tháng, hiện tại 14net, expect 17net</t>
  </si>
  <si>
    <t>DoDV3, Linhnp10</t>
  </si>
  <si>
    <t>Nguyễn Anh Tiến</t>
  </si>
  <si>
    <t>tiennguyenanh84@gmail.com</t>
  </si>
  <si>
    <t>https://hiring.base.vn/opening/1961?candidate=162292</t>
  </si>
  <si>
    <t>định hướng làm reactjs, tháng 3 join
hiện tại 18, expect 18-25</t>
  </si>
  <si>
    <t>Phongpv6, Ngadt35</t>
  </si>
  <si>
    <t>Hùng</t>
  </si>
  <si>
    <t>lephihung0997@gmail.com</t>
  </si>
  <si>
    <t>kn java, định hướng fullstack, 15/3 join
hiện tại 15net, expect 17-19net</t>
  </si>
  <si>
    <t>Phạm Thị Vân</t>
  </si>
  <si>
    <t>vanpham8266@gmail.com</t>
  </si>
  <si>
    <t>https://hiring.base.vn/opening/1695?candidate=163033</t>
  </si>
  <si>
    <t>Nguyễn Đức Tâm Long</t>
  </si>
  <si>
    <t>nguyenductamlong@gmail.com</t>
  </si>
  <si>
    <t>https://hiring.base.vn/opening/1690?candidate=163209</t>
  </si>
  <si>
    <t>Phongpv6, Ngadt35, Thuylt94, Binhdg</t>
  </si>
  <si>
    <t>PHÙNG THỊ NHÀN</t>
  </si>
  <si>
    <t>phungnhan310@gmail.com</t>
  </si>
  <si>
    <t>https://hiring.base.vn/opening/1811?candidate=164129</t>
  </si>
  <si>
    <t>Nhungpth6</t>
  </si>
  <si>
    <t>đầu t4 join, expect min 11net</t>
  </si>
  <si>
    <t>Nguyễn Mạnh Tiến</t>
  </si>
  <si>
    <t>tiennguyenn161@gmail.com</t>
  </si>
  <si>
    <t>https://hiring.base.vn/opening/1697?candidate=164589</t>
  </si>
  <si>
    <t>Hưng</t>
  </si>
  <si>
    <t>join sau 1 tháng, expect 16net</t>
  </si>
  <si>
    <t>Tamcd1, Trongnv25, Hoangtd10, Truongbx7</t>
  </si>
  <si>
    <t>Đinh Viết Sang</t>
  </si>
  <si>
    <t>sangdinh1701@gmail.com</t>
  </si>
  <si>
    <t>https://hiring.base.vn/opening/1697?candidate=164590</t>
  </si>
  <si>
    <t>join sau 1 tháng, expect15,16net</t>
  </si>
  <si>
    <t>Vũ Thị Mai Thương</t>
  </si>
  <si>
    <t>maithuong201@gmail.com</t>
  </si>
  <si>
    <t>https://hiring.base.vn/opening/1695?candidate=164748</t>
  </si>
  <si>
    <t>join sau 1 tháng, hiện tại 27net, expect tăng 20-30%
đang f0, hẹn pv sang tuần</t>
  </si>
  <si>
    <t>PhuongDV11, Huongdt157</t>
  </si>
  <si>
    <t>HCTH</t>
  </si>
  <si>
    <t>Hoàng Thị Mỹ Hạnh</t>
  </si>
  <si>
    <t>hoangmyhanh2626@gmail.com</t>
  </si>
  <si>
    <t>https://hiring.base.vn/opening/1811?candidate=164769</t>
  </si>
  <si>
    <t>Ý</t>
  </si>
  <si>
    <t>Hanhltm, Lynk1</t>
  </si>
  <si>
    <t>Lương Minh Châu</t>
  </si>
  <si>
    <t>mchau.luong@gmail.com</t>
  </si>
  <si>
    <t>https://hiring.base.vn/opening/1751?candidate=152134</t>
  </si>
  <si>
    <t>NV điều phối</t>
  </si>
  <si>
    <t>TTNB</t>
  </si>
  <si>
    <t>Nguyễn Ngọc Diệp</t>
  </si>
  <si>
    <t>diepngocnguyen812@gmail.com</t>
  </si>
  <si>
    <t>https://hiring.base.vn/opening/2012?candidate=164764</t>
  </si>
  <si>
    <t>Nguyễn Tiến Đạt</t>
  </si>
  <si>
    <t>https://hiring.base.vn/opening/1690?candidate=164833</t>
  </si>
  <si>
    <t>Tienly</t>
  </si>
  <si>
    <t>expect 16,17net, join đầu tháng 4</t>
  </si>
  <si>
    <t>TuanTV49, Binhdg</t>
  </si>
  <si>
    <t>Nguyễn Thị Loan</t>
  </si>
  <si>
    <t>loannt.76105@gmail.com</t>
  </si>
  <si>
    <t>https://hiring.base.vn/opening/1690?candidate=164834</t>
  </si>
  <si>
    <t>TuanTV49, Ngadt35</t>
  </si>
  <si>
    <t>Lương Đức Vinh</t>
  </si>
  <si>
    <t>ducvinh.ldxh@gmail.com</t>
  </si>
  <si>
    <t>https://hiring.base.vn/opening/1824?candidate=164858</t>
  </si>
  <si>
    <t>Huongnv1, Trangpn1</t>
  </si>
  <si>
    <t>ntnhungtnu@gmail.com</t>
  </si>
  <si>
    <t>https://hiring.base.vn/opening/1695?candidate=164959</t>
  </si>
  <si>
    <t>tamdm4</t>
  </si>
  <si>
    <t>chưa test API, DB
join sau 1 tháng, expect 13-15gross
đi HCM 4 tháng, tạm thời pending</t>
  </si>
  <si>
    <t>Phạm Huy Phương</t>
  </si>
  <si>
    <t>Phuongpham030894@gmail.com</t>
  </si>
  <si>
    <t>https://hiring.base.vn/opening/2012?candidate=164970</t>
  </si>
  <si>
    <t>Lý Thùy Dung</t>
  </si>
  <si>
    <t>thuydungcbg@gmail.com</t>
  </si>
  <si>
    <t>https://hiring.base.vn/opening/2012?candidate=164975</t>
  </si>
  <si>
    <t xml:space="preserve">Cao Xuân Hà </t>
  </si>
  <si>
    <t>cxha.96@gmail.com</t>
  </si>
  <si>
    <t>https://hiring.base.vn/opening/1690?candidate=165000</t>
  </si>
  <si>
    <t>Tuantv49, Binhdg</t>
  </si>
  <si>
    <t>Nguyễn Huệ Thương</t>
  </si>
  <si>
    <t>Huethuong.nguyen223@gmail.com</t>
  </si>
  <si>
    <t>https://hiring.base.vn/opening/1690?candidate=165005</t>
  </si>
  <si>
    <t>Quyennv14</t>
  </si>
  <si>
    <t>Tăng Thị Sinh</t>
  </si>
  <si>
    <t>tangthisinhqtdl@gmail.com</t>
  </si>
  <si>
    <t>https://hiring.base.vn/opening/1824?candidate=165097</t>
  </si>
  <si>
    <t>Nguyễn Hải Lê</t>
  </si>
  <si>
    <t>hailecongbang@gmail.com</t>
  </si>
  <si>
    <t>https://hiring.base.vn/opening/2012?candidate=165274</t>
  </si>
  <si>
    <t>Trangptt</t>
  </si>
  <si>
    <t>Phạm Hải Đăng</t>
  </si>
  <si>
    <t>phamdang1071998@gmail.com</t>
  </si>
  <si>
    <t>https://hiring.base.vn/opening/2012?candidate=165275</t>
  </si>
  <si>
    <t>Trần Thị Ngọc Anh</t>
  </si>
  <si>
    <t>ngocanhtran1215@gmail.com</t>
  </si>
  <si>
    <t>https://hiring.base.vn/opening/1752?candidate=165280</t>
  </si>
  <si>
    <t>Số hóa học liệu, expect 15net, join lun</t>
  </si>
  <si>
    <t>TrangPTT, Haint319</t>
  </si>
  <si>
    <t>Trần Diệu Linh</t>
  </si>
  <si>
    <t>huonglinhk51@gmail.com</t>
  </si>
  <si>
    <t>https://hiring.base.vn/opening/2012?candidate=165999</t>
  </si>
  <si>
    <t>Hà Tiến Hiệp</t>
  </si>
  <si>
    <t>hiep1997xz@gmail.com</t>
  </si>
  <si>
    <t>https://hiring.base.vn/opening/1961?candidate=166002</t>
  </si>
  <si>
    <t>Tan</t>
  </si>
  <si>
    <t>Hoangtd10, Dangng</t>
  </si>
  <si>
    <t>Phạm Thị Hạnh</t>
  </si>
  <si>
    <t>phamthihanh1810@gmail.com</t>
  </si>
  <si>
    <t>https://hiring.base.vn/opening/1695?candidate=166071</t>
  </si>
  <si>
    <t>test sql, join đầu t4, expect 12net</t>
  </si>
  <si>
    <t>Bùi Thu Hà</t>
  </si>
  <si>
    <t>Buiha.12792@gmail.com</t>
  </si>
  <si>
    <t>https://hiring.base.vn/opening/1700?candidate=166334</t>
  </si>
  <si>
    <t>Ductq2</t>
  </si>
  <si>
    <t>Nguyễn Thị Phương Nhung</t>
  </si>
  <si>
    <t>phuongnhung0812@gmail.com</t>
  </si>
  <si>
    <t>https://hiring.base.vn/opening/1700?candidate=166336</t>
  </si>
  <si>
    <t>Lynk1</t>
  </si>
  <si>
    <t>hiện tại 15net, join luôn</t>
  </si>
  <si>
    <t>Đỗ Hải Nam</t>
  </si>
  <si>
    <t>hainamdoneu@gmail.com</t>
  </si>
  <si>
    <t>https://hiring.base.vn/opening/1824?candidate=166417</t>
  </si>
  <si>
    <t>Huongnv1, Trangpn1, cuongnd9</t>
  </si>
  <si>
    <t xml:space="preserve">Nguyễn Tuấn Anh </t>
  </si>
  <si>
    <t>kyuc.vunvo@gmail.com</t>
  </si>
  <si>
    <t>https://hiring.base.vn/opening/1697?candidate=166780</t>
  </si>
  <si>
    <t>Tamcd1, Trongnv25</t>
  </si>
  <si>
    <t>Trần Hữu Triển</t>
  </si>
  <si>
    <t>t.h.trien88@gmail.com</t>
  </si>
  <si>
    <t>https://hiring.base.vn/opening/1697?candidate=166783</t>
  </si>
  <si>
    <t>NgocTV14</t>
  </si>
  <si>
    <t>Phuongdv11, Manhnd33</t>
  </si>
  <si>
    <t>Phan Ngọc Minh</t>
  </si>
  <si>
    <t>phanngocminh0106@gmail.com</t>
  </si>
  <si>
    <t>https://hiring.base.vn/opening/1961?candidate=167561</t>
  </si>
  <si>
    <t>Lê Mạnh Trường</t>
  </si>
  <si>
    <t>manhtruong1406@gmail.com</t>
  </si>
  <si>
    <t>https://hiring.base.vn/opening/1961?candidate=167652</t>
  </si>
  <si>
    <t>Trần Thị Lanh</t>
  </si>
  <si>
    <t>lanhtt.1910@gmail.com</t>
  </si>
  <si>
    <t>https://hiring.base.vn/opening/1695?candidate=167654</t>
  </si>
  <si>
    <t>hiện tại 18gross, expect min
đã có offer</t>
  </si>
  <si>
    <t>Đặng Minh Hằng</t>
  </si>
  <si>
    <t>dangminhhang2312@gmail.com</t>
  </si>
  <si>
    <t>https://hiring.base.vn/opening/1695?candidate=167874</t>
  </si>
  <si>
    <t>t4 join, expect 16-18net</t>
  </si>
  <si>
    <t>TuanTV49, Thuongntn2</t>
  </si>
  <si>
    <t>Hoang Thi Le</t>
  </si>
  <si>
    <t>Hoanglept19@gmail.com</t>
  </si>
  <si>
    <t>https://hiring.base.vn/opening/1695?candidate=167884</t>
  </si>
  <si>
    <t>Vũ Văn Việt</t>
  </si>
  <si>
    <t>viet0340@gmail.com</t>
  </si>
  <si>
    <t>https://hiring.base.vn/opening/1961?candidate=168094</t>
  </si>
  <si>
    <t>anhnt660</t>
  </si>
  <si>
    <t>expect 21net, join sau 1 tháng. Cty cũ giữ lại, ko nghỉ nữa</t>
  </si>
  <si>
    <t>VTNet</t>
  </si>
  <si>
    <t xml:space="preserve">Hà Tiến Duyên </t>
  </si>
  <si>
    <t>hanhi757ptit@gmail.com</t>
  </si>
  <si>
    <t>https://hiring.base.vn/opening/1697?candidate=168399</t>
  </si>
  <si>
    <t>Truongbx7, Phaph4</t>
  </si>
  <si>
    <t>huylx98@gmail.com</t>
  </si>
  <si>
    <t>https://hiring.base.vn/opening/1697?candidate=168405</t>
  </si>
  <si>
    <t>Tamcd1, Duc</t>
  </si>
  <si>
    <t>Phạm Phi Long</t>
  </si>
  <si>
    <t>longit.cqb@gmail.com</t>
  </si>
  <si>
    <t>https://hiring.base.vn/opening/1697?candidate=168917</t>
  </si>
  <si>
    <t>muốn làm nhiều về spring boot, bank trả 22net</t>
  </si>
  <si>
    <t>Nguyễn Ngọc Tuấn</t>
  </si>
  <si>
    <t>tnguyen9778@gmail.com</t>
  </si>
  <si>
    <t>https://hiring.base.vn/opening/1700?candidate=170406</t>
  </si>
  <si>
    <t>1-2 tuần bàn giao, hiện tại 14, expect 12net</t>
  </si>
  <si>
    <t>TuyetPT6, ThanhTM9</t>
  </si>
  <si>
    <t>Nguyễn Chí Mạnh</t>
  </si>
  <si>
    <t>manhnguyengbn@gmail.com</t>
  </si>
  <si>
    <t>https://hiring.base.vn/opening/1703?candidate=170433</t>
  </si>
  <si>
    <t>có thể join luôn, hiện tại 25net, expect min 25, QA linh kiện SX</t>
  </si>
  <si>
    <t>Nguyễn Hoàng Anh</t>
  </si>
  <si>
    <t>haimaianh1999@gmail.com</t>
  </si>
  <si>
    <t>https://hiring.base.vn/opening/1749?candidate=171087</t>
  </si>
  <si>
    <t>HRBP</t>
  </si>
  <si>
    <t>Oanhbk1, Hanhltm</t>
  </si>
  <si>
    <t>Đinh Thanh Huyền</t>
  </si>
  <si>
    <t>DINHTHANHHUYEN16@GMAIL.COM</t>
  </si>
  <si>
    <t>https://hiring.base.vn/opening/1749?candidate=171161</t>
  </si>
  <si>
    <t>Nguyễn Ngọc Hoa</t>
  </si>
  <si>
    <t>ngochoa.hanu2012@gmail.com</t>
  </si>
  <si>
    <t>https://hiring.base.vn/opening/1811?candidate=171162</t>
  </si>
  <si>
    <t>TCLĐ</t>
  </si>
  <si>
    <t>nguyentuyet040194@gmail.com</t>
  </si>
  <si>
    <t>https://hiring.base.vn/opening/1700?candidate=171166</t>
  </si>
  <si>
    <t>Đào Anh Tú</t>
  </si>
  <si>
    <t>daotu.hnt@gmail.com</t>
  </si>
  <si>
    <t>https://hiring.base.vn/opening/1700?candidate=171345</t>
  </si>
  <si>
    <t>TuyetPT6, ThanhTM9, Cuongnd9</t>
  </si>
  <si>
    <t>Hoàng Thu Hoài</t>
  </si>
  <si>
    <t>thuhoai9558@gmail.com</t>
  </si>
  <si>
    <t>https://hiring.base.vn/opening/1749?candidate=171352</t>
  </si>
  <si>
    <t>expect 13net, join sau 1 tháng</t>
  </si>
  <si>
    <t>Tran Thi Minh Trang</t>
  </si>
  <si>
    <t>minhtrangtran.neu@gmail.com</t>
  </si>
  <si>
    <t>https://hiring.base.vn/opening/1749?candidate=171353</t>
  </si>
  <si>
    <t>expect 15net</t>
  </si>
  <si>
    <t>Nguyen Dinh Hoang</t>
  </si>
  <si>
    <t>nguyenhoang2902@gmail.com</t>
  </si>
  <si>
    <t>https://hiring.base.vn/opening/1697?candidate=171584</t>
  </si>
  <si>
    <t>Dangng</t>
  </si>
  <si>
    <t>expect 23net</t>
  </si>
  <si>
    <t>Trần Thị Quyên</t>
  </si>
  <si>
    <t>quyentran7195@gmail.com</t>
  </si>
  <si>
    <t>https://hiring.base.vn/opening/1703?candidate=171604</t>
  </si>
  <si>
    <t>join sau 45 ngày, expect 22net</t>
  </si>
  <si>
    <t>Nguyen Hoang Anh</t>
  </si>
  <si>
    <t>hoanghuynh41295@gmail.com</t>
  </si>
  <si>
    <t>https://hiring.base.vn/opening/1695?candidate=171630</t>
  </si>
  <si>
    <t>expect 18net, join sau 2 tuần</t>
  </si>
  <si>
    <t>Phongpv6, Hangnt207, Lucnt16, Phuongdv11, Huongdt157</t>
  </si>
  <si>
    <t>Nguyễn Thị Ngọc</t>
  </si>
  <si>
    <t>ngocnt308@gmail.com</t>
  </si>
  <si>
    <t>https://hiring.base.vn/opening/1695?candidate=171631</t>
  </si>
  <si>
    <t>Phongpv6, Hangnt207</t>
  </si>
  <si>
    <t>Ngô Văn Tuấn</t>
  </si>
  <si>
    <t>ngovantuan.d16cn3@gmail.com</t>
  </si>
  <si>
    <t>https://hiring.base.vn/opening/1697?candidate=171970</t>
  </si>
  <si>
    <t>Phaph4 Truongbx7</t>
  </si>
  <si>
    <t>Nguyễn Thị Khanh</t>
  </si>
  <si>
    <t>khanhnt469@gmail.com</t>
  </si>
  <si>
    <t>https://drive.google.com/file/d/1MZW0xzeV8F7Oe6BbFYe1eOEALE36bzvW/view?usp=sharing</t>
  </si>
  <si>
    <t>Phan Thị Trâm</t>
  </si>
  <si>
    <t>0962 934 850</t>
  </si>
  <si>
    <t>tramphan850@gmail.com</t>
  </si>
  <si>
    <t>https://hiring.base.vn/opening/1703?candidate=172228</t>
  </si>
  <si>
    <t>Nguyễn Ngọc Mai</t>
  </si>
  <si>
    <t>clover.nguyen93@gmail.com</t>
  </si>
  <si>
    <t>https://drive.google.com/file/d/17msvL04w-pWgUwmkAdDuAdqJcLoa-wS-/view?usp=sharing</t>
  </si>
  <si>
    <t>Lê Tuấn Linh</t>
  </si>
  <si>
    <t>linhle1221@gmail.com</t>
  </si>
  <si>
    <t>https://drive.google.com/file/d/1QRFut-U8f3AIK7BZ_SEHiq3hX11edj7X/view?usp=sharing</t>
  </si>
  <si>
    <t>Hoàng Hương Ly</t>
  </si>
  <si>
    <t>huonglyh28@gmail.com</t>
  </si>
  <si>
    <t>https://drive.google.com/file/d/1kVadozfzHXSSikZOQZSvwc9FXFg20dCR/view?usp=sharing</t>
  </si>
  <si>
    <t>expect 1k+com</t>
  </si>
  <si>
    <t>Nguyễn Khắc Tiến</t>
  </si>
  <si>
    <t>tienbnm258456@gmail.com</t>
  </si>
  <si>
    <t>https://hiring.base.vn/opening/1697?candidate=172506</t>
  </si>
  <si>
    <t>Nguyễn Văn Trường</t>
  </si>
  <si>
    <t>truongnv1292@gmail.com</t>
  </si>
  <si>
    <t>https://hiring.base.vn/opening/1687?candidate=172675</t>
  </si>
  <si>
    <t>expect 40net, code Android, IOS, React native</t>
  </si>
  <si>
    <t>Lê Thị Thu Hà</t>
  </si>
  <si>
    <t>Halttha130074@gmail.com</t>
  </si>
  <si>
    <t>https://hiring.base.vn/opening/1703?candidate=172767</t>
  </si>
  <si>
    <t>expect 12gross, join luôn</t>
  </si>
  <si>
    <t>LinhVM, Phuongltt12</t>
  </si>
  <si>
    <t>Vũ Đức Hiếu</t>
  </si>
  <si>
    <t>hieuvd1509@gmail.com</t>
  </si>
  <si>
    <t>https://hiring.base.vn/opening/1697?candidate=172796</t>
  </si>
  <si>
    <t>join luôn, expect 15net</t>
  </si>
  <si>
    <t>Lê Ngọc Du</t>
  </si>
  <si>
    <t>alka.asura@gmail.com</t>
  </si>
  <si>
    <t>https://hiring.base.vn/opening/1961?candidate=172802</t>
  </si>
  <si>
    <t>join luôn, expect 19net, hiện tại 18net</t>
  </si>
  <si>
    <t>LoiLV9, Dangng Đov3</t>
  </si>
  <si>
    <t>Nguyễn Thị Lương</t>
  </si>
  <si>
    <t>Luongnguyendt21@gmail.com</t>
  </si>
  <si>
    <t>https://hiring.base.vn/opening/1695?candidate=172803</t>
  </si>
  <si>
    <t>expect 15net, join luôn</t>
  </si>
  <si>
    <t>Nguyễn Việt Anh</t>
  </si>
  <si>
    <t>vietanhsdtq19@gmail.com</t>
  </si>
  <si>
    <t>https://hiring.base.vn/opening/1697?candidate=172954</t>
  </si>
  <si>
    <t>14-16net, hiện tại 13net, join 26/4 hoặc đầu tháng 5
dự án samsung sd công nghệ cũ, ko phổ thông, ko học hỏi dc nhiều</t>
  </si>
  <si>
    <t>Namnv86, TuanTV49</t>
  </si>
  <si>
    <t>Pháp chế</t>
  </si>
  <si>
    <t>Nguyễn Minh Thi</t>
  </si>
  <si>
    <t>minhthi715@gmail.com</t>
  </si>
  <si>
    <t>https://hiring.base.vn/opening/2098?candidate=172975</t>
  </si>
  <si>
    <t>expect 12-14net</t>
  </si>
  <si>
    <t>Lynk1, Nhippt</t>
  </si>
  <si>
    <t>Trần Thị Phan</t>
  </si>
  <si>
    <t>Tranphan224@gmail.com</t>
  </si>
  <si>
    <t>https://hiring.base.vn/opening/2098?candidate=172977</t>
  </si>
  <si>
    <t>expect 13-14net</t>
  </si>
  <si>
    <t>Lê Thị Thúy Hòa</t>
  </si>
  <si>
    <t>lethithuyhoa114@gmail.com</t>
  </si>
  <si>
    <t>https://hiring.base.vn/opening/2098?candidate=172978</t>
  </si>
  <si>
    <t>expect 10M Net.Ko soạn thảo đc HĐ bằng TA, chỉ đọc hiểu tài liệu đc</t>
  </si>
  <si>
    <t>Phạm Xuân Trường</t>
  </si>
  <si>
    <t>phamxuantruong26@gmail.com</t>
  </si>
  <si>
    <t>https://hiring.base.vn/opening/2098?candidate=172979</t>
  </si>
  <si>
    <t>mức lương thỏa thuận sau, TA tốt, kinh nghiệm làm việc với công ty công nghệ</t>
  </si>
  <si>
    <t>Vũ Thị Huyền My</t>
  </si>
  <si>
    <t>vthmy99@gmail.com</t>
  </si>
  <si>
    <t>https://hiring.base.vn/opening/1695?candidate=173487</t>
  </si>
  <si>
    <t>đầu tháng 5 join, hienejtaji 12gross, expect 13-15gross</t>
  </si>
  <si>
    <t>Trần Văn Hiện</t>
  </si>
  <si>
    <t>hientv6911@gmail.com</t>
  </si>
  <si>
    <t>https://hiring.base.vn/opening/1697?candidate=173114</t>
  </si>
  <si>
    <t>expect 18net</t>
  </si>
  <si>
    <t>TuanTV49, Maid32</t>
  </si>
  <si>
    <t>Nguyễn Thùy Dương</t>
  </si>
  <si>
    <t>nguyenthuyduong667248@gmail.com</t>
  </si>
  <si>
    <t>https://hiring.base.vn/opening/1703?candidate=173106</t>
  </si>
  <si>
    <t>Phan Thị Hạnh</t>
  </si>
  <si>
    <t>phanhanh86@gmail.com</t>
  </si>
  <si>
    <t>https://hiring.base.vn/opening/2098?candidate=173169</t>
  </si>
  <si>
    <t>hiện tại 16net, expect 18net</t>
  </si>
  <si>
    <t>Trần Ngọc Huyền</t>
  </si>
  <si>
    <t>https://drive.google.com/file/d/1AYh1hXGnudRSrbKFyTKVkzzYbsy2AR8j/view?usp=sharing</t>
  </si>
  <si>
    <t>Hoàng Quốc</t>
  </si>
  <si>
    <t>hoangquoc90@gmail.com</t>
  </si>
  <si>
    <t>https://hiring.base.vn/opening/1703?candidate=173275</t>
  </si>
  <si>
    <t>expect 20-25net, join luôn</t>
  </si>
  <si>
    <t>Phung Thi Hong Uyen</t>
  </si>
  <si>
    <t>phunghonguyen06011998@gmail.com</t>
  </si>
  <si>
    <t>https://hiring.base.vn/opening/1703?candidate=173276</t>
  </si>
  <si>
    <t>expect 22-25net, join sau 45 ngày, hiện tại 20net</t>
  </si>
  <si>
    <t>Trần Thị Ngoan</t>
  </si>
  <si>
    <t>tranngoansp38@gmail.com</t>
  </si>
  <si>
    <t>https://hiring.base.vn/opening/1703?candidate=173277</t>
  </si>
  <si>
    <t>Lê Thị Hường</t>
  </si>
  <si>
    <t>Lethuhuong1209hh@gmail.com</t>
  </si>
  <si>
    <t>https://hiring.base.vn/opening/1703?candidate=173278</t>
  </si>
  <si>
    <t>Trương Trang</t>
  </si>
  <si>
    <t>truongtrang0404@gmail.com</t>
  </si>
  <si>
    <t>https://hiring.base.vn/opening/1703?candidate=173279</t>
  </si>
  <si>
    <t>hiện tại 14net, expect 15-16net, join sau 15-30 ngày</t>
  </si>
  <si>
    <t>Phuongltt12</t>
  </si>
  <si>
    <t>Nguyễn Trần Huỳnh</t>
  </si>
  <si>
    <t>nguyentranhuynh2016@gmail.com</t>
  </si>
  <si>
    <t>https://hiring.base.vn/opening/1703?candidate=173280</t>
  </si>
  <si>
    <t>expect 8,9tr, join luôn</t>
  </si>
  <si>
    <t xml:space="preserve">Trần Thị Hương </t>
  </si>
  <si>
    <t>tranhuong2402@gmail.com</t>
  </si>
  <si>
    <t>https://hiring.base.vn/opening/1703?candidate=173481</t>
  </si>
  <si>
    <t>expect 9-10net, 25/4 join</t>
  </si>
  <si>
    <t>nguyenthimyhanh.ttd@gmail.com</t>
  </si>
  <si>
    <t>https://hiring.base.vn/opening/1695?candidate=173517</t>
  </si>
  <si>
    <t>expect 20net, 22/4 join</t>
  </si>
  <si>
    <t>Lương Văn Cường</t>
  </si>
  <si>
    <t>cuonglv011099@gmail.com</t>
  </si>
  <si>
    <t>https://hiring.base.vn/opening/1697?candidate=173937</t>
  </si>
  <si>
    <t>Namnv86</t>
  </si>
  <si>
    <t>expect 20M net, đầu tháng 5 OB</t>
  </si>
  <si>
    <t>Maid32</t>
  </si>
  <si>
    <t>Lê Anh Tuấn</t>
  </si>
  <si>
    <t>tuanla2903@gmail.com</t>
  </si>
  <si>
    <t>https://hiring.base.vn/opening/1697?candidate=174171</t>
  </si>
  <si>
    <t>expect 20 net, join luôn</t>
  </si>
  <si>
    <t>Nguyễn Văn Toàn</t>
  </si>
  <si>
    <t>toan.dgv@gmail.com</t>
  </si>
  <si>
    <t>https://hiring.base.vn/opening/1749?candidate=174029</t>
  </si>
  <si>
    <t>Hoàng Tố Quỳnh</t>
  </si>
  <si>
    <t>toquynh97@gmail.com</t>
  </si>
  <si>
    <t>https://hiring.base.vn/opening/1749?candidate=173548</t>
  </si>
  <si>
    <t>expect 12net, dbnl</t>
  </si>
  <si>
    <t>ntcong0711@gmail.com</t>
  </si>
  <si>
    <t>https://hiring.base.vn/opening/1749?candidate=174030</t>
  </si>
  <si>
    <t>Phòng NS</t>
  </si>
  <si>
    <t xml:space="preserve">Trần Minh Quang </t>
  </si>
  <si>
    <t>minhquang1125@gmail.com</t>
  </si>
  <si>
    <t>https://hiring.base.vn/opening/1749?candidate=174032</t>
  </si>
  <si>
    <t>uyen.lynk@gmail.com</t>
  </si>
  <si>
    <t>https://hiring.base.vn/opening/1749?candidate=174033</t>
  </si>
  <si>
    <t>Nguyen Thuy Linh</t>
  </si>
  <si>
    <t>linhnt238@gmail.com</t>
  </si>
  <si>
    <t>https://hiring.base.vn/opening/1749?candidate=174036</t>
  </si>
  <si>
    <t>Nguyễn Thu Giang</t>
  </si>
  <si>
    <t>thugiangg968@gmail.com</t>
  </si>
  <si>
    <t>https://hiring.base.vn/opening/1749?candidate=174037</t>
  </si>
  <si>
    <t>Lê Xuân Trung</t>
  </si>
  <si>
    <t>letrung1039x@gmail.com</t>
  </si>
  <si>
    <t>https://hiring.base.vn/opening/1749?candidate=174228</t>
  </si>
  <si>
    <t>Đỗ Thu Thùy</t>
  </si>
  <si>
    <t>thuysfs@gmail.com</t>
  </si>
  <si>
    <t>https://hiring.base.vn/opening/1749?candidate=174240</t>
  </si>
  <si>
    <t>Bùi Thị Thu Trang</t>
  </si>
  <si>
    <t>thutrang14031994@gmail.com</t>
  </si>
  <si>
    <t>https://hiring.base.vn/opening/1749?candidate=174243</t>
  </si>
  <si>
    <t>Tran Hong Nhung</t>
  </si>
  <si>
    <t>hnhungtran12@gmail.com</t>
  </si>
  <si>
    <t>https://hiring.base.vn/opening/1703?candidate=174491</t>
  </si>
  <si>
    <t>Lê Hữu Việt</t>
  </si>
  <si>
    <t>Huuviet.lhv@gmail.com</t>
  </si>
  <si>
    <t>https://hiring.base.vn/opening/1703?candidate=174554</t>
  </si>
  <si>
    <t xml:space="preserve">expect 25net, join sau 30-45 ngày </t>
  </si>
  <si>
    <t>Đào Thị Mỹ Lương</t>
  </si>
  <si>
    <t>daothimyluong25@gmail.com</t>
  </si>
  <si>
    <t>https://hiring.base.vn/opening/1703?candidate=174546</t>
  </si>
  <si>
    <t>expect 9net, đầu t5 join</t>
  </si>
  <si>
    <t>Lê Duy Khánh</t>
  </si>
  <si>
    <t>duykhanhlekaka@gmail.com</t>
  </si>
  <si>
    <t>https://hiring.base.vn/opening/2098?candidate=174608</t>
  </si>
  <si>
    <t>Nguyễn Thị Hồng Hạnh</t>
  </si>
  <si>
    <t>honghanhlegal@gmail.com</t>
  </si>
  <si>
    <t>https://hiring.base.vn/opening/2098?candidate=174611</t>
  </si>
  <si>
    <t>Lâm Thị Kim Oanh</t>
  </si>
  <si>
    <t>oanh.lamtk@gmail.com</t>
  </si>
  <si>
    <t>https://hiring.base.vn/opening/2098?candidate=174610</t>
  </si>
  <si>
    <t>Vũ Đức Hưng</t>
  </si>
  <si>
    <t>hung8121999@gmail.com</t>
  </si>
  <si>
    <t>https://hiring.base.vn/opening/2098?candidate=174612</t>
  </si>
  <si>
    <t>Phạm Vân Anh</t>
  </si>
  <si>
    <t>vananh.p1802@gmail.com</t>
  </si>
  <si>
    <t>https://hiring.base.vn/opening/1703?candidate=174781</t>
  </si>
  <si>
    <t>phuongltt12</t>
  </si>
  <si>
    <t>hiện tại 13net, expect 9net, 1 tháng sau join</t>
  </si>
  <si>
    <t>Phòng quản lý chất lượng</t>
  </si>
  <si>
    <t>Nguyễn Đức Bảo Tuấn</t>
  </si>
  <si>
    <t>tuanndb@gmail.com</t>
  </si>
  <si>
    <t>https://hiring.base.vn/opening/1703?candidate=174783</t>
  </si>
  <si>
    <t>expect 9-10net, 4/5join</t>
  </si>
  <si>
    <t>Phạm Hoàng Việt</t>
  </si>
  <si>
    <t>hoangviet221190@gmail.com</t>
  </si>
  <si>
    <t>https://hiring.base.vn/opening/1690?candidate=175461</t>
  </si>
  <si>
    <t>hiện tại 17gross, expect tối thiểu, đầu t5 join</t>
  </si>
  <si>
    <t>Nguyễn Anh Đức</t>
  </si>
  <si>
    <t>anhducng0207@gmail.com</t>
  </si>
  <si>
    <t>https://hiring.base.vn/opening/2098?candidate=175047</t>
  </si>
  <si>
    <t>Hàn Quang Chung</t>
  </si>
  <si>
    <t>chunghanquang@gmail.com</t>
  </si>
  <si>
    <t>https://hiring.base.vn/opening/1824?candidate=175576</t>
  </si>
  <si>
    <t>đầu thsang 5 join, expect thu nhập 35M</t>
  </si>
  <si>
    <t>Đặng Thùy Dương</t>
  </si>
  <si>
    <t>dangthuyduong232@gmail.com</t>
  </si>
  <si>
    <t>https://hiring.base.vn/opening/2098?candidate=175590</t>
  </si>
  <si>
    <t>Vũ Bảo Anh</t>
  </si>
  <si>
    <t>vubaoanh1997@gmail.com</t>
  </si>
  <si>
    <t>https://hiring.base.vn/opening/2098?candidate=175592</t>
  </si>
  <si>
    <t>dungnt2030@gmail.com</t>
  </si>
  <si>
    <t>https://hiring.base.vn/opening/1703?candidate=175752</t>
  </si>
  <si>
    <t>trưởng phòng QA, expect 35net, join luôn
anh Linh check reference ứng viên ko ok, ko dc đánh giá cao, cũng ko phù hợp để apply role chuyên viên</t>
  </si>
  <si>
    <t>Lê Minh Thành</t>
  </si>
  <si>
    <t>leminhthanh0597@gmail.com</t>
  </si>
  <si>
    <t>https://hiring.base.vn/opening/1703?candidate=175960</t>
  </si>
  <si>
    <t>join sau 30 ngày, hiện tại 11gross, expect 15gross</t>
  </si>
  <si>
    <t>Nguyễn Duy Tùng</t>
  </si>
  <si>
    <t>tungnd1618@gmail.com</t>
  </si>
  <si>
    <t>https://hiring.base.vn/opening/1703?candidate=176003</t>
  </si>
  <si>
    <t>expect 25net, join sau 1 tháng</t>
  </si>
  <si>
    <t>Đỗ Tuệ Nhiên</t>
  </si>
  <si>
    <t>dotuenhien98@gmail.com</t>
  </si>
  <si>
    <t>https://hiring.base.vn/opening/1703?candidate=176187</t>
  </si>
  <si>
    <t>join sau 1 tháng, expect 15-16net</t>
  </si>
  <si>
    <t>Khuất Trung Dũng</t>
  </si>
  <si>
    <t>dungkt01363@gmail.com</t>
  </si>
  <si>
    <t>19/7: Đã gửi lại hồ sơ</t>
  </si>
  <si>
    <t>34,000,000</t>
  </si>
  <si>
    <t>Nguyễn Ngọc Thịnh</t>
  </si>
  <si>
    <t>thinhnn01011999@gmail.com</t>
  </si>
  <si>
    <t>https://hiring.base.vn/candidates?q=thinhnn01011999@gmail.com&amp;candidate=128184</t>
  </si>
  <si>
    <t>Lập trình mobile</t>
  </si>
  <si>
    <t>Ngôn ngữ lập trình -Javascript
HTML,CSS,ES6
framework &amp; platform -ReactJs/Angular8/React-native/Bootstrap/ant-design/material-ui/.Net
core, My SQL
-RestfulAPI
Thu nhập hiện tại: 13
Khá quan tâm đến lead có giỏi không</t>
  </si>
  <si>
    <t>Vũ Lê Duy</t>
  </si>
  <si>
    <t>vuduy6220@gmail.com</t>
  </si>
  <si>
    <t>lương 12, expect tầm 13-15</t>
  </si>
  <si>
    <t>Bùi Thị Thanh Hưng</t>
  </si>
  <si>
    <t>hoacomay_85vp@yahoo.com</t>
  </si>
  <si>
    <t>https://hiring.base.vn/candidates?q=hoacomay_85vp@yahoo.com&amp;candidate=129092</t>
  </si>
  <si>
    <t>hơi già</t>
  </si>
  <si>
    <t>HOANG TUAN ANH</t>
  </si>
  <si>
    <t>anhht.did@gmail.com</t>
  </si>
  <si>
    <t>https://hiring.base.vn/opening/1689?candidate=129170</t>
  </si>
  <si>
    <t>VTS</t>
  </si>
  <si>
    <r>
      <rPr>
        <sz val="10"/>
        <color theme="1"/>
        <rFont val="Arial"/>
        <family val="2"/>
      </rPr>
      <t xml:space="preserve">CV chuyển từ Viettelsolution sang
Hẹn Thứ 4, thứ 5 (cuối giờ chiều sang nói chuyện)
Lương expect: 2000$, CMC, Vin và Fsoft đang offer tầm đó, 
</t>
    </r>
    <r>
      <rPr>
        <b/>
        <sz val="10"/>
        <color rgb="FFFF0000"/>
        <rFont val="Arial"/>
        <family val="2"/>
      </rPr>
      <t>Đã nhận offer bên CMC, Onboard vào 12/7. Giữ liên lạc để connect sau</t>
    </r>
  </si>
  <si>
    <t>VŨ THỊ CHINH</t>
  </si>
  <si>
    <t>jchinhchinh@gmail.com</t>
  </si>
  <si>
    <t>https://hiring.base.vn/opening/1695?candidate=129173</t>
  </si>
  <si>
    <r>
      <rPr>
        <sz val="10"/>
        <color theme="1"/>
        <rFont val="Arial"/>
        <family val="2"/>
      </rPr>
      <t xml:space="preserve">Môi trường lớn hơn để phát triển, có hệ thống
sopen - đang là đối tác của Viettel về mảng HSSKH 8 tr, expect 11-12
Chưa biết đến Agile/Scrum, tuy nhiên các kỹ năng khác ok. Tiếng anh ko tốt lắm
</t>
    </r>
    <r>
      <rPr>
        <b/>
        <sz val="10"/>
        <color rgb="FFFF0000"/>
        <rFont val="Arial"/>
        <family val="2"/>
      </rPr>
      <t>Chưa muốn chuyển việc trong thời điểm hiện tại</t>
    </r>
  </si>
  <si>
    <t>Nguyễn Đình Dần</t>
  </si>
  <si>
    <t>dinhdan161198@gmail.com</t>
  </si>
  <si>
    <t>https://hiring.base.vn/opening/1687?candidate=129174</t>
  </si>
  <si>
    <t>Đang làm ở VNPT ở vị trí Frontend (HTML/CSS/ Reactjs)
Backend (Java/Spring - boot)
Có thể phù hợp với dự án HSSK
Lương bên VNPT đang khoảng 10-12 gross =&gt; Thấp
Định hướng làm về Backend
Add Zalo gửi thêm thông tin về VSS
Hen tuần sau xếp lịch phỏng vấn
Không gửi lại test</t>
  </si>
  <si>
    <t>Nguyễn Việt Hưng</t>
  </si>
  <si>
    <t>nguyenviethung1112@gmail.com</t>
  </si>
  <si>
    <t>https://hiring.base.vn/opening/1689?candidate=129176</t>
  </si>
  <si>
    <t>Có kinh nghiệm về Domain y tế
Hiện đang làm cho công ty Hàn, Quản lý 2 team, mỗi team 7 NS
Ngôn ngữ: Python &amp; C
Lý do muốn chuyển việc: Làm ở công ty Hàn hơi boring
Luong hiện tại: 40 net, expect: 40 net hoặc hơn
Hiện đang outsource cho dự án bên Viettel ở Hoà Lạc. Hẹn sang tuần phỏng vấn</t>
  </si>
  <si>
    <t>vutrang.1206@gmail.com</t>
  </si>
  <si>
    <t>https://hiring.base.vn/opening/1695?candidate=129177</t>
  </si>
  <si>
    <t>_x0008_Làm bên FPT, đã kiểm thử các dự án Test Ô tô, Web/App mobile, App phát hành thẻ tín dụng, App khai báo thông tin. Biết làm SQL cơ bản, DB: mySQL. hiện đang theo quy trình Scrum
Thu nhập hiện tại: 12 net
Expect: 15 net
Nói chuyện hơi ngọng
Offer 13 net</t>
  </si>
  <si>
    <t>CRM</t>
  </si>
  <si>
    <t>Nguyễn Văn Quỳnh</t>
  </si>
  <si>
    <t>quynhsams@gmail.com</t>
  </si>
  <si>
    <t>https://hiring.base.vn/opening/1696?candidate=129179</t>
  </si>
  <si>
    <t>Muốn làm về UI, ko mạnh code, Code nhiều về HTML/CSS, Có code Vuejs, Ko có Angular
Thu nhập hiện tại 19 net
Thu nhâp mong muốn 21 net
Đã từng ứng tuyển viettelimex =&gt; cần trao đổi lại xem có bên nào tuyển UI ko</t>
  </si>
  <si>
    <t>Trần Thị Thùy Châu</t>
  </si>
  <si>
    <t>thuychaund909@gmail.com</t>
  </si>
  <si>
    <t>https://hiring.base.vn/opening/1690?candidate=129108</t>
  </si>
  <si>
    <t>9/7/2020: knm, gửi mail vẫn chưa rep
14/7: knm</t>
  </si>
  <si>
    <t>Ngô Thị Hương Lan</t>
  </si>
  <si>
    <t>Ngolan999@gmail.com</t>
  </si>
  <si>
    <t>https://hiring.base.vn/opening/1690?candidate=128840</t>
  </si>
  <si>
    <t>Chưa trl mail</t>
  </si>
  <si>
    <t>Nguyễn Thị Hảo</t>
  </si>
  <si>
    <t>haomyt317@gmail.com</t>
  </si>
  <si>
    <t>https://hiring.base.vn/candidates?q=haomyt317@gmail.com&amp;candidate=129549</t>
  </si>
  <si>
    <t xml:space="preserve">ok, xếp lịch pv thứ 5 (buổi sáng)
Chuyển việc do muốn làm đa dạng sản phẩm, giao tiếp khá rõ ràng
</t>
  </si>
  <si>
    <t>Trần Thị Thanh Xuân</t>
  </si>
  <si>
    <t>Xuan2595@gmail.com</t>
  </si>
  <si>
    <t>https://hiring.base.vn/opening/1695?candidate=129203</t>
  </si>
  <si>
    <t>Đã nhận offer bên khác</t>
  </si>
  <si>
    <t>Võ Hoàng Anh</t>
  </si>
  <si>
    <t>vohoanganh91@gmail.com</t>
  </si>
  <si>
    <t>https://hiring.base.vn/opening/1695?candidate=129200</t>
  </si>
  <si>
    <t>Nghiêm Đức Hạnh</t>
  </si>
  <si>
    <t>keitasaber@gmail.com</t>
  </si>
  <si>
    <t>https://data-gcdn.basecdn.net/202107/sys4815/hiring/06/11/TKXUNJXUMB/1deebd4190fca92dde4b6e0cd3a59054/36/e7/75/5a/46/b858c969045d5b90d0a2290880b12aaa/1deebd4190fca92dde4b6e0cd3a59054_212784_SYYSY78FNRNQ3.pdf</t>
  </si>
  <si>
    <t>Lê Đức Hoàn</t>
  </si>
  <si>
    <t>leduc.hoan@hotmail.com</t>
  </si>
  <si>
    <t>https://data-gcdn.basecdn.net/202107/sys4815/hiring/04/22/ZYJ64D4255/839d73faefd28a005630a50b78a9f09b/d0/ca/04/6c/33/6501a2ac08222bc52c72438002a9eb09/839d73faefd28a005630a50b78a9f09b_536388_NDSKWY4Y8PJFN.pdf</t>
  </si>
  <si>
    <t>Bùi Thanh Tuấn</t>
  </si>
  <si>
    <t>tuanbt209@gmail.com</t>
  </si>
  <si>
    <t>https://hiring.base.vn/candidates?q=tuanbt209@gmail.com&amp;candidate=128863</t>
  </si>
  <si>
    <t>Thu nhập hiện tại 9 gross
Expect: 12 net trở lên:
Làm angular được 1 năm rồi
Đang đi phỏng vấn thêm mấy chỗ để đánh giá thêm</t>
  </si>
  <si>
    <t>Trần Thị Huyền</t>
  </si>
  <si>
    <t>huyentran.29895@gmail.com</t>
  </si>
  <si>
    <t>https://data-gcdn.basecdn.net/202107/sys4815/hiring/03/11/CUJXDBULXW/97bda5c619befadcd0f70d78de96a9a0/NTC6CFAYNDRLK/ac/b0/25/96/3d/f1816727970c15ac845bd6f4cc47d404/tranthihuyen.cv.pdf</t>
  </si>
  <si>
    <t>Phạm Thị Nhung</t>
  </si>
  <si>
    <t>phamthinhung1809@gmail.com</t>
  </si>
  <si>
    <t>https://data-gcdn.basecdn.net/202107/sys4815/hiring/03/11/CRMKR2EG73/5d0c6165277a86590eaa3b62e195e782/WMUUNAG5JGLCH/ac/b0/25/96/3d/f1816727970c15ac845bd6f4cc47d404/pham_thi_nhung._ba_9h00.pdf</t>
  </si>
  <si>
    <t>Nguyễn Thị Minh Nguyệt</t>
  </si>
  <si>
    <t>Nguyetntm01@gmail.com</t>
  </si>
  <si>
    <t>https://data-gcdn.basecdn.net/202107/sys4815/hiring/03/11/YEGVLLHYMB/9339f217181b468f18c7b8f048c05a54/LCXX6336M2ADH/ac/b0/25/96/3d/f1816727970c15ac845bd6f4cc47d404/nguyenthiminhnguyet_ba_1.pdf</t>
  </si>
  <si>
    <t>Nguyen Huu Tuan</t>
  </si>
  <si>
    <t>https://data-gcdn.basecdn.net/202107/sys4815/hiring/08/18/NWJ3ZVCBQP/8d3f267d0c760a28aa73ec2b9538c384/SHJGU5ZPQJ9N8/4b/ee/d5/71/81/48f090b419846f07369a1864b3c6076f/psk_huutuannguyen_solution_architect_viettellime.pdf</t>
  </si>
  <si>
    <t>Persol Kelly</t>
  </si>
  <si>
    <t>5:00 PM</t>
  </si>
  <si>
    <t>Tran Phuong Anh</t>
  </si>
  <si>
    <t>tpanh208@gmail.com</t>
  </si>
  <si>
    <t>2:00 PM</t>
  </si>
  <si>
    <t>Vũ Thị Thu Thúy</t>
  </si>
  <si>
    <t>thuyvtt620@gmail.com</t>
  </si>
  <si>
    <t>https://hiring.base.vn/opening/1690?candidate=129734</t>
  </si>
  <si>
    <t>Nguyễn Đức Thuận</t>
  </si>
  <si>
    <t>thuanndbx@gmail.com</t>
  </si>
  <si>
    <t>https://hiring.base.vn/opening/1690?candidate=129614</t>
  </si>
  <si>
    <t>anh Linh chuyển CV
a Tuấn phòng chính trị giới thiệu
Chuyên về làm việc với KH, chuyển hướng vị trí BA. Chỉ có kinh nghiệm đi triển khai hạ tầng, ko có kinh nghiệm vê triển khai phần mềm</t>
  </si>
  <si>
    <t>thihuyen8683@gmail.com</t>
  </si>
  <si>
    <t>https://hiring.base.vn/candidates?q=thihuyen8683@gmail.com&amp;candidate=127689</t>
  </si>
  <si>
    <t>Trùng với ITviec, ko ghi nhận
Thái độ kém</t>
  </si>
  <si>
    <t>trinh thi thao</t>
  </si>
  <si>
    <t>trinhthao429@gmail.com</t>
  </si>
  <si>
    <t>https://hiring.base.vn/candidates?q=Trinh%20Th%E1%BB%8B%20Th%E1%BA%A3o&amp;candidate=127832</t>
  </si>
  <si>
    <t>Trùng với ITviec, ko ghi nhận</t>
  </si>
  <si>
    <t>NGUYỄN DUY CHIẾN</t>
  </si>
  <si>
    <t>duychien226@gmail.com</t>
  </si>
  <si>
    <t>https://hiring.base.vn/opening/1694?candidate=130907</t>
  </si>
  <si>
    <t>Nguyễn Trung Kiên</t>
  </si>
  <si>
    <t>nguyenkienntkc@gmail.com</t>
  </si>
  <si>
    <t>https://hiring.base.vn/opening/1694?candidate=130908</t>
  </si>
  <si>
    <t>Trịnh Đình Hoàng</t>
  </si>
  <si>
    <t>hoangtd090@gmail.com</t>
  </si>
  <si>
    <t>https://hiring.base.vn/candidates?q=hoangtd090@gmail.com&amp;candidate=129731</t>
  </si>
  <si>
    <t>Hiện đang làm CMC, maintain team dự án của Samsung. FPT: làm các dự án outsource cho Nhật
Mạnh về ngôn ngữ PHP, có thể làm được Java
Hiện đang quản lý 5 NS, chia sẻ đang làm giống role PM ở CMC
Lý do muốn thay đổi công việc: môi trường gò bó, chỉ làm dự án maintain cho Samsung, không có gì phát triển. Muốn thay đổi môi trường 
Thu nhập hiện tại: 1100$ net
Thu nhập kì vọng: cao hơn mức hiện tại (chưa cụ thể là bao nhiêu) 
Có thể sắp xếp phỏng vấn vào chiều thứ 5
Đã offer xong và fill giấy tờ. Chưa chốt ngày onboard</t>
  </si>
  <si>
    <t>Mới</t>
  </si>
  <si>
    <t>Hoàng Việt Quang</t>
  </si>
  <si>
    <t>quanghv91@gmail.com</t>
  </si>
  <si>
    <t>https://data-gcdn.basecdn.net/202107/sys4815/hiring/01/15/JZH5ZFNMXZ/6244661714bcf5ffcfef1594095687f6/0f/aa/8f/a7/64/860245c04adfbadfefa2fc3c899328da/58a2e0579d52047e85dba9d892aa628c_257531_ZFRLAXV7KBWGT.pdf</t>
  </si>
  <si>
    <t>Học viện quản lí giáo dục , HangPT45
14/7: đã add zalo
Lí do nghỉ việc: Làm việc xa, 
Thu nhâpj hiện tại: 18 net, 
Expect: 20+ net
Có thể sắp xếp pv từ thứ 4 tuần sau</t>
  </si>
  <si>
    <t>4:00 PM</t>
  </si>
  <si>
    <t>Nguyễn Hoàng Kiên</t>
  </si>
  <si>
    <t>kiennh93@gmail.com</t>
  </si>
  <si>
    <t>https://tuyendung.topcv.vn/quy-trinh-tuyen-dung/xem-ung-vien?id=V1I5bGRfWHsFZXh3bHYgLABndF&amp;signature=305b83328a6550d90a93bb7e96ab9152</t>
  </si>
  <si>
    <t>Hiện đã làm cho bên khác nên không ứng tuyển nữa
Nếu Viettel có vị trí về SOA thì có thể ứng tuyển
Thu nhập hiện tại" 12 net</t>
  </si>
  <si>
    <t>LÊ THỊ DUNG</t>
  </si>
  <si>
    <t>dunglee1309@gmail.com</t>
  </si>
  <si>
    <t>https://tuyendung.topcv.vn/quy-trinh-tuyen-dung/xem-ung-vien?id=AFFpazNeXHwGYX5-bmh9IwCnVD&amp;signature=356ce4acde961fe2f892286ac2e861f8</t>
  </si>
  <si>
    <t>Hoàng Thị Mỹ Quỳnh</t>
  </si>
  <si>
    <t>myquynhhr.92@gmail.com</t>
  </si>
  <si>
    <t>https://tuyendung.topcv.vn/quy-trinh-tuyen-dung/xem-ung-vien?id=U1ZvPWRaXn4HYX9_aWEpJgB3pD&amp;signature=6fdd5a6c1fadf2a0a0ff60f8e28b8413</t>
  </si>
  <si>
    <t>Không có kn tuyển IT</t>
  </si>
  <si>
    <t>Nguyễn Viết Hưng</t>
  </si>
  <si>
    <t>hung93.nguyenviet@gmail.com</t>
  </si>
  <si>
    <t>https://tuyendung.topcv.vn/ho-so-ung-vien?id=57d1037a20e8b4e3598737a615e941fd&amp;token=eyJkYXRhIjp7InByaXZhdGVfa2V5IjoiNTdkMTAzN2EyMGU4YjRlMzU5ODczN2E2MTVlOTQxZmQifSwiZXhwaXJlQXQiOiIyMDIxLTA3LTIzIDE5OjEyOjM1Iiwic2lnbmF0dXJlIjoiYjZmY2JjMjM4MzE0MzUwZmNhZDRkNWZjZTQ1OTE0ZmQifQ==</t>
  </si>
  <si>
    <t xml:space="preserve">20/7: đã mail gửi JD, </t>
  </si>
  <si>
    <t>Nguyen Quang Chinh</t>
  </si>
  <si>
    <t>chinhnq8291@gmail.com</t>
  </si>
  <si>
    <t>https://tuyendung.topcv.vn/ho-so-ung-vien?id=d706486ada2c5a2e8fc2014f7f13cbb6&amp;token=eyJkYXRhIjp7InByaXZhdGVfa2V5IjoiZDcwNjQ4NmFkYTJjNWEyZThmYzIwMTRmN2YxM2NiYjYifSwiZXhwaXJlQXQiOiIyMDIxLTA3LTIzIDE5OjE2OjQ4Iiwic2lnbmF0dXJlIjoiNDg2YzBlNjIxNGNiZjAzYzY0OGM2YWNiMWM3ODY2OGQifQ==</t>
  </si>
  <si>
    <t>20/7: đã mail gửi JD, mạnh về mobile</t>
  </si>
  <si>
    <t>Vũ Thuỳ Trang</t>
  </si>
  <si>
    <t>thuytrang.tmu@gmail.com</t>
  </si>
  <si>
    <t>https://tuyendung.topcv.vn/quy-trinh-tuyen-dung/xem-ung-vien?id=BlQ4aGJbCnMHM3YsbWRjeAA3NC&amp;signature=7db678c07c19d1ffbdc52dd0fec920a3</t>
  </si>
  <si>
    <t xml:space="preserve">Tuyển dụng: 40%, Tư vấn: 60%. 1 thang tuyển tầm 2-3 dev junior
expect: 7.5 - 8 tr </t>
  </si>
  <si>
    <t>9:00 AM</t>
  </si>
  <si>
    <t>NGUYỄN THỊ THU HIỀN</t>
  </si>
  <si>
    <t>hienntt1906@gmail.com</t>
  </si>
  <si>
    <t>https://tuyendung.topcv.vn/quy-trinh-tuyen-dung/xem-ung-vien?id=AVI_PWddCHIBNnl3O2B6fwC3RO&amp;signature=80fddf5fe357730605aca082e6c41a95</t>
  </si>
  <si>
    <t>thutrangtm22@gmail.com</t>
  </si>
  <si>
    <t>https://tuyendung.topcv.vn/quy-trinh-tuyen-dung/xem-ung-vien?id=UwlpazMNDS5XZnx3Ymk0cQAXdG&amp;signature=6f7f8fed49168c3ecd16115000dc5f91</t>
  </si>
  <si>
    <t>Nghỉ công ty cũ để kinh doanh riêng nhưng dính dịch nên kiếm tạm job đi làm đã</t>
  </si>
  <si>
    <t>Vu Thi Hanh</t>
  </si>
  <si>
    <t>hoainam12ly@gmail.com</t>
  </si>
  <si>
    <t>https://hiring.base.vn/opening/1694?candidate=130909</t>
  </si>
  <si>
    <t>Pham Thi Thu Huong</t>
  </si>
  <si>
    <t>Thuhuongtk8@gmail.com</t>
  </si>
  <si>
    <t>https://tuyendung.topcv.vn/ho-so-ung-vien?id=18ee23d22231cd674226cf1c4fae30d4&amp;token=eyJkYXRhIjp7InByaXZhdGVfa2V5IjoiMThlZTIzZDIyMjMxY2Q2NzQyMjZjZjFjNGZhZTMwZDQifSwiZXhwaXJlQXQiOiIyMDIxLTA3LTI2IDE2OjIxOjA2Iiwic2lnbmF0dXJlIjoiY2U5MDViZDlkZTRiM2I3MjY1ZDJjZWQwOGVjYWM3YWYifQ==</t>
  </si>
  <si>
    <t>knm</t>
  </si>
  <si>
    <t>https://tuyendung.topcv.vn/quy-trinh-tuyen-dung/xem-ung-vien?id=UQc8bmRaDy8CNnl2PDM3JAAHZB&amp;signature=f9161b3c9dcb118c0bc5745ceb7b30d9</t>
  </si>
  <si>
    <t>chuyển sang vị trí kế hoạch</t>
  </si>
  <si>
    <t>Nguyễn Thị Thủy Tiên</t>
  </si>
  <si>
    <t>thuytiennguyen.2989@gmail.com.</t>
  </si>
  <si>
    <t>https://tuyendung.topcv.vn/quy-trinh-tuyen-dung/xem-ung-vien?id=BVU-bzYNWi1QNnh4b2VldwBXRP&amp;signature=4878033e6c45fdef9668ad3c0196694e</t>
  </si>
  <si>
    <t>Nguyễn Ngọc</t>
  </si>
  <si>
    <t>ntngochr@gmail.com</t>
  </si>
  <si>
    <t>https://tuyendung.topcv.vn/quy-trinh-tuyen-dung/xem-ung-vien?id=UVJtaDFZXS5SYit4bWNnfQAnFC&amp;signature=650bbbce1f713e196bd9f06a701ac4e1</t>
  </si>
  <si>
    <t>Lưu Thị Ngọc Hằng</t>
  </si>
  <si>
    <t>luungochang0812@gmail.com</t>
  </si>
  <si>
    <t>https://tuyendung.topcv.vn/quy-trinh-tuyen-dung/xem-ung-vien?id=AQM8OmMNVX1Va3h-PmU0dAC3RF&amp;signature=692512cd1b5d4a616d8e1a61d8b78e86</t>
  </si>
  <si>
    <t>quá tuôỉ</t>
  </si>
  <si>
    <t>Nguyễn Viết Đức</t>
  </si>
  <si>
    <t>nguyenvietduc84195@gmail.com</t>
  </si>
  <si>
    <t>https://hiring.base.vn/opening/1687?candidate=130479</t>
  </si>
  <si>
    <t>Đã nhận offer bên khác. Nói chuyện hơi thái độ. Có thể làm được các dự án về SAP</t>
  </si>
  <si>
    <t>NGUYỄN THỊ HUYỀN TRANG</t>
  </si>
  <si>
    <t>nguyenhuyentranghr99@gmail.com</t>
  </si>
  <si>
    <t>https://tuyendung.topcv.vn/quy-trinh-tuyen-dung/xem-ung-vien?id=B1ZsOW1eXipSZX4qY2c7JAAnBB&amp;signature=16bfc49654834ccd9a8c944a18825611</t>
  </si>
  <si>
    <t>Nguyễn minh thuý</t>
  </si>
  <si>
    <t>thuymn.work@gmail.com</t>
  </si>
  <si>
    <t>https://tuyendung.topcv.vn/quy-trinh-tuyen-dung/xem-ung-vien?id=AgFiZmEPVS9VZSt2bDRpewAXBC&amp;signature=ab56887de391d36647b78edb5b61133c</t>
  </si>
  <si>
    <t>Nguyễn Hồng Hạnh</t>
  </si>
  <si>
    <t>honghanhdvf@gmail.com</t>
  </si>
  <si>
    <t>https://tuyendung.topcv.vn/quy-trinh-tuyen-dung/xem-ung-vien?id=W1M5PmJWXS8CNnZ8bTAAcQBHpB&amp;signature=c90250ef6e4c9947ff265b9c76428072</t>
  </si>
  <si>
    <t>Trần Thị Ngọc Ánh</t>
  </si>
  <si>
    <t>ngocanh3010.hr@gmail.com</t>
  </si>
  <si>
    <t>https://tuyendung.topcv.vn/quy-trinh-tuyen-dung/xem-ung-vien?id=VwM5PDNWXX9aYi99YmUGcAA3BF&amp;signature=fcc36373920b5fbfbb870b36ffbc4f84</t>
  </si>
  <si>
    <t>Lan Bui Thi Huong</t>
  </si>
  <si>
    <t>huonglanbt.bk@gmail.com</t>
  </si>
  <si>
    <t>https://data-gcdn.basecdn.net/202107/sys4815/hiring/23/01/RYTC28NQMQ/5cf88a249dc2fe8d1264246f0902608e/16/46/69/cf/9a/3dc28c7d757db31612959a305391fe3f/5cf88a249dc2fe8d1264246f0902608e_800011_EGYQSGHHNY8JN.pdf</t>
  </si>
  <si>
    <t>Quản lý tài liệu
8 bạn (1 SA, 1 BA, 3 dev, 2 test, 1 QA)
Kì vọng: muốn thay đổi môi trường doi FSoft lâu quá . Ở lâu luong thấp
Hiện tại: nét 25 (hiện tại 13 tháng lương), 14 tháng
Expect: 35 net
Xếp thứ 5 pv</t>
  </si>
  <si>
    <t>Tô Thị Oanh</t>
  </si>
  <si>
    <t>tooanh955@gmail.com</t>
  </si>
  <si>
    <t>https://tuyendung.topcv.vn/quy-trinh-tuyen-dung/xem-ung-vien?id=AAdrbDFZX38HYS16aFdwcgBHtC&amp;signature=cb299b2bec55d02811878e858b2bc9a7</t>
  </si>
  <si>
    <t>Mong muốn tuyển đa dạng vị tri</t>
  </si>
  <si>
    <t>Vũ Thị Hằng</t>
  </si>
  <si>
    <t>minhhangvt36@gmail.com</t>
  </si>
  <si>
    <t>https://tuyendung.topcv.vn/quy-trinh-tuyen-dung/xem-ung-vien?id=UVE_aGVaWy4HZiouOTUBcgBndA&amp;signature=3e4139b4e1c64e5c269e4342e15eb625</t>
  </si>
  <si>
    <t>Ngô Quỳnh Trang</t>
  </si>
  <si>
    <t>ngoquynhtrang310199@gmail.com</t>
  </si>
  <si>
    <t>https://tuyendung.topcv.vn/quy-trinh-tuyen-dung/xem-ung-vien?id=UQM5azENXX5UMCwuY2ddcAAHBF&amp;signature=d20981d367fc7ce01a277db52bb61d11</t>
  </si>
  <si>
    <t>Phạm Hoàng Nam</t>
  </si>
  <si>
    <t>hoangnampham47@gmail.com</t>
  </si>
  <si>
    <t>https://tuyendung.topcv.vn/quy-trinh-tuyen-dung/xem-ung-vien?id=UglqOW0PDi9aMXt_b2NfcgAXFF&amp;signature=4cea5be7704958dffbfa390d48c84f32</t>
  </si>
  <si>
    <t>EB</t>
  </si>
  <si>
    <t>P. MKT</t>
  </si>
  <si>
    <t>Bùi Thị Thúy Quỳnh</t>
  </si>
  <si>
    <t>Quynhhr0209@gmail.com</t>
  </si>
  <si>
    <t>https://tuyendung.topcv.vn/quy-trinh-tuyen-dung/xem-ung-vien?id=VFJqbjEIDilaYyx-PzAGcQAHJB&amp;signature=63c4f54c1b614b92691c2da7beb26ab3</t>
  </si>
  <si>
    <t>Bùi Thị Hồng</t>
  </si>
  <si>
    <t>honghr.84@gmail.com</t>
  </si>
  <si>
    <t>https://hiring.base.vn/candidates?q=B%C3%B9i%20Th%E1%BB%8B%20H%E1%BB%93ng&amp;candidate=128165</t>
  </si>
  <si>
    <t>Nguyễn Trường Giang</t>
  </si>
  <si>
    <t>Giangtqvn01@gmail.com</t>
  </si>
  <si>
    <t>https://hiring.base.vn/opening/1697?candidate=130951</t>
  </si>
  <si>
    <t>Tháng 3 năm sau mới có bằng ĐH. Pending (có bằng thì tính)</t>
  </si>
  <si>
    <t>Ký trước HĐDV: 15 triệu
HĐ chính thức : 14000000</t>
  </si>
  <si>
    <t>loannt1297@gmail.com</t>
  </si>
  <si>
    <t>https://hiring.base.vn/opening/1695?candidate=131054</t>
  </si>
  <si>
    <t>Công ty cũ giữ lai, ko nghỉ nữa</t>
  </si>
  <si>
    <t>Trinh Thi Phuong</t>
  </si>
  <si>
    <t>trinhphuong.ba@gmail.com</t>
  </si>
  <si>
    <t>https://hiring.base.vn/opening/1695?candidate=131055</t>
  </si>
  <si>
    <t>Long Le</t>
  </si>
  <si>
    <t>longlc7989@gmail.com</t>
  </si>
  <si>
    <t>https://employer.vietnamworks.com/v2/application/detail/1/35666257</t>
  </si>
  <si>
    <t xml:space="preserve">Dự kiến 5h chiều thứ 3
làm fsoft
package 650 net </t>
  </si>
  <si>
    <t>Trần Văn Hùng</t>
  </si>
  <si>
    <t>hungtvk12@gmail.com</t>
  </si>
  <si>
    <t>https://hiring.base.vn/opening/1697?candidate=131048</t>
  </si>
  <si>
    <t>Văn Bình Nguyễn</t>
  </si>
  <si>
    <t>nvbinh83@gmail.com</t>
  </si>
  <si>
    <t>https://employer.vietnamworks.com/v2/application/detail/2/35682741</t>
  </si>
  <si>
    <t>Dương Thu Hà</t>
  </si>
  <si>
    <t>haduong11081998@gmail.com</t>
  </si>
  <si>
    <t>https://tuyendung.topcv.vn/quy-trinh-tuyen-dung/xem-ung-vien?id=UARpb2EMDXJVYX96YwIoKgAHVC&amp;signature=8f4ba5f67b4e87de453dc5ef1924324d</t>
  </si>
  <si>
    <t>_x0008_knm</t>
  </si>
  <si>
    <t>Minh Huyen NGUYEN</t>
  </si>
  <si>
    <t>huyen.mnguen@gmail.com</t>
  </si>
  <si>
    <t>https://tuyendung.topcv.vn/quy-trinh-tuyen-dung/xem-ung-vien?id=UAY8PjAKDXNUNH5_P1MpLwC3dF&amp;signature=71503082f7a284915fbb43fffe323a4e</t>
  </si>
  <si>
    <t>Đặng Thị Thùy Dương</t>
  </si>
  <si>
    <t>duong.danghrit@gmail.com</t>
  </si>
  <si>
    <t>https://tuyendung.topcv.vn/quy-trinh-tuyen-dung/xem-ung-vien?id=W1VoZmQND3oFaiorbgM0KgCnFD&amp;signature=df4e054b806785f6bf115c9ca9cf81f1</t>
  </si>
  <si>
    <t>Convert lại cho năm sau</t>
  </si>
  <si>
    <t>Nguyễn Văn Huy</t>
  </si>
  <si>
    <t>nguyenvanhuybn@gmail.com</t>
  </si>
  <si>
    <t>https://hiring.base.vn/opening/1689?candidate=131355</t>
  </si>
  <si>
    <t xml:space="preserve">Bui Huu Ha </t>
  </si>
  <si>
    <t>https://hiring.base.vn/opening/1688?candidate=131358</t>
  </si>
  <si>
    <t>Nguyễn Việt</t>
  </si>
  <si>
    <t>net 16 triệu. package năm 25-30 triệu/tháng (17, 18 tháng luong )</t>
  </si>
  <si>
    <t>HOÀNG CÔNG PHÚC</t>
  </si>
  <si>
    <t>gstearmit@gmail.com</t>
  </si>
  <si>
    <t>https://hiring.base.vn/opening/1689?candidate=131490</t>
  </si>
  <si>
    <t>Nguyen Phu Thao</t>
  </si>
  <si>
    <t>thaohsk@gmail.com</t>
  </si>
  <si>
    <t>https://hiring.base.vn/candidates?q=thaohsk@gmail.com&amp;candidate=131469</t>
  </si>
  <si>
    <t>NGUYỄN NHO BÌNH</t>
  </si>
  <si>
    <t>binhnn05@gmail.com</t>
  </si>
  <si>
    <t>https://hiring.base.vn/candidates?q=Nguy%E1%BB%85n%20Nho%20B%C3%ACnh&amp;candidate=131668</t>
  </si>
  <si>
    <t>Phạm Văn Phi</t>
  </si>
  <si>
    <t>larrypham.vn@gmail.com</t>
  </si>
  <si>
    <t>https://hiring.base.vn/opening/1689?candidate=131752</t>
  </si>
  <si>
    <t>_x0008_12/8: đã gửi mail</t>
  </si>
  <si>
    <t>Trung, Nghiem Duy</t>
  </si>
  <si>
    <t>duytrung17@gmail.com</t>
  </si>
  <si>
    <t>https://uroif.github.io/</t>
  </si>
  <si>
    <t>Linkedin: https://www.linkedin.com/in/duytrung17/
_x0008_12/8: đã gửi mail</t>
  </si>
  <si>
    <t>Hoàng Minh Tâm</t>
  </si>
  <si>
    <t>hoangminhtam139@gmail.com</t>
  </si>
  <si>
    <t>https://hiring.base.vn/opening/1774?candidate=131765</t>
  </si>
  <si>
    <t>Nguyễn Văn Tân</t>
  </si>
  <si>
    <t>https://www.linkedin.com/in/david-black-vn/</t>
  </si>
  <si>
    <t>Expect: 3000$</t>
  </si>
  <si>
    <t>Bách Nguyễn</t>
  </si>
  <si>
    <t>https://www.linkedin.com/in/b%C3%A1ch-nguy%E1%BB%85n-90b6b54b/</t>
  </si>
  <si>
    <t>Tran Bao Long</t>
  </si>
  <si>
    <t>https://www.linkedin.com/in/tran-bao-long-715861144/</t>
  </si>
  <si>
    <t>NAM NGUYEN DUC</t>
  </si>
  <si>
    <t>namndse02613@gmail.com</t>
  </si>
  <si>
    <t>https://employer.vietnamworks.com/v2/candidate-detail/senior-java-3099517</t>
  </si>
  <si>
    <t>Lê Thanh Hải</t>
  </si>
  <si>
    <t>lamthuyduonghd@gmail.com</t>
  </si>
  <si>
    <t>https://itviec.com/customer/job-applications/41874b25-0210-48a3-8cec-2c7b36130c97</t>
  </si>
  <si>
    <t>Chưa có dự án phù hơph tại thời điểm này, a Văn đánh giá phù hợp role PM, gửi mail báo dừng tuyển trước,</t>
  </si>
  <si>
    <t>Nguyễn Hồ Hồng Phong</t>
  </si>
  <si>
    <t>phongnhh92@gmail.com</t>
  </si>
  <si>
    <t>https://itviec.com/customer/job-applications/1fe2d891-0f01-456b-8d45-5fe12a4851f6</t>
  </si>
  <si>
    <t>Hẹn 2h gọi lại (18/8), muốn 25 net, Công ty offer 22 net</t>
  </si>
  <si>
    <t>Trần Văn Đến</t>
  </si>
  <si>
    <t>tranvanden@gmail.com</t>
  </si>
  <si>
    <t>https://itviec.com/customer/job-applications/938fd57d-9663-4e73-a46a-38647d628182</t>
  </si>
  <si>
    <t>submit nhầm, đang ở HCM, ko có KH ra HN</t>
  </si>
  <si>
    <t>Nguyen Hoang Quyet</t>
  </si>
  <si>
    <t>hoangquyet0912@gmail.com</t>
  </si>
  <si>
    <t>https://itviec.com/customer/job-applications/86a2c825-c240-4a2b-9c10-7b3039cb83b6</t>
  </si>
  <si>
    <t>Lê Thị Ngọc Ly</t>
  </si>
  <si>
    <t>https://drive.google.com/open?id=1va5i0c3PXywmXK91NMh0L1PmSsAqqeXH</t>
  </si>
  <si>
    <t>https://drive.google.com/open?id=1Xlrg60A98jyS9isdHad5XxyBC-MRkKf6</t>
  </si>
  <si>
    <t>Chưa đủ 2 năm kinh nghiệm làm việc ở vị trí nhân viên chính thức</t>
  </si>
  <si>
    <t>Đoàn Lê Quý</t>
  </si>
  <si>
    <t>https://drive.google.com/open?id=10FuckCuP4wxSdoWJTvfiMFEwtJ1JE2d6</t>
  </si>
  <si>
    <t>Lưu Đức Quân</t>
  </si>
  <si>
    <t>https://drive.google.com/open?id=1db20p6O4fdj7IlgM-bj9LdP5VvA6VQAl</t>
  </si>
  <si>
    <t>Lỗ Bá Hải Đăng</t>
  </si>
  <si>
    <t>https://drive.google.com/open?id=1U14JqyBcLinLz1xBoc1PQa8yQPVIALSh</t>
  </si>
  <si>
    <t>Lê Văn Trọng</t>
  </si>
  <si>
    <t>letrongneu@gmail.com</t>
  </si>
  <si>
    <t>https://hiring.base.vn/opening/1700?candidate=132038</t>
  </si>
  <si>
    <t>Đoàn Chí Tùng</t>
  </si>
  <si>
    <t>doantung5592@gmail.com</t>
  </si>
  <si>
    <t>https://hiring.base.vn/opening/1697?candidate=131783</t>
  </si>
  <si>
    <t>DOAN DANH CHINH</t>
  </si>
  <si>
    <t>doanchinh.bk08@gmail.com</t>
  </si>
  <si>
    <t>https://hiring.base.vn/opening/1689?candidate=132088</t>
  </si>
  <si>
    <t>Quản lý ở Viettel Cyber giữ lại, ko đi nữa</t>
  </si>
  <si>
    <t>Nguyễn Hồng Huân</t>
  </si>
  <si>
    <t>huan.dhsp@gmail.com</t>
  </si>
  <si>
    <t>https://itviec.com/customer/job-applications/1e69e8c8-4a55-4894-882e-de27b394c21c</t>
  </si>
  <si>
    <t>Ở HCM</t>
  </si>
  <si>
    <t>NGUYỄN THỊ THƠM</t>
  </si>
  <si>
    <t>thomntt.k56@ftu.edu.vn</t>
  </si>
  <si>
    <t>https://tuyendung.topcv.vn/quy-trinh-tuyen-dung/xem-ung-vien?id=WlY_a2QNVHJbMH18bkNhKgAXFG&amp;signature=41000e119e5c17df05614b029197774c</t>
  </si>
  <si>
    <t>https://tuyendung.topcv.vn/quy-trinh-tuyen-dung/xem-ung-vien?id=B1FsbmYPDi1VYyx6axJtdAC3ZF&amp;signature=fedf973a8f4665132a3ee2bcdea79e1c</t>
  </si>
  <si>
    <t>Trần thanh bình</t>
  </si>
  <si>
    <t>thanhbinh161195@gmail.com</t>
  </si>
  <si>
    <t>https://tuyendung.topcv.vn/quy-trinh-tuyen-dung/xem-ung-vien?id=UgFuPWZYCXNQYS8qakM7JwC3BC&amp;signature=3183fd3922988a956f5e87b1aaa361bf</t>
  </si>
  <si>
    <t>hoàng Thị Mây</t>
  </si>
  <si>
    <t>hoangmay002@gmail.com</t>
  </si>
  <si>
    <t>https://tuyendung.topcv.vn/quy-trinh-tuyen-dung/xem-ung-vien?id=AQFiaWxaVXoGMXt8bBMAfABXJH&amp;signature=032524d196f1ebd2072d97f7bc3626c0</t>
  </si>
  <si>
    <t>Nguyễn Thị Minh Phương</t>
  </si>
  <si>
    <t>phuongnlvg@gmail.com</t>
  </si>
  <si>
    <t>https://tuyendung.topcv.vn/quy-trinh-tuyen-dung/xem-ung-vien?id=UFZoZ2ULXikAY34rOU5bJgB3tD&amp;signature=3608af8b94fd9305a1da49621d514ff9</t>
  </si>
  <si>
    <t>Nguyễn Thị Hoàn</t>
  </si>
  <si>
    <t>hoannguyen061192@gmail.com</t>
  </si>
  <si>
    <t>https://tuyendung.topcv.vn/quy-trinh-tuyen-dung/xem-ung-vien?id=BlJrOWYKVXICZCp9P05WJgB3ZE&amp;signature=7ebe0ac4bd9c34dcc2f1ce543103d6b2</t>
  </si>
  <si>
    <t>Thái Minh Hiếu</t>
  </si>
  <si>
    <t>thaihieu1998@gmail.com</t>
  </si>
  <si>
    <t>https://hiring.base.vn/opening/1700?candidate=132318</t>
  </si>
  <si>
    <t>Mời pv với anh HungNT6 - cuongND9
- Đã từng làm kế hoạch đấu thầu, Phối hợp với chủ dự án lên kế hoạch cho các hạng mục.
- Lương hiện tại 10,5M net, exp 12M net
- Thời gian đi làm: có thể đi làm luôn.
- Thời gian pv: 10h sáng thứ 5 ngày 26/08</t>
  </si>
  <si>
    <t>Mai Thị Thu Huyền</t>
  </si>
  <si>
    <t>huyenmtt.uel@gmail.com</t>
  </si>
  <si>
    <t>https://tuyendung.topcv.vn/quy-trinh-tuyen-dung/xem-ung-vien?id=BwM8Om0ICS1bN3h3axNoLgC3pB&amp;signature=c778434972fa1b42412ccef8443cd121</t>
  </si>
  <si>
    <t>Phạm Thị Liên</t>
  </si>
  <si>
    <t>phamlienlien2702@gmail.com</t>
  </si>
  <si>
    <t>https://tuyendung.topcv.vn/quy-trinh-tuyen-dung/xem-ung-vien?id=WlVuO2JcDnhUait7OUQycQA3tG&amp;signature=b2fcfd5c3c9a3c2933d490c8a32a9f6d</t>
  </si>
  <si>
    <t>PHAM QUYNH TRANG</t>
  </si>
  <si>
    <t>trangqp.bds@gmail.com</t>
  </si>
  <si>
    <t>https://tuyendung.topcv.vn/quy-trinh-tuyen-dung/xem-ung-vien?id=AAk7PWBYCi9bZCh-aRZbdQCnZA&amp;signature=768a478dd1568aa942991d17ae67970f</t>
  </si>
  <si>
    <t>https://tuyendung.topcv.vn/quy-trinh-tuyen-dung/xem-ung-vien?id=Wgk_b2ZeXH5TYXd6aRY6LQCnRA&amp;signature=207f9d8737cc697690e94c5d2a807da4</t>
  </si>
  <si>
    <t>Đình Thị Mai</t>
  </si>
  <si>
    <t>Dinhmai5600@gmail.com</t>
  </si>
  <si>
    <t>https://tuyendung.topcv.vn/quy-trinh-tuyen-dung/xem-ung-vien?id=UwA_O2VdDikFMXYqORJuJQB3dP&amp;signature=2d34520f02fb886016b04ffcccc54252</t>
  </si>
  <si>
    <t>Trần Thị Phương Anh</t>
  </si>
  <si>
    <t>tranthiphuonganh.10a6@gmail.com</t>
  </si>
  <si>
    <t>https://tuyendung.topcv.vn/quy-trinh-tuyen-dung/xem-ung-vien?id=VwZuamRYWi9UZSt_a0cFfgB3VD&amp;signature=9485dc953c620bb05a87ad03bc9c2630</t>
  </si>
  <si>
    <t>Ngô Xuân Vũ</t>
  </si>
  <si>
    <t>xuanvu.1107@gmail.com</t>
  </si>
  <si>
    <t>https://tuyendung.topcv.vn/quy-trinh-tuyen-dung/xem-ung-vien?id=VQg5O2xYWnNUNHh8YhRRJAAHdG&amp;signature=d34008b59666d6e37fbe772725dff8f3</t>
  </si>
  <si>
    <t>ngvananh0305@gmail.com</t>
  </si>
  <si>
    <t>https://tuyendung.topcv.vn/quy-trinh-tuyen-dung/xem-ung-vien?id=VQU-PGYKWi1XMSp4O0RaegA3ZB&amp;signature=7032f3d2ec83dd4651e6d9e41c00f6e1</t>
  </si>
  <si>
    <t>vũ thị ngọc diệp</t>
  </si>
  <si>
    <t>ngocdiep090496@gmail.com</t>
  </si>
  <si>
    <t>https://tuyendung.topcv.vn/quy-trinh-tuyen-dung/xem-ung-vien?id=BlQ4aGJbCnMHM3YsbUJVeAA3NC&amp;signature=423f301439a0f019eaea5c5b3c21ed9a</t>
  </si>
  <si>
    <t>Trần Thanh Hảo</t>
  </si>
  <si>
    <t>tranthanhhao134@gmail.com</t>
  </si>
  <si>
    <t>https://tuyendung.topcv.vn/quy-trinh-tuyen-dung/xem-ung-vien?id=UAY8PWcPX3JWaisub0ZjKAAXZP&amp;signature=c55744ee7291cc6c6d43643fb05914dc</t>
  </si>
  <si>
    <t>TRẦN ĐÌNH QUANG</t>
  </si>
  <si>
    <t>cntt.bachkhoahanoi@gmail.com</t>
  </si>
  <si>
    <t>https://itviec.com/customer/job-applications/e9db6784-1f50-41b2-a42c-8e40e506cf26</t>
  </si>
  <si>
    <t>Nghỉ MB lâu rồi, Làm cho cty nhật khoảng 2 năm (Cty sắp giải thể). Lương hiện tại đang 52 net :v ko ứng tuyển vì range lương ko phù hợp
Thái độ chán nói chuyên hơi khó chịu\</t>
  </si>
  <si>
    <t>Nguyễn Duy Linh</t>
  </si>
  <si>
    <t>duylinhnvl@gmail.com</t>
  </si>
  <si>
    <t>https://hiring.base.vn/opening/1689?candidate=132479</t>
  </si>
  <si>
    <t>Bùi Song Toàn</t>
  </si>
  <si>
    <t>buisongtoan.bkhn@gmail.com</t>
  </si>
  <si>
    <t>https://hiring.base.vn/opening/1689?candidate=132478</t>
  </si>
  <si>
    <t>Nguyễn Tiến Thanh</t>
  </si>
  <si>
    <t>ntthanh68@gmail.com</t>
  </si>
  <si>
    <t>https://hiring.base.vn/opening/1689?candidate=132481</t>
  </si>
  <si>
    <t>Thu nhâp hiện tại: 35 net
Mức offer mong muốn 40 net
Định giá sau phỏng vấn: 32 net
Đánh giá chưa phù hợp về thu nhập, chuyên môn chưa đủ để offer 40 net</t>
  </si>
  <si>
    <t>Diện Nguyễn Khánh</t>
  </si>
  <si>
    <t>khanhdien@gmail.com</t>
  </si>
  <si>
    <t>https://hiring.base.vn/candidates?candidate=132561</t>
  </si>
  <si>
    <t>VŨ VĂN MẠNH</t>
  </si>
  <si>
    <t>vuvanmanhbk@gmail.com</t>
  </si>
  <si>
    <t>https://hiring.base.vn/opening/1689?candidate=132562</t>
  </si>
  <si>
    <t>Trần Hà</t>
  </si>
  <si>
    <t>hatranha.hr@gmail.com</t>
  </si>
  <si>
    <t>https://tuyendung.topcv.vn/quy-trinh-tuyen-dung/xem-ung-vien?id=UAk5aG1XXS4FMyt9AHM2dwA3VD&amp;signature=daceb0fa84e51a6b6fe62f18877c505c</t>
  </si>
  <si>
    <t>Nguyễn Trung Đức</t>
  </si>
  <si>
    <t>nguyentduc89@gmail.com</t>
  </si>
  <si>
    <t>https://drive.google.com/open?id=1Q1HTAPCvk0ie1NxMtGqIEnFmzv7Deai9</t>
  </si>
  <si>
    <t>Quỳnh Trang L&amp;D gth, apply techlead. cần hỏi lại về định hướng
Expect lương 45 - 50</t>
  </si>
  <si>
    <t>Trần Duy Tiến</t>
  </si>
  <si>
    <t>tientd.fis@gmail.com</t>
  </si>
  <si>
    <t>https://itviec.com/customer/job-applications/d099db39-70b1-46bb-a0ed-b573ebb7c1a1</t>
  </si>
  <si>
    <t>Trần Minh Hưng</t>
  </si>
  <si>
    <t>tranminhhung888@gmail.com</t>
  </si>
  <si>
    <t>https://hiring.base.vn/opening/1687?candidate=132897</t>
  </si>
  <si>
    <t>8/9: máy bận</t>
  </si>
  <si>
    <t>Đoàn Thị Yến Linh</t>
  </si>
  <si>
    <t>linhdoan1910@gmail.com</t>
  </si>
  <si>
    <t>https://tuyendung.topcv.vn/quy-trinh-tuyen-dung/xem-ung-vien?id=AQNoamJeXCpQY397UHcGcgA3tC&amp;signature=56be73a0669ead4e2d7a51043b1f4ff8</t>
  </si>
  <si>
    <t>Đã có job</t>
  </si>
  <si>
    <t>LAM DUC THANG</t>
  </si>
  <si>
    <t>thangldse03529@gmail.com</t>
  </si>
  <si>
    <t>EXPECT 3K, 
Hiênj dang ở bên Sing, lương 6k, muốn về VN ổn định</t>
  </si>
  <si>
    <t>Vo Hoang Viet</t>
  </si>
  <si>
    <t>vietvo90s@gmail.com</t>
  </si>
  <si>
    <t>https://hiring.base.vn/opening/1687?candidate=133182</t>
  </si>
  <si>
    <t>Nguyễn Thi Huệ</t>
  </si>
  <si>
    <t>Hueoaddt6@gmail.com</t>
  </si>
  <si>
    <t>https://hiring.base.vn/opening/1689?candidate=133302</t>
  </si>
  <si>
    <t>Hoàng Vũ Đạt</t>
  </si>
  <si>
    <t>https://drive.google.com/open?id=1SMA46tsYQmCFQTz6NwJkM4pxxBC7_-Qt</t>
  </si>
  <si>
    <t>A Văn: CV chưa phù hợp với vị trí techlead</t>
  </si>
  <si>
    <t>ĐỖ QUANG DƯƠNG</t>
  </si>
  <si>
    <t>doquangduong@gmail.com</t>
  </si>
  <si>
    <t>https://hiring.base.vn/opening/1688?candidate=133940</t>
  </si>
  <si>
    <t>- Ở Mobifone có tham gia phần về thiết kế hệ thống nhưng có 1 bộ phận riêng làm thiết kế hệ thống và đề xuất, Ứng viên sẽ phối hợp làm cùng và phê duyệt cho thiết kế hệ thống được triển khai
- Đang ở vai trò teamlead, làm việc với các đơn vị, quản lý 1 team code. Vẫn trực tiếp làm chuyên môn (Có làm các dự án ngoài, làm các app trên CH play/App store)
- Package hiện tại ở Mobifone: 450 - 500tr/ năm ( 18 tháng lương)
- Lý do thay đổi công việc: Hiện tại bên Mobifone đang không có việc, làm khá chán</t>
  </si>
  <si>
    <t>Đỗ Hữu Phúc</t>
  </si>
  <si>
    <t>phuc.do.huu.83@gmail.com</t>
  </si>
  <si>
    <t>https://employer.vietnamworks.com/v2/application/detail/2/36205560</t>
  </si>
  <si>
    <t>Phạm Xuân Dũng</t>
  </si>
  <si>
    <t>https://www.linkedin.com/in/dung-pham-0142a0a5/</t>
  </si>
  <si>
    <t xml:space="preserve">Trần Đông Hải </t>
  </si>
  <si>
    <t>trandonghai104@gmail.com</t>
  </si>
  <si>
    <t>https://hiring.base.vn/opening/1688?candidate=134634</t>
  </si>
  <si>
    <t>Lã Văn Lợi</t>
  </si>
  <si>
    <t>loitk6@gmail.com</t>
  </si>
  <si>
    <t>https://hiring.base.vn/opening/1688?candidate=134835</t>
  </si>
  <si>
    <t xml:space="preserve">Làm được cả kiến trúc giải pháp, tuy nhiên hiện tại muốn theo hướng PM
Có làm ngoài 1 thời gian tuy nhiên sau đợt dịch startup hoạt động không tốt lắm nên quay lại </t>
  </si>
  <si>
    <t xml:space="preserve">Nguyễn Hồng Thái </t>
  </si>
  <si>
    <t xml:space="preserve"> thainh10791@gmail.com</t>
  </si>
  <si>
    <t>https://drive.google.com/file/d/17NBbeC_8BvNdngPEAM0hIbEIr6effhHv/view?usp=sharing</t>
  </si>
  <si>
    <t>Định hướng PM, mạnh mobile, hẹn sang tuần xếp lịch
Nhận offer công ty nước ngoài, có chương trình đào tạo PM
Lom dom</t>
  </si>
  <si>
    <t>Limon Md Shahnawaj Alom</t>
  </si>
  <si>
    <t>limon.istvn@gmail.com</t>
  </si>
  <si>
    <t>https://itviec.com/customer/ai-match/d7bb84ee-ad76-486d-be6f-45f372b6604d</t>
  </si>
  <si>
    <t>MAI HUY DAT</t>
  </si>
  <si>
    <t>huydatbkhn@gmail.com</t>
  </si>
  <si>
    <t>https://drive.google.com/file/d/1EYnrmZyhoQ6ZesSQBLH6t7vpTxNaEE1K/view</t>
  </si>
  <si>
    <t>Không có Kinh nghiệm về ngành CNTT, chỉ làm về điện</t>
  </si>
  <si>
    <t>Nguyễn Thanh Triều</t>
  </si>
  <si>
    <t>nguyenthanhtrieu90@gmail.com</t>
  </si>
  <si>
    <t>https://hiring.base.vn/opening/1837?candidate=135361</t>
  </si>
  <si>
    <t>Đang làm Vccorp, lương hiện tại 25 net, đang quản lý team 3 bạn
Lý do thay đổi công việc: muốn thay đổi về môi trường, 
Thời gian có thể phỏng vấn: sau 4h chiều thứ 6 tuần này</t>
  </si>
  <si>
    <t>Phạm Duy Tân</t>
  </si>
  <si>
    <t>phamduytan2009@gmail.com</t>
  </si>
  <si>
    <t>https://drive.google.com/open?id=1MBgHRNv7tGTr8S98DVeiHkXOwl_PvAQO</t>
  </si>
  <si>
    <t>6h gọi lại</t>
  </si>
  <si>
    <t>nvson1701@gmail.com</t>
  </si>
  <si>
    <t>https://mail.viettel.com.vn/service/home/~/?auth=co&amp;loc=en_US&amp;id=5560&amp;part=2</t>
  </si>
  <si>
    <t>Cường</t>
  </si>
  <si>
    <t>cuongtm2012@gmail.com</t>
  </si>
  <si>
    <t>https://hiring.base.vn/opening/1688?candidate=136580</t>
  </si>
  <si>
    <t>PHUC HUNG DANG</t>
  </si>
  <si>
    <t>dang.phuchung1@gmail.com</t>
  </si>
  <si>
    <t>https://itviec.com/customer/job-applications/0a831efd-6f88-4d6e-8945-6f67da275d3f</t>
  </si>
  <si>
    <t>React Native</t>
  </si>
  <si>
    <t>Trương Bình Sơn</t>
  </si>
  <si>
    <t>sontruongna@gmail.com</t>
  </si>
  <si>
    <t>https://itviec.com/customer/job-applications/ef0bd275-1767-4a15-9475-dd4e61a58015</t>
  </si>
  <si>
    <t>Chưa nghe máy</t>
  </si>
  <si>
    <t>0988688767</t>
  </si>
  <si>
    <t>Thu nhập hiện tại: 2500
Hiện tại động lực chuyển việc chưa mạnh, nếu nghỉ thì cũng muốn làm 1 domain mới do đã làm ecom lâu
Quy mô quản lý: 30 người
Techstack: PhP, .net, java làm ít
Thích môi trường flexible 1 chút, hơi ngại khoản giờ giấc
Hơi mâu thuẫn giữa việc nhảy và ko, quản lý hay chuyên môn</t>
  </si>
  <si>
    <t>Quoc Trung Nguyen</t>
  </si>
  <si>
    <t xml:space="preserve">nguyenquoctrung115ltk@gmail.com </t>
  </si>
  <si>
    <t>https://media-exp1.licdn.com/dms/document/C562DAQG3qKDWUH-EGQ/profile-treasury-document-pdf-analyzed/0/1627052890854?e=1635303600&amp;v=beta&amp;t=_bv_ZQNLtxMyIbmEBHqd7c5cLGgUzlYqRAaW-RiK2lY</t>
  </si>
  <si>
    <r>
      <rPr>
        <sz val="10"/>
        <rFont val="Arial"/>
        <family val="2"/>
      </rPr>
      <t xml:space="preserve">Linkedin: </t>
    </r>
    <r>
      <rPr>
        <u/>
        <sz val="10"/>
        <color rgb="FF1155CC"/>
        <rFont val="Arial"/>
        <family val="2"/>
      </rPr>
      <t>https://www.linkedin.com/in/quoc-trung-nguyen-18a21316a/</t>
    </r>
  </si>
  <si>
    <t>Bùi Quang Hưng</t>
  </si>
  <si>
    <t>hungbq1107@gmail.com</t>
  </si>
  <si>
    <t>NGUYỄN BẢO LONG</t>
  </si>
  <si>
    <t>baolong.nguyen2701@gmail.com</t>
  </si>
  <si>
    <t>https://tuyendung.topcv.vn/app/search-cv/cv-detail?cv_private_key=2452d1ba29564bc0c7de2d635d4b9586&amp;cv_token=eyJkYXRhIjp7InByaXZhdGVfa2V5IjoiMjQ1MmQxYmEyOTU2NGJjMGM3ZGUyZDYzNWQ0Yjk1ODYifSwiZXhwaXJlQXQiOiIyMDIxLTExLTA1IDEzOjI4OjM4Iiwic2lnbmF0dXJlIjoiNGRlNDc1ZGVhYmFiNDRjZjMwYWJmMDM4YjczYTYyNTEifQ%3D%3D&amp;view_cv_limit_token=</t>
  </si>
  <si>
    <t>vantruongtlhp@gmail.com</t>
  </si>
  <si>
    <t>https://hiring.base.vn/candidates?q=Nguy%E1%BB%85n%20V%C4%83n%20Tr%C6%B0%E1%BB%9Dng&amp;candidate=139990</t>
  </si>
  <si>
    <t>Product Manager</t>
  </si>
  <si>
    <t>Nguyễn Hoàng Thức</t>
  </si>
  <si>
    <t>Jethan8690@gmail.com</t>
  </si>
  <si>
    <t>https://hiring.base.vn/opening/1862?candidate=140994</t>
  </si>
  <si>
    <t>Nguyễn Thị Gấm</t>
  </si>
  <si>
    <t>lyndanguyen.th@gmail.com</t>
  </si>
  <si>
    <t>https://hiring.base.vn/opening/1690?candidate=141045</t>
  </si>
  <si>
    <t>NGUYỄN PHƯỚC THỌ</t>
  </si>
  <si>
    <t>https://hiring.base.vn/opening/1688?candidate=140472</t>
  </si>
  <si>
    <t>FA</t>
  </si>
  <si>
    <t>Đỗ Hoàng Hiếu</t>
  </si>
  <si>
    <t>hieudh2301@gmail.com</t>
  </si>
  <si>
    <t>https://xnkviettel-my.sharepoint.com/:b:/g/personal/hangpt45_viettelimex_vn/Ea1Dsg2WJ5tIop4t4IwohwcBmygW0OcrkIGq5cNt1VT50g?e=dsP5Wa</t>
  </si>
  <si>
    <t xml:space="preserve">HIEU BUI QUANG
</t>
  </si>
  <si>
    <t>bqhieu.mkt@gmail.com</t>
  </si>
  <si>
    <t>https://drive.google.com/file/d/1ZWoG0C0EJVvMEdZBo-9I7acTAkJOfVLe/view?usp=sharing</t>
  </si>
  <si>
    <t>Sales IT</t>
  </si>
  <si>
    <t xml:space="preserve"> DANG VAN NAM</t>
  </si>
  <si>
    <t>nam.dang@outlook.com</t>
  </si>
  <si>
    <t>https://drive.google.com/file/d/1W5JdO3sXhNlqqohmZJhEjOUV_bl5sJML/view?usp=sharing</t>
  </si>
  <si>
    <r>
      <rPr>
        <u/>
        <sz val="10"/>
        <color rgb="FF1155CC"/>
        <rFont val="Arial"/>
        <family val="2"/>
      </rPr>
      <t xml:space="preserve">https://www.linkedin.com/in/nam-nam-dang-b95a251b/
</t>
    </r>
    <r>
      <rPr>
        <u/>
        <sz val="10"/>
        <color rgb="FF000000"/>
        <rFont val="Arial"/>
        <family val="2"/>
      </rPr>
      <t>Đang làm NTQ</t>
    </r>
  </si>
  <si>
    <t>Bùi Quốc Đạt</t>
  </si>
  <si>
    <t>buiquocdat.ttpa@gmail.com</t>
  </si>
  <si>
    <t>https://xnkviettel-my.sharepoint.com/:b:/g/personal/hangpt45_viettelimex_vn/ESGCvMs7qvJOhf2J1Rdnz_kBJg7oc__xgEhWoPH9cuIcEg?e=fjZq5k</t>
  </si>
  <si>
    <t>minh tran</t>
  </si>
  <si>
    <t>thienvodanh1402@gmail.com</t>
  </si>
  <si>
    <t>https://xnkviettel-my.sharepoint.com/:b:/g/personal/hangpt45_viettelimex_vn/EabpKoYXlHZIv3WhgTM-GmcBof7V3i6kmRxxFrFrL21mHg?e=SKlIXK</t>
  </si>
  <si>
    <t>TRAN TRONG LOI</t>
  </si>
  <si>
    <t>loitt.viss@gmail.com</t>
  </si>
  <si>
    <t>https://xnkviettel-my.sharepoint.com/:b:/g/personal/hangpt45_viettelimex_vn/EeL644oatnVMqPbumhA6Lb0BY4QyvAd518jYEHtTisfDpw?e=YsXuJ3</t>
  </si>
  <si>
    <t>https://xnkviettel-my.sharepoint.com/:b:/g/personal/hangpt45_viettelimex_vn/EWackRkoG9VMmc9qLbpyBz0BvfRdaN1ClhaYQ_KOECQGOQ?e=oEj5BD</t>
  </si>
  <si>
    <t>Chuyển Lương</t>
  </si>
  <si>
    <t>Dang Tran Hai</t>
  </si>
  <si>
    <t>tranhaidang1888@outlook.com</t>
  </si>
  <si>
    <t>https://hiring.base.vn/opening/1689?candidate=143899</t>
  </si>
  <si>
    <t>Có làm dự án mobile</t>
  </si>
  <si>
    <t>Hùng Nguyễn</t>
  </si>
  <si>
    <t>khoahung@gmail.com</t>
  </si>
  <si>
    <t>https://employer.vietnamworks.com/v2/application/detail/2/36871608#candidate-info</t>
  </si>
  <si>
    <t>Do Viet Anh</t>
  </si>
  <si>
    <t>vietanh154@gmail.com</t>
  </si>
  <si>
    <t>file:///Users/hangpham/Downloads/ITviecCV_Viet%20Anh%20Do.pdf</t>
  </si>
  <si>
    <t xml:space="preserve">Expect: 2000 - 2500$
Career path là lên quản lý bộ phận
Hiện tại đang quản lý 2 dự án 1 dự án 32 NS, 1 dự án 4 Ns (Maintain)
Mạnh về quản trị (Đã lead các dự án về Python, Java, .net). Có thể làm technical lead các dự án về .net, 
Có thể đi làm sau tết
2/12: hiện chưa open </t>
  </si>
  <si>
    <t>DUONG VU HUNG</t>
  </si>
  <si>
    <t>0986 905135 | 0888 10 3928</t>
  </si>
  <si>
    <t>dh20062014@gmail.com</t>
  </si>
  <si>
    <t>file:///Users/hangpham/Desktop/ITviecCV_Duong%20Vu%20Hung.pdf</t>
  </si>
  <si>
    <t>Có vẻ fit cho job Trưởng DU</t>
  </si>
  <si>
    <t xml:space="preserve"> NGUYEN DUC THAO</t>
  </si>
  <si>
    <t>thaobktin@gmail.com</t>
  </si>
  <si>
    <t>file:///Users/hangpham/Downloads/ITviecCV_Nguyen%20Duc%20Thao%20(1).pdf</t>
  </si>
  <si>
    <t>Vu Phuong Yen</t>
  </si>
  <si>
    <t>Yenvp.itbk@gmail.com</t>
  </si>
  <si>
    <t>file:///Users/hangpham/Desktop/ITviecCV_Vu%CC%83%20Phu%CC%9Bo%CC%9Bng%20Ye%CC%82%CC%81n.pdf</t>
  </si>
  <si>
    <t>Ngôn ngữ Java, Python. Vừa kiêm nhiệm vị trí PM và Techlead. Hiện đang làm công ty Nhật
- Quản lý team thông thường từ 5 - 10 NS
- Tiếng anh tốt,
- Thu nhập (Chia sẻ thêm trong buổi phỏng vấn)
- Muốn phát triển theo hướng quản lý</t>
  </si>
  <si>
    <t>PhuongDV11, LinhVM</t>
  </si>
  <si>
    <t>NGUYEN TUAN TU</t>
  </si>
  <si>
    <t>nttu9794@gmail.com</t>
  </si>
  <si>
    <t>file:///Users/hangpham/Downloads/ITviecCV_nt%20tu.pdf</t>
  </si>
  <si>
    <t>Thái độ kém vl</t>
  </si>
  <si>
    <t>VanNH10, DucTQ2</t>
  </si>
  <si>
    <t>Du02</t>
  </si>
  <si>
    <t>Chu Đình Tâm</t>
  </si>
  <si>
    <t>tamcd1987@gmail.com</t>
  </si>
  <si>
    <t>file:///Users/hangpham/Desktop/ITviecCV_Chu%20%C4%90i%CC%80nh%20Ta%CC%82m.pdf</t>
  </si>
  <si>
    <t>- Làm được nhiều ngôn ngữ: Java, .Net, 
- Quản lý team tầm 5 - 7 NS
- Nhu cầu công việc hiện tại: Tìm việc gần nhà khu Cầu Giấy
- Có thể làm PM kiêm Techlead
- Thu nhập mong muốn: Sẽ trao đổi trong buổi phỏng vấn 
=&gt; Anh Linh chốt offer 36 - 37 net</t>
  </si>
  <si>
    <t>LinhVM, PhuongDV11</t>
  </si>
  <si>
    <t>37.000.000 (Bậc 15, bước 30)</t>
  </si>
  <si>
    <t>Đinh Mạnh Thảo</t>
  </si>
  <si>
    <t>963012518/0982503355</t>
  </si>
  <si>
    <t>thaodmtt@gmail.com</t>
  </si>
  <si>
    <t>file:///Users/hangpham/Downloads/ITviecCV_Dinh%20Manh%20Thao.pdf</t>
  </si>
  <si>
    <t>- Dự án lớn nhất quản trị 35 nhân sự
- Dự án hiện tại: 20 Nhân sự
- Có thể làm PM kiêm Techlead, có chuyên môn về React Native. Làm nhiều về các dự án mobile app,  web app
- Lý do nghỉ công ty hiện tại: Dự án phải đi uống rươụ với khách hàng nhiều, cảm thấy không hợp môi trường
- Thu nhập kỳ vọng: 30 net</t>
  </si>
  <si>
    <t>VanNH</t>
  </si>
  <si>
    <t>DU lead</t>
  </si>
  <si>
    <t>Trần Văn Tuấn</t>
  </si>
  <si>
    <t>trantuan2605@gmail.com</t>
  </si>
  <si>
    <t>https://docs.google.com/spreadsheets/d/1nJ7F4j-prU4tj4u0U4HnE9MPT0Q7xXjS/edit?usp=drive_web&amp;ouid=110933258162525104511&amp;rtpof=true</t>
  </si>
  <si>
    <t>_x0008_LinhVM</t>
  </si>
  <si>
    <t>Không thử việc, vào HĐLĐ</t>
  </si>
  <si>
    <t>Vu Duc Son</t>
  </si>
  <si>
    <t>sonvd123@gmail.com</t>
  </si>
  <si>
    <t>https://hiring.base.vn/opening/1689?candidate=153137</t>
  </si>
  <si>
    <t>Chờ PV vòng 2 với a Cường</t>
  </si>
  <si>
    <t>60.000.000 (Gross)</t>
  </si>
  <si>
    <t>Huynh Phap</t>
  </si>
  <si>
    <t>huynhphap2508.dhth4a@gmail.com</t>
  </si>
  <si>
    <t>file:///Users/hangpham/Downloads/ITviecCV_HUYNH%20PHAP.pdf</t>
  </si>
  <si>
    <t>DucTQ2, VanNH10</t>
  </si>
  <si>
    <t>Đinh Thăng Long</t>
  </si>
  <si>
    <t>file:///Users/hangpham/Downloads/Long-D-TopCV.vn-120122.150511.pdf</t>
  </si>
  <si>
    <t>https://www.linkedin.com/in/dinh-thang-long/</t>
  </si>
  <si>
    <t>Trần Trọng Đạt</t>
  </si>
  <si>
    <t>trantrongdat1911@gmail.com</t>
  </si>
  <si>
    <t>file:///Users/hangpham/Downloads/Tran-Trong-Dat-TopCV.vn-120122.163111.pdf</t>
  </si>
  <si>
    <t>LÊ THANH TÙNG</t>
  </si>
  <si>
    <t>thanhtung0201@gmail.com</t>
  </si>
  <si>
    <t>file:///Users/hangpham/Downloads/LE-Thanh-Tung-TopCV.vn-120122.164929.pdf</t>
  </si>
  <si>
    <t>thuychi296@gmail.com</t>
  </si>
  <si>
    <t>file:///Users/hangpham/Desktop/ITviecCV_Le%CC%82%20Thi%CC%A3%20Thu%CC%89y.pdf</t>
  </si>
  <si>
    <t>Lam Pham</t>
  </si>
  <si>
    <t>lampq.dev@gmail.com</t>
  </si>
  <si>
    <t>file:///Users/hangpham/Downloads/ITviecCV_Lam%20Pham.pdf</t>
  </si>
  <si>
    <t>Đỗ Kim Bảo</t>
  </si>
  <si>
    <t>dobao90@gmail.com</t>
  </si>
  <si>
    <t>file:///Users/hangpham/Desktop/ITviecCV_%C4%90o%CC%82%CC%83%20Kim%20Ba%CC%89o.pdf</t>
  </si>
  <si>
    <t>Tran Van Khau</t>
  </si>
  <si>
    <t>khautv@gmail.com</t>
  </si>
  <si>
    <t>file:///Users/hangpham/Desktop/ITviecCV_Tra%CC%82%CC%80n%20Va%CC%86n%20Kha%CC%82%CC%89u.pdf</t>
  </si>
  <si>
    <t>- Có 4 năm làm việc tại Cowell Asia, 3 năm Fsoft, 2 năm Viettel
- Hiện đang làm Technical lead kiêm Unit Manager tại Cowell Asia
- Đã có kinh nghiệm làm các công ty OS, 4 năm gần đây làm các dự án của Nhật, làm nhiều về .net. Có làm dự án Java khi làm ở Viettel
- Quy mô quản lý lớn nhất: 60 - 70 NS/dự án
- Lý do thay đổi công việc: bên cowell asia thay đổi định hướng phát triển không còn phù hợp với mục tiêu phát triển của bản thân
- Mức lương hiện tại: 38 gross (13,5 tháng lương)
- Mức lương expect: 44-45 gross/tháng</t>
  </si>
  <si>
    <t>Nguyen Do Binh</t>
  </si>
  <si>
    <t>nightwishx@gmail.com</t>
  </si>
  <si>
    <t>file:///Users/hangpham/Desktop/ITviecCV_Nguye%CC%82%CC%83n%20%C4%90o%CC%82%CC%83%20Bi%CC%80nh.pdf</t>
  </si>
  <si>
    <t>Phạm Văn Kế</t>
  </si>
  <si>
    <t>phamkeit@gmail.com</t>
  </si>
  <si>
    <t>file:///Users/hangpham/Downloads/ITviecCV_Ph%E1%BA%A1m%20V%C4%83n%20K%E1%BA%BF.pdf</t>
  </si>
  <si>
    <t>1986
- 12 năm kinh nghiệm, (Fsoft: 6 năm, Misa: 6 năm),  &gt;7 năm làm vị trí PM kiêm Techlead. Mạnh về các dự án mobile (Android, IOS, React Native).
- Có kinh nghiệm làm các dự án về quản trị doanh nghiệp, y tế. Hiện đang làm dự án  cho khách hàng Singapore
- Quy mô quản lý: 12-15 nhân sự
- Tiếng anh: tốt, đang trực tiếp triển khai dự án với KH nước ngoài bên Fsoft, từng onsite tại Singapore
- Chứng chỉ: có chứng chỉ Scrum master, PMP
- Thu nhập: Trao đổi thêm trong buổi phỏng vấn</t>
  </si>
  <si>
    <t>Phạm Việt Thi</t>
  </si>
  <si>
    <t>biin489@gmail.com</t>
  </si>
  <si>
    <t>file:///Users/hangpham/Downloads/ITviecCV_Ph%E1%BA%A1m%20Vi%E1%BB%87t%20Thi.pdf</t>
  </si>
  <si>
    <t>Pham Quoc Huy</t>
  </si>
  <si>
    <t>quochuy.dhspdn@gmail.com</t>
  </si>
  <si>
    <t>file:///Users/hangpham/Downloads/ITviecCV_Ph%E1%BA%A1m%20Qu%E1%BB%91c%20Huy.pdf</t>
  </si>
  <si>
    <t xml:space="preserve">Pham Son Binh
</t>
  </si>
  <si>
    <t>binhps24990@gmail.com</t>
  </si>
  <si>
    <t>file:///Users/hangpham/Downloads/ITviecCV_Pham%20Son%20Binh.pdf</t>
  </si>
  <si>
    <t>Nguyễn Văn Tích</t>
  </si>
  <si>
    <t>vantich13@gmail.com</t>
  </si>
  <si>
    <t>https://hiring.base.vn/opening/1687?candidate=169150</t>
  </si>
  <si>
    <t>Offer 36 net. Anh Linh + a Tuấn phỏng vấn riêng</t>
  </si>
  <si>
    <t>TuanTV49 + LinhVM</t>
  </si>
  <si>
    <t>Educa</t>
  </si>
  <si>
    <t>nguyencong277@gmail.com</t>
  </si>
  <si>
    <t>Bùi Văn Tùng</t>
  </si>
  <si>
    <t>buivantung.it@gmail.com</t>
  </si>
  <si>
    <t>file:///Users/hangpham/Downloads/ITviecCV_Bui%20Tung.pdf</t>
  </si>
  <si>
    <t>1988
-  7 năm làm việc ở CMC, 3 năm Fsoft
-  Hiện đang làm Techlead 1 số module dự án hệ thống quản lý sản xuất Chip cho IBM. Quản lý team 7 NS ( 5 VN + 2 Mexico). Đã từng làm 1 dự án CRM tại Fsoft
- Thu nhập hiện tại: 33 - 35 triệu /tháng (package 14 tháng lương)
- Thu nhập kỳ vọng: tăng 10 - 15% so với thu nhập hiện tại</t>
  </si>
  <si>
    <t>Vũ Trần Tiến</t>
  </si>
  <si>
    <t>tienvt1993@gmail.com</t>
  </si>
  <si>
    <t>https://hiring.base.vn/candidates?q=V%C5%A9%20Tr%E1%BA%A7n%20Ti%E1%BA%BFn&amp;candidate=172809</t>
  </si>
  <si>
    <t>Võ Thành</t>
  </si>
  <si>
    <t>thanhvv@gmail.com</t>
  </si>
  <si>
    <t>file:///Users/hangpham/Downloads/ITviecCV_Thanh%20Vo.pdf</t>
  </si>
  <si>
    <t>thấy đang ở HCM. gọi nch thêm
12/4, 15:37: knm
14/4: Hiện đang ở HCM, đang tìm job ở HCM, ko tìm job ở HN, bao h tìm ở HCM thì liên hệ sau</t>
  </si>
  <si>
    <t>Nguyễn Văn Ninh</t>
  </si>
  <si>
    <t>ninhnv.uneti@gmail.com</t>
  </si>
  <si>
    <t>https://hiring.base.vn/opening/1697?candidate=173097</t>
  </si>
  <si>
    <t>Vương Quảng Đông</t>
  </si>
  <si>
    <t>0362874590</t>
  </si>
  <si>
    <t>quangdong1612@gmail.com</t>
  </si>
  <si>
    <t>https://drive.google.com/open?id=1id1Z6nx01SaeTK9zWMpdfaiTuA2yfIsx</t>
  </si>
  <si>
    <t>gọi không nghe máy</t>
  </si>
  <si>
    <t>Hongbt12</t>
  </si>
  <si>
    <t>nguyentuyet160296@gmail.com</t>
  </si>
  <si>
    <t>https://hiring.base.vn/opening/1695?candidate=129765</t>
  </si>
  <si>
    <t xml:space="preserve">Đã đặt lịch phỏng vấn ngày 10h00 ngày 17/7
Có thể onboard đầu tháng 8 
Anh Liêm phản hồi kết quả pv: 
Nắm rõ quy trình Test, Quy trình phát triển PM
Có hiểu biết SQL mức cơ bản
Có kinh nghiệm về test hiệu năng,  
Mức lương mong muốn 18-19 tr  =&gt; hơi cao só với mức của em ý 
      </t>
  </si>
  <si>
    <t xml:space="preserve">Nguyễn Cao  Bách </t>
  </si>
  <si>
    <t>caobachhk@gmail.com</t>
  </si>
  <si>
    <t>https://drive.google.com/file/d/15Sx73KodWHBGuk2ancLuP04_ry0o51sZ/view?usp=sharing</t>
  </si>
  <si>
    <t>Lập trình web</t>
  </si>
  <si>
    <t>Xin kết quả. Anh Liêm báo chiều 20/7 đưa kết quả</t>
  </si>
  <si>
    <t>Nguyễn Tiến Thành</t>
  </si>
  <si>
    <t>tienthanhhn99@gmail.com</t>
  </si>
  <si>
    <t>https://hiring.base.vn/candidates?q=tienthanhhn99@gmail.com&amp;candidate=128598</t>
  </si>
  <si>
    <t xml:space="preserve">Nguyễn Thị Thảo </t>
  </si>
  <si>
    <t>ntthao2210@gmail.com</t>
  </si>
  <si>
    <t>https://hiring.base.vn/candidates?q=%20%20ntthao2210@gmail.com&amp;candidate=129740</t>
  </si>
  <si>
    <t>Nguyễn Thanh Long</t>
  </si>
  <si>
    <t xml:space="preserve">uyeenx </t>
  </si>
  <si>
    <t>longthanhlong070@gmail.com</t>
  </si>
  <si>
    <t>https://hiring.base.vn/candidates?q=longthanhlong070@gmail.com&amp;candidate=129739</t>
  </si>
  <si>
    <t xml:space="preserve">Nguyễn Đức Trưởng </t>
  </si>
  <si>
    <t>nguyenductruong9889@gmail.com</t>
  </si>
  <si>
    <t>https://hiring.base.vn/candidates?q=nguyenductruong9889@gmail.com&amp;candidate=129735</t>
  </si>
  <si>
    <t xml:space="preserve">Lê Thị Thúy Hiền </t>
  </si>
  <si>
    <t>hienltt13@gmail.com</t>
  </si>
  <si>
    <t>https://drive.google.com/file/d/1cANCDT9SQ8pQNd4m1DFr0A46n69H3SUV/view?usp=sharing</t>
  </si>
  <si>
    <t>Nguyễn Viết Trọng</t>
  </si>
  <si>
    <t>trongnv122@gmail.com</t>
  </si>
  <si>
    <t>https://data-gcdn.basecdn.net/202107/sys4815/hiring/14/00/FSF2H3BY29/533847589d1c1f57d3a733cdc787fa6a/cb/2c/ec/3c/a5/b4debd0f5221095105055b45471ee2c0/533847589d1c1f57d3a733cdc787fa6a_282648_ZFHS4DRRDVRPQ.pdf</t>
  </si>
  <si>
    <t xml:space="preserve">Đã pass phỏng vấn vòng 1 
Có thể onboard sau 4 - 5 hôm sau nếu pass PV  </t>
  </si>
  <si>
    <t>Nguyễn Thị Thuận</t>
  </si>
  <si>
    <t>nguyenthithuan851998@gmail.com</t>
  </si>
  <si>
    <t>https://drive.google.com/file/d/19ACoRotlE4DKWtzoONkIlDivpSA32YOL/view?usp=sharing</t>
  </si>
  <si>
    <t xml:space="preserve">28/9 gửi thông tin công việc </t>
  </si>
  <si>
    <t xml:space="preserve">Nguyễn Việt Vũ </t>
  </si>
  <si>
    <t>vunguyenviet7@gmail.com</t>
  </si>
  <si>
    <t>https://hiring.base.vn/candidates?q=vunguyenviet7@gmail.com&amp;candidate=129861</t>
  </si>
  <si>
    <t>Đã đặt lịch phỏng vấn ngày 17/7</t>
  </si>
  <si>
    <t xml:space="preserve">Nguyễn Quốc Hùng </t>
  </si>
  <si>
    <t>quochung1110@gmail.com</t>
  </si>
  <si>
    <t>https://data-gcdn.basecdn.net/202107/sys4815/hiring/14/18/PYLVAFN4Q9/ad79439d7695b7478d7c5dbe077b3022/39/83/2f/55/d1/7cb04d19ead96076e94694b78902ab40/ad79439d7695b7478d7c5dbe077b3022_701242_JNLS4LN72NUB2.pdf</t>
  </si>
  <si>
    <t xml:space="preserve">1-2 tuần nữa sắp xếp phỏng vấn giúp em </t>
  </si>
  <si>
    <t xml:space="preserve">Lê Văn Nhi </t>
  </si>
  <si>
    <t>nhilv.pc@gmail.com</t>
  </si>
  <si>
    <t>https://hiring.base.vn/candidates?q=nhilv.pc@gmail.com&amp;candidate=129931</t>
  </si>
  <si>
    <t xml:space="preserve">Dự kiến đặt lịch phỏng vấn ngày 22/7
Có thể onboard luôn nếu pass phỏng vấn luôn 
Ứng viên đã có kinh nghiệm nhiều năm với .Net (ứng viên sinh năm 1988)
Hiện tại muốn chuyển sang Java, mức lương hiện tại hơn 20, chuyển Java open 13M </t>
  </si>
  <si>
    <t>Ngô Đức Quý</t>
  </si>
  <si>
    <t>ngducquyvn@gmail.com</t>
  </si>
  <si>
    <t>https://hiring.base.vn/opening/1690?candidate=130315</t>
  </si>
  <si>
    <t>Ứng viên sinh năm 1998 non kinh nghiệm</t>
  </si>
  <si>
    <t>Do Duc Binh</t>
  </si>
  <si>
    <t>ducbinh0301@gmail.com</t>
  </si>
  <si>
    <t>https://tuyendung.topcv.vn/quy-trinh-tuyen-dung/xem-ung-vien?id=VgQ-ZzcMCi0FN3h8bSU0cAAHtA&amp;signature=47c2b8ddc5326bb2b233abd395d73f38</t>
  </si>
  <si>
    <t xml:space="preserve">Chưa có kinh nghiệm </t>
  </si>
  <si>
    <t>Vũ Duy Tùng</t>
  </si>
  <si>
    <t>vutung2307@gmail.com</t>
  </si>
  <si>
    <t>https://tuyendung.topcv.vn/quy-trinh-tuyen-dung/xem-ung-vien?id=VgRuOWJaVHkFaiouOycsJQAXZC&amp;signature=0af21dd80b116aff971790e0cbaed236</t>
  </si>
  <si>
    <t>Chưa kinh nghiệm tester, có kinh nghiệm design UI, UX 1 năm</t>
  </si>
  <si>
    <t>Nguyễn Thị Ngọc Huyền</t>
  </si>
  <si>
    <t>nguyenthingochuyen97nd@gmail.com</t>
  </si>
  <si>
    <t>https://tuyendung.topcv.vn/quy-trinh-tuyen-dung/xem-ung-vien?id=Vwk_bTcIWH4AMXYuPHB1ewC3JA&amp;signature=9870adebb1be0e4442ce5d6f2ec62dd6</t>
  </si>
  <si>
    <t>Chưa có kinh nghiệm, có kinh  nghiệm lập trình Javacript cơ bản</t>
  </si>
  <si>
    <t xml:space="preserve">Bùi Văn Huy </t>
  </si>
  <si>
    <t>https://hiring.base.vn/opening/1696?candidate=130045</t>
  </si>
  <si>
    <t xml:space="preserve">Lương chuyển sang </t>
  </si>
  <si>
    <t xml:space="preserve">Lê Xuân Dũng </t>
  </si>
  <si>
    <t>lexuandung194@gmail.com</t>
  </si>
  <si>
    <t>https://hiring.base.vn/opening/1695?candidate=130319</t>
  </si>
  <si>
    <t xml:space="preserve">Có hơn 1 năm kinh nghiệm nhưng nhảy việc hơi nhiều
22.7 Anh Liêm báo chốt bạn này </t>
  </si>
  <si>
    <t>Dương Quốc Anh</t>
  </si>
  <si>
    <t>quocanh21081992@gmail.com</t>
  </si>
  <si>
    <t>https://hiring.base.vn/opening/1690?candidate=130466</t>
  </si>
  <si>
    <t>22.7 Đang trao đổi với anh Phượng về lương chốt, có thể onboard vào giữa tháng 8</t>
  </si>
  <si>
    <t>V-Mail</t>
  </si>
  <si>
    <t xml:space="preserve">Lê Thị Hồng Ngân </t>
  </si>
  <si>
    <t>lengan.tester09@gmail.com</t>
  </si>
  <si>
    <t>https://data-gcdn.basecdn.net/202107/sys4815/hiring/18/23/DJSBA8Z2KS/2070a1184c666f90abac8fad65d50880/9e/1f/53/8a/92/6902068b98c6833fd916a4be8abea361/2070a1184c666f90abac8fad65d50880_724781_LDP6Y66Y6NZJL.pdf</t>
  </si>
  <si>
    <t xml:space="preserve">Đã gửi CV cho anh Liêm, anh Liêm báo chiều nay 20.7 phản hồi
21.7 Chuyển qua Anh Lực, anh Lực báo tối check </t>
  </si>
  <si>
    <t>https://data-gcdn.basecdn.net/202107/sys4815/hiring/16/16/WJRXY6J6XH/240c56cf3ac3e60dde2c44a24a5091cf/5a/e5/e5/82/d0/3fc0e8a77eb2b7768a6655e1a4358f4c/240c56cf3ac3e60dde2c44a24a5091cf_146410_CMNMX2LG573K6.pdf</t>
  </si>
  <si>
    <t xml:space="preserve">Đã gửi CV cho anh Liêm, anh Liêm báo chiều nay 20.7 phản hồi  21.7 Chuyển qua Anh Lực, anh Lực báo tối check </t>
  </si>
  <si>
    <t>Vũ Trọng Thưởng</t>
  </si>
  <si>
    <t>vutrongthuong16@gmail.com</t>
  </si>
  <si>
    <t>https://hiring.base.vn/opening/1695?candidate=130718</t>
  </si>
  <si>
    <t>22.7 liên hệ đặt lịch phỏng vấn nhưng đang bận báo lát em gọi lại chị . Từ chối vì nhận được offer của MB bank : 20 tr</t>
  </si>
  <si>
    <t xml:space="preserve">Nguyễn Thu Giang </t>
  </si>
  <si>
    <t>thugiang1410@gmail.com</t>
  </si>
  <si>
    <t>https://hiring.base.vn/opening/1751?candidate=130372</t>
  </si>
  <si>
    <t>Chốt offer 13M, thứ Hai ngày 22.7 đi làm</t>
  </si>
  <si>
    <t>Phạm Lại Quỳnh Trang</t>
  </si>
  <si>
    <t>phamlaiquynhtrang@gmail.com</t>
  </si>
  <si>
    <t>https://hiring.base.vn/candidates?q=0349585980&amp;candidate=130270</t>
  </si>
  <si>
    <t>Nông Nguyễn Hưng</t>
  </si>
  <si>
    <t>hungnn2510@gmail.com</t>
  </si>
  <si>
    <t>https://hiring.base.vn/opening/1751?candidate=130144</t>
  </si>
  <si>
    <t>Hà Ngọc Quế</t>
  </si>
  <si>
    <t>quehangoc@gmail.com</t>
  </si>
  <si>
    <t>https://hiring.base.vn/opening/1690?candidate=130391</t>
  </si>
  <si>
    <t>Đã phỏng vấn, đánh giá junior nhưng deal lương 37.5 net</t>
  </si>
  <si>
    <t xml:space="preserve">Nguyễn Thành Luân </t>
  </si>
  <si>
    <t>luannt0803@gmail.com</t>
  </si>
  <si>
    <t>https://hiring.base.vn/candidates?q=luannt0803@gmail.com&amp;candidate=130461</t>
  </si>
  <si>
    <t xml:space="preserve">26.7 ứng viên chủ động nhắn tin lại, đang sắp xếp lịch
27/9 liên hệ knm </t>
  </si>
  <si>
    <t xml:space="preserve">Hoàng Hà </t>
  </si>
  <si>
    <t>gmhoangha@gmail.com</t>
  </si>
  <si>
    <t>https://hiring.base.vn/opening/1751?candidate=130432</t>
  </si>
  <si>
    <t xml:space="preserve">Đỗ Thị Bích Sang </t>
  </si>
  <si>
    <t>Dobichsang207@gmail.com</t>
  </si>
  <si>
    <t>https://hiring.base.vn/opening/1751?candidate=130378</t>
  </si>
  <si>
    <t xml:space="preserve">Nguyễn Minh Châu </t>
  </si>
  <si>
    <t>minhchaunguyen18298@gmail.com</t>
  </si>
  <si>
    <t>https://tuyendung.topcv.vn/ho-so-ung-vien?id=1334fc460a8d6b58e56a2251edbe611b&amp;token=eyJkYXRhIjp7InByaXZhdGVfa2V5IjoiMTMzNGZjNDYwYThkNmI1OGU1NmEyMjUxZWRiZTYxMWIifSwiZXhwaXJlQXQiOiIyMDIxLTA3LTI4IDE1OjE0OjMwIiwic2lnbmF0dXJlIjoiMmJjNWJmZmQ5OWU1NThkYzZjODM0ZDMzODViNzUwY2QifQ==</t>
  </si>
  <si>
    <t xml:space="preserve">chưa có nhu cầu chuyển việc  </t>
  </si>
  <si>
    <t>Quách Thị Hải Yến</t>
  </si>
  <si>
    <t>quachthihaiyen05081999@gmail.com</t>
  </si>
  <si>
    <t>https://hiring.base.vn/opening/1690?candidate=129637</t>
  </si>
  <si>
    <t xml:space="preserve">Viettel Solution chuyển sang, non kinh nghiệm 1999 gửi anh Lực ko nhận </t>
  </si>
  <si>
    <t>Nguyễn Văn Trí</t>
  </si>
  <si>
    <t>tritue98@gmail.com</t>
  </si>
  <si>
    <t>https://hiring.base.vn/opening/1696?candidate=129636</t>
  </si>
  <si>
    <t xml:space="preserve">Viettel Solution chuyển sang, Hiện tại đang ký hợp đồng cộng tác viên 4-5
tháng với đơn vị khác, code Angular </t>
  </si>
  <si>
    <t>Đào Thị Trang</t>
  </si>
  <si>
    <t>daothitrang1998cntt@gmail.com</t>
  </si>
  <si>
    <t>https://hiring.base.vn/opening/1695?candidate=129638</t>
  </si>
  <si>
    <t xml:space="preserve">Viettel Solution chuyển sang, non kinh nghiệm ứng viên 1998 gửi anh Lực ko nhận
 </t>
  </si>
  <si>
    <t>Nguyễn Lưu Nhật</t>
  </si>
  <si>
    <t>nhatnor123@gmail.com</t>
  </si>
  <si>
    <t>https://hiring.base.vn/opening/1697?candidate=129641</t>
  </si>
  <si>
    <t xml:space="preserve">Viettel Solution chuyển sang
Trước bạn có làm cho 1 cty outsource cho viettel, ở chỗ keangnam
Làm domain invoice với tính lương của Viettel 
Expect 14M
Từ chối phỏng vấn trong thời gian này
23/9/2021 tương tác lại, hiện tại chưa có nhu cầu chuyển việc </t>
  </si>
  <si>
    <t xml:space="preserve">Nguyễn Tuấn Ánh </t>
  </si>
  <si>
    <t>tuananha6pct2017@gmail.com</t>
  </si>
  <si>
    <t>https://tuyendung.topcv.vn/ho-so-ung-vien?id=d2b12e0bf818acda1e8cb782c0e0edde&amp;token=eyJkYXRhIjp7InByaXZhdGVfa2V5IjoiZDJiMTJlMGJmODE4YWNkYTFlOGNiNzgyYzBlMGVkZGUifSwiZXhwaXJlQXQiOiIyMDIxLTA3LTI4IDA4OjE1OjEyIiwic2lnbmF0dXJlIjoiZWRlYWI1MDUxNDU1NzcxNGM1NjVjMTg1YmNlZjU0MWUifQ==</t>
  </si>
  <si>
    <t xml:space="preserve">Bạn sinh năm 1992 nhưng hiện tại mới hoàn thành chương trình học do bị chậm môn tiếng anh
Bạn mong muốn được đào tạo qua các dự án thực tế, tự định vị bản thân đang ở vị trí TTS </t>
  </si>
  <si>
    <t xml:space="preserve">Hoàng Thị Dung </t>
  </si>
  <si>
    <t>Hoangdung.tk81@gmail.com.vn</t>
  </si>
  <si>
    <t>https://hiring.base.vn/opening/1695?candidate=130577</t>
  </si>
  <si>
    <t>Chị Phạm Thị Huệ giới thiệu mong muốn 24 net, onboard 15.8 có thể 
Liên hệ chưa nghe máy. 
Mang bầu, ko nghỉ nữa</t>
  </si>
  <si>
    <t>Lưu Quang Huy</t>
  </si>
  <si>
    <t>luuquanghuy25122000@gmail.com</t>
  </si>
  <si>
    <t>https://drive.google.com/file/d/1CY8yn2digz00R_VvEBBx91F2fGIn3Ujp/view?usp=sharing</t>
  </si>
  <si>
    <t xml:space="preserve">Kim Anh Tuấn </t>
  </si>
  <si>
    <t>tuanka.uni@gmail.com</t>
  </si>
  <si>
    <t>https://tuyendung.topcv.vn/ho-so-ung-vien?id=90acd1e79ab37d315c5256de5db7d7ba&amp;token=eyJkYXRhIjp7InByaXZhdGVfa2V5IjoiOTBhY2QxZTc5YWIzN2QzMTVjNTI1NmRlNWRiN2Q3YmEifSwiZXhwaXJlQXQiOiIyMDIxLTA3LTI4IDE1OjE0OjMwIiwic2lnbmF0dXJlIjoiNmNjZGM1YTJhODk3Mzg0Yzk2NDlhNWFjMDVmMWYxZjUifQ==</t>
  </si>
  <si>
    <t>Nguyễn Văn Hưng</t>
  </si>
  <si>
    <t>hungptit2809@gmail.com</t>
  </si>
  <si>
    <t>https://tuyendung.topcv.vn/ho-so-ung-vien?id=bed9910961d2567c55966e79db48bdf4&amp;token=eyJkYXRhIjp7InByaXZhdGVfa2V5IjoiYmVkOTkxMDk2MWQyNTY3YzU1OTY2ZTc5ZGI0OGJkZjQifSwiZXhwaXJlQXQiOiIyMDIxLTA3LTI4IDE1OjE0OjMwIiwic2lnbmF0dXJlIjoiMGU5OTAxM2E2ZjY0YWRmYzJjOTIxOTFiOWQyMGVlMDYifQ==</t>
  </si>
  <si>
    <t xml:space="preserve">Ứng viên đã có 3 năm kinh nghiệm với Angular, đang có dự định nghỉ tại FPT, chưa chốt ngày nghỉ 
</t>
  </si>
  <si>
    <t xml:space="preserve">Nguyễn Văn Long </t>
  </si>
  <si>
    <t>longnvse04068@gmail.com</t>
  </si>
  <si>
    <t>https://drive.google.com/file/d/1d_0Af5KEz1LRWcVSllTdXQwcpjkcyf3U/view?usp=sharing</t>
  </si>
  <si>
    <t>Hiện tại đang làm công ty cổ phần phền mềm Hưng Đạo,tự đánh giá mạnh về Java đang làm 3 dự án cùng lúc nên khá là bận, sẽ sắp xếp thời gian qua phỏng vấn. Thời gian báo lại 
Tuần sau liên hệ lại 
26.7 tuần này  em đang thi đến giữa tuần sau mới rảnh, tuần sau rảnh em phỏng vấn được 
Sau 1/9 mới pv được
20/9 muốn làm react native, fail CV React native (anh Vượng) 30/3 ping lại</t>
  </si>
  <si>
    <t>Nguyễn Đắc Thanh</t>
  </si>
  <si>
    <t>thanhnd.hust@gmail.com</t>
  </si>
  <si>
    <t>https://tuyendung.topcv.vn/ho-so-ung-vien?id=591a739ec0d7a8eb400e6ef847162362&amp;token=eyJkYXRhIjp7InByaXZhdGVfa2V5IjoiNTkxYTczOWVjMGQ3YThlYjQwMGU2ZWY4NDcxNjIzNjIifSwiZXhwaXJlQXQiOiIyMDIxLTA3LTI5IDE0OjM1OjMzIiwic2lnbmF0dXJlIjoiMjZjNzc2MzI2MDEzNzVmNGY5ZWUyNTkyNWRmNmJjZjgifQ==</t>
  </si>
  <si>
    <t>Nguyễn Thị Thanh Hằng</t>
  </si>
  <si>
    <t>ntthbg1997@gmail.com</t>
  </si>
  <si>
    <t>https://hiring.base.vn/opening/1695?candidate=130361</t>
  </si>
  <si>
    <t>CV từ bên viettel solution, đã đi làm 
14/2 đang chưa open cơ hội việc làm mới</t>
  </si>
  <si>
    <t>Nguyễn Lâm Kim Thanh</t>
  </si>
  <si>
    <t>thanhng.ein@gmail.com</t>
  </si>
  <si>
    <t>https://hiring.base.vn/opening/1751?candidate=130455</t>
  </si>
  <si>
    <t xml:space="preserve">Bạn này chuyển từ SG ra HN </t>
  </si>
  <si>
    <t>Tô Đức Linh</t>
  </si>
  <si>
    <t>toduclinh110394@gmail.com</t>
  </si>
  <si>
    <t>https://hiring.base.vn/opening/1751?candidate=130744</t>
  </si>
  <si>
    <t xml:space="preserve">23/7 liên hệ đặt lịch phỏng vấn tắt máy </t>
  </si>
  <si>
    <t>Nguyễn Thị Thùy</t>
  </si>
  <si>
    <t>nguyenthithuy.1104t@gmail.com</t>
  </si>
  <si>
    <t>https://hiring.base.vn/opening/1751?candidate=130433</t>
  </si>
  <si>
    <t>Hiện tại nhà bạn này đang ở Hoài Đức, nếu sau pass sẽ chuyển lên HN. 
Bạn có gia đình rồi, expect lương 13M</t>
  </si>
  <si>
    <t xml:space="preserve">Thái Hiền Lương </t>
  </si>
  <si>
    <t>thaihienluong.ctv@gmail.com</t>
  </si>
  <si>
    <t>https://hiring.base.vn/opening/1751?candidate=130434</t>
  </si>
  <si>
    <t>Đang làm Gateway, lương 16M. Hỏi về expect lương:"Thật ra để nói kì vọng thì khó nói lắm ạ, vì khi đã muốn chuyển đổi thì ai cũng muốn một mức lương cao hơn. Và e cũng hiểu là em cần phải thể hiện mình có gì mình làm được gì để được mức lương ấy. Vậy em muốn để trong buổi trao đổi ngày mai, về khối lượng công việc của bên mình cũng như những kinh nghiệm em có, lúc ấy chúng ta sẽ nói đến vấn đề con số cụ thể được không chị</t>
  </si>
  <si>
    <t>son98vg@gmail.com</t>
  </si>
  <si>
    <t>https://tuyendung.topcv.vn/ho-so-ung-vien?id=ed79947b0d3eca8c24ba19900ada6c5a&amp;token=eyJkYXRhIjp7InByaXZhdGVfa2V5IjoiZWQ3OTk0N2IwZDNlY2E4YzI0YmExOTkwMGFkYTZjNWEifSwiZXhwaXJlQXQiOiIyMDIxLTA3LTMwIDE0OjI5OjUzIiwic2lnbmF0dXJlIjoiOWUxMWExY2RlOWQ1YjZiMDYwMjMxZDBkNmE2NDkyYzkifQ==</t>
  </si>
  <si>
    <t>Cao Tiêu Minh</t>
  </si>
  <si>
    <t>caotieuminh@gmail.com</t>
  </si>
  <si>
    <t>https://hiring.base.vn/opening/1751?candidate=130431</t>
  </si>
  <si>
    <t xml:space="preserve">Nguyễn Thị Hoàng Mai </t>
  </si>
  <si>
    <t>mainth1368@gmail.com</t>
  </si>
  <si>
    <t>https://hiring.base.vn/candidates?q=mainth1368@gmail.com&amp;candidate=130899</t>
  </si>
  <si>
    <t>Expect thấp nhất là 22net, bên em là chị đang đưa mức thấp nhất rồi, nếu offer thấp hơn chị ko hợp tác =&gt; giữ contact</t>
  </si>
  <si>
    <t>Cho dự án chỗ Anh Liêm hoặc a Phượng nhé, có kinh nghiệm test API rồi
nếu nhận bạn này  đề xuất mức 15NET - ANh Phượngdv11</t>
  </si>
  <si>
    <t>Nguyễn Thị Hồng Ngoan</t>
  </si>
  <si>
    <t>nguyenthngoan2012@gmail.com</t>
  </si>
  <si>
    <t>https://hiring.base.vn/opening/1690?candidate=130760</t>
  </si>
  <si>
    <t>Bạn này hiện tại vẫn đi làm bên công ty cũ, expect &gt;21M 
Chốt 21M</t>
  </si>
  <si>
    <t>Quỳnh Phan</t>
  </si>
  <si>
    <t xml:space="preserve">quynhphan2502@gmail.com </t>
  </si>
  <si>
    <t>https://hiring.base.vn/opening/1690?candidate=130905</t>
  </si>
  <si>
    <t>Mới có 1 năm kinh nghiệm test, còn lại làm tư vấn</t>
  </si>
  <si>
    <t>Đoàn Thanh Huyền</t>
  </si>
  <si>
    <t>thanhhuyen6599@gmail.com</t>
  </si>
  <si>
    <t>https://hiring.base.vn/opening/1690?candidate=130363</t>
  </si>
  <si>
    <t xml:space="preserve">Ngoại hình ưa nhìn, có 1 năm làm BA, sinh năm 1999
Expect 12 - 15M </t>
  </si>
  <si>
    <t>Phạm Thuý Hằng</t>
  </si>
  <si>
    <t>phamthuyhang120399@gmail.com</t>
  </si>
  <si>
    <t>https://drive.google.com/file/d/11Lrz-VhcYwL7bryyyXOGJJIHaimly74p/view?usp=sharing</t>
  </si>
  <si>
    <t xml:space="preserve">Định hướng công việc chưa rõ ràng, cần hỏi lại, CV chỉ đê ngày, tháng sinh không để năm sinh 
Bạn có offer bên khác rồi.  30.7 đã tìm được việc làm </t>
  </si>
  <si>
    <t>Đặng Thị Thu Hằng</t>
  </si>
  <si>
    <t>Danghang0804@gmail.com</t>
  </si>
  <si>
    <t>https://hiring.base.vn/opening/1690?candidate=130906</t>
  </si>
  <si>
    <t>Bạn này trước giờ chủ yếu làm Tester kiêm BA 
Expect lương tối thiểu 12 net. Hiện tại vẫn đang làm bên đơn vị cũ 
Gửi job cho em đọc qua đã ạ 
17/2 liên hệ thuê bao</t>
  </si>
  <si>
    <t>https://drive.google.com/file/d/1GXyvX9wvLlhHRXRGGClNXhl6oxlQ_nlA/view?usp=sharing</t>
  </si>
  <si>
    <t xml:space="preserve">Bạn này kinh nghiệm chưa nhiều </t>
  </si>
  <si>
    <t xml:space="preserve">27/9 liên hệ thuê bao </t>
  </si>
  <si>
    <t>Trần Việt Tiến</t>
  </si>
  <si>
    <t>trantien2456@gmail.com</t>
  </si>
  <si>
    <t>https://drive.google.com/file/d/11InElBHmLgqWAH8BxnpwRNkwkbeDNqRM/view?usp=sharing</t>
  </si>
  <si>
    <t xml:space="preserve">Kinh nghiệm 2 năm BA. Gửi anh Liêm chưa phản hồi . 28/9 đang chưa có open việc làm </t>
  </si>
  <si>
    <t>tanteovn@gmail.com</t>
  </si>
  <si>
    <t>https://tuyendung.topcv.vn/quy-trinh-tuyen-dung/xem-ung-vien?id=B1NqPWYPWHMHNCgsaVQmKgBXBO&amp;signature=d3350a667945ad07a89ad91b6326198d</t>
  </si>
  <si>
    <t xml:space="preserve">Chưa có kinh nghiệm BA </t>
  </si>
  <si>
    <t>Nguyễn Trần Huyền Giang</t>
  </si>
  <si>
    <t>0986 004 046</t>
  </si>
  <si>
    <t>giangnth46@gmail.com</t>
  </si>
  <si>
    <t>https://hiring.base.vn/opening/1752?candidate=130556</t>
  </si>
  <si>
    <t xml:space="preserve">Đàm Minh Hoà </t>
  </si>
  <si>
    <t>minhhoa0612@gmail.com</t>
  </si>
  <si>
    <t>https://hiring.base.vn/opening/1752?candidate=131053</t>
  </si>
  <si>
    <t xml:space="preserve">Nguyễn Thị Thu </t>
  </si>
  <si>
    <t>daisynguyenno1@gmail.com</t>
  </si>
  <si>
    <t>https://hiring.base.vn/opening/1752?candidate=130458</t>
  </si>
  <si>
    <t xml:space="preserve">Khoảng 1 tháng, 17tr cộng hỗ trợ 40k, bảo hiểm PTI 3tr, thu nhập 17 - 18tr/ năm. expect tăng 30 - 50%: tầm 20tr. Cao 1m50 </t>
  </si>
  <si>
    <t>Hồ Thái Khanh</t>
  </si>
  <si>
    <t>hothaikhanh@gmail.com</t>
  </si>
  <si>
    <t>https://hiring.base.vn/opening/1752?candidate=130791</t>
  </si>
  <si>
    <t xml:space="preserve">Nguyễn Khắc Gia Bảo </t>
  </si>
  <si>
    <t>giabaoproo347@gmail.com</t>
  </si>
  <si>
    <t>https://drive.google.com/file/d/18iWaQ6YzX2tBN10j7dUfyW8RvocaqcCC/view?usp=sharing</t>
  </si>
  <si>
    <t>Có 1 hơn với Angular</t>
  </si>
  <si>
    <t>Nghiêm Xuân Hưng</t>
  </si>
  <si>
    <t>nghiemhung91@gmail.com</t>
  </si>
  <si>
    <t>https://hiring.base.vn/opening/1697?candidate=131160</t>
  </si>
  <si>
    <t xml:space="preserve">Thứ 7 bị sốt, báo chuyển lịch pv sang thứ 5
Expect: 29 net 
Onboard dự kiến: giữa tháng này 
</t>
  </si>
  <si>
    <t>Mầu Hồng Phi</t>
  </si>
  <si>
    <t>phimhph04071@gmail.com</t>
  </si>
  <si>
    <t>https://drive.google.com/file/d/1Oj1h3J2w7_BVVXYk5t5MgyrcDVZSq9ZL/view?usp=sharing</t>
  </si>
  <si>
    <t xml:space="preserve">2/8 mong muốn pv thứ 5, expect 30 net
3/8 liên hệ đã nhận offer bên Techcombank mùng 9 đi làm
30.8 chat tương tác lại (xem trên Top thấy đang có edit lại CV) </t>
  </si>
  <si>
    <t>Đỗ Quang Đức</t>
  </si>
  <si>
    <t xml:space="preserve">ducgets@gmail.com </t>
  </si>
  <si>
    <t>https://drive.google.com/file/d/1OagV1BHP7Ceox7EPQ4uRZteFyoi4QBNn/view?usp=sharing</t>
  </si>
  <si>
    <t>2/8 liên hệ chưa có chuyến bay về HN
3/8 đang open công việc liên hệ thì ko nghe máy</t>
  </si>
  <si>
    <t>Phan Xuân Đạt</t>
  </si>
  <si>
    <t>Dat.pxd@gmail.com</t>
  </si>
  <si>
    <t>https://hiring.base.vn/opening/1751?candidate=130459</t>
  </si>
  <si>
    <t xml:space="preserve">Bạn đang ở HCM chưa có vé về HN </t>
  </si>
  <si>
    <t>Nguyễn Thị Thu Trang</t>
  </si>
  <si>
    <t>thutrang091085@gmail.com</t>
  </si>
  <si>
    <t>https://hiring.base.vn/opening/1751?candidate=131112</t>
  </si>
  <si>
    <t>Đỗ Thị Xuân</t>
  </si>
  <si>
    <t>tieuxuan.utc@gmail.com</t>
  </si>
  <si>
    <t>https://data-gcdn.basecdn.net/202107/sys4815/hiring/29/12/WHC6UK4F42/32e45e1142a28268f32c30aa5f032e17/85/70/81/ff/f4/0d8184a5153ea2d47c72ca4666859ffd/32e45e1142a28268f32c30aa5f032e17_583873_YVFD9ENDRN8NP.pdf</t>
  </si>
  <si>
    <t xml:space="preserve">Có vẻ phù hợp với các dự án về app
3/8 CV gửi anh Phượng
27/9 đang làm tại VTS, muốn nghỉ do VTS OT quá nhiều </t>
  </si>
  <si>
    <t>Vũ Trung Đức</t>
  </si>
  <si>
    <t>duccc0926@gmail.com</t>
  </si>
  <si>
    <t>https://hiring.base.vn/candidates?q=V%C5%A9%20Trung%20%C4%90%E1%BB%A9c&amp;candidate=131390</t>
  </si>
  <si>
    <t>3/8 CV đã gửi anh Liêm 
Anh Liêm chốt 16net</t>
  </si>
  <si>
    <t>https://drive.google.com/file/d/1O0Z__IwzxNIOpJBgBuMvVZkAFk6Se5xD/view?usp=sharing</t>
  </si>
  <si>
    <t>Nguyễn Ngọc Dũng</t>
  </si>
  <si>
    <t>dungdete@gmail.com</t>
  </si>
  <si>
    <t>https://drive.google.com/file/d/1iFn0iMAcEBJYR6myCOfFC8uQWlM67AtY/view?usp=sharing</t>
  </si>
  <si>
    <t>Nguyễn Thị Hồng Nhung</t>
  </si>
  <si>
    <t>nguyenthihongnhunghn999@gmail.com</t>
  </si>
  <si>
    <t>https://drive.google.com/file/d/1oGTML72IGXf0Lr0rsHeYP-eDvhQ7UtgK/view?usp=sharing</t>
  </si>
  <si>
    <t>Đặng Đức Tôn</t>
  </si>
  <si>
    <t xml:space="preserve">dangducton@gmail.com </t>
  </si>
  <si>
    <t>https://hiring.base.vn/opening/1696?candidate=131400</t>
  </si>
  <si>
    <t xml:space="preserve">TuanNN gt 
expect: 16 - 17net, bên cũ 14 tháng, nếu phù hợp 16/8 onboard
Thông tin trao đổi:
1.  Lý do muốn quay trở lại bên VSS: 
- hiện tại bên bank làm ít việc, hiện tại làm 1 module nên không học hỏi được nhiều
+ Không thích môi trường bên đó 
- Trao đổi lại các thông tin: 
+ Lý do quyết định muốn quay về bên VSS: muốn học hỏi nhiều hơn &amp; do lúc trước bị hiểu nhầm về giữ 10% lương, nên đánh giá thu nhập thấp quá
+ Hiện tại bên VSS có khá nhiều dự án đi onsite,bạn có ngại không? - trả lời không ngại 
+ Cho thêm thời gian suy nghĩ về quyết định - không cần thời gian suy nghĩ 
2. HR đánh giá: 
- Chưa có định hướng rõ ràng về công việc &amp; định hướng phát triển chung chung, bạn phản hồi: chỉ vào dự án và làm việc để trau dồi kinh nghiệm thực tế, chứ chưa xác định sẽ theo module cụ thể nào 
- Thông tin về lương 16 net, đã trao đổi kỹ trước và trong thời gian làm việc, lương về tay là chuẩn con số trao đổi 16 về tay và không trừ thêm bất cứ khoản nào 
- Khi nhận offer 21 bên ngân hàng, bạn quyết định luôn, đánh giá ứng viên khá bồng bột khi không cân nhắc thêm các yếu tố khác 
- hiện tại bạn đang học thêm tiếng anh,  mục tiêu 700 toeic, có thể lựa chọn VSS hiện tại chỉ mang tính thời điểm ngắn hạn
=&gt; Đánh giá mục tiêu không rõ ràng, thông qua trao đổi nắm bắt được, ứng viên có xu hướng lựa chọn thu nhập là ưu tiên cao nhất khi lựa chọn công việc </t>
  </si>
  <si>
    <t>NON - SAP CTP + HĐTN</t>
  </si>
  <si>
    <t xml:space="preserve">Phan Lương Huân </t>
  </si>
  <si>
    <t>huancnttuet@gmail.com</t>
  </si>
  <si>
    <t>https://drive.google.com/file/d/1XyJ5R26SnzPvF6Q3lsst2Y3wjuAipgY8/view?usp=sharing</t>
  </si>
  <si>
    <t xml:space="preserve">Ngô Văn Linh </t>
  </si>
  <si>
    <t xml:space="preserve">linhnv2590@gmail.com </t>
  </si>
  <si>
    <t>https://hiring.base.vn/candidates?q=linhnv2590@gmail.com&amp;candidate=131451</t>
  </si>
  <si>
    <t xml:space="preserve">Mong muốn trên 10M, hiện tại 15 gross
</t>
  </si>
  <si>
    <t xml:space="preserve">Nguyễn Minh Thu </t>
  </si>
  <si>
    <t>nminhthu181@gmail.com</t>
  </si>
  <si>
    <t>https://tuyendung.topcv.vn/quy-trinh-tuyen-dung/xem-ung-vien?id=UFZiazMIDnNXay0uP1VQdgAHNF&amp;signature=2a9100e97487ab322ea6b4d0eeb51ee1</t>
  </si>
  <si>
    <t xml:space="preserve">Nguyễn Mạnh Hà </t>
  </si>
  <si>
    <t>tranchihuy576@gmail.com</t>
  </si>
  <si>
    <t>https://tuyendung.topcv.vn/quy-trinh-tuyen-dung/xem-ung-vien?id=VwM8bzdcDyoFZisqaV5gdABXpO&amp;signature=b3e82925d47ab6a1642ba895801a2ee4</t>
  </si>
  <si>
    <t>Nguyễn Thế Giang</t>
  </si>
  <si>
    <t>giangnguyen9699@gmail.com</t>
  </si>
  <si>
    <t>https://hiring.base.vn/opening/1687?candidate=131485</t>
  </si>
  <si>
    <t xml:space="preserve">expect 1000 - 1200$, onboard đầu tháng 9, 
Vũ Đại Dương giới thiệu </t>
  </si>
  <si>
    <t>Trần Thị Đỗ Hải</t>
  </si>
  <si>
    <t>hai.tranthido@gmail.com</t>
  </si>
  <si>
    <t>https://drive.google.com/open?id=1DpvTAH-EVbyCFkTcyRgB6aIJTjFsDtJJ</t>
  </si>
  <si>
    <t>Lê Thị Thu Phương gt
Đã gửi Anh Cường VM13, chưa phản hồi kq</t>
  </si>
  <si>
    <t>ptphuong.hnue@gmail.com</t>
  </si>
  <si>
    <t>https://drive.google.com/open?id=1IocYnPPwfzj_GMQe0eTP0hnP9F-W3zRa</t>
  </si>
  <si>
    <t>Nguyễn Hải Nam gt
Đã gửi anh Cường Vm13, chưa phản hồi kq
27/9 gửi CV cho anh Cườngvm13</t>
  </si>
  <si>
    <t>Cao Duy Hải</t>
  </si>
  <si>
    <t>hai.cd194@gmail.com</t>
  </si>
  <si>
    <t>https://drive.google.com/open?id=1Ln4f_FaZVky7V7xVpL55LlZDtPUCpgGP</t>
  </si>
  <si>
    <t>Lê Xuân Dũng gt
31/3 đang làm 1 bên mới được 6 tháng,  chưa open</t>
  </si>
  <si>
    <t xml:space="preserve">Nguyễn Ngọc Anh </t>
  </si>
  <si>
    <t>anhnguyen.vmu@gmail.com</t>
  </si>
  <si>
    <t>https://hiring.base.vn/opening/1751?candidate=130836</t>
  </si>
  <si>
    <t>Lê Thị Quỳnh Trang</t>
  </si>
  <si>
    <t xml:space="preserve">0944 295 904 </t>
  </si>
  <si>
    <t>lequynhtrang0310@gmail.com</t>
  </si>
  <si>
    <t>https://hiring.base.vn/opening/1751?candidate=130631</t>
  </si>
  <si>
    <t>Đặng Xuân Cường</t>
  </si>
  <si>
    <t>dangxuancuong354@gmail.com</t>
  </si>
  <si>
    <t>https://drive.google.com/open?id=1cDUmxtrsmUma3-PBFdzWsS7j8ML7Jygh</t>
  </si>
  <si>
    <t>Đào Văn Lâm</t>
  </si>
  <si>
    <t>lammis1505@gmail.com</t>
  </si>
  <si>
    <t>https://drive.google.com/file/d/1EMpeQI1E8JbZd3bfRW5p2ylPhKzWSFyt/view?usp=sharing</t>
  </si>
  <si>
    <t>Đoàn Thanh Huyền gt</t>
  </si>
  <si>
    <t xml:space="preserve">Nguyễn Minh Hiếu </t>
  </si>
  <si>
    <t>hieuali.nguyen@gmail.com</t>
  </si>
  <si>
    <t>https://hiring.base.vn/candidates?q=hieuali.nguyen@gmail.com&amp;candidate=131602</t>
  </si>
  <si>
    <t>28/9 đang không tiện trao đổi qua đt, trao đổi qua zalo
chốt 15/12 trả lời</t>
  </si>
  <si>
    <t>Nguyễn Thị Ngoan</t>
  </si>
  <si>
    <t>ngoan.ptit36@gmail.com</t>
  </si>
  <si>
    <t>https://data-gcdn.basecdn.net/202108/sys4815/hiring/07/11/MFNTSR332V/035b3f7e98783a7973e94bd09fcf1687/b1/fb/74/bf/7a/99003ffba0b32ad26e1c45bd7225c64c/035b3f7e98783a7973e94bd09fcf1687_980169_CVKN6MTSBDKFJ.docx</t>
  </si>
  <si>
    <t>Có kinh nghiệm code, chuyển cho a Phượng xem CV này nhé, ko hiểu sao apply BA - anh Phương không lấy bạn ạ</t>
  </si>
  <si>
    <t>Hoàng Thanh Tùng</t>
  </si>
  <si>
    <t>tungphongdo89@gmail.com</t>
  </si>
  <si>
    <t>https://assets.topdev.vn/files/2021/07/07/TopDev-Hoang-Thanh-Tung-CV-Ung-Tuyen-Java-Developer-1625623729.pdf</t>
  </si>
  <si>
    <t>31/3 liên hệ chưa nghe máy</t>
  </si>
  <si>
    <t>Chau Viet Hoang</t>
  </si>
  <si>
    <t>chauviethoang1807@gmail.com</t>
  </si>
  <si>
    <t>https://assets.topdev.vn/files/2021/07/07/TopDev-acdaa9e7e3a0e2fc592a8913bb4acf75-1625625232.pdf</t>
  </si>
  <si>
    <t>Đang ở Đà Nẵng,dự kiến ra HN lập nghiệp,nhưng hiện tại chưa có các chuyến bay ra HN</t>
  </si>
  <si>
    <t>Lê Văn Dương</t>
  </si>
  <si>
    <t>water.fire6789@gmail.com</t>
  </si>
  <si>
    <t>https://drive.google.com/file/d/17lrPOfNSDeaOt5FtYA3OccmeZouzqksS/view?usp=sharing</t>
  </si>
  <si>
    <t>Đang chưa có open cơ hội việc làm mới 
23/9 tương tác lại</t>
  </si>
  <si>
    <t xml:space="preserve">Nguyễn Minh Cường </t>
  </si>
  <si>
    <t>cuongnguyenminhvn@gmail.com</t>
  </si>
  <si>
    <t>https://drive.google.com/file/d/1RuIH2rU6i65QZfBvFmb777rIL-6xvMqm/view?usp=sharing</t>
  </si>
  <si>
    <t>đã đi làm bên CMC</t>
  </si>
  <si>
    <t>Vũ Tùng Phong</t>
  </si>
  <si>
    <t>vtphong651043@gmail.com</t>
  </si>
  <si>
    <t>https://drive.google.com/file/d/1rgKsYkSoxRr7oyZ9ECfZWSPaSHAAk8vJ/view?usp=sharing</t>
  </si>
  <si>
    <t>Không thích Viettel lắm vì môi trường quân đội</t>
  </si>
  <si>
    <t>Nguyen Minh Thuy</t>
  </si>
  <si>
    <t>nmthuy98@gmail.com</t>
  </si>
  <si>
    <t>https://tuyendung.topcv.vn/quy-trinh-tuyen-dung/xem-ung-vien?id=WgZjPGULDSlWaix6aQRTJAC3BF&amp;signature=4dca50b961e2fee9708851a3ef6b941c</t>
  </si>
  <si>
    <t>Chuyển a Phượng nhé</t>
  </si>
  <si>
    <t xml:space="preserve">Nguyễn Hồng Hạnh </t>
  </si>
  <si>
    <t>nhonghanh96hn@gmail.com</t>
  </si>
  <si>
    <t>https://hiring.base.vn/opening/1695?candidate=131748</t>
  </si>
  <si>
    <t>Chuyển a Phượng nhé, a Phượng ok CV, but bạn nhận offer bên khác rồi</t>
  </si>
  <si>
    <t>Phan Thị Thùy Ngân</t>
  </si>
  <si>
    <t>nganptt96@gmail.com</t>
  </si>
  <si>
    <t>https://tuyendung.topcv.vn/quy-trinh-tuyen-dung/xem-ung-vien?id=BwNjbmQNXnlRM393bAVXKwAHNC&amp;signature=1be9fd7cc4d1bf23e3557d33bf469e57</t>
  </si>
  <si>
    <t>0975 375 802</t>
  </si>
  <si>
    <t>Lenga.cn1@gmail.com</t>
  </si>
  <si>
    <t>https://drive.google.com/file/d/18MFAH12L_llH2mDI8vaIFqR9m88Ifz_5/view?usp=sharing</t>
  </si>
  <si>
    <t>23/9 gửi anh Cuongvm13 ( Kinh nghiệm test với website và phần cứng -&gt; khó được VDS phỏng vấn)
27/9 Fail CV - cuongvm13</t>
  </si>
  <si>
    <t xml:space="preserve">Bùi Thị Trinh </t>
  </si>
  <si>
    <t>phuongtrinh.k2tdh@gmail.com</t>
  </si>
  <si>
    <t>https://drive.google.com/file/d/1pdyuQE2areJx2h_kGfLyN6spJysLZQwJ/view?usp=sharing</t>
  </si>
  <si>
    <t>Anh Cường Vm13 từ chối, kinh nghiệm còn ít
23/9 gửi lại Anh cuongvm13 pv cho VDS</t>
  </si>
  <si>
    <t xml:space="preserve">Phan Văn Hạ </t>
  </si>
  <si>
    <t>haphan.nav@gmail.com</t>
  </si>
  <si>
    <t>https://drive.google.com/file/d/1sUazBLFQfK_MSQ5J4aVPi7t5IeGRcmQb/view?usp=sharing</t>
  </si>
  <si>
    <t xml:space="preserve">Kỹ thuật: Java core: OK, nhưng lâu k hệ thống lại nên có nhiều cái quên, cụ thể: - swap 2 biến không dùng biến tạm: 100% - split / contains String : 100% - tốc độ của các kiểu toString: 50% (trả lời sai về tốc độ xử lý) - thread safe: 80% (không đề cập được rollback) - multi thread : không làm nên không nắm được - java file: 50% (không nắm sâu với lý do là làm lâu rồi không nhớ) Java Spring: - mới đọc qua chứ chưa làm - dựng thử 1 prj Spring Boot để học chứ chưa làm thực tế Design pattern: - singleton: 60% (không sâu) - bridge: 0% Architechture: - Nắm được khái niệm cơ bản của monolith và microservice - Chưa từng triển khai các hệ thống microservice và cũng chưa làm việc cùng. Thái độ + tinh thần: - Tốt - Vui vẻ hòa đồng Giao tiếp và truyền đạt: - Trung bình (không nắm sâu về các kiến thức trong phạm vi được hỏi - là các kth khá phổ biến trong các dự án của G3, nên hơi khó chỉ dạy các anh em dưới) Tiếng Anh: - Writing tốt (chưa test được, mới nghe nói), speaking lâu ko dùng. Qua pv thấy các từ thông dụng bị phát âm sai khá nhiều, chứng tỏ không trau dồi thường xuyên. Kinh nghiêm: nhiều năm, khá cứng do làm lâu ở 1 stack. Tuy nhiên chủ yếu làm 1 hệ thống, 1 môi trường nên sẽ có những điểm hạn chế khi chuyển sang các dự án outsource cần năng động, biết nhiều.
Lương đề xuất cao ko offer dk </t>
  </si>
  <si>
    <t xml:space="preserve">Đặng Huy Hiệp </t>
  </si>
  <si>
    <t>huyhiepdh@gmail.com</t>
  </si>
  <si>
    <t>https://hiring.base.vn/opening/1697?candidate=131799</t>
  </si>
  <si>
    <t>Expect 34 net, đang 30, maybe onboard 6/9</t>
  </si>
  <si>
    <t>Nguyễn Văn Hoàng</t>
  </si>
  <si>
    <t>https://drive.google.com/open?id=1VnTUWwJSTDTONSr41jC72chLs5oFFYUN</t>
  </si>
  <si>
    <t>Kinh nghiệm chưa đáp ứng được yêu cầu, mới code Java từ tháng được mấy tháng</t>
  </si>
  <si>
    <t xml:space="preserve">Nguyễn Phương Nam </t>
  </si>
  <si>
    <t>nguyen.phuong.nam@outlook.com</t>
  </si>
  <si>
    <t>https://hiring.base.vn/candidates?q=nguyen.phuong.nam@outlook.com&amp;candidate=131982</t>
  </si>
  <si>
    <t>Bạn expect 33 net trong pv, mức tối thiểu nhận offer là 30 net. Lương hiện tại dao động 21 - 27 vì có thướng dự án, tự đánh giá chưa đến 30 net nhưng vẫn đưa offer này vì thấy tin đăng từ 25 - 45tr, anh chọn mức giữa 
Thái độ không hợp tác, đang trao đổi thì hỏi nói xong chưa?,... hiện tại bạn cũng đang nằm trong blacklist của 1 số đơn vị</t>
  </si>
  <si>
    <t xml:space="preserve">Vũ Văn Lĩnh </t>
  </si>
  <si>
    <t>linhtk8@gmail.com</t>
  </si>
  <si>
    <t>https://hiring.base.vn/opening/1697?candidate=131919</t>
  </si>
  <si>
    <t>Nguyễn Quý Sáng gt, CV .Net
Lương cao ko offer dk (28 - 30). UV EXPECT 35</t>
  </si>
  <si>
    <t>Trần Lan Anh</t>
  </si>
  <si>
    <t>https://drive.google.com/open?id=1T7Di2v-smGbTdPlKs83Dj3vKKgoLQOjL</t>
  </si>
  <si>
    <t xml:space="preserve">Đỗ Thị Nga giới thiệu
Đang ưu tiên có kinh nghiệm test lead rồi, nên CV bạn này giai đoạn này chưa phù hợp (anh Phượng)
Gửi Anh Cường Vm13, chưa phản hồi 
27/9 có việc làm </t>
  </si>
  <si>
    <t>Bùi Quang An</t>
  </si>
  <si>
    <t>buiquang.a92@gmail.com</t>
  </si>
  <si>
    <t>https://hiring.base.vn/opening/1697?candidate=132263</t>
  </si>
  <si>
    <t xml:space="preserve">Book Anh Phượng &amp; Anh Chương 
Trao đổi về kết quả phỏng vấn, đang expect 1500. trao đổi về kết quả bên mình expect thấp hơn hiện tại khá nhiều nhưng vẫn cần suy nghĩ thêm </t>
  </si>
  <si>
    <t xml:space="preserve">ptphuong.it@gmail.com </t>
  </si>
  <si>
    <t>https://drive.google.com/file/d/1DgFjKGC7ZQX4WiCk1gMUrFoJFQQFZFfJ/view?usp=sharing</t>
  </si>
  <si>
    <t xml:space="preserve">Ứng viên nice, nói chuyện nhẹ nhàng. Vừa nc với sếp, công ty hiện tại đang giữ lại, hướng phát triển fullstack, đang học tiếng Nhật, hướng đến các đơn vị sử dụng tiếng Nhật. </t>
  </si>
  <si>
    <t xml:space="preserve">Lê Thị Thu Hương </t>
  </si>
  <si>
    <t>huongle.training@gmail.com</t>
  </si>
  <si>
    <t>https://hiring.base.vn/opening/1752?candidate=131134</t>
  </si>
  <si>
    <t>Đặng Thị Thu Thủy</t>
  </si>
  <si>
    <t xml:space="preserve"> thuydhtin1@gmail.com</t>
  </si>
  <si>
    <t>https://drive.google.com/open?id=1nqznQlttWy1B-Ac5yg4mOB_x0qzU7D9o</t>
  </si>
  <si>
    <t xml:space="preserve">Kinh  nghiệm chưa đáp ứng yêu cầu, chưa có kinh nghiệm testlead
12/10 Gửi Du03 expect 15 net, hiện tại đang làm 90% tester , 10% CSKH </t>
  </si>
  <si>
    <t>https://hiring.base.vn/opening/1695?candidate=133806</t>
  </si>
  <si>
    <t>23/9 gửi anh cuongvm13</t>
  </si>
  <si>
    <t xml:space="preserve">Nguyễn Văn Tuấn </t>
  </si>
  <si>
    <t>nguyentuan060196@gmail.com</t>
  </si>
  <si>
    <t>https://drive.google.com/file/d/1Dt64UkqV9CpmD0viWDvhyJ1aRX9tLTOp/view?usp=sharing</t>
  </si>
  <si>
    <t>.net</t>
  </si>
  <si>
    <t xml:space="preserve">Nguyễn Văn Nhân </t>
  </si>
  <si>
    <t>Nhanqbu@gmail.com</t>
  </si>
  <si>
    <t>https://drive.google.com/file/d/1lA6FzU2syx33qa-ZZyCbdCT7K1isdjBQ/view?usp=sharing</t>
  </si>
  <si>
    <t>23/9 gửi anh Cuongvm13 (anh Cường ok CV, tuy nhiên bạn đã có việc làm)</t>
  </si>
  <si>
    <t xml:space="preserve">Nguyễn Thị Kim Anh </t>
  </si>
  <si>
    <t>23/9 gửi anh Cuongvm13 9- Tham gia các dự án quản lý văn bản, không chuyên sâu test CSDL -&gt; kinh nghiệm không phù hợp với dự án của VDS)</t>
  </si>
  <si>
    <t xml:space="preserve">Nguyễn Vũ Hiền </t>
  </si>
  <si>
    <t>nvhien.1998bg@gmail.com</t>
  </si>
  <si>
    <t>https://drive.google.com/file/d/18rYC-Ar7ITJG3uY5sY3joTOtQnYer5zm/view?usp=sharing</t>
  </si>
  <si>
    <t>Nguyễn Văn Tài</t>
  </si>
  <si>
    <t>nvtaigt@gmail.com</t>
  </si>
  <si>
    <t>https://drive.google.com/open?id=1VEpk_Q6YKAOqg-fD8YfNxn2AU8dGSZr6</t>
  </si>
  <si>
    <t>Đặng Thị Quỳnh Nga
Tối mới có thời gian trao đổi 
Hiện tại đang làm net core (Software,  27 net, Xuân Đỉnh) 
(dự án 2 tháng - SOFTMART, sẵn sàng chuyển đổi, .net, dự định: phát triển chuyên môn, 1 năm.
 Sau đó phát triển lên các vị trí cao hơn.lương hiện tại: 27tr, expect: - môi trường ổn định, expect bằng hiện tại 27tr, có tháng lương 13. Hiện tại chưa đóng bảo hiểm. Quy mô khoảng tầm 30ng. 
Chưa phù hợp với hiện tại</t>
  </si>
  <si>
    <t>Đỗ Thị Thu Huyền</t>
  </si>
  <si>
    <t>https://drive.google.com/open?id=1nPHMHbqoARZqdM-ApYIdE1MIalcct-Eu</t>
  </si>
  <si>
    <t xml:space="preserve">Nguyễn Văn Giang
Chưa phù hợp với nhu cầu hiện tại cần  kinh nghiệm test lead  (Anh Phượng)
Chuyển anh Cuongvm13, chưa phản hồi 
27/9 có việc làm </t>
  </si>
  <si>
    <t>Đặng Thị Văn</t>
  </si>
  <si>
    <t>https://drive.google.com/open?id=1CLYoBQt4Yxk7ebEc4jTlDXt-bxE-ZSVq</t>
  </si>
  <si>
    <t>Nguyễn Văn Giang
Chưa phù hợp với nhu cầu hiện tại cần  kinh nghiệm test lead (Anh Phượng) 
Chuyển anh Cuownfgvm13, chưa phản hồi
27/9 có việc làm r</t>
  </si>
  <si>
    <t>Bùi Thị Thanh</t>
  </si>
  <si>
    <t>buithanhpro36@gmail.com</t>
  </si>
  <si>
    <t>https://drive.google.com/open?id=1c1gpLzLiXwvDEwUUIDW1mv7ip6NLm88X</t>
  </si>
  <si>
    <t xml:space="preserve">Đào Văn Thi
Chưa phù hợp với nhu cầu hiện tại cần  kinh nghiệm test lead(anh Phượng) 
Chuyển anh Cường vm13, chưa phản hồi
27/9 knm </t>
  </si>
  <si>
    <t xml:space="preserve">Bùi Quang Khải </t>
  </si>
  <si>
    <t>Namquangkhai9898@gmail.com</t>
  </si>
  <si>
    <t>https://hiring.base.vn/opening/1697?candidate=132619</t>
  </si>
  <si>
    <t xml:space="preserve">Đã chuyển Anh Liêm 
Expect 14 -17m, có thể onboard từ 15.9
Offer 14M, từ chối về làm bên sếp cũ </t>
  </si>
  <si>
    <t xml:space="preserve">Hoàng Văn Sơn </t>
  </si>
  <si>
    <t>hoangson0523@gmail.com</t>
  </si>
  <si>
    <t>https://drive.google.com/file/d/1DSlZ_Fdy7rjmpd9tehwBVBGIPl1iRs-_/view?usp=sharing</t>
  </si>
  <si>
    <t>23/9 tương tác lại</t>
  </si>
  <si>
    <t xml:space="preserve">Vũ Đức Chính </t>
  </si>
  <si>
    <t>chinhcn3@gmail.com</t>
  </si>
  <si>
    <t>https://drive.google.com/file/d/1x1CDYF0o1az5vRQPSAOtNED-zWac1SLD/view?usp=sharing</t>
  </si>
  <si>
    <t xml:space="preserve">Nguyễn Khắc Duy </t>
  </si>
  <si>
    <t>duythachson@gmail.com</t>
  </si>
  <si>
    <t>https://drive.google.com/file/d/1TxrXLI8KGm5zDv7pdeXvXxH1zNywUvV0/view?usp=sharing</t>
  </si>
  <si>
    <t>Trần Hữu Trung</t>
  </si>
  <si>
    <t>https://drive.google.com/file/d/1BfyVfoIe04IS5h1osQ3PwAdslkUTx7h4/view?usp=sharing</t>
  </si>
  <si>
    <t xml:space="preserve">23/9 tương tác lại </t>
  </si>
  <si>
    <t>Trần Anh Tuấn</t>
  </si>
  <si>
    <t>trananhtuan7298@gmail.com</t>
  </si>
  <si>
    <t>https://drive.google.com/file/d/1DSa_D7RD1AYNolik3_si57va3cssOdbb/view?usp=sharing</t>
  </si>
  <si>
    <t xml:space="preserve">Đỗ Văn Nam </t>
  </si>
  <si>
    <t>vannam12a7@gmail.com</t>
  </si>
  <si>
    <t>https://drive.google.com/file/d/1ad7q_-vfJ6Qab2Gh2dPJligrYr2dPoZX/view?usp=sharing</t>
  </si>
  <si>
    <t>Đoàn Tuấn Khôi</t>
  </si>
  <si>
    <t>khoidt21@gmail.com</t>
  </si>
  <si>
    <t>https://hiring.base.vn/opening/1697?candidate=132660</t>
  </si>
  <si>
    <t>đang 13 gross, expect 15 gross 
Tư duy chưa được tốt</t>
  </si>
  <si>
    <t>DOÃN MINH THU</t>
  </si>
  <si>
    <t>doanminhthu91@gmail.com</t>
  </si>
  <si>
    <t>https://drive.google.com/open?id=1q2GaPFQN_Dqn92aEBng-ZqdLdXFMEs0C</t>
  </si>
  <si>
    <t>28/9 đang chưa có open cơ hội việc làm mới. Tuy nhiên vẫn thấy trao đổi nhiệt tình
17/2 liên hệ vẫn chưa open</t>
  </si>
  <si>
    <t>Đinh Thị Nhung</t>
  </si>
  <si>
    <t xml:space="preserve"> nhungdt1105@gmail.com</t>
  </si>
  <si>
    <t>https://hiring.base.vn/opening/1695?candidate=133805</t>
  </si>
  <si>
    <t xml:space="preserve">Phạm Thị Huệ, CV chưa phù hợp với nhu cầu hiện tại 
23/9 gửi anh Cường pv cho VDS </t>
  </si>
  <si>
    <t>Nguyễn Thị Ngọc Oanh</t>
  </si>
  <si>
    <t>oanhnguyen511@gmail.com</t>
  </si>
  <si>
    <t>https://drive.google.com/open?id=13_Z8xY1kriEvxMo3u5nBvngVZ_Gqw4EJ</t>
  </si>
  <si>
    <t xml:space="preserve">Bùi Thị Xuân Thu
Bạn này đang làm ở Fsfort và đã có 5 năm trong lĩnh vực testing (web và mobile test)              
CV chưa phù hợp với nhu cầu hiện tại
23/9 gửi anh Cuongvm13 (- Tham nhiều các dự án test với thiết bị phần cứng của LG, Honda -&gt; không phù hợp)
</t>
  </si>
  <si>
    <t>23/9 gửi anh Cuongvm13 ( Đang làm ở D2T là cty đối tác của XNK -&gt; không phỏng vấn)</t>
  </si>
  <si>
    <t>nguyetanh30497@gmail.com</t>
  </si>
  <si>
    <t>thuha.nguyen5897@gmail.com</t>
  </si>
  <si>
    <t>https://drive.google.com/open?id=1T2wdfAdcGIchCp4WrqRp0vBVni9Fk8cf</t>
  </si>
  <si>
    <t>Lực NV11
23/9 gửi anh Cuongvm13 (- Kinh nghiệm test chưa nổi bật -&gt; khó được VDS phỏng vấn)
27/9 Cuongvm13 fail CV</t>
  </si>
  <si>
    <t>Phạm Thùy Dương</t>
  </si>
  <si>
    <t>duongpham1504@gmail.com</t>
  </si>
  <si>
    <t>https://hiring.base.vn/candidates?candidate=132379</t>
  </si>
  <si>
    <t xml:space="preserve">Cuongvm13 (cân nhắc thêm-  27/9 pass CV)
Đang 19 gross, fix 13 tháng, bt nhận 15 tháng lương 
Mong muốn: 21 net. Có thể đi làm sau 30 ngày </t>
  </si>
  <si>
    <t>Lê Văn Minh</t>
  </si>
  <si>
    <t>minhlv1509@gmail.com</t>
  </si>
  <si>
    <t>https://hiring.base.vn/opening/1687?candidate=132870</t>
  </si>
  <si>
    <t xml:space="preserve">CV VTS gửi sang, fail TA
Đang 18 gross, expect 22 gross, đang 15 tháng lương
Chưa phù hợp hiện tại
Chưa phải middle </t>
  </si>
  <si>
    <t>Nguyễn Ngọc Anh</t>
  </si>
  <si>
    <t>nguyenngocanh.hust@gmail.com</t>
  </si>
  <si>
    <t>https://hiring.base.vn/opening/1687?candidate=132877</t>
  </si>
  <si>
    <t xml:space="preserve">Expect 30gross, hiện tại 24 gross, có thể đi làm sau 2 tuần
Pass mức 15 - 16tr </t>
  </si>
  <si>
    <t>Phạm Thị Ngọc Anh</t>
  </si>
  <si>
    <t xml:space="preserve">ngocanh21112003@gmail.com </t>
  </si>
  <si>
    <t>https://drive.google.com/open?id=1JfVy3vtQurDB0Q6_92-AZfQTsM_sOOE2</t>
  </si>
  <si>
    <t>Ứng tuyển test lead
Kinh  nghiệm test lead chưa nhiều DU01 từ chối phỏng vấn 
Cuongvm13 (- Ít kinh nghiệm (1 năm làm về test))</t>
  </si>
  <si>
    <t>Đỗ Nguyệt Hà</t>
  </si>
  <si>
    <t>donguyetha97@gmail.com</t>
  </si>
  <si>
    <t>https://hiring.base.vn/opening/1690?candidate=161118</t>
  </si>
  <si>
    <t>xuanntt10</t>
  </si>
  <si>
    <r>
      <rPr>
        <sz val="10"/>
        <rFont val="Arial"/>
        <family val="2"/>
      </rPr>
      <t>28/9 đang chưa open dự kiến năm sau open, expect 20 net</t>
    </r>
    <r>
      <rPr>
        <sz val="10"/>
        <color rgb="FF000000"/>
        <rFont val="Arial"/>
        <family val="2"/>
      </rPr>
      <t xml:space="preserve">
</t>
    </r>
    <r>
      <rPr>
        <u/>
        <sz val="10"/>
        <color rgb="FF1155CC"/>
        <rFont val="Arial"/>
        <family val="2"/>
      </rPr>
      <t>https://drive.google.com/file/d/1esZ2E_G8M0vAn2vVyfZsIxvx7CSEEZH1/view</t>
    </r>
  </si>
  <si>
    <t>LiemNT10, Tuantv49</t>
  </si>
  <si>
    <t>Nguyenlan601@gmail.com</t>
  </si>
  <si>
    <t>https://hiring.base.vn/opening/1695?candidate=132909</t>
  </si>
  <si>
    <t>Cuongvm13 ok CV, tuy nhiên bạn có việc làm rồi, năm sau open</t>
  </si>
  <si>
    <t xml:space="preserve">Đỗ Thị Lan Anh </t>
  </si>
  <si>
    <t>https://hiring.base.vn/opening/1695?candidate=132911</t>
  </si>
  <si>
    <t xml:space="preserve">Gửi anh Cuongvm (để lượt sau lọc)
27/9 gửi lại anh Cường </t>
  </si>
  <si>
    <t xml:space="preserve">Dương Thị An </t>
  </si>
  <si>
    <t>andt5.2903@gmail.com</t>
  </si>
  <si>
    <t>https://hiring.base.vn/opening/1695?candidate=133884</t>
  </si>
  <si>
    <t xml:space="preserve">Chưa có kinh nghiệm testlead 
16/9 gửi anh Cuongvm13
Lương hiện tại 14 net, expect 18 net, hiện tại 13 tháng lương. Khoảng 1 tháng có thể đi làm được </t>
  </si>
  <si>
    <t xml:space="preserve">Nguyễn Khánh Nhật </t>
  </si>
  <si>
    <t>khanhnhata2@gmail.com</t>
  </si>
  <si>
    <t>https://drive.google.com/file/d/1vd5o-g9ImmYi3UjGpWyUjrOoX3V3aE42/view?usp=sharing</t>
  </si>
  <si>
    <t xml:space="preserve">Kinh nghiệm còn ít </t>
  </si>
  <si>
    <t>Đỗ Hưng Lộc</t>
  </si>
  <si>
    <t>dohungloc@gmail.com</t>
  </si>
  <si>
    <t>https://hiring.base.vn/opening/1689?candidate=133225</t>
  </si>
  <si>
    <t>expect 3000, anh Chương đánh giá phù hợp với VTT</t>
  </si>
  <si>
    <t xml:space="preserve">Trần Thị Huyền </t>
  </si>
  <si>
    <t>tranhuyentb89@gmail.com</t>
  </si>
  <si>
    <t>https://drive.google.com/file/d/1ricKgBXfmouFYa9_H_9EVqJOkfo4snlL/view?usp=sharing</t>
  </si>
  <si>
    <t>Chưa phù hợp với nhu cầu dự án hiện tại
16/9 Gửi anh Cuongvm13</t>
  </si>
  <si>
    <t xml:space="preserve">Đinh Thị Hường </t>
  </si>
  <si>
    <t>huongmath304@gmail.com</t>
  </si>
  <si>
    <t>https://hiring.base.vn/candidates?q=huongmath304@gmail.com&amp;candidate=134328</t>
  </si>
  <si>
    <t xml:space="preserve">Trần Duy Phương gt. Chưa phù hợp với nhu cầu dự án hiện tại 
16/9 Gửi anh Cuongvm13 (để lượt sau)
Đã nhận offer bên FPT&gt; mong muốn 18 net, thử sức testlead </t>
  </si>
  <si>
    <t xml:space="preserve">Phạm Thị Nam Phương </t>
  </si>
  <si>
    <t>0974 821 738</t>
  </si>
  <si>
    <t>namthuongcsk@gmail.com</t>
  </si>
  <si>
    <t>https://drive.google.com/open?id=1sW6JYaxwrmVdRRRXTfeBT7RbPqs_Df_m</t>
  </si>
  <si>
    <t>Ít kinh  nghiệm</t>
  </si>
  <si>
    <t>Trần Minh Tuấn</t>
  </si>
  <si>
    <t>Tuana8tmt@gmail.com</t>
  </si>
  <si>
    <t>https://drive.google.com/file/d/1Tp0odyZBHy3kvjPGwm5qZVszOYrB81-d/view?usp=sharing</t>
  </si>
  <si>
    <t>Phạm Thu Trang</t>
  </si>
  <si>
    <t>https://drive.google.com/open?id=1brQOJxqxlyAQE_5KszU4xwQ-uDRAyYLY</t>
  </si>
  <si>
    <t xml:space="preserve">"- TN Đai học Ngân hàng, chuyên ngành Hệ thống thông tin quản lý, có 1 năm kinh nghiệm
- Có kiến thức về quy trình kiểm thử phần mềm, các giai đoạn kiểm thử
như Unit Test, Integration Testing, System Testing &amp;Accceptance Testing.
- Có kinh nghiệm test web, viết testcases.
- Biết Test Tích Hợp, Test API cơ bản, Test Hiệu năng ( PerformanceTesting) cơ bản với Tool JMeter.
- Thành thạo tool quản lý lỗi/dự án JIRA.
- Biết sử dụng Hệ cơ sở dữ liệu SQL, Visual Studio, Oracle"
Cuongvm13 (Ít kinh nghiệm -&gt; không phù hợp)
</t>
  </si>
  <si>
    <t xml:space="preserve">Đỗ Hữu Hào </t>
  </si>
  <si>
    <t>ncbhtn@gmail.com</t>
  </si>
  <si>
    <t>https://drive.google.com/file/d/1mUauEYx4Y1p41XL1kENy9K65QEV2gOVk/view?usp=sharing</t>
  </si>
  <si>
    <t>Tạ Văn Thắng</t>
  </si>
  <si>
    <t>tavanthangts@gmail.com</t>
  </si>
  <si>
    <t>https://drive.google.com/file/d/1R3AaeIpGz4_0Nzx_tUd0m7UQNSHAEpnr/view?usp=sharing</t>
  </si>
  <si>
    <t>Hoàng Đức Mạnh</t>
  </si>
  <si>
    <t>hoangducmanh.dttn@gmail.com</t>
  </si>
  <si>
    <t>https://hiring.base.vn/opening/1697?candidate=159532</t>
  </si>
  <si>
    <r>
      <rPr>
        <sz val="10"/>
        <rFont val="Arial"/>
        <family val="2"/>
      </rPr>
      <t>23/9 tương tác
30/9:  40 net, package 
17/3 chủ động liên hệ lại trao đổi hỏi chi tiết về kết quả lần trước</t>
    </r>
    <r>
      <rPr>
        <sz val="10"/>
        <color rgb="FF000000"/>
        <rFont val="Arial"/>
        <family val="2"/>
      </rPr>
      <t xml:space="preserve">
</t>
    </r>
    <r>
      <rPr>
        <u/>
        <sz val="10"/>
        <color rgb="FF1155CC"/>
        <rFont val="Arial"/>
        <family val="2"/>
      </rPr>
      <t>https://drive.google.com/file/d/1ahmFtU1fgdJbquDcpL3FF6HP0iT-LuU4/view?usp=sharing</t>
    </r>
  </si>
  <si>
    <t>TuanTV49, Namnv86, maid32</t>
  </si>
  <si>
    <t xml:space="preserve">Nguyễn Văn Duy </t>
  </si>
  <si>
    <t>vanduytk5@gmail.com</t>
  </si>
  <si>
    <t>https://drive.google.com/file/d/1Bb8_fbq2lwi-EkrlNMI5RcPg1DhVUlTk/view?usp=sharing</t>
  </si>
  <si>
    <t xml:space="preserve">Hồ Minh Giang </t>
  </si>
  <si>
    <t>minhgiangeit@gmail.com</t>
  </si>
  <si>
    <t>https://drive.google.com/file/d/1XtUq1rg6RHgSGX6V5ehvFSy79WDNFaOk/view?usp=sharing</t>
  </si>
  <si>
    <t>Nguyễn Tiến Hồng Minh</t>
  </si>
  <si>
    <t>minhnth.1095@gmail.com</t>
  </si>
  <si>
    <t>https://drive.google.com/file/d/1IOOB6RKPhTwpvPZ8RdGWL8c7gAHdw3UJ/view?usp=sharing</t>
  </si>
  <si>
    <t xml:space="preserve">Nguyễn Khánh Diện </t>
  </si>
  <si>
    <t>https://drive.google.com/file/d/1bxtbCHKLZK-GcpxJDZRYnQ3agrzLbMai/view?usp=sharing</t>
  </si>
  <si>
    <t xml:space="preserve">Đã  nhận offer bên CMC 25m
Ứng viên apply PM 
Anh Chương check CV phù hợp Fullstack </t>
  </si>
  <si>
    <t xml:space="preserve">Đặng Lê Sơn </t>
  </si>
  <si>
    <t>lson.dang2704@gmail.com</t>
  </si>
  <si>
    <t>https://drive.google.com/file/d/1tQVE0aDrAmkeuTUIRX5n6t4GMMEHmY2g/view?usp=sharing</t>
  </si>
  <si>
    <t xml:space="preserve">CV đẹp, match bên mình, GPA 3.6, IELTS 7.0 tuy nhiên nhảy việc hơi nhiều. 
expect 70m gross 15 tháng tổng với bảo hiểm cơ bản 
Anh Văn không ok vì do nhảy việc hơi nhiều </t>
  </si>
  <si>
    <t xml:space="preserve">Phạm Văn Thanh </t>
  </si>
  <si>
    <t>https://hiring.base.vn/opening/1697?candidate=133596</t>
  </si>
  <si>
    <t xml:space="preserve">
Đang 17 net, 13 tháng, expect: 20 net. Có thể onboard sau 2- 3 tuần</t>
  </si>
  <si>
    <t>0868060690/0389922804</t>
  </si>
  <si>
    <t>kiennt1990@gmail.com</t>
  </si>
  <si>
    <t>https://hiring.base.vn/candidates?q=Nguy%E1%BB%85n%20Trung%20Ki%C3%AAn&amp;candidate=133904</t>
  </si>
  <si>
    <t xml:space="preserve">Expect: 1600
171580 mã nhân viên NTK </t>
  </si>
  <si>
    <t xml:space="preserve">Nguyễn Thế Thức </t>
  </si>
  <si>
    <t>thucfami@gmail.com</t>
  </si>
  <si>
    <t>https://hiring.base.vn/opening/1689?candidate=133556</t>
  </si>
  <si>
    <t xml:space="preserve">Tienvt15 gt 
Đang 60, expect 70 </t>
  </si>
  <si>
    <t>Mã Tấn Vinh</t>
  </si>
  <si>
    <t>matanvinh1391985@gmail.com</t>
  </si>
  <si>
    <t>https://employer.vietnamworks.com/v2/application/detail/2/36142038</t>
  </si>
  <si>
    <t>Ứng viên đang sinh sống trong SG, gửi CV để bên mình lưu trữ sau có cơ sở SG thì gọi bạn</t>
  </si>
  <si>
    <t xml:space="preserve">Nguyễn Thị My Ly </t>
  </si>
  <si>
    <t>https://drive.google.com/file/d/1br4MRshw-RzZ8lF7lJL76yaMVKtDD-0r/view?usp=sharing</t>
  </si>
  <si>
    <t xml:space="preserve">Khúc Vân Anh gt (Chưa lọc) </t>
  </si>
  <si>
    <t xml:space="preserve">Lê Chí Công </t>
  </si>
  <si>
    <t xml:space="preserve"> lechicong277@gmail.com</t>
  </si>
  <si>
    <t>https://drive.google.com/file/d/1k4-oq2zJmUB7ogC7qg2TuJyzAzvegW8s/view</t>
  </si>
  <si>
    <t xml:space="preserve">Đào Văn Thi gt </t>
  </si>
  <si>
    <t xml:space="preserve">Lê Thùy Linh </t>
  </si>
  <si>
    <t>09466 93 943</t>
  </si>
  <si>
    <t>thuylinhle.ptit@gmail.com</t>
  </si>
  <si>
    <t>https://hiring.base.vn/opening/1695?candidate=134345</t>
  </si>
  <si>
    <t xml:space="preserve">Đặng Huy Hiệp, hiepdh3 
gt Junior+, 20 - 21tr </t>
  </si>
  <si>
    <t xml:space="preserve">Phạm Anh Phương </t>
  </si>
  <si>
    <t>phamtitans@gmail.com</t>
  </si>
  <si>
    <t>https://drive.google.com/file/d/1lsRcAiS61q1OaZpAmGzrftHLMmdkI6aG/view</t>
  </si>
  <si>
    <t>Expect 18 - 20, tuần sau nghỉ tại công ty cũ (Chọn Vé)</t>
  </si>
  <si>
    <t xml:space="preserve">Phạm Ngọc Hùng </t>
  </si>
  <si>
    <t>phamngochung95@gmail.com</t>
  </si>
  <si>
    <t>https://drive.google.com/file/d/1L59BMfTWDJjZ-6zmYJV_lv9AeIdlTVyl/view?usp=sharing</t>
  </si>
  <si>
    <t>Expect 23 (thực tế quan tâm tới các job liên quan tới Data hoặc non-IT job.)</t>
  </si>
  <si>
    <t xml:space="preserve">Nguyễn Thị Hồng Nhung gt, định hướng PM nhưng không phù hợp </t>
  </si>
  <si>
    <t xml:space="preserve">Lương Cẩm Khang </t>
  </si>
  <si>
    <t>camkhang.bk.hust@gmail.com</t>
  </si>
  <si>
    <t>https://hiring.base.vn/opening/1695?candidate=134224</t>
  </si>
  <si>
    <t>Mạnh DU01 gt, liên hệ knm
Lương hiện tại đang 28 net, expect ít nhất đi ngang hoặc thấp hơn chút
Có thể đi làm giữa tháng 10</t>
  </si>
  <si>
    <t xml:space="preserve">Nguyễn Thị Ngọc Thương </t>
  </si>
  <si>
    <t>thuongntn215@gmail.com</t>
  </si>
  <si>
    <t>https://hiring.base.vn/candidates?q=thuongntn215@gmail.com&amp;candidate=134323</t>
  </si>
  <si>
    <t xml:space="preserve">Chốt middle, 22- 24tr  
expect: 22tr </t>
  </si>
  <si>
    <t xml:space="preserve">Nguyễn Văn Quyền </t>
  </si>
  <si>
    <t>https://drive.google.com/file/d/1RokkOjXS0XaFUq37AinerMyK8oP3myVH/view?usp=sharing</t>
  </si>
  <si>
    <t xml:space="preserve">Vũ Thị Hải Yến </t>
  </si>
  <si>
    <t xml:space="preserve"> haiyen025910@gmail.com</t>
  </si>
  <si>
    <t>https://drive.google.com/file/d/1Y2iz4_fvQ_VssPLOgQiF2_lJ7MCmTKpW/view?usp=sharing</t>
  </si>
  <si>
    <t xml:space="preserve">27/9 đã có việc làm </t>
  </si>
  <si>
    <t xml:space="preserve">Nguyễn Hữu Thành </t>
  </si>
  <si>
    <t>nguyenhuuthanh2061994@gmail.com</t>
  </si>
  <si>
    <t>https://drive.google.com/file/d/1A61ZzHdSs9tIFbK2LDDhD0vIyZhxzXrg/view?usp=sharing</t>
  </si>
  <si>
    <t xml:space="preserve">Trần Thị Thúy Hòa </t>
  </si>
  <si>
    <t>thuyhoa7987@gmail.com</t>
  </si>
  <si>
    <t>https://hiring.base.vn/opening/1695?candidate=134332</t>
  </si>
  <si>
    <t xml:space="preserve">Nguyễn Bá Việt </t>
  </si>
  <si>
    <t>vietpm1210@gmail.com</t>
  </si>
  <si>
    <t>https://hiring.base.vn/opening/1697?candidate=134301</t>
  </si>
  <si>
    <t xml:space="preserve">27/9 đang trao đổi  (hangpt45 gửi CV)
Expect: 28.5 net </t>
  </si>
  <si>
    <t xml:space="preserve">Đỗ Minh Ngân </t>
  </si>
  <si>
    <t xml:space="preserve">  dominhngan@gmail.com</t>
  </si>
  <si>
    <t>https://hiring.base.vn/opening/1695?candidate=134333</t>
  </si>
  <si>
    <t>Ngô Ngọc Thuyên</t>
  </si>
  <si>
    <t>0949 984 228</t>
  </si>
  <si>
    <t>ngocthuyenbk@gmail.com</t>
  </si>
  <si>
    <t>https://drive.google.com/file/d/18qdl0pM32HJvIVbyrfnt0Wdu3q2OyJ-_/view?usp=sharing</t>
  </si>
  <si>
    <t xml:space="preserve">Có thể đi làm sau 1 tháng 
</t>
  </si>
  <si>
    <t xml:space="preserve">Nguyễn Lan Hương </t>
  </si>
  <si>
    <t>huongnguyenlan1111@gmail.com</t>
  </si>
  <si>
    <t>https://drive.google.com/file/d/1dblcYFxu9yf6uQ6vOi9_XBq2bHpNENzt/view?usp=sharing</t>
  </si>
  <si>
    <t xml:space="preserve">Bùi Hương Trà </t>
  </si>
  <si>
    <t>https://drive.google.com/file/d/1-RRfZd-MN-M-wfuCcbLmu42kOJi0MD1L/view?usp=sharing</t>
  </si>
  <si>
    <t xml:space="preserve">Nguyễn Thị Hoa </t>
  </si>
  <si>
    <t>0373 990 891</t>
  </si>
  <si>
    <t>Hoanguyen.hd01@gmail.com</t>
  </si>
  <si>
    <t>https://drive.google.com/file/d/1fn-Xr64SrMXaNKkBpZApumt0g5rXixuC/view?usp=sharing</t>
  </si>
  <si>
    <t xml:space="preserve">Vũ Thị Liên </t>
  </si>
  <si>
    <t>https://drive.google.com/file/d/1qnpVVFzg9cSZp1IKt88UQFUOWOAxKcFG/view?usp=sharing</t>
  </si>
  <si>
    <t>Luongpd1</t>
  </si>
  <si>
    <t>Nguyễn Thị Ngát</t>
  </si>
  <si>
    <t>nguyenthingat1209.neu@gmail.com</t>
  </si>
  <si>
    <t>https://hiring.base.vn/candidates?q=Nguy%E1%BB%85n%20Th%E1%BB%8B%20Ng%C3%A1t&amp;candidate=135381</t>
  </si>
  <si>
    <t>Đang 18,5 net, expect 21 net
Bên cũ giữ lại vs mức offer ngang bên mình 21net,  đưa lên vị trí sublead, tự thấy chế độ &amp; mọi thứ VT ok hơn, nhưng giờ đồng ý ở lại rồi, trao đổi lại thấy khá ngại, nên xin từ chối VT vào hiện tại</t>
  </si>
  <si>
    <t>032 880 3015</t>
  </si>
  <si>
    <t>huynv86@gmail.com</t>
  </si>
  <si>
    <t>https://drive.google.com/file/d/1QF8diGSOm0OL_3CvtRPJGI6QSR3gIl8a/view</t>
  </si>
  <si>
    <t>Trịnh Thị Huyền
Chưa có  ý định nhảy việc, tuần trước còn dịch nên gửi CV dạo thôi
Đang làm Dev Lead, team 7 - 10ng. đang 40 expect 50
Code react native 5 năm, angular, nodejs 7 năm</t>
  </si>
  <si>
    <t xml:space="preserve">Đỗ Thùy Linh </t>
  </si>
  <si>
    <t>thuylinh05101995@gmail.com</t>
  </si>
  <si>
    <t>https://hiring.base.vn/opening/1695?candidate=135372</t>
  </si>
  <si>
    <t xml:space="preserve">Đang 18, expect 21 net, 14 tháng lương, có thể onboard sau 45 ngày
Từ chối , 15 - 16 thì lấy </t>
  </si>
  <si>
    <t xml:space="preserve">Nguyễn Thanh Hằng </t>
  </si>
  <si>
    <t>hangnt1983@gmail.com</t>
  </si>
  <si>
    <t>https://hiring.base.vn/candidates?q=hangnt1983@gmail.com&amp;candidate=149002</t>
  </si>
  <si>
    <t>Hiện tại 25 net, expect 30 gross
thử việc 100% lương</t>
  </si>
  <si>
    <t xml:space="preserve">Vũ Thị Thư </t>
  </si>
  <si>
    <t>Thuvu.3171997@gmail.com</t>
  </si>
  <si>
    <t>https://drive.google.com/file/d/1kSfAiSOBu3u-uOX7PlFsLjo8WEu4g7Y5/view?usp=sharing</t>
  </si>
  <si>
    <t xml:space="preserve">Trần Nguyên Thảo </t>
  </si>
  <si>
    <t>tnthao261099@gmail.com</t>
  </si>
  <si>
    <t>https://drive.google.com/file/d/19D-AkJK0oD4l02teJtqmmGUq40d9i3YC/view?usp=sharing</t>
  </si>
  <si>
    <t>Nguyễn Ngọc Tuấn Anh</t>
  </si>
  <si>
    <t>tuananh.apd.1995@gmail.com</t>
  </si>
  <si>
    <t>https://drive.google.com/open?id=1K9VayKebiP5mfe-tGcc-LDDebjC0991x</t>
  </si>
  <si>
    <t>Đã có việc làm
Pass - Cuongvm13</t>
  </si>
  <si>
    <t xml:space="preserve">Doãn Hoàng Long </t>
  </si>
  <si>
    <t>ftuhoanglong@gmail.com</t>
  </si>
  <si>
    <t>https://hiring.base.vn/candidates?q=Do%C3%A3n%20Ho%C3%A0ng%20Long&amp;candidate=135793</t>
  </si>
  <si>
    <t xml:space="preserve">Lê Hồng Phương </t>
  </si>
  <si>
    <t>lhongphuong97@gmail.com</t>
  </si>
  <si>
    <t>https://drive.google.com/file/d/1IZDL9N_Wlh-mAtj8pKb99zdo31ABHABM/view?usp=sharing</t>
  </si>
  <si>
    <t xml:space="preserve">Lê Duy Quý </t>
  </si>
  <si>
    <t>duyquile98@gmail.com</t>
  </si>
  <si>
    <t>https://drive.google.com/file/d/1TsQQWFQ4wiVSb0WmpYlzIH0ZCu1SZzaE/view?usp=sharing</t>
  </si>
  <si>
    <t xml:space="preserve">Nguyễn Ngọc Hoàn </t>
  </si>
  <si>
    <t>hoanhaianhhaihaunamdinh@gmail.com</t>
  </si>
  <si>
    <t>https://drive.google.com/file/d/1pXWmcJq0j_JELjqNb5ymL0oJrrpd7qRP/view?usp=sharing</t>
  </si>
  <si>
    <t xml:space="preserve">Đỗ Thị Huệ </t>
  </si>
  <si>
    <t>huedt07@gmail.com</t>
  </si>
  <si>
    <t>https://drive.google.com/file/d/1cZoZjjA_d1jzw907eYB3gPVGT171V70k/view?usp=sharing</t>
  </si>
  <si>
    <t xml:space="preserve">Tạ Thị Ngọc </t>
  </si>
  <si>
    <t>tangochvnh@gmail.com</t>
  </si>
  <si>
    <t>https://drive.google.com/file/d/15NeGfY7DaMO_bRop-zoICM9ZQozZcQfn/view?usp=sharing</t>
  </si>
  <si>
    <t xml:space="preserve">Nguyễn Thái Bình </t>
  </si>
  <si>
    <t>Thaibinhnguyen1129@gmail.com</t>
  </si>
  <si>
    <t>https://drive.google.com/file/d/15liX6ajCvb7dbOLmlqNyqL6HRsJmQ35k/view?usp=sharing</t>
  </si>
  <si>
    <t>Phạm Thị Hồng Nhung gt, Ít kinh nghiệm (mới ra trường và đi làm được 1 năm)</t>
  </si>
  <si>
    <t xml:space="preserve">Trịnh Công Sơn </t>
  </si>
  <si>
    <t>shopline.duy@gmail.com</t>
  </si>
  <si>
    <t>https://drive.google.com/file/d/1PBp_B517QzLIDO1JsvIGm-PRSeGFVlxT/view?usp=sharing</t>
  </si>
  <si>
    <t>expect 5000, bỏ qua 
đang ở HCM, sn 1988 chưa gia đình</t>
  </si>
  <si>
    <t>0385 568 566</t>
  </si>
  <si>
    <t>nlhuong.neu@gmail.com</t>
  </si>
  <si>
    <t>https://hiring.base.vn/candidates?q=Nguy%E1%BB%85n%20Lan%20H%C6%B0%C6%A1ng&amp;candidate=135454</t>
  </si>
  <si>
    <t>expect 25 net, từ chối pv hiện tại</t>
  </si>
  <si>
    <t>Nguyễn Đoàn Thị Minh Đan</t>
  </si>
  <si>
    <t>tranminhdan96@gmail.com</t>
  </si>
  <si>
    <t>https://hiring.base.vn/candidates?candidate=135236</t>
  </si>
  <si>
    <t>từ chối phỏng vấn vì đã có offer</t>
  </si>
  <si>
    <t>Phạm Trọng Vinh</t>
  </si>
  <si>
    <t>https://employer.vietnamworks.com/v2/candidate-detail/resume-8742287</t>
  </si>
  <si>
    <t>Doãn Huyền Trang</t>
  </si>
  <si>
    <t>035 881 92 19</t>
  </si>
  <si>
    <t>trangdth.202@gmail.com</t>
  </si>
  <si>
    <t>https://drive.google.com/file/d/1JS6OyGVm58WAL4ZWAqcpsV5RsiwbasfC/view?usp=sharing</t>
  </si>
  <si>
    <t>Đang làm 7 năm tại Công nghiệp Viettel, mong muốn làm việc tại đơn vị khác Viettel</t>
  </si>
  <si>
    <t>Vương Văn Toàn</t>
  </si>
  <si>
    <t>vuongvantoan2305@gmail.com</t>
  </si>
  <si>
    <t>https://hiring.base.vn/opening/1697?candidate=135485</t>
  </si>
  <si>
    <t>MB bank offer 28 net</t>
  </si>
  <si>
    <t xml:space="preserve">Phạm Thị Nhung </t>
  </si>
  <si>
    <t>https://drive.google.com/file/d/1o9L1XWKxrbzaBZ8TIBvRp_7FaOhS3dmZ/view?usp=sharing</t>
  </si>
  <si>
    <t>PP KTCN</t>
  </si>
  <si>
    <t xml:space="preserve">Quản Đình Thăng </t>
  </si>
  <si>
    <t>quandinhthang@gmail.com</t>
  </si>
  <si>
    <t>https://drive.google.com/file/d/1XRmjMEy4UV7tfOE5enUKDOB1oAYlAGaP/view?usp=sharing</t>
  </si>
  <si>
    <t xml:space="preserve">Hiện tại đã có Offer vị trí Product Manager </t>
  </si>
  <si>
    <t>Nguyễn Mạnh Tuấn</t>
  </si>
  <si>
    <t xml:space="preserve">	nmtuanhumg96@gmail.com</t>
  </si>
  <si>
    <t>https://hiring.base.vn/opening/1697?candidate=135851</t>
  </si>
  <si>
    <t>expect 12 - 15tr</t>
  </si>
  <si>
    <t xml:space="preserve">Đoàn Đức Thắng </t>
  </si>
  <si>
    <t>thang.doanduc2809@gmail.com</t>
  </si>
  <si>
    <t>https://drive.google.com/file/d/1MHMZfrf_r5vd7zEvPQEBdDATYQmI4eGT/view?usp=sharing</t>
  </si>
  <si>
    <t xml:space="preserve">Nguyễn Phương Thảo </t>
  </si>
  <si>
    <t>npt201083@gmail.com</t>
  </si>
  <si>
    <t>https://drive.google.com/file/d/1Im4-pKTaTeuED-surWR4a6UZ_iZ6lpPn/view?usp=sharing</t>
  </si>
  <si>
    <t>open Java, expect 35 net, hiện tại đang 13 tháng lương</t>
  </si>
  <si>
    <t xml:space="preserve">Hoàng Nhật Linh </t>
  </si>
  <si>
    <t>hoangnhatlinh613@gmail.com</t>
  </si>
  <si>
    <t>https://drive.google.com/file/d/1RwZYtQlSZ7WtVpoQefAOzwo0HgPhGtUc/view?usp=sharing</t>
  </si>
  <si>
    <t xml:space="preserve">expect: 20 net, đang làm bên Không gian mạng Viettel </t>
  </si>
  <si>
    <t xml:space="preserve">Đỗ Đức Tiệp </t>
  </si>
  <si>
    <t>Tiepleo810@gmail.com</t>
  </si>
  <si>
    <t>https://drive.google.com/file/d/1ahqFSAYe6n6aTDrVih_9FedbAEw90YNp/view?usp=sharing</t>
  </si>
  <si>
    <t>Expect 1000 - 1500, đang làm PM, 13 tháng lương</t>
  </si>
  <si>
    <t xml:space="preserve">Nguyễn Phan Anh </t>
  </si>
  <si>
    <t>nguyenphananh0809@gmail.com</t>
  </si>
  <si>
    <t>https://hiring.base.vn/opening/1695?candidate=137607</t>
  </si>
  <si>
    <t>0936046629 sdt zalo, đang 27gross, expect:  lương cao hơn đơn vị cũ 20 - 40%, có thể đi làm sau 1 tháng, ứng viên quan tâm signing bonus</t>
  </si>
  <si>
    <t>PhuongDV11, Dodv3</t>
  </si>
  <si>
    <t>Vũ Đức Thiện</t>
  </si>
  <si>
    <t>ducthienlh@gmail.com</t>
  </si>
  <si>
    <t>https://hiring.base.vn/opening/1697?candidate=137151</t>
  </si>
  <si>
    <t>đang 19 - 20 gross, expect: 20 - 21 gross. Có thể đi làm tuần sau. bên cũ đang fix 13 tháng lương</t>
  </si>
  <si>
    <t xml:space="preserve">Nguyễn Sơn Tùng </t>
  </si>
  <si>
    <t>0948 69 9292</t>
  </si>
  <si>
    <t>nstungxd@gmail.com</t>
  </si>
  <si>
    <t>https://drive.google.com/file/d/18auBqoBkk9uoCloDBa59kgIhShmz9l2L/view?usp=sharing</t>
  </si>
  <si>
    <t>1,5 tiếng nữa gọi lại</t>
  </si>
  <si>
    <t xml:space="preserve">Đặng Sơn Nam </t>
  </si>
  <si>
    <t>namdang99@gmail.com</t>
  </si>
  <si>
    <t>https://drive.google.com/file/d/1aT3AoeACsPkLZjBCe5kuGPTSt_sqRFG4/view?usp=sharing</t>
  </si>
  <si>
    <t>Hoangld10 gt
Đang đợi CMC chốt dự án, nếu chốt dự án về gần nhà thì ko trao đổi bên mình nữa</t>
  </si>
  <si>
    <t xml:space="preserve">Dương Ngọc Luân </t>
  </si>
  <si>
    <t>luan11tthn@gmail.com</t>
  </si>
  <si>
    <t>https://hiring.base.vn/candidates?q=D%C6%B0%C6%A1ng%20Ng%E1%BB%8Dc%20Lu%C3%A2n&amp;candidate=137596</t>
  </si>
  <si>
    <t>Expect 19 net</t>
  </si>
  <si>
    <t xml:space="preserve">Đào Diễm Quỳnh </t>
  </si>
  <si>
    <t>Đào Diễm Quỳnh</t>
  </si>
  <si>
    <t>diemquynh07071999@gmail.com</t>
  </si>
  <si>
    <t>https://drive.google.com/file/d/131nu99FtKSyT0S6J2Yetai7OXUWrwboj/view?usp=sharing</t>
  </si>
  <si>
    <t xml:space="preserve">Tô Thị Trang </t>
  </si>
  <si>
    <t>tranganh12tmqtftu@gmail.com</t>
  </si>
  <si>
    <t>https://hiring.base.vn/opening/1690?candidate=137178</t>
  </si>
  <si>
    <t xml:space="preserve">Nguyễn Hoàng An </t>
  </si>
  <si>
    <t>hoangan6188@gmail.com</t>
  </si>
  <si>
    <t>https://drive.google.com/file/d/1ZMFTz4yHznimAC8B3-SAsz2JCU0CAAlU/view?usp=sharing</t>
  </si>
  <si>
    <t xml:space="preserve">Đặng Huy Hiệp DU03 gt </t>
  </si>
  <si>
    <t>anhnv12986@gmail.com</t>
  </si>
  <si>
    <t>https://hiring.base.vn/opening/1687?candidate=138364</t>
  </si>
  <si>
    <t>Chờ PV anh Văn, set lịch với anh Văn, ứng viên cancel lịch vì có vừa nhận offer bên khác 994M/ năm</t>
  </si>
  <si>
    <t xml:space="preserve">Hoàng Quốc Huy </t>
  </si>
  <si>
    <t>Hoangquochuy09091995@gmail.com</t>
  </si>
  <si>
    <t>https://hiring.base.vn/opening/1862?candidate=140441</t>
  </si>
  <si>
    <t xml:space="preserve">Vũ Viết Hoàn </t>
  </si>
  <si>
    <t>hieuvuviet@gmail.com</t>
  </si>
  <si>
    <t>https://hiring.base.vn/opening/1690?candidate=138091</t>
  </si>
  <si>
    <t xml:space="preserve">25 net </t>
  </si>
  <si>
    <t>LinhVM, Phuongdv11</t>
  </si>
  <si>
    <t>Nguyễn Văn Hòa</t>
  </si>
  <si>
    <t xml:space="preserve">hoaf01@gmail.com
</t>
  </si>
  <si>
    <t>https://hiring.base.vn/opening/1690?candidate=137856</t>
  </si>
  <si>
    <t>28 net, sau 1 tháng</t>
  </si>
  <si>
    <t>Nguyễn Văn Thanh</t>
  </si>
  <si>
    <t>thanhnguyen031191@gmail.com</t>
  </si>
  <si>
    <t>https://drive.google.com/file/d/1DNaSiL0cw6gRnVJb_TiwmMrR6MLNDbuS/view?usp=sharing</t>
  </si>
  <si>
    <t xml:space="preserve">Nguyễn Đức Minh </t>
  </si>
  <si>
    <t>nguyenminh21896@gmail.com</t>
  </si>
  <si>
    <t>https://drive.google.com/file/d/11XlFxrH3EFen8fzCvidWQnbk5JkAGNM2/view?usp=sharing</t>
  </si>
  <si>
    <t xml:space="preserve">Đặng Vinh Quang </t>
  </si>
  <si>
    <t>dqvinh1503@gmail.com</t>
  </si>
  <si>
    <t>https://drive.google.com/file/d/1GTcj0rRr-RW0KMLc8W4D7P_UTaLhdMAw/view?usp=sharing</t>
  </si>
  <si>
    <t>Ứng viên khu vực HCM</t>
  </si>
  <si>
    <t>Trần Thị Tuyết Hằng</t>
  </si>
  <si>
    <t>hangbk84@gmail.com</t>
  </si>
  <si>
    <t>https://itviec.com/customer/job-applications/19d0e48c-bf45-4543-9aad-c4e2924cdab7</t>
  </si>
  <si>
    <t xml:space="preserve">Duy Linh Nguyễn </t>
  </si>
  <si>
    <t>duylinhlinh89@gmail.com</t>
  </si>
  <si>
    <t>https://hiring.base.vn/opening/1862?candidate=138430</t>
  </si>
  <si>
    <t xml:space="preserve">Muốn vào role pm tuy nhiên kinh nghiệm quản lý chưa nhiều, expect package 500 tr/năm. hiện tại 450 tr/năm
25/10: chỉ quan tâm role PM, nói hướng mở role PM chấp nhận thử thách sẽ thấp hơn =&gt; ko ok </t>
  </si>
  <si>
    <t xml:space="preserve">Đỗ Thị Kim Duyên </t>
  </si>
  <si>
    <t>dokimduyen92@gmail.com</t>
  </si>
  <si>
    <t>https://hiring.base.vn/opening/1695?candidate=127899</t>
  </si>
  <si>
    <t>Phạm Thị Huệ gt</t>
  </si>
  <si>
    <t>Hà Xuân Lạc</t>
  </si>
  <si>
    <t>haxuanlac@gmail.com</t>
  </si>
  <si>
    <t>https://hiring.base.vn/opening/1697?candidate=137615</t>
  </si>
  <si>
    <t>expect 30 net</t>
  </si>
  <si>
    <t>Nguyễn Văn Thiết</t>
  </si>
  <si>
    <t>nguyenthiet2412@gmail.com</t>
  </si>
  <si>
    <t>https://drive.google.com/file/d/1E5CTkKo9id3yrg0bzJQDA3cgTddFGZUl/view?usp=sharing</t>
  </si>
  <si>
    <t xml:space="preserve">Đào Thị Thanh Hương </t>
  </si>
  <si>
    <t>daohuongcntt@gmail.com</t>
  </si>
  <si>
    <t>https://hiring.base.vn/opening/1690?candidate=139734</t>
  </si>
  <si>
    <t>Nguyễn Đăng Trường</t>
  </si>
  <si>
    <t>nguyendangtruong122@gmail.com</t>
  </si>
  <si>
    <t>https://hiring.base.vn/opening/1697?candidate=139993</t>
  </si>
  <si>
    <t>CV request trên ITviec, đang 32 net, expect 40 net
"bạn ơi, mình xem kỹ lại job của bên bạn rồi, mình thấy không phù hợp với mình lắm nên mình xin không tham gia ứng tuyển nữa bạn nhé. Mong bạn thông cảm"</t>
  </si>
  <si>
    <t xml:space="preserve">Cao Trần Đình Huỳnh </t>
  </si>
  <si>
    <t>0963 276 288</t>
  </si>
  <si>
    <t>caotrandinhhuynh@gmail.com</t>
  </si>
  <si>
    <t>https://drive.google.com/file/d/18MzHdRq7NbXMsFPPDKXIqwBAqKBbfgCQ/view?usp=sharing</t>
  </si>
  <si>
    <t xml:space="preserve">thienvd5 giới thiệu,hiện tại 22 net, expect same same </t>
  </si>
  <si>
    <t xml:space="preserve">Nguyễn Thị Phương Mai </t>
  </si>
  <si>
    <t>0905 932 989</t>
  </si>
  <si>
    <t>Ntphuongmai282@gmail.com</t>
  </si>
  <si>
    <t>https://hiring.base.vn/candidates?q=Nguy%E1%BB%85n%20Th%E1%BB%8B%20Ph%C6%B0%C6%A1ng%20Mai&amp;candidate=140478</t>
  </si>
  <si>
    <t>PhuongDV11, Liemnt10</t>
  </si>
  <si>
    <t xml:space="preserve">Nguyễn Thị Huyền </t>
  </si>
  <si>
    <t xml:space="preserve">huyen.nt47@gmail.com </t>
  </si>
  <si>
    <t>https://hiring.base.vn/opening/1690?candidate=140549</t>
  </si>
  <si>
    <t xml:space="preserve">sn 91. 1300$, 13 tháng lương,  expect bằng hiện tại, qua tết mới đi  làm </t>
  </si>
  <si>
    <t xml:space="preserve">Phan Minh Chiến </t>
  </si>
  <si>
    <t>chienphan37@gmail.com</t>
  </si>
  <si>
    <t>https://hiring.base.vn/opening/1697?candidate=140538</t>
  </si>
  <si>
    <t>Nguyễn Trung Đức SA gt</t>
  </si>
  <si>
    <t>Đang 1300, expect 1500, mong muốn làm các dự án lâu dài, lợi thế fintech
Gửi job nhưng chưa phản hồi</t>
  </si>
  <si>
    <t>Đang chưa có nhu cầu nhảy việc, ra tết liên hệ</t>
  </si>
  <si>
    <t xml:space="preserve">Đinh Thị Xuyên </t>
  </si>
  <si>
    <t>khanhxuyen214@gmail.com</t>
  </si>
  <si>
    <t>https://drive.google.com/file/d/1ugF6oZnPCQrc4AYQkfCDZrY5y8z3ZaO2/view?usp=sharing</t>
  </si>
  <si>
    <t>14 net, expect 17 - 20 net (Em có tham khảo qua về lĩnh vực và các sản phẩm bên mình nhưng hiện tại định hướng của em khá khác với bên chị. nên em xin phép đc hẹn chị dịp khác ạ. Em cảm ơn chị đã dành thời gian cho em ạ)</t>
  </si>
  <si>
    <t xml:space="preserve">Phạm Thị Trang </t>
  </si>
  <si>
    <t>hatrangsan@gmail.com</t>
  </si>
  <si>
    <t>https://hiring.base.vn/opening/1690?candidate=143303</t>
  </si>
  <si>
    <t>Dodv3</t>
  </si>
  <si>
    <t>Đỗ Văn Đô gt, đang ở viện trông ng nhà, chưa tiện pv, tuần sau thứ 3, 4,5 mới pv dk. 12 net, 14 - 16 net. Chưa có dự án phù hợp</t>
  </si>
  <si>
    <t>Lê Tăng Hùng</t>
  </si>
  <si>
    <t>hung.lt1002@gmail.com</t>
  </si>
  <si>
    <t>https://hiring.base.vn/opening/1690?candidate=142268</t>
  </si>
  <si>
    <t xml:space="preserve">mong muốn 19 net, hiện tại 13.5 tháng </t>
  </si>
  <si>
    <t xml:space="preserve">Trương Minh Đức </t>
  </si>
  <si>
    <t>969 986 442/0789 801 8255</t>
  </si>
  <si>
    <t>tmduc177@gmail.com</t>
  </si>
  <si>
    <t>https://drive.google.com/file/d/1xCnNb33gq1fbWgRU9x6F4rBDJ93q9E9y/view?usp=sharing</t>
  </si>
  <si>
    <t>Đã có việc làm, tiếng anh tốt, background đẹp</t>
  </si>
  <si>
    <t xml:space="preserve">Hoàng Thị Huyền </t>
  </si>
  <si>
    <t>hoanghuyen894@gmail.com</t>
  </si>
  <si>
    <t>https://hiring.base.vn/opening/1690?candidate=143270</t>
  </si>
  <si>
    <t xml:space="preserve">17 net, expect same same, hiện tại chưa gd </t>
  </si>
  <si>
    <t xml:space="preserve">Trần Nga </t>
  </si>
  <si>
    <t>tranhanga22@gmail.com</t>
  </si>
  <si>
    <t>https://drive.google.com/file/d/1OgcyC05bWWsT_i1zDkTYkNNmmneV0z0e/view?usp=sharing</t>
  </si>
  <si>
    <t>Vũ Văn Bình</t>
  </si>
  <si>
    <t>vanbinhhd1996@gmail.com</t>
  </si>
  <si>
    <t>https://hiring.base.vn/opening/1697?candidate=143738</t>
  </si>
  <si>
    <t xml:space="preserve">Đoàn Hồng Nhung </t>
  </si>
  <si>
    <t>0904 586 691</t>
  </si>
  <si>
    <t>nhungdoan.186@gmail.com</t>
  </si>
  <si>
    <t>https://drive.google.com/file/d/1fQCSg-cWqj2bNXofYv8UV8YRiPoPMpE2/view?usp=sharing</t>
  </si>
  <si>
    <t xml:space="preserve">Vũ Thị Minh Trang </t>
  </si>
  <si>
    <t xml:space="preserve"> minhtrangvu2901@gmail.com</t>
  </si>
  <si>
    <t>https://drive.google.com/file/d/1A5cGfCevgCUk0asrg54EgXQEturCZjdl/view?usp=sharing</t>
  </si>
  <si>
    <t xml:space="preserve">Phạm Văn Hiếu </t>
  </si>
  <si>
    <t>Hieuptit20021998@gmail.com</t>
  </si>
  <si>
    <t>https://drive.google.com/file/d/1hpsMENXZmquWNXgmQTcwTmqRtjhGJ8CK/view?usp=sharing</t>
  </si>
  <si>
    <t xml:space="preserve">Lê Xuân Chính </t>
  </si>
  <si>
    <t>lexuanchinh87@gmail.com</t>
  </si>
  <si>
    <t>https://drive.google.com/file/d/1NcgtVgR57jQ5AUNBLeAtgZlPhCyQ7BmC/view?usp=sharing</t>
  </si>
  <si>
    <t xml:space="preserve">Trần Văn Duy </t>
  </si>
  <si>
    <t>duytv14@gmail.com</t>
  </si>
  <si>
    <t>https://drive.google.com/file/d/1mqznu4T1Ruub59NlCIQ-0R4lXK6dqMdT/view?usp=sharing</t>
  </si>
  <si>
    <t>đang làm teamlead bên  MB lương &gt;2000, không trao đổi cụ thể</t>
  </si>
  <si>
    <t xml:space="preserve">Lê Cảnh Tiêu </t>
  </si>
  <si>
    <t xml:space="preserve"> letieu8@gmail.com</t>
  </si>
  <si>
    <t>https://drive.google.com/file/d/1HA1V00_clRar5XcQJVehj6Gl7tEeg-mV/view?usp=sharing</t>
  </si>
  <si>
    <t>Liên hệ lại thuê bao</t>
  </si>
  <si>
    <t xml:space="preserve">Đặng Đức Mạnh </t>
  </si>
  <si>
    <t>https://hiring.base.vn/opening/1697?candidate=160373</t>
  </si>
  <si>
    <r>
      <rPr>
        <sz val="10"/>
        <rFont val="Arial"/>
        <family val="2"/>
      </rPr>
      <t>đang 650$, tầm 13 net, mong muốn =13 - 15 net 
Mong muốn không thử việc, vào chính thức luôn</t>
    </r>
    <r>
      <rPr>
        <sz val="10"/>
        <color rgb="FF000000"/>
        <rFont val="Arial"/>
        <family val="2"/>
      </rPr>
      <t xml:space="preserve">
</t>
    </r>
    <r>
      <rPr>
        <u/>
        <sz val="10"/>
        <color rgb="FF1155CC"/>
        <rFont val="Arial"/>
        <family val="2"/>
      </rPr>
      <t xml:space="preserve">https://drive.google.com/file/d/1sQcimbSaWeDXuUGEWzrO618Wye2sGwu1/view?usp=sharing
</t>
    </r>
    <r>
      <rPr>
        <sz val="10"/>
        <rFont val="Arial"/>
        <family val="2"/>
      </rPr>
      <t>Chốt thử việc 100% lương</t>
    </r>
  </si>
  <si>
    <t>TuanTV49, Maid32, Namnv86</t>
  </si>
  <si>
    <t xml:space="preserve">Vũ Phan Việt Thắng </t>
  </si>
  <si>
    <t>thangvpv00@gmail.com</t>
  </si>
  <si>
    <t>https://drive.google.com/file/d/1NvH3z4xhgyEhPKFjdy7f2snOrHHUWvfv/view?usp=sharing</t>
  </si>
  <si>
    <t>Nguyễn Duy Tân</t>
  </si>
  <si>
    <t>nguyenduytan1909@gmail.com</t>
  </si>
  <si>
    <t>https://drive.google.com/file/d/1-52v6RrC34Ghs1bZX18uqq3L_2RPUGoi/view?usp=sharing</t>
  </si>
  <si>
    <t>Hoàng Ngọc Giáp</t>
  </si>
  <si>
    <t>034 388 5894</t>
  </si>
  <si>
    <t>hoanggiap6984@gmail.com</t>
  </si>
  <si>
    <t>https://drive.google.com/file/d/1MHk2V_yVkLiGlrNxDDcdhIPfVJb6uGvd/view?usp=sharing</t>
  </si>
  <si>
    <t xml:space="preserve">Nguyễn Văn Hưng </t>
  </si>
  <si>
    <t>hungnguyenvan2903@gmail.com</t>
  </si>
  <si>
    <t>https://drive.google.com/file/d/1GVko-_gJHwVv5W33J-wD7CbWEz3pfskN/view?usp=sharing</t>
  </si>
  <si>
    <t xml:space="preserve">Trần Hoàng Huy </t>
  </si>
  <si>
    <t>tranhoanghuy2403@gmail.com</t>
  </si>
  <si>
    <t>https://drive.google.com/file/d/1AusK6-9XpSfCsKJ7YzRiHv_fz47brCPJ/view?usp=sharing</t>
  </si>
  <si>
    <t xml:space="preserve">Nguyễn Huy Thắng </t>
  </si>
  <si>
    <t>thangk58uet@gmail.com</t>
  </si>
  <si>
    <t>https://drive.google.com/file/d/1UZktIuX7IU7rQ0ax1AbcxNmCOpCQ2Lqd/view?usp=sharing</t>
  </si>
  <si>
    <t xml:space="preserve">Lại Thị Phương Thảo </t>
  </si>
  <si>
    <t>thaoltp1712@gmail.com</t>
  </si>
  <si>
    <t>https://drive.google.com/file/d/12t_XRtln2OkQJJoNlFdSLIlj4-GtxSiA/view?usp=sharing</t>
  </si>
  <si>
    <t xml:space="preserve">Nguyễn Văn Tuyên </t>
  </si>
  <si>
    <t>tuyennv1983@gmail.com</t>
  </si>
  <si>
    <t>https://drive.google.com/file/d/1TjUfW1LxEdPOJkx-0W4BzY9rFGI3ku-7/view?usp=sharing</t>
  </si>
  <si>
    <t xml:space="preserve">Trần Công Liêm </t>
  </si>
  <si>
    <t>tcliem@gmail.com</t>
  </si>
  <si>
    <t>https://drive.google.com/file/d/1LVT19fiwERSOdZu7JX0JhgS4xkZtqrCF/view?usp=sharing</t>
  </si>
  <si>
    <t xml:space="preserve">buil mới sản phẩm ERP Dynamic SLM , Dynamic NAV, LS Retail. hiện tại team có 2ng, lương cũ: &gt;33 -34  net. expect lương: same same công ty. </t>
  </si>
  <si>
    <t xml:space="preserve">Lê Hoàng Bảo Lâm </t>
  </si>
  <si>
    <t>lamlh.hust@gmail.com</t>
  </si>
  <si>
    <t>https://drive.google.com/file/d/1-lUCALl5lzgdDEBsiS8dqIquJ-x3j4gV/view?usp=sharing</t>
  </si>
  <si>
    <t>đã từng làm VTS, đang open, chưa chia sẻ về lương</t>
  </si>
  <si>
    <t xml:space="preserve">Đỗ Xuân Văn </t>
  </si>
  <si>
    <t>dovanvth@gmail.com</t>
  </si>
  <si>
    <t>https://drive.google.com/file/d/11aQMx9FBJ6YzxsN0jTFTVR-M1cCCdbVx/view?usp=sharing</t>
  </si>
  <si>
    <t xml:space="preserve">Nguyễn Văn Ngọc </t>
  </si>
  <si>
    <t>ngocnv1188@gmail.com</t>
  </si>
  <si>
    <t>https://drive.google.com/file/d/17gAXYByrKYtwtv_NOUIixnEra6SxxXSU/view?usp=sharing</t>
  </si>
  <si>
    <t xml:space="preserve">Vương Bá Huấn </t>
  </si>
  <si>
    <t xml:space="preserve"> vuongbahuan1997@gmail.com</t>
  </si>
  <si>
    <t>https://hiring.base.vn/opening/1697?candidate=145631</t>
  </si>
  <si>
    <t>đã có offfer, hẹn năm sau apply bên mình. dù đã có offer nhưng vẫn trao đổi nhiệt tình</t>
  </si>
  <si>
    <t xml:space="preserve">Dương Thị Mỹ </t>
  </si>
  <si>
    <t>mydtptit@gmail.com</t>
  </si>
  <si>
    <t>https://hiring.base.vn/opening/1690?candidate=146209</t>
  </si>
  <si>
    <t xml:space="preserve">quan tâm công việc môi trường, mong muốn: 25, hiện tại 21,15 tháng lương </t>
  </si>
  <si>
    <t>Nguyễn Tất Hùng</t>
  </si>
  <si>
    <t>Tech lead Nguyễn Tất Hùng.pdf - Google Drive</t>
  </si>
  <si>
    <t>Expect: 2500
Có kinh nghiệm quản lý team đông nhất 15 NS
Không mạnh về kiến trúc hệ thống, chủ yếu thực thi theo kiến trúc KH đã xây sẵn
Đề xuất cho KSX</t>
  </si>
  <si>
    <t xml:space="preserve">Lê Hoàng Đức </t>
  </si>
  <si>
    <t>0338718881</t>
  </si>
  <si>
    <t>duc153153@gmail.com</t>
  </si>
  <si>
    <t>https://hiring.base.vn/opening/1865?candidate=146964</t>
  </si>
  <si>
    <r>
      <rPr>
        <sz val="10"/>
        <rFont val="Arial"/>
        <family val="2"/>
      </rPr>
      <t>expect 20 net, muốn làm chuyên sâu django hay flask hoặc angular
Link linkedin:</t>
    </r>
    <r>
      <rPr>
        <sz val="10"/>
        <color rgb="FF000000"/>
        <rFont val="Arial"/>
        <family val="2"/>
      </rPr>
      <t xml:space="preserve"> </t>
    </r>
    <r>
      <rPr>
        <u/>
        <sz val="10"/>
        <color rgb="FF1155CC"/>
        <rFont val="Arial"/>
        <family val="2"/>
      </rPr>
      <t>https://www.linkedin.com/in/lehoangduc-953131200/</t>
    </r>
  </si>
  <si>
    <t xml:space="preserve">Nguyễn Thành Công </t>
  </si>
  <si>
    <t xml:space="preserve"> thanhcong6799@gmail.com </t>
  </si>
  <si>
    <t>https://drive.google.com/file/d/1-UqRLn88cM-o82jNslEvDfPwS3v7Mgp7/view?usp=sharing</t>
  </si>
  <si>
    <t xml:space="preserve">Phạm Hồng Quân </t>
  </si>
  <si>
    <t xml:space="preserve">gum.designer@gmail.com </t>
  </si>
  <si>
    <t>https://hiring.base.vn/candidates?q=Ph%E1%BA%A1m%20H%E1%BB%93ng%20Qu%C3%A2n&amp;candidate=147505</t>
  </si>
  <si>
    <r>
      <rPr>
        <sz val="10"/>
        <rFont val="Arial"/>
        <family val="2"/>
      </rPr>
      <t>expect: 45 - 60, đang có offer MSB 50tr, tuy nhiên đang cân nhắc về lộ trình &amp; cơ hội phát triển
Portfolio:</t>
    </r>
    <r>
      <rPr>
        <sz val="10"/>
        <color rgb="FF000000"/>
        <rFont val="Arial"/>
        <family val="2"/>
      </rPr>
      <t xml:space="preserve"> </t>
    </r>
    <r>
      <rPr>
        <u/>
        <sz val="10"/>
        <color rgb="FF1155CC"/>
        <rFont val="Arial"/>
        <family val="2"/>
      </rPr>
      <t xml:space="preserve">https://dribbble.com/quanph
</t>
    </r>
    <r>
      <rPr>
        <sz val="10"/>
        <rFont val="Arial"/>
        <family val="2"/>
      </rPr>
      <t xml:space="preserve">Linkedin: </t>
    </r>
    <r>
      <rPr>
        <u/>
        <sz val="10"/>
        <color rgb="FF1155CC"/>
        <rFont val="Arial"/>
        <family val="2"/>
      </rPr>
      <t>https://www.linkedin.com/in/gum-designer/</t>
    </r>
  </si>
  <si>
    <t xml:space="preserve">Chu Văn Đông </t>
  </si>
  <si>
    <t>dongcvgt00499@fpt.edu.vn</t>
  </si>
  <si>
    <t>https://drive.google.com/file/d/1dRgRQ51T83TGqHzXNxwtb-hslswkL7DI/view?usp=sharing</t>
  </si>
  <si>
    <t>đang xử lý kinh doanh riêng, ra tết mới open
Expect 9 - 10tr, đã từng làm hệ thống logistics (fullstack)</t>
  </si>
  <si>
    <t xml:space="preserve">Hoàng Đỗ Cúc </t>
  </si>
  <si>
    <t>https://drive.google.com/file/d/1JtddW_MkVuQn-wptmAa4fEh6ADzcBDnJ/view?usp=sharing</t>
  </si>
  <si>
    <t>Nguyễn Khắc Tuyền</t>
  </si>
  <si>
    <t>nktuyen@outlook.com</t>
  </si>
  <si>
    <t>https://drive.google.com/file/d/1VyRgMSdF0fXJIAx9lTU51Dcd_iobga8I/view?usp=sharing</t>
  </si>
  <si>
    <t>Product Owner</t>
  </si>
  <si>
    <t>https://www.linkedin.com/in/quannguyenhong/</t>
  </si>
  <si>
    <t>ngoc7anh@gmail.com</t>
  </si>
  <si>
    <t>https://drive.google.com/file/d/1TlNs85i6yshru8DfV8-WvS3zeOqdaGh3/view?usp=sharing</t>
  </si>
  <si>
    <t xml:space="preserve">expect 20 net </t>
  </si>
  <si>
    <t>DungKT4, Hiepdh3</t>
  </si>
  <si>
    <t xml:space="preserve">Nguyễn Hoài Nam </t>
  </si>
  <si>
    <t>namnh1805@gmail.com</t>
  </si>
  <si>
    <t>https://drive.google.com/file/d/1nAbzuCYbc3TJlGsu6XQJcz9rv-myVIyb/view?usp=sharing</t>
  </si>
  <si>
    <t>đang 20 gross, expect 21 net 
số zalo: 0944353905</t>
  </si>
  <si>
    <t xml:space="preserve">Vũ Đức Hùng </t>
  </si>
  <si>
    <t>vuduchung242@gmail.com</t>
  </si>
  <si>
    <t>https://drive.google.com/file/d/1U4etNUOlhCQnarO8tzHFzFGbqKRrqlwx/view?usp=sharing</t>
  </si>
  <si>
    <t>đang làm XKN, ngồi onsite bên VDS, lương 19 net</t>
  </si>
  <si>
    <t>DungKT4, hiepdh3</t>
  </si>
  <si>
    <t xml:space="preserve">Đinh Văn Lực </t>
  </si>
  <si>
    <t>mytomxunxoan@gmail.com</t>
  </si>
  <si>
    <t>https://drive.google.com/file/d/10y48K87VXoMfbOXVpRc--AOgWU22u5ys/view?usp=sharing</t>
  </si>
  <si>
    <t>đã trao đổi qua, add zalo chưa accept</t>
  </si>
  <si>
    <t>Trần Tuấn</t>
  </si>
  <si>
    <t>danhtuan1206@gmail.com</t>
  </si>
  <si>
    <t>https://drive.google.com/file/d/1pw4oXZP9X7rfFll_mWbXwhYjYvpr_n9A/view?usp=sharing</t>
  </si>
  <si>
    <t>đã trao đổi qua, add skyper chưa accept</t>
  </si>
  <si>
    <t xml:space="preserve">Chu Nam Anh </t>
  </si>
  <si>
    <t>namanhchu2103@gmail.com</t>
  </si>
  <si>
    <t>https://drive.google.com/file/d/1q7oxP3yMGw-jrtih7wVbXhZzMUoc9R8X/view?usp=sharing</t>
  </si>
  <si>
    <t xml:space="preserve">Dương Nguyên Thảo Châu </t>
  </si>
  <si>
    <t>chau.duongnt96@gmail.com</t>
  </si>
  <si>
    <t>https://drive.google.com/file/d/1d0a_hJVWJie7yUQolUaWwaqV0nwESY7t/view?usp=sharing</t>
  </si>
  <si>
    <t xml:space="preserve">liên hệ đang họp, dự kiến hết năm tài chính (tháng 3) mới open </t>
  </si>
  <si>
    <t xml:space="preserve">Phạm Hoàng Long </t>
  </si>
  <si>
    <t>phamhoanglonghoangmai92@gmail.com</t>
  </si>
  <si>
    <t>https://drive.google.com/file/d/1mebCkFAuNOBNYaiWUi-9KUf8_CBj0V8I/view?usp=sharing</t>
  </si>
  <si>
    <t>expect 40 gross, từ chối ứng tuyển vì lý do: thích ăn mặc thoải mái , ko thich sơ vin đóng thùng</t>
  </si>
  <si>
    <t xml:space="preserve">Phạm Tuấn Trường </t>
  </si>
  <si>
    <t>phamtuantruong97@gmail.com</t>
  </si>
  <si>
    <t>https://drive.google.com/file/d/1IFWbc30U4xCeBndTk1cEQTCEFm3nZxC9/view?usp=sharing</t>
  </si>
  <si>
    <t xml:space="preserve">Bùi Quang Tân </t>
  </si>
  <si>
    <t>tantan1088a@gmail.com</t>
  </si>
  <si>
    <t>https://hiring.base.vn/opening/1697?candidate=149554</t>
  </si>
  <si>
    <t>Cuongnd9, expect 18 - 20, đang 16, vừa nghỉ XNK 2 tháng</t>
  </si>
  <si>
    <t>Loilv9</t>
  </si>
  <si>
    <t xml:space="preserve">Lê Viết Hoàng </t>
  </si>
  <si>
    <t>0399 718 279</t>
  </si>
  <si>
    <t xml:space="preserve"> leviethoang0211@gmail.com</t>
  </si>
  <si>
    <t>https://drive.google.com/file/d/1_KR_dJ0gkMTZC4idY8AakdABbeVN4h7Q/view?usp=sharing</t>
  </si>
  <si>
    <t>ko liên hệ được (n lần)</t>
  </si>
  <si>
    <t xml:space="preserve">Thái Sơn Tùng </t>
  </si>
  <si>
    <t>sontung.kse@gmail.com</t>
  </si>
  <si>
    <t>https://drive.google.com/file/d/1W9ypu5Uc6p0GfvE3f4WO8R6lYrs-n5yG/view?usp=sharing</t>
  </si>
  <si>
    <t>Định hướng theo Android Java, mức lương hiện tại hơn 10, expect 13 - 15. 1 năm kinh nghiệm với Android Java</t>
  </si>
  <si>
    <t xml:space="preserve">Lê Quang Khánh </t>
  </si>
  <si>
    <t>0988 678 574</t>
  </si>
  <si>
    <t>accteamview@gmail.com</t>
  </si>
  <si>
    <t>https://drive.google.com/file/d/1U0guTSthPAvhasmATgwH8oBuEyAczNMx/view?usp=sharing</t>
  </si>
  <si>
    <t>Expect 50 net, đang 14 tháng lương
Tuần sau mới sắp xếp được lịch</t>
  </si>
  <si>
    <t xml:space="preserve">Võ Lê Minh Tâm </t>
  </si>
  <si>
    <t>345 368 484</t>
  </si>
  <si>
    <t>tamvlm420@gmail.com</t>
  </si>
  <si>
    <t>https://drive.google.com/file/d/11HIHQ2WTv0BITv-YbXNXW2wPO6X0IgiZ/view?usp=sharing</t>
  </si>
  <si>
    <t>Đang đi làm, chưa trao đổi được gì, add zalo</t>
  </si>
  <si>
    <t xml:space="preserve">Cấn Tường An </t>
  </si>
  <si>
    <t>andev0597@gmail.com</t>
  </si>
  <si>
    <t>https://hiring.base.vn/candidates?q=C%E1%BA%A5n%20T%C6%B0%E1%BB%9Dng%20An&amp;candidate=127797</t>
  </si>
  <si>
    <t xml:space="preserve">Liên hệ knm </t>
  </si>
  <si>
    <t xml:space="preserve">Lương Tuấn Anh </t>
  </si>
  <si>
    <t>anhlt1041992@gmail.com</t>
  </si>
  <si>
    <t>https://drive.google.com/file/d/1GWPbPhqRP6rjmqQVEmGZUvXm3xplC5jC/view?usp=sharing</t>
  </si>
  <si>
    <t>Đang làm android</t>
  </si>
  <si>
    <t xml:space="preserve">Nguyễn Tuấn Tú </t>
  </si>
  <si>
    <t>https://drive.google.com/file/d/1pIA5zq4LnavSPBJjHBi-OOaursOBzeb8/view?usp=sharing</t>
  </si>
  <si>
    <t>đã nhận offer PM bên mình</t>
  </si>
  <si>
    <t xml:space="preserve">Trần Mai Hoàn </t>
  </si>
  <si>
    <t>hoaimt4it@gmail.com</t>
  </si>
  <si>
    <t>https://drive.google.com/file/d/1a17IicktlN1mRof9wa6JbCXXF34_1fnN/view?usp=sharing</t>
  </si>
  <si>
    <t xml:space="preserve">Lê Viết Công </t>
  </si>
  <si>
    <t>Có quan tâm công việc bên mình, đã accept zalo</t>
  </si>
  <si>
    <t>Chưa có nhu cầu</t>
  </si>
  <si>
    <t>Ngô Tuấn Hùng</t>
  </si>
  <si>
    <t>Vừa nhận công việc bên start up, thân thiện, nhiệt tình trao đổi</t>
  </si>
  <si>
    <t xml:space="preserve">Thuê bao </t>
  </si>
  <si>
    <t>https://hiring.base.vn/opening/1862?candidate=151241</t>
  </si>
  <si>
    <t xml:space="preserve">Ngô Quang Tùng </t>
  </si>
  <si>
    <t>tungnq0902@gmail.com</t>
  </si>
  <si>
    <t>https://drive.google.com/file/d/1_269LWhhO8JNuS5W-hpMRKDF1RGkYHRT/view?usp=sharing</t>
  </si>
  <si>
    <t>Đang làm VTI, chưa có dự định nhảy việc, có kinh nghiệm khá nhiều với Spring Boot rồi</t>
  </si>
  <si>
    <t xml:space="preserve">Dương Thái Sơn </t>
  </si>
  <si>
    <t xml:space="preserve">
duongthaison98@gmail.com</t>
  </si>
  <si>
    <t>https://drive.google.com/file/d/1htac7e1j15Z5nOu9PIVB4ynholSPv30t/view?usp=sharing</t>
  </si>
  <si>
    <t xml:space="preserve">Nguyễn Văn Cường </t>
  </si>
  <si>
    <t>cuonghaui.itlife@gmail.com</t>
  </si>
  <si>
    <t>https://drive.google.com/file/d/1ZhEaxYI4QVT3gqyBzWkqbjKrjzq3yqig/view?usp=sharing</t>
  </si>
  <si>
    <t xml:space="preserve">Nguyễn Thị Ngọc </t>
  </si>
  <si>
    <t>983 793 003</t>
  </si>
  <si>
    <t>vedcogn89@gmail.com</t>
  </si>
  <si>
    <t>https://drive.google.com/file/d/1OQNapc3BMd4rSGKU-QLFnUL6CoiHabW1/view?usp=sharing</t>
  </si>
  <si>
    <t xml:space="preserve">Trần Thị Phượng </t>
  </si>
  <si>
    <t>phuongtt0912@gmail.com</t>
  </si>
  <si>
    <t>https://drive.google.com/file/d/1jOuoUzVb-zeGgqvR7YuhWHUZXpujW0EC/view?usp=sharing</t>
  </si>
  <si>
    <t xml:space="preserve">Lê Quốc Vương </t>
  </si>
  <si>
    <t>097 959 3822</t>
  </si>
  <si>
    <t>vuongkin@gmail.com</t>
  </si>
  <si>
    <t>https://drive.google.com/file/d/1O-vvp8SRmFOTt4fyxdUTlylbVXOkSbnz/view?usp=sharing</t>
  </si>
  <si>
    <t xml:space="preserve">Lê Hoàng Nhân </t>
  </si>
  <si>
    <t>lehoangnhan9x@gmail.com</t>
  </si>
  <si>
    <t>https://drive.google.com/file/d/12YloXz4en6ZunwXv7KDJO7hDQgkVmjnJ/view?usp=sharing</t>
  </si>
  <si>
    <t>Liên hệ chưa nghe máy</t>
  </si>
  <si>
    <t xml:space="preserve">Khuất Đinh Quốc An </t>
  </si>
  <si>
    <t>ankdqhe130496@fpt.edu.vn</t>
  </si>
  <si>
    <t>https://drive.google.com/file/d/1gDz615Fexk8Dykt4tZDdCyhU2qP3cyng/view?usp=sharing</t>
  </si>
  <si>
    <t xml:space="preserve">Định hướng vào Viettel làm, tuy nhiên hiện tại đã nhận offer bên Vietis. Đã từng apply 1 bên khác, nhưng nhận thông báo là thiếu điểm phẩy nên chưa đủ điều kiện apply. </t>
  </si>
  <si>
    <t xml:space="preserve">Lê Minh Hà </t>
  </si>
  <si>
    <t>ha.leminh207@gmail.com</t>
  </si>
  <si>
    <t>https://drive.google.com/file/d/17s-hMe-2wCwTnCXj4Dgf8tXqJLCNpHgd/view?usp=sharing</t>
  </si>
  <si>
    <t>Đang bận chưa trao đổi được gì, add zalo</t>
  </si>
  <si>
    <t xml:space="preserve">Trần Đình Nam Sơn </t>
  </si>
  <si>
    <t>namson12a0111@gmail.com</t>
  </si>
  <si>
    <t>https://drive.google.com/file/d/17Ex6c6A-HrD8QDh_qmuaijrvuri4ZhI6/view?usp=sharing</t>
  </si>
  <si>
    <t xml:space="preserve">Nguyễn Bá Lộc </t>
  </si>
  <si>
    <t>https://drive.google.com/file/d/1yWwECefjxRJZOdCn_t3N62iG-IFaUbqR/view?usp=sharing</t>
  </si>
  <si>
    <t>Đã pv, đánh giá 23tr, bạn expect 30 đã nhận offer bên khác</t>
  </si>
  <si>
    <t xml:space="preserve">Hoàng Thị Bích Ngọc </t>
  </si>
  <si>
    <t>ngochoangkc99@gmail.com</t>
  </si>
  <si>
    <t>https://drive.google.com/file/d/1mQ_2xCYDxv3w1u902purqvECvpHJIMcH/view?usp=sharing</t>
  </si>
  <si>
    <t>Vũ Viết Hoàn gt: Bạn này tiếp thu nhanh, vẽ mockup BA tốt, tiếng anh tạm ổn, mảng master nhất là CRM, có tiềm năng nếu dc trao cơ hội
Chuyển DU01 ko lấy, cần 1 bạn cứng hơn</t>
  </si>
  <si>
    <t xml:space="preserve">Ngô Quang Trung </t>
  </si>
  <si>
    <t>quangtrung2402@gmail.com</t>
  </si>
  <si>
    <t>https://drive.google.com/file/d/1wpqPBTY5lS7W_nY5zQUldthOu0ZrRPSx/view?usp=sharing</t>
  </si>
  <si>
    <t>Đang làm techlead, làm C++ nhiều hơn</t>
  </si>
  <si>
    <t xml:space="preserve">Đàm Hải Hiệp </t>
  </si>
  <si>
    <t>damhaihiep1996@gmail.com</t>
  </si>
  <si>
    <t>https://drive.google.com/file/d/1s9ryNJohXeOjpSJaHnwpfST5OfMCMzuZ/view?usp=sharing</t>
  </si>
  <si>
    <t xml:space="preserve">Đang không open </t>
  </si>
  <si>
    <t xml:space="preserve">Kiều Việt Anh </t>
  </si>
  <si>
    <t>anhkieuviet12@gmail.com</t>
  </si>
  <si>
    <t>https://drive.google.com/file/d/1CaI5TcurSs4FazEI8jO9bDDGcjcMKe2M/view?usp=sharing</t>
  </si>
  <si>
    <t xml:space="preserve">Làm Android, từng làm VDS </t>
  </si>
  <si>
    <t xml:space="preserve">Nghiêm Xuân Hợp </t>
  </si>
  <si>
    <t>nghiemxuanhop98@gmail.com</t>
  </si>
  <si>
    <t>https://drive.google.com/file/d/1hYdHGwsa5fgotj3TIRIWGCuUWmlkkVVU/view?usp=sharing</t>
  </si>
  <si>
    <t xml:space="preserve">Nguyễn Mạnh Thắng </t>
  </si>
  <si>
    <t>thangnm2003@gmail.com</t>
  </si>
  <si>
    <t>https://hiring.base.vn/opening/1689?candidate=152264</t>
  </si>
  <si>
    <t>Liemnt10 gt, java, php, .net. hiện tại lương đang 25tr, expect hơn 25, tiếng anh thi nội bộ bên FPT 6.0
Hiện tại đang quản lý 20 - 30 bạn</t>
  </si>
  <si>
    <t xml:space="preserve">Trịnh Quốc Đạt </t>
  </si>
  <si>
    <t>trinhquocdat9669@gmail.com</t>
  </si>
  <si>
    <t>https://drive.google.com/file/d/1uOcqRzOujiezp7goduM4EAYG_tr5nc59/view?usp=sharing</t>
  </si>
  <si>
    <t>Đang làm onemount, chưa nhu cầu chuyển</t>
  </si>
  <si>
    <t>nguyentienthanhcv@gmail.com</t>
  </si>
  <si>
    <t>https://drive.google.com/file/d/1DFHG1Uj9WyYRi8aCb8Cv5ZUJmzKGNeSx/view?usp=sharing</t>
  </si>
  <si>
    <t>nguyenhongquan07021998@gmail.com</t>
  </si>
  <si>
    <t>https://drive.google.com/file/d/1yQUw3fm_UArS26PgH3xhUK4eAAK4BlJz/view?usp=sharing</t>
  </si>
  <si>
    <t xml:space="preserve">knm </t>
  </si>
  <si>
    <t xml:space="preserve">Phạm Anh Tuấn </t>
  </si>
  <si>
    <t>phamtuan210394@gmail.com</t>
  </si>
  <si>
    <t>https://drive.google.com/file/d/1Nu_ZImzFia5jLZGIoSyV_7cJmxrXl308/view?usp=sharing</t>
  </si>
  <si>
    <t xml:space="preserve">Vũ Trần Hoàng </t>
  </si>
  <si>
    <t>vuhoang15899@gmail.com</t>
  </si>
  <si>
    <t>https://hiring.base.vn/opening/1697?candidate=161362</t>
  </si>
  <si>
    <r>
      <rPr>
        <sz val="10"/>
        <rFont val="Arial"/>
        <family val="2"/>
      </rPr>
      <t>ra tết chưa có dự định, tầm tháng 3 mới  đi làm được. 23 - 24 gross, 13 thấng lương 
đang lương 20tr</t>
    </r>
    <r>
      <rPr>
        <sz val="10"/>
        <color rgb="FF000000"/>
        <rFont val="Arial"/>
        <family val="2"/>
      </rPr>
      <t xml:space="preserve">
</t>
    </r>
    <r>
      <rPr>
        <u/>
        <sz val="10"/>
        <color rgb="FF1155CC"/>
        <rFont val="Arial"/>
        <family val="2"/>
      </rPr>
      <t>https://drive.google.com/file/d/1ayICp4w_0QN8D2kFHq5svy-92mFsByR-/view?usp=sharing</t>
    </r>
  </si>
  <si>
    <t xml:space="preserve">Nguyễn Văn Nam </t>
  </si>
  <si>
    <t>nguyenhainam910@gmail.com</t>
  </si>
  <si>
    <t>https://drive.google.com/file/d/1gq-_uKUJlC-0LjqQ0BEWXZv7TmeNRQif/view?usp=sharing</t>
  </si>
  <si>
    <t xml:space="preserve">Đang gần 400tr 1 năm, đã trao đổi việc sang ngang lương (nếu match) </t>
  </si>
  <si>
    <t xml:space="preserve">Vũ Anh Tuấn </t>
  </si>
  <si>
    <t>pipidelena.remake@gmail.com</t>
  </si>
  <si>
    <t>https://hiring.base.vn/opening/1697?candidate=152621</t>
  </si>
  <si>
    <t xml:space="preserve">Trần Vũ Trường </t>
  </si>
  <si>
    <t>truongtv1399it@gmail.com</t>
  </si>
  <si>
    <t>https://drive.google.com/file/d/1OkGAVwxBhAb7Z7D67gq_H8lBUwGHAwlm/view?usp=sharing</t>
  </si>
  <si>
    <t xml:space="preserve">Cao Minh Ngọc </t>
  </si>
  <si>
    <t xml:space="preserve">  ngoc.cm2993@gmail.com</t>
  </si>
  <si>
    <t>https://drive.google.com/file/d/1i33uuzQ6bFCCRM-OU-_l48p6K5cGRoAg/view?usp=sharing</t>
  </si>
  <si>
    <t xml:space="preserve">Lại Tiến Học </t>
  </si>
  <si>
    <t>laitienhoc@gmail.com</t>
  </si>
  <si>
    <t>https://drive.google.com/file/d/1wZSORQCgwCGmue6McB6ndgh3brg9vO99/view?usp=sharing</t>
  </si>
  <si>
    <t>Đang làm technicalead bên VNPT EPay, đang chưa chia sẻ thu nhập
Quan tâm 2 vị trí: technicalead &amp; senior java. Đang quản lý team tb 5 - 8 người</t>
  </si>
  <si>
    <t>Lê  Tuấn Anh</t>
  </si>
  <si>
    <t>dejtydemon@gmail.com</t>
  </si>
  <si>
    <t>https://hiring.base.vn/opening/1687?candidate=153131</t>
  </si>
  <si>
    <t>expect 32, đang 14 tháng lương
skype: tuananh.le_4</t>
  </si>
  <si>
    <t>PhuongDV11, Manhnd33, Vannh10</t>
  </si>
  <si>
    <t>ngoclan1011@gmail.com</t>
  </si>
  <si>
    <t>https://drive.google.com/file/d/1mfDT95XviGbRGiSk1FOsVrVOBvxQEI7u/view?usp=sharing</t>
  </si>
  <si>
    <t>Phạm Thành Đạt</t>
  </si>
  <si>
    <t>datpt.wk@gmail.com</t>
  </si>
  <si>
    <t>https://drive.google.com/file/d/1SKM-gEf46sFkdoaTPAh4ylqO-BLk26ax/view?usp=sharing</t>
  </si>
  <si>
    <t>mất lịch sự, gt bên Viettel Software tắt bụp</t>
  </si>
  <si>
    <t xml:space="preserve">Nguyễn Hoàng Trường </t>
  </si>
  <si>
    <t>0974 878 244</t>
  </si>
  <si>
    <t>truongnguyenptit@gmail.com</t>
  </si>
  <si>
    <t>https://drive.google.com/file/d/115BZluxpjbmAZFfd-fX-KqvCOwd9OGBV/view?usp=sharing</t>
  </si>
  <si>
    <t xml:space="preserve">Đinh Văn Nam </t>
  </si>
  <si>
    <t>dnzakmin@gmail.com</t>
  </si>
  <si>
    <t>https://drive.google.com/file/d/1tVo6dzvMs3TM09zHmsYybENm2pTYYWiP/view?usp=sharing</t>
  </si>
  <si>
    <t xml:space="preserve">thu nhập: 12 - 13 gross, expect: 13 net 
lich online lịch nào cũng được </t>
  </si>
  <si>
    <t xml:space="preserve">Phạm Bảo Anh </t>
  </si>
  <si>
    <t>anhpb96@gmail.com</t>
  </si>
  <si>
    <t>https://drive.google.com/file/d/1C5Q8-3uF8xzNjLgAaKfyM7_cj_CF55mR/view?usp=sharing</t>
  </si>
  <si>
    <t xml:space="preserve">Đặng Văn Đạt </t>
  </si>
  <si>
    <t>dangdat.09071997@gmail.com</t>
  </si>
  <si>
    <t>https://drive.google.com/file/d/1vkk6jT7IUyLAw5lZNwqON-bJwHLmEBEs/view?usp=sharing</t>
  </si>
  <si>
    <t>Lê Thị Linh</t>
  </si>
  <si>
    <t>Lethilinh1219@gmail.com</t>
  </si>
  <si>
    <t>https://drive.google.com/file/d/1PkNlogsFeygsZHzk7W-xvTdPDX6x-q8L/view?usp=sharing</t>
  </si>
  <si>
    <t>tham gia BA được 08 tháng cả thực tập, expect 9- 10tr</t>
  </si>
  <si>
    <t xml:space="preserve">Trần Phương Linh </t>
  </si>
  <si>
    <t>tlinh1918@gmail.com</t>
  </si>
  <si>
    <t>https://drive.google.com/file/d/1pwbIzgUP_yPDAXdsd2Lh8NWV9IgheTyD/view?usp=sharing</t>
  </si>
  <si>
    <t xml:space="preserve">expect 10tr net, </t>
  </si>
  <si>
    <t xml:space="preserve">Vũ Ngọc Tiến </t>
  </si>
  <si>
    <t>tienvn3012@gmail.com</t>
  </si>
  <si>
    <t>https://drive.google.com/file/d/12jucp2D7NUgoLLWAm5hsFPODaFvk_zBV/view?usp=sharing</t>
  </si>
  <si>
    <t>Đang họp tối trao đổi</t>
  </si>
  <si>
    <t xml:space="preserve">Bùi Nam Khánh </t>
  </si>
  <si>
    <t>khanh.bn1203@gmail.com</t>
  </si>
  <si>
    <t>https://drive.google.com/file/d/1jOFwFn208_EME4UkkRvLM_4YZcdhCbXA/view?usp=sharing</t>
  </si>
  <si>
    <t xml:space="preserve">Hiện tại chỉ cập nhật CV, ra tết mới open. Nhanh nhất là tháng 3
đang chưa open </t>
  </si>
  <si>
    <t xml:space="preserve">Nguyễn Thị Quyên </t>
  </si>
  <si>
    <t>anhquyen2204@gmail.com</t>
  </si>
  <si>
    <t>https://drive.google.com/file/d/1zy58288-i8alSMuMP52q5Bg4n6DIXDRd/view?usp=sharing</t>
  </si>
  <si>
    <t>Máy còn 2% pin, liên hệ sáng mai được ko ạ?</t>
  </si>
  <si>
    <t xml:space="preserve">Đỗ Thị Oanh </t>
  </si>
  <si>
    <t>dooanhk59@gmail.com</t>
  </si>
  <si>
    <t>https://hiring.base.vn/opening/1690?candidate=156699</t>
  </si>
  <si>
    <t xml:space="preserve">Đang làm bên tech, đang ko tiện trao đổi
Đang trao đổi JD qua zalo. Lương hiện tại đang 25 gross, expect sang ngang
Đầu tháng 3 join được nếu phù hợp, expect sang ngang </t>
  </si>
  <si>
    <t>DucTQ2, huept2, Liemnt10</t>
  </si>
  <si>
    <t>My Viettel</t>
  </si>
  <si>
    <t xml:space="preserve">Đỗ Hữu Nghĩa </t>
  </si>
  <si>
    <t>https://drive.google.com/file/d/1i8JuHbUrcDtbPWocZalUN-6jYQI-fsVB/view?usp=sharing</t>
  </si>
  <si>
    <t xml:space="preserve">Hồ Hải Thủy </t>
  </si>
  <si>
    <t>thuyhohai@gmail.com</t>
  </si>
  <si>
    <t>https://drive.google.com/file/d/1Pw0vpZ_xbED-fIQCxZFKs3Q4-V2zo_mB/view?usp=sharing</t>
  </si>
  <si>
    <t xml:space="preserve">Vẫn đang ở SG </t>
  </si>
  <si>
    <t xml:space="preserve">Nghiêm Văn Thành </t>
  </si>
  <si>
    <t>thanhnv2910@gmail.com</t>
  </si>
  <si>
    <t>https://drive.google.com/file/d/1E0xPEsCXqUWOLUq1kOoBkFluhM9zLMBe/view?usp=sharing</t>
  </si>
  <si>
    <t>Đã làm tại trung tâm mình</t>
  </si>
  <si>
    <t>Nguyễn Thị  Mỹ Hạnh</t>
  </si>
  <si>
    <t>hanhng33@gmail.com</t>
  </si>
  <si>
    <t>https://hiring.base.vn/opening/1690?candidate=154602</t>
  </si>
  <si>
    <t>hiện tại 25 net, expect tăng 15%</t>
  </si>
  <si>
    <t>PhuongDV11, Dodv3, Binhbg</t>
  </si>
  <si>
    <t xml:space="preserve">Nguyễn Thanh Loan </t>
  </si>
  <si>
    <t>0933716668</t>
  </si>
  <si>
    <t>loan.nt113@gmail.com</t>
  </si>
  <si>
    <t>https://drive.google.com/file/d/1jXCZX2CO0SAS0q7flJRnSxMjaANYqoy7/view?usp=sharing</t>
  </si>
  <si>
    <t>tính năm 45 - 50tr,  36tr/ tháng
Phuongdv11 fail CV: bạn này chỉ làm mỗi domain chứng khoán, ko phù hợp</t>
  </si>
  <si>
    <t xml:space="preserve">Hà Thị Nhi </t>
  </si>
  <si>
    <t>hanhi.hust@gmail.com</t>
  </si>
  <si>
    <t>https://drive.google.com/file/d/1NzjsAy13I4GU_Lw9S6tCnFDiFiAuQEc4/view?usp=sharing</t>
  </si>
  <si>
    <t>Đang trao đổi</t>
  </si>
  <si>
    <t xml:space="preserve">Vương Thị Giang </t>
  </si>
  <si>
    <t>giangvt1987@gmail.com</t>
  </si>
  <si>
    <t>https://drive.google.com/file/d/1JBOhUhKipO2VvBHlBg7FPSfU1Fjj0-jt/view?usp=sharing</t>
  </si>
  <si>
    <t xml:space="preserve">Trịnh Lê Sơn </t>
  </si>
  <si>
    <t>son.trinhle2710@gmail.com</t>
  </si>
  <si>
    <t>https://drive.google.com/file/d/1TzWphlYUK2J07oC0NloJVavF872igASg/view?usp=sharing</t>
  </si>
  <si>
    <t>chưa có nhu cầu thay đổi công việc</t>
  </si>
  <si>
    <t xml:space="preserve">Vũ Thị Ngát </t>
  </si>
  <si>
    <t xml:space="preserve"> 0344 513 585</t>
  </si>
  <si>
    <t>ngatvu1213@gmail.com</t>
  </si>
  <si>
    <t>https://drive.google.com/file/d/163Vm55go14xi72Ai2qyHUMN53GcEOP5x/view?usp=sharing</t>
  </si>
  <si>
    <t>Đã nghỉ việc Trung tâm Sản phẩm dịch vụ Khách hàng doanh nghiệp lớn - 
Tổng công ty Giải pháp doanh nghiệp Viettel
Liên hệ trao đổi, add zalo
Đang trao đổi qua zalo</t>
  </si>
  <si>
    <t xml:space="preserve">Nguyễn Cát Công </t>
  </si>
  <si>
    <t>0941 768 410</t>
  </si>
  <si>
    <t>ng.catcong@gmail.com</t>
  </si>
  <si>
    <t>https://drive.google.com/file/d/1Y9CQyYfMToq78Bjh_MzTo88NJwXDIlhv/view?usp=sharing</t>
  </si>
  <si>
    <t>Trên CV chưa thể hiện được nhiều kinh nghiệm BA</t>
  </si>
  <si>
    <t>Ngô Thanh Tùng</t>
  </si>
  <si>
    <t>tungnt.mr2016@gmail.com</t>
  </si>
  <si>
    <t>https://drive.google.com/file/d/1bki5sf0cACPpf7B1j6elUZlmkSdzV-pP/view?usp=sharing</t>
  </si>
  <si>
    <t>Ân Thanh Tuấn</t>
  </si>
  <si>
    <t>anthanhtuan@gmail.com</t>
  </si>
  <si>
    <t>https://drive.google.com/file/d/1g6tQ3Lvlvm5x2mtezAgXol5S8JPHZqJn/view?usp=sharing</t>
  </si>
  <si>
    <t>Nguyễn Thảo</t>
  </si>
  <si>
    <t>nguyenthao122907@gmail.com</t>
  </si>
  <si>
    <t>https://drive.google.com/file/d/1hyGiINsxvBTw3xnU1M4Kv663Gyhqka46/view?usp=sharing</t>
  </si>
  <si>
    <t xml:space="preserve">6h30 mới tiện trao đổi, liên hệ lại chưa nghe máy </t>
  </si>
  <si>
    <t xml:space="preserve">Nguyễn Hồng Nhung </t>
  </si>
  <si>
    <t>nhungnh211090@gmail.com</t>
  </si>
  <si>
    <t>https://drive.google.com/file/d/1-ppZCl5TrPK-OogzW8VKEsNNGlZRiQE5/view?usp=sharing</t>
  </si>
  <si>
    <t>Đang open cho vị trí Product Owner, 
Gửi CV anh Chương review</t>
  </si>
  <si>
    <t>Nguyễn Thị Thu Hoài</t>
  </si>
  <si>
    <t>hoaixuantruong@gmail.com</t>
  </si>
  <si>
    <t>https://drive.google.com/file/d/1I658st66gFJEw0ImjjFDsaSaxlPmRUpx/view?usp=sharing</t>
  </si>
  <si>
    <t>Đang làm bên Viettel truyền thông Media
Add zalo</t>
  </si>
  <si>
    <t>Đoàn Thị Phương Thảo</t>
  </si>
  <si>
    <t>Thaodoanphuong8889@gmail.com</t>
  </si>
  <si>
    <t>https://drive.google.com/file/d/1CQxBoNo6mOJSUWgdDjukkpoKrp-pUUAJ/view?usp=sharing</t>
  </si>
  <si>
    <t>Nguyễn Thị Hồng Thêu</t>
  </si>
  <si>
    <t>hongtheu1102@gmail.com</t>
  </si>
  <si>
    <t>https://drive.google.com/file/d/1YO83Y2I67-B3lGLX_bX4ELxv6VxpLtEe/view?usp=sharing</t>
  </si>
  <si>
    <t xml:space="preserve">Nguyễn Duy Linh </t>
  </si>
  <si>
    <t>0984 941 228</t>
  </si>
  <si>
    <t>linhnd.ia@gmail.com</t>
  </si>
  <si>
    <t>https://drive.google.com/file/d/1PMb6GOS3QOsikliG0aR8OXwtD3Iuo4FS/view?usp=sharing</t>
  </si>
  <si>
    <t>đang làm bên tech, chưa nhu cầu thay đổi công việc</t>
  </si>
  <si>
    <t>Nguyễn Thị Ngọc Thủy</t>
  </si>
  <si>
    <t>thuyflash@gmail.com</t>
  </si>
  <si>
    <t>https://drive.google.com/file/d/1NnMIaRnbmAon7HCdjArzWu9gWF9kBgIc/view?usp=sharing</t>
  </si>
  <si>
    <t>Liên hệ chưa nghe máy, zalo số khác</t>
  </si>
  <si>
    <t>Nguyễn Văn Dũng</t>
  </si>
  <si>
    <t>dungnv83@gmail.com</t>
  </si>
  <si>
    <t>https://drive.google.com/file/d/1t5Et-vFO-Gc03arr5C9E4LJ4xl0vdkwp/view?usp=sharing</t>
  </si>
  <si>
    <t>quan tâm PM, trao đổi xong 1 hồi, báo update, anh suy nghĩ lại rồi
ko open việc làm nữa</t>
  </si>
  <si>
    <t>Nguyễn Quang Ngọc</t>
  </si>
  <si>
    <t xml:space="preserve">ngochthvtc@gmail.com </t>
  </si>
  <si>
    <t>https://drive.google.com/file/d/1vWJmXuI_Q4IjQuraJdDEiWuxdI7CPWLW/view?usp=sharing</t>
  </si>
  <si>
    <t>Đã từng làm bên XNK, thử việc BA 
mong muốn ra tết mới pv, chủ động add zalo mình</t>
  </si>
  <si>
    <t>Đỗ Thị Như Quỳnh</t>
  </si>
  <si>
    <t>966 343 635</t>
  </si>
  <si>
    <t>quynhdtt279@gmail.com</t>
  </si>
  <si>
    <t>https://drive.google.com/file/d/17cfqMis7Ubi2CLB7KtbjgmoDqaBM-Swx/view?usp=sharing</t>
  </si>
  <si>
    <t>Chưa có nhu cầu thay đổi công việc</t>
  </si>
  <si>
    <t>Trần Thái Hà</t>
  </si>
  <si>
    <t>tranthaiha.uct@gmail.com</t>
  </si>
  <si>
    <t>https://drive.google.com/file/d/1q-E5F4s-ZPp4vTcXxtfHsos9yqabvy4q/view?usp=sharing</t>
  </si>
  <si>
    <t>Trao đổi sơ bộ, add zalo trao đổi thêm, đang đi xe chưa tiện trao đổi nhiều</t>
  </si>
  <si>
    <t xml:space="preserve">Đào Khắc Toàn </t>
  </si>
  <si>
    <t>khactoan0210@gmail.com</t>
  </si>
  <si>
    <t>https://drive.google.com/file/d/1gQ8KGZdJ6HAhGXafqhI_2ss-o4A-NCkQ/view?usp=sharing</t>
  </si>
  <si>
    <t>Đang làm tại Trung tâm Khách hàng doanh nghiệp - Tổng công ty Giải pháp doanh nghiệp Viettel
Hiện tại chưa open, add zalo</t>
  </si>
  <si>
    <t xml:space="preserve">Nguyễn Cảnh Nam </t>
  </si>
  <si>
    <t>nam.hvtc28@gmail.com</t>
  </si>
  <si>
    <t>https://drive.google.com/file/d/1q1_G4mMnPswLSpo2_9lGjLUOWy-nA8i5/view?usp=sharing</t>
  </si>
  <si>
    <t>Công ty gần nhất BKAV</t>
  </si>
  <si>
    <t>Nguyễn Linh Chi</t>
  </si>
  <si>
    <t>linhchi612@gmail.com</t>
  </si>
  <si>
    <t>https://drive.google.com/file/d/1JhPG16bU7-1q87EYN27W7HiXPljJ8KrS/view?usp=sharing</t>
  </si>
  <si>
    <t>Đang không tiện trao đổi, add zalo</t>
  </si>
  <si>
    <t xml:space="preserve">Phạm Quang Tuấn </t>
  </si>
  <si>
    <t xml:space="preserve">Tuanphamquang82@gmail.com </t>
  </si>
  <si>
    <t>https://drive.google.com/file/d/1xUSShwmahluJT0PnWLisjTqK9AJrA2Ws/view?usp=sharing</t>
  </si>
  <si>
    <t>hiện tại BKAV, lead về cty phần mềm của a Quảng 
Công việc và mọi thứ ở đây đang khá ổn,làm việc vs anh Quảng cũng thoải mái, nhưng để xem cuối năm tình hình thế nào rồi mình trao đổi nha</t>
  </si>
  <si>
    <t>nguyenhuyenhy@gmail.com</t>
  </si>
  <si>
    <t>https://hiring.base.vn/candidates?q=nguyenhuyenhy@gmail.com&amp;candidate=127908</t>
  </si>
  <si>
    <t>Đang làm ở InfoPlus – Hàn
Quốc 
Đang 39 gross, đọc viết tốt, đang đóng mức BHXH 20tr</t>
  </si>
  <si>
    <t>Trần Thị Ngọc Lan</t>
  </si>
  <si>
    <t>ngoclan.hp1998@gmail.com</t>
  </si>
  <si>
    <t>https://drive.google.com/file/d/1RHtOeZPIU6PmSSNe5t8xcyW_2k2EKq8M/view?usp=sharing</t>
  </si>
  <si>
    <t>Đang làm bên VMO, công việc vẫn ổn nên chưa có dự định open</t>
  </si>
  <si>
    <t xml:space="preserve">Lê Tú Anh </t>
  </si>
  <si>
    <t>lethituanhftu@gmail.com</t>
  </si>
  <si>
    <t>https://drive.google.com/file/d/11HxcWnqqcbfpT74Jnk4SBvjnkMiAVQkt/view?usp=sharing</t>
  </si>
  <si>
    <t>Xinh xắn, dễ thương. Liên hệ chưa nghe máy</t>
  </si>
  <si>
    <t>Ngô Quang Việt</t>
  </si>
  <si>
    <t>ngoquangviet0507@gmail.com</t>
  </si>
  <si>
    <t>https://hiring.base.vn/opening/1690?candidate=161195</t>
  </si>
  <si>
    <r>
      <rPr>
        <sz val="10"/>
        <rFont val="Arial"/>
        <family val="2"/>
      </rPr>
      <t>mong muốn làm domain bảo hiểm 
Đã có kinh nghiệm làm bảo hiểm, expect 40 
anh lưu số mình, xúc động quá, vừa gọi anh Việt à? em Hồng đúng ko :)))</t>
    </r>
    <r>
      <rPr>
        <sz val="10"/>
        <color rgb="FF000000"/>
        <rFont val="Arial"/>
        <family val="2"/>
      </rPr>
      <t xml:space="preserve">
</t>
    </r>
    <r>
      <rPr>
        <u/>
        <sz val="10"/>
        <color rgb="FF1155CC"/>
        <rFont val="Arial"/>
        <family val="2"/>
      </rPr>
      <t xml:space="preserve">https://drive.google.com/file/d/1WbtRNmMBP-TTOLI2VGFRuXTjhGKnG3ED/view?usp=sharing
</t>
    </r>
    <r>
      <rPr>
        <sz val="10"/>
        <rFont val="Arial"/>
        <family val="2"/>
      </rPr>
      <t>Chưa có dự án phù hợp và ứng viên chưa sẵn sàng open</t>
    </r>
  </si>
  <si>
    <t>Lê Viết Thọ</t>
  </si>
  <si>
    <t>viettho.bk92@gmail.com</t>
  </si>
  <si>
    <t>https://hiring.base.vn/opening/1697?candidate=155521</t>
  </si>
  <si>
    <t xml:space="preserve">1,5 java, trước đó C#
Open tháng 3 mới đi làm được
Phuongdv11: bạn này làm samsung anh ko đánh giá cao chuyên môn
Expect 18tr </t>
  </si>
  <si>
    <t xml:space="preserve">Trần Tuấn Dương </t>
  </si>
  <si>
    <t>duongtthe130777@fpt.edu.vn</t>
  </si>
  <si>
    <t>https://drive.google.com/file/d/19C7WOqrujMoMaVaqIfJX69jPQmfVN61O/view?usp=sharing</t>
  </si>
  <si>
    <t>đã nhận offer bên khác 1 bên SSD nào đó, ước mơ từ trên ghế nhà trường là được làm VIettel, vì nghe bên đó nhiều anh chị giỏi lắm, như vậy sẽ học hỏi được nhiều. nhưng tiếc quá lại nhận offer bên khác 10,5tr</t>
  </si>
  <si>
    <t xml:space="preserve">Lê Đăng Thọ </t>
  </si>
  <si>
    <t>ledangtho@gmail.com</t>
  </si>
  <si>
    <t>https://hiring.base.vn/opening/1689?candidate=156351</t>
  </si>
  <si>
    <t>Lê Việt Thắng</t>
  </si>
  <si>
    <t>levietthang1997@gmail.com</t>
  </si>
  <si>
    <t>https://drive.google.com/file/d/1sWAJmMw5dgQ4eGffqnEfXVRdDBwgi632/view?usp=sharing</t>
  </si>
  <si>
    <t>Hoàng Đỗ Việt Hưng</t>
  </si>
  <si>
    <t xml:space="preserve">hoangdoviethung@gmail.com </t>
  </si>
  <si>
    <t>https://drive.google.com/file/d/1g3sqLJI2bcoPssJqx1t4BUeDYdNlvjP1/view?usp=sharing</t>
  </si>
  <si>
    <t>Đang onsite Viettel tầng 42 VDS, dự án BCCS</t>
  </si>
  <si>
    <t xml:space="preserve">Nguyễn Hoàng Sơn </t>
  </si>
  <si>
    <t>Hongson1241997@gmail.com</t>
  </si>
  <si>
    <t>https://drive.google.com/file/d/1sLRQkwdrgjyiT-VyouK5JjExWSFAn8Lw/view?usp=sharing</t>
  </si>
  <si>
    <t xml:space="preserve">Lê Vĩnh Tùng </t>
  </si>
  <si>
    <t>0962 303 694</t>
  </si>
  <si>
    <t>vinhtung.le102@gmail.com</t>
  </si>
  <si>
    <t>https://drive.google.com/file/d/1_PE1-FRGrCqiXBkzktfwP5FDbDj77LSf/view?usp=sharing</t>
  </si>
  <si>
    <t>Expect từ 30 hất xuống và trên 25, tự thấy level dưới senior 1 tý</t>
  </si>
  <si>
    <t>vutrangptit@gmail.com</t>
  </si>
  <si>
    <t>https://hiring.base.vn/candidates?q=vutrangptit@gmail.com&amp;candidate=155527</t>
  </si>
  <si>
    <t>expect 25 - 30, đang làm domain bảo hiểm</t>
  </si>
  <si>
    <t xml:space="preserve">Lê Xuân Dương </t>
  </si>
  <si>
    <t>lexuanduong9797@gmail.com</t>
  </si>
  <si>
    <t>https://hiring.base.vn/opening/1697?candidate=155681</t>
  </si>
  <si>
    <t>Liemnt10</t>
  </si>
  <si>
    <r>
      <rPr>
        <sz val="10"/>
        <rFont val="Arial"/>
        <family val="2"/>
      </rPr>
      <t>expect 20 gross</t>
    </r>
    <r>
      <rPr>
        <sz val="10"/>
        <color rgb="FF000000"/>
        <rFont val="Arial"/>
        <family val="2"/>
      </rPr>
      <t xml:space="preserve">
</t>
    </r>
    <r>
      <rPr>
        <u/>
        <sz val="10"/>
        <color rgb="FF1155CC"/>
        <rFont val="Arial"/>
        <family val="2"/>
      </rPr>
      <t>https://drive.google.com/file/d/1eKsap6AgGoiojlCCinvKNtF5BqkoaHyh/view?usp=sharing</t>
    </r>
  </si>
  <si>
    <t>DungKT4, hiepdh3, Tuantv49., Namnv86</t>
  </si>
  <si>
    <t>Vũ Đức Trường</t>
  </si>
  <si>
    <t>truongvuptit288@gmail.com</t>
  </si>
  <si>
    <t>https://hiring.base.vn/opening/1697?candidate=159582</t>
  </si>
  <si>
    <t>https://drive.google.com/file/d/1chAKO6cm40RtoAYldJNRJIEgFK2b-ec-/view?usp=sharing</t>
  </si>
  <si>
    <t xml:space="preserve">Nguyễn Thị Lan Anh </t>
  </si>
  <si>
    <t>lananh4415@gmail.com</t>
  </si>
  <si>
    <t>https://hiring.base.vn/opening/1697?candidate=156217</t>
  </si>
  <si>
    <t>Expect 15M</t>
  </si>
  <si>
    <t xml:space="preserve">Đoàn Lê Quý </t>
  </si>
  <si>
    <t>quydoan57@gmail.com</t>
  </si>
  <si>
    <t>https://drive.google.com/file/d/12_PXGTDb_NJLltE3l19F5qNeGqFxvpAS/view?usp=sharing</t>
  </si>
  <si>
    <t>Knm</t>
  </si>
  <si>
    <t>linhntt1103@gmail.com</t>
  </si>
  <si>
    <t>https://drive.google.com/file/d/1hmHvMr34yE6-liAT081jyu2Fd_X6KNZZ/view?usp=sharing</t>
  </si>
  <si>
    <t>1 năm kinh nghiệm java, gần năm C#, đã trao đổi</t>
  </si>
  <si>
    <t>ngocnguyen.0510acc@gmail.com</t>
  </si>
  <si>
    <t>https://drive.google.com/file/d/1RTSWgKNit2TzNd31nPI0X8yUG0_FSqQD/view?usp=sharing</t>
  </si>
  <si>
    <t>mong muốn 18 - 20 net</t>
  </si>
  <si>
    <t>Trương Thị Tuyết</t>
  </si>
  <si>
    <t>tuyet20156782@gmail.com</t>
  </si>
  <si>
    <t>https://drive.google.com/file/d/1XMDYhRU30On5jSeROm_lAhksf8RNcf3e/view?usp=sharing</t>
  </si>
  <si>
    <t>Đã trao đổi, expect 26 - 28 net</t>
  </si>
  <si>
    <t xml:space="preserve">Nguyễn Mạnh Toàn </t>
  </si>
  <si>
    <t>979194717. n</t>
  </si>
  <si>
    <t>nguyenmanhtoan1501@gmail.com</t>
  </si>
  <si>
    <t>https://hiring.base.vn/opening/1961?candidate=156149</t>
  </si>
  <si>
    <t>Expect 25tr . Lùi ngày onboard, không chốt được thời gian đi làm theo yêu cầu đơn vị, cancel offer</t>
  </si>
  <si>
    <t>PhuongDV11, Manhnd33</t>
  </si>
  <si>
    <t>Đỗ Phương Chi</t>
  </si>
  <si>
    <t>phuongchi129@gmail.com</t>
  </si>
  <si>
    <t>https://drive.google.com/file/d/105mQI1K_6x_zYGoMrr4HP-UhE4jb0b6E/view?usp=sharing</t>
  </si>
  <si>
    <t>định hướng PO, đang 20 , expect 
Add zl chưa accept, liên hệ lại knm</t>
  </si>
  <si>
    <t xml:space="preserve">Huyền Phạm </t>
  </si>
  <si>
    <t>huyenptfb08@gmail.com</t>
  </si>
  <si>
    <t>https://drive.google.com/file/d/1-BvO6hji6g1f2rokiYtuZKdv9o0gIKBs/view?usp=sharing</t>
  </si>
  <si>
    <t>mình vô tình bật chế độ tìm việc thôi,mình có mây người bạn làm ở bên bạn, hiện tại mình re-locate local HCM hơn</t>
  </si>
  <si>
    <t xml:space="preserve">Nguyễn Hải Đăng </t>
  </si>
  <si>
    <t>https://drive.google.com/file/d/1dIuf7RdfyfqS_6P3uOz1-7319FucAUne/view?usp=sharing</t>
  </si>
  <si>
    <t>Expect 18 đang làm FPT
14/2 liên hệ knm</t>
  </si>
  <si>
    <t xml:space="preserve">Nguyễn Thị Thúy </t>
  </si>
  <si>
    <t>Thuynguyen0711t4@gmail.com</t>
  </si>
  <si>
    <t>https://hiring.base.vn/opening/1690?candidate=156795</t>
  </si>
  <si>
    <t xml:space="preserve">expect 25 - 30 </t>
  </si>
  <si>
    <t>HoangTD10, Huept26</t>
  </si>
  <si>
    <t xml:space="preserve">Trần Minh Ngọc </t>
  </si>
  <si>
    <t>mr.ngoctmn@gmail.com</t>
  </si>
  <si>
    <t>https://drive.google.com/file/d/1uEkPVBgT464hr7JT3GufMpvVurnZBPCO/view?usp=sharing</t>
  </si>
  <si>
    <t>Hà Thị Thanh Thủy</t>
  </si>
  <si>
    <t>0971 896 673</t>
  </si>
  <si>
    <t>Thuy.hathanh0110@gmail.com</t>
  </si>
  <si>
    <t>https://hiring.base.vn/opening/1690?candidate=156700</t>
  </si>
  <si>
    <t xml:space="preserve">Đang làm One Mount lương 18tr, thu nhập 13 tháng.  Expect 20 - 22tr net </t>
  </si>
  <si>
    <t>DucTQ2, Huept26, Dungkt4, Ngadt35</t>
  </si>
  <si>
    <t>Nguyễn Hoàng Hiếu</t>
  </si>
  <si>
    <t>nguyenhoanghieu1996@gmail.com</t>
  </si>
  <si>
    <t>https://hiring.base.vn/opening/1690?candidate=156792</t>
  </si>
  <si>
    <t>096 868 6717</t>
  </si>
  <si>
    <t>dx.longnh@gmail.com</t>
  </si>
  <si>
    <t>https://hiring.base.vn/opening/1697?candidate=161467</t>
  </si>
  <si>
    <r>
      <rPr>
        <sz val="10"/>
        <rFont val="Arial"/>
        <family val="2"/>
      </rPr>
      <t>đang chưa tiện trao đổi, add zalo trao đổi
Ứng viên thuộc tuýp ng trung thực, nc lịch sự
Ban đầu rất khó bắt chuyện nhưng bắt chuyện được rồi thì nc thôi r
9/2 hiện tại vẫn đang happy với đơn vị hiện tại
Thử việc 100% lươn</t>
    </r>
    <r>
      <rPr>
        <sz val="10"/>
        <color rgb="FF000000"/>
        <rFont val="Arial"/>
        <family val="2"/>
      </rPr>
      <t xml:space="preserve">g
</t>
    </r>
    <r>
      <rPr>
        <u/>
        <sz val="10"/>
        <color rgb="FF1155CC"/>
        <rFont val="Arial"/>
        <family val="2"/>
      </rPr>
      <t xml:space="preserve">https://drive.google.com/file/d/1QfeFMTpCHTYfs9gv6Kz_g4xEq1UkK_-Q/view?usp=sharing.
</t>
    </r>
  </si>
  <si>
    <t>TuanTV49, Namnv86</t>
  </si>
  <si>
    <t xml:space="preserve">Nguyễn Thị Mai </t>
  </si>
  <si>
    <t>mainguyen59910@gmail.com</t>
  </si>
  <si>
    <t>https://drive.google.com/file/d/1YYhZhF3puTccZOVq2uFZePU4MwDiS_KP/view?usp=sharing</t>
  </si>
  <si>
    <t>Chưa nhu cầu chuyển việc,đang làm domain chứng khoán</t>
  </si>
  <si>
    <t xml:space="preserve">Cao Duy Hoàng </t>
  </si>
  <si>
    <t>caoduyhoang@outlook.com</t>
  </si>
  <si>
    <t>https://drive.google.com/file/d/1GE4ysSm0EKA6-dIRSB9T--b2mfa0eXoa/view?usp=sharing</t>
  </si>
  <si>
    <t>Có thể phù hợp với Odoo</t>
  </si>
  <si>
    <t xml:space="preserve">Phan Huyền Trang </t>
  </si>
  <si>
    <t>minaphan1308@gmail.com</t>
  </si>
  <si>
    <t>https://drive.google.com/file/d/1eJ-Ktslse6dtZGXr7O_E2bAC2IIOLs5t/view?usp=sharing</t>
  </si>
  <si>
    <t>Expect 32 net, đã nhận offer PM bên khác. anh Phượng book BA 
bạn khá hịn</t>
  </si>
  <si>
    <t xml:space="preserve">Hồ Thị Nga </t>
  </si>
  <si>
    <t>hopenga95@gmail.com</t>
  </si>
  <si>
    <t>https://drive.google.com/file/d/1tSb41KhMNvDD5VxTK4iXGwgu_xPvQYj3/view?usp=sharing</t>
  </si>
  <si>
    <t xml:space="preserve">Nguyễn Xuân Thụ </t>
  </si>
  <si>
    <t>0973 312 734</t>
  </si>
  <si>
    <t>thunx90@gmail.com</t>
  </si>
  <si>
    <t>https://hiring.base.vn/opening/1690?candidate=156704</t>
  </si>
  <si>
    <t xml:space="preserve">20 net, Phuongdv11 từ chối CV vì ko làm domain liên quan
expect lương 20 net, có thể join đầu tháng 2
bạn này là BA triển khai </t>
  </si>
  <si>
    <t>DucTQ2, Huept26</t>
  </si>
  <si>
    <t>Lưu Thị Thùy Dung</t>
  </si>
  <si>
    <t>voc.thuydung@gmail.com</t>
  </si>
  <si>
    <t>https://hiring.base.vn/opening/1690?candidate=156818</t>
  </si>
  <si>
    <t xml:space="preserve">lương hiện tại 22net, expect 22 </t>
  </si>
  <si>
    <t>Phongpv6, ngadt35</t>
  </si>
  <si>
    <t xml:space="preserve">Vũ Mạnh Hà </t>
  </si>
  <si>
    <t>havm86@gmail.com</t>
  </si>
  <si>
    <t>https://drive.google.com/file/d/1WhjQ3juaYqfCx4SEPDvrLQDq83egRVFQ/view?usp=sharing</t>
  </si>
  <si>
    <t>đã nhận offer bên khác, đánh giá khả năng giao tiếp 9/10.qua trao đổi 7/10 :))</t>
  </si>
  <si>
    <t xml:space="preserve">Hoàng Thị Nhi </t>
  </si>
  <si>
    <t>Nhihoang.hust@gmail.com</t>
  </si>
  <si>
    <t>https://drive.google.com/file/d/1YQ7cnyV_mM_J1zk8j1mwo8TkTrZo5xzz/view?usp=sharing</t>
  </si>
  <si>
    <t>qua FPT được nửa năm, BA tr</t>
  </si>
  <si>
    <t xml:space="preserve">Nguyễn Thị Thùy Dung </t>
  </si>
  <si>
    <t>thuydungnguyen.ms@gmail.com</t>
  </si>
  <si>
    <t>https://drive.google.com/file/d/1V9PxOz5LeoHUfQ3WWq2gy9PYnP3BKMwV/view?usp=sharing</t>
  </si>
  <si>
    <t>đang bận chưa trao đổi được, muốn trao đổi ngoài giờ HC</t>
  </si>
  <si>
    <t xml:space="preserve">Hoàng Thị Huế </t>
  </si>
  <si>
    <t>0978659456</t>
  </si>
  <si>
    <t>hoanghuecntt@gmail.com</t>
  </si>
  <si>
    <t>https://hiring.base.vn/opening/1690?candidate=157178</t>
  </si>
  <si>
    <t>Phuongdv11</t>
  </si>
  <si>
    <t>đang 28 net, expect 35. Đang làm rikeishop, onsite Viettel</t>
  </si>
  <si>
    <t>ChuongNK, Phuongdv11</t>
  </si>
  <si>
    <t xml:space="preserve">Phạm Xuân Thắng </t>
  </si>
  <si>
    <t>thangphamx@gmail.com</t>
  </si>
  <si>
    <t>https://drive.google.com/file/d/1jKTqOkJZk-UerIiTi9SAZyK-eyHddKcU/view?usp=sharing</t>
  </si>
  <si>
    <t xml:space="preserve">Công Thanh Hùng </t>
  </si>
  <si>
    <t>thanhhung.cong@gmail.com</t>
  </si>
  <si>
    <t>https://drive.google.com/file/d/1CTiimgicm3ySLV2MGtRG5NcH9Ik8Hf_U/view?usp=sharing</t>
  </si>
  <si>
    <t>đang 19 net</t>
  </si>
  <si>
    <t xml:space="preserve">Phạm Minh Ngọc </t>
  </si>
  <si>
    <t>0912476054</t>
  </si>
  <si>
    <t>ngocpham0501@gmail.com</t>
  </si>
  <si>
    <t>https://drive.google.com/file/d/10Fyep-AfEUFCykGiFivfMkkdL36NNTBc/view?usp=sharing</t>
  </si>
  <si>
    <t>Liên hệ đang bận</t>
  </si>
  <si>
    <t xml:space="preserve">Trần Thị Thu Hương </t>
  </si>
  <si>
    <t>0961253593</t>
  </si>
  <si>
    <t>huongit1223@gmail.com</t>
  </si>
  <si>
    <t>https://hiring.base.vn/opening/1697?candidate=158843</t>
  </si>
  <si>
    <t>hiện tại đang 24 gross, expect 29 net</t>
  </si>
  <si>
    <t>0963724496</t>
  </si>
  <si>
    <t>https://drive.google.com/file/d/1hSQCwEyOlep3zK547X9LEwcbjg2N8YFq/view?usp=sharing</t>
  </si>
  <si>
    <t>đã phỏng vấn</t>
  </si>
  <si>
    <t xml:space="preserve">Nguyễn Minh Hoài </t>
  </si>
  <si>
    <t>hoainm194@gmail.com</t>
  </si>
  <si>
    <t>https://drive.google.com/file/d/1NcHE0pOpOQxZEz7rYMT8yDfYQEos8nDR/view?usp=sharing</t>
  </si>
  <si>
    <t>Đặng Quỳnh Trang</t>
  </si>
  <si>
    <t>0369 916191</t>
  </si>
  <si>
    <t>dangquynhtrangktqd@gmail.com</t>
  </si>
  <si>
    <t>https://drive.google.com/file/d/1ykVgIdgZDNjl_62Ev7JvcqxaMT9FBS8a/view?usp=sharing</t>
  </si>
  <si>
    <t>Đang làm bên Viettel Cyber</t>
  </si>
  <si>
    <t>Đỗ Thùy Trang</t>
  </si>
  <si>
    <t>thuytrangdo91@gmail.com</t>
  </si>
  <si>
    <t>https://hiring.base.vn/opening/1690?candidate=157448</t>
  </si>
  <si>
    <r>
      <rPr>
        <sz val="10"/>
        <rFont val="Arial"/>
        <family val="2"/>
      </rPr>
      <t xml:space="preserve">Expect 35 net, đa số các domain đã làm là quản trị
</t>
    </r>
    <r>
      <rPr>
        <u/>
        <sz val="10"/>
        <color rgb="FF1155CC"/>
        <rFont val="Arial"/>
        <family val="2"/>
      </rPr>
      <t>https://drive.google.com/file/d/1Sh0ygM6E-yaQwQJdAruhSiNvXb8jE0cA/view?usp=sharing</t>
    </r>
  </si>
  <si>
    <t xml:space="preserve">Lê Thị Đào </t>
  </si>
  <si>
    <t>daole.0407@gmail.com</t>
  </si>
  <si>
    <t>https://drive.google.com/file/d/1oWcKn-5cH4tJzVIEXDdpcssSQvy0l0j3/view?usp=sharing</t>
  </si>
  <si>
    <t>Expect &gt;40 net, ứng viên hơi kiêu</t>
  </si>
  <si>
    <t xml:space="preserve">Lê Văn Quang </t>
  </si>
  <si>
    <t>quangle01647@gmail.com</t>
  </si>
  <si>
    <t>https://hiring.base.vn/opening/1697?candidate=160475</t>
  </si>
  <si>
    <r>
      <rPr>
        <sz val="10"/>
        <rFont val="Arial"/>
        <family val="2"/>
      </rPr>
      <t xml:space="preserve">Nhân tố nào đã mở top nhưng ko nhập data, H xin nhá :))) 
Expect 800 - 1000 </t>
    </r>
    <r>
      <rPr>
        <sz val="10"/>
        <color rgb="FF000000"/>
        <rFont val="Arial"/>
        <family val="2"/>
      </rPr>
      <t xml:space="preserve">
</t>
    </r>
    <r>
      <rPr>
        <u/>
        <sz val="10"/>
        <color rgb="FF1155CC"/>
        <rFont val="Arial"/>
        <family val="2"/>
      </rPr>
      <t>https://drive.google.com/file/d/17UhCCwB42JOSSEYnWFcHN2EkQqO8Fb5C/view?usp=sharing</t>
    </r>
  </si>
  <si>
    <t>TuanTV49, Namnv86, Maid32</t>
  </si>
  <si>
    <t xml:space="preserve">Trần Đăng Duy </t>
  </si>
  <si>
    <t>duysvbkhn@gmail.com</t>
  </si>
  <si>
    <t>https://drive.google.com/file/d/1BiyMEOou6ijREsRZz60dLhqyFRD2R3YT/view?usp=sharing</t>
  </si>
  <si>
    <t xml:space="preserve">Nguyễn Đình Tùng </t>
  </si>
  <si>
    <t>https://drive.google.com/file/d/1vseyFQIKvzJuCV16MBO5ry8oPSWGG8xO/view?usp=sharing</t>
  </si>
  <si>
    <t xml:space="preserve">Ngô Thế Hưng </t>
  </si>
  <si>
    <t>ngothehung2681994@gmail.com</t>
  </si>
  <si>
    <t>https://hiring.base.vn/opening/1697?candidate=158827</t>
  </si>
  <si>
    <t>biên chế rekeishop,hiện tại &gt; 25 gross, expect mức &gt;30 net 
hiện tại 14 tháng lương 
Không thử việc,100% lương</t>
  </si>
  <si>
    <t xml:space="preserve">Nguyễn Thế Lực </t>
  </si>
  <si>
    <t>nguyentheluc87@gmail.com</t>
  </si>
  <si>
    <t>https://hiring.base.vn/opening/1689?candidate=158965</t>
  </si>
  <si>
    <r>
      <rPr>
        <sz val="10"/>
        <rFont val="Arial"/>
        <family val="2"/>
      </rPr>
      <t xml:space="preserve">kinh nghiệm 2 năm, hiện tại 30 net, expect lương tăng 20 - 30% </t>
    </r>
    <r>
      <rPr>
        <sz val="10"/>
        <color rgb="FF000000"/>
        <rFont val="Arial"/>
        <family val="2"/>
      </rPr>
      <t xml:space="preserve">
</t>
    </r>
    <r>
      <rPr>
        <u/>
        <sz val="10"/>
        <color rgb="FF1155CC"/>
        <rFont val="Arial"/>
        <family val="2"/>
      </rPr>
      <t>https://drive.google.com/file/d/1EOJrqfZMUv85ncHaRkXQg8VwqcVxaOUn/view?usp=sharing</t>
    </r>
  </si>
  <si>
    <t>PhuongDV11, Linhvm</t>
  </si>
  <si>
    <t xml:space="preserve">Trần Bửu Thạch </t>
  </si>
  <si>
    <t>0937995560</t>
  </si>
  <si>
    <t>thachtran164@gmail.com</t>
  </si>
  <si>
    <t>https://drive.google.com/file/d/1D3rik3Eldfgn1RQSqum0BQgJX2LRXZ-j/view?usp=sharing</t>
  </si>
  <si>
    <t>apply nhầm địa điểm, ứng viên đang ở SG</t>
  </si>
  <si>
    <t xml:space="preserve">Nguyễn Tiến Dũng </t>
  </si>
  <si>
    <t>0987693192</t>
  </si>
  <si>
    <t>tiendungnguyen.1293@gmail.com</t>
  </si>
  <si>
    <t>https://drive.google.com/file/d/1DN9t_VEmNxc-UTFRJe9DLBj6pL6LwiE5/view?usp=sharing</t>
  </si>
  <si>
    <t>hiện tại đang 25tr, không đi lên từ dev, có base công nghệ thông tin</t>
  </si>
  <si>
    <t>0923579886</t>
  </si>
  <si>
    <t>atuanvuhn@gmail.com</t>
  </si>
  <si>
    <t>https://hiring.base.vn/candidates?q=V%C5%A9%20Anh%20Tu%E1%BA%A5n&amp;candidate=161397</t>
  </si>
  <si>
    <r>
      <rPr>
        <sz val="10"/>
        <rFont val="Arial"/>
        <family val="2"/>
      </rPr>
      <t xml:space="preserve">expect 20 net. đang làm dự án quản trị văn bản của Bộ Nội vụ
Phuongdv11 fail CV </t>
    </r>
    <r>
      <rPr>
        <sz val="10"/>
        <color rgb="FF000000"/>
        <rFont val="Arial"/>
        <family val="2"/>
      </rPr>
      <t xml:space="preserve">
</t>
    </r>
  </si>
  <si>
    <t xml:space="preserve">Võ Anh Tú </t>
  </si>
  <si>
    <t>anhtu.vo992@gmail.com</t>
  </si>
  <si>
    <t>https://drive.google.com/file/d/1okzpfLgodXL89wY8ycgTKIhLbwGGNh8r/view?usp=sharing</t>
  </si>
  <si>
    <t xml:space="preserve">Expect 20 net 
Phuongdv11 fail CV </t>
  </si>
  <si>
    <t xml:space="preserve">Đào Huy Hiệp </t>
  </si>
  <si>
    <t>duyhiep.dao@gmail.com</t>
  </si>
  <si>
    <t>https://drive.google.com/file/d/1kqHokkSg4g_YjpZaWuUYV0ut-15Ggt5a/view?usp=sharing</t>
  </si>
  <si>
    <t xml:space="preserve">Đã có offer, ko open </t>
  </si>
  <si>
    <t>anhnv2409@gmail.com</t>
  </si>
  <si>
    <t>https://drive.google.com/file/d/1utb88cVHW6zu7IYe6ZSuUmcqXFy62Obd/view?usp=sharing</t>
  </si>
  <si>
    <t xml:space="preserve">expect 25, Phuongdv11 fail CV </t>
  </si>
  <si>
    <t xml:space="preserve">Lưu Thị Ngọc Diệp </t>
  </si>
  <si>
    <t>diepltn128@gmail.com</t>
  </si>
  <si>
    <t>https://drive.google.com/file/d/1bKObRoaRyqBY4imUxpCHFvQOTXXVU2jj/view?usp=sharing</t>
  </si>
  <si>
    <t xml:space="preserve">Liên hệ chưa nghe máy </t>
  </si>
  <si>
    <t xml:space="preserve">Nguyễn Công Nghiêm </t>
  </si>
  <si>
    <t>nguyencongnghiem39@gmail.com</t>
  </si>
  <si>
    <t>https://drive.google.com/file/d/1FDoJOg1pRQk-PkFIMNYX0Xt9FoPKTNw2/view?usp=sharing</t>
  </si>
  <si>
    <t>Đã liên hệ tt</t>
  </si>
  <si>
    <t xml:space="preserve">Nguyễn Dương Tùng </t>
  </si>
  <si>
    <t>nguyenduongtungptit@gmail.com</t>
  </si>
  <si>
    <t>https://drive.google.com/file/d/1iozaT8Vl1-r12WPuy0fFI54jr-SUyTJj/view?usp=sharing</t>
  </si>
  <si>
    <t>5h liên hệ lại</t>
  </si>
  <si>
    <t xml:space="preserve">Nguyễn Hữu Cường </t>
  </si>
  <si>
    <t>cuongnguyenhuu191@gmail.com</t>
  </si>
  <si>
    <t>https://drive.google.com/file/d/1glz98WUgVyra7Y6aMviPDjsTWzQ3fH43/view?usp=sharing</t>
  </si>
  <si>
    <t>đã có việc làm</t>
  </si>
  <si>
    <t xml:space="preserve">Ngô Văn Doanh </t>
  </si>
  <si>
    <t>ngovandoanhbg@gmail.com</t>
  </si>
  <si>
    <t>https://drive.google.com/file/d/13qsYqQ5ZMWdl_u349a3AmrZ5PlO3AhwR/view?usp=sharing</t>
  </si>
  <si>
    <t>Đã liên hệ trao đổi</t>
  </si>
  <si>
    <t xml:space="preserve">Phạm Văn Oanh </t>
  </si>
  <si>
    <t>oanhphamvan.hust@gmail.com</t>
  </si>
  <si>
    <t>https://drive.google.com/file/d/1tUNU6U4kThNYeP3uvPxjEc28fO8t1vOf/view?usp=sharing</t>
  </si>
  <si>
    <t>hiện tại đang chênh tý, team quản lý hiện tại 5ng, expect 60 gross = 50,4 net</t>
  </si>
  <si>
    <t xml:space="preserve">Phạm Quang Anh </t>
  </si>
  <si>
    <t>anhpq04.gec@gmail.com</t>
  </si>
  <si>
    <t>https://drive.google.com/file/d/11M-J_eowTD609LJ9JQVi_pkLhhCYFY_3/view?usp=sharing</t>
  </si>
  <si>
    <t xml:space="preserve">Lại Trọng Nhân </t>
  </si>
  <si>
    <t>laitrongnhan96@gmail.com</t>
  </si>
  <si>
    <t>https://hiring.base.vn/opening/1961?candidate=161503</t>
  </si>
  <si>
    <r>
      <rPr>
        <sz val="10"/>
        <rFont val="Arial"/>
        <family val="2"/>
      </rPr>
      <t xml:space="preserve">Gửi anh Hoàng </t>
    </r>
    <r>
      <rPr>
        <sz val="10"/>
        <color rgb="FF000000"/>
        <rFont val="Arial"/>
        <family val="2"/>
      </rPr>
      <t xml:space="preserve">
</t>
    </r>
    <r>
      <rPr>
        <u/>
        <sz val="10"/>
        <color rgb="FF1155CC"/>
        <rFont val="Arial"/>
        <family val="2"/>
      </rPr>
      <t xml:space="preserve">https://drive.google.com/file/d/1Uqj0YJMrmaxSHRqvGc7MqKk_vAbFwFb-/view?usp=sharing
</t>
    </r>
    <r>
      <rPr>
        <sz val="10"/>
        <rFont val="Arial"/>
        <family val="2"/>
      </rPr>
      <t>Anh Hoàng đi test pcr nên cancel pv</t>
    </r>
  </si>
  <si>
    <t>HoangTD10, Dangng</t>
  </si>
  <si>
    <t xml:space="preserve">Phan Thị Hoài Thanh </t>
  </si>
  <si>
    <t>phanhoaithanh58vnua@gmail.com</t>
  </si>
  <si>
    <t>https://hiring.base.vn/candidates?q=Phan%20Th%E1%BB%8B%20Ho%C3%A0i%20Thanh&amp;candidate=158885</t>
  </si>
  <si>
    <t>dungltt7</t>
  </si>
  <si>
    <t xml:space="preserve">hiện tại 17, expect 19 net </t>
  </si>
  <si>
    <t>Phongpv6, huongdt157</t>
  </si>
  <si>
    <t xml:space="preserve">Trần Diệu Linh </t>
  </si>
  <si>
    <t>linhtrd@gmail.com</t>
  </si>
  <si>
    <t>https://hiring.base.vn/opening/1695?candidate=159117</t>
  </si>
  <si>
    <r>
      <t xml:space="preserve">làm về thuế, đang 28, expect 30 net 
</t>
    </r>
    <r>
      <rPr>
        <u/>
        <sz val="10"/>
        <color rgb="FF1155CC"/>
        <rFont val="Arial"/>
        <family val="2"/>
      </rPr>
      <t>https://drive.google.com/file/d/1LqBuRddhVZerybx3RgMajlGf8Abb3SFv/view?usp=sharing</t>
    </r>
  </si>
  <si>
    <t xml:space="preserve">Nguyễn Xuân Bách </t>
  </si>
  <si>
    <t>work.bachnx@gmail.com</t>
  </si>
  <si>
    <t>https://hiring.base.vn/opening/1690?candidate=159225</t>
  </si>
  <si>
    <t>Sonvd10</t>
  </si>
  <si>
    <r>
      <rPr>
        <sz val="10"/>
        <rFont val="Arial"/>
        <family val="2"/>
      </rPr>
      <t xml:space="preserve">lương tháng: 33 net/ tháng, mới 10 - 15% 
kỳ vọng khác: được làm việc cùng anh Sơn </t>
    </r>
    <r>
      <rPr>
        <sz val="10"/>
        <color rgb="FF000000"/>
        <rFont val="Arial"/>
        <family val="2"/>
      </rPr>
      <t xml:space="preserve">
</t>
    </r>
    <r>
      <rPr>
        <u/>
        <sz val="10"/>
        <color rgb="FF1155CC"/>
        <rFont val="Arial"/>
        <family val="2"/>
      </rPr>
      <t xml:space="preserve">https://drive.google.com/file/d/1dAb8fnp7RaoZJoQxjr-ucu4fXZTLWMZf/view?usp=sharing
</t>
    </r>
    <r>
      <rPr>
        <sz val="10"/>
        <rFont val="Arial"/>
        <family val="2"/>
      </rPr>
      <t>Đang chờ load dự án</t>
    </r>
  </si>
  <si>
    <t>LinhVM, Sonvd10</t>
  </si>
  <si>
    <t xml:space="preserve">Nguyễn Đắc Thủy </t>
  </si>
  <si>
    <t>nguyendacthuy91@gmail.com</t>
  </si>
  <si>
    <t>https://drive.google.com/file/d/1xVcEz2dONE-AP54xAXbSh5SLD_Bjs9Yv/view?usp=sharing</t>
  </si>
  <si>
    <t>Đang code PHP bên VTT, lương tháng 15tr, 16 tháng lương 
Đang muốn open 1 cơ hội việc làm khác ngoài Viettel, bạn này xưa làm cùng anh Linhvm</t>
  </si>
  <si>
    <t>Đinh Thị Minh Nguyệt</t>
  </si>
  <si>
    <t>nguyetdinh96hd@gmail.com</t>
  </si>
  <si>
    <t>https://hiring.base.vn/opening/1695?candidate=160375</t>
  </si>
  <si>
    <t>Huept26</t>
  </si>
  <si>
    <r>
      <rPr>
        <sz val="10"/>
        <rFont val="Arial"/>
        <family val="2"/>
      </rPr>
      <t xml:space="preserve">đang 16 net,expect 20 - 21 net </t>
    </r>
    <r>
      <rPr>
        <sz val="10"/>
        <color rgb="FF000000"/>
        <rFont val="Arial"/>
        <family val="2"/>
      </rPr>
      <t xml:space="preserve">
</t>
    </r>
    <r>
      <rPr>
        <u/>
        <sz val="10"/>
        <color rgb="FF1155CC"/>
        <rFont val="Arial"/>
        <family val="2"/>
      </rPr>
      <t>https://drive.google.com/file/d/1OExm4zx5ktgRIYFG_OzxHoHtzhpRoKcM/view?usp=sharing</t>
    </r>
  </si>
  <si>
    <t>TuanTV49, Huongdt157</t>
  </si>
  <si>
    <t xml:space="preserve">Đoàn Quang Hòa </t>
  </si>
  <si>
    <t>hoa9x3@gmail.com</t>
  </si>
  <si>
    <t>https://hiring.base.vn/opening/1688?candidate=160664</t>
  </si>
  <si>
    <r>
      <rPr>
        <sz val="10"/>
        <rFont val="Arial"/>
        <family val="2"/>
      </rPr>
      <t>37 net, expect 37 - 40 net 
kỳ vọng: phát triển lên CTO
Thử việc 100% lương
15/2 Đã gửi CV cho anh Văn</t>
    </r>
    <r>
      <rPr>
        <sz val="10"/>
        <color rgb="FF000000"/>
        <rFont val="Arial"/>
        <family val="2"/>
      </rPr>
      <t xml:space="preserve"> 
</t>
    </r>
    <r>
      <rPr>
        <u/>
        <sz val="10"/>
        <color rgb="FF1155CC"/>
        <rFont val="Arial"/>
        <family val="2"/>
      </rPr>
      <t>https://drive.google.com/file/d/1rl3itMyMLYp1gjDORM0V6QxA7lrFyZgP/view?usp=sharing</t>
    </r>
  </si>
  <si>
    <t>Hà Việt Dũng</t>
  </si>
  <si>
    <t>havietdung99@gmail.com</t>
  </si>
  <si>
    <t>https://drive.google.com/file/d/1ng6by3qJOZhqE5vbY5K6eiZ46C5-LirL/view?usp=sharing</t>
  </si>
  <si>
    <t>Hoàng Thị Giang</t>
  </si>
  <si>
    <t>hoanggiang15194@gmail.com</t>
  </si>
  <si>
    <t>https://hiring.base.vn/opening/1695?candidate=160759</t>
  </si>
  <si>
    <r>
      <t xml:space="preserve">lương đang 8tr, expect 10tr 
</t>
    </r>
    <r>
      <rPr>
        <u/>
        <sz val="10"/>
        <color rgb="FF1155CC"/>
        <rFont val="Arial"/>
        <family val="2"/>
      </rPr>
      <t>https://drive.google.com/file/d/1hWUz9qSVsQYDDLMLCnEZ85YC0YwyKimB/view?usp=sharing</t>
    </r>
  </si>
  <si>
    <t>DoDV3, Phuongtt72</t>
  </si>
  <si>
    <t xml:space="preserve">Đỗ Hồng Phong </t>
  </si>
  <si>
    <t>phuong.mos90@gmail.com</t>
  </si>
  <si>
    <t>https://drive.google.com/file/d/1H9C-mZR1mPGrgzk-1o9CKnxMmVCyhZgx/view?usp=sharing</t>
  </si>
  <si>
    <t>Đang  làm bên BKAV, open nửa vời</t>
  </si>
  <si>
    <t xml:space="preserve">Lê Thị Linh </t>
  </si>
  <si>
    <t>linhle146911@gmail.com</t>
  </si>
  <si>
    <t>https://hiring.base.vn/opening/1690?candidate=162454</t>
  </si>
  <si>
    <r>
      <rPr>
        <sz val="10"/>
        <color theme="1"/>
        <rFont val="Arial"/>
        <family val="2"/>
      </rPr>
      <t>đang trao đổi về JD</t>
    </r>
    <r>
      <rPr>
        <sz val="10"/>
        <color rgb="FF000000"/>
        <rFont val="Arial"/>
        <family val="2"/>
      </rPr>
      <t xml:space="preserve">
</t>
    </r>
    <r>
      <rPr>
        <u/>
        <sz val="10"/>
        <color rgb="FF1155CC"/>
        <rFont val="Arial"/>
        <family val="2"/>
      </rPr>
      <t>https://drive.google.com/file/d/1XpLSBQv5xJlGAyEmAi2ai3BpmEwcrn1_/view?usp=sharing</t>
    </r>
  </si>
  <si>
    <t>Phapp4</t>
  </si>
  <si>
    <t xml:space="preserve">Nguyễn Anh Tuấn </t>
  </si>
  <si>
    <t>tuanbinn96@gmail.com</t>
  </si>
  <si>
    <t>https://drive.google.com/file/d/1NuzLvsPYCgHDl9lTAZ4YlvBCHfBrd_0a/view?usp=sharing</t>
  </si>
  <si>
    <t xml:space="preserve">Nguyễn Thị Thoa </t>
  </si>
  <si>
    <t>nguyenthoa2905@gmail.com</t>
  </si>
  <si>
    <t>https://drive.google.com/file/d/14jLVPETrv8qkzx_yA8GWHsSszy62HqT7/view?usp=sharing</t>
  </si>
  <si>
    <t xml:space="preserve">Vũ Trọng Bằng </t>
  </si>
  <si>
    <t>vubangtb@gmail.com</t>
  </si>
  <si>
    <t>https://drive.google.com/file/d/1UY5AUksE3Vs05CyvvM1Z-mg5eTgX_jum/view?usp=sharing</t>
  </si>
  <si>
    <t xml:space="preserve">Trịnh Thị Yến </t>
  </si>
  <si>
    <t>trinhthiyen100295@gmail.com</t>
  </si>
  <si>
    <t>https://drive.google.com/file/d/12w2UVJwkK6WdUQ-LWRvBInYCD-sYfxEZ/view?usp=sharing</t>
  </si>
  <si>
    <t xml:space="preserve">Phạm Thị Ngân </t>
  </si>
  <si>
    <t>phamthingan.ptit@gmail.com</t>
  </si>
  <si>
    <t>https://hiring.base.vn/opening/1695?candidate=160857</t>
  </si>
  <si>
    <t>thuongntn2</t>
  </si>
  <si>
    <r>
      <t xml:space="preserve">đang 17, expect 19 - 20 
</t>
    </r>
    <r>
      <rPr>
        <u/>
        <sz val="10"/>
        <color rgb="FF1155CC"/>
        <rFont val="Arial"/>
        <family val="2"/>
      </rPr>
      <t>https://drive.google.com/file/d/1UMoIECmHTtywp5QWpBEnRk0M184GbWxU/view?usp=sharing</t>
    </r>
  </si>
  <si>
    <t>PhuongDV11, Tuantv49</t>
  </si>
  <si>
    <t xml:space="preserve">Nguyễn Văn Hào </t>
  </si>
  <si>
    <t>nguyenhaotdh6@gmail.com</t>
  </si>
  <si>
    <t>https://drive.google.com/file/d/1Duwd9AOXqRhbnGxs9neLoB_dNytvJifY/view?usp=sharing</t>
  </si>
  <si>
    <t>Đỗ Văn Lộc</t>
  </si>
  <si>
    <t>siguna1810@gmail.com</t>
  </si>
  <si>
    <t>https://drive.google.com/file/d/1DQoMsXslq-Xkb6eBi1Rcpsk3ABCov6Co/view?usp=sharing</t>
  </si>
  <si>
    <t>Expect 23 gross</t>
  </si>
  <si>
    <t xml:space="preserve">Trần Thị Thủy </t>
  </si>
  <si>
    <t>Đang làm bên TCT Bưu chính Viettel, đang 38 gross, hàng tháng nhận về khoảng 36, có 2ng phụ thuộc. Có phụ cấp ăn trưa vs đt</t>
  </si>
  <si>
    <t xml:space="preserve">Ngô Duy Hiếu </t>
  </si>
  <si>
    <t>duyhieundh97@gmail.com</t>
  </si>
  <si>
    <t>https://drive.google.com/file/d/10GLJuSwt-COsYsS-WBfizTGup7uM6vm-/view?usp=sharing</t>
  </si>
  <si>
    <t>Đang pv mấy bên, nên chưa open thêm
trao đổi zalo</t>
  </si>
  <si>
    <t>Nguyễn Ngọc Hoà</t>
  </si>
  <si>
    <t>nhoahttt@gmail.com</t>
  </si>
  <si>
    <t>https://hiring.base.vn/opening/1690?candidate=167411</t>
  </si>
  <si>
    <r>
      <rPr>
        <sz val="10"/>
        <color theme="1"/>
        <rFont val="Arial"/>
        <family val="2"/>
      </rPr>
      <t xml:space="preserve">hiện tại chưa open, expect 25
</t>
    </r>
    <r>
      <rPr>
        <u/>
        <sz val="10"/>
        <color rgb="FF1155CC"/>
        <rFont val="Arial"/>
        <family val="2"/>
      </rPr>
      <t>https://drive.google.com/file/d/1HyNhIDU15X4nMRM3XU_KzhLOm7TNKiVm/view?usp=sharing</t>
    </r>
  </si>
  <si>
    <t>Thuylt94, Binhdg</t>
  </si>
  <si>
    <t>Đặng Minh Ngọc</t>
  </si>
  <si>
    <t xml:space="preserve"> Ngocbi.ftu@gmail.com</t>
  </si>
  <si>
    <t>https://drive.google.com/file/d/1pFEyaBSOQKk-9fsDT1jnXgn5L9WGhl6b/view?usp=sharing</t>
  </si>
  <si>
    <t>chưa open</t>
  </si>
  <si>
    <t xml:space="preserve">Khắc Thị Quỳnh Trang </t>
  </si>
  <si>
    <t>0848017428</t>
  </si>
  <si>
    <t>khacquynhtrang@gmail.com</t>
  </si>
  <si>
    <t>https://drive.google.com/file/d/1AdRi5m8bJpS_KpxPZptGVAaklA912TU-/view?usp=sharing</t>
  </si>
  <si>
    <t xml:space="preserve">đang open, muốn phát triển </t>
  </si>
  <si>
    <t xml:space="preserve">Lê Thuỳ Dung </t>
  </si>
  <si>
    <t>ltdung070897@gmail.com</t>
  </si>
  <si>
    <t>https://drive.google.com/file/d/1YK6CCCy8AFEuyNjU0DdE44VgVu1SiIDh/view?usp=sharing</t>
  </si>
  <si>
    <t>đang trao đổi zalo</t>
  </si>
  <si>
    <t xml:space="preserve">Nguyễn Thị Hải </t>
  </si>
  <si>
    <t>phamhaik56a2@gmail.com</t>
  </si>
  <si>
    <t>https://drive.google.com/file/d/14rzGkUwWDu2zRGdz_M5esaGmWrJlbFe4/view?usp=sharing</t>
  </si>
  <si>
    <t>Expect 30m</t>
  </si>
  <si>
    <t xml:space="preserve">Nguyễn Văn Thắng </t>
  </si>
  <si>
    <t>Đang đi công tác, đợt này bận golive chưa update được CV</t>
  </si>
  <si>
    <t xml:space="preserve">Trần Phú Quý </t>
  </si>
  <si>
    <t>Đang ko open</t>
  </si>
  <si>
    <t>0978621290/0945009190</t>
  </si>
  <si>
    <t>minhchikst@gmail.com</t>
  </si>
  <si>
    <t>https://hiring.base.vn/opening/1690?candidate=162375</t>
  </si>
  <si>
    <r>
      <rPr>
        <sz val="10"/>
        <color theme="1"/>
        <rFont val="Arial"/>
        <family val="2"/>
      </rPr>
      <t xml:space="preserve">Đã gửi lại CV nhưng lỗi, báo gửi lại
</t>
    </r>
    <r>
      <rPr>
        <u/>
        <sz val="10"/>
        <color rgb="FF1155CC"/>
        <rFont val="Arial"/>
        <family val="2"/>
      </rPr>
      <t>https://drive.google.com/file/d/1daN20-0Vwasd5-IhDjMqBjT6sU518p32/view?usp=sharing</t>
    </r>
  </si>
  <si>
    <t xml:space="preserve">Đặng Văn Kiên </t>
  </si>
  <si>
    <t>dangkien120694@gmail.com</t>
  </si>
  <si>
    <t>https://hiring.base.vn/opening/1690?candidate=164555</t>
  </si>
  <si>
    <r>
      <rPr>
        <sz val="10"/>
        <color theme="1"/>
        <rFont val="Arial"/>
        <family val="2"/>
      </rPr>
      <t>Đang open, đã addzalo, đã trao đổi về thông  tin
expect 16tr</t>
    </r>
    <r>
      <rPr>
        <sz val="10"/>
        <color rgb="FF000000"/>
        <rFont val="Arial"/>
        <family val="2"/>
      </rPr>
      <t xml:space="preserve">
</t>
    </r>
    <r>
      <rPr>
        <u/>
        <sz val="10"/>
        <color rgb="FF1155CC"/>
        <rFont val="Arial"/>
        <family val="2"/>
      </rPr>
      <t>https://drive.google.com/file/d/1Zo29YNAvM22WLabnbQ0r2kHXengmRnZI/view?usp=sharing</t>
    </r>
  </si>
  <si>
    <t xml:space="preserve">Huỳnh Thái Sơn </t>
  </si>
  <si>
    <t xml:space="preserve">đang ở Đà Nẵng </t>
  </si>
  <si>
    <t xml:space="preserve">Lê Anh Quân </t>
  </si>
  <si>
    <t>sáng mai 9h liên hệ lại</t>
  </si>
  <si>
    <t xml:space="preserve">Lê Đức Trường </t>
  </si>
  <si>
    <t>đang làm dự án y tế của FPT, chưa open</t>
  </si>
  <si>
    <t>Lê Văn Thực</t>
  </si>
  <si>
    <t>ko liên hệ được</t>
  </si>
  <si>
    <t xml:space="preserve">Nguyễn Minh Quân </t>
  </si>
  <si>
    <t xml:space="preserve">Nguyễn Hồng Dương </t>
  </si>
  <si>
    <t xml:space="preserve">chưa nghe máy </t>
  </si>
  <si>
    <t xml:space="preserve">Nguyễn Thị Hồng Vân </t>
  </si>
  <si>
    <t>làm bên FPT làm về bệnh viện 
có quan tâm job bên mình nhưng đang F0</t>
  </si>
  <si>
    <t xml:space="preserve">Nguyễn Trọng Trung </t>
  </si>
  <si>
    <t>hiện tại chưa open</t>
  </si>
  <si>
    <t xml:space="preserve">Nguyễn Duy Sơn </t>
  </si>
  <si>
    <t>nguyenduyson1911@gmail.com</t>
  </si>
  <si>
    <t>https://hiring.base.vn/opening/1690?candidate=164558</t>
  </si>
  <si>
    <r>
      <rPr>
        <sz val="10"/>
        <color theme="1"/>
        <rFont val="Arial"/>
        <family val="2"/>
      </rPr>
      <t>đang trao đổi zalo, expect 14</t>
    </r>
    <r>
      <rPr>
        <sz val="10"/>
        <color rgb="FF000000"/>
        <rFont val="Arial"/>
        <family val="2"/>
      </rPr>
      <t xml:space="preserve">
</t>
    </r>
    <r>
      <rPr>
        <u/>
        <sz val="10"/>
        <color rgb="FF1155CC"/>
        <rFont val="Arial"/>
        <family val="2"/>
      </rPr>
      <t>https://drive.google.com/file/d/1rMWpgSvNbXj3AO0XJVOY78HI5ThBi48w/view?usp=sharing</t>
    </r>
  </si>
  <si>
    <t>Lê Thị Giang</t>
  </si>
  <si>
    <t>giang.le.35110418@gmail.com</t>
  </si>
  <si>
    <t>https://hiring.base.vn/opening/1695?candidate=162316</t>
  </si>
  <si>
    <r>
      <rPr>
        <sz val="10"/>
        <color theme="1"/>
        <rFont val="Arial"/>
        <family val="2"/>
      </rPr>
      <t xml:space="preserve">năm vừa rồi thưởng tháng 13+ thưởng thêm 2 tháng (QA/Tester)
hàng tháng thưởng hiệu suất,
expect: 20 net 
</t>
    </r>
    <r>
      <rPr>
        <u/>
        <sz val="10"/>
        <color rgb="FF1155CC"/>
        <rFont val="Arial"/>
        <family val="2"/>
      </rPr>
      <t>https://drive.google.com/file/d/1glq9D1zn0TT75EOl3nUBqV_9enJaLy8e/view?usp=sharing</t>
    </r>
  </si>
  <si>
    <t>TuanTV49, huongdt135</t>
  </si>
  <si>
    <t xml:space="preserve">Chu Thị Ngân </t>
  </si>
  <si>
    <t>chungan1997@gmail.com</t>
  </si>
  <si>
    <t>https://hiring.base.vn/opening/1695?candidate=163082</t>
  </si>
  <si>
    <t>annt598</t>
  </si>
  <si>
    <r>
      <rPr>
        <sz val="10"/>
        <color theme="1"/>
        <rFont val="Arial"/>
        <family val="2"/>
      </rPr>
      <t>expect 17 net</t>
    </r>
    <r>
      <rPr>
        <sz val="10"/>
        <color rgb="FF000000"/>
        <rFont val="Arial"/>
        <family val="2"/>
      </rPr>
      <t xml:space="preserve">
</t>
    </r>
    <r>
      <rPr>
        <u/>
        <sz val="10"/>
        <color rgb="FF000000"/>
        <rFont val="Arial"/>
        <family val="2"/>
      </rPr>
      <t>https://drive.google.com/file/d/1xKB89-KDCOLdja4JrSBDlh86q1kuqnOg/view?usp=sharing</t>
    </r>
  </si>
  <si>
    <t xml:space="preserve">Nguyễn Bảo Phương </t>
  </si>
  <si>
    <t>nbp85hn@gmail.com</t>
  </si>
  <si>
    <t>https://hiring.base.vn/opening/1688?candidate=162545</t>
  </si>
  <si>
    <r>
      <rPr>
        <sz val="10"/>
        <color theme="1"/>
        <rFont val="Arial"/>
        <family val="2"/>
      </rPr>
      <t>Đang 37, expect 40 net
25/2 ứng viên đang bị sốt, set lịch sa</t>
    </r>
    <r>
      <rPr>
        <sz val="10"/>
        <color rgb="FF000000"/>
        <rFont val="Arial"/>
        <family val="2"/>
      </rPr>
      <t>u</t>
    </r>
    <r>
      <rPr>
        <sz val="10"/>
        <color theme="1"/>
        <rFont val="Arial"/>
        <family val="2"/>
      </rPr>
      <t>. Ứng viên nhận offer 45 net VDS
25/4: anh về bên IDC làm rồi, bên VDS ko ký chính thức mà phải ký qua bên thứ 3 nên thôi ạnh về IDC</t>
    </r>
    <r>
      <rPr>
        <sz val="10"/>
        <color rgb="FF000000"/>
        <rFont val="Arial"/>
        <family val="2"/>
      </rPr>
      <t xml:space="preserve">
</t>
    </r>
    <r>
      <rPr>
        <u/>
        <sz val="10"/>
        <color rgb="FF1155CC"/>
        <rFont val="Arial"/>
        <family val="2"/>
      </rPr>
      <t>https://drive.google.com/file/d/1A-ZAd38-E3IShlBUvGyB6xdvUfbIEgVY/view?usp=sharing</t>
    </r>
  </si>
  <si>
    <t xml:space="preserve">Nguyễn Mạnh Cầm </t>
  </si>
  <si>
    <t>nguyenmanhcam404@gmail.com</t>
  </si>
  <si>
    <t>https://hiring.base.vn/candidates?q=Nguy%E1%BB%85n%20M%E1%BA%A1nh%20C%E1%BA%A7m&amp;candidate=164315</t>
  </si>
  <si>
    <t>thamnt40</t>
  </si>
  <si>
    <r>
      <rPr>
        <sz val="10"/>
        <color theme="1"/>
        <rFont val="Arial"/>
        <family val="2"/>
      </rPr>
      <t>Expect 30 net. 100% lương thử việc</t>
    </r>
    <r>
      <rPr>
        <sz val="10"/>
        <color rgb="FF000000"/>
        <rFont val="Arial"/>
        <family val="2"/>
      </rPr>
      <t xml:space="preserve">
</t>
    </r>
    <r>
      <rPr>
        <u/>
        <sz val="10"/>
        <color rgb="FF1155CC"/>
        <rFont val="Arial"/>
        <family val="2"/>
      </rPr>
      <t>https://drive.google.com/file/d/14Rtioj_gK6p0E_QzNV-5yKGbaug9z_XO/view?usp=sharing</t>
    </r>
  </si>
  <si>
    <t>Tamcd, Trongnv25, Vannh10, Sonvd10</t>
  </si>
  <si>
    <t xml:space="preserve">Phạm Sơn Bình </t>
  </si>
  <si>
    <t>binhps@live.com</t>
  </si>
  <si>
    <t>https://drive.google.com/file/d/1yGskyD2RxG0FtVyynRIsJxEjT3VbyBxT/view?usp=sharing</t>
  </si>
  <si>
    <t>Đang 53net, expect 45 - 50 net. Thu nhập đang hơn 800tr/ năm.
Mong muốn vào VT làm việc do công ty lớn, được làm nhiều việc hơn. Lý do nghỉ công ty hiện tại: do góc nhìn bị khác nhau quá nhiều vs boss.
25/4 đang vừa sang đơn vị mới được 1 tuần, làm cho thị trường Nhật</t>
  </si>
  <si>
    <t xml:space="preserve">Trần Phương Hà </t>
  </si>
  <si>
    <t>tranphuongha1234@gmail.com</t>
  </si>
  <si>
    <t>https://hiring.base.vn/opening/1690?candidate=163077</t>
  </si>
  <si>
    <r>
      <t xml:space="preserve">expect 20 net
</t>
    </r>
    <r>
      <rPr>
        <u/>
        <sz val="10"/>
        <color rgb="FF1155CC"/>
        <rFont val="Arial"/>
        <family val="2"/>
      </rPr>
      <t>https://drive.google.com/file/d/1Cn56xatuhFIZNb3O6c5XlxlSHCGh4p8s/view?usp=sharing</t>
    </r>
  </si>
  <si>
    <t xml:space="preserve">Nguyễn Hồng Sơn </t>
  </si>
  <si>
    <t>nguyenhongson1996@gmail.com</t>
  </si>
  <si>
    <t>https://hiring.base.vn/candidates?candidate=162495</t>
  </si>
  <si>
    <t>Đang 30, expect 2000, thưởng năm ngoái em nhận là 5 tháng lương. 
Hiện tại đang làm technicaleader kiêm dev ops, 
back end (python, nodejs), fe (vuejs, reactjs)</t>
  </si>
  <si>
    <t xml:space="preserve">Phạm Khánh Huyền </t>
  </si>
  <si>
    <t>huyenphamdk41@gmail.com</t>
  </si>
  <si>
    <t>https://hiring.base.vn/opening/1690?candidate=163360</t>
  </si>
  <si>
    <r>
      <rPr>
        <u/>
        <sz val="10"/>
        <color rgb="FF000000"/>
        <rFont val="Arial"/>
        <family val="2"/>
      </rPr>
      <t xml:space="preserve">Expect 16net </t>
    </r>
    <r>
      <rPr>
        <u/>
        <sz val="10"/>
        <color rgb="FF1155CC"/>
        <rFont val="Arial"/>
        <family val="2"/>
      </rPr>
      <t>https://drive.google.com/file/d/1SM3NSfMlmFCUlqYPCBwFnJ1jki-kLBSr/view?usp=sharing</t>
    </r>
  </si>
  <si>
    <t xml:space="preserve">Nguyễn Thị Thanh Thư </t>
  </si>
  <si>
    <t>thanhthu2010ts@gmail.com</t>
  </si>
  <si>
    <t>https://hiring.base.vn/opening/1690?candidate=164308</t>
  </si>
  <si>
    <r>
      <rPr>
        <sz val="10"/>
        <color theme="1"/>
        <rFont val="Arial"/>
        <family val="2"/>
      </rPr>
      <t xml:space="preserve">expect 20 net </t>
    </r>
    <r>
      <rPr>
        <sz val="10"/>
        <color rgb="FF000000"/>
        <rFont val="Arial"/>
        <family val="2"/>
      </rPr>
      <t xml:space="preserve">
</t>
    </r>
    <r>
      <rPr>
        <u/>
        <sz val="10"/>
        <color rgb="FF1155CC"/>
        <rFont val="Arial"/>
        <family val="2"/>
      </rPr>
      <t>https://drive.google.com/file/d/1efRETrSAq_8SWyBhZC0HVt0_zNj9F3d7/view?usp=sharing</t>
    </r>
  </si>
  <si>
    <t xml:space="preserve">Hà Lê Thịnh </t>
  </si>
  <si>
    <t>thinhlh65@gmail.com</t>
  </si>
  <si>
    <t>https://hiring.base.vn/opening/1697?candidate=164268</t>
  </si>
  <si>
    <r>
      <rPr>
        <sz val="10"/>
        <color theme="1"/>
        <rFont val="Arial"/>
        <family val="2"/>
      </rPr>
      <t>expect: 25 net</t>
    </r>
    <r>
      <rPr>
        <sz val="10"/>
        <color rgb="FF000000"/>
        <rFont val="Arial"/>
        <family val="2"/>
      </rPr>
      <t xml:space="preserve">
</t>
    </r>
    <r>
      <rPr>
        <u/>
        <sz val="10"/>
        <color rgb="FF1155CC"/>
        <rFont val="Arial"/>
        <family val="2"/>
      </rPr>
      <t>https://drive.google.com/file/d/1qMc5TH4vhra_HqLTlOOrU3It8io8IK6a/view?usp=sharing</t>
    </r>
  </si>
  <si>
    <t>TuanTV49, tamcd, trongnv25</t>
  </si>
  <si>
    <t xml:space="preserve">Nguyễn Công Thắng </t>
  </si>
  <si>
    <t>thangd09cn1@gmail.com</t>
  </si>
  <si>
    <t>https://hiring.base.vn/candidates?q=Nguy%E1%BB%85n%20C%C3%B4ng%20Th%E1%BA%AFng&amp;candidate=164406</t>
  </si>
  <si>
    <r>
      <rPr>
        <sz val="10"/>
        <color theme="1"/>
        <rFont val="Arial"/>
        <family val="2"/>
      </rPr>
      <t xml:space="preserve">Đang 48 gross
</t>
    </r>
    <r>
      <rPr>
        <u/>
        <sz val="10"/>
        <color rgb="FF1155CC"/>
        <rFont val="Arial"/>
        <family val="2"/>
      </rPr>
      <t>https://drive.google.com/file/d/1Bvrrg2pktdrIz-Zngoc5sU1hT5MxxytJ/view?usp=sharing</t>
    </r>
  </si>
  <si>
    <t>anhnt5595@gmail.com</t>
  </si>
  <si>
    <t>https://hiring.base.vn/opening/1697?candidate=164273</t>
  </si>
  <si>
    <r>
      <t>hiện tại 15,5 gross, 18 gross. expect 21,5 gross 
19 - 20 net 
Học Viện Công Nghệ Bưu Chính Viễn Thông ạ, khoa hệ thống thông tin - chưa có bằng</t>
    </r>
    <r>
      <rPr>
        <sz val="10"/>
        <color rgb="FF000000"/>
        <rFont val="Arial"/>
        <family val="2"/>
      </rPr>
      <t xml:space="preserve">
</t>
    </r>
    <r>
      <rPr>
        <u/>
        <sz val="10"/>
        <color rgb="FF1155CC"/>
        <rFont val="Arial"/>
        <family val="2"/>
      </rPr>
      <t>https://drive.google.com/file/d/1Fq1FhTFOtcliAKMRhRDmMwENTxaHGdEg/view?usp=sharing</t>
    </r>
  </si>
  <si>
    <t xml:space="preserve">Phạm Lê Đức Anh </t>
  </si>
  <si>
    <t>plda140997@gmail.com</t>
  </si>
  <si>
    <t>https://drive.google.com/file/d/124an0U5iVps1qPtgchlwWY2ZGoPCMQuj/view?usp=sharing</t>
  </si>
  <si>
    <t>tuần này đang chưa rảnh, tuần sau set up trao đổi 31/3 knm</t>
  </si>
  <si>
    <t xml:space="preserve">Trần Mạnh Quốc </t>
  </si>
  <si>
    <t>tranquoc131199@gmail.com</t>
  </si>
  <si>
    <t>https://drive.google.com/file/d/1dYdSGJFN1vLgwPg1krIbD3QhWZZTG2Bg/view?usp=sharing</t>
  </si>
  <si>
    <t xml:space="preserve">Lê Quý Phúc </t>
  </si>
  <si>
    <t>pydev97@gmail.com</t>
  </si>
  <si>
    <t>https://drive.google.com/file/d/1JbPYarRfC14_EifEVz9o4W45AJXFpPKI/view?usp=sharing</t>
  </si>
  <si>
    <t>Trịnh Xuân Tuấn</t>
  </si>
  <si>
    <t>tuantrinh488@gmail.com</t>
  </si>
  <si>
    <t>https://hiring.base.vn/opening/1693?candidate=164784</t>
  </si>
  <si>
    <r>
      <rPr>
        <sz val="10"/>
        <color theme="1"/>
        <rFont val="Arial"/>
        <family val="2"/>
      </rPr>
      <t xml:space="preserve">lương 31 net, hiện tại đang 28 net 
hiện tại đang ở Nhổn </t>
    </r>
    <r>
      <rPr>
        <u/>
        <sz val="10"/>
        <color rgb="FF1155CC"/>
        <rFont val="Arial"/>
        <family val="2"/>
      </rPr>
      <t>https://drive.google.com/file/d/1EaVvpd-SRr3eEJuavR1U8hgJiB8P_ItG/view?usp=sharing</t>
    </r>
  </si>
  <si>
    <t>PhuongDV11, Liemnt10, annt598</t>
  </si>
  <si>
    <t>Nguyễn Bá Kiên</t>
  </si>
  <si>
    <t>nguyenbakien89@gmail.com</t>
  </si>
  <si>
    <t>https://hiring.base.vn/opening/1961?candidate=164960</t>
  </si>
  <si>
    <t>Trongnv25</t>
  </si>
  <si>
    <r>
      <rPr>
        <sz val="10"/>
        <color theme="1"/>
        <rFont val="Arial"/>
        <family val="2"/>
      </rPr>
      <t xml:space="preserve">Expect:  25 - 26 gross
</t>
    </r>
    <r>
      <rPr>
        <u/>
        <sz val="10"/>
        <color rgb="FF1155CC"/>
        <rFont val="Arial"/>
        <family val="2"/>
      </rPr>
      <t>https://drive.google.com/file/d/1FffF-WJHUfyukBPg5jV5fnRkz9kzyysW/view?usp=sharing</t>
    </r>
  </si>
  <si>
    <t>Tamcd, Trongnv25</t>
  </si>
  <si>
    <t xml:space="preserve">Ngoc Nguyen </t>
  </si>
  <si>
    <t xml:space="preserve"> ducngocbk@gmail.com</t>
  </si>
  <si>
    <t>https://drive.google.com/file/d/1G8u_MHtrJxpgW2XJjXsLwJKbTUU1hqZd/view?usp=sharing</t>
  </si>
  <si>
    <t xml:space="preserve">Doãn Thị Hiên </t>
  </si>
  <si>
    <t>Doanhien27@gmail.com</t>
  </si>
  <si>
    <t>https://hiring.base.vn/opening/1690?candidate=165001</t>
  </si>
  <si>
    <r>
      <rPr>
        <sz val="10"/>
        <color theme="1"/>
        <rFont val="Arial"/>
        <family val="2"/>
      </rPr>
      <t xml:space="preserve">Lưu Thị Thùy Dung gt CV,
đang 19 net, 24net/ thang </t>
    </r>
    <r>
      <rPr>
        <sz val="10"/>
        <color rgb="FF000000"/>
        <rFont val="Arial"/>
        <family val="2"/>
      </rPr>
      <t xml:space="preserve">
</t>
    </r>
    <r>
      <rPr>
        <u/>
        <sz val="10"/>
        <color rgb="FF1155CC"/>
        <rFont val="Arial"/>
        <family val="2"/>
      </rPr>
      <t>https://drive.google.com/file/d/1ZwK_l8Ry0K3ouRB5KofkVGPxBSTH6HVz/view?usp=sharing</t>
    </r>
  </si>
  <si>
    <t>Phongpv6, huept26</t>
  </si>
  <si>
    <t xml:space="preserve">Trần Quốc Hoàn </t>
  </si>
  <si>
    <t>dev.tranquochoan@gmail.com</t>
  </si>
  <si>
    <t>https://hiring.base.vn/opening/1697?candidate=165015</t>
  </si>
  <si>
    <r>
      <rPr>
        <sz val="10"/>
        <color theme="1"/>
        <rFont val="Arial"/>
        <family val="2"/>
      </rPr>
      <t xml:space="preserve">Expect 19 net </t>
    </r>
    <r>
      <rPr>
        <sz val="10"/>
        <color rgb="FF000000"/>
        <rFont val="Arial"/>
        <family val="2"/>
      </rPr>
      <t xml:space="preserve">
</t>
    </r>
    <r>
      <rPr>
        <u/>
        <sz val="10"/>
        <color rgb="FF1155CC"/>
        <rFont val="Arial"/>
        <family val="2"/>
      </rPr>
      <t>https://drive.google.com/file/d/1C4L4BhLecKFZwwNiPjJY4fADsXQxFZMd/view?usp=sharing</t>
    </r>
  </si>
  <si>
    <t xml:space="preserve">Trần Minh Tú </t>
  </si>
  <si>
    <t>0986185587</t>
  </si>
  <si>
    <t>trantu.a2@gmail.com</t>
  </si>
  <si>
    <t>https://drive.google.com/file/d/1ZEO1WFnxmR7-8KsVUk5YEqjr1nJj-Rpk/view?usp=sharing</t>
  </si>
  <si>
    <t xml:space="preserve">Nguyễn Đăng Hùng </t>
  </si>
  <si>
    <t>hungdanghung410@gmail.com</t>
  </si>
  <si>
    <t>https://drive.google.com/file/d/1P-sWtfqzoepL2yALHh8QW26l7kEBmNaI/view?usp=sharing</t>
  </si>
  <si>
    <t>0962 306 633</t>
  </si>
  <si>
    <t>luan2095@gmail.com</t>
  </si>
  <si>
    <t>https://drive.google.com/file/d/1wz00qg5e5PiYjQXiJjGh55gmtY0keIPG/view?usp=sharing</t>
  </si>
  <si>
    <t xml:space="preserve">Lưu Anh Quyền </t>
  </si>
  <si>
    <t>0395061706</t>
  </si>
  <si>
    <t>luuanhquyen@gmail.com</t>
  </si>
  <si>
    <t>https://hiring.base.vn/candidates?q=Quy%E1%BB%81n&amp;candidate=165098</t>
  </si>
  <si>
    <t>Đang 65 gross</t>
  </si>
  <si>
    <t>0963077597</t>
  </si>
  <si>
    <t>thuylinhle810@gmail.com</t>
  </si>
  <si>
    <t>https://hiring.base.vn/opening/1690?candidate=165976</t>
  </si>
  <si>
    <t>huentt7</t>
  </si>
  <si>
    <r>
      <rPr>
        <sz val="10"/>
        <color theme="1"/>
        <rFont val="Arial"/>
        <family val="2"/>
      </rPr>
      <t xml:space="preserve">đang 16,5, expect 20 net   </t>
    </r>
    <r>
      <rPr>
        <u/>
        <sz val="10"/>
        <color rgb="FF1155CC"/>
        <rFont val="Arial"/>
        <family val="2"/>
      </rPr>
      <t>https://drive.google.com/file/d/16upe664P4OJ9sjrnr-bwT8RDRlUjyRMa/view?usp=sharing</t>
    </r>
  </si>
  <si>
    <t xml:space="preserve">Nguyễn Thị Nhàn </t>
  </si>
  <si>
    <t>0397399235</t>
  </si>
  <si>
    <t>nhannguyenptit96@gmail.com</t>
  </si>
  <si>
    <t>https://hiring.base.vn/opening/1695?candidate=166040</t>
  </si>
  <si>
    <t xml:space="preserve">anhnt660 </t>
  </si>
  <si>
    <r>
      <rPr>
        <sz val="10"/>
        <color theme="1"/>
        <rFont val="Arial"/>
        <family val="2"/>
      </rPr>
      <t xml:space="preserve">Expect </t>
    </r>
    <r>
      <rPr>
        <u/>
        <sz val="10"/>
        <color rgb="FF1155CC"/>
        <rFont val="Arial"/>
        <family val="2"/>
      </rPr>
      <t>https://drive.google.com/file/d/1pbBp7lzhY13cD_3JfAyHAAMZwP8mbVrT/view?usp=sharing</t>
    </r>
  </si>
  <si>
    <t xml:space="preserve">Nguyễn Chí Linh </t>
  </si>
  <si>
    <t>linhnc.fami@gmail.com</t>
  </si>
  <si>
    <t>https://drive.google.com/file/d/1dU3EKV3IjiQBZvvwoks45hgmQLZGKMAH/view?usp=sharing</t>
  </si>
  <si>
    <t xml:space="preserve">Nguyễn Ngọc Dương </t>
  </si>
  <si>
    <t>nguyenngocduong1994@gmail.com</t>
  </si>
  <si>
    <t>https://drive.google.com/file/d/1BjYof2fh0e4_9SN_sdL1S44Nby47MIPg/view?usp=sharing</t>
  </si>
  <si>
    <t xml:space="preserve">Trần Quốc Toản </t>
  </si>
  <si>
    <t>quoctoan1803@gmail.com</t>
  </si>
  <si>
    <t>https://drive.google.com/file/d/1ktQmyI9IAhnmEscqr9tBV2YReaxr9vmY/view?usp=sharing</t>
  </si>
  <si>
    <t>Thảo book lịch r</t>
  </si>
  <si>
    <t>Ngô Anh Tuấn</t>
  </si>
  <si>
    <t>0877650100</t>
  </si>
  <si>
    <t>2122090x2@gmail.com</t>
  </si>
  <si>
    <t>https://hiring.base.vn/candidates?q=Ng%C3%B4%20Anh%20Tu%E1%BA%A5n&amp;candidate=166378</t>
  </si>
  <si>
    <r>
      <rPr>
        <sz val="10"/>
        <color theme="1"/>
        <rFont val="Arial"/>
        <family val="2"/>
      </rPr>
      <t>đang 23, expect 25 net</t>
    </r>
    <r>
      <rPr>
        <sz val="10"/>
        <color rgb="FF000000"/>
        <rFont val="Arial"/>
        <family val="2"/>
      </rPr>
      <t xml:space="preserve">
</t>
    </r>
    <r>
      <rPr>
        <u/>
        <sz val="10"/>
        <color rgb="FF1155CC"/>
        <rFont val="Arial"/>
        <family val="2"/>
      </rPr>
      <t xml:space="preserve">https://drive.google.com/file/d/1DXXlVJskk6_Jx7WVvxiPNoWYel8HJMnT/view?usp=sharing
</t>
    </r>
  </si>
  <si>
    <t xml:space="preserve">Hoàng Thanh Bình </t>
  </si>
  <si>
    <t>binhfit@gmail.com</t>
  </si>
  <si>
    <t>https://drive.google.com/file/d/1bc2s7GQmKCBYMyCicIKUP-37cMSdOhXB/view?usp=sharing</t>
  </si>
  <si>
    <t>PM: 9 năm làm domain  viễn thông tại việt hải làm triển khai phần mềm 
dự án: team kỹ  thuật: 10 - 15ng, 
Fundoo; viet hải, build team, phó chủ tịch kỹ thuật, phần mềm product,  khoảng 30ng  (20 ng outs) 
Có kinh nghiệm nhiều với java, .net. Lương hiện tại đang 4000$, expect: 2500$</t>
  </si>
  <si>
    <t xml:space="preserve">Vũ Quang Tín </t>
  </si>
  <si>
    <t>vuquangtin@gmail.com</t>
  </si>
  <si>
    <t>https://hiring.base.vn/opening/1688?candidate=166393</t>
  </si>
  <si>
    <r>
      <rPr>
        <sz val="10"/>
        <color theme="1"/>
        <rFont val="Arial"/>
        <family val="2"/>
      </rPr>
      <t>30 net,  đã pv 1 bên start up đòi 34 net, đang chờ bên đó phản hồi.</t>
    </r>
    <r>
      <rPr>
        <sz val="10"/>
        <color rgb="FF000000"/>
        <rFont val="Arial"/>
        <family val="2"/>
      </rPr>
      <t xml:space="preserve">
</t>
    </r>
    <r>
      <rPr>
        <u/>
        <sz val="10"/>
        <color rgb="FF1155CC"/>
        <rFont val="Arial"/>
        <family val="2"/>
      </rPr>
      <t>https://drive.google.com/file/d/1myD0ExkQb3sZTQ6I9Yf_cPeljaN-kbZO/view?usp=sharing</t>
    </r>
  </si>
  <si>
    <t xml:space="preserve">Nguyễn Quang Huy </t>
  </si>
  <si>
    <t>huynq1175@gmail.com</t>
  </si>
  <si>
    <t>https://drive.google.com/file/d/1v1AhcQNKki4o1cPnRRn0_ZsYfJs-dTte/view?usp=sharing</t>
  </si>
  <si>
    <t xml:space="preserve">Kiều Đình Thiện </t>
  </si>
  <si>
    <t>kieuthien.dev123@gmail.com</t>
  </si>
  <si>
    <t>https://drive.google.com/file/d/18MaZOvWS4G0YEu5MJ_zF9nre8DtWZQ1r/view?usp=sharing</t>
  </si>
  <si>
    <t xml:space="preserve">Ngô Đắc Trung </t>
  </si>
  <si>
    <t>dactrung0509@gmail.com</t>
  </si>
  <si>
    <t>https://hiring.base.vn/opening/1697?candidate=166535</t>
  </si>
  <si>
    <r>
      <rPr>
        <sz val="10"/>
        <color theme="1"/>
        <rFont val="Arial"/>
        <family val="2"/>
      </rPr>
      <t>lương: đang 16, expect: 19 net. Thử việc 1 tháng</t>
    </r>
    <r>
      <rPr>
        <sz val="10"/>
        <color rgb="FF000000"/>
        <rFont val="Arial"/>
        <family val="2"/>
      </rPr>
      <t xml:space="preserve">
</t>
    </r>
    <r>
      <rPr>
        <u/>
        <sz val="10"/>
        <color rgb="FF1155CC"/>
        <rFont val="Arial"/>
        <family val="2"/>
      </rPr>
      <t>https://drive.google.com/file/d/1WkXXAUzyOMMLOxPMl8aGFw_Sr0bJ8CNu/view?usp=sharing</t>
    </r>
  </si>
  <si>
    <t xml:space="preserve">Lê Văn Phúc </t>
  </si>
  <si>
    <t>phuclvp95@gmail.com</t>
  </si>
  <si>
    <t>https://hiring.base.vn/opening/1697?candidate=166758</t>
  </si>
  <si>
    <t>đang 25*16, 450 1 năm</t>
  </si>
  <si>
    <t xml:space="preserve">Nguyễn Văn Toàn </t>
  </si>
  <si>
    <t>toanbkfet@gmail.com</t>
  </si>
  <si>
    <t>https://drive.google.com/file/d/1Y7_9hNn6xARRhEleovXs4pZMcvXFZzRm/view?usp=sharing</t>
  </si>
  <si>
    <t xml:space="preserve">Ngô Xuân Quý </t>
  </si>
  <si>
    <t>quyict.hut@gmail.com</t>
  </si>
  <si>
    <t>https://drive.google.com/file/d/1iRXnIwjqLDoMWs9kC2KrAprALgPNssUV/view?usp=sharing</t>
  </si>
  <si>
    <t xml:space="preserve">Nguyễn Tú Anh </t>
  </si>
  <si>
    <t>037 656 4668</t>
  </si>
  <si>
    <t>anhntt.neu@gmail.com</t>
  </si>
  <si>
    <t>https://drive.google.com/file/d/1_Yjfu-voWHhXQxoS7EZS9hT8hJJs6zKf/view?usp=sharing</t>
  </si>
  <si>
    <t>Đang làm Fsoft, quan tâm nhiều hơn các sản phẩm product</t>
  </si>
  <si>
    <t xml:space="preserve">Nguyễn Hữu Quang </t>
  </si>
  <si>
    <t>quangnguyen@octech.com.vn</t>
  </si>
  <si>
    <t>https://drive.google.com/file/d/1R5WXj8U4N7XMjlQjbGTgq8E-aVRcf-CL/view?usp=sharing</t>
  </si>
  <si>
    <t xml:space="preserve">Phan Đình Khoa </t>
  </si>
  <si>
    <t>Khoaphan1309@gmail.com</t>
  </si>
  <si>
    <t>https://hiring.base.vn/opening/1688?candidate=167840</t>
  </si>
  <si>
    <t>Chưa adapt về công nghệ, chưa phù hợp vị trí SA &amp; TP KTCN
Expect 75 - 80 gross. mạnh về C#</t>
  </si>
  <si>
    <t>Truongbx7</t>
  </si>
  <si>
    <t xml:space="preserve">Nguyễn Thị Phương </t>
  </si>
  <si>
    <t>phuongnguyenbn.0110@gmail.com</t>
  </si>
  <si>
    <t>https://hiring.base.vn/opening/1695?candidate=168192</t>
  </si>
  <si>
    <t>Annt598</t>
  </si>
  <si>
    <r>
      <rPr>
        <sz val="10"/>
        <color theme="1"/>
        <rFont val="Arial"/>
        <family val="2"/>
      </rPr>
      <t xml:space="preserve">Expect 19.5 
</t>
    </r>
    <r>
      <rPr>
        <u/>
        <sz val="10"/>
        <color rgb="FF1155CC"/>
        <rFont val="Arial"/>
        <family val="2"/>
      </rPr>
      <t>https://drive.google.com/file/d/13wDu3xAR0hK2K9GDOvqWLZ4RZhOnJK4O/view?usp=sharing</t>
    </r>
  </si>
  <si>
    <t>Phaph4, Thubtx</t>
  </si>
  <si>
    <t>nguyentiendat.028@gmail.com</t>
  </si>
  <si>
    <t>https://drive.google.com/file/d/1JxozJjsJ9nLN-lFhT2RRC2qEKyL-dwaq/view?usp=sharing</t>
  </si>
  <si>
    <t>Đang tìm việc partime</t>
  </si>
  <si>
    <t xml:space="preserve">Lê Văn Chính </t>
  </si>
  <si>
    <t>lechinh737@gmail.com</t>
  </si>
  <si>
    <t>https://drive.google.com/file/d/1TNqPM1BCCBbVa0efNskuEp8KZJPP2PsD/view?usp=sharing</t>
  </si>
  <si>
    <t>Mới join dự án 6 tháng</t>
  </si>
  <si>
    <t xml:space="preserve">Trần Thị Mỹ Dung </t>
  </si>
  <si>
    <t>dungttm91@gmail.com</t>
  </si>
  <si>
    <t>https://hiring.base.vn/opening/1690?candidate=168304</t>
  </si>
  <si>
    <t>Thuylt4</t>
  </si>
  <si>
    <t>Thứ 5 tuần sau phỏng vấn. Expect 27M. Expect vs thực đạt chênh nhiều, nên ko offer 
https://drive.google.com/file/d/1Gwgw8Ql_ZuLKRmkncJTyBpJg_aY7qRG_/view?usp=sharing</t>
  </si>
  <si>
    <t>PhuongDV11, Thuylt94</t>
  </si>
  <si>
    <t xml:space="preserve">Nguyễn Thu Hà </t>
  </si>
  <si>
    <t>hustnguyenthuha@gmail.com</t>
  </si>
  <si>
    <t>https://hiring.base.vn/home?interview=17655</t>
  </si>
  <si>
    <r>
      <rPr>
        <sz val="10"/>
        <color theme="1"/>
        <rFont val="Arial"/>
        <family val="2"/>
      </rPr>
      <t xml:space="preserve">đang 16, expect 18- 20 net
</t>
    </r>
    <r>
      <rPr>
        <u/>
        <sz val="10"/>
        <color rgb="FF1155CC"/>
        <rFont val="Arial"/>
        <family val="2"/>
      </rPr>
      <t>https://drive.google.com/file/d/1bIRGBRmnktK7EW9q2HltqAVZIyREpKG-/view?usp=sharing</t>
    </r>
  </si>
  <si>
    <t xml:space="preserve">Vũ Thị Thúy Hà </t>
  </si>
  <si>
    <t>vuthuyha150106@gmail.com</t>
  </si>
  <si>
    <t>https://drive.google.com/file/d/1dJUZZRC3I-yvv-gJBben1KPz1ZpeO6kX/view?usp=sharing</t>
  </si>
  <si>
    <t>Chuyển CV Lâm follow</t>
  </si>
  <si>
    <t xml:space="preserve">Nguyễn Đức Thịnh </t>
  </si>
  <si>
    <t>0817961656</t>
  </si>
  <si>
    <t>thinhnguyentthn@gmail.com</t>
  </si>
  <si>
    <t>https://hiring.base.vn/opening/1697?candidate=169567</t>
  </si>
  <si>
    <t>trungnd43</t>
  </si>
  <si>
    <r>
      <rPr>
        <sz val="10"/>
        <color theme="1"/>
        <rFont val="Arial"/>
        <family val="2"/>
      </rPr>
      <t xml:space="preserve">Expect 20 net </t>
    </r>
    <r>
      <rPr>
        <sz val="10"/>
        <color rgb="FF000000"/>
        <rFont val="Arial"/>
        <family val="2"/>
      </rPr>
      <t xml:space="preserve">
</t>
    </r>
    <r>
      <rPr>
        <u/>
        <sz val="10"/>
        <color rgb="FF1155CC"/>
        <rFont val="Arial"/>
        <family val="2"/>
      </rPr>
      <t>https://drive.google.com/file/d/1_Hr-mEXhOk91bc6qmIJiV5KFD_PZvcJj/view?usp=sharing</t>
    </r>
  </si>
  <si>
    <t>Phaph4, truongbx7</t>
  </si>
  <si>
    <t>Bùi Đức Thành</t>
  </si>
  <si>
    <t>ducthanh96.ptit@gmail.com</t>
  </si>
  <si>
    <t>https://hiring.base.vn/opening/1693?candidate=169556</t>
  </si>
  <si>
    <r>
      <rPr>
        <sz val="10"/>
        <color theme="1"/>
        <rFont val="Arial"/>
        <family val="2"/>
      </rPr>
      <t>Package năm hiện tại đang 340 - 350tr. Thử việc 100% lương</t>
    </r>
    <r>
      <rPr>
        <sz val="10"/>
        <color rgb="FF000000"/>
        <rFont val="Arial"/>
        <family val="2"/>
      </rPr>
      <t xml:space="preserve">
</t>
    </r>
    <r>
      <rPr>
        <u/>
        <sz val="10"/>
        <color rgb="FF1155CC"/>
        <rFont val="Arial"/>
        <family val="2"/>
      </rPr>
      <t>https://drive.google.com/file/d/1DzYpOsK51Y3dY_v6pPFJ1qNR8N5FIjZr/view?usp=sharing</t>
    </r>
  </si>
  <si>
    <t>PhuongDV11, Liemnt10, Annt598, Tuantv49</t>
  </si>
  <si>
    <t xml:space="preserve">Vũ Văn Linh </t>
  </si>
  <si>
    <t>linhvu.vv@gmail.com</t>
  </si>
  <si>
    <t>https://hiring.base.vn/opening/1961?candidate=169882</t>
  </si>
  <si>
    <t>thanhpth4</t>
  </si>
  <si>
    <r>
      <rPr>
        <sz val="10"/>
        <color theme="1"/>
        <rFont val="Arial"/>
        <family val="2"/>
      </rPr>
      <t xml:space="preserve">expect 32 net </t>
    </r>
    <r>
      <rPr>
        <sz val="10"/>
        <color rgb="FF000000"/>
        <rFont val="Arial"/>
        <family val="2"/>
      </rPr>
      <t xml:space="preserve">
</t>
    </r>
    <r>
      <rPr>
        <u/>
        <sz val="10"/>
        <color rgb="FF1155CC"/>
        <rFont val="Arial"/>
        <family val="2"/>
      </rPr>
      <t>https://drive.google.com/file/d/125xE56bBjGDvCMxdISe7kDr04_p7BKOT/view?usp=sharing</t>
    </r>
  </si>
  <si>
    <t xml:space="preserve">Đặng Văn Bằng </t>
  </si>
  <si>
    <t>dangvanbang1802@gmail.com</t>
  </si>
  <si>
    <t>https://hiring.base.vn/opening/1697?candidate=169932</t>
  </si>
  <si>
    <r>
      <rPr>
        <sz val="10"/>
        <color theme="1"/>
        <rFont val="Arial"/>
        <family val="2"/>
      </rPr>
      <t xml:space="preserve">Đang 16, expect 20 </t>
    </r>
    <r>
      <rPr>
        <sz val="10"/>
        <color rgb="FF000000"/>
        <rFont val="Arial"/>
        <family val="2"/>
      </rPr>
      <t xml:space="preserve">
</t>
    </r>
    <r>
      <rPr>
        <u/>
        <sz val="10"/>
        <color rgb="FF1155CC"/>
        <rFont val="Arial"/>
        <family val="2"/>
      </rPr>
      <t>https://drive.google.com/file/d/1oHZuLHL4MZA1HkjAhrR3rELp4UMPNr9t/view?usp=sharing</t>
    </r>
  </si>
  <si>
    <t>Phaph4, Truongbx7</t>
  </si>
  <si>
    <t xml:space="preserve">Ngô Thành Luân </t>
  </si>
  <si>
    <t>luanngo98@gmail.com</t>
  </si>
  <si>
    <t>https://hiring.base.vn/opening/1697?candidate=170475</t>
  </si>
  <si>
    <r>
      <rPr>
        <u/>
        <sz val="10"/>
        <color rgb="FF1155CC"/>
        <rFont val="Arial"/>
        <family val="2"/>
      </rPr>
      <t xml:space="preserve">https://drive.google.com/file/d/1R9Y-WfAMui5OrxfO8LbQEHCH56jXSiJt/view?usp=sharing
</t>
    </r>
    <r>
      <rPr>
        <u/>
        <sz val="10"/>
        <color rgb="FF000000"/>
        <rFont val="Arial"/>
        <family val="2"/>
      </rPr>
      <t>đã nhận offer bên khác</t>
    </r>
  </si>
  <si>
    <t xml:space="preserve">Ngô Sinh Huy </t>
  </si>
  <si>
    <t>sinhhuy2010@gmail.com</t>
  </si>
  <si>
    <t>https://drive.google.com/file/d/1OTatF_WqLX2n5UJ04rZSZJ8xJBRM1CPh/view?usp=sharing</t>
  </si>
  <si>
    <t>Lâm follow</t>
  </si>
  <si>
    <t xml:space="preserve">Đàm Quang Tấn </t>
  </si>
  <si>
    <t>damquangtan92@gmail.com</t>
  </si>
  <si>
    <t>https://hiring.base.vn/opening/1697?candidate=170564</t>
  </si>
  <si>
    <r>
      <rPr>
        <sz val="10"/>
        <color theme="1"/>
        <rFont val="Arial"/>
        <family val="2"/>
      </rPr>
      <t>expect 32, không ngại onsite</t>
    </r>
    <r>
      <rPr>
        <sz val="10"/>
        <color rgb="FF000000"/>
        <rFont val="Arial"/>
        <family val="2"/>
      </rPr>
      <t xml:space="preserve">
</t>
    </r>
    <r>
      <rPr>
        <u/>
        <sz val="10"/>
        <color rgb="FF1155CC"/>
        <rFont val="Arial"/>
        <family val="2"/>
      </rPr>
      <t>https://drive.google.com/file/d/16i6xWQ45MCxH56_80O8a2AKUmUqWq4F2/view?usp=sharing</t>
    </r>
  </si>
  <si>
    <t xml:space="preserve">Lê Thế Sự </t>
  </si>
  <si>
    <t>sulethe97@gmail.com</t>
  </si>
  <si>
    <t>https://hiring.base.vn/opening/1697?candidate=171342</t>
  </si>
  <si>
    <r>
      <rPr>
        <u/>
        <sz val="10"/>
        <color rgb="FF000000"/>
        <rFont val="Arial"/>
        <family val="2"/>
      </rPr>
      <t xml:space="preserve">https://drive.google.com/file/d/1_bTjD6kd1vpiFb8PDwzOM4awgLS6aWce/view?usp=sharing
</t>
    </r>
    <r>
      <rPr>
        <sz val="10"/>
        <color theme="1"/>
        <rFont val="Arial"/>
        <family val="2"/>
      </rPr>
      <t>Mong muốn 18 net</t>
    </r>
  </si>
  <si>
    <t>Tamcd1, trongnv25</t>
  </si>
  <si>
    <t xml:space="preserve">Nguyễn Hữu Giang </t>
  </si>
  <si>
    <t>huugiang0407@gmail.com</t>
  </si>
  <si>
    <t>https://hiring.base.vn/opening/1961?candidate=170854</t>
  </si>
  <si>
    <r>
      <rPr>
        <sz val="10"/>
        <color theme="1"/>
        <rFont val="Arial"/>
        <family val="2"/>
      </rPr>
      <t xml:space="preserve">expect 24 net
</t>
    </r>
    <r>
      <rPr>
        <u/>
        <sz val="10"/>
        <color rgb="FF1155CC"/>
        <rFont val="Arial"/>
        <family val="2"/>
      </rPr>
      <t>https://drive.google.com/file/d/1fEedYCtdPShQF1h6xklenSS3kvS-9RpC/view?usp=sharing</t>
    </r>
  </si>
  <si>
    <t>Tamcd1, ducnt65</t>
  </si>
  <si>
    <t xml:space="preserve">Lê Mạnh Cường </t>
  </si>
  <si>
    <t>https://drive.google.com/file/d/1rKul66OyE1HNjoLNdQV1CX6Ax_bdCx-1/view?usp=sharing</t>
  </si>
  <si>
    <t>đã book lịch</t>
  </si>
  <si>
    <t>Dương Ngọc Đức</t>
  </si>
  <si>
    <t>Ducdn.it92@gmail.com</t>
  </si>
  <si>
    <t>https://drive.google.com/file/d/12mD-DwNib0w1-YWjE4G0tU__d7qRFl1E/view?usp=sharing</t>
  </si>
  <si>
    <t>Ngô Quang Mạnh</t>
  </si>
  <si>
    <t>ngoquangmanh97@gmail.com</t>
  </si>
  <si>
    <t>https://drive.google.com/file/d/1fpmF8ghTnc9MBofYXrRnyEt5jgR_E8Df/view?usp=sharing</t>
  </si>
  <si>
    <t xml:space="preserve">Nguyễn Minh Đức </t>
  </si>
  <si>
    <t xml:space="preserve">nguyenminhduc@gmail.com </t>
  </si>
  <si>
    <t>https://hiring.base.vn/opening/1688?candidate=171022</t>
  </si>
  <si>
    <r>
      <rPr>
        <u/>
        <sz val="10"/>
        <color rgb="FF000000"/>
        <rFont val="Arial"/>
        <family val="2"/>
      </rPr>
      <t xml:space="preserve">Expect: 4000 trong pv </t>
    </r>
    <r>
      <rPr>
        <u/>
        <sz val="10"/>
        <color rgb="FF000000"/>
        <rFont val="Arial"/>
        <family val="2"/>
      </rPr>
      <t xml:space="preserve">
</t>
    </r>
    <r>
      <rPr>
        <u/>
        <sz val="10"/>
        <color rgb="FF1155CC"/>
        <rFont val="Arial"/>
        <family val="2"/>
      </rPr>
      <t>https://drive.google.com/file/d/1I08l15hVUTIkVVOfJQ-ZfI33Ko5yVtUL/view?usp=sharin</t>
    </r>
    <r>
      <rPr>
        <u/>
        <sz val="10"/>
        <color rgb="FF1155CC"/>
        <rFont val="Arial"/>
        <family val="2"/>
      </rPr>
      <t>g</t>
    </r>
  </si>
  <si>
    <t>https://hiring.base.vn/opening/1697?candidate=172082</t>
  </si>
  <si>
    <r>
      <rPr>
        <sz val="10"/>
        <rFont val="Arial"/>
        <family val="2"/>
      </rPr>
      <t>Dự kiến đầu năm sau mới chuyển việc
23/9 connect lại
31/3 đang open expect: 22tr
sdt zalo: 0973684973</t>
    </r>
    <r>
      <rPr>
        <sz val="10"/>
        <color rgb="FF000000"/>
        <rFont val="Arial"/>
        <family val="2"/>
      </rPr>
      <t xml:space="preserve">
</t>
    </r>
    <r>
      <rPr>
        <u/>
        <sz val="10"/>
        <color rgb="FF1155CC"/>
        <rFont val="Arial"/>
        <family val="2"/>
      </rPr>
      <t>https://drive.google.com/file/d/135Tf_GDpT70Tb0qcYrpT7jJp9Tc-TjPq/view?usp=sharing</t>
    </r>
  </si>
  <si>
    <t>Lưu Tuấn Anh</t>
  </si>
  <si>
    <t>tuananh01499@gmail.com</t>
  </si>
  <si>
    <t>https://drive.google.com/file/d/1CIH_-XfEDJV8a6gN1DOyKdNoQaArPj8a/view?usp=sharing</t>
  </si>
  <si>
    <t>4.8 liên hệ 2 cuộc thuê bao
23/9 tương tác lại 
31/3 đang open</t>
  </si>
  <si>
    <t xml:space="preserve">Đào Minh Thìn </t>
  </si>
  <si>
    <t>thindmt@gmail.com</t>
  </si>
  <si>
    <t>https://drive.google.com/file/d/12dyPisSvEJK6kU7KYTgOupgCjNgWF_5W/view?usp=sharing</t>
  </si>
  <si>
    <t>expect 500tr/ năm. Ở lại ngân hàng vì có dự kiến lên SA</t>
  </si>
  <si>
    <t xml:space="preserve">Đỗ Hữu Trung </t>
  </si>
  <si>
    <t>dhtrng.cof@gmail.com</t>
  </si>
  <si>
    <t>https://drive.google.com/file/d/1ncsv2P-APcu-ZTevnZM4dXWte49uovi9/view?usp=sharing</t>
  </si>
  <si>
    <t xml:space="preserve">Cường </t>
  </si>
  <si>
    <t>Liên hệ đang họp</t>
  </si>
  <si>
    <t xml:space="preserve">Trương Thị Nhung </t>
  </si>
  <si>
    <t>truongnhung.itk54@gmail.com</t>
  </si>
  <si>
    <t>https://drive.google.com/file/d/1kq-Qrebxlrd3J9OVVK8zV5aiFQNoMuHb/view?usp=sharing</t>
  </si>
  <si>
    <t>Đang làm Viettel Post, có thể làm cả 2 vai BA &amp; Test</t>
  </si>
  <si>
    <t xml:space="preserve">Đào Thị Uyên </t>
  </si>
  <si>
    <t>touyen0206@gmail.com</t>
  </si>
  <si>
    <t>https://hiring.base.vn/opening/1695?candidate=172293</t>
  </si>
  <si>
    <t>đang 20 expect 25 net, đang làm testlead VMO, đã từng test dự án niềng răng 3D,  mạng xh,.. Tiện trao đổi thứ năm https://drive.google.com/file/d/1-ZXYgegW9vMv9kusHRbBeWCy00wkjQ0g/view?usp=sharing</t>
  </si>
  <si>
    <t>PhuongDV11, Lucnt16</t>
  </si>
  <si>
    <t xml:space="preserve">Nguyễn Thị Sen </t>
  </si>
  <si>
    <t>sennttk2@gmail.com</t>
  </si>
  <si>
    <t>https://drive.google.com/file/d/1cciVwPwBRP50c9yeoLMmEYlR3j2abzAI/view?usp=sharing</t>
  </si>
  <si>
    <t>expect 40 - 45 gross</t>
  </si>
  <si>
    <t xml:space="preserve">Nguyễn Thị Hương </t>
  </si>
  <si>
    <t>huongbebk@gmail.com</t>
  </si>
  <si>
    <t>https://drive.google.com/file/d/1iAdVoCRzvsz-CVboz_IeltsDP-wO2Pfl/view?usp=sharing</t>
  </si>
  <si>
    <t>chưa tiện trao đổi, tối trao đổi</t>
  </si>
  <si>
    <t>Dương Văn Tú</t>
  </si>
  <si>
    <t>vantuduong1@gmail.com</t>
  </si>
  <si>
    <t>Tốt nghiệp ĐH Quốc gia, khoa Công nghệ thông tin, đang làm Nashtech</t>
  </si>
  <si>
    <t xml:space="preserve">Tạ Thị Huệ Chi </t>
  </si>
  <si>
    <t>huechi5699@gmail.com</t>
  </si>
  <si>
    <t>https://drive.google.com/file/d/1kmkCzOYGBgtpsVziDJx64dBI3ldEQZul/view?usp=sharing</t>
  </si>
  <si>
    <t>GPA: 3.68, trường ĐH KTQD, toeic 750</t>
  </si>
  <si>
    <t xml:space="preserve">Vũ Thị Mai </t>
  </si>
  <si>
    <t>lamha0612@gmail.com</t>
  </si>
  <si>
    <t>https://drive.google.com/file/d/1zgq0AIWMEp2vcEV5OhFkMi5PmaejTXIL/view?usp=sharing</t>
  </si>
  <si>
    <t xml:space="preserve">Lý Hải Nam </t>
  </si>
  <si>
    <t>lyhainam.8b@gmail.com</t>
  </si>
  <si>
    <t>https://drive.google.com/file/d/1rhe7IGMLQxXdNGk1WMvoqfiH4HgVA6u6/view?usp=sharing</t>
  </si>
  <si>
    <t>Đặng Quang Chuyện</t>
  </si>
  <si>
    <t>chuyendq93@gmail.com</t>
  </si>
  <si>
    <t>https://hiring.base.vn/opening/1697?candidate=172669</t>
  </si>
  <si>
    <r>
      <rPr>
        <sz val="10"/>
        <color theme="1"/>
        <rFont val="Arial"/>
        <family val="2"/>
      </rPr>
      <t xml:space="preserve">Đang 510/ năm, expect 550 - 600/ năm </t>
    </r>
    <r>
      <rPr>
        <sz val="10"/>
        <color rgb="FF000000"/>
        <rFont val="Arial"/>
        <family val="2"/>
      </rPr>
      <t xml:space="preserve">
</t>
    </r>
    <r>
      <rPr>
        <u/>
        <sz val="10"/>
        <color rgb="FF1155CC"/>
        <rFont val="Arial"/>
        <family val="2"/>
      </rPr>
      <t>https://drive.google.com/file/d/1qXaTcNHbdH-4ttp6mi0rjPpCMQ6qHz9B/view?usp=sharing</t>
    </r>
  </si>
  <si>
    <t xml:space="preserve">Phạm Ngọc Hải </t>
  </si>
  <si>
    <t>haipn993@gmail.com</t>
  </si>
  <si>
    <t>https://drive.google.com/file/d/1RSpqw6o1Wa4v_VtpHcfPtoMeqgHNOqwS/view?usp=sharing</t>
  </si>
  <si>
    <t xml:space="preserve">Nguyễn Thị Nga </t>
  </si>
  <si>
    <t>nganguyen88th@gmail.com</t>
  </si>
  <si>
    <t>https://hiring.base.vn/candidates?q=Nguy%E1%BB%85n%20Th%E1%BB%8B%20Nga&amp;candidate=159360</t>
  </si>
  <si>
    <r>
      <rPr>
        <sz val="10"/>
        <rFont val="Arial"/>
        <family val="2"/>
      </rPr>
      <t>expect 26 - 27, đang nghỉ sinh, tầm tháng 3 liên hệ lại</t>
    </r>
    <r>
      <rPr>
        <sz val="10"/>
        <color rgb="FF000000"/>
        <rFont val="Arial"/>
        <family val="2"/>
      </rPr>
      <t xml:space="preserve">
</t>
    </r>
    <r>
      <rPr>
        <u/>
        <sz val="10"/>
        <color rgb="FF1155CC"/>
        <rFont val="Arial"/>
        <family val="2"/>
      </rPr>
      <t xml:space="preserve">https://drive.google.com/file/d/1KNudgPs7eo22J7IneBVLQRL8S3WRi6_5/view?usp=sharing
</t>
    </r>
    <r>
      <rPr>
        <sz val="10"/>
        <rFont val="Arial"/>
        <family val="2"/>
      </rPr>
      <t xml:space="preserve">Chốt offer: 30 gross </t>
    </r>
  </si>
  <si>
    <t xml:space="preserve">30.000.000 (Gross) </t>
  </si>
  <si>
    <t xml:space="preserve">Phạm Thanh An </t>
  </si>
  <si>
    <t>anpt.0484@gmail.com</t>
  </si>
  <si>
    <t>https://drive.google.com/file/d/1NFFGg7nX91_9_w5j1tMSD8NoqzYFtPai/view?usp=sharing</t>
  </si>
  <si>
    <t xml:space="preserve">Hoàng Ngọc Quang </t>
  </si>
  <si>
    <t>quanghn3294@gmail.com</t>
  </si>
  <si>
    <t>https://drive.google.com/file/d/1bNFMKEd7LGTNcQpIvH9uCQbkWwSvl9MN/view?usp=sharing</t>
  </si>
  <si>
    <t xml:space="preserve">Nguyễn Mạnh Hùng </t>
  </si>
  <si>
    <t>manhhungit97@gmail.com</t>
  </si>
  <si>
    <t>https://drive.google.com/file/d/1xkOo4063YpqB9zKmtGO91Ae8qzORYHxC/view?usp=sharing</t>
  </si>
  <si>
    <t>Đang  làm công ty chứng khoán, mọi thứ khá là tốt</t>
  </si>
  <si>
    <t>Lương Thế Hùng</t>
  </si>
  <si>
    <t>hung.ltsme9999@gmail.com</t>
  </si>
  <si>
    <t>https://drive.google.com/file/d/1ehyQVI1Jj53oNQzXtgF8IJono-G2rH6-/view?usp=sharing</t>
  </si>
  <si>
    <t xml:space="preserve">Lê Đình Minh </t>
  </si>
  <si>
    <t xml:space="preserve"> mld.private@gmail.com</t>
  </si>
  <si>
    <t>https://drive.google.com/file/d/1LVQ_mNmanBixDxCiWbC4EjdpfcE3Mee1/view?usp=sharing</t>
  </si>
  <si>
    <t>Đã từng pv vs BGĐ bên mình, hiện tại đang làm bên GHTK</t>
  </si>
  <si>
    <t>Nguyễn Vũ Thế</t>
  </si>
  <si>
    <t>thenv4590@gmail.com</t>
  </si>
  <si>
    <t>https://drive.google.com/file/d/1NkPETgmRq2K3dCJgBIS0Aq2o81AM8MO2/view?usp=sharing</t>
  </si>
  <si>
    <t>phuongnt239</t>
  </si>
  <si>
    <t xml:space="preserve">Lê Thị Hường </t>
  </si>
  <si>
    <t>lethihuong154@gmail.com</t>
  </si>
  <si>
    <t>https://drive.google.com/file/d/1MM_7R3IwsO0MZqmNYuV5F3ELZV2Dhiid/view?usp=sharing</t>
  </si>
  <si>
    <t xml:space="preserve">Văn Thị Minh Hiền </t>
  </si>
  <si>
    <t>vanminhhien2805@gmail.com</t>
  </si>
  <si>
    <t>https://drive.google.com/file/d/1N9S-Yns2RDCC5WqD6KeKV1I4B2ENr_8X/view?usp=sharing</t>
  </si>
  <si>
    <t>ứng viên hơi giừ, sn 1981</t>
  </si>
  <si>
    <t xml:space="preserve">Nguyễn Thị Lựu </t>
  </si>
  <si>
    <t>luunguyen98.ba@gmail.com</t>
  </si>
  <si>
    <t>https://drive.google.com/file/d/1lkpisfoOYkSnYP2jh4rkOAajsc4gIjiB/view?usp=sharing</t>
  </si>
  <si>
    <t>Đang chưa open, có kinh nghiệm domain fintech, domain dự án công</t>
  </si>
  <si>
    <t xml:space="preserve">Giang Thị Thu Hà </t>
  </si>
  <si>
    <t>hagiang.gtvt@gmail.com</t>
  </si>
  <si>
    <t>https://drive.google.com/file/d/1sPpBTf5shHXhpBreczM2RCXPmHlc_tTu/view?usp=sharing</t>
  </si>
  <si>
    <t xml:space="preserve">5h chiều gọi lại </t>
  </si>
  <si>
    <t>Lê Vũ</t>
  </si>
  <si>
    <t>levu190393@gmail.com</t>
  </si>
  <si>
    <t>https://drive.google.com/file/d/1WEi7Sh1r0uIoaau_9J1qtf5xV6WVzHuU/view?usp=sharing</t>
  </si>
  <si>
    <t>Nguyễn Đắc Mạnh</t>
  </si>
  <si>
    <t>dacmanh246@gmail.com</t>
  </si>
  <si>
    <t>https://drive.google.com/file/d/1QEB9CFX5pUDeYZhRqHKU3FxHvleSmLyI/view?usp=sharing</t>
  </si>
  <si>
    <t>thuy0303tt@gmail.com</t>
  </si>
  <si>
    <t>https://hiring.base.vn/candidates?q=Tr%E1%BA%A7n%20Th%E1%BB%8B%20Th%E1%BB%A7y&amp;candidate=173078</t>
  </si>
  <si>
    <t>https://drive.google.com/file/d/1iRJJ-ExDEI0oYC8zo99vIMO6b1RVri_b/view?usp=sharing</t>
  </si>
  <si>
    <t xml:space="preserve">Hoàng Nghĩa Quyền </t>
  </si>
  <si>
    <t>hoangquyen1269@gmail.com</t>
  </si>
  <si>
    <t>https://hiring.base.vn/opening/1961?candidate=153345</t>
  </si>
  <si>
    <r>
      <rPr>
        <sz val="10"/>
        <rFont val="Arial"/>
        <family val="2"/>
      </rPr>
      <t>react 2 năm, angular hơn 4 năm, ra HN gần 5 năm. 
hiện tại 31 net, expect mức lương: 33 - 34 net
14 tháng lương 
Lý do từ chối offer: mong muốn ít nhất sang ngang</t>
    </r>
    <r>
      <rPr>
        <sz val="10"/>
        <color rgb="FF000000"/>
        <rFont val="Arial"/>
        <family val="2"/>
      </rPr>
      <t xml:space="preserve">
</t>
    </r>
    <r>
      <rPr>
        <u/>
        <sz val="10"/>
        <color rgb="FF1155CC"/>
        <rFont val="Arial"/>
        <family val="2"/>
      </rPr>
      <t>https://drive.google.com/file/d/17pH8oBkXxgBXRWALaOl-3cU-wPAxjyj0/view?usp=sharing</t>
    </r>
  </si>
  <si>
    <t>PhuongDV11, Manhnd33, Loilv9, Dangng</t>
  </si>
  <si>
    <t>Đặng Tiến Dũng</t>
  </si>
  <si>
    <t>tiendungdang87@gmail.com</t>
  </si>
  <si>
    <t>https://hiring.base.vn/opening/1690?candidate=173057</t>
  </si>
  <si>
    <t>hoanvv4</t>
  </si>
  <si>
    <r>
      <rPr>
        <sz val="10"/>
        <color theme="1"/>
        <rFont val="Arial"/>
        <family val="2"/>
      </rPr>
      <t xml:space="preserve">Expect 25M. Thử việc 100% lương </t>
    </r>
    <r>
      <rPr>
        <u/>
        <sz val="10"/>
        <color rgb="FF1155CC"/>
        <rFont val="Arial"/>
        <family val="2"/>
      </rPr>
      <t>https://drive.google.com/file/d/1eSkb2Jk5ET5Z26D_NWtMpVDcX79yhOaz/view?usp=sharing</t>
    </r>
  </si>
  <si>
    <t>Phuongdv11, Lucnt16</t>
  </si>
  <si>
    <t xml:space="preserve">Mỵ Thanh Sơn </t>
  </si>
  <si>
    <t>sonmt2591@gmail.com</t>
  </si>
  <si>
    <t>https://hiring.base.vn/candidates?q=M%E1%BB%B5%20Thanh%20S%C6%A1n&amp;candidate=173080</t>
  </si>
  <si>
    <r>
      <rPr>
        <sz val="10"/>
        <color theme="1"/>
        <rFont val="Arial"/>
        <family val="2"/>
      </rPr>
      <t xml:space="preserve">đang 20M, expect 25M </t>
    </r>
    <r>
      <rPr>
        <u/>
        <sz val="10"/>
        <color rgb="FF1155CC"/>
        <rFont val="Arial"/>
        <family val="2"/>
      </rPr>
      <t>https://drive.google.com/file/d/1VQGuHjisRXcXUDnNhpoXYdHvjvilh_oQ/view?usp=sharing</t>
    </r>
  </si>
  <si>
    <t xml:space="preserve">Trần Văn Nhật </t>
  </si>
  <si>
    <t>0906 835 869</t>
  </si>
  <si>
    <t>nhattrantb@gmail.com</t>
  </si>
  <si>
    <t>https://hiring.base.vn/opening/1961?candidate=173118</t>
  </si>
  <si>
    <r>
      <rPr>
        <sz val="10"/>
        <color theme="1"/>
        <rFont val="Arial"/>
        <family val="2"/>
      </rPr>
      <t xml:space="preserve">expect 24 gross
</t>
    </r>
    <r>
      <rPr>
        <u/>
        <sz val="10"/>
        <color rgb="FF1155CC"/>
        <rFont val="Arial"/>
        <family val="2"/>
      </rPr>
      <t>https://drive.google.com/file/d/112lCefUkSnt5-WMimRC-AsXkEwZkrgiG/view?usp=sharing</t>
    </r>
  </si>
  <si>
    <t>linhlinh53@gmail.com</t>
  </si>
  <si>
    <t>https://hiring.base.vn/opening/1690?candidate=173131</t>
  </si>
  <si>
    <t xml:space="preserve">Vân Anh xử lý, expect 37 net </t>
  </si>
  <si>
    <t xml:space="preserve">Nguyễn Việt Dũng </t>
  </si>
  <si>
    <t>dungnv.251@gmail.com</t>
  </si>
  <si>
    <t>https://drive.google.com/file/d/1qbbK7VIctB2R0iOd2vHTS3TgvTc3SV4v/view?usp=sharing</t>
  </si>
  <si>
    <t xml:space="preserve">đang làm smartosc, chưa có nhu cầu chuyển đổi, chỉ vào update CV </t>
  </si>
  <si>
    <t>Đậu Quang Trường</t>
  </si>
  <si>
    <t>dautruongptit@gmail.com</t>
  </si>
  <si>
    <t>https://drive.google.com/file/d/1Ali0Z29zdag3TvLglCszOdeEagbh7_oo/view?usp=sharing</t>
  </si>
  <si>
    <t>Ít kinh nghiệm</t>
  </si>
  <si>
    <t>Lê Huy Cường</t>
  </si>
  <si>
    <t>cuonglh6@fsoft.com.vn</t>
  </si>
  <si>
    <t>https://drive.google.com/file/d/1_mxKsxoDDBy_yL8P3OFxeTftwAsVblUg/view?usp=sharing</t>
  </si>
  <si>
    <t>Gọi mấy lần toàn thuê bao</t>
  </si>
  <si>
    <t xml:space="preserve">Nguyễn Văn Hoàng </t>
  </si>
  <si>
    <t>https://drive.google.com/file/d/1L4goDbSRBwcwgQp9xycUWasqTFwsKQbk/view?usp=sharing</t>
  </si>
  <si>
    <t>Golang</t>
  </si>
  <si>
    <t>Làm đa dạng ngôn ngữ: java, javacript, PHP, C++, hiện tại đang làm golang</t>
  </si>
  <si>
    <t>Nguyễn Trịnh Kim Cương</t>
  </si>
  <si>
    <t>hatbui87@gmail.com</t>
  </si>
  <si>
    <t>https://hiring.base.vn/opening/1688?candidate=128213</t>
  </si>
  <si>
    <t>Đã call, phụ huynh nghe máy, chưa trao đổi được gì. Báo phụ huynh liên hệ lại</t>
  </si>
  <si>
    <t>hung.cntt47@gmail.com</t>
  </si>
  <si>
    <t>https://drive.google.com/file/d/1Ml0Ai_I-6n9oFx0z02YiJfKgBkXn7Aky/view?usp=sharing</t>
  </si>
  <si>
    <t>dự kiến book lịch thứ 2, 3 tuần sau</t>
  </si>
  <si>
    <t>Nguyễn Danh Vịnh</t>
  </si>
  <si>
    <t>vinhdongdo123@gmail.com</t>
  </si>
  <si>
    <t>https://drive.google.com/file/d/1jjOWzUNR6KvFx6t0xqA7-eoUgTrvaSZy/view?usp=sharing</t>
  </si>
  <si>
    <t>Oanhbk1</t>
  </si>
  <si>
    <t xml:space="preserve">Golang 1,5 năm, nodejs 1 năm, còn reactjs mới đụng tý. ERP Odoo 4 tháng </t>
  </si>
  <si>
    <t xml:space="preserve">Mạc Văn Bình </t>
  </si>
  <si>
    <t>Binhmv87@gmail.com</t>
  </si>
  <si>
    <t>https://hiring.base.vn/opening/1688?candidate=174542</t>
  </si>
  <si>
    <t>Lucnt16</t>
  </si>
  <si>
    <r>
      <rPr>
        <sz val="10"/>
        <color theme="1"/>
        <rFont val="Arial"/>
        <family val="2"/>
      </rPr>
      <t xml:space="preserve">hệ thống đang làm  </t>
    </r>
    <r>
      <rPr>
        <u/>
        <sz val="10"/>
        <color rgb="FF1155CC"/>
        <rFont val="Arial"/>
        <family val="2"/>
      </rPr>
      <t xml:space="preserve">https://weone.vn/.
</t>
    </r>
    <r>
      <rPr>
        <sz val="10"/>
        <color theme="1"/>
        <rFont val="Arial"/>
        <family val="2"/>
      </rPr>
      <t xml:space="preserve">Lương hiện tại 36gross, expect 37 - 40 gross
Đang làm technical lead, team size 15ng
.Net 5 năm, java 2 năm
</t>
    </r>
    <r>
      <rPr>
        <u/>
        <sz val="10"/>
        <color rgb="FF1155CC"/>
        <rFont val="Arial"/>
        <family val="2"/>
      </rPr>
      <t>https://drive.google.com/file/d/1mSRndOqsohbibaHGM-uo4C4GalalN-dV/view?usp=sharing</t>
    </r>
  </si>
  <si>
    <t>VanNH10, Truongbx7</t>
  </si>
  <si>
    <t>https://drive.google.com/file/d/1-ZStwyIOa98R4Pl3SG-Fpcj-O5uga_M2/view?usp=sharing</t>
  </si>
  <si>
    <t>Fail phỏng vấn anh tuantv49</t>
  </si>
  <si>
    <t xml:space="preserve">Nguyễn Thị Hoàn </t>
  </si>
  <si>
    <t>hoanmap90@gmail.com</t>
  </si>
  <si>
    <t>https://drive.google.com/file/d/1XpR__qYG47lugqKBtxFJt-LbaMa84Bns/view?usp=sharing</t>
  </si>
  <si>
    <t xml:space="preserve">Vinh </t>
  </si>
  <si>
    <t xml:space="preserve">đang ko quan tâm vị trí công việc bên mình vì xa quá, nhà đang Thanh Xuân, không biết Vinh là ai, </t>
  </si>
  <si>
    <t xml:space="preserve">Hà Diệu Linh </t>
  </si>
  <si>
    <t>lingdieu4321@gmail.com</t>
  </si>
  <si>
    <t>https://drive.google.com/file/d/1S-wakGtz41x_x-henwwAgN4jF7tbThw4/view?usp=sharing</t>
  </si>
  <si>
    <t>Liên hệ knm</t>
  </si>
  <si>
    <t>Hoanguyen353638@gmail.com</t>
  </si>
  <si>
    <t>https://drive.google.com/file/d/1eCwyA-GTXcW1zvc4lLiGQSGwjUoM0xUU/view?usp=sharing</t>
  </si>
  <si>
    <t>CV quá ít kinh nghiệm, chưa có dự án phù hợp</t>
  </si>
  <si>
    <t>iny.pigy@gmail.com</t>
  </si>
  <si>
    <t>https://hiring.base.vn/opening/1961?candidate=174496</t>
  </si>
  <si>
    <r>
      <rPr>
        <sz val="10"/>
        <color theme="1"/>
        <rFont val="Arial"/>
        <family val="2"/>
      </rPr>
      <t xml:space="preserve">Expect 30tr, vì ở bên Fsoft em đang có làm thêm dự án ngoài. 25/4 muốn làm bên mạn Educa hơn, nhưng làm 1 thời gian bên MB nếu pass vẫn ok </t>
    </r>
    <r>
      <rPr>
        <sz val="10"/>
        <color rgb="FF000000"/>
        <rFont val="Arial"/>
        <family val="2"/>
      </rPr>
      <t xml:space="preserve">
</t>
    </r>
    <r>
      <rPr>
        <u/>
        <sz val="10"/>
        <color rgb="FF1155CC"/>
        <rFont val="Arial"/>
        <family val="2"/>
      </rPr>
      <t>https://drive.google.com/file/d/1ooogMWSI7LxClHarJ6lyRVRzWyAzZ2ZT/view?usp=sharing</t>
    </r>
  </si>
  <si>
    <t>Loilv9, Dangng</t>
  </si>
  <si>
    <t xml:space="preserve">Đặng Ngọc Tụng </t>
  </si>
  <si>
    <t>tungdn99@gmail.com</t>
  </si>
  <si>
    <t>https://hiring.base.vn/opening/1961?candidate=174535</t>
  </si>
  <si>
    <r>
      <t xml:space="preserve">Sn 1999, làm reactjs 2 năm, hiện tại 18tr, expect:  đưa ra sau </t>
    </r>
    <r>
      <rPr>
        <sz val="10"/>
        <color rgb="FF000000"/>
        <rFont val="Arial"/>
        <family val="2"/>
      </rPr>
      <t xml:space="preserve">
</t>
    </r>
    <r>
      <rPr>
        <u/>
        <sz val="10"/>
        <color rgb="FF1155CC"/>
        <rFont val="Arial"/>
        <family val="2"/>
      </rPr>
      <t>https://drive.google.com/file/d/1Fn_98dSzv3bfnMRBTvWbfzKVg0h4q_9j/view?usp=sharing</t>
    </r>
  </si>
  <si>
    <t>Phuongdv11, binhdd3, Lucnt16</t>
  </si>
  <si>
    <t>https://drive.google.com/file/d/1cjvGY1f2zaCep4wPOhUBIZl4yhf-D2h6/view?usp=sharing</t>
  </si>
  <si>
    <t>2/8 bạn này chắc tầm senior rồi, đang làm tại Fsoft, đã làm 1 số dự án onsite của Viettel, báo chưa có open cơ hội mới nhưng vẫn rất cởi mở trao đổi và kết nối contact
23/9 liên hệ: chưa có open công việc, ra tết mới có open 
11/2/: chưa có open cơ hội việc làm mới   30/3 đã từng ngồi VT keangnam, cảm thấy bên đó khắt khe quá, đã chia sẻ về bên mình có quan tâm. Đang làm freelancer, có cân nhắc vào thời gian tới
20/4 dự án freelancer sẽ dự kiên kết thúc tháng 5</t>
  </si>
  <si>
    <t>Phùng Minh Tuấn</t>
  </si>
  <si>
    <t>tuanpmvt@gmail.com</t>
  </si>
  <si>
    <t>https://hiring.base.vn/opening/1687?candidate=131210</t>
  </si>
  <si>
    <t>30/7 liên hệ chưa nghe máy 2/8 liên hệ trao đổi: chưa có open cơ hội mới23/9 tương tác lại 30/3 chưa open
20/4: còn lâu nữa tớ mới open</t>
  </si>
  <si>
    <t>Lê Trọng Đại</t>
  </si>
  <si>
    <t>letrongdai2907@gmail.com</t>
  </si>
  <si>
    <t>https://drive.google.com/file/d/1dyXbKvlKMJIRLWCTU1Kd3Nj06Y0UDI92/view?usp=sharing</t>
  </si>
  <si>
    <t>Reactjs  3 năm, java 1 năm</t>
  </si>
  <si>
    <t xml:space="preserve">Nguyễn Hữu Hoàng Minh </t>
  </si>
  <si>
    <t>minhhunter1996bn@gmail.com</t>
  </si>
  <si>
    <t>https://drive.google.com/file/d/1KBMbRTxYhXvMSBTV8u3a3k09MMmo9ORR/view?usp=sharing</t>
  </si>
  <si>
    <t>22/4 expect: 500/ năm, tìm môi trường dùng tiếng anh. Hiện tại đang kín lịch pv quá</t>
  </si>
  <si>
    <t xml:space="preserve">Nguyễn Đức Hậu </t>
  </si>
  <si>
    <t>nguyenduchau1809@gmai.com</t>
  </si>
  <si>
    <t>https://drive.google.com/file/d/1Qf2L6A8aLHBuVSY1rhNJZZ6lCaSwxYWp/view?usp=sharing</t>
  </si>
  <si>
    <t>reactjs đang làm bên VTP. Có khoảng gần 2 năm kinh nghiệm</t>
  </si>
  <si>
    <t>Phạm Đình Trí</t>
  </si>
  <si>
    <t>tripd.bk@gmail.com</t>
  </si>
  <si>
    <t>https://drive.google.com/file/d/1nP2cQRSIwuyn6n1-nvd6Cz2iw6Pd8OfM/view?usp=sharing</t>
  </si>
  <si>
    <t>Đang chưa open cơ hội mới</t>
  </si>
  <si>
    <t>Trương Hữu Tiến</t>
  </si>
  <si>
    <t>tienlk25@gmail.com</t>
  </si>
  <si>
    <t>https://drive.google.com/file/d/1w-qsZbU2ouAY8SmnUvtrmWrga8APTKXa/view?usp=sharing</t>
  </si>
  <si>
    <t>Có gần 1 năm kinh nghiệm java BE. hiện tại đang làm one mount</t>
  </si>
  <si>
    <t>Lê Thanh Ngọc</t>
  </si>
  <si>
    <t>lethanhngoc672@gmail.com</t>
  </si>
  <si>
    <t>https://drive.google.com/file/d/1-E4Rb7rh0dqI9hsfIt3NdCoybwQjZQ7T/view?usp=sharing</t>
  </si>
  <si>
    <t>Java &amp; devops, hiện tại đang làm vnpay</t>
  </si>
  <si>
    <t>Nguyễn Trung Hiếu</t>
  </si>
  <si>
    <t>hieuba001412@gmail.com</t>
  </si>
  <si>
    <t>https://hiring.base.vn/opening/1690?candidate=175029</t>
  </si>
  <si>
    <r>
      <rPr>
        <sz val="10"/>
        <color theme="1"/>
        <rFont val="Arial"/>
        <family val="2"/>
      </rPr>
      <t xml:space="preserve">Expect 28 net, đã nghỉ đơn vị cũ từ tháng 9 năm ngoái, os vnpt chứ ko phải  người của vnpt
</t>
    </r>
    <r>
      <rPr>
        <u/>
        <sz val="10"/>
        <color rgb="FF1155CC"/>
        <rFont val="Arial"/>
        <family val="2"/>
      </rPr>
      <t>https://drive.google.com/file/d/1Mm21AoaD2YFAToL240gXaznP83hzaagS/view?usp=sharing</t>
    </r>
  </si>
  <si>
    <t xml:space="preserve">Nguyễn Thị Thơm </t>
  </si>
  <si>
    <t>ngthom95@gmail.com</t>
  </si>
  <si>
    <t>https://hiring.base.vn/opening/1695?candidate=164987</t>
  </si>
  <si>
    <t>phuongtd12</t>
  </si>
  <si>
    <r>
      <rPr>
        <sz val="10"/>
        <color rgb="FF000000"/>
        <rFont val="Arial"/>
        <family val="2"/>
      </rPr>
      <t xml:space="preserve">expect 18; net, hiện tại: 16 hơn </t>
    </r>
    <r>
      <rPr>
        <u/>
        <sz val="10"/>
        <color rgb="FF000000"/>
        <rFont val="Arial"/>
        <family val="2"/>
      </rPr>
      <t xml:space="preserve">
</t>
    </r>
    <r>
      <rPr>
        <u/>
        <sz val="10"/>
        <color rgb="FF1155CC"/>
        <rFont val="Arial"/>
        <family val="2"/>
      </rPr>
      <t>https://drive.google.com/file/d/1lc4nqPNDLoeGTQmIPPh4FWnLLfPJ_epM/view?usp=sharing</t>
    </r>
  </si>
  <si>
    <t>Phaph4, Dodv3</t>
  </si>
  <si>
    <t>Bùi Thanh Tùng</t>
  </si>
  <si>
    <t>tungbt95@gmail.com</t>
  </si>
  <si>
    <t>https://drive.google.com/file/d/1h32ZBzqaD7GbBFwGmnHFc-oY5D-CnqJj/view?usp=sharing</t>
  </si>
  <si>
    <t xml:space="preserve">27, 28 expect lương net. tìm môi trg có cơ hội lên lead </t>
  </si>
  <si>
    <t xml:space="preserve">Đới Quốc Doanh </t>
  </si>
  <si>
    <t>doanh0967806109@gmail.com</t>
  </si>
  <si>
    <t>https://drive.google.com/file/d/1Ym7gNWtnjYqs9-Lc6U7NsPdPXkpIVPlg/view?usp=sharing</t>
  </si>
  <si>
    <t>Đang làm VDS</t>
  </si>
  <si>
    <t>Trần Chí Bằng</t>
  </si>
  <si>
    <t>tranchibang97@gmail.com</t>
  </si>
  <si>
    <t>https://drive.google.com/file/d/1HggFh3HCUug5kCZ07QBSDhDmUWpdShZL/view?usp=sharing</t>
  </si>
  <si>
    <t xml:space="preserve">Bùi Thị Dinh </t>
  </si>
  <si>
    <t>dinhbui0801@gmail.com</t>
  </si>
  <si>
    <t>https://hiring.base.vn/opening/1695?candidate=176027</t>
  </si>
  <si>
    <t>huongdt157</t>
  </si>
  <si>
    <r>
      <rPr>
        <sz val="10"/>
        <color theme="1"/>
        <rFont val="Arial"/>
        <family val="2"/>
      </rPr>
      <t xml:space="preserve">expect 18 </t>
    </r>
    <r>
      <rPr>
        <u/>
        <sz val="10"/>
        <color rgb="FF1155CC"/>
        <rFont val="Arial"/>
        <family val="2"/>
      </rPr>
      <t>https://drive.google.com/file/d/16tCgR569URMRCEk2oqTi4BMmuBNZWP-d/view?usp=sharing</t>
    </r>
  </si>
  <si>
    <t>DoDV3, huongdt157</t>
  </si>
  <si>
    <t>Lê Minh Cường</t>
  </si>
  <si>
    <t>cuonglm1489@gmail.com</t>
  </si>
  <si>
    <t>https://drive.google.com/file/d/1dLlJRl6jMXkjnlx1F9QxgiZjfJc3GH0S/view?usp=sharing</t>
  </si>
  <si>
    <t>Đang làm PM (quản lý 5ng) tại Vinfat, 2 tháng làm tại Oceanpark, đi mấy tiếng 1 ngày nên thấy chưa phù hợp
Đã từng code: C+  5 năm, C# 4 năm, Java hơn 1 năm
Số lượng teamsize quản lý từ trước đến giờ quản lý  4- 6ng
50 net Diebold Nixdorf Vietnam Company</t>
  </si>
  <si>
    <t>Thaont135</t>
  </si>
  <si>
    <t>Nguyễn Phú Cầm</t>
  </si>
  <si>
    <t>0342966077</t>
  </si>
  <si>
    <t>camnguyen.37h@gmail.com</t>
  </si>
  <si>
    <t>https://docs.google.com/spreadsheets/d/1p3AtKWMzEiSfcn6lEIiqzv2netfVLrzW/edit?usp=sharing&amp;ouid=106820308881223766535&amp;rtpof=true&amp;sd=true</t>
  </si>
  <si>
    <t>Đã tốt nghiệp, đang chờ bằng, mm 15net, lương hiện tại 13,5 net, có thể join tháng 11</t>
  </si>
  <si>
    <t>Đinh Thị Thảo</t>
  </si>
  <si>
    <t>0342231392</t>
  </si>
  <si>
    <t>dinhthithao1061994@gmail.com</t>
  </si>
  <si>
    <t>https://drive.google.com/file/d/12OATrCwqoA0ch9PMd-df7BCmi1Tdmz05/view?usp=sharing</t>
  </si>
  <si>
    <t>Trịnh Thị Kim Liên</t>
  </si>
  <si>
    <t>0865841905</t>
  </si>
  <si>
    <t>klong236qdl@gmail.com</t>
  </si>
  <si>
    <t>https://docs.google.com/document/d/1oUZ6AppMsEXoW3zTrXqBbg1D1t6l0j8-/edit</t>
  </si>
  <si>
    <t>Trần Quang Tú</t>
  </si>
  <si>
    <t>0966358495</t>
  </si>
  <si>
    <t>tutran00831@gmail.com</t>
  </si>
  <si>
    <t>https://drive.google.com/file/d/1YnlYCHuikmr5hQGkK3qMRpJptqN-bw-3/view?usp=sharing</t>
  </si>
  <si>
    <t>Tạ Ngọc Sơn</t>
  </si>
  <si>
    <t>0394930864</t>
  </si>
  <si>
    <t>tangocson1997@gmail.com</t>
  </si>
  <si>
    <t>https://docs.google.com/document/d/1UfZGfCPxQ47tjELBbkojZOwfyshsz4Yb/edit?usp=sharing&amp;ouid=106820308881223766535&amp;rtpof=true&amp;sd=true</t>
  </si>
  <si>
    <t>Đang còn thi tiếng anh nên chưa lấy được bằng tốt nghiệp 
có kỹ năng responsive web cho các màn đt</t>
  </si>
  <si>
    <t>Nguyễn Sơn Hưng</t>
  </si>
  <si>
    <t>0356859536</t>
  </si>
  <si>
    <t xml:space="preserve">sonhung3198@gmail.com </t>
  </si>
  <si>
    <t>31/08/1998</t>
  </si>
  <si>
    <t>https://drive.google.com/open?id=1d_ZRErD_3vaV_ClZudk11WPNCjRcre-N</t>
  </si>
  <si>
    <t>Middle/Junior+. chốt 27M, Fullstack , PV 2 vòng a Cường và Anh Văn, từ chối offer vì vướng hợp đồng 1 năm ở bên cty cũ</t>
  </si>
  <si>
    <t>26 NET</t>
  </si>
  <si>
    <t>Nguyễn Tiến Lợi</t>
  </si>
  <si>
    <t>0389 322 958</t>
  </si>
  <si>
    <t>nguyenloi85@gmail.com</t>
  </si>
  <si>
    <t>25/08/1985</t>
  </si>
  <si>
    <t>https://drive.google.com/open?id=1MHBrAhgvUMGAXvi2yc-yY6YjHDAGJFUX</t>
  </si>
  <si>
    <t>Chỉ tìm việc remote, không phù hợp</t>
  </si>
  <si>
    <t>Nguyễn Văn Chính</t>
  </si>
  <si>
    <t>0966 415 580</t>
  </si>
  <si>
    <t>chinhvins@gmail.com</t>
  </si>
  <si>
    <t>12/02/1996</t>
  </si>
  <si>
    <t>https://drive.google.com/open?id=1C3Iu8EHJC_qHvnJ7utccyk8rrBHoWec3</t>
  </si>
  <si>
    <t>Làm dev 2 năm sau đó định hướng sang BA, sau thời gian làm BA lại trở về làm Dev. Làm Laravel nhiều, đang học về JS. Kỳ vọng 13tr, có thể bắt đầu từ tuần sau</t>
  </si>
  <si>
    <t>Nguyễn Thế Long</t>
  </si>
  <si>
    <t>0384050515</t>
  </si>
  <si>
    <t>manhlongcntt@gmail.com</t>
  </si>
  <si>
    <t xml:space="preserve"> 30/05/1990</t>
  </si>
  <si>
    <t>https://drive.google.com/open?id=1onPc4z3Onfajk0nH_8WJ4KoCyJRPuli_</t>
  </si>
  <si>
    <t>Bùi Công Huy</t>
  </si>
  <si>
    <t>0965951180</t>
  </si>
  <si>
    <t xml:space="preserve"> huybc.iqschool@gmail.com</t>
  </si>
  <si>
    <t>18/9/1993</t>
  </si>
  <si>
    <t>https://drive.google.com/open?id=1Rh5dkEwy1R240erEsoVW2xC-ARDLT-2K</t>
  </si>
  <si>
    <t>Vũ Mạnh Huân</t>
  </si>
  <si>
    <t>0979030879</t>
  </si>
  <si>
    <t>huanvu2905@gmail.com</t>
  </si>
  <si>
    <t>29/05/1989</t>
  </si>
  <si>
    <t>https://drive.google.com/open?id=1GOtMmphWj3yDV_Xy7UCY0aiLJer1Ew81</t>
  </si>
  <si>
    <t>mức lương hiện tại 22 net</t>
  </si>
  <si>
    <t>Ngô Thị Ngọc Anh</t>
  </si>
  <si>
    <t>0334413988</t>
  </si>
  <si>
    <t xml:space="preserve"> ngocanh23121995@gmail.com</t>
  </si>
  <si>
    <t>https://drive.google.com/open?id=1UzZgdqhcdQuP-S-gybbArereTk4p8lzv</t>
  </si>
  <si>
    <t>Lê Thiêm Châu</t>
  </si>
  <si>
    <t>0389516694</t>
  </si>
  <si>
    <t>chault96@gmail.com</t>
  </si>
  <si>
    <t>https://drive.google.com/open?id=1xPThYV8mnefNH468fS8d4hMR_1LnZdki</t>
  </si>
  <si>
    <t>kỳ vọng 13-14 net, gần 2 năm Java</t>
  </si>
  <si>
    <t>Lê Ngọc Tạo</t>
  </si>
  <si>
    <t>0987 677 901</t>
  </si>
  <si>
    <t>hopthucualetao@gmail.com</t>
  </si>
  <si>
    <t>14/2/1987</t>
  </si>
  <si>
    <t>https://drive.google.com/open?id=1lAaccqEKtAq3Y4HDOeXxjAFFU4s7L0y1</t>
  </si>
  <si>
    <t>Vừa mới tìm được công việc mới</t>
  </si>
  <si>
    <t>Tô Mạnh Tân</t>
  </si>
  <si>
    <t>0366731168</t>
  </si>
  <si>
    <t xml:space="preserve"> manhtanto91@gmail.com</t>
  </si>
  <si>
    <t>16/11/1991</t>
  </si>
  <si>
    <t>https://drive.google.com/open?id=1iJxjnN91U-yuthykRlJc8mKVMUKm9kWE</t>
  </si>
  <si>
    <t>Phạm Sỹ Hoàng</t>
  </si>
  <si>
    <t>0972200300</t>
  </si>
  <si>
    <t>phamsyhoang1988@gmail.com</t>
  </si>
  <si>
    <t>https://drive.google.com/open?id=1TGkvcvnzBmyKUAFDOY_OChLu-WQWpHcr</t>
  </si>
  <si>
    <t>mong muốn 45 gross</t>
  </si>
  <si>
    <t>Nguyễn Văn Đại</t>
  </si>
  <si>
    <t>0357775698</t>
  </si>
  <si>
    <t>dainguyenneu@gmail.com</t>
  </si>
  <si>
    <t>28/9/1996</t>
  </si>
  <si>
    <t>https://drive.google.com/open?id=1qNpXPZYqPDJcBqXyouBeMXmhTPyHds-V</t>
  </si>
  <si>
    <t>Gọi điện trao đổi, thái độ không tốt, trả lời cụt lủn</t>
  </si>
  <si>
    <t>Nguyễn Đức Hoàng</t>
  </si>
  <si>
    <t>0336130034</t>
  </si>
  <si>
    <t>nguyenduchoang12c5@gmail.com</t>
  </si>
  <si>
    <t>25/10/1999</t>
  </si>
  <si>
    <t>https://drive.google.com/open?id=1m6kz0rn_Z-DPucDe-TL1Y1jIuf9451R0</t>
  </si>
  <si>
    <t>Nguyễn Quốc Đạt</t>
  </si>
  <si>
    <t>0869720712</t>
  </si>
  <si>
    <t>nguyenquocdat171200@gmail.com</t>
  </si>
  <si>
    <t>17/12/2000</t>
  </si>
  <si>
    <t>https://drive.google.com/open?id=1dcRjZridX-chziv48leE6kJJn4uhS-UR</t>
  </si>
  <si>
    <t>Nguyễn Công Thành</t>
  </si>
  <si>
    <t>0982117396</t>
  </si>
  <si>
    <t>thanhnc1201@gmail.com</t>
  </si>
  <si>
    <t xml:space="preserve"> 12/01/1996</t>
  </si>
  <si>
    <t>https://drive.google.com/open?id=1Iq_I-iGe6I2zGHGE14aD50vvse1TyIIm</t>
  </si>
  <si>
    <t>Nguyễn Nhật Thanh</t>
  </si>
  <si>
    <t>0359018643</t>
  </si>
  <si>
    <t>thanhnn410@gmail.com</t>
  </si>
  <si>
    <t>4/10/1994</t>
  </si>
  <si>
    <t>https://drive.google.com/open?id=1gaYfvyNe2Hfu0NrTdgvFeaCu0iEyY0bw</t>
  </si>
  <si>
    <t xml:space="preserve">- đánh giá Junior+
- Cần kết quả sớm trước chiều t6
- 2 năm Laravel có làm Vue. </t>
  </si>
  <si>
    <t>0989476250</t>
  </si>
  <si>
    <t>tuananhnguyen.vimaru@gmail.com</t>
  </si>
  <si>
    <t xml:space="preserve"> 17/02/1993</t>
  </si>
  <si>
    <t>https://drive.google.com/open?id=157X7WjJCl4fe96NGQDGQ77GRGA-ZDhNS</t>
  </si>
  <si>
    <t>kỳ vọng 23-24 gross, mức lương bên cũ 21tr thực nhận, đã xin nghỉ, có thể làm đầu tháng 12. 
- Bị mất bằng, có thể xin lại giấy chứng nhận tốt nghiệp. Đánh giá Junior +, biết cơ bản về Vue</t>
  </si>
  <si>
    <t>Ngô Đoàn Lộc</t>
  </si>
  <si>
    <t>0938 829 586</t>
  </si>
  <si>
    <t>doanloc.dev@gmail.com</t>
  </si>
  <si>
    <t>13/12/1989</t>
  </si>
  <si>
    <t>https://drive.google.com/open?id=1-Gr0w9xWeeGTUxzTgHId1H1BfQl5tXbv</t>
  </si>
  <si>
    <t>làm PHP 5 năm, định hướng Fullstack. mm 25net, mất 1 tháng bàn giao để sang cty mới</t>
  </si>
  <si>
    <t>Triệu Thị Ánh</t>
  </si>
  <si>
    <t>0374858355</t>
  </si>
  <si>
    <t>trieu.anh.a98@gmail.com</t>
  </si>
  <si>
    <t>01.10.1998</t>
  </si>
  <si>
    <t>https://drive.google.com/open?id=1ACwPFSvwLIbA787LKf27EPJR-lT6f5YW</t>
  </si>
  <si>
    <t>đã có job</t>
  </si>
  <si>
    <t>Đỗ Hữu Dũng</t>
  </si>
  <si>
    <t>0968881392</t>
  </si>
  <si>
    <t>huudung13@gmail.com</t>
  </si>
  <si>
    <t>01/03/1992</t>
  </si>
  <si>
    <t>https://drive.google.com/open?id=1hDYNasy4IlO5oD22WTGzuUrdXnvZ6aNN</t>
  </si>
  <si>
    <t>kỳ vọng min 18M, có thể bắt đầu tháng 11, đã nghỉ cty cũ, k thích làm lead</t>
  </si>
  <si>
    <t>Phan Đăng Nam</t>
  </si>
  <si>
    <t>0377277710</t>
  </si>
  <si>
    <t>phandangnam8298@gmail.com</t>
  </si>
  <si>
    <t>8/2/1999</t>
  </si>
  <si>
    <t>https://drive.google.com/open?id=1XgX7Py4UJSKBJ0049y3lsquTcHN6jBqE</t>
  </si>
  <si>
    <t>vừa mới nhận offer</t>
  </si>
  <si>
    <t>Đinh Duy Mạnh</t>
  </si>
  <si>
    <t>0973821805</t>
  </si>
  <si>
    <t>Manhdd1156@gmail.com</t>
  </si>
  <si>
    <t>5/6/1996</t>
  </si>
  <si>
    <t>https://drive.google.com/open?id=18jmooRezMxJ5iyahBRg5S_esOwgAgCIR</t>
  </si>
  <si>
    <t>Phan Mạnh Dũng</t>
  </si>
  <si>
    <t>0369441969</t>
  </si>
  <si>
    <t>manhdung.211295@gmail.com</t>
  </si>
  <si>
    <t>21/12/1995</t>
  </si>
  <si>
    <t>https://drive.google.com/open?id=1ke8bE5BKCtKOokuMOw1EgCNGyfICNhSO</t>
  </si>
  <si>
    <t>mm 15M, có thể join đầu tháng 12, đang làm bên Màn Hình Cộng, có làm ReactJS</t>
  </si>
  <si>
    <t>Nguyễn Như Huy</t>
  </si>
  <si>
    <t>0962136747</t>
  </si>
  <si>
    <t>nhuhuydotnet@gmail.com</t>
  </si>
  <si>
    <t>https://drive.google.com/file/d/1ye-Rkh__4t0X8ekXqRtaKB2_6LamZ2a1/view?usp=sharing</t>
  </si>
  <si>
    <t>Nguyễn Quốc Trung</t>
  </si>
  <si>
    <t>0902152155</t>
  </si>
  <si>
    <t>trungnq15992@gmail.com</t>
  </si>
  <si>
    <t>https://drive.google.com/file/d/1Li_kvgWp6e5PGgh_bUPU6nhuZocuIdWh/view?usp=sharing</t>
  </si>
  <si>
    <t>Nếu onboard được sớm (22/11) thì nhận, ko thì từ chối do chuyên môn không fit với các dự án.
Ứng viên báo lại là chỉ có thể join đầu tháng `1</t>
  </si>
  <si>
    <t>Bùi Văn Duy</t>
  </si>
  <si>
    <t>0353300993</t>
  </si>
  <si>
    <t>langtuhoabinh2010@gmail.com</t>
  </si>
  <si>
    <t>https://drive.google.com/file/d/1Hn03ARf3Fk5Ns08fJVkDzoWgkMdyFYLG/view?usp=sharing</t>
  </si>
  <si>
    <t>Trần Việt Thắng</t>
  </si>
  <si>
    <t>0868198168</t>
  </si>
  <si>
    <t>tranthangabc@gmail.com</t>
  </si>
  <si>
    <t>https://drive.google.com/file/d/1Rjt8xrnXehiemDuYiW7KfLDuroYgx318/view?usp=sharing</t>
  </si>
  <si>
    <t>định hướng FEm không phù hợp</t>
  </si>
  <si>
    <t>Cao Mạnh Đăng</t>
  </si>
  <si>
    <t>0868181878</t>
  </si>
  <si>
    <t>manhdanghb@gmail.com</t>
  </si>
  <si>
    <t>https://drive.google.com/open?id=1tH01o4USG0PgSkxcxmw3WoPAp2kn-D3_</t>
  </si>
  <si>
    <t>Trịnh Văn Tài</t>
  </si>
  <si>
    <t>0988747371</t>
  </si>
  <si>
    <t>kooltaihy97@gmail.com</t>
  </si>
  <si>
    <t>5/2/1997</t>
  </si>
  <si>
    <t>https://drive.google.com/open?id=1bZGVkpFNwb1jc4PrBA7iNC0CF5ezaByG</t>
  </si>
  <si>
    <t>Hiện tại đang làm ở Hưng Yên, có thể làm ở HN nếu đổ PV. Mong muốn 16-18 net. Có thể làm luôn 22/11
Ứng viên vượt hơn so kỳ vọng, offer 21 net</t>
  </si>
  <si>
    <t>0968686717</t>
  </si>
  <si>
    <t>https://drive.google.com/file/d/17Jd_aQrDQM_olqjgBwaIpwuNhOLEdX_k/view?usp=sharing</t>
  </si>
  <si>
    <t>từ chối Job</t>
  </si>
  <si>
    <t>Lê Quang Duy</t>
  </si>
  <si>
    <t>duyle101097@gmail.com</t>
  </si>
  <si>
    <t>https://drive.google.com/file/d/1xM1x-sYxefKjyoOcyDwFR3Ao3Uegzgle/view?usp=sharing</t>
  </si>
  <si>
    <t>VueJS</t>
  </si>
  <si>
    <t>mong muôn 26 gross, join đầu tháng 12. Đang làm CMC nhưng k có dự án, phải ngồi chơi nên chán</t>
  </si>
  <si>
    <t>kiennt89</t>
  </si>
  <si>
    <t>Nguyễn Văn Tiến</t>
  </si>
  <si>
    <t>nmr.tien@gmail.com</t>
  </si>
  <si>
    <t>https://hiring.base.vn/opening/1697?candidate=139717</t>
  </si>
  <si>
    <t>Hà Duy Hoàng</t>
  </si>
  <si>
    <t>0354617755</t>
  </si>
  <si>
    <t>haduyhoang1.pt@gmail.com</t>
  </si>
  <si>
    <t>24/02/1998</t>
  </si>
  <si>
    <t>https://drive.google.com/open?id=1ZQgOMCuBylRhyhxwlib_I_RNKDpjnBgP</t>
  </si>
  <si>
    <t>Phạm Mạnh Thắng</t>
  </si>
  <si>
    <t>phammanhthang95@gmail.com</t>
  </si>
  <si>
    <t>https://hiring.base.vn/opening/1881?candidate=140172</t>
  </si>
  <si>
    <t>Nguyễn Quảng Phúc</t>
  </si>
  <si>
    <t>0362249719</t>
  </si>
  <si>
    <t>ngqphuc2011@gmail.com</t>
  </si>
  <si>
    <t>20/12/1997</t>
  </si>
  <si>
    <t>https://drive.google.com/open?id=1j5FpkxaEM2muaK84_6b_uYHPi8CP5i-d</t>
  </si>
  <si>
    <t>Từ chối do không phù hợp định hướng (Muốn phát triển Nodejs)</t>
  </si>
  <si>
    <t>Nguyễn Hữu Ánh</t>
  </si>
  <si>
    <t>0976581805</t>
  </si>
  <si>
    <t>nhanh1797@gmail.com</t>
  </si>
  <si>
    <t>https://drive.google.com/open?id=1jMTHQBjK7fIZrnw7CYyuW7hyZtdW6OaK</t>
  </si>
  <si>
    <t>Đàm Quang Hiếu</t>
  </si>
  <si>
    <t>0968313497</t>
  </si>
  <si>
    <t>damqhieu@gmail.com</t>
  </si>
  <si>
    <t xml:space="preserve"> 03/11/1997</t>
  </si>
  <si>
    <t>https://drive.google.com/open?id=1HZnMA_ihPZwZDQCJlq70fmPpZv1nsUJv</t>
  </si>
  <si>
    <t>Bạn của Quang Duy, mm 26 net, lý do thay đổi công việc do CMC k có dự án</t>
  </si>
  <si>
    <t>Hoàng Thanh Sơn</t>
  </si>
  <si>
    <t>0965080258</t>
  </si>
  <si>
    <t>sonht2219@gmail.com</t>
  </si>
  <si>
    <t>https://drive.google.com/open?id=1LwU4FUbqmUDFZp0pJr171GYzvWkL_0Ih</t>
  </si>
  <si>
    <t>Làm VueJs 1,5 năm, trong thời gian có làm PHP. Đang làm FPT, kỳ vọng 16-18 gross, nhà ở Long Biên</t>
  </si>
  <si>
    <t>0382227768</t>
  </si>
  <si>
    <t xml:space="preserve"> thanhpt.uet@gmail.com</t>
  </si>
  <si>
    <t>10/06/1998</t>
  </si>
  <si>
    <t>https://drive.google.com/open?id=1KxEcLE6os7CdkGT9ByUm15vwWxFN5xfh</t>
  </si>
  <si>
    <t>CV a Lương cho</t>
  </si>
  <si>
    <t>Trần Doãn Cường</t>
  </si>
  <si>
    <t>0984879613</t>
  </si>
  <si>
    <t>whitemousepro@gmail.com</t>
  </si>
  <si>
    <t>18/12/1992</t>
  </si>
  <si>
    <t>https://drive.google.com/open?id=1P7FHxCX6SjsLMgP5RkWz-C58NBdSIbb3</t>
  </si>
  <si>
    <t>Làm Java core khoảng 2 năm, mức lương hiện tại 16 net, thay đổi công việc vì cty hiện tại OT nhiều và k chi trả OT (OT đến 12h đêm). Làm được BE Java, Frontend Jquery và DB, fix bug hệ thống</t>
  </si>
  <si>
    <t>0981576404</t>
  </si>
  <si>
    <t>29/10/1997</t>
  </si>
  <si>
    <t>https://drive.google.com/open?id=1q-crK5tQjoflSL0ZFA1aS-ypwxT0CvaB</t>
  </si>
  <si>
    <t>0349600135</t>
  </si>
  <si>
    <t>nguyenthiduyen.ptit@gmail.c om</t>
  </si>
  <si>
    <t>10/05/1991</t>
  </si>
  <si>
    <t>https://drive.google.com/open?id=1sNMX5f_Bg22RmvgYicXB-PAdYecG98I3</t>
  </si>
  <si>
    <t>Làm Mobifone, có kn 5 năm Java (cho app), làm web ít. Mong muốn thu nhập trên 300tr/năm
Anh Phượng đề xuất 20 net, bằng với Mobifone nên k thay đổi</t>
  </si>
  <si>
    <t>Dương Quốc Đạt</t>
  </si>
  <si>
    <t>iduongdat@gmail.com</t>
  </si>
  <si>
    <t>24/10/1995</t>
  </si>
  <si>
    <t>https://drive.google.com/open?id=1LYVQ53KVZt1I7kq2jqa43hRyPuVg-Q1Z</t>
  </si>
  <si>
    <t>Nguyễn Tiến Lâm</t>
  </si>
  <si>
    <t>093 236 3062</t>
  </si>
  <si>
    <t>tien.lam.130293@gmail.com</t>
  </si>
  <si>
    <t xml:space="preserve"> 15/11/2021</t>
  </si>
  <si>
    <t>https://drive.google.com/open?id=1nwjcr2cE5YM3Bup_On-hWSwfW6mPMi5n</t>
  </si>
  <si>
    <t>Phạm Minh Thành</t>
  </si>
  <si>
    <t>0969 391 389</t>
  </si>
  <si>
    <t>thanhppm@gmail.com</t>
  </si>
  <si>
    <t>https://hiring.base.vn/opening/1690?candidate=140559</t>
  </si>
  <si>
    <t>La Văn Việt</t>
  </si>
  <si>
    <t>0378 486 603</t>
  </si>
  <si>
    <t>lavanvietk59@gmail.com</t>
  </si>
  <si>
    <t>https://drive.google.com/open?id=1ukndAhPWHJBj4UWjsidUkaCOnHyyAIfV</t>
  </si>
  <si>
    <t>làm Java hơn 2 năm, mm 20 net, có thể join sớm
Công ty cũ giữ lại, ko nghỉ nữa</t>
  </si>
  <si>
    <t>Phạm Tùng Anh</t>
  </si>
  <si>
    <t>0978414668</t>
  </si>
  <si>
    <t>tunganhmta@gmail.com</t>
  </si>
  <si>
    <t>10/03/1994</t>
  </si>
  <si>
    <t>https://drive.google.com/open?id=1OR344jNrvTk0QzJQUKPd5jlpo1XVb_tJ</t>
  </si>
  <si>
    <t>chưa có nhu cầu tìm job</t>
  </si>
  <si>
    <t>Lê Văn Bình</t>
  </si>
  <si>
    <t>0357570606</t>
  </si>
  <si>
    <t>levanbinh38.hn@gmail.com</t>
  </si>
  <si>
    <t>03/08/1998</t>
  </si>
  <si>
    <t>https://drive.google.com/open?id=1vfC6AaAcHsh5uxhkPT9j6mSHTazxlD8v</t>
  </si>
  <si>
    <t>Nguyễn Hải Thanh</t>
  </si>
  <si>
    <t>0981253495</t>
  </si>
  <si>
    <t>thanh.cs.161@gmail.com</t>
  </si>
  <si>
    <t>26/12/1989</t>
  </si>
  <si>
    <t>https://drive.google.com/open?id=1kXYZJKSDQ4HcNyqPXA48KaeFeo2LbgKh</t>
  </si>
  <si>
    <t>Phạm Hữu Công</t>
  </si>
  <si>
    <t>0359 441 064</t>
  </si>
  <si>
    <t>congph94@gmail.com</t>
  </si>
  <si>
    <t>23/08/1995</t>
  </si>
  <si>
    <t>https://drive.google.com/open?id=12nmJidBkQQB6NZ-sgnrNfzTwifTi5Yfv</t>
  </si>
  <si>
    <t>làm Java gần 1 năm, mm 11 net</t>
  </si>
  <si>
    <t>Nguyễn Đức Cảnh</t>
  </si>
  <si>
    <t>0987717354</t>
  </si>
  <si>
    <t>nguyenduccanhc0810kv@gmail.com</t>
  </si>
  <si>
    <t>https://drive.google.com/open?id=1lndbUPicNg1Je_NYwOQ8lM8GLx8HOlm5</t>
  </si>
  <si>
    <t>Nguyễn Văn Vui</t>
  </si>
  <si>
    <t>0918863007</t>
  </si>
  <si>
    <t>vuinv309@gmail.com</t>
  </si>
  <si>
    <t>30/09/1990</t>
  </si>
  <si>
    <t>https://drive.google.com/open?id=1oE9ADLjQ-o91yueXwBIJJAnmotQgkoJ9</t>
  </si>
  <si>
    <t>Đoàn Quốc Nam</t>
  </si>
  <si>
    <t>0386055556</t>
  </si>
  <si>
    <t>namdq.117@gmail.com</t>
  </si>
  <si>
    <t>11/07/1998</t>
  </si>
  <si>
    <t>https://drive.google.com/open?id=1V42kG0woC-yNHp_Mwd6V9b0WZrriLXiF</t>
  </si>
  <si>
    <t>mm 16-18 net, từ chối do nghĩ rằng Viettel k phù hợp vì các dự án công nghệ cũ</t>
  </si>
  <si>
    <t>Trần Thị Bích Nguyệt</t>
  </si>
  <si>
    <t>0981785621</t>
  </si>
  <si>
    <t>bichnguyet.97it@gmail.com</t>
  </si>
  <si>
    <t>09/05/1997</t>
  </si>
  <si>
    <t>https://drive.google.com/open?id=18Kg7ffXHcjCfBOP444yd4uN5AhxyA0gy</t>
  </si>
  <si>
    <t>Nguyễn Thùy Linh</t>
  </si>
  <si>
    <t>0973372429</t>
  </si>
  <si>
    <t>linhnguyenthuy.it@gmail.com</t>
  </si>
  <si>
    <t>https://drive.google.com/open?id=146rIDh-Jttc2kJ9N_4Lmj2UiMQj4IpdQ</t>
  </si>
  <si>
    <t>Nguyễn Anh Vũ</t>
  </si>
  <si>
    <t>0914046814</t>
  </si>
  <si>
    <t>anhvu200484@gmail.com</t>
  </si>
  <si>
    <t>20/04/1984</t>
  </si>
  <si>
    <t>https://drive.google.com/open?id=1MuMaUqnPwywcPPAuhSuk9zLVdzePA2cA</t>
  </si>
  <si>
    <t>Tùng Nguyễn</t>
  </si>
  <si>
    <t>0989332769</t>
  </si>
  <si>
    <t>tungosper@gmail.com</t>
  </si>
  <si>
    <t>03/02/1989</t>
  </si>
  <si>
    <t>https://drive.google.com/open?id=134qlN00p2NZxmKZV8zh_e2G-2u6EkGi6</t>
  </si>
  <si>
    <t>từ chối job do không thích Viettel</t>
  </si>
  <si>
    <t>Phí Đình Tú Anh</t>
  </si>
  <si>
    <t>0352102569</t>
  </si>
  <si>
    <t>phitu2211@gmail.com</t>
  </si>
  <si>
    <t>22/11/1999</t>
  </si>
  <si>
    <t>https://drive.google.com/open?id=1gXpGLDb7VdOoi0WbbMWsyF-t9R1B-BNt</t>
  </si>
  <si>
    <t>0968127055</t>
  </si>
  <si>
    <t>nta98.dev@gmail.com</t>
  </si>
  <si>
    <t>01-12-1998</t>
  </si>
  <si>
    <t>https://drive.google.com/open?id=1wKfWsAosDWvOZw6TFdOF9fzolNpCcMzF</t>
  </si>
  <si>
    <t>MM 16 gross, làm Odoo và Java nhưng định hướng làm Java và Sapo chỉ cho làm Odoo</t>
  </si>
  <si>
    <t>Nguyễn Đức Thụ</t>
  </si>
  <si>
    <t>0976860700</t>
  </si>
  <si>
    <t>thund2503@gmail.com</t>
  </si>
  <si>
    <t>25/3/1990</t>
  </si>
  <si>
    <t>https://drive.google.com/file/d/19NwwVyd1o6rzyT_xKStydJRatLeuvQ7p/view?usp=sharing</t>
  </si>
  <si>
    <t>Trần Ngọc Linh</t>
  </si>
  <si>
    <t>0979692930</t>
  </si>
  <si>
    <t>tranngoclinh.bk@gmail.com</t>
  </si>
  <si>
    <t>16/10/1992</t>
  </si>
  <si>
    <t>https://drive.google.com/open?id=1PZ1wxmp0SbcfXBdrZyXROwxTnUxgLaRX</t>
  </si>
  <si>
    <t>Kỳ vọng cao, mong muốn 5x, đã check ref, 1 bên trả 25</t>
  </si>
  <si>
    <t>06/04/1998</t>
  </si>
  <si>
    <t>https://drive.google.com/open?id=1BEEXCrjHfZCAIcRxk50aV9geH5EKq2gY</t>
  </si>
  <si>
    <t>từ chối PV</t>
  </si>
  <si>
    <t>Lý Văn Mạnh</t>
  </si>
  <si>
    <t>0965509466</t>
  </si>
  <si>
    <t xml:space="preserve"> lymanh.uet@gmail.com</t>
  </si>
  <si>
    <t>https://drive.google.com/open?id=1NHUdop4tMe4FjwOd-6HXpQprhjOHNw5M</t>
  </si>
  <si>
    <t>thích làm NodeJS, không phù hợp định hướng</t>
  </si>
  <si>
    <t>Đoàn Hoàng Hiệp</t>
  </si>
  <si>
    <t>0369218921</t>
  </si>
  <si>
    <t>hoanghiep8921@gmail.com</t>
  </si>
  <si>
    <t>https://drive.google.com/file/d/10Eg3I2Pd-LgmeYV8yrckEvEA6vqVpug_/view?usp=sharing</t>
  </si>
  <si>
    <t>Công ty cũ giữ lại, anh Chương offer 28net</t>
  </si>
  <si>
    <t>0329223030</t>
  </si>
  <si>
    <t>05/06/1998</t>
  </si>
  <si>
    <t>https://drive.google.com/open?id=17omMaUx_Z593hgMyfO4rIhFTW_yXpEzx</t>
  </si>
  <si>
    <t>thay mổi mt vì lương thấp, mm 11-13</t>
  </si>
  <si>
    <t>0363508903</t>
  </si>
  <si>
    <t>thuc132323528@gmail.com</t>
  </si>
  <si>
    <t>29/12/1998</t>
  </si>
  <si>
    <t>https://drive.google.com/open?id=1ZDgTxrKhYy60ryMjXi12zPkJ8_AMu1Ry</t>
  </si>
  <si>
    <t>Mức lương offer thấp hơn expect nhiều, xin phép từ chối</t>
  </si>
  <si>
    <t>Đỗ Ngọc Ánh</t>
  </si>
  <si>
    <t>0348794017</t>
  </si>
  <si>
    <t xml:space="preserve"> 18/12/1996</t>
  </si>
  <si>
    <t>https://drive.google.com/open?id=132HirvfM2it5Tdp2DhpAiCU_YVzFwiyq</t>
  </si>
  <si>
    <t>Nguyễn Hoài Thu</t>
  </si>
  <si>
    <t>0344784945</t>
  </si>
  <si>
    <t xml:space="preserve"> nguyenhoaithu959@gmail.com</t>
  </si>
  <si>
    <t>10/02/1995</t>
  </si>
  <si>
    <t>https://drive.google.com/open?id=1RX0DwQwB_lOjw1R6XUvPyB2Ilx_HB3D1</t>
  </si>
  <si>
    <t>HuyenPD1</t>
  </si>
  <si>
    <t>mm 22 net, đi làm sau 3 tuần từ 15/11</t>
  </si>
  <si>
    <t>Lê Hạnh</t>
  </si>
  <si>
    <t>0987 667 059</t>
  </si>
  <si>
    <t>hanhinvi@gmail.com</t>
  </si>
  <si>
    <t>https://hiring.base.vn/opening/1690?candidate=143304</t>
  </si>
  <si>
    <t>định hướng k phù hợp</t>
  </si>
  <si>
    <t>Đỗ Xuân Tùng</t>
  </si>
  <si>
    <t>0384624446</t>
  </si>
  <si>
    <t>kakarevert@gmail.com</t>
  </si>
  <si>
    <t>10/01/1994</t>
  </si>
  <si>
    <t>https://drive.google.com/open?id=1EYIMk-_JKD7RIh3ol7KNsWXb2xQM9H8G</t>
  </si>
  <si>
    <t>mm 30 net, có thể làm sớm, thích làm product  
Nhày việc nhiều, bên mình chỉ đề xuất 23 net</t>
  </si>
  <si>
    <t>Lê Mạnh Cường</t>
  </si>
  <si>
    <t>cuonglm210498@gmail.com</t>
  </si>
  <si>
    <t>https://drive.google.com/file/d/1FOfE9YRiYULR0ddolj-DqyYBBc1PP3S7/view?usp=sharing</t>
  </si>
  <si>
    <t>Nguyễn Hữu Ước</t>
  </si>
  <si>
    <t>0963945244</t>
  </si>
  <si>
    <t>huuuocn@gmail.com</t>
  </si>
  <si>
    <t>https://drive.google.com/file/d/1GznMjZWhnsdLFQit8UwtO5xMTdTlW4EN/view?usp=sharing</t>
  </si>
  <si>
    <t>ở lại công ty cũ. Sau Tết mới chuyển việc, mm 22 net</t>
  </si>
  <si>
    <t>Phùng Văn Tú</t>
  </si>
  <si>
    <t>0367755763</t>
  </si>
  <si>
    <t>tu.phungvan98@gmail.com</t>
  </si>
  <si>
    <t>https://drive.google.com/file/d/1m70HkZyvwcJEwPOqORtE0lz2PlmdxP-b/view?usp=sharing</t>
  </si>
  <si>
    <t>có thể join sau tết, mong muốn 20-22 net</t>
  </si>
  <si>
    <t>Nguyễn Duy Khánh</t>
  </si>
  <si>
    <t>0986353285</t>
  </si>
  <si>
    <t>duykhanh94vp@gmail.com</t>
  </si>
  <si>
    <t>27/03/1994</t>
  </si>
  <si>
    <t>https://drive.google.com/open?id=1MpELCf_xZwzWPx4Zsl_Zu1EH4PEOu1Lk</t>
  </si>
  <si>
    <t>Chu Tiến Đạt</t>
  </si>
  <si>
    <t>0968227855</t>
  </si>
  <si>
    <t xml:space="preserve"> kiwisun1998@gmail.com</t>
  </si>
  <si>
    <t>01/05/1998</t>
  </si>
  <si>
    <t>https://drive.google.com/open?id=1kFDeS3vStLcEYxnXv2FK8pYLvy_HjWNa</t>
  </si>
  <si>
    <t>Nguyễn Văn Phong</t>
  </si>
  <si>
    <t>0988 896 098</t>
  </si>
  <si>
    <t xml:space="preserve">nvphonghy93@gmail.com </t>
  </si>
  <si>
    <t>18/09/1993</t>
  </si>
  <si>
    <t>https://drive.google.com/open?id=1_MHGiJESlqN3Qb6-EML6uhDsUAYvUDKw</t>
  </si>
  <si>
    <t>đã có việc</t>
  </si>
  <si>
    <t>Lê Vũ Hải</t>
  </si>
  <si>
    <t>098 463 93 53</t>
  </si>
  <si>
    <t>Lê Sinh Thịnh</t>
  </si>
  <si>
    <t>0964238591</t>
  </si>
  <si>
    <t>lesinhthinh.it@gmail.com</t>
  </si>
  <si>
    <t>https://drive.google.com/file/d/1PTfiZnvdq95fiUS7ez41CSStXSYy4qRw/view?usp=sharing</t>
  </si>
  <si>
    <t>mong muốn 10-11 net, kn 1 năm làm việc với Java
Đồng ý offer bên Fsoft</t>
  </si>
  <si>
    <t>PhuongDV11 + Manhnd33</t>
  </si>
  <si>
    <t>Bùi Đức Dũng</t>
  </si>
  <si>
    <t>0978959453</t>
  </si>
  <si>
    <t>buiducdung.dev@gmail.com</t>
  </si>
  <si>
    <t>https://drive.google.com/file/d/12gdnU2jUrgZe2RR86XiIvLJKRXbNPFr3/view?usp=sharing</t>
  </si>
  <si>
    <t>Kinh nghiệm về Python và Java. mức lương hiện tại đang 20 net</t>
  </si>
  <si>
    <t>Loilv</t>
  </si>
  <si>
    <t>Đoàn Anh Dũng</t>
  </si>
  <si>
    <t>0949821792</t>
  </si>
  <si>
    <t>doananhdung.bk@gmail.com</t>
  </si>
  <si>
    <t>https://drive.google.com/file/d/1Zxl856Ch8wYV16OfgdI1xo8hXM-1uAAk/view?usp=sharing</t>
  </si>
  <si>
    <t>Mong muốn làm về Net, có kn Net 4 năm</t>
  </si>
  <si>
    <t>Trần Ngọc Dũng</t>
  </si>
  <si>
    <t>0936119596</t>
  </si>
  <si>
    <t xml:space="preserve"> dungtran.dev31@gmail.com</t>
  </si>
  <si>
    <t>https://drive.google.com/file/d/1faWtxR6nzK0Ie7dzKRN0AfOrKk-druIK/view?usp=sharing</t>
  </si>
  <si>
    <t xml:space="preserve">còn non, contact khi có ự án </t>
  </si>
  <si>
    <t>Phan Văn Đức</t>
  </si>
  <si>
    <t>+84865707906</t>
  </si>
  <si>
    <t>pvduc.dev@gmail.com</t>
  </si>
  <si>
    <t>Sep 20, 1996</t>
  </si>
  <si>
    <t>https://drive.google.com/file/d/1k0u7g8qR5oDb1zr5lIkIHsITPlBBT2cC/view?usp=sharing</t>
  </si>
  <si>
    <t>dự án VueJS tạm dừng tuyển</t>
  </si>
  <si>
    <t>Hoàng Tuấn Hiệp</t>
  </si>
  <si>
    <t>0948126822</t>
  </si>
  <si>
    <t>hiepht23@gmail.com</t>
  </si>
  <si>
    <t>July 23, 1993.</t>
  </si>
  <si>
    <t>https://drive.google.com/file/d/1z36Mla5w_8-hUSwIqADNwa0cwZCLNE8r/view?usp=sharing</t>
  </si>
  <si>
    <t>Chưa có ý định thay đổi cv trước tết</t>
  </si>
  <si>
    <t>Hà Trường Giang</t>
  </si>
  <si>
    <t>0964922314</t>
  </si>
  <si>
    <t>gianghtg.tk22@gmail.com</t>
  </si>
  <si>
    <t>https://drive.google.com/file/d/1RgDPeTIigx9N9_YeMoH2ZbLsAhSh2YOp/view?usp=sharing</t>
  </si>
  <si>
    <t>Từ Văn Phong</t>
  </si>
  <si>
    <t>0979293402</t>
  </si>
  <si>
    <t>phongbkc201@gmail.com</t>
  </si>
  <si>
    <t>https://drive.google.com/file/d/1ujUFj89KHXn7S97FhU9vrYFFLeYMzoC3/view?usp=sharing</t>
  </si>
  <si>
    <t>đang xem xét JD, mong muốn 12-13 net, đã nhận offer bên khác</t>
  </si>
  <si>
    <t>Nguyễn Thế Quyền</t>
  </si>
  <si>
    <t>0355606401</t>
  </si>
  <si>
    <t>nguyenquyen0201qt@gmail.com</t>
  </si>
  <si>
    <t>https://drive.google.com/file/d/10MP3Mwr9DVeBiZd9huLJa5m9W8PsfzjZ/view?usp=sharing</t>
  </si>
  <si>
    <t>0979 619 693</t>
  </si>
  <si>
    <t>tuananhnguyen.ima@gmail.com</t>
  </si>
  <si>
    <t>https://drive.google.com/file/d/1diwRauDUT81KV6npgGf1t9G6bxYDTO7P/view?usp=sharing</t>
  </si>
  <si>
    <t>đã có job và chưa opem</t>
  </si>
  <si>
    <t>Đặng Lý Thu Thảo</t>
  </si>
  <si>
    <t>0373-369-678</t>
  </si>
  <si>
    <t>thaodlt.test@gmail.com</t>
  </si>
  <si>
    <t>https://drive.google.com/file/d/1zRXH0HraaRrI0pgTFR8ihubp4mFIuhIn/view?usp=sharing</t>
  </si>
  <si>
    <t>Hieudq7</t>
  </si>
  <si>
    <t>mm 15-16 net, ở lại bên công ty cũ</t>
  </si>
  <si>
    <t>Kiennt89, Hantt104</t>
  </si>
  <si>
    <t>Chưa tốt nghiệp, vẫn còn 2-3 môn nên thực tập sẽ cần xin nghỉ 2-3 buổi để đi học. Open học hỏi, định hướng k rõ ràng, muốn theo FE
Có thể PV vào T5,6,7 tuấn au
Tiếng Anh đọc hiểu tài liệu</t>
  </si>
  <si>
    <t xml:space="preserve">muốn theo tester, full time, có base java, nhưng vẫn non hỏi chả biết cái gì :3 </t>
  </si>
  <si>
    <t>Hiện tại có thể thực tập luôn nhưng Partime, sau Tết âm bắt đầu kỳ 2 thì có thể thực tập full time nhưng còn 1-2 môn. Định hướng k rõ ràng, k biết theo ngôn ngữ gì, chưa tìm hiểu gì về Python, tìm hiểu qua về Java. CV Sơ sài, k cập nhật quá trình kỹ năng có từ các môn chuyên ngành. đã tư vấn cập nhật  CV</t>
  </si>
  <si>
    <t>Trần Quang Trường</t>
  </si>
  <si>
    <t>0914026267</t>
  </si>
  <si>
    <t>tranquangtruong1503@gmail.com</t>
  </si>
  <si>
    <t>https://drive.google.com/file/d/12kFfNcAG-PMOR3Oc3UL-mhV5ICuoznmQ/view?usp=sharing</t>
  </si>
  <si>
    <t>Hiện tại chưa open job, đang làm ở VNPT, có kinh nghiệm hơn 1 năm với Java</t>
  </si>
  <si>
    <t>Nguyễn Hồng Cường</t>
  </si>
  <si>
    <t>0326930174</t>
  </si>
  <si>
    <t>myfamilyqhtb@gmail.com</t>
  </si>
  <si>
    <t>Job C++ đang k tuyển</t>
  </si>
  <si>
    <t>Nguyễn Bá Lộc</t>
  </si>
  <si>
    <t>0962991752</t>
  </si>
  <si>
    <t>https://drive.google.com/file/d/1K3c8dtgEn-XKn5ZYfzld45WvmqtJktgR/view?usp=sharing</t>
  </si>
  <si>
    <t>đang làm Techcombank, kỳ vọng môi trường mới sếp không đổ lỗi, môi trường thoải mái
Mức lương hiện tại đang 35 net, sang Viettel giảm xuống chút cũng k sao</t>
  </si>
  <si>
    <t>Hoàng Duy Trung</t>
  </si>
  <si>
    <t>0934607246</t>
  </si>
  <si>
    <t>hdtrung95@gmail.com</t>
  </si>
  <si>
    <t>https://drive.google.com/file/d/1-Cg2sRHeBVxr8SGKDl2BBaVwo6go7hKE/view?usp=sharing</t>
  </si>
  <si>
    <t>Nguyễn Ngọc Đại</t>
  </si>
  <si>
    <t>0986280623</t>
  </si>
  <si>
    <t>dainguyen4869@gmail.com Địa c</t>
  </si>
  <si>
    <t>13/06/2002</t>
  </si>
  <si>
    <t>https://drive.google.com/open?id=1mhzUtBD8vGdJUbLlzM7zpxv0_M3vlgC4</t>
  </si>
  <si>
    <t>Từ chối làm bài Test do đã nhận offer của Fsoft</t>
  </si>
  <si>
    <t>Vũ Trần Hoàng</t>
  </si>
  <si>
    <t>0969308235</t>
  </si>
  <si>
    <t>15/08/1999</t>
  </si>
  <si>
    <t>https://drive.google.com/open?id=1zJ5SL0bKRy7DHn56uEG3mHWyBeCOzznU</t>
  </si>
  <si>
    <t>có ý định chuyển việc sau tết, hiện đang làm 1 cty product về QR code, code Java đc 2 năm</t>
  </si>
  <si>
    <t>Nguyễn Ngọc Tiệp</t>
  </si>
  <si>
    <t>0387137474</t>
  </si>
  <si>
    <t xml:space="preserve"> tiepnguyenptit@gmail.com</t>
  </si>
  <si>
    <t>04/08/1998</t>
  </si>
  <si>
    <t>https://drive.google.com/open?id=1dBEu5bENa3i5_fq_NHk_vWX9Tk1LVtm8</t>
  </si>
  <si>
    <t>đang làm Fsoft, tìm 1 môi trường đc sd Tiếng Anh, mm có bonus, offer 23 net, có thể join sau 1 tháng, tìm dự án Âu Mỹ</t>
  </si>
  <si>
    <t>Trần Đình Nam Sơn</t>
  </si>
  <si>
    <t>0916112088</t>
  </si>
  <si>
    <t>May 04, 1996</t>
  </si>
  <si>
    <t>https://drive.google.com/file/d/1JOIN12NZyU9-DJVjf088IRbC8XB39ehU/view?usp=sharing</t>
  </si>
  <si>
    <t>Hiện tại đang học cao học, dự đinh sau Tết mới chuyển việc</t>
  </si>
  <si>
    <t>Nguyễn Trường Nguyên</t>
  </si>
  <si>
    <t>034.830.8655</t>
  </si>
  <si>
    <t>nguyenary.dev@gmail.com</t>
  </si>
  <si>
    <t>https://drive.google.com/file/d/1lzowXJCdZobuLYi6NCMr16i2_Ei1Kq8m/view?usp=sharing</t>
  </si>
  <si>
    <t>Vũ Minh Đức</t>
  </si>
  <si>
    <t>0949657005</t>
  </si>
  <si>
    <t>ducminhvu304@gmail.com</t>
  </si>
  <si>
    <t>https://drive.google.com/file/d/1obTl_ZjwDNiXKE61N3HnBL04IwFFlKLV/view?usp=sharing</t>
  </si>
  <si>
    <t>Đang làm ở VDS, mong muốn chuyển việc vì k có hđ chính thức. Đã nhận offert chỗ khác 17tr</t>
  </si>
  <si>
    <t>0983863453</t>
  </si>
  <si>
    <t>lannt.dav@gmail.com</t>
  </si>
  <si>
    <t>10/08/1999</t>
  </si>
  <si>
    <t>https://drive.google.com/open?id=15b5yvdJM6B3luHBigyAnRUWWawMAeDef</t>
  </si>
  <si>
    <t>Trangtt</t>
  </si>
  <si>
    <t>0989049896</t>
  </si>
  <si>
    <t>thanhcong6799@gmail.com</t>
  </si>
  <si>
    <t>https://drive.google.com/open?id=1fJ1jWGJIMX0D7n5sBj-MuBixNfaouwWk</t>
  </si>
  <si>
    <t>kn hơn 1 năm, kỳ vọng 17-18 net</t>
  </si>
  <si>
    <t>Dungkt4</t>
  </si>
  <si>
    <t>Comviva</t>
  </si>
  <si>
    <t>Nguyễn Thị Minh Thúy</t>
  </si>
  <si>
    <t>0961206190</t>
  </si>
  <si>
    <t xml:space="preserve"> Hunaladykillah@gmail.com</t>
  </si>
  <si>
    <t>29/06/1997</t>
  </si>
  <si>
    <t>https://drive.google.com/open?id=1bmHKL_ReO0KHzCQbbQdG9Mrit1ab8YQM</t>
  </si>
  <si>
    <t xml:space="preserve">có thể đi làm luôn, kỳ vọng </t>
  </si>
  <si>
    <t>Đỗ Hoàng Lân</t>
  </si>
  <si>
    <t>0936165138</t>
  </si>
  <si>
    <t xml:space="preserve"> landhhn.0111@gmail.com</t>
  </si>
  <si>
    <t xml:space="preserve"> 11/01/1997</t>
  </si>
  <si>
    <t>https://drive.google.com/open?id=1QSTphK9ogIpKYRwMqyDuYiwxncVSVPCc</t>
  </si>
  <si>
    <t>Lê Thế Anh</t>
  </si>
  <si>
    <t>0357236682</t>
  </si>
  <si>
    <t>letheanh1412@gmail.com</t>
  </si>
  <si>
    <t>08/10/1996</t>
  </si>
  <si>
    <t>https://drive.google.com/open?id=1xxAxfySnbReeD8DQrNRdHK2s1wsO_Rt2</t>
  </si>
  <si>
    <t>kỳ vọng 15-17, hiện tại đang 13-14</t>
  </si>
  <si>
    <t>Loi + Phuongdv11</t>
  </si>
  <si>
    <t>Nguyễn Văn Huynh</t>
  </si>
  <si>
    <t>0859408825</t>
  </si>
  <si>
    <t>huynhktpm2@gmail.com</t>
  </si>
  <si>
    <t>28/10/1994</t>
  </si>
  <si>
    <t>https://drive.google.com/open?id=1LOWQQXlbhDAhYnK_k2V2nvnttKpSjnLf</t>
  </si>
  <si>
    <t>Nguyễn Phương Chi</t>
  </si>
  <si>
    <t>0363796472</t>
  </si>
  <si>
    <t>npchi263@gmail.com</t>
  </si>
  <si>
    <t>8/12/1991</t>
  </si>
  <si>
    <t>https://drive.google.com/open?id=14sp6gT8GbBSWMc2cVdU22CVcYOjEPPd4</t>
  </si>
  <si>
    <t>kỳ vọng 16-17 net,  có thể đi làm luôn, chưa test đc API</t>
  </si>
  <si>
    <t>PhuongDV11 + Kiennt89</t>
  </si>
  <si>
    <t>0984596302</t>
  </si>
  <si>
    <t>nhudongsanhsanhh@gmail.com</t>
  </si>
  <si>
    <t>https://drive.google.com/open?id=1dbQJG5TGsv4rseQ-VC847eceZ3CiVMbj</t>
  </si>
  <si>
    <t>Vương Minh Vũ</t>
  </si>
  <si>
    <t>0387288440</t>
  </si>
  <si>
    <t>minhvu.261294@gmail.com</t>
  </si>
  <si>
    <t>26/12/1994</t>
  </si>
  <si>
    <t>https://drive.google.com/open?id=1N2CmnfH9KpHNxCMfDIUZEsz-ATGMu6I9</t>
  </si>
  <si>
    <t>Nguyễn Mạnh Hiếu</t>
  </si>
  <si>
    <t>0338136657</t>
  </si>
  <si>
    <t xml:space="preserve">hieuluis96@gmail.com </t>
  </si>
  <si>
    <t>12/10/1996</t>
  </si>
  <si>
    <t>https://drive.google.com/open?id=1YDHZ8DgsN0vG_dTa4ZSmrIqR5jMArI8v</t>
  </si>
  <si>
    <t>Trần Hải Đăng</t>
  </si>
  <si>
    <t>0338622820</t>
  </si>
  <si>
    <t xml:space="preserve"> Haidang261096@gmail.com</t>
  </si>
  <si>
    <t>https://drive.google.com/open?id=13-mXmFiSIK5vy0feA2o_qP8ztR6v3dEW</t>
  </si>
  <si>
    <t>Hà Công Tuấn Anh</t>
  </si>
  <si>
    <t>0374196190</t>
  </si>
  <si>
    <t>tuananhhcptt@gmail.com</t>
  </si>
  <si>
    <t>https://drive.google.com/open?id=1b9LB_YnYdcUZSyNFd5IHQUW0u7elNyxd</t>
  </si>
  <si>
    <t>Bùi Quang Huy</t>
  </si>
  <si>
    <t>0963236961</t>
  </si>
  <si>
    <t xml:space="preserve"> quanghuybui96@gmail.com</t>
  </si>
  <si>
    <t>24/6/1996</t>
  </si>
  <si>
    <t>https://drive.google.com/open?id=1x6BqcMrmq1Gky-SBI6IQYjC_9BcHL4ZF</t>
  </si>
  <si>
    <t>Nhắn zalo, k  phản hồi</t>
  </si>
  <si>
    <t>Mai Kim Quế</t>
  </si>
  <si>
    <t>kimque264@gmail.com</t>
  </si>
  <si>
    <t>26/10/1990</t>
  </si>
  <si>
    <t>https://drive.google.com/open?id=1WWzmp0SO72mTEASwvAcDqLv7SWgZ3sG0</t>
  </si>
  <si>
    <t>đang làm online 1 công ty outs, có khả năng TA, do có bệnh nền nên chưa muốn tiêm vacxin, đang kết nối qua Skype</t>
  </si>
  <si>
    <t>Trịnh Đình Hải</t>
  </si>
  <si>
    <t>0343387511</t>
  </si>
  <si>
    <t>hai.tdh.2802@gmail.com</t>
  </si>
  <si>
    <t>28/02/1997</t>
  </si>
  <si>
    <t>https://drive.google.com/open?id=1es1-ik4BqsvlBc3UnUma4OOgLGU6c_gf</t>
  </si>
  <si>
    <t>đang làm CMC 1 tuần thì nghỉ, đang tìm công việc mới, PV với anh Dũng</t>
  </si>
  <si>
    <t>Trần Hồng Giang</t>
  </si>
  <si>
    <t>0912002995</t>
  </si>
  <si>
    <t>tranhonggiang1995@gmail.com</t>
  </si>
  <si>
    <t>02/06/1995</t>
  </si>
  <si>
    <t>https://drive.google.com/open?id=1BBBMTqbbXkytvVPqrCg-k6kGnWxyI0lD</t>
  </si>
  <si>
    <t>Phan Thanh Tùng</t>
  </si>
  <si>
    <t>0789163897</t>
  </si>
  <si>
    <t xml:space="preserve"> tungphanthanh1995@gmail.com</t>
  </si>
  <si>
    <t>16/2/1995</t>
  </si>
  <si>
    <t>https://drive.google.com/open?id=11yKrmWqR8fzaLw2RjrvCiwDJv4_75K-B</t>
  </si>
  <si>
    <t>Hiện tại lương đang 8tr, mm trên 10tr , có thể đi làm luôn</t>
  </si>
  <si>
    <t>0979158884</t>
  </si>
  <si>
    <t xml:space="preserve"> mailoan201296@gmail.com</t>
  </si>
  <si>
    <t>20/12/1996</t>
  </si>
  <si>
    <t>https://drive.google.com/open?id=1sK3m_IOGm4Jq33tIXfVM54RYO9-JHrO5</t>
  </si>
  <si>
    <t>Mong muốn chuyển việc sau tết</t>
  </si>
  <si>
    <t>Đỗ Hồng Quân</t>
  </si>
  <si>
    <t>0984622694</t>
  </si>
  <si>
    <t xml:space="preserve"> doquanit.haui@gmail.com</t>
  </si>
  <si>
    <t>15/02/1999</t>
  </si>
  <si>
    <t>https://drive.google.com/open?id=1T-m5klPIOSTQ4NbMewxNNoYcQVVguMRF</t>
  </si>
  <si>
    <t>đang làm Fsoft, lương htaij 14 gross, mm 16-18 net, ở lại  công ty đến hết tháng 2</t>
  </si>
  <si>
    <t>Nguyễn Khắc Huyền Châu</t>
  </si>
  <si>
    <t>0344184609</t>
  </si>
  <si>
    <t>nkhchau@gmail.com</t>
  </si>
  <si>
    <t>03/04/1994</t>
  </si>
  <si>
    <t>https://drive.google.com/open?id=1Uc1H-TQgT5xkp24dJBqn32wv0OLfJ7dE</t>
  </si>
  <si>
    <t>Hiện đang làm Fsoft, lương mm trên 22-24tr mới thay đổi cv, đang chờ update CV, hiện đang 17-19
Chuyển dự án VTCC
Công ty cũ raise lương, chuyển dự án nên k thay đổi nữa</t>
  </si>
  <si>
    <t>LiemNT10 + Phuongtt72</t>
  </si>
  <si>
    <t>Hoàng Duy Trường</t>
  </si>
  <si>
    <t xml:space="preserve"> truonghhth1905001@fpt.edu.vn</t>
  </si>
  <si>
    <t xml:space="preserve"> 19/03/1997</t>
  </si>
  <si>
    <t>https://drive.google.com/open?id=1olLHXOpoOOUFRW4fgKWOIm52J1WZ_mPE</t>
  </si>
  <si>
    <t>Lê Văn Bắc</t>
  </si>
  <si>
    <t>0987055021</t>
  </si>
  <si>
    <t>xuanbac104@gmail.com</t>
  </si>
  <si>
    <t>07/04/1986</t>
  </si>
  <si>
    <t>https://drive.google.com/open?id=1bDrlBihV__kh2TPOLpyuBsM2g1DYPCKI</t>
  </si>
  <si>
    <t xml:space="preserve">mm 25 gross, có thể đi làm luôn. </t>
  </si>
  <si>
    <t>LinhVM + Hoangtd10</t>
  </si>
  <si>
    <t>Nguyễn Khắc Mạnh</t>
  </si>
  <si>
    <t>0374596368</t>
  </si>
  <si>
    <t>manhnk.98@gmail.com</t>
  </si>
  <si>
    <t>08/10/1998</t>
  </si>
  <si>
    <t>https://drive.google.com/open?id=19lJiHK0C7hq11W0jym-Tx6bTNUAFFyhO</t>
  </si>
  <si>
    <t>đang làm CMC, open tìm việc, đang kết nối qua Zalo</t>
  </si>
  <si>
    <t>Khuất Đình Quốc An</t>
  </si>
  <si>
    <t>0377217853</t>
  </si>
  <si>
    <t xml:space="preserve"> ankdqhe130496@fpt.edu.vn</t>
  </si>
  <si>
    <t>08/08/1999</t>
  </si>
  <si>
    <t>https://drive.google.com/open?id=1r2wru4hfo2s8AAfFzKksv5ajleG8C9MG</t>
  </si>
  <si>
    <t xml:space="preserve">đang tìm công việc thực tập, non </t>
  </si>
  <si>
    <t>Phạm Tuấn Trường</t>
  </si>
  <si>
    <t>0388755593</t>
  </si>
  <si>
    <t>10-05-1997</t>
  </si>
  <si>
    <t>https://drive.google.com/open?id=1XCTQP5nY5gvADgqH3MI42PjZEokzGj6M</t>
  </si>
  <si>
    <t>Chị Hồng xử lý</t>
  </si>
  <si>
    <t>Trần Văn Quốc</t>
  </si>
  <si>
    <t>quoctv0109@gmail.com</t>
  </si>
  <si>
    <t>01/09/1993</t>
  </si>
  <si>
    <t>https://drive.google.com/open?id=1PJTKg5-dORy9LgfhTR8RP5AfQnIeBonQ</t>
  </si>
  <si>
    <t>Đã có offer</t>
  </si>
  <si>
    <t>Trần Thị Hoa</t>
  </si>
  <si>
    <t>0349505369</t>
  </si>
  <si>
    <t>tranthihoa.10294@gmail.com</t>
  </si>
  <si>
    <t>https://drive.google.com/open?id=1cKGa68WGkPh0Bo5bE3l21pOqo390cc2B</t>
  </si>
  <si>
    <t>từ chối pv vì có em bé, không chuyển việc nưqax</t>
  </si>
  <si>
    <t>0326908318</t>
  </si>
  <si>
    <t>22chuabaogio@gmail.com</t>
  </si>
  <si>
    <t>https://drive.google.com/open?id=1DW0kGCfHeBYVw6ncR7GYp2DZEmoXQghi</t>
  </si>
  <si>
    <t>Vừa nghỉ sinh, có thể đi làm luôn, mm 18tr. Quy mô công ty cũ vừa và nhỏ nên làm test chính, có thể làm nhiều vai</t>
  </si>
  <si>
    <t>0327287947</t>
  </si>
  <si>
    <t>lananhntiit@gmail.com</t>
  </si>
  <si>
    <t>18/05/1993</t>
  </si>
  <si>
    <t>https://drive.google.com/open?id=1UCUnDG_6J64vc-8c_4g-W4t2klpGWvmd</t>
  </si>
  <si>
    <t>0974 516 116</t>
  </si>
  <si>
    <t>Huent.16@gmail.com</t>
  </si>
  <si>
    <t>16/11/1989</t>
  </si>
  <si>
    <t>https://drive.google.com/open?id=1wetSObe89w78wZcLwSOqVTprQPgCWjsM</t>
  </si>
  <si>
    <t>đã có offer, từ chối PV</t>
  </si>
  <si>
    <t>Nông Thị Diễm</t>
  </si>
  <si>
    <t>0362232111</t>
  </si>
  <si>
    <t xml:space="preserve"> diemmtak15@gmail.com</t>
  </si>
  <si>
    <t>19/12/1998</t>
  </si>
  <si>
    <t>https://drive.google.com/open?id=1lGqaJU8ndyGH-c0xSi65yrJXwKrk1j_F</t>
  </si>
  <si>
    <t>đang làm Elecom, chưa test API nhiều, chủ yếu làm dựa theo kn, k có kiến thức căn  bản</t>
  </si>
  <si>
    <t>Kiennt89 + Phuongtt72</t>
  </si>
  <si>
    <t>Phùng Thị Thảo</t>
  </si>
  <si>
    <t>0389264154</t>
  </si>
  <si>
    <t>phungthithao51998@gmail.com</t>
  </si>
  <si>
    <t>13/11/1998</t>
  </si>
  <si>
    <t>https://drive.google.com/open?id=19niwf-YQPBk1kLK9vD3e_aTJuxVteOwG</t>
  </si>
  <si>
    <t xml:space="preserve">mong muốn tối thiểu 15M
</t>
  </si>
  <si>
    <t>Phạm Thị Lanh</t>
  </si>
  <si>
    <t>0388 365 985</t>
  </si>
  <si>
    <t>Lanhpham.1407@gmail.com</t>
  </si>
  <si>
    <t>https://drive.google.com/open?id=1eheJnkwBAbSDEHGXamnOUfUcwo_udxFN</t>
  </si>
  <si>
    <t>Phan Nguyên Lâm</t>
  </si>
  <si>
    <t>0966235648</t>
  </si>
  <si>
    <t>phanlam998@gmail.com</t>
  </si>
  <si>
    <t>18/06/1998</t>
  </si>
  <si>
    <t>https://drive.google.com/open?id=1rgLkQF4-19kcIioADMUOLU4kkOsMSbMw</t>
  </si>
  <si>
    <t>Nguyễn  Thị Dung</t>
  </si>
  <si>
    <t>0964073209</t>
  </si>
  <si>
    <t xml:space="preserve"> hacotuyet97@gmail.com</t>
  </si>
  <si>
    <t xml:space="preserve"> 25/12/1997</t>
  </si>
  <si>
    <t>https://drive.google.com/open?id=1AuHX69aEcaWNQRZvdIwa3yEueyaFolmS</t>
  </si>
  <si>
    <t>không nghe máy</t>
  </si>
  <si>
    <t>Nguyễn Thị Hạnh</t>
  </si>
  <si>
    <t>0354022606</t>
  </si>
  <si>
    <t>hanhnt721@gmail.com</t>
  </si>
  <si>
    <t>https://drive.google.com/open?id=11fmUUQ06QEPw5_uYpHgajQ94_1m9OX9P</t>
  </si>
  <si>
    <t>0963178471</t>
  </si>
  <si>
    <t>nguyenthuy.its@gmail.com</t>
  </si>
  <si>
    <t>https://drive.google.com/open?id=1JYsswa345obO8Vd4vdV11gqYbcSZ8w-e</t>
  </si>
  <si>
    <t>Tháng 6 năm 2022 mới open</t>
  </si>
  <si>
    <t>Vũ Thị Lệ Thu</t>
  </si>
  <si>
    <t>0967137568</t>
  </si>
  <si>
    <t>Thuvu5894@gmail.com</t>
  </si>
  <si>
    <t xml:space="preserve"> 28/06/1994</t>
  </si>
  <si>
    <t>https://drive.google.com/open?id=1ehuJMpkIarC2UssTe076jgQYoWbNelVM</t>
  </si>
  <si>
    <t>Ứng viên giới thiệu</t>
  </si>
  <si>
    <t>Lê Văn Huân</t>
  </si>
  <si>
    <t>0961183546</t>
  </si>
  <si>
    <t xml:space="preserve"> vanhuan28101999@gmail.com</t>
  </si>
  <si>
    <t>28/10/1999</t>
  </si>
  <si>
    <t>https://drive.google.com/open?id=1mdqK_gtMEr2Hdizl6VO26UieWwQ6UnQL</t>
  </si>
  <si>
    <t xml:space="preserve">Kiennt89 </t>
  </si>
  <si>
    <t>0356236032</t>
  </si>
  <si>
    <t>tranthivantk7.3@gmail.com</t>
  </si>
  <si>
    <t>09/02/1991</t>
  </si>
  <si>
    <t>https://drive.google.com/open?id=1zWpPUyA-BCDEFlferFx2aJY2duHQR6kK</t>
  </si>
  <si>
    <t>đang làm ở Ngân Lượng, mức lương hiện tại tầm 16-18, hiện đang mong muốn 23-25
Có thể onboard sau tết, có thể PV sau Tết dương</t>
  </si>
  <si>
    <t>DungKT4 +Hantt104</t>
  </si>
  <si>
    <t>Trần Thị Hằng</t>
  </si>
  <si>
    <t>0943399560</t>
  </si>
  <si>
    <t>tranhangtk7@gmail.com</t>
  </si>
  <si>
    <t xml:space="preserve">13/07/1991                     </t>
  </si>
  <si>
    <t>https://drive.google.com/open?id=14MaIO9De8UNn3MPwU9FeL4crDoYRsdAk</t>
  </si>
  <si>
    <t>đang nghỉ thai sản, hiện tại đang 21net, mong muốn tăng 30% lương với bên mới. Chưa test API với SQL nhiều, thường test các chức năng</t>
  </si>
  <si>
    <t>Trần Thị Lan Anh</t>
  </si>
  <si>
    <t>0973744541</t>
  </si>
  <si>
    <t>lananhtrienvong@gmail.com</t>
  </si>
  <si>
    <t>https://drive.google.com/open?id=14mYFWa-q_aSh9Kf1JtTeZEQTmRy0Prrn</t>
  </si>
  <si>
    <t>mm 20 net, hiện tại đang đc 16net</t>
  </si>
  <si>
    <t>Kiennt89 + Hantt104</t>
  </si>
  <si>
    <t>Nguyễn Ngọc Chinh</t>
  </si>
  <si>
    <t>0981743093</t>
  </si>
  <si>
    <t>nguyenngocchinh20797@gmail.com</t>
  </si>
  <si>
    <t xml:space="preserve"> 20/07/1997</t>
  </si>
  <si>
    <t>https://drive.google.com/open?id=1zDzXcqg_hZMVhmT9aC_ePFMURlkrlnG9</t>
  </si>
  <si>
    <t>mm 16 net, chuyển vì học đc ít, đã làm tester 2 năm, đang WFH bên Fsoft, k đc thưởng lễ, OT nhiều
offer 17net</t>
  </si>
  <si>
    <t>Nguyễn Thị Minh Ngọc</t>
  </si>
  <si>
    <t>0349849127</t>
  </si>
  <si>
    <t>minhngocvt2@gmail.com</t>
  </si>
  <si>
    <t>10-8-1992</t>
  </si>
  <si>
    <t>https://drive.google.com/open?id=1bVOV2WT-umL4YPMj5uH2_cfqf9NAENCc</t>
  </si>
  <si>
    <t>mm 25 net, chưa test API, đang làm VNPay. Hiện chưa có nhu cầu chuyển việc</t>
  </si>
  <si>
    <t>Nguyễn Tùng Lâm</t>
  </si>
  <si>
    <t>0347059998</t>
  </si>
  <si>
    <t xml:space="preserve"> nguyentunglamhp1998@gmail.com</t>
  </si>
  <si>
    <t>6/12/1998</t>
  </si>
  <si>
    <t>https://drive.google.com/open?id=1cd9GRtlogii3ghuaY8XNd-G7cEYGEZwT</t>
  </si>
  <si>
    <t xml:space="preserve">mm 16 net, có thể onboard sớm </t>
  </si>
  <si>
    <t>DungKT4+ Hiepdh3</t>
  </si>
  <si>
    <t>Ngô Thị Thu Hà</t>
  </si>
  <si>
    <t>0985585291</t>
  </si>
  <si>
    <t>ngothuha2310@gmail.com</t>
  </si>
  <si>
    <t>23/10/1993</t>
  </si>
  <si>
    <t>https://drive.google.com/open?id=1lC-oxPAvHNjZvNW7Ggl7h7qHNjnV4_w4</t>
  </si>
  <si>
    <t>Hoàng Thị Thùy</t>
  </si>
  <si>
    <t>0372321921</t>
  </si>
  <si>
    <t>Hoangthuy4795@gmail.com</t>
  </si>
  <si>
    <t>24/07/1995</t>
  </si>
  <si>
    <t>https://drive.google.com/open?id=1v7ppF6OmmZplXdrjiX-AOTh9zAotXd68</t>
  </si>
  <si>
    <t>có từng làm API nhưng k nhiều</t>
  </si>
  <si>
    <t>Ninh Thị Hòa</t>
  </si>
  <si>
    <t>0975273206</t>
  </si>
  <si>
    <t>hoant.nd94@gmail.com</t>
  </si>
  <si>
    <t>01/05/1994</t>
  </si>
  <si>
    <t>https://drive.google.com/open?id=1N7ACqPM6RSLLhjIf5MF79tc9Cyfr_qz_</t>
  </si>
  <si>
    <t>mong muốn 22 net</t>
  </si>
  <si>
    <t>PhuongDV11 + Hường</t>
  </si>
  <si>
    <t>Nguyễn Thị Thanh Loan</t>
  </si>
  <si>
    <t>0398037287</t>
  </si>
  <si>
    <t>thanhloanutc98@gmail.com</t>
  </si>
  <si>
    <t>10/03/1998</t>
  </si>
  <si>
    <t>https://drive.google.com/open?id=189OZJtvqKkgz1dNnFxt4u_s00nzk36xc</t>
  </si>
  <si>
    <t xml:space="preserve"> </t>
  </si>
  <si>
    <t>DungKT4+Hantt104</t>
  </si>
  <si>
    <t>Nguyễn Văn Đức</t>
  </si>
  <si>
    <t>0337384888</t>
  </si>
  <si>
    <t>ducnv7398@gmail.com</t>
  </si>
  <si>
    <t>07/03/1998</t>
  </si>
  <si>
    <t>https://drive.google.com/open?id=1E3yykrWt2o-9i1RnNzDhL9GzumNOluZp</t>
  </si>
  <si>
    <t>mong muốn 21 net, có thể đi làm luôn</t>
  </si>
  <si>
    <t>Lê Đồng Phương</t>
  </si>
  <si>
    <t>https://drive.google.com/open?id=14qjnHwZLKBE1ycU61_TBiJ5NsKi9HTje</t>
  </si>
  <si>
    <t>Hung</t>
  </si>
  <si>
    <t>https://drive.google.com/open?id=1gEsq71-RTSxtokUmqro4_FJZECyLOlWJ</t>
  </si>
  <si>
    <t>Võ Thị Khánh Trà</t>
  </si>
  <si>
    <t>0962870652</t>
  </si>
  <si>
    <t>Khanhtra141296@gmail.com</t>
  </si>
  <si>
    <t>05/11/1996</t>
  </si>
  <si>
    <t>https://drive.google.com/open?id=1PqAz1ZB9v9eUCqqZZFjX1N-SSNTqcmyl</t>
  </si>
  <si>
    <t>thay đổi công vvieecj vì muốn làm nhiều API, mm 12net</t>
  </si>
  <si>
    <t>Trịnh Quốc Đạt</t>
  </si>
  <si>
    <t>0374458344</t>
  </si>
  <si>
    <t>25/11/1996</t>
  </si>
  <si>
    <t>https://drive.google.com/open?id=1iL1Kfj7iFddalo8_fxs3bmY0hlXx9vfB</t>
  </si>
  <si>
    <t>Nguyễn Kim Hùng</t>
  </si>
  <si>
    <t>0979629183</t>
  </si>
  <si>
    <t>hungnguyenkim12@gmail.com</t>
  </si>
  <si>
    <t xml:space="preserve"> 28/03/1999</t>
  </si>
  <si>
    <t>https://hiring.base.vn/opening/1697?candidate=154257</t>
  </si>
  <si>
    <t>Nguyễn Đức Anh</t>
  </si>
  <si>
    <t>0969491323</t>
  </si>
  <si>
    <t>nguyenducanh.2001it@gmail.com</t>
  </si>
  <si>
    <t>https://drive.google.com/open?id=156KxE25jtVBaErjQL-_LjT1htjM_DExg</t>
  </si>
  <si>
    <t>Trần Quang Khôi</t>
  </si>
  <si>
    <t>0386698025</t>
  </si>
  <si>
    <t>quangkhoi035@gmail.com</t>
  </si>
  <si>
    <t>03/05/1996</t>
  </si>
  <si>
    <t>https://drive.google.com/open?id=1NxIWPs2NYMbG16sWvcDpCnaYvVtbRezP</t>
  </si>
  <si>
    <t xml:space="preserve">non </t>
  </si>
  <si>
    <t>DungKT4 + Hiepdh3</t>
  </si>
  <si>
    <t>Lê Hoàng Nhân</t>
  </si>
  <si>
    <t>0375625551</t>
  </si>
  <si>
    <t xml:space="preserve"> lehoangnhan9x@gmail.com</t>
  </si>
  <si>
    <t>14/9/1996</t>
  </si>
  <si>
    <t>https://drive.google.com/open?id=1Q3aFzOPx1MSvu9tyLxtVHru7JK_fw5-V</t>
  </si>
  <si>
    <t>đã nhận offer bên khác, từ chối tham gia PV
Làm công ty Ceti, 2 năm kn, từng làm Team Lead, Hiện làm bên Mcredit</t>
  </si>
  <si>
    <t>Võ Lê Minh Tâm</t>
  </si>
  <si>
    <t>0345 368 484</t>
  </si>
  <si>
    <t>22/12/1998</t>
  </si>
  <si>
    <t>https://drive.google.com/open?id=1mD6ZjLp8YaGItY_5Pxmsn_wLFflF2sCY</t>
  </si>
  <si>
    <t>không open tháng 1/2022</t>
  </si>
  <si>
    <t>Lương Thị Ngọc Mai</t>
  </si>
  <si>
    <t>0355737860</t>
  </si>
  <si>
    <t>luongngocmai3296@gmail.com</t>
  </si>
  <si>
    <t>03/02/1996</t>
  </si>
  <si>
    <t>https://drive.google.com/open?id=1K4621qA7Fz501fgkMhkBp_V8DGNgQ4AK</t>
  </si>
  <si>
    <t xml:space="preserve">Phạm Đỗ Huy Thành </t>
  </si>
  <si>
    <t>0896894689</t>
  </si>
  <si>
    <t>phamdohuythanh@outlook.com</t>
  </si>
  <si>
    <t>28/09/1989</t>
  </si>
  <si>
    <t>https://drive.google.com/open?id=1-4ind2zktQxlFYJwdjVsNR8fXMGzsxQG</t>
  </si>
  <si>
    <t>từ chối PV do ở lại cty cũ</t>
  </si>
  <si>
    <t>Trần Thị Kim Loan</t>
  </si>
  <si>
    <t>0367519354</t>
  </si>
  <si>
    <t>kimloantran96@gmail.com</t>
  </si>
  <si>
    <t>21/12/1996</t>
  </si>
  <si>
    <t>https://drive.google.com/open?id=1ghg000FjnkoM1yHnovYtB2h1lwJKdbVS</t>
  </si>
  <si>
    <t>Lead các bạn Fresher, có test Web và App, mm 15-16net. có TA, đang ở Nhổn, onboard sau tết âm
Cty cũ tăng lương, giữ lại ko nghỉ việc nữa</t>
  </si>
  <si>
    <t>Trần Quang Anh</t>
  </si>
  <si>
    <t>0389355471</t>
  </si>
  <si>
    <t xml:space="preserve"> anhtqhe130692@fpt.edu.vn</t>
  </si>
  <si>
    <t>28/4/1999</t>
  </si>
  <si>
    <t>https://drive.google.com/open?id=1WQDb-3rkpAM02C-GTdJNraiimcpIe3pV</t>
  </si>
  <si>
    <t>non, chỉ làm được TTS</t>
  </si>
  <si>
    <t>Trần Văn Oai</t>
  </si>
  <si>
    <t>0338199484</t>
  </si>
  <si>
    <t xml:space="preserve"> oai.tranvan1999@gmail.com</t>
  </si>
  <si>
    <t>https://drive.google.com/open?id=1XMKzbp7BoNEwK4LA6fMkT4js1Q0ZsHoR</t>
  </si>
  <si>
    <t>Lại Tiến Học</t>
  </si>
  <si>
    <t>0968910289</t>
  </si>
  <si>
    <t>10/02/1989</t>
  </si>
  <si>
    <t>https://drive.google.com/open?id=1pqlUqxb2r9YF7TUmST-16ul6OT5Pgi42</t>
  </si>
  <si>
    <t>chị Hồng đã liên hệ</t>
  </si>
  <si>
    <t>Lê Minh Hà</t>
  </si>
  <si>
    <t>0988721131</t>
  </si>
  <si>
    <t>https://drive.google.com/open?id=18mshKvBVEqKGwmupuPod8wJRDs9UAj-u</t>
  </si>
  <si>
    <t>Trịnh Quốc Việt</t>
  </si>
  <si>
    <t>0349555602</t>
  </si>
  <si>
    <t>viettqd00622@fpt.edu.vn</t>
  </si>
  <si>
    <t>27/02/1998</t>
  </si>
  <si>
    <t>https://drive.google.com/open?id=1ht-CL3cWhuWBvG4sTpGoCo8efQa-iuEu</t>
  </si>
  <si>
    <t>16-18 net/gross, đã làm domain ngân hàng</t>
  </si>
  <si>
    <t>Nguyễn Giang</t>
  </si>
  <si>
    <t>0986391035</t>
  </si>
  <si>
    <t>Nguyen.giang.kmc@gmail.com</t>
  </si>
  <si>
    <t>06/09/1986</t>
  </si>
  <si>
    <t>https://drive.google.com/open?id=15n39Qbj59lNXUzX8f0d-XoCGywntE8Ks</t>
  </si>
  <si>
    <t>hiện mm 35-36 gross, đã từng thiết kế hệ thống. quản lý team 3-5 người</t>
  </si>
  <si>
    <t>Diệp Văn Thanh</t>
  </si>
  <si>
    <t>0984618394</t>
  </si>
  <si>
    <t xml:space="preserve">diepthanh94@gmail.com </t>
  </si>
  <si>
    <t>https://drive.google.com/file/d/1rsnjbUniEF4qakTV1IZaz5YaNOf5iWHN/view?usp=sharing</t>
  </si>
  <si>
    <t>chưa có nhu cầu chuyển môi trường, đang làm ở VTI, Fullstack Java/ReactJS</t>
  </si>
  <si>
    <t>Phạm Hồng Sơn</t>
  </si>
  <si>
    <t>0337084674</t>
  </si>
  <si>
    <t>sonph14031997@gmail.com</t>
  </si>
  <si>
    <t>https://drive.google.com/open?id=1APNz6nwjia5OTYDxQ38WoDNZIyXZ8J1g</t>
  </si>
  <si>
    <t>ĐANG NÓI CHUYỆN ZALO</t>
  </si>
  <si>
    <t>Đỗ Việt Hưng</t>
  </si>
  <si>
    <t>0378657777</t>
  </si>
  <si>
    <t>hungdv190997@gmail.com</t>
  </si>
  <si>
    <t>https://drive.google.com/file/d/1bbMhR0-AAQCudQPByMTNObKbrb6JK-hC/view?usp=sharing</t>
  </si>
  <si>
    <t>KHÔNG LIÊN LẠC ĐƯỢC</t>
  </si>
  <si>
    <t>Kiều Đình Thiện</t>
  </si>
  <si>
    <t>0979856662</t>
  </si>
  <si>
    <t>https://drive.google.com/file/d/1VO92jj8yEYSo1mpZH8O6TTUCrA4REN_g/view?usp=sharing</t>
  </si>
  <si>
    <t>Level Junior React Native, tháng 1/2022 chưa phù hợp vì đang tuyển Lead cho MVS trước</t>
  </si>
  <si>
    <t>Vũ Hồng Nhung</t>
  </si>
  <si>
    <t>0968527134</t>
  </si>
  <si>
    <t>hongnhungicc@gmail.com</t>
  </si>
  <si>
    <t>https://drive.google.com/file/d/1lv1eWbOh7CSuC2ygUMxc6K03Lp-oNXX8/view?usp=sharing</t>
  </si>
  <si>
    <t>Phạm Thị Thu Hằng</t>
  </si>
  <si>
    <t>0359694705</t>
  </si>
  <si>
    <t>phamhangmta94@gmail.com</t>
  </si>
  <si>
    <t>25/04/1994</t>
  </si>
  <si>
    <t>https://drive.google.com/open?id=170udO9zcq1jTLN_866AHVe0QxULcDebG</t>
  </si>
  <si>
    <t>mong muốn 23-24net, có quản lý team 2-3ng trong dự án, có làm API, SQL</t>
  </si>
  <si>
    <t>DoDV3 + Phuongtt72</t>
  </si>
  <si>
    <t>0988454626</t>
  </si>
  <si>
    <t>cdmn1993@gmail.com</t>
  </si>
  <si>
    <t>https://drive.google.com/open?id=1_gAUIjtPE-MVkDsPl-UNoR4Z-AxSyiqJ</t>
  </si>
  <si>
    <t>Nguyễn Thị Thanh Hiền</t>
  </si>
  <si>
    <t>0969604226</t>
  </si>
  <si>
    <t>thanhhien061194@gmail.com</t>
  </si>
  <si>
    <t>https://drive.google.com/file/d/1pvfpI5Tb8687mPSyc5SI5UDl7HPfp0lE/view?usp=sharing</t>
  </si>
  <si>
    <t>Có test Web/App và có kinh nghiệm làm việc cơ bản với SQL, API
Hiện mong muốn mức lương trên 15net. Bên hiện tại đang có 15,5 tháng lương, thưởng lễ không đáng kể</t>
  </si>
  <si>
    <t>Phạm Văn Tùng</t>
  </si>
  <si>
    <t>0385219144</t>
  </si>
  <si>
    <t xml:space="preserve"> pvmtunggg1998@gmail.com</t>
  </si>
  <si>
    <t>https://drive.google.com/file/d/1qe_sBzSCWVJiCem6DxaRZ5HmmYAUS-D7/view?usp=sharing</t>
  </si>
  <si>
    <t>mong muốn 16-18 net, có kinh nghiệm làm các dự án về ngân hàng</t>
  </si>
  <si>
    <t>Nguyễn Thành Chung</t>
  </si>
  <si>
    <t>0969004293</t>
  </si>
  <si>
    <t>chungnt1998@gmail.com</t>
  </si>
  <si>
    <t>https://drive.google.com/file/d/1T3yju30AXpeOoRibuxcuPoTFxizmr7m8/view?usp=sharing</t>
  </si>
  <si>
    <t>Phạm Thị Kim Anh</t>
  </si>
  <si>
    <t>0349011523</t>
  </si>
  <si>
    <t>kimanhpham278@gmail.com</t>
  </si>
  <si>
    <t>https://drive.google.com/file/d/1Dcy1pDDEvyMtmnEWSWmGdtaK0CxLIlp2/view?usp=sharing</t>
  </si>
  <si>
    <t>Kiennt89 + Ngadt35</t>
  </si>
  <si>
    <t>Lê Hữu Hoàng</t>
  </si>
  <si>
    <t>0969550465</t>
  </si>
  <si>
    <t>lehoang10994@gmail.com</t>
  </si>
  <si>
    <t>https://drive.google.com/file/d/1_0-qopnSDc2RXc1lroELb8udEj0djeac/view?usp=sharing</t>
  </si>
  <si>
    <t>Nguyễn Hoàng Nam</t>
  </si>
  <si>
    <t>smokekillerr27@gmail.com</t>
  </si>
  <si>
    <t>27/08/1995</t>
  </si>
  <si>
    <t>https://drive.google.com/open?id=1Ya_KzF_Qvkqb9PzswH5HCDv_JWC0ZB74</t>
  </si>
  <si>
    <t>GỌI NHIỀU LẦN KHÔNG NGHE MÁY, NHẮN TIN ZALO KHÔNG REP, GỬI THƯ EMAIL KHÔNG TRẢ LỜI</t>
  </si>
  <si>
    <t>Đinh Hồng Quân</t>
  </si>
  <si>
    <t>0961052850</t>
  </si>
  <si>
    <t>hongquantx2000@gmail.com</t>
  </si>
  <si>
    <t>03/09/2000</t>
  </si>
  <si>
    <t>https://drive.google.com/open?id=1wia9J2DQ-mjGM29cDI9zUKzBz2WBPDT2</t>
  </si>
  <si>
    <t>Lê Xuân Dương</t>
  </si>
  <si>
    <t>096136384</t>
  </si>
  <si>
    <t>duonglx@d2t.vn</t>
  </si>
  <si>
    <t>18/09/1997</t>
  </si>
  <si>
    <t>https://drive.google.com/open?id=1d6LP1zUZMkFUlFv49biSf7JdCKZhNnyE</t>
  </si>
  <si>
    <t>sai sđt, đã báo cáo TopCV</t>
  </si>
  <si>
    <t>Nguyễn Bá Mạnh</t>
  </si>
  <si>
    <t>0982156258</t>
  </si>
  <si>
    <t>nbmanh303@gmail.com</t>
  </si>
  <si>
    <t>https://drive.google.com/open?id=1V9IgsIzdKGq3UxYEVlwagsR-AlHZ_LI6</t>
  </si>
  <si>
    <t>thái độ k tốt</t>
  </si>
  <si>
    <t>Lê Xuân Hoàng</t>
  </si>
  <si>
    <t>0868 724 895</t>
  </si>
  <si>
    <t>ahoanglee282@gmail.com</t>
  </si>
  <si>
    <t>28/06/1996</t>
  </si>
  <si>
    <t>https://drive.google.com/file/d/1gVeYDsJJQ0LwbrwPnWG7KdZoYm_65HcD/view?usp=sharing</t>
  </si>
  <si>
    <t xml:space="preserve">Muốn làm các dự án Product từ đầu, </t>
  </si>
  <si>
    <t>DungKT4 + AnhLTV10</t>
  </si>
  <si>
    <t>0379 792 636</t>
  </si>
  <si>
    <t xml:space="preserve"> minhngoc.iamvietnam@gmail.com</t>
  </si>
  <si>
    <t xml:space="preserve"> 19/05/1995</t>
  </si>
  <si>
    <t>https://drive.google.com/open?id=1Hbhb8OKBRBWV_qFZKNn-Ih7d8Xvja-zS</t>
  </si>
  <si>
    <t>Phạm Thị Sắc</t>
  </si>
  <si>
    <t>0962035008</t>
  </si>
  <si>
    <t>phamsac2712@gmail.com</t>
  </si>
  <si>
    <t>27-12-1997</t>
  </si>
  <si>
    <t>https://drive.google.com/open?id=1cS9p388y7b-wLh8-Z3UeHY5-PHSCJjj3</t>
  </si>
  <si>
    <t>mong muốn 22 net, có 3,5 năm kinh nghiệm</t>
  </si>
  <si>
    <t>Cao Thị Thúy Ngọc</t>
  </si>
  <si>
    <t>0982485011</t>
  </si>
  <si>
    <t xml:space="preserve"> caongoc1102@gmail.com</t>
  </si>
  <si>
    <t>11/02/1997</t>
  </si>
  <si>
    <t>https://drive.google.com/open?id=1LziwqKS5JyjiKqElwtd-JE6oQOFxQT3c.</t>
  </si>
  <si>
    <t>Có từng test API, SQL cơ bản, có thể onboard luôn 15/1 vì nghỉ bên cũ, có làm quy trình Agile rồi. mong muốn 16net</t>
  </si>
  <si>
    <t>PhuongDV11 + Liemnt10</t>
  </si>
  <si>
    <t>Lê Thị Thùy Trang</t>
  </si>
  <si>
    <t>0987049824</t>
  </si>
  <si>
    <t>tranglala31@gmail.com</t>
  </si>
  <si>
    <t>31/7/1997</t>
  </si>
  <si>
    <t>https://drive.google.com/open?id=1frq9Ak9cGtneUo9hlA0y-iZuXvB64zoQ</t>
  </si>
  <si>
    <t>mong muốn 22 net, thích làm outs, có thể join đâu tháng 3, thích Fintech
offer 21 net,  onsite 22
BÙNG ONBOARD TRONG KHI ĐÃ NHẬN OFFER ĐƯỢC 2 THÁNG.</t>
  </si>
  <si>
    <t>DungKT4 + NgaDT35</t>
  </si>
  <si>
    <t xml:space="preserve"> phuongchi129@gmail.com</t>
  </si>
  <si>
    <t>https://drive.google.com/open?id=1fIgDhejn3LdY4PT-CGGclxvKYUFGcD02</t>
  </si>
  <si>
    <t>0869 174 133</t>
  </si>
  <si>
    <t xml:space="preserve"> tug.thanh@gmail.com</t>
  </si>
  <si>
    <t>21/09/1993</t>
  </si>
  <si>
    <t>https://drive.google.com/open?id=1GdbIonXgZegWobNljSYsr2X2Qp6YMup7</t>
  </si>
  <si>
    <t>Nguyễn Xuân Huy</t>
  </si>
  <si>
    <t>0966968837</t>
  </si>
  <si>
    <t xml:space="preserve"> nguyenxuanhuy1411@gmail.com</t>
  </si>
  <si>
    <t>14/11/1994</t>
  </si>
  <si>
    <t>https://drive.google.com/open?id=1XY0yukp3iVDQ0W9tUe7cGzbBJNPIUT3u</t>
  </si>
  <si>
    <t>Huấn Bùi</t>
  </si>
  <si>
    <t>0372241743</t>
  </si>
  <si>
    <t>huanbv1802@gmail.com</t>
  </si>
  <si>
    <t>18/02/1998</t>
  </si>
  <si>
    <t>https://drive.google.com/open?id=1RPiYM9Lqb8rmEaJ_2X92KQcy2jI87PDA</t>
  </si>
  <si>
    <t>0386876699</t>
  </si>
  <si>
    <t>nguyenanh.it.4198@gmail.com</t>
  </si>
  <si>
    <t>https://drive.google.com/open?id=1PdhWmrE7qtoml2OKk0MFK6j9Xnfry8vx</t>
  </si>
  <si>
    <t>đang liên hệ qua zalo
Hiện đang làm Sun từ t11/2021, chỉ tìm job freelancer</t>
  </si>
  <si>
    <t>Nguyễn Quang Sáng</t>
  </si>
  <si>
    <t>0983813694</t>
  </si>
  <si>
    <t>sangnqicloud@gmail.com</t>
  </si>
  <si>
    <t>13/06/1994</t>
  </si>
  <si>
    <t>https://drive.google.com/open?id=1wUCs6kBa0VnH5t7bxOIrsqu9ZpKPdp3d</t>
  </si>
  <si>
    <t>Lê Trọng Hà</t>
  </si>
  <si>
    <t>0375775714</t>
  </si>
  <si>
    <t>mrha140799@gmail.com</t>
  </si>
  <si>
    <t>14/07/1999</t>
  </si>
  <si>
    <t>https://drive.google.com/open?id=1NA5Qux8oxq_nn26bcFrPuKsHIADNNC1A</t>
  </si>
  <si>
    <t xml:space="preserve">Hiện tại đang 19, mong muốn 25 </t>
  </si>
  <si>
    <t>Phạm Văn Đoan</t>
  </si>
  <si>
    <t>0947097092</t>
  </si>
  <si>
    <t>doan281@gmail.com</t>
  </si>
  <si>
    <t>28/01/1984</t>
  </si>
  <si>
    <t>https://drive.google.com/open?id=1jTI94UTH90JdNQ9o4L-090VAAKUoocVG</t>
  </si>
  <si>
    <t>PhuongDV11 + Hoangtd10</t>
  </si>
  <si>
    <t>Vũ Thái Sơn</t>
  </si>
  <si>
    <t>0979814273</t>
  </si>
  <si>
    <t>thaisonit190590@gmail.com</t>
  </si>
  <si>
    <t>19/05/1990</t>
  </si>
  <si>
    <t>https://drive.google.com/open?id=12jgPeGrw4XD1d8Isbq6-GoM1KifWqOgV</t>
  </si>
  <si>
    <t>Bùi Ngọc Tuyên</t>
  </si>
  <si>
    <t>0961158486</t>
  </si>
  <si>
    <t xml:space="preserve"> buingoctuyen1001@gmail.com</t>
  </si>
  <si>
    <t>10/01/1997</t>
  </si>
  <si>
    <t>https://drive.google.com/open?id=1u_jmvREwdKTIuWsUoxoKBqCr2M-dwBzY</t>
  </si>
  <si>
    <t>Hiện không open cho công việc mới</t>
  </si>
  <si>
    <t>Nguyễn Thị Quế Anh</t>
  </si>
  <si>
    <t>0968320170</t>
  </si>
  <si>
    <t>nguyenqueanh640@gmail.com</t>
  </si>
  <si>
    <t>05/08/1999</t>
  </si>
  <si>
    <t>https://drive.google.com/open?id=133HvRjYincasIt9HDTUBhg73CFivOhdA</t>
  </si>
  <si>
    <t>Vướng hợp đồng đào tạo bên cũ, tháng 4 sẽ PV lại nếu còn dự án phù hợp</t>
  </si>
  <si>
    <t>My Viettel DU01</t>
  </si>
  <si>
    <t>Lê Thị Nguyệt</t>
  </si>
  <si>
    <t>0776204493</t>
  </si>
  <si>
    <t>nguyet25011999@gmail.com</t>
  </si>
  <si>
    <t xml:space="preserve">25/01/1999 </t>
  </si>
  <si>
    <t>https://drive.google.com/open?id=1Ia4Pna7khfXNyX83H40OXmtpRMrJrGAZ</t>
  </si>
  <si>
    <t>Trần Diệu Ngân</t>
  </si>
  <si>
    <t>0943 938 818</t>
  </si>
  <si>
    <t>ngantrd@gmail.com</t>
  </si>
  <si>
    <t>28/05/1998</t>
  </si>
  <si>
    <t>https://drive.google.com/open?id=1txgv47eaPDnwXqnV7WnuZuaDCskJfYMM</t>
  </si>
  <si>
    <t>Đã PV vòng 1 bên VDS
hiện đang làm chính dự án, nên tháng 4 mới sang
đã offer 18, đang chờ chốt ngày làm</t>
  </si>
  <si>
    <t>DungKT4 + AnhVTL10</t>
  </si>
  <si>
    <t>21/04/1998</t>
  </si>
  <si>
    <t>https://drive.google.com/open?id=1X1B2aqs4MTK39QwOi7XVxxTuSqCfyb4y</t>
  </si>
  <si>
    <t>Đang onsite bên VTS, hiện đang được 15 gross, lý do thay đổi mt vì k muốn đi onsite, mm  18 gross  
a Lương đã hẹn  PV k pass</t>
  </si>
  <si>
    <t>Đoàn Quang Hòa</t>
  </si>
  <si>
    <t>0969600981</t>
  </si>
  <si>
    <t xml:space="preserve">hoa9x3@gmail.com </t>
  </si>
  <si>
    <t>https://drive.google.com/open?id=17kgbZU3a1LbX3fOjHtQJCeBit302stdj</t>
  </si>
  <si>
    <t>đã nhắn zalo</t>
  </si>
  <si>
    <t>Lê Văn Đàn</t>
  </si>
  <si>
    <t>0366586615</t>
  </si>
  <si>
    <t>20/10/1990</t>
  </si>
  <si>
    <t>https://drive.google.com/open?id=1iy5e2VUstAdoidCDhpCj4kPjLJ5ud20e</t>
  </si>
  <si>
    <t>Hiện đanglàm outs cho Tech</t>
  </si>
  <si>
    <t>09/01/1995</t>
  </si>
  <si>
    <t>https://drive.google.com/open?id=1fOcV_tnGZwaX7mW2VjI1ngcppU2UlvUc</t>
  </si>
  <si>
    <t>A Lương xử lý
đã nhắn zalo k trả lời</t>
  </si>
  <si>
    <t>Nguyễn Ngọc Khôi</t>
  </si>
  <si>
    <t>01255246899</t>
  </si>
  <si>
    <t>nnknnk1412@gmail.com</t>
  </si>
  <si>
    <t>14/12/1989</t>
  </si>
  <si>
    <t>https://drive.google.com/open?id=1Xsu0tnywfCWNrZ66n_ZXUFvEUNd2BHUB</t>
  </si>
  <si>
    <t xml:space="preserve">Test Lead, có 7 năm kinh nghiệm,  </t>
  </si>
  <si>
    <t>Nguyễn Đức Toàn</t>
  </si>
  <si>
    <t>0915224935</t>
  </si>
  <si>
    <t>steven.mucian@gmail.com</t>
  </si>
  <si>
    <t>28/01/1991</t>
  </si>
  <si>
    <t>https://drive.google.com/open?id=1gQ7EsAqOo5nPJ45U_1Pmi6SDifChQi_d</t>
  </si>
  <si>
    <t>PHP, lưu data chưa tuyển</t>
  </si>
  <si>
    <t>Nguyễn Thảo Ly</t>
  </si>
  <si>
    <t>thaolyntl.2412@gmail.com</t>
  </si>
  <si>
    <t xml:space="preserve"> 24/12/1996</t>
  </si>
  <si>
    <t>https://drive.google.com/open?id=1m1iSG-yCs7UFPVpq7JWB2Eb6NsvUSmEN</t>
  </si>
  <si>
    <t>Hiện đang làm VCS</t>
  </si>
  <si>
    <t>Bùi Bích Thủy</t>
  </si>
  <si>
    <t>0389115072</t>
  </si>
  <si>
    <t xml:space="preserve"> thuybichbui01041998@gmail.com</t>
  </si>
  <si>
    <t>01/04/1998</t>
  </si>
  <si>
    <t>https://drive.google.com/open?id=1Jcq3L8uMYzq85EBhZ7w09c53eRwVRXpA</t>
  </si>
  <si>
    <t>đã có offer tại công ty khác</t>
  </si>
  <si>
    <t>Nguyễn Thị Nguyệt</t>
  </si>
  <si>
    <t>0961386509</t>
  </si>
  <si>
    <t>nguyetnguyencntt@gmail.com</t>
  </si>
  <si>
    <t>https://drive.google.com/open?id=1b7bux-KPwpYDesceMUFNfTpza3z3bYFd</t>
  </si>
  <si>
    <t>đã nhẵn zalo</t>
  </si>
  <si>
    <t>Đào Tiến Tú</t>
  </si>
  <si>
    <t>038 809 2229</t>
  </si>
  <si>
    <t>daotientu@gmail.com</t>
  </si>
  <si>
    <t>28/01/1992</t>
  </si>
  <si>
    <t>https://drive.google.com/open?id=1l6QwYBXDye6U9LGxs3QvLziFPV-avf85</t>
  </si>
  <si>
    <t>Vũ Thị Thu Huyền</t>
  </si>
  <si>
    <t>0912963762</t>
  </si>
  <si>
    <t xml:space="preserve"> Huyenvtt150197@gmail.com</t>
  </si>
  <si>
    <t>15/01/1997</t>
  </si>
  <si>
    <t>https://drive.google.com/open?id=1f-rfMyWF18Cl1BhOafGSQXi5iE13i654</t>
  </si>
  <si>
    <t>Nguyễn Thị Lệ Thủy</t>
  </si>
  <si>
    <t>0347128977</t>
  </si>
  <si>
    <t>thuytooga6@gmail.com</t>
  </si>
  <si>
    <t>17/02/1996</t>
  </si>
  <si>
    <t>https://drive.google.com/open?id=1mYV4zoMutdaQ-oAF9UvEuUjvTmXh5ISo</t>
  </si>
  <si>
    <t>có gần 3 năm kinh nghiệm, phù hợp dự án VTS hoặc VTT
Hiện tháng 4 mới sang đc, k gọi điện đc vì bận</t>
  </si>
  <si>
    <t>Vũ Thị Hường</t>
  </si>
  <si>
    <t>0971861496</t>
  </si>
  <si>
    <t>huongvt201@gmail.com</t>
  </si>
  <si>
    <t>https://drive.google.com/file/d/1TlYV_EQ0dbgyECkyTQjqKC8whax9nPlv/view?usp=sharing</t>
  </si>
  <si>
    <t xml:space="preserve">- Có kinh nghiệm BA hơn 1 năm. Phân tích nghiệp vụ, viết tài liệu SRS, User story, tranfer nghiệp vụ với đội phát triển, kiểm thử tính năng và quản lý tiến độ dự án.
- Biết sử dụng các công cụ như Adobe XD, Adobe Illustrator, Git, Figma, Photoshop ...
- Có kỹ năng cơ bản về UI/UX Designer, UML.
- Kinh nghiệm lập trình hơn 2 năm ngôn ngữ lập trình PHP, NODEJS đặc biệt là framework Laravel và Express.
- Có hiểu biết về Frontend: HTML/CSS/Javascripts/ VueJs. Sử dụng tốt JQuery, Bootstrap.
- Có kiến thức cơ bản về ngôn ngữ lập trình khác như C++, C#, Java, Android.
- Database: MySQL, MonggoDB, Sequelize, SQLSERVER. </t>
  </si>
  <si>
    <t>Đoàn Thị Phương</t>
  </si>
  <si>
    <t>981 738 899</t>
  </si>
  <si>
    <t>phuongnhi2901@gmail.com</t>
  </si>
  <si>
    <t>https://drive.google.com/file/d/1GLV1OaDJA67q6bKUoGS8JoxcOeZo-5hf/view?usp=sharing</t>
  </si>
  <si>
    <t>HoangTD10 + Huongdt157</t>
  </si>
  <si>
    <t>Cao Đức Quỳnh</t>
  </si>
  <si>
    <t>0983964517</t>
  </si>
  <si>
    <t>caoducquynh97@gmail.com</t>
  </si>
  <si>
    <t>https://drive.google.com/file/d/1q_oUShLrLwFR1Tcopseq3ZYLMWsKMYzz/view?usp=sharing</t>
  </si>
  <si>
    <t>Phạm Tiến Đạt</t>
  </si>
  <si>
    <t>0946482508</t>
  </si>
  <si>
    <t>hl10011998@gmail.com</t>
  </si>
  <si>
    <t>10/01/1998</t>
  </si>
  <si>
    <t>https://drive.google.com/open?id=15BI0fBBnce0WVcYU78y-DeqszzMgveJk</t>
  </si>
  <si>
    <t>Lê Đăng Huy</t>
  </si>
  <si>
    <t>0979814238</t>
  </si>
  <si>
    <t>https://drive.google.com/open?id=1PjkIR62Um6lUgm6z5_un8bIysxLNMXz7</t>
  </si>
  <si>
    <t>Lê Thúy Hằng</t>
  </si>
  <si>
    <t>0988573527</t>
  </si>
  <si>
    <t>lethuyhang13061997@gmail.com</t>
  </si>
  <si>
    <t>13/06/1997</t>
  </si>
  <si>
    <t>https://drive.google.com/open?id=1ChApEgt6vlvAPPURkR_2PfyQ_oqg9IJV</t>
  </si>
  <si>
    <t>Trần Thị Oanh</t>
  </si>
  <si>
    <t>098 270 8746</t>
  </si>
  <si>
    <t>tranoanhk61b@gmail.com</t>
  </si>
  <si>
    <t>05/06/1993</t>
  </si>
  <si>
    <t>https://drive.google.com/open?id=1m5bLaCRQe1aIcXTop8dmlucntu9nJ6cA</t>
  </si>
  <si>
    <t>0397040945</t>
  </si>
  <si>
    <t>https://drive.google.com/open?id=1qRg6SBEkuEwPYG97S1qCSURtal4-cOiP</t>
  </si>
  <si>
    <t>0985805698</t>
  </si>
  <si>
    <t>12/07/1998</t>
  </si>
  <si>
    <t>https://drive.google.com/open?id=1TZntUA0MdZ7PyITQWpv7PJy0ptu8Om90</t>
  </si>
  <si>
    <t>Taitv10</t>
  </si>
  <si>
    <t xml:space="preserve">Lý do thay đổi môi trường là không thích KH Hàn, làm Java khoảng 2 năm , code đc FE </t>
  </si>
  <si>
    <t>Kiennt89 + Hiepdh3</t>
  </si>
  <si>
    <t>Bùi Nguyên Thành</t>
  </si>
  <si>
    <t>0981783 225</t>
  </si>
  <si>
    <t>nguyenthanhjt@gmail.com</t>
  </si>
  <si>
    <t>https://drive.google.com/open?id=1Q3BctXySd2UC4cHON9txjmVKLkc95VAR</t>
  </si>
  <si>
    <t xml:space="preserve">bạn của Tài, đang làm NashTech, làm dự án </t>
  </si>
  <si>
    <t>Nguyễn Bá Minh Hiếu</t>
  </si>
  <si>
    <t>513-837-1135</t>
  </si>
  <si>
    <t xml:space="preserve"> minhhieu2151998@gmail.com</t>
  </si>
  <si>
    <t>21/05/1998</t>
  </si>
  <si>
    <t>https://drive.google.com/open?id=1XkF3KOtXdHKPOiqXCXGpNoittwj2R0J1</t>
  </si>
  <si>
    <t>0327093271</t>
  </si>
  <si>
    <t>https://drive.google.com/open?id=1h55PNLuNT8mY9nV0oASYKUZvmulbjPh6</t>
  </si>
  <si>
    <t>Chị Trang xử lý</t>
  </si>
  <si>
    <t>Hoàng Văn Hùng</t>
  </si>
  <si>
    <t>0345281681</t>
  </si>
  <si>
    <t>hungkio16.9.98@gmail.com</t>
  </si>
  <si>
    <t>https://drive.google.com/open?id=1wJDZdFfZbl9VWCfzZFE_u1oN_8pGLsFF</t>
  </si>
  <si>
    <t>ĐANG KHÔNG TUYỂN PHP</t>
  </si>
  <si>
    <t>Lê Văn Phúc</t>
  </si>
  <si>
    <t>0389903345</t>
  </si>
  <si>
    <t xml:space="preserve"> phuc9bnt@gmail.com</t>
  </si>
  <si>
    <t>https://drive.google.com/open?id=1L-IQwJLhMkeFOrUoPGdR1VHk5GujIJ_s</t>
  </si>
  <si>
    <t>ĐỊNH HƯỚNG LÀM C#</t>
  </si>
  <si>
    <t>Nguyễn Duy Quang</t>
  </si>
  <si>
    <t>0985346000</t>
  </si>
  <si>
    <t xml:space="preserve"> quanggd192@gmail.com</t>
  </si>
  <si>
    <t>https://drive.google.com/open?id=1PtPXlnOmmwQZ8S_pdJXNn2VgRlBuSMiJ</t>
  </si>
  <si>
    <t>ReactJS</t>
  </si>
  <si>
    <t>KHÔNG OPEN, MỚI SANG SOTATEK 4 THÁNG</t>
  </si>
  <si>
    <t>Nguyễn Hữu Huy</t>
  </si>
  <si>
    <t>0347333434</t>
  </si>
  <si>
    <t>huynguyenhuu190598@gmail.com</t>
  </si>
  <si>
    <t>29/08/1998</t>
  </si>
  <si>
    <t>https://drive.google.com/open?id=1nMRr82nOmnqvF6zMAM7hMzMZ6JrjlviH</t>
  </si>
  <si>
    <t>Trương Thị Thùy</t>
  </si>
  <si>
    <t>0366572463</t>
  </si>
  <si>
    <t>truongthuycn95@gmail.com</t>
  </si>
  <si>
    <t>https://drive.google.com/open?id=1_s41MQkxIgpGzcOW1Zml--Ewx4dXSkL3</t>
  </si>
  <si>
    <t>Bùi Hoài Thu</t>
  </si>
  <si>
    <t>0965339736</t>
  </si>
  <si>
    <t>buithu210@gmail.com</t>
  </si>
  <si>
    <t>21/10/1996</t>
  </si>
  <si>
    <t>https://drive.google.com/open?id=1QrYh9q1vZNvJpGZthhER-t0lGQcJlYv3</t>
  </si>
  <si>
    <t>SonVD10 + HuongDT157</t>
  </si>
  <si>
    <t>Đào An</t>
  </si>
  <si>
    <t>daoan1412@gmail.com</t>
  </si>
  <si>
    <t>14‐12‐1994</t>
  </si>
  <si>
    <t>https://drive.google.com/open?id=11zR3TY5ZdVlRsSrZ_Z9XIn-EP0JW1K4y</t>
  </si>
  <si>
    <t>IOS</t>
  </si>
  <si>
    <t>TuanTV49 + Vannh10</t>
  </si>
  <si>
    <t>Nguyễn Ngọc Vũ</t>
  </si>
  <si>
    <t>0769089369</t>
  </si>
  <si>
    <t xml:space="preserve"> ngngvu96@gmail.com</t>
  </si>
  <si>
    <t>https://drive.google.com/open?id=1E3xvVWLPs71-2bcwqo2t3nSEBk6ZxFD0</t>
  </si>
  <si>
    <t>Vũ Văn Quyết</t>
  </si>
  <si>
    <t>0971581891</t>
  </si>
  <si>
    <t>vuvanquyet.180398@gmail.com</t>
  </si>
  <si>
    <t>18/03/1998</t>
  </si>
  <si>
    <t>https://drive.google.com/open?id=1mxpeVP46UttSQgBN3yaxhuHXTR7d6cB4</t>
  </si>
  <si>
    <t>0344733610</t>
  </si>
  <si>
    <t xml:space="preserve"> siguna1810@gmail.com</t>
  </si>
  <si>
    <t>18/10/1998</t>
  </si>
  <si>
    <t>https://drive.google.com/open?id=1n8uLmx1u2o3TvN72A41krefhMs5So_5a</t>
  </si>
  <si>
    <t>Trương Huy Hoàng Anh</t>
  </si>
  <si>
    <t>0936 587 840</t>
  </si>
  <si>
    <t>truonghuyhoanganh@gmail.com</t>
  </si>
  <si>
    <t>29/01/1995</t>
  </si>
  <si>
    <t>https://drive.google.com/open?id=1QvkBt9Oi0Z8S3w_EhTv2TXoGaYw0KRlw</t>
  </si>
  <si>
    <t>Phan Thị Hoài</t>
  </si>
  <si>
    <t>0981734198</t>
  </si>
  <si>
    <t>hoaiphan0210@gmail.com</t>
  </si>
  <si>
    <t>20/08/1996</t>
  </si>
  <si>
    <t>https://drive.google.com/open?id=1PGm0_fcuyl-E9EX4keT4J-BwQPzu-VjK</t>
  </si>
  <si>
    <t>Lê Nam Giang</t>
  </si>
  <si>
    <t>0353834966</t>
  </si>
  <si>
    <t>junnycp3@gmail.com</t>
  </si>
  <si>
    <t>26/08/1999</t>
  </si>
  <si>
    <t>https://drive.google.com/open?id=1id_aF4PvZgz554Y9vhjCOJ4pJ0jsG3bL</t>
  </si>
  <si>
    <t>nhắn tin zalo, chưa gọi</t>
  </si>
  <si>
    <t>0342036006</t>
  </si>
  <si>
    <t>hung.hust258@gmail.com</t>
  </si>
  <si>
    <t>25/08/1994</t>
  </si>
  <si>
    <t>https://drive.google.com/open?id=1V4TGNlnaYsUzOReFJmw-wq_9BDh9dimy</t>
  </si>
  <si>
    <t>Nguyễn Quý Tiến</t>
  </si>
  <si>
    <t>0902193552</t>
  </si>
  <si>
    <t xml:space="preserve"> nguyenquytien122humg@gmail</t>
  </si>
  <si>
    <t>https://drive.google.com/open?id=1XTZm2XhxyuxiiXkR_aSDObu4XH8BkLC5</t>
  </si>
  <si>
    <t>Trần Minh Tiến</t>
  </si>
  <si>
    <t>0933324596</t>
  </si>
  <si>
    <t>tranminhtien31166@gmail.com</t>
  </si>
  <si>
    <t>28/08/1995</t>
  </si>
  <si>
    <t>https://drive.google.com/open?id=1uQrP6PtTjKO--ITqeYZAsfbACBmPLNJl</t>
  </si>
  <si>
    <t>Hiện tìm việc ở HCM, apply nhầm</t>
  </si>
  <si>
    <t>Vũ Quang Anh</t>
  </si>
  <si>
    <t xml:space="preserve">vuquanganh270297@gmail.com </t>
  </si>
  <si>
    <t>27/02/1997</t>
  </si>
  <si>
    <t>https://drive.google.com/open?id=10QhLMXrivA-Ulih8t9wT_sGTYhRpGPDG</t>
  </si>
  <si>
    <t>mong muốn 30 net, có 3 năm kinh nghiệm, đang làm One Mount</t>
  </si>
  <si>
    <t>0336218566</t>
  </si>
  <si>
    <t>tuananhnguyen27101996@gmail.com</t>
  </si>
  <si>
    <t>27/10/1996</t>
  </si>
  <si>
    <t>https://drive.google.com/open?id=1qLSaf-tgDjftLUPr6fN5yiQydXzWab7S</t>
  </si>
  <si>
    <t>Từ chối offer do có bên khác offer vượt expect (28gross), kỳ vọng 26 gross, bên mình trả 23 net
Nhận lại offer sau 1 tháng, do thời gian thử việc bên Fsoft</t>
  </si>
  <si>
    <t>0967463624</t>
  </si>
  <si>
    <t>tiu4dev@gmail.com</t>
  </si>
  <si>
    <t>https://drive.google.com/open?id=1Z56BKMmnG_mxB86g-u18RyisdYotUrD3</t>
  </si>
  <si>
    <t>CuongDQ8 + TienDX2</t>
  </si>
  <si>
    <t>Lê Công Toàn</t>
  </si>
  <si>
    <t>lctoan.it@gmail.com</t>
  </si>
  <si>
    <t>10/02/1992</t>
  </si>
  <si>
    <t>https://drive.google.com/open?id=1SIuUGigKKVDR2ogVBbqRtNkD_-Tcedil</t>
  </si>
  <si>
    <t>VanNH10 + TuanTV49 + Annt598</t>
  </si>
  <si>
    <t>Nguyễn Đức Đại</t>
  </si>
  <si>
    <t>0888711688</t>
  </si>
  <si>
    <t>ducdainguyen94@gmail.com</t>
  </si>
  <si>
    <t xml:space="preserve"> 23/12/1993</t>
  </si>
  <si>
    <t>https://drive.google.com/open?id=1MPotVUskN7w2CYY1-D3iufHWvePHs-eo</t>
  </si>
  <si>
    <t>Hiện đang 17 net, mong muốn 22 net</t>
  </si>
  <si>
    <t>MVS 2.0</t>
  </si>
  <si>
    <t>24.000.000 gross</t>
  </si>
  <si>
    <t>Lý Hiền Phúc</t>
  </si>
  <si>
    <t>phucgo240699@gmail.com</t>
  </si>
  <si>
    <t>24/06/1999</t>
  </si>
  <si>
    <t>https://drive.google.com/open?id=1WKXvczaz0OHExeT6abvd7U_KEzA4ALj1</t>
  </si>
  <si>
    <t>đã có offer bên khác</t>
  </si>
  <si>
    <t>Lưu Xuân Trường</t>
  </si>
  <si>
    <t>0989342161</t>
  </si>
  <si>
    <t>luuxuantruong90@gmail.com</t>
  </si>
  <si>
    <t>05/04/1990</t>
  </si>
  <si>
    <t>https://drive.google.com/file/d/1EOSMj9hxhA2i82OaDdG9QaqYfdVs-OkQ/view?usp=sharing</t>
  </si>
  <si>
    <t>mong muốn 21 gross, có thể join đầu tháng 3
Offer mức 20 net, nhưng từ chối vì tìm đc môi trường phù hợp</t>
  </si>
  <si>
    <t>TuanTV49 + Annt598</t>
  </si>
  <si>
    <t>20.000.00</t>
  </si>
  <si>
    <t>Lê Văn Kiên</t>
  </si>
  <si>
    <t>0358978050</t>
  </si>
  <si>
    <t>lekienhust94@gmail.com</t>
  </si>
  <si>
    <t>03/08/1994</t>
  </si>
  <si>
    <t>https://drive.google.com/open?id=1wg3_2r0EERx5y5DcLC3Wn8Ci29Y9N8cs</t>
  </si>
  <si>
    <t>có kn khoảng 4 năm, mong muôn 23-25 net, cty cũ k có thưởng dự án</t>
  </si>
  <si>
    <t>Nguyễn Minh Hoàng</t>
  </si>
  <si>
    <t>0335657745</t>
  </si>
  <si>
    <t xml:space="preserve">hoangnmnoga@gmail.com </t>
  </si>
  <si>
    <t>https://drive.google.com/open?id=141kyVVR_xCZsu-msLWsTGxFet0ux5uR1</t>
  </si>
  <si>
    <t>có thể PV thứ 5</t>
  </si>
  <si>
    <t>Đoàn Ngọc Đạt</t>
  </si>
  <si>
    <t>dat.job.27@gmail.com</t>
  </si>
  <si>
    <t>27/07/1990</t>
  </si>
  <si>
    <t>https://drive.google.com/open?id=14QwHk8HQekIVwlCpjjJaDil6xNDlu3Bk</t>
  </si>
  <si>
    <t>không open</t>
  </si>
  <si>
    <t>Phạm Tuấn Anh</t>
  </si>
  <si>
    <t>0965053583</t>
  </si>
  <si>
    <t>tuananhsc96@gmail.com</t>
  </si>
  <si>
    <t>https://drive.google.com/open?id=1zDSS-v6hrCuW9nCuG5g9RmgXnkqlj52O</t>
  </si>
  <si>
    <t>mm min 22net, join giữa tháng 3. cty cũ lương tháng 13</t>
  </si>
  <si>
    <t>Kiennt89 + Dopd</t>
  </si>
  <si>
    <t>Đặng Anh Sơn</t>
  </si>
  <si>
    <t>0387140336</t>
  </si>
  <si>
    <t>maxseo9x@gmail.com</t>
  </si>
  <si>
    <t>3/10/1999</t>
  </si>
  <si>
    <t>kỳ vọng 15-17 net</t>
  </si>
  <si>
    <t>Nguyễn Văn Đông</t>
  </si>
  <si>
    <t>0869245912</t>
  </si>
  <si>
    <t>19/01/1995</t>
  </si>
  <si>
    <t>https://drive.google.com/open?id=1chK3A8ZjryJdkIDYIFW07sNKtonhzz3H</t>
  </si>
  <si>
    <t>không open, đang làm Techcombank</t>
  </si>
  <si>
    <t>Vũ Tuấn Anh</t>
  </si>
  <si>
    <t xml:space="preserve"> tuananhvtatb@gmail.com</t>
  </si>
  <si>
    <t>19/6/1999</t>
  </si>
  <si>
    <t>https://drive.google.com/open?id=1QAcL-yeM2HU2XEEm6_8UBgP9bhqDL_u3</t>
  </si>
  <si>
    <t>đã có offer bên CMC tháng 2/2022</t>
  </si>
  <si>
    <t>Vũ Tuấn Thành</t>
  </si>
  <si>
    <t>vtthanh2703@gmail.com</t>
  </si>
  <si>
    <t>https://drive.google.com/file/d/1sIJIQyEzqNv_J9WCbYOZ6STuDrdJ8r_g/view?usp=sharing</t>
  </si>
  <si>
    <t>đã nhận offer bên Adamo</t>
  </si>
  <si>
    <t>Nguyễn Tiến Được</t>
  </si>
  <si>
    <t>duoc.osx@gmail.com</t>
  </si>
  <si>
    <t>https://drive.google.com/file/d/1LyaUa3by5T-F_BSQ3DStcGYvQLEZH9oH/view?usp=sharing</t>
  </si>
  <si>
    <t>TuanTV49 + TienDX2</t>
  </si>
  <si>
    <t>0388008711</t>
  </si>
  <si>
    <t>anhviet.nil@gmail.com</t>
  </si>
  <si>
    <t>https://drive.google.com/file/d/11Q12B6VzKySy4ZTbLzyuL5TA0TzH3ecJ/view?usp=sharing</t>
  </si>
  <si>
    <t>TuanTV49 + DoDV3 + Phuongtt72</t>
  </si>
  <si>
    <t>0962962174</t>
  </si>
  <si>
    <t>hoangvu0704@gmail.com</t>
  </si>
  <si>
    <t>https://drive.google.com/file/d/16kSTnXiE-U8m_t5JWnKNLW_c4HIvcrLO/view?usp=sharing</t>
  </si>
  <si>
    <t>Tú PM</t>
  </si>
  <si>
    <t>Làm nhiều vai ở cty Rikkei, hiện mức lương 22-23 net, đh theo BA hoặc BrsE, có thể pv tuần sau</t>
  </si>
  <si>
    <t>Đàm Văn Hưởng</t>
  </si>
  <si>
    <t>damvanhuong1993@gmail.com</t>
  </si>
  <si>
    <t>https://drive.google.com/file/d/1ZckpYToLr8ykpWPsbAjuFKqh7LAe6ZGG/view?usp=sharing</t>
  </si>
  <si>
    <t xml:space="preserve">định hướng sau này làm PM, hiện tại 25 gross, mong muốn 30 gross, join sau 1 tháng có kết quả, làm react native nhiều, ít android
Đã PV vòng 1, đánh giá Middle
14,5 tháng lương, gần 400tr/năm, </t>
  </si>
  <si>
    <t>Cuongdq8 + Tiendx2</t>
  </si>
  <si>
    <t>0944200135</t>
  </si>
  <si>
    <t>Thaodinhdk54@gmail.com</t>
  </si>
  <si>
    <t>https://drive.google.com/file/d/1ehKYJyML9rixJ-r43uxsQkhH_akF88Px/view?usp=sharing</t>
  </si>
  <si>
    <t>Phuongtd12</t>
  </si>
  <si>
    <t>Hiện làm bên TTC, hiện đang 11net, mong muốn 15-17 net, có kinh nghiệm jSQ</t>
  </si>
  <si>
    <t xml:space="preserve">Nguyễn Quang Trường </t>
  </si>
  <si>
    <t>truongn661@gmail.com</t>
  </si>
  <si>
    <t>https://drive.google.com/file/d/1iCywYRAu3HOykgIxM7exyNWz3xQOS879/view?usp=sharing</t>
  </si>
  <si>
    <t>Kỳ vọng 250tr/năm, làm cty hiện tại từ năm 2 Đh, lên chính thức 1 năm trở lại đây. Bên kia lương  tháng 13, thưởng bt
CMC trả 20 gross, từ choois offer bên mình 15net</t>
  </si>
  <si>
    <t>Phùng Duy Thịnh</t>
  </si>
  <si>
    <t>thinhphungduy@gmail.com</t>
  </si>
  <si>
    <t>https://drive.google.com/file/d/1cP8egwyetAwCfHgehNt39At63BI8yMqX/view?usp=sharing</t>
  </si>
  <si>
    <t>Không open</t>
  </si>
  <si>
    <t>Trần Đình Quang</t>
  </si>
  <si>
    <t>0963900910</t>
  </si>
  <si>
    <t>dinhquang252@gmail.com</t>
  </si>
  <si>
    <t>https://drive.google.com/file/d/1r1vZsQ40dbrVEJIIgoCWDlbREzO0o1_t/view?usp=sharing</t>
  </si>
  <si>
    <t>mm 32 net, join sau 1 tháng từ ngày có kết quả. Hiện mức lương 26 net, đang làm bên VMO, onsite ở Techcombank</t>
  </si>
  <si>
    <t>0969526682</t>
  </si>
  <si>
    <t>chinhzz3107@gmail.com</t>
  </si>
  <si>
    <t>https://drive.google.com/file/d/1snHxVnen_14h3MggYcvmJYPZdtyGrut3/view?usp=sharing</t>
  </si>
  <si>
    <t>Đào Duy Tuấn</t>
  </si>
  <si>
    <t>0366714339</t>
  </si>
  <si>
    <t xml:space="preserve"> tuanduy.ddt@gmail.com</t>
  </si>
  <si>
    <t>https://drive.google.com/open?id=1Ta-cF6oZ16tS-JzqqaMNED4rC-l80IG_</t>
  </si>
  <si>
    <t>3 năm kn IOS</t>
  </si>
  <si>
    <t>Nguyễn Thái Dương</t>
  </si>
  <si>
    <t>0964360833</t>
  </si>
  <si>
    <t xml:space="preserve"> duongnguyen291296@gmail.com</t>
  </si>
  <si>
    <t>09/10/1996</t>
  </si>
  <si>
    <t>https://drive.google.com/open?id=1fSKlDUTCQCUwVA0mVLeICDPfkvz7LJWO</t>
  </si>
  <si>
    <t>Hoàng Đình Trúc</t>
  </si>
  <si>
    <t>0979664945</t>
  </si>
  <si>
    <t>hoangtruc14tk@gmail.com</t>
  </si>
  <si>
    <t>https://drive.google.com/open?id=1OVc9hJSi4f4WgcH6zxEEMBXTV52gefyE</t>
  </si>
  <si>
    <t>Dương Thái Minh</t>
  </si>
  <si>
    <t>039 229 7721</t>
  </si>
  <si>
    <t>minhdtm1997@gmail.com</t>
  </si>
  <si>
    <t>https://drive.google.com/file/d/1k9TuX5Ed4fJ7uS8iAB0uXLXQz46xjjxR/view?usp=sharing</t>
  </si>
  <si>
    <t>đang chờ chốt lịch hẹn PV, dự án pending, level k phù hơpk</t>
  </si>
  <si>
    <t>Hà Thị Linh</t>
  </si>
  <si>
    <t>0987673995</t>
  </si>
  <si>
    <t xml:space="preserve"> halinh0495@gmail.com</t>
  </si>
  <si>
    <t>01/04/1995</t>
  </si>
  <si>
    <t>https://drive.google.com/open?id=1XIPmWP-pOdOi8w2JTf_R5RcljNDDEyDQ</t>
  </si>
  <si>
    <t>Bùi Thị Trang</t>
  </si>
  <si>
    <t>0328728333</t>
  </si>
  <si>
    <t>buitrang3198@gmail.com</t>
  </si>
  <si>
    <t>03/01/1998</t>
  </si>
  <si>
    <t>https://drive.google.com/open?id=1SwJywBWyJpNtlF9xq8ZkFG6Zn7bANmZy</t>
  </si>
  <si>
    <t>Phùng Tú</t>
  </si>
  <si>
    <t>0983966319</t>
  </si>
  <si>
    <t>phuonghoang2981993@gmail.com</t>
  </si>
  <si>
    <t>29/08/1993</t>
  </si>
  <si>
    <t>https://drive.google.com/open?id=1x3aHUrktCsuRydDRDWj6u-5EngQV2BMY</t>
  </si>
  <si>
    <t>lùi PV do covid</t>
  </si>
  <si>
    <t>Đoàn Kim Oanh</t>
  </si>
  <si>
    <t>0987804438</t>
  </si>
  <si>
    <t>oanhdoan94@gmail.com</t>
  </si>
  <si>
    <t>https://drive.google.com/file/d/1gILKLXyJ82ulclMjyYLlQjPuL-sjL2hO/view?usp=sharing</t>
  </si>
  <si>
    <t>Chinhnn3</t>
  </si>
  <si>
    <t>SQL. API, , làm các dự án nội bộ VIettel, dự án nhà nước, Nhật. 20 net, bên cũ 18. nhà ở Gia Lâm, hiện đang làm Fsoft Hòa Lạc
Hẹn PV 5h30 ngày mai</t>
  </si>
  <si>
    <t>PhuongDV11 + Kiennt89 + HuongDT157</t>
  </si>
  <si>
    <t>0379141909</t>
  </si>
  <si>
    <t>nhungpt.hvnh@gmail.com</t>
  </si>
  <si>
    <t>https://drive.google.com/file/d/1B5GG8LtCqkWvSD7yPXBn8zeSqzz126D0/view?usp=sharing</t>
  </si>
  <si>
    <t xml:space="preserve">Fsoft 1 năm, 1/4, làm các dự án Fsoft, tìm mt nội thành, cv đi lại, TA bình thường, dự án VN, 20 net hiện tại, 25-27net, 13 tháng lương,  tránh ngày mai 11-12h. </t>
  </si>
  <si>
    <t xml:space="preserve">Lương Thế Dũng </t>
  </si>
  <si>
    <t xml:space="preserve">0936108955 </t>
  </si>
  <si>
    <t>dunglt@bkindex.com</t>
  </si>
  <si>
    <t>May 5th, 1989</t>
  </si>
  <si>
    <t>https://drive.google.com/file/d/1iD6x0YvYDmw31qrxp-GlbXBVpeO773YL/view?usp=sharing</t>
  </si>
  <si>
    <t>Hiện đang làm remote cho 1 cty nước ngoài, lương mm  46-48 net, vừa quản lý và có code, quy mô team 20ng
đề xuất truongbx7, vannh10, hungtv64</t>
  </si>
  <si>
    <t>TruongBX7 + HungTV64</t>
  </si>
  <si>
    <t>Mai Thị Xuyến</t>
  </si>
  <si>
    <t>0349558337</t>
  </si>
  <si>
    <t>Xuyen.th.hubt@gmail.com</t>
  </si>
  <si>
    <t>https://drive.google.com/file/d/14vVvvpcS-V4Zwd4grqhbLYgGL3AHr5Zm/view?usp=sharing</t>
  </si>
  <si>
    <t>đang làm Evotek đc 3 năm, đã làm Test Lead, open việc học hỏi BA, mm môi trường trẻ, làm nhiều API SQL
Ko ngại OT, mong muốn 
mong muốn 27 net, join sau 1 tháng offer, hiện tại thì 25 net</t>
  </si>
  <si>
    <t>Lê Thị Dinh</t>
  </si>
  <si>
    <t>0386871616</t>
  </si>
  <si>
    <t xml:space="preserve"> lethuydinhbg@gmail.com</t>
  </si>
  <si>
    <t>https://drive.google.com/file/d/1TG-YkQDVNKRdtFh138KNcqBC45b2aMC_/view?usp=sharing</t>
  </si>
  <si>
    <t>Tra</t>
  </si>
  <si>
    <t xml:space="preserve">12 mong muốn 14, chưa làm API, 3 tuần nữa join, chưa tết </t>
  </si>
  <si>
    <t>Đinh Văn Minh</t>
  </si>
  <si>
    <t>0329867339</t>
  </si>
  <si>
    <t>minhmadridista28799@gmail.com</t>
  </si>
  <si>
    <t>https://drive.google.com/file/d/1yMxwAcTfqlFgWbF8g4FLEB2dI4CxXUkH/view?usp=sharing</t>
  </si>
  <si>
    <t>chưa open job</t>
  </si>
  <si>
    <t>Trần Quang Hoàng</t>
  </si>
  <si>
    <t xml:space="preserve"> hoangtq1607@gmail.com</t>
  </si>
  <si>
    <t>https://drive.google.com/file/d/1LPgOEhceDTUXiUJOiRBDVvLeUrCZHu_K/view?usp=sharing</t>
  </si>
  <si>
    <t>Huynh92</t>
  </si>
  <si>
    <t>Bạn của Hữu Huy, đang làm VTI đc 1,5  năm</t>
  </si>
  <si>
    <t>TamCD1 + Trongnv25</t>
  </si>
  <si>
    <t>(+84)396 149496</t>
  </si>
  <si>
    <t>xuantrung231997@gmail.com</t>
  </si>
  <si>
    <t>https://drive.google.com/file/d/1Dgc472RlIjS2NgCpG66AmlKl5VPlIpRl/view?usp=sharing</t>
  </si>
  <si>
    <t>0823145666</t>
  </si>
  <si>
    <t>ngducanh2111@gmail.com</t>
  </si>
  <si>
    <t>https://drive.google.com/file/d/1FZucMmeORIzc6R5xDVyrTE9Ma2AM9EGO/view?usp=sharing</t>
  </si>
  <si>
    <t>Lê Văn Huy</t>
  </si>
  <si>
    <t>0918 596 504</t>
  </si>
  <si>
    <t>huy.van.le.9x@gmail.com</t>
  </si>
  <si>
    <t>https://drive.google.com/file/d/1GjL-rQ7Iq46yeUEjwkL7RegVVXih5Qzw/view?usp=sharing</t>
  </si>
  <si>
    <t>0918 175 694</t>
  </si>
  <si>
    <t>nguyenthihoahvtc@gmail.com</t>
  </si>
  <si>
    <t>https://drive.google.com/file/d/1-AViOQBu39w4Df0YTSfOF7YPw6o8fgGN/view?usp=sharing</t>
  </si>
  <si>
    <t xml:space="preserve">Đang làm Effect Software 7 8 năm từ 2013, có làm vai Tester 
văn phòng ở Hoàng Cầu </t>
  </si>
  <si>
    <t>Phongpv6 + NgaDT35 + Phuongdv11</t>
  </si>
  <si>
    <t xml:space="preserve">Nguyễn Tấn Dũng </t>
  </si>
  <si>
    <t>geostarler11@gmail.com</t>
  </si>
  <si>
    <t>https://drive.google.com/file/d/1ZOmRxlA6usmFl5gRMOipF7Y-1uzxnoX4/view?usp=sharing</t>
  </si>
  <si>
    <t>Mong muốn tìm thử thách mới, mong muốn môi trường có chút quốc tế, SD tiếng anh, từng làm Domain Fintech rồi, hiện mong muốn 20 net, đang ở Nam từ liêm, hơn 2 năm IOS</t>
  </si>
  <si>
    <t>Trần Minh Tú</t>
  </si>
  <si>
    <t>https://drive.google.com/file/d/10lY3HURe6B71KnE7fiiEkVnpA0PJvMW3/view?usp=sharing</t>
  </si>
  <si>
    <t>Hiện làm VTI đc hơn 1 năm, thị trường outs Nhật nên muốn trải nghiệm product, mong muốn 30 gross. Làm IOS được hơn 3 năm, hiện VTI đang có 15 tháng luowbg, sau 2 tuần có offer có thể onboard</t>
  </si>
  <si>
    <t>PhuongDV11 + Liemnt10 + TienDX2</t>
  </si>
  <si>
    <t>Bùi Nhất Nam</t>
  </si>
  <si>
    <t>0393916333</t>
  </si>
  <si>
    <t>buinhatnampro@gmail.com</t>
  </si>
  <si>
    <t>https://drive.google.com/file/d/1WuYh2ew8AIYC2ZJS4lKU3mcXMsciUgTZ/view?usp=sharing</t>
  </si>
  <si>
    <t>Có hơn 2 năm kinh nghiệm, mong muốn 15-16net, hiện đang làm 1 cty outs cho VPBank, tháng 4 open chuyển việc
20/03 có thể PV
trong PV báo expect 19 net, hiện đang 16-17 net
đã PV CMC
có thể onboared sau 30 ngày</t>
  </si>
  <si>
    <t>Vũ Văn Phúc</t>
  </si>
  <si>
    <t>0979 030 836</t>
  </si>
  <si>
    <t>vuphucgt89@gmail.com</t>
  </si>
  <si>
    <t>https://drive.google.com/file/d/1rwQv1KrOfvHeb_xbc_3w09R5YGqevitM/view?usp=sharing</t>
  </si>
  <si>
    <t>Hiện đang lam Online, làm CMC, trái ngành sang CNTT. Mong muốn join dự án Product.  Mong muốn 28 gross. Hiện 22 net</t>
  </si>
  <si>
    <t>Trần Đức Anh</t>
  </si>
  <si>
    <t>0966.739.433</t>
  </si>
  <si>
    <t>ducanhtran.cpp@gmail.com</t>
  </si>
  <si>
    <t>https://drive.google.com/file/d/1jmGpCrIQPz7BuE_RF3uje1OMxyYbRFGH/view?usp=sharing</t>
  </si>
  <si>
    <t>Chu Ngọc Hải</t>
  </si>
  <si>
    <t>chungochai.dev@gmail.com</t>
  </si>
  <si>
    <t>https://drive.google.com/file/d/1CeV9dv-tuClva1iZMUjfNIAE75-XipB0/view?usp=sharing</t>
  </si>
  <si>
    <t>Kiennt89 + DoPD</t>
  </si>
  <si>
    <t>Trần Quang Hiệp</t>
  </si>
  <si>
    <t>0965 222 664</t>
  </si>
  <si>
    <t>hiep.tranuit@gmail.com</t>
  </si>
  <si>
    <t>https://drive.google.com/file/d/1ttm4r2CTNyVUEb-GZKAUbVYcZU_1JsMC/view?usp=sharing</t>
  </si>
  <si>
    <t>đang làm VIB ở Hồ Chí Minh, hiện mức lương là 30 net, 15-16 tháng lương/năm, quản lý team khoảng 10ng, nếu có offer thì bay ra HN, join đc đầu tháng 4, mm 38-40net</t>
  </si>
  <si>
    <t>Trần Quang Hùng</t>
  </si>
  <si>
    <t>0989463222</t>
  </si>
  <si>
    <t>hungleotq@gmail.com</t>
  </si>
  <si>
    <t>https://drive.google.com/file/d/1djqsWal5WAf5HTZeq3hUvYZLEDTas8dt/view?usp=sharing</t>
  </si>
  <si>
    <t>Nguyễn Thị Thúy</t>
  </si>
  <si>
    <t>0356533048</t>
  </si>
  <si>
    <t xml:space="preserve"> thuynguyen03091999@gmail.com</t>
  </si>
  <si>
    <t>https://drive.google.com/file/d/18UFsyFUT5hl5ma7EceZ8V22Zf_GWXx02/view?usp=sharing</t>
  </si>
  <si>
    <t xml:space="preserve">Hiện đang làm VTI, mong muốn 19-20 gross, hiện  bên VTI thưởng 2 tháng lương, k thưởng ngày lễ,  làm ddc ReactJS và React Native </t>
  </si>
  <si>
    <t>https://drive.google.com/file/d/1ncpV-BJshx1wjGaRpBVK970LhZ0X-a0o/view?usp=sharing</t>
  </si>
  <si>
    <t>đang làm domain banking, thích sang mt product, bạn cấp 3 Hiếu, tìm môi trường, k ưu tiên lương, test API, DS QSL thường xuyên, có 1,5 năm test, 1 tháng bàn giao
opem học sang Auto Test và BA</t>
  </si>
  <si>
    <t>HoangTD10 + Thuong</t>
  </si>
  <si>
    <t>Đinh Duy Toàn</t>
  </si>
  <si>
    <t>0358510090</t>
  </si>
  <si>
    <t>dinhduytoan2207@gmail.com</t>
  </si>
  <si>
    <t>https://drive.google.com/file/d/1qASvv0AB6AsH8h62kKG639oZuup-HM2E/view?usp=sharing</t>
  </si>
  <si>
    <t>đang làm 1 cty nhỏ, dự án maintain, muốn sang bên dự án công nghệ  mới, học hỏi đc. Bạn Hiếu, hiện chưa open chuyển việc</t>
  </si>
  <si>
    <t>Lê Minh Tùng</t>
  </si>
  <si>
    <t>0858474222</t>
  </si>
  <si>
    <t>minhtung1309@gmail.com</t>
  </si>
  <si>
    <t>https://drive.google.com/file/d/1x0dEziMRujnXrnDV0jCsiHfNd9LAdnmI/view?usp=sharing</t>
  </si>
  <si>
    <t>Làm Telsoft 10 năm, có từng làm Teamlead rồi, quản lý khoảng 5 người, quyền lợi 15 tháng lương bên cũ, đã nghỉ việc, offer 35-40 gross, hiện thu nhập 33tr. làm domain viễn thông
Du01 MB/ dự án HIS. PV vòng 1 với đơn vị, vòng 2 sếp văn</t>
  </si>
  <si>
    <t>PhuongDV11 + TamCD1</t>
  </si>
  <si>
    <t>Nguyễn Văn Dương</t>
  </si>
  <si>
    <t>duongtk212@gmail.com</t>
  </si>
  <si>
    <t>https://drive.google.com/file/d/1yxM0XUeVtPI34w1-x5_UBRuLAMDwhe6y/view?usp=sharing</t>
  </si>
  <si>
    <t>Hiện đã làm 1 năm TDT, Lý do chuyển việc là OT nhiều, làm cả Thứ 7, chủ yếu làm domain TMĐT, MXH, tìm mt thoải mái, thích làm team lead, từng lead 11ng cả dev test ba, làm lead đc khoảng 6 tháng, mm min 30 net. CRM/MB/HIS
nghỉ cty cũ, đang ở Mễ Trĩ, sẵn sàng onsite</t>
  </si>
  <si>
    <t>Phaph4 + Tamcd1</t>
  </si>
  <si>
    <t>Đỗ Vũ Tuấn</t>
  </si>
  <si>
    <t>0398599888</t>
  </si>
  <si>
    <t>traitimcuatuan@gmail.com</t>
  </si>
  <si>
    <t>https://drive.google.com/file/d/1pJlbIDnPx5CTx5cwa82IMTZQmJpPpbee/view?usp=sharing</t>
  </si>
  <si>
    <t>Duylq12</t>
  </si>
  <si>
    <t>Mong muốn 17 net, hiện cty cũ đóng mức bảo hiểm cơ bản, 13 tháng lương, đang ở Ominext từ 2019, có từng làm teamlead Angular, lý cho chuyển mt: làm từ Thực tập lên, thay đổi để học hỏi và có anh em làm cùng, làm chủ yếu các dự án y tế của Nhật</t>
  </si>
  <si>
    <t>https://drive.google.com/file/d/1mqpH6r5YTFeLQOwKgBJu1g0QIk0mpApk/view?usp=sharing</t>
  </si>
  <si>
    <t>offer Dũng mức 19 net, bạn đang đề xuất mức 21 net.  Có 1 số lý do sau đây
Thứ 1: Hiện mức lương bên VTI là 20 net, đã có các offer 21 và 22 ở các bên khác. Khi chuyển việc bạn sẽ không chuyển nếu mức offer thấp hơn mức hiện tại
Thứ 2: nếu mức offer là 21 net, bạn cam kết chắc chắn sẽ nhận offer bên mình
Thứ 3: bạn nhận thấy đối với thị trường hiện tại cũng rất ít Ba có nền tảng IT như bạn, với các kinh nghiệm và nền tảng đã có bạn tự tin sẽ giải quyết được các bài toàn về dự án đang gặp phải
Thứ 4: Bạn hiện tại vẫn còn trẻ, chưa có vướng bận gì gia đình nên thời gian này em có thể giành rất nhiều thời gian vào công việc. (Dẫn chứng là việc khen thưởng của công ty tecapro).  Ngoài ra, bạncũng có nhiều kn làm việc trong outs và làm cho các khách hàng lớn.</t>
  </si>
  <si>
    <t>Phongpv6 + NgaDT35</t>
  </si>
  <si>
    <t xml:space="preserve">Trịnh Thị Hoài Linh </t>
  </si>
  <si>
    <t>trinhlinh599@gmail.com</t>
  </si>
  <si>
    <t>https://drive.google.com/file/d/1vohMMMfSiGybjf-wFCOuoGzppwzZPtoM/view?usp=sharing</t>
  </si>
  <si>
    <t>onsite VTS, offer 19m, hiện 17,5
Từ chối offer do định hướng muốn theo auto test, không muốn làm dự án Viettel nữa vì đã có thời gian làm rồi  nên muốn thay đổi</t>
  </si>
  <si>
    <t>Phongpv6 + ThuBTX</t>
  </si>
  <si>
    <t>Nguyễn Huy Nhật Anh</t>
  </si>
  <si>
    <t>0359994640</t>
  </si>
  <si>
    <t>nguyenhuynhatanh96@gmail.com</t>
  </si>
  <si>
    <t>TuanTV49 + Anhnv204</t>
  </si>
  <si>
    <t>Hoàng Duy Tùng</t>
  </si>
  <si>
    <t>0963583192</t>
  </si>
  <si>
    <t>duytungpts@gmail.com</t>
  </si>
  <si>
    <t>https://drive.google.com/file/d/1380X77_JAgmYyNBgPaTKl3LBFrEBVbgL/view?usp=sharing</t>
  </si>
  <si>
    <t>Nguyễn Đức Thành</t>
  </si>
  <si>
    <t>0965.800.321</t>
  </si>
  <si>
    <t>ducthanh.36hn@gmail.com</t>
  </si>
  <si>
    <t>https://drive.google.com/file/d/17-2CeYitdfy1VfkRTjUiFGxnsqsyFkRN/view?usp=sharing</t>
  </si>
  <si>
    <t>Không trả lời tin nhắn</t>
  </si>
  <si>
    <t>Nguyễn Quang Huy 95</t>
  </si>
  <si>
    <t>https://drive.google.com/file/d/1P7V16K64JJ8tU0Yl6bfeGL7g911EqQ6-/view?usp=sharing</t>
  </si>
  <si>
    <t>đang làm Mobile lead bên Bibabo, hiện đang 35 gross, mm 40 gross, check ref: tư duy quản lý, điều phối ổn. Làm React Native từ 2018 từ nay, cty thay đổi chính sách nên muốn thay đổi , hiện bên cũ chỉ có lương tháng 13, không có thưởng, 2 năm gần đây k có thưởng, mm sang product, thiên về quản lý nhiều hơn.
Mong muốn làm thêm Java Kotlin
Cty tuyển thêm bên sản phẩm, k đc quyết định nhiều về các tính năng
Hiện mức ht là 35 gross, thực nhận 32. 
Đã báo nghỉ, muộn nhất 30 ngày, thì 15/4 có samh
mong muốn mt trẻ, trung bình các bạn trẻ
Middle+ react native, sn 95, 4-5 năm kinh nghiệm , 35 net</t>
  </si>
  <si>
    <t>CuongDQ8 + Annt598 + Vannh10</t>
  </si>
  <si>
    <t>Lê Đình Thi</t>
  </si>
  <si>
    <t>0966241773</t>
  </si>
  <si>
    <t>ledinhthi2@gmail.com</t>
  </si>
  <si>
    <t>https://drive.google.com/file/d/1eL_1YBfV-sV1GsBh1go9TPqIrMLf-mQS/view?usp=sharing</t>
  </si>
  <si>
    <t>Đã có offer 1 bên khác, đang làm tại Viện hàng không vũ trụ Viettel</t>
  </si>
  <si>
    <t>Nguyễn Thế Toán</t>
  </si>
  <si>
    <t>0822350269</t>
  </si>
  <si>
    <t>thetoan0425@gmail.com</t>
  </si>
  <si>
    <t>đang làm Fsoft, làm 5 năm IOS, domain ngân hàng, hiện thu nhập</t>
  </si>
  <si>
    <t>Hoàng Anh Tuấn</t>
  </si>
  <si>
    <t>0966016415</t>
  </si>
  <si>
    <t>tuanhoang90896@gmail.com</t>
  </si>
  <si>
    <t>Thân Văn Thanh</t>
  </si>
  <si>
    <t>thanvanthanh1909@gmail.com</t>
  </si>
  <si>
    <t>https://drive.google.com/file/d/194cFczy43uh1cYpb1YsR_OjJwBDlXSQa/view?usp=sharing</t>
  </si>
  <si>
    <t>Nguyễn Hoàng Khánh</t>
  </si>
  <si>
    <t>0963473964</t>
  </si>
  <si>
    <t>nguyenkhanh2697@gmail.com</t>
  </si>
  <si>
    <t>https://drive.google.com/file/d/1j4mUOcXisTJlvthRghL7LIYhdzYa9pEd/view?usp=sharing</t>
  </si>
  <si>
    <t>CuongDQ8 + Annt598</t>
  </si>
  <si>
    <t>Trần Quốc Toản</t>
  </si>
  <si>
    <t>https://drive.google.com/file/d/1cuY_SFgCJIbuk4C2cldGycK7Uy4QPaCM/view?usp=sharing</t>
  </si>
  <si>
    <t>0826571058</t>
  </si>
  <si>
    <t xml:space="preserve">nguyen.hq589@gmail.com </t>
  </si>
  <si>
    <t>https://drive.google.com/file/d/1IXaBobJLbo9v_Eqz5E_mtUZQJ4jBcXR6/view?usp=sharing</t>
  </si>
  <si>
    <t>đang thử việc ở Savycom, làm dự án outs giai đoạn cuối, expect 17-18 net,  muốn join mt có senior để học hỏi, đang ở khu vực Hoàng Mai</t>
  </si>
  <si>
    <t>TuanTV49 + TamCD1 + Trong</t>
  </si>
  <si>
    <t>Nguyễn Sỹ Thịnh</t>
  </si>
  <si>
    <t>nguyensythinhk7@gmail.com</t>
  </si>
  <si>
    <t xml:space="preserve">Bùi Ngọc Dũng </t>
  </si>
  <si>
    <t>dungbuingoc.89@gmail.com</t>
  </si>
  <si>
    <t>https://drive.google.com/file/d/1OuYDsH5ijv7_mKPz6JD38gS3Tlzb0B1u/view?usp=sharing</t>
  </si>
  <si>
    <t>HIện đang làm bên Bank, chưa có nhu cầu chuyển việc</t>
  </si>
  <si>
    <t>Hoàng Khắc Tiến</t>
  </si>
  <si>
    <t> hoangtien171092@gmail.com</t>
  </si>
  <si>
    <t>https://drive.google.com/file/d/1pRIMtjfQGj1881pVvcqde7crOGkYJM_e/view?usp=sharing</t>
  </si>
  <si>
    <t>Nguyễn Tuấn Ngọc</t>
  </si>
  <si>
    <t>nguyentuanngoc99hy@gmail.com</t>
  </si>
  <si>
    <t>https://drive.google.com/file/d/1CqUAyxfvh8T5jriPgCnQL9O5sjU3mRUa/view?usp=sharing</t>
  </si>
  <si>
    <t>TamCD1 + Ducnt65</t>
  </si>
  <si>
    <t xml:space="preserve">phamthihanh1810@gmail.com
</t>
  </si>
  <si>
    <t>https://drive.google.com/file/d/1dSEAuwcUaunzIRTIY-uAKuW2IBQRFylT/view?usp=sharing</t>
  </si>
  <si>
    <t>Làm Usol từ TTS, mới lên chính thức đc 6 tháng, hiện chưa tham gia dự án thực tế test API, API mới biết về lý thưởng, SQL có sử dụng thường xuyên. 4/4 có thể join bên mới, đang chờ lấy bằng, muốn tìm mt có dự án test app, test API, DB,. mong muốn 12 net</t>
  </si>
  <si>
    <t>Nguyễn Văn Quyền</t>
  </si>
  <si>
    <t>QuyenIT9815@gmail.com</t>
  </si>
  <si>
    <t>https://drive.google.com/file/d/1DXn_YfubSaT4lO3-4lEO7d_B89rmqF61/view?usp=sharing</t>
  </si>
  <si>
    <t>đã có Offer bên BKAV</t>
  </si>
  <si>
    <t>Nguyễn Chí Hào</t>
  </si>
  <si>
    <t>0973995791</t>
  </si>
  <si>
    <t>haonc72099@gmail.com</t>
  </si>
  <si>
    <t>20/07/1999</t>
  </si>
  <si>
    <t>https://drive.google.com/open?id=1896JYU7qkuWDVyiqUZbje5ijBKWD2i-M</t>
  </si>
  <si>
    <t>Hiện đang làm Onemount đc 10 tháng, thay đổi công việc vì xa trường, còn môn học cần hoàn thành, còn đồ án để tốt nghiệp, hiện  đang đc 13 net, học ở ngay tôn thất thuyết</t>
  </si>
  <si>
    <t>Lê Tiến Lợi</t>
  </si>
  <si>
    <t>0968313260</t>
  </si>
  <si>
    <t>leloi120299@gmail.com</t>
  </si>
  <si>
    <t>12/02/1999</t>
  </si>
  <si>
    <t>https://drive.google.com/open?id=1veUDjyAsszEWWOBydu2XKXNjFT4oeLUQ</t>
  </si>
  <si>
    <t>Nguyễn Lê Hùng</t>
  </si>
  <si>
    <t>nguyenlehung1997abc@gmail.com</t>
  </si>
  <si>
    <t>https://drive.google.com/open?id=1cUHAild_Ril8LoqWmzegIY9jBagt5dR9</t>
  </si>
  <si>
    <t>Bùi Tuấn Dũng</t>
  </si>
  <si>
    <t>0965743198</t>
  </si>
  <si>
    <t>dungtuanbui1998@gmail.com</t>
  </si>
  <si>
    <t>https://drive.google.com/open?id=1CIW-R1YbMMLREZilsy8jG7CTct-jODWr</t>
  </si>
  <si>
    <t>đinh hướng tìm cty outs nước ngoài, từ chối ứng tuyển</t>
  </si>
  <si>
    <t>Trần Đình Công</t>
  </si>
  <si>
    <t>0378826283</t>
  </si>
  <si>
    <t>congdev37@gmail.com</t>
  </si>
  <si>
    <t>https://drive.google.com/open?id=1E6B1ZQOvZ8_-VhefgIjHHJmUC1SEGbWP</t>
  </si>
  <si>
    <t>Làm Misa 3 năm , chủ yếu làm các dự án chuyển đổii số, quản lý bán hàng, lý do thay đổi do bên muốn có team Mobile nhiều kinh nghiệm, mm 22-23 net</t>
  </si>
  <si>
    <t>LiemNT10 + Annt598</t>
  </si>
  <si>
    <t>Hoàng Hải Đông</t>
  </si>
  <si>
    <t>0986654794</t>
  </si>
  <si>
    <t xml:space="preserve"> haidong194@gmail.com</t>
  </si>
  <si>
    <t>https://drive.google.com/open?id=1ndHOpvyFDXvyL-qXvqLDwh5gNx8v0TmQ</t>
  </si>
  <si>
    <t>Hiện đaã làm Misa 4 năm, từ lúc ra trường đến nay, từng làm lead chuyên môn của dự án, thay đổi vì dự án chán, dự án cũ, không có nhiều thứ để học, maintain, ít tính năng mới, dự án giáo dục. Mong muốn sang bên mới đc học hỏi. Đã trao đổi về cơ hội pt nếu sang bên này: lên lead, build team, training, mentor
Hiện mức lương là 22 net, 14 tháng lương, k thưởng dự án, ngày lễ đồng giá 500k, bảo hiểm đóng 4tr700, mong muốn 26-27 net
đã trao đổi qua chế độ
hẹn 6h thứ 3 tuần sau</t>
  </si>
  <si>
    <t>Đỗ Hoàng Anh</t>
  </si>
  <si>
    <t>0334746495</t>
  </si>
  <si>
    <t>hoangad0102@gmail.com</t>
  </si>
  <si>
    <t>https://drive.google.com/open?id=1jxhKDF7klXbG6-VXMam0zj0cyByRbcxy</t>
  </si>
  <si>
    <t>Hiện đang làm Samsung, làm dự án maintain, đang đc 18 net, mm 18net sang bên mới (nghi nói điêu) .có thế hạ mức mm nếu tìm đc bên phù hợp có thể học, chưa làm spring, chủ yếu làm strut, Oracle, bàn giao 1 tháng nếu sang bên mới, nếu sếp cho thay đổi dự án cũng có thể ở lại =&gt; động lực chuyển việc là dự án chán, k đc học hỏi nhiều, cơ chế lương samsung k có gì nổi bật 13 tháng lương, 2 lần thưởng Ki 1 năm,</t>
  </si>
  <si>
    <t>Tống Lý Trinh</t>
  </si>
  <si>
    <t>0394026262</t>
  </si>
  <si>
    <t>tonglytrinh@gmail.com</t>
  </si>
  <si>
    <t>https://drive.google.com/open?id=1JExdChErTaNmGjjfSuCKtwvyvvsxNTBq</t>
  </si>
  <si>
    <t>Làm Java từ 8/2021, mm 18 net, hiện đã có 1 vài offer, sẽ chủ động kết bạn zalo,</t>
  </si>
  <si>
    <t>TamCD1</t>
  </si>
  <si>
    <t>Lê Tuấn Anh</t>
  </si>
  <si>
    <t>anhltdev94@gmail.com</t>
  </si>
  <si>
    <t>https://drive.google.com/file/d/1OKhNEDOYlGAjXMZmzts2fLpZNlLNfmDC/view?usp=sharing</t>
  </si>
  <si>
    <t>Trần Văn Đức</t>
  </si>
  <si>
    <t>(+84) 32 778 4567</t>
  </si>
  <si>
    <t>tranduc2312@gmail.com</t>
  </si>
  <si>
    <t>https://drive.google.com/file/d/1TP6kwrnCn0NVP1SpKpPstQK51l6TkQjJ/view?usp=sharing</t>
  </si>
  <si>
    <t>Phương Linh</t>
  </si>
  <si>
    <t>phuonglinhbui2812@gmail.com</t>
  </si>
  <si>
    <t>https://drive.google.com/file/d/1HqYo3S6RhRSQLPeuBC4OLAgoK1yXvqem/view?usp=sharing</t>
  </si>
  <si>
    <t>Nguyễn Quang Huy 90</t>
  </si>
  <si>
    <t>0983833193</t>
  </si>
  <si>
    <t>huynq.is@gmail.com</t>
  </si>
  <si>
    <t>https://drive.google.com/file/d/16ti5q5OcCmOlynU5nrMHksk-0KhrnO3f/view?usp=sharing</t>
  </si>
  <si>
    <t>Đang làm ALS, đã làm 6 năm, cty làm sản phẩm Logistic, chuyển sang RN đc 3 năm gần đây. hiện bên kia 18 tháng lương, 400tr/năm</t>
  </si>
  <si>
    <t>CuongDQ8 + Annt598 + Kiennt89</t>
  </si>
  <si>
    <t>Nguyễn Dương Tùng</t>
  </si>
  <si>
    <t>tungnguyenr1@gmail.com</t>
  </si>
  <si>
    <t>https://drive.google.com/file/d/1VELIXyghrDdPxTCb4iBdK3GxsGisSudu/view?usp=sharing</t>
  </si>
  <si>
    <t>Nguyễn Thế Vinh</t>
  </si>
  <si>
    <t>Kiennt89 + ĐoPD</t>
  </si>
  <si>
    <t xml:space="preserve">Nguyễn Lê Tới </t>
  </si>
  <si>
    <t>0985 549 755</t>
  </si>
  <si>
    <t>letoicntt@gmail.com</t>
  </si>
  <si>
    <t>https://drive.google.com/file/d/1i0bDjI01VKP8R823lhAgZyrCVlADyyyQ/view?usp=sharing</t>
  </si>
  <si>
    <t>CuongDQ8 + Annt589 + Kiennt89</t>
  </si>
  <si>
    <t>Trần Đình Thái</t>
  </si>
  <si>
    <t>thaitranbk59@gmail.com</t>
  </si>
  <si>
    <t>https://drive.google.com/file/d/1Vp9WxhsAKFoLft2-q11Vc7xE_Hm5CC0G/view?usp=sharing</t>
  </si>
  <si>
    <t>CuongDQ8 +  Anhnv204 + ThoLD11</t>
  </si>
  <si>
    <t>Võ Tá Nhật Anh</t>
  </si>
  <si>
    <t>0941958897</t>
  </si>
  <si>
    <t>nhatanhvt123@gmail.com</t>
  </si>
  <si>
    <t>https://drive.google.com/file/d/1zzHY48XvmWj1XEViKU6ldGIrj7Bt6s5O/view?usp=sharing</t>
  </si>
  <si>
    <t>Nguyễn Duy  Nam</t>
  </si>
  <si>
    <t>nguyenduynamnd95@gmail.com</t>
  </si>
  <si>
    <t>https://drive.google.com/file/d/11x_VEOlAWbFGlhIgD0R85nrRHMzUEkna/view?usp=sharing</t>
  </si>
  <si>
    <t>đã có offer</t>
  </si>
  <si>
    <t>Đào Đức Thọ</t>
  </si>
  <si>
    <t>0968226960</t>
  </si>
  <si>
    <t>thotk113@gmail.com</t>
  </si>
  <si>
    <t>https://drive.google.com/file/d/1Uqx6JKTuoG6X61n-KlyIjpa55G7JTcs_/view?usp=sharing</t>
  </si>
  <si>
    <t>Lê Đình Thái</t>
  </si>
  <si>
    <t xml:space="preserve"> lethai12h@gmail.com</t>
  </si>
  <si>
    <t>https://drive.google.com/file/d/1s_Ri-jY5UoA0nzcUFQK_jTBtPBDZapVo/view?usp=sharing</t>
  </si>
  <si>
    <t>Phạm Văn Oánh</t>
  </si>
  <si>
    <t>0388091414</t>
  </si>
  <si>
    <t>phamvanoanh26@gmail.com</t>
  </si>
  <si>
    <t>https://drive.google.com/file/d/1eibhJZlMnM5IG9vp4sij-33i42lEOixH/view?usp=sharing</t>
  </si>
  <si>
    <t>Kiennt89 + Annt298</t>
  </si>
  <si>
    <t>Nguyễn Quốc Ngọc</t>
  </si>
  <si>
    <t>0353584143</t>
  </si>
  <si>
    <t xml:space="preserve"> nguyenq.ngocdms@gmail.com</t>
  </si>
  <si>
    <t>https://drive.google.com/file/d/19STZzlMas0yDG1WySOf1vA-JaDgwafEU/view?usp=sharing</t>
  </si>
  <si>
    <t>Đinh Văn Tuấn</t>
  </si>
  <si>
    <t>dtuan5160@gmail.com</t>
  </si>
  <si>
    <t>https://drive.google.com/file/d/1vYDLpyKV9C8RtnKq107af2i3NvjAwm2x/view?usp=sharing</t>
  </si>
  <si>
    <t>DoPD</t>
  </si>
  <si>
    <t>MT chuyên nghiệp hơn, quy mô to hơn do cty cũ nhỏ, muốn cơ hội học Tiếng Anh</t>
  </si>
  <si>
    <t>Bùi Thị Kim Anh</t>
  </si>
  <si>
    <t>0941.306.182</t>
  </si>
  <si>
    <t>bkanh0208@gmail.com</t>
  </si>
  <si>
    <t>https://drive.google.com/file/d/1PpX2lXlXqtXT4C7tjhbPlAdPbHCNf8ZZ/view?usp=sharing</t>
  </si>
  <si>
    <t>Nguyễn Nguyên Việt</t>
  </si>
  <si>
    <t>nnviet7899@gmail.com</t>
  </si>
  <si>
    <t>https://drive.google.com/file/d/1pw-tUyUrXxqSeH_xYOkmCFo3QXTihgjZ/view?usp=sharing</t>
  </si>
  <si>
    <t>Kiennt89 +  Trong</t>
  </si>
  <si>
    <t>Thiều Thọ Cường</t>
  </si>
  <si>
    <t>thocuong97@gmail.com</t>
  </si>
  <si>
    <t>https://drive.google.com/file/d/1VzmcnqsRAd8YvDID6XUJ9Dbgq5ZZ4WM6/view?usp=sharing</t>
  </si>
  <si>
    <t>không ope</t>
  </si>
  <si>
    <t>Nguyễn Đức Tùng</t>
  </si>
  <si>
    <t>0914 831 089</t>
  </si>
  <si>
    <t>tungnguyenls2008@gmail.com</t>
  </si>
  <si>
    <t>https://drive.google.com/file/d/1xxAb80QrlHriHcdfOHq9emJGUDx5olyl/view?usp=sharing</t>
  </si>
  <si>
    <t>Trần Đức Việt</t>
  </si>
  <si>
    <t>0859236636</t>
  </si>
  <si>
    <t>dviettr@gmail.com</t>
  </si>
  <si>
    <t>https://drive.google.com/file/d/1mqIZw5CeC2-QQ-OogU0UqMWXXM7D1yNb/view?usp=sharing</t>
  </si>
  <si>
    <t>Nguyễn Sỹ Linh</t>
  </si>
  <si>
    <t>nsylinh@gmail.com</t>
  </si>
  <si>
    <t>https://drive.google.com/file/d/1pY2h7oLcozk1dPCcQMcjZ4XTkL3HBJ8z/view?usp=sharing</t>
  </si>
  <si>
    <t>diennguyen97hp@gmail.com</t>
  </si>
  <si>
    <t>https://drive.google.com/file/d/1ySGVhcUE1W_58H8WqBL07FNbrm8TZsyQ/view?usp=sharing</t>
  </si>
  <si>
    <t>Ngô Xuân Quý</t>
  </si>
  <si>
    <t>https://drive.google.com/file/d/1YfB_16btaybhPzCfuEq7fjYqUYtHOaBa/view?usp=sharing</t>
  </si>
  <si>
    <t>Vũ Văn Hiền</t>
  </si>
  <si>
    <t>ithienvv@gmail.com</t>
  </si>
  <si>
    <t>Anhnv204 + Thold11 + Cuongdq8</t>
  </si>
  <si>
    <t>Quyền</t>
  </si>
  <si>
    <t>0348464081</t>
  </si>
  <si>
    <t xml:space="preserve"> nguyenquyen571995@gmail.com</t>
  </si>
  <si>
    <t>https://drive.google.com/open?id=1n5LoIjlw9RmFxhLmUSjb5tCknShr7A93</t>
  </si>
  <si>
    <t>gọi không được</t>
  </si>
  <si>
    <t>0365758450</t>
  </si>
  <si>
    <t>kimhung01.bn@gmail.com</t>
  </si>
  <si>
    <t>05/09/1998</t>
  </si>
  <si>
    <t>https://drive.google.com/open?id=1j2jztPqzMgMw3VnKqZ5SyHwNwd_QWfqH</t>
  </si>
  <si>
    <t>Lê Tiến Mạnh</t>
  </si>
  <si>
    <t>0356302647</t>
  </si>
  <si>
    <t>letienmanh2008@gmail.com</t>
  </si>
  <si>
    <t>https://drive.google.com/open?id=1ezkZWlcUz7s1Pv2HzAXsBkVpiuqjhu3M</t>
  </si>
  <si>
    <t>Nguyễn Hoài Nam</t>
  </si>
  <si>
    <t>0334911805</t>
  </si>
  <si>
    <t>18/05/1995</t>
  </si>
  <si>
    <t>https://drive.google.com/open?id=1uJr57bS0-ItEhwT5nrUoXhfEKxAPzK_0</t>
  </si>
  <si>
    <t>đang thử việc ở CMC, đã xin JD, chat qua zalo</t>
  </si>
  <si>
    <t>Phan Văn Thành</t>
  </si>
  <si>
    <t>0373 498 066</t>
  </si>
  <si>
    <t>thanhpvdev1993@gmail.com</t>
  </si>
  <si>
    <t xml:space="preserve">15-09-1993 </t>
  </si>
  <si>
    <t>https://drive.google.com/open?id=1ZLnhgXDSsarcfaVhgdNfHakY6FXqwBR0</t>
  </si>
  <si>
    <t>hiện không open</t>
  </si>
  <si>
    <t>Trịnh Đức Mạnh</t>
  </si>
  <si>
    <t>0982403274</t>
  </si>
  <si>
    <t xml:space="preserve"> ducmanh.nd35@gmail.com</t>
  </si>
  <si>
    <t>28/02/1996</t>
  </si>
  <si>
    <t>https://drive.google.com/open?id=1_wSZoyLRJ09OcCvIthLjG8WugJlXbIcM</t>
  </si>
  <si>
    <t>đã gọi điện, kết bạn zalo chưa trả lời, thanngs 6 7 mới open,  đang làm CMC</t>
  </si>
  <si>
    <t>Nguyễn Thế Trung</t>
  </si>
  <si>
    <t>0359966631</t>
  </si>
  <si>
    <t>thetrung.2896@gmail.com</t>
  </si>
  <si>
    <t>02/08/1996</t>
  </si>
  <si>
    <t>https://drive.google.com/open?id=1662Hx2lFRrXjyyhzMKzvRtYhUvL-mp9v</t>
  </si>
  <si>
    <t>đã gọi điện, đang làm bên 1 Oficee từ t hắng 6/2021, chờ kết bạn zalo
đã gửi JD, gt qua dự án, chờ gọi điện 
quyết định ở lại  bên cũ, chưa open PV</t>
  </si>
  <si>
    <t>Phạm Thái Hoàng</t>
  </si>
  <si>
    <t>phamthaihoang1412@gmail.com</t>
  </si>
  <si>
    <t>https://drive.google.com/file/d/1yezn-s8H0Ne2URE2eJsLXl59Anr61TK8/view?usp=sharing</t>
  </si>
  <si>
    <t>Phaph4 + TruongBX7</t>
  </si>
  <si>
    <t>hieuu99@gmail.com</t>
  </si>
  <si>
    <t>https://drive.google.com/file/d/1AhWhdg2MkhpDo0heGoPAGStyI_2SCQRb/view?usp=sharing</t>
  </si>
  <si>
    <t>offer 15-16net, có thể đi lamfluoon,</t>
  </si>
  <si>
    <t>Nguyễn Văn Nhân</t>
  </si>
  <si>
    <t>nhanqbu@gmail.com</t>
  </si>
  <si>
    <t>https://drive.google.com/file/d/1JR8eSh8g9-7h_WGiI7d4gg-vE7DkisG-/view?usp=sharing</t>
  </si>
  <si>
    <t>đang làm bên cty điện lực, 18-19net hiện tại, 220-240tr/năm. MM 25 net
Từ chối PV do quyết định về quê làm việc</t>
  </si>
  <si>
    <t>Bùi Đức Hưng</t>
  </si>
  <si>
    <t>buiduchung26011998@gmail.com</t>
  </si>
  <si>
    <t>https://drive.google.com/file/d/1Yi-OEESA1y2F8zFhFWZxNK8M_dnH81fM/view?usp=sharing</t>
  </si>
  <si>
    <t xml:space="preserve">mức lương k phù hợp chi phí dự án </t>
  </si>
  <si>
    <t>Lưu Thanh Tùng</t>
  </si>
  <si>
    <t>luuthanhtung1508@gmail.com</t>
  </si>
  <si>
    <t>https://drive.google.com/file/d/1c2H13Nl7A5w4ySsMaWe1JI2tDVp5zGqO/view?usp=sharing</t>
  </si>
  <si>
    <t>Nguyễn Văn Chiến</t>
  </si>
  <si>
    <t>0329577740</t>
  </si>
  <si>
    <t>kkchiensev@gmail.com</t>
  </si>
  <si>
    <t>09/12/1994</t>
  </si>
  <si>
    <t>https://drive.google.com/open?id=1XbfiqG2KQ73sO4hD4CI_8I8s7-onPn5E</t>
  </si>
  <si>
    <t>cmc, đang open. offer 30 net</t>
  </si>
  <si>
    <t>Phaph4 + TrươngBX7</t>
  </si>
  <si>
    <t>Đinh Văn Lượng</t>
  </si>
  <si>
    <t>luongdv124@gmail.com</t>
  </si>
  <si>
    <t>https://drive.google.com/file/d/1wUHJ-nT1sdmrfR8HDXhwDDrIInLTxzaq/view?usp=sharing</t>
  </si>
  <si>
    <t>Diện Nguyễn</t>
  </si>
  <si>
    <t>diennv560@gmail.com</t>
  </si>
  <si>
    <t>https://drive.google.com/file/d/19IKxrsiQA-BPaFxVyrQOY0TxlW-djE4D/view?usp=sharing</t>
  </si>
  <si>
    <t>Ngô Văn Tuân</t>
  </si>
  <si>
    <t>0982939512</t>
  </si>
  <si>
    <t>tuanngo667@gmail.com</t>
  </si>
  <si>
    <t>https://drive.google.com/file/d/1ZlE_zcZOhOuRe-vWBJRqFv8AMJzUYfQn/view?usp=sharing</t>
  </si>
  <si>
    <t>ứng viên cũ bên Agile, đang open, expect 19 net</t>
  </si>
  <si>
    <t>Nguyễn Văn Vinh</t>
  </si>
  <si>
    <t xml:space="preserve"> vinhnv.dev@gmail.com</t>
  </si>
  <si>
    <t>https://drive.google.com/file/d/1WCjkXZ2iS2E_bipYkxRjFISB8bxWKTGV/view?usp=sharing</t>
  </si>
  <si>
    <t>Phạm Văn Đức</t>
  </si>
  <si>
    <t>duc.lhp1@gmail.com</t>
  </si>
  <si>
    <t>https://drive.google.com/file/d/1qA5KINQTGCUU2mE5zWNXZGs_OanEk8gQ/view?usp=sharing</t>
  </si>
  <si>
    <t xml:space="preserve">đang làm bên PG, đã làm đc 4,5 năm về react native, muốn thay đổi mt, hiện tại đang 27 net. offer 40 gross, bên cũ chỉ có thưởng lt13 và lễ tết trung bình.  Tuần sau PV, có thể PV thứ 4, đầu tuần bận </t>
  </si>
  <si>
    <t>Annt598 + Thold11</t>
  </si>
  <si>
    <t>Phạm Trọng Đương</t>
  </si>
  <si>
    <t xml:space="preserve">duongpt4993@gmail.com </t>
  </si>
  <si>
    <t>https://drive.google.com/file/d/1nWpbaZ2DqxfvTJ3plK5qjH-nE4ww80MM/view?usp=sharing</t>
  </si>
  <si>
    <t xml:space="preserve">0904693147 · </t>
  </si>
  <si>
    <t>https://drive.google.com/file/d/1RiYdqpcQJVaKJiJDgO_Sdg-taIQU2eSs/view?usp=sharing</t>
  </si>
  <si>
    <t>đang k open</t>
  </si>
  <si>
    <t>Nguyễn Văn Khiêm</t>
  </si>
  <si>
    <t>0975 127 583</t>
  </si>
  <si>
    <t>vankhiem583@gmail.com</t>
  </si>
  <si>
    <t>https://drive.google.com/file/d/1Ml2H0lH3EWvC_G1-zMic5y3f7uRG3jVk/view?usp=sharing</t>
  </si>
  <si>
    <t>Nguyễn Minh Châu</t>
  </si>
  <si>
    <t>chau95mn@gmail.com</t>
  </si>
  <si>
    <t>https://drive.google.com/file/d/1R-2ove3GbaIFyWsp1eflNZrdgksbMpsc/view?usp=sharing</t>
  </si>
  <si>
    <t>Lê Hoàng</t>
  </si>
  <si>
    <t>lehoang8993@gmail.com</t>
  </si>
  <si>
    <t>https://drive.google.com/file/d/1eSAIXpbJZpWWaKr9b9AVxboy1wlWI1N3/view?usp=sharing</t>
  </si>
  <si>
    <t>https://drive.google.com/file/d/1VfwgTvc2Bzt-2fwHgX7VZGcUVs3KP9Qd/view?usp=sharing</t>
  </si>
  <si>
    <t>Đã liên  hệ nhưng báo ở lại cty cũ</t>
  </si>
  <si>
    <t>Trương Ngọc Đức</t>
  </si>
  <si>
    <t>38 629 6993</t>
  </si>
  <si>
    <t>ngocducnd69@gmail.com</t>
  </si>
  <si>
    <t>https://drive.google.com/file/d/1ReYNQCHPp4xUXjBwq00AB-oA2ynLqZ3W/view?usp=sharing</t>
  </si>
  <si>
    <t>Đã gọi điên, ứng viên muốn nhận JD qua mail, đã kb zalo chưa trả lời</t>
  </si>
  <si>
    <t>Vũ Minh Nhật</t>
  </si>
  <si>
    <t>nhat.thtb@gmail.com</t>
  </si>
  <si>
    <t>https://drive.google.com/file/d/1k8vIWuN-FLf0ShqcTwogJypV1coQ5CPO/view?usp=sharing</t>
  </si>
  <si>
    <t>https://drive.google.com/file/d/19TWpwBOg4ejKFUoZREbQgyi7nA-yDFN5/view?usp=sharing</t>
  </si>
  <si>
    <t>thuê bao, đã nhắn zalo k trả lời</t>
  </si>
  <si>
    <t>Nguyễn Hữu Thị Hiếu</t>
  </si>
  <si>
    <t>nguyenhuuthihieu@gmail.com</t>
  </si>
  <si>
    <t>https://drive.google.com/file/d/1G2LFVSqACb-vT1pfaNA41l2I_xsEPGGP/view?usp=sharing</t>
  </si>
  <si>
    <t>đã nghỉ Sao Khuê, chế độ 13-14 tháng, có 3 năm kn reactjs react native, hẹn</t>
  </si>
  <si>
    <t>Loilv9 + Dangng</t>
  </si>
  <si>
    <t>Bùi Thế Lộc</t>
  </si>
  <si>
    <t>buitheloc79912181@gmail.com</t>
  </si>
  <si>
    <t>https://drive.google.com/file/d/1eOKzjaTgO3JGBJrwxofagw7YScEbAEh4/view?usp=sharing</t>
  </si>
  <si>
    <t>đaã gọi điện trao đổi về chế độ và thông tin cty, chủ yếu kn làm CRM, có thể PV vào thứ 6</t>
  </si>
  <si>
    <t>Nguyễn Thanh Hòa</t>
  </si>
  <si>
    <t>nthoa8297@gmail.com</t>
  </si>
  <si>
    <t>https://drive.google.com/file/d/1Wbl1YMOWrBarU_-zyE80EgDiLlWVxHsF/view?usp=sharing</t>
  </si>
  <si>
    <t>Phucvv4</t>
  </si>
  <si>
    <t>Hiện lương đc 21 gross, kỳ vọng 28 net, MB đã offer 28 net rồi nhưng bắt cam  kết làm 1 năm nên chưa làm, tìm mt mới vì CMC dự án chán, dự án Samsung maintain,</t>
  </si>
  <si>
    <t>Nguyễn Đình Hoàng</t>
  </si>
  <si>
    <t>(+84) 972 365 085</t>
  </si>
  <si>
    <t>dumuc2010@gmail.com</t>
  </si>
  <si>
    <t>https://drive.google.com/file/d/1atIZypIP3loztiTn8l-gJi9Ljb58DHQo/view?usp=sharing</t>
  </si>
  <si>
    <t>gọi 2 lần k nghe máy</t>
  </si>
  <si>
    <t>Nguyễn Ngọc An</t>
  </si>
  <si>
    <t>an4217832831@gmail.com</t>
  </si>
  <si>
    <t>https://drive.google.com/file/d/1ZeTQK0XOrX5flAdsKSOB1KoapiSGlV8K/view?usp=sharing</t>
  </si>
  <si>
    <t>Lại Phú Dương</t>
  </si>
  <si>
    <t>duonglp97@gmail.com</t>
  </si>
  <si>
    <t>https://drive.google.com/file/d/1N9xJIR3doBp56IW8cH2hKibc4NX9ObvO/view?usp=sharing</t>
  </si>
  <si>
    <t>đã gọi điện 2 lần, đang chat zalo, chờ hẹn lịch PV,. chưa hỏi đc các thông tin
đang chờ phản hồi zalo 13/4
đã nhận offer 1 bên outs nước ngoài</t>
  </si>
  <si>
    <t>Trần Anh Thắng</t>
  </si>
  <si>
    <t>thangta.icv@gmail.com</t>
  </si>
  <si>
    <t>https://drive.google.com/file/d/1I61Vz05d9iMe_bDjBi1tvZcaGsEUIdXA/view?usp=sharing</t>
  </si>
  <si>
    <t>Mong muốn 23-25 net</t>
  </si>
  <si>
    <t>Nguyễn Duy Tiến</t>
  </si>
  <si>
    <t>xrl8tien@gmail.com</t>
  </si>
  <si>
    <t>https://drive.google.com/file/d/11FmP_NL862K43Hg1IT5e2oIuLughSz_t/view?usp=sharing</t>
  </si>
  <si>
    <t>tốt nghiệp FPT, đầu tháng 5 onboard đc, làm hơn 1 năm CMC, đang 15 net, mm 18-19 net</t>
  </si>
  <si>
    <t>TuanTV49 + Kiennt89</t>
  </si>
  <si>
    <t>Nguyễn Duy Trường</t>
  </si>
  <si>
    <t>truong22051998@gmail.com</t>
  </si>
  <si>
    <t>https://drive.google.com/file/d/1_P-d4U4bOh-v6j_M-EmM0I5pNAw55oik/view?usp=sharing</t>
  </si>
  <si>
    <t>Hoàng Ngọc Thắng</t>
  </si>
  <si>
    <t>hnthangdev@gmail.com</t>
  </si>
  <si>
    <t>https://drive.google.com/file/d/1igexSs9lhvaQj4Vs0KBbs-lwZGCfmi5q/view?usp=sharing</t>
  </si>
  <si>
    <t>dinhtienkiet1997@gmail.com</t>
  </si>
  <si>
    <t>https://drive.google.com/file/d/1oHEvBwAoPVy-H_645RnlHJRuZhlaNjme/view?usp=sharing</t>
  </si>
  <si>
    <t>Nambn</t>
  </si>
  <si>
    <t>Hiện bên em sau khi cân nhắc, thấy anh Kiệt phù hợp với dự án, mời anh về bên em tham gia dự án. 
Mức offer bên em đưa ra là 23 net, đây là mức bên em đánh giá dựa  năng lực mình thể hiện qua PV. mức này thì có thể thay đổi trong kỳ review lương, hiện bên em có 2 kỳ là tháng 2 và tháng 8 để có thể thay đổi.  
Dự án Dự án thì anh Tuấn sẽ có sắp xếp, nhưng khả năng cao , sẽ có trợ cấp onsite ngoài lương net, tối đa là 2,5tr, với mức thay đổi là theo thời gian , 3 tháng đầu sẽ là trợ cấp 1tr, sau đó sẽ nâng lên sau thời gian</t>
  </si>
  <si>
    <t>Lê Văn Hưng</t>
  </si>
  <si>
    <t>hungctt2907@gmail.com</t>
  </si>
  <si>
    <t>Vũ Ngọc Sáng</t>
  </si>
  <si>
    <t>ngocsangnd259@gmail.com</t>
  </si>
  <si>
    <t>https://drive.google.com/file/d/1cgfNLx9ZqDBo6l_05BFAaJyBOk2fIYY0/view?usp=sharing</t>
  </si>
  <si>
    <t> dungbuingoc.89@gmail.com</t>
  </si>
  <si>
    <t>Hoàng Gia Khoa</t>
  </si>
  <si>
    <t>khoahoanggia94@gmail.com</t>
  </si>
  <si>
    <t>https://drive.google.com/file/d/1cBR4gWMvFr-TegJsK2iz1ZGtMweVT25Q/view?usp=sharing</t>
  </si>
  <si>
    <t>Nguyễn Thị Ngọc Yến</t>
  </si>
  <si>
    <t>ngocyen2396@gmail.com</t>
  </si>
  <si>
    <t>https://drive.google.com/file/d/1jIe8wrRCuqlTE6yDVsY8hbvel_5Ob32o/view?usp=sharing</t>
  </si>
  <si>
    <t>dự án vướng nhiều chính sách, nên k pending lâu
mm 15 net, hiện tại 9 net, bàn giao 1 tháng, có thể PV luôn giờ hành chính, chưa làm API</t>
  </si>
  <si>
    <t>Nguyễn Huyền Linh</t>
  </si>
  <si>
    <t>linhhuyen.vnu@gmail.com</t>
  </si>
  <si>
    <t>https://drive.google.com/file/d/1CvwsaW4aZTLhqhQO86PJSX8Z3HAC_svX/view?usp=sharing</t>
  </si>
  <si>
    <t>Vũ Thùy Trang</t>
  </si>
  <si>
    <t>https://drive.google.com/file/d/1gG4sGY0nmV6c36YcedL1T_mi-OVYBWiv/view?usp=sharing</t>
  </si>
  <si>
    <t>Anhpt170</t>
  </si>
  <si>
    <t xml:space="preserve">expect 20 net, hiện tại 16 gross, thay đổi mt vì muốn thay đổi domain, đã nghỉ bên cũ có thể sang luôn </t>
  </si>
  <si>
    <t>Đoàn Trung Hậu</t>
  </si>
  <si>
    <t>0965476583</t>
  </si>
  <si>
    <t>Danghau0202@gmail.com</t>
  </si>
  <si>
    <t>expect 18 net, hiện đã bàn giao xong, có thể đi làm luôn</t>
  </si>
  <si>
    <t>Nguyễn Thị Diệu Linh</t>
  </si>
  <si>
    <t>nguyendieulinh115@gmail.com</t>
  </si>
  <si>
    <t>https://drive.google.com/file/d/1CniU0AA7ygj7btnDc0xtf6UfF3tlOVow/view?usp=sharing</t>
  </si>
  <si>
    <t>Nguyễn Liên Cường</t>
  </si>
  <si>
    <t>cuongnlds@gmail.com</t>
  </si>
  <si>
    <t>https://drive.google.com/file/d/19vI_Hl0CzxLFlwXSrOXw_flvuK8wOg4r/view?usp=sharing</t>
  </si>
  <si>
    <t>Nguyễn Văn Sang</t>
  </si>
  <si>
    <t>vansang261198@gmail.com</t>
  </si>
  <si>
    <t>https://drive.google.com/file/d/1yBO8iXnyrEptWHK9lg4f80ePvokbPfKk/view?usp=sharing</t>
  </si>
  <si>
    <t>Sonda</t>
  </si>
  <si>
    <t xml:space="preserve">18-20 net, bạn của Đặng Anh Sơn, </t>
  </si>
  <si>
    <t>Đặng Anh Tú</t>
  </si>
  <si>
    <t>anhtu3799@gmail.com</t>
  </si>
  <si>
    <t>https://drive.google.com/file/d/1o1z3S5oNjUJqpQDrq8Cl_yzhAoaE3B66/view?usp=sharing</t>
  </si>
  <si>
    <t>Vũ Thế Đạt</t>
  </si>
  <si>
    <t>thedat246@gmail.com</t>
  </si>
  <si>
    <t>https://drive.google.com/file/d/1S-r8g8I9l7y6orCOUrbtp4KLu0XZThWZ/view?usp=sharing</t>
  </si>
  <si>
    <t>36 gross</t>
  </si>
  <si>
    <t>Phạm Thế Anh</t>
  </si>
  <si>
    <t>anhpham02608@gmail.com</t>
  </si>
  <si>
    <t>https://drive.google.com/file/d/1_QrE3AThEzba17X1q9DPRJZy25kIpFhk/view?usp=sharing</t>
  </si>
  <si>
    <t>Đào Văn Thiện</t>
  </si>
  <si>
    <t>daothien96@gmail.com</t>
  </si>
  <si>
    <t>https://drive.google.com/file/d/1tL0gnLx-nrTK_Fc8qVLCj-WJK86xu94J/view?usp=sharing</t>
  </si>
  <si>
    <t>Trương Thị Mai Anh</t>
  </si>
  <si>
    <t>truongthimaianh98@gmail.com</t>
  </si>
  <si>
    <t>https://drive.google.com/file/d/18sAeiKF6_y174IxEZjJLwvWlkGPjalZG/view?usp=sharing</t>
  </si>
  <si>
    <t>Trần Hữu Hậu</t>
  </si>
  <si>
    <t>tranhuuhaund1996@gmail.com</t>
  </si>
  <si>
    <t>https://drive.google.com/file/d/1oOKryiaRH0VW-m7apMRNZu7bQdc_bjnI/view?usp=sharing</t>
  </si>
  <si>
    <t>Trần Trung Kiên</t>
  </si>
  <si>
    <t>kientt13.7@gmail.com</t>
  </si>
  <si>
    <t>https://drive.google.com/file/d/1rSuxhpHBJhf3qqWdHirxWHPbCPH5I9sK/view?usp=sharing</t>
  </si>
  <si>
    <t>Ng.theanh1509.hust@gmail.com</t>
  </si>
  <si>
    <t>https://drive.google.com/file/d/1mJbBp3GtH8Zf20OzyDaaKN-VK0xwj3C1/view?usp=sharing</t>
  </si>
  <si>
    <t>Đặng Văn Quyết</t>
  </si>
  <si>
    <t>quyetdangvan1701@gmail.com</t>
  </si>
  <si>
    <t>Hà Tiến Duyên</t>
  </si>
  <si>
    <t>HOÀNG QUỐC</t>
  </si>
  <si>
    <t>Dương Thị Phương</t>
  </si>
  <si>
    <t>phuongduongthi1501@gmail.com</t>
  </si>
  <si>
    <t>Chu Triệu Chinh</t>
  </si>
  <si>
    <t>chutrieuchinh98@gmail.com</t>
  </si>
  <si>
    <t>Lamptq</t>
  </si>
  <si>
    <t>vuduc047@gmail.com</t>
  </si>
  <si>
    <t>https://drive.google.com/file/d/1oT3iG2PU1_ps2Imnsp2S3mMZ26jWcGN9/view</t>
  </si>
  <si>
    <t>Ứng viên mức lương hiện tại 25 gross, đang expect tăng 20%, có thể onboard sau 1 tháng</t>
  </si>
  <si>
    <t>TamCD + TrongNV25</t>
  </si>
  <si>
    <t>Nguyễn Quang Phong</t>
  </si>
  <si>
    <t>quangphong297@gmail.com</t>
  </si>
  <si>
    <t>https://drive.google.com/file/d/1VXATyrCG8MQMpSeowa0SfJv09HagLtUW/view</t>
  </si>
  <si>
    <t>Lương hiện tại 12, expect 14-15</t>
  </si>
  <si>
    <t>Lê Văn Đức</t>
  </si>
  <si>
    <t>levanducdt@gmail.com</t>
  </si>
  <si>
    <t>https://drive.google.com/file/d/1XCjGHdFcg5ihog0F7S-Knu68SSO37zQk/view</t>
  </si>
  <si>
    <t>Lương hiện tại 24net, expect 30 net. Ob đầu t4</t>
  </si>
  <si>
    <t>Nguyễn Đức Mạnh</t>
  </si>
  <si>
    <t>ducmanhktqs96@gmail.com</t>
  </si>
  <si>
    <t>https://drive.google.com/file/d/18GRSI-ag_VXIv5GydEVSo_MkG3yj2LMF/view</t>
  </si>
  <si>
    <t>Mong muốn mức lương 25-27, ob 24/4</t>
  </si>
  <si>
    <t>giangnt0507@gmail.com</t>
  </si>
  <si>
    <t>https://drive.google.com/file/d/1ALXLqa0VpjPra2rOL-y9p8j2RdvYlWXV/view?usp=sharing</t>
  </si>
  <si>
    <t>muốn tham gia code các dự án sử dụng frameword Spring-boot, làm liên quan đến microservice. Expect 25-27M</t>
  </si>
  <si>
    <t>Trần Hải Long</t>
  </si>
  <si>
    <t>tranhailong_t59@hus.edu.vn</t>
  </si>
  <si>
    <t>https://drive.google.com/file/d/1t1yRwHq1ZmM-onR5GPh4enJ4judAJh99/view?usp=sharing</t>
  </si>
  <si>
    <t>Lê Thùy Hương</t>
  </si>
  <si>
    <t>0943 849 001</t>
  </si>
  <si>
    <t>thuyhuong.ptit@gmail.com</t>
  </si>
  <si>
    <t>12 February, 1991</t>
  </si>
  <si>
    <t>https://docs.google.com/document/d/1T4MPXtZfajIN85mikLEJW6gziOklmiSA/edit</t>
  </si>
  <si>
    <t>expect 26net, mong muốn tham gia các dự án sử dụng tiếng Anh</t>
  </si>
  <si>
    <t>Lê Thị Cẩm Nhung</t>
  </si>
  <si>
    <t>camnhung8498@gmail.com</t>
  </si>
  <si>
    <t>https://drive.google.com/file/d/1aUKVWtdGFsi33brNOBbcQ8QFa3Q3CJQm/view?usp=sharing</t>
  </si>
  <si>
    <t>expect 13-16, có kinh nghiệm 6 tháng làm BA, mong muốn làm dự án domain Y tế</t>
  </si>
  <si>
    <t>Nguyễn Phương Hoa</t>
  </si>
  <si>
    <t>phuonghoanguyen97@gmail.com</t>
  </si>
  <si>
    <t>https://drive.google.com/file/d/1SFXcSjlYK0DdP_uvZ1k5y5FcK2Kb8hP0/view</t>
  </si>
  <si>
    <t>Mong muốn học thêm automation test, expect 15 gross, có thể ob 11/4
Nhận xét: 
Nguyễn Phương Hoa (sn 97)
- Đang làm tại Ominext
- Kinh nghiệm: Khoảng hơn 2 năm (trong đấy có 6 tháng làm về automotive), làm web và mobile
- Công việc: Tiếp nhận yêu cầu --&gt; Review --&gt; Lên kế hoạch test cho bản thân --&gt; Viết testcase --&gt; Thực hiện test --&gt; Log bug --&gt; Retest
- Checklist: Theo file common testcase
- API: Test ở mức độ cơ bản. Sử dụng tool postman
- CSDL: Sử dụng được các câu lệnh cơ bản như Join, Group by...
- Kiến thức chung chuyên môn test: Về cơ bản nắm đc các kiến thức về kiểm thử nhưng còn khá non và ko nắm được sâu (Hoặc có thể bạn này biết làm nhưng không biết cách trình bày)
--&gt; Kết luận: Junior (Nếu nhận thì cần có người hướng dẫn bạn này thời gian đầu)</t>
  </si>
  <si>
    <t>https://drive.google.com/file/d/18fumNVJ0AQQ4uudUemi5YVvrnFVP6pc2/view?usp=sharing</t>
  </si>
  <si>
    <t>Đỗ Quốc Trung</t>
  </si>
  <si>
    <t>cr7.yugi@gmail.com</t>
  </si>
  <si>
    <t>Feb 15, 1992</t>
  </si>
  <si>
    <t>https://drive.google.com/file/d/1lWO8DvfID-Ec3vGVe-bujYZCLMQDP14S/view?usp=sharing</t>
  </si>
  <si>
    <t>ứng viên ex min 50net</t>
  </si>
  <si>
    <t>https://drive.google.com/file/d/1VcmYkj5MQAgxU5tf50bC4ejtUJKfe8g4/view?usp=sharing</t>
  </si>
  <si>
    <t>ngv.dongg@gmail.com</t>
  </si>
  <si>
    <t>April 14, 1996</t>
  </si>
  <si>
    <t>https://drive.google.com/file/d/1kWFwTsplM9LoCE3cO1oOO5QkYNRWHThY/view</t>
  </si>
  <si>
    <t xml:space="preserve">- 3 năm kinh nghiệm phát triển JAVA
- Hiểu biết cơ bản về các khái niệm IoC, DI, AOP.
- Biết sử dụng các ORM Framework như Hibernate, MyBatis tuy nhiên chưa trình bày được hiểu biết sâu về các ORM này.
- Biết sử dụng cơ bản Source Version Control (Git, SVN), trình bày được quy trình làm việc basic
- Biết sử dụng SQL cơ bản, biết cách xử lý tối ưu SQL ở mức trung bình
- Kỹ năng CI/CD ở mức biết khái niệm
- Mong muốn nâng cao kỹ năng bản thân với môi trường nhiều thử thách hơn.
- nhận xét trình độ: Junior
- Mức lương mong muốn 26 gross -&gt; offer mức 19net </t>
  </si>
  <si>
    <t>Nguyễn Mạnh Thanh</t>
  </si>
  <si>
    <t>Thanhnguyen12051997@gmail.com</t>
  </si>
  <si>
    <t>https://drive.google.com/file/d/1tNQbIViqXATBlef0y-hKe72-hMADB4po/view</t>
  </si>
  <si>
    <t>Đang làm bên unikom, đang cân nhắc JD</t>
  </si>
  <si>
    <t>Đào Thành Đạt</t>
  </si>
  <si>
    <t>dtdat8248@gmail.com</t>
  </si>
  <si>
    <t>https://drive.google.com/file/d/1t14O3RPgG3QpGKqGSubq_iwgMKTULv1x/view</t>
  </si>
  <si>
    <t>expect 19net, ob cuối t4</t>
  </si>
  <si>
    <t>Trần Mạnh Cường</t>
  </si>
  <si>
    <t>https://drive.google.com/file/d/1pwMqRJ1_FV6VWHgLuBIX-mdESLVwae5s/view?usp=sharing</t>
  </si>
  <si>
    <t>lương hiện tại đang là 19 gross, mong muốn 19 net, đang làm bên FPT nghỉ việc vì thấy mức lương k xứng đáng với công sức do mình bỏ ra -&gt; từ chối offer (14net)</t>
  </si>
  <si>
    <t>Đỗ Hồng Phương</t>
  </si>
  <si>
    <t>BA Đỗ Hồng Phong.pdf - Google Drive</t>
  </si>
  <si>
    <t>Phạm Thị Lan</t>
  </si>
  <si>
    <t>lanpham140594@gmail.com</t>
  </si>
  <si>
    <t>https://drive.google.com/file/d/1hiqUBSIih8oJqQG-dsOlzi4X7iKJLzvl/view?usp=sharing</t>
  </si>
  <si>
    <t>hangnt207</t>
  </si>
  <si>
    <t xml:space="preserve">Phongpv6 + Hangnt </t>
  </si>
  <si>
    <t>ngthuyduong1303@gmail.com</t>
  </si>
  <si>
    <t>https://drive.google.com/file/d/1fIIbuzifrck1PHnb6CjITYeWviIcuQxt/view?usp=sharing</t>
  </si>
  <si>
    <t>Lương hiện tại 15-17, expect tăng 30%, 
- Benefit cty cũ: về chính sách đãi ngộ của công ty thì có các chính sách hỗ trợ tiền ăn là 30k/ngày + du lịch (1 đến 2 lần trên năm) + tiền phụ cấp thiết bị làm việc. Trong tình hình dịch thì có chính sách hỗ trợ người bị covid (5 triệu) và gia đình của nhân viên bị covid nữa (10 triệu cho trường hợp cả nhà bị)
- mong muốn tìm môi trường chuyên nghiệp</t>
  </si>
  <si>
    <t>Phaph4 + huept26</t>
  </si>
  <si>
    <t>Trần Huy Công</t>
  </si>
  <si>
    <t>huycong1409@gmail.com</t>
  </si>
  <si>
    <t>https://drive.google.com/file/d/1_ouD5TuH9EeEe5I16sdTjuDZMMCqBd_Q/view?usp=sharing</t>
  </si>
  <si>
    <t>Mong muốn thay đổi, học hỏi thêm về tech, mong muốn 22net (bằng CMC), đánh giá junior+, đã có bên offer 21</t>
  </si>
  <si>
    <t>huynq6197@gmail.com</t>
  </si>
  <si>
    <t>https://drive.google.com/file/d/1aRbG5fMnFDPyurIiOBmRWEwjD90U5cvs/view?usp=sharing</t>
  </si>
  <si>
    <t>Tạ Thị Minh Châu</t>
  </si>
  <si>
    <t>Chauminh.1821993@gmail.com</t>
  </si>
  <si>
    <t>https://docs.google.com/document/d/1NYoafZB5vP3StNl5J13-dCzd1O01QooJ/edit</t>
  </si>
  <si>
    <t>Vũ Thị Thúy Hà</t>
  </si>
  <si>
    <t>Lê Thị Hòa</t>
  </si>
  <si>
    <t>hoalt10791@gmail.com</t>
  </si>
  <si>
    <t>https://docs.google.com/document/d/1RfFx1hvIHG_kk2suHVg09-1a5ITvP6hi/edit?usp=sharing&amp;ouid=113125271160332585601&amp;rtpof=true&amp;sd=true</t>
  </si>
  <si>
    <t>https://drive.google.com/file/d/1mA8fkhZyl3hqJeLnc_d3-epF7Oa1uZw7/view?usp=sharing</t>
  </si>
  <si>
    <t>expect &gt;18M</t>
  </si>
  <si>
    <t>Trần Quang Hưng</t>
  </si>
  <si>
    <t>08 6681 1397</t>
  </si>
  <si>
    <t>https://drive.google.com/file/d/1mAAWdExoyDtReARujLn32nyUyObh5a-U/view?usp=sharing</t>
  </si>
  <si>
    <t>https://drive.google.com/file/d/1rtaO03nhIzg-NvgDxEWUZ9OwLjLqCTs-/view?usp=sharing</t>
  </si>
  <si>
    <t>expect 12Mnet, 1-2 tuần ob</t>
  </si>
  <si>
    <t>Nguyễn Sinh Huy</t>
  </si>
  <si>
    <t>https://drive.google.com/file/d/1mprZSD-nFq1h-ltO6gaxCSOnO2OYy2L2/view?usp=sharing</t>
  </si>
  <si>
    <t>lương hiện tại 23Net, mong muốn hơn mức hiện tại, đang làm onsite bên MBbank, có thể ob sau 30 ngày</t>
  </si>
  <si>
    <t>Đặng Văn Bắc</t>
  </si>
  <si>
    <t>bacdv808@gmail.com</t>
  </si>
  <si>
    <t>https://drive.google.com/file/d/1Az4v5U_KH5JnyNQUQ_szZZg06vwrM7Lb/view?usp=sharing</t>
  </si>
  <si>
    <t>https://drive.google.com/file/d/1LPtxc7Yw3bp1WtKDOh1499wRLkvSr8S4/view?usp=sharing</t>
  </si>
  <si>
    <t>tungbuithanh2498@gmail.com</t>
  </si>
  <si>
    <t>https://drive.google.com/file/d/1wf1c8_YK8G8hlKNns_kM7F75c4UWN7Ku/view?usp=sharing</t>
  </si>
  <si>
    <t>mới chuyển sang iist từ đầu tháng 3, đang cân nhắc vì thấy benefit bên VT ok</t>
  </si>
  <si>
    <t>Lê Thị Thùy Dương</t>
  </si>
  <si>
    <t>lethuyduong0697@gmail.com</t>
  </si>
  <si>
    <t>https://drive.google.com/file/d/1tBya0FIq6eZRreRudU_2YtOwjWuxw2V0/view?usp=sharing</t>
  </si>
  <si>
    <t>Liễu Thị Nhung</t>
  </si>
  <si>
    <t>lieunhungnhi@gmail.com</t>
  </si>
  <si>
    <t>https://drive.google.com/file/d/1l0WIK5Xa_8-zgiloEaOpRynSQ_uBcKN2/view?usp=sharing</t>
  </si>
  <si>
    <t xml:space="preserve">lương hiện tại 13 gross, expect 15net. </t>
  </si>
  <si>
    <t>Đỗ Khương Duy</t>
  </si>
  <si>
    <t>dkyfire@gmail.com</t>
  </si>
  <si>
    <t>https://drive.google.com/file/d/1Ons2l2cQHdohfJIHJCIkjB-79BKdvoLF/view?usp=sharing</t>
  </si>
  <si>
    <t>Trần Kim Tuyến</t>
  </si>
  <si>
    <t>tuyenbk3.05@gmail.com</t>
  </si>
  <si>
    <t>July 04,1996</t>
  </si>
  <si>
    <t>https://drive.google.com/file/d/16BhCKrfFBDFozx1i3RXj20eUllmafbb9/view?fbclid=IwAR3jW0uR147tkD2R6r50kF4oxkTfCAgvU5A7kLCkpX7a5GdXx9-NrcVS9vg</t>
  </si>
  <si>
    <t>Đang làm Fsoft Đà Nẵng, vì lý do cá nhân muốn chuyển ra HN cho cần nhà, mong muốn làm việc tại Viettel, làm việc trên nền tảng microservice. Lương hiện tại 20,2net. expect 20-21net. Có thể đi làm ngay.</t>
  </si>
  <si>
    <t>Phạm Thị Hải Yến</t>
  </si>
  <si>
    <t>yenpham703@gmail.com</t>
  </si>
  <si>
    <t>https://drive.google.com/file/d/1_v6aYpx090Jo_IhaN083bow3VaHe-7Mw/view?usp=sharing</t>
  </si>
  <si>
    <t>Lại Minh Sáng</t>
  </si>
  <si>
    <t>sanglm2207@gmail.com</t>
  </si>
  <si>
    <t>https://drive.google.com/file/d/1e0yvnQTY77fPcv6yTsx34ELYh0eRS0hC/view?usp=sharing</t>
  </si>
  <si>
    <t>mong muốn làm chuyên về FE, expect 12Mnet</t>
  </si>
  <si>
    <t>Phạm Hà Linh</t>
  </si>
  <si>
    <t>phamhalinh1406@gmail.com</t>
  </si>
  <si>
    <t>https://drive.google.com/file/d/19-ZpDqcyti7LEWVf0tiAjRLA8D3DI5Sf/view?usp=sharing</t>
  </si>
  <si>
    <t>panh.ntpa@gmail.com</t>
  </si>
  <si>
    <t>Feb 28 1999</t>
  </si>
  <si>
    <t>https://drive.google.com/file/d/1WUFzIBWPPSHIg_2NQh1mM7V59ZtY7Awt/view?usp=sharing</t>
  </si>
  <si>
    <t>Phạm Văn Được</t>
  </si>
  <si>
    <t>duocpham90.nd@gmail.com</t>
  </si>
  <si>
    <t>https://drive.google.com/file/d/1q0sDKZk-n7YcwPrfDQH6NOPY1nh4wia1/view?usp=sharing</t>
  </si>
  <si>
    <t>mong muốn 15net, có thể onb sau 1 tháng. Đang làm dự án maintain bên vmo</t>
  </si>
  <si>
    <t xml:space="preserve">Lê Văn Hưng </t>
  </si>
  <si>
    <t>https://drive.google.com/file/d/13R7AIw1yANSTrtyEcuv9mc4WDadNQMkN/view?usp=sharing</t>
  </si>
  <si>
    <t>lương hiện tại 17net, mong muốn 20net,  có thể ob đầu t5. Đang làm dự án product, giờ công việc nhàn, chủ yếu chỉ fix bug nên muốn join dự án lớn để phát triển bản thân. Mất liên lạc :)</t>
  </si>
  <si>
    <t>Nguyễn Thị Vui</t>
  </si>
  <si>
    <t>ntvui86@gmail.com</t>
  </si>
  <si>
    <t>https://drive.google.com/file/d/1AoOf0htHTk_1iLooxYKu2KFVbC_zHgKp/view?usp=sharing</t>
  </si>
  <si>
    <t>Trịnh Xuân Cảnh</t>
  </si>
  <si>
    <t>canhtx95@gmail.com</t>
  </si>
  <si>
    <t>https://drive.google.com/file/d/1Qf3WIGMnbHT-XEclw5rCrdIDxOAQv6Cv/view?usp=sharing</t>
  </si>
  <si>
    <t>đã nghỉ bên VNPT, Mong muốn mưc 20net, chưa hỏi đc mức lương hiện tại</t>
  </si>
  <si>
    <t>Vũ Danh Đức</t>
  </si>
  <si>
    <t>ducdev2@gmail.com</t>
  </si>
  <si>
    <t>https://drive.google.com/file/d/1VuSLaPkn36yziYbJ6-okeFI-0Th_aPFv/view?usp=sharing</t>
  </si>
  <si>
    <t>Đặng Hoàng Anh</t>
  </si>
  <si>
    <t>anhdh@biplus.com</t>
  </si>
  <si>
    <t>June 22, 1994</t>
  </si>
  <si>
    <t>https://docs.google.com/document/d/1YfNy8U7FPGWgmyUtPhxuAqZIV2hc_Mss/edit?usp=sharing&amp;ouid=113125271160332585601&amp;rtpof=true&amp;sd=true</t>
  </si>
  <si>
    <t>tuantv49</t>
  </si>
  <si>
    <t xml:space="preserve">đang làm outsource cho VTT, mong muốn làm các dự án thiên về ứng dụng người dùng, muốn chuyên về FE. Lương hiện tại 19net, lương t13. ob giữa tháng 5
</t>
  </si>
  <si>
    <t>TruongBX7 + CamNM</t>
  </si>
  <si>
    <t>tung92.ns@gmail.com</t>
  </si>
  <si>
    <t>https://drive.google.com/file/d/1zrL3wkAHEaMaeUABLH5ZqsVC1PwWbj2-/view?usp=sharing</t>
  </si>
  <si>
    <t xml:space="preserve">Lương hiện tại 32net (13 tháng lương). Mong muốn 25-30M . Công ty chỉ có 2 FE, Core có sẵn rồi nên chủ yếu phát triển các tính năng mới và customize cho các khách hàng khác thôi </t>
  </si>
  <si>
    <t>Lê Văn Biên</t>
  </si>
  <si>
    <t>lebien1205195@gmail.com</t>
  </si>
  <si>
    <t>May 12, 1995</t>
  </si>
  <si>
    <t xml:space="preserve">                                                                                                                                                                                                                                                                                                                                                                                                                                                                                                                                                                                                                                                                                                                                                                                                                                                                                                                                                                                                                                                                                                                                                                                                                                                               </t>
  </si>
  <si>
    <t>Phạm Khắc Thanh</t>
  </si>
  <si>
    <t>thanhpkt36@gmail.com</t>
  </si>
  <si>
    <t>https://drive.google.com/file/d/1IA8nT8MbM7mNLSaUULc1_6rDpHG3qA1m/view?usp=sharing</t>
  </si>
  <si>
    <t xml:space="preserve">Liên hệ lại buổi tối </t>
  </si>
  <si>
    <t>Nguyễn Khắc Tú</t>
  </si>
  <si>
    <t>nguyenkhactu991@gmail.com</t>
  </si>
  <si>
    <t>https://docs.google.com/document/d/1xSN72x7BEz4w5QiryqYTYtpAHZhLJ5Ev/edit?usp=sharing&amp;ouid=113125271160332585601&amp;rtpof=true&amp;sd=true</t>
  </si>
  <si>
    <t>Đang làm OS cho Viettel. Lương hiện tại 27net, expect 30 gross.  Uv đang bận hỗ trợ khách hàng nên chưa hẹn đc lịch PV với A Pháp</t>
  </si>
  <si>
    <t>Lành Thị Nguyên</t>
  </si>
  <si>
    <t>thaonguyenbg195@gmail.com</t>
  </si>
  <si>
    <t>April 20, 1995</t>
  </si>
  <si>
    <t>https://drive.google.com/file/d/1KmMFlEEstYWZP6zF74MqxsmIxQY9bdRm/view?usp=sharing</t>
  </si>
  <si>
    <t>Lương hiện tại 15net, expect 17-18, nghỉ việc ở công ty cũ vì k thích làm onsite, đã nghỉ việc, có thể đi làm luôn. Offer 12M</t>
  </si>
  <si>
    <t>Nguyễn Khắc Kiên</t>
  </si>
  <si>
    <t>nguyenkien549@gmail.com</t>
  </si>
  <si>
    <t>https://drive.google.com/file/d/1RqZp2xF59s_8OhvuVp8vXzdRnndyMzQB/view?usp=sharing</t>
  </si>
  <si>
    <t>close job</t>
  </si>
  <si>
    <t>Phạm Thị Huyên</t>
  </si>
  <si>
    <t>huyenpham1234@gmail.com</t>
  </si>
  <si>
    <t>Oct, 24th 1992</t>
  </si>
  <si>
    <t>https://drive.google.com/file/d/1kflesUiFlF6B133hZs0R_CKgUUbOZY2S/view?usp=sharing</t>
  </si>
  <si>
    <t>làm bên Kaopiz, công ty outsource cho Nhật, công ty nhỏ tầm 50 nhân sự, thay đổi môi trường vì ở công ty giờ không vui nữa, do vào từ thời kỳ đâu nên giờ nhiều sự thay đổi. Lương hiện tại maximum 30M (bao gồm thưởng), các tháng khác thấp hơn (chắc tầm 26-27M). Expect 35M, ob sau 45 ngày. Offer 25M</t>
  </si>
  <si>
    <t>Phạm Thị Thúy Ngân</t>
  </si>
  <si>
    <t>0989 487 713</t>
  </si>
  <si>
    <t>phamthuyngan277@gmail.com</t>
  </si>
  <si>
    <t>Juny, 27, 1994</t>
  </si>
  <si>
    <t>https://drive.google.com/file/d/1_yRBcF842xxTzEB18m1_S5MhEwRy8z0S/view?usp=sharing</t>
  </si>
  <si>
    <t>muốn tìm môi trường có cơ hội phát triển hơn.mình hơi cầu tiến.nếu đi con đường xa hơn thì mình đang thấy bên này mình không có cơ hội. Chỉ dừng tại đây thôi. Do mình làm onsite ấy.chứ không thuộc chính thức tại công ty panasonic. Trước đó mình cũng là test lead rồi.sang đây để có cơ hội phát triển hơn thì khó.ngoài ra,mình cũng mong muốn thử sức với môi trường Viettel nếu mình có cơ hội. Lương 24tr và onsitr 1tr.tổng 25tr và trừ bảo hiểm khi nhận là 24,5tr.</t>
  </si>
  <si>
    <t>nguyenthihanhhb9x@gmail.com</t>
  </si>
  <si>
    <t>https://docs.google.com/document/d/1W-x4nAeG7cKTbVuStdXJG0bHERBuaAkG/edit?usp=sharing&amp;ouid=113125271160332585601&amp;rtpof=true&amp;sd=true</t>
  </si>
  <si>
    <t>lương hiện tại 10-15M, mong muốn 15M, ob sau 30 ngày</t>
  </si>
  <si>
    <t>huonghuong22031996@gmail.com</t>
  </si>
  <si>
    <t>https://drive.google.com/file/d/1Kr6EtIfQ7bEc_rGzqopb4RVSR18YW76e/view?usp=sharing</t>
  </si>
  <si>
    <t>Lương hiện tại 14Net</t>
  </si>
  <si>
    <t>Vũ Thị Ngoan</t>
  </si>
  <si>
    <t>ngoanvu22@gmail.com</t>
  </si>
  <si>
    <t>October 21, 1996</t>
  </si>
  <si>
    <t>https://drive.google.com/file/d/19Cgr8pjOH6EAL6bej8DiTagZshtad3D6/view?usp=sharing</t>
  </si>
  <si>
    <t>Luog hiện tại 10net, expect 14-16M net</t>
  </si>
  <si>
    <t>hangnt.fes@gmail.com</t>
  </si>
  <si>
    <t>https://drive.google.com/file/d/189eKpz_oDmyMomuwUBf5PpOLkGjWg_8T/view?usp=sharing</t>
  </si>
  <si>
    <t>Lương hiện tại 23net, expect 26M, ob sau 1 tháng. Trước làm Fsoft Phạm Văn Bạch, sắp tới move lên Hòa Lạc nên k muốn đi xa</t>
  </si>
  <si>
    <t>Hoa Thị Ánh</t>
  </si>
  <si>
    <t>hoathianh2509@gmail.com</t>
  </si>
  <si>
    <t>https://drive.google.com/file/d/1Y-UVMMEyU5RgHXoaZ76cFhid5uxTO_xU/view?usp=sharing</t>
  </si>
  <si>
    <t>-java: junior - sql: junior - spring boot: junior - - Hiểu và biết áp dụng các colection trong java vào các task thực tế, có kiến thức SQL nền tảng - Có kinh nghiệm và kiến thức về spring boot, chưa phân biệt được các trường hợp sử dụng method GET, POST, PUT,DEL,... - Khả năng phản ứng nhanh - Mức lương mong muốn: 18 net - Đánh giá chung: level junior, mức 15-17 net thì phù hợp hơn</t>
  </si>
  <si>
    <t>TuanTV49 + Namnv86</t>
  </si>
  <si>
    <t>https://drive.google.com/file/d/1R41HAgb9oHV5-rNZEtj1Gak4pJeg53sl/view?usp=sharing</t>
  </si>
  <si>
    <t>Trần Thanh Tùng</t>
  </si>
  <si>
    <t>thanhtrantt.06@gmail.com</t>
  </si>
  <si>
    <t>https://drive.google.com/file/d/19ohP1PQ4I4J-v73qSB6Mo0RKAD4zcnzW/view?usp=sharing</t>
  </si>
  <si>
    <t>Lương hiện tại 23gross, expect 26-30, onb sau 1 tháng
Đánh giá Tùng
  Database đánh index :  không nắm rõ
  Java core : Ứng viên nắm không rõ java core .
  Spring boot: ứng viên nắm được các kiến thức cơ bản .
  level : junior +
-&gt; anh Pháp đánh fail lương</t>
  </si>
  <si>
    <t>TruongBX7</t>
  </si>
  <si>
    <t>Dư Đức Thắng</t>
  </si>
  <si>
    <t>thangdd1298@gmail.com</t>
  </si>
  <si>
    <t>https://drive.google.com/file/d/1Z2bHmi8kkWzEq3yUkVLe9oJCZgKjtETo/view?usp=sharing</t>
  </si>
  <si>
    <t>đang bên FPT, mới sang đc 1 tuần cơ mà dự án maintain nên k thích, đang 30M gross. Đang pending PV vì úng viên đang bận chưa sắp xếp thời gian đc</t>
  </si>
  <si>
    <t>https://drive.google.com/file/d/1idrRzRnVEqH50twjPfXoaXDbpVims8D3/view?usp=sharing</t>
  </si>
  <si>
    <t>Lương hiện tại 23 net, expect 28-30M. mong muốn học hỏi thêm nhiều về quy trình, java lâu k dùng nên k thành thạo, có khả năng học hỏi, offer 23M net</t>
  </si>
  <si>
    <t>TruongBX7 + PhapH4</t>
  </si>
  <si>
    <t>snpham1102@gmail.com</t>
  </si>
  <si>
    <t>April 4, 1999</t>
  </si>
  <si>
    <t>https://drive.google.com/file/d/1pWwF0R0V_GuJVJEm5SBkAWK85QAW_Kde/view?usp=sharing</t>
  </si>
  <si>
    <t>lương hiện tại 17net, expect 20M, mong muốn làm thị trường Nhật</t>
  </si>
  <si>
    <t>Trịnh Văn Huy</t>
  </si>
  <si>
    <t>huy8895@gmail.com</t>
  </si>
  <si>
    <t>Aug 08, 1995</t>
  </si>
  <si>
    <t>https://drive.google.com/file/d/19FN7QpnRajZGpGebf8SucBLETVonrWAU/view?usp=sharing</t>
  </si>
  <si>
    <t xml:space="preserve">lương hiện tại 22 net, expect 30 gross. </t>
  </si>
  <si>
    <t>Anhntv50</t>
  </si>
  <si>
    <t xml:space="preserve">Trần Thị Lan Anh </t>
  </si>
  <si>
    <t>Lananh.201296@gmail.com</t>
  </si>
  <si>
    <t>https://hiring.base.vn/opening/1695?candidate=166379</t>
  </si>
  <si>
    <t>Kế toán</t>
  </si>
  <si>
    <t xml:space="preserve">Expect 14M net, có thể onboard sau 30-45 ngày. Đánh giá level Junior, có kinh nghiệm. giao tiếp ổn, tiềm năng. </t>
  </si>
  <si>
    <t>DucTQ2 + Thubtx</t>
  </si>
  <si>
    <t xml:space="preserve">Trần Thanh Hiếu Thảo </t>
  </si>
  <si>
    <t>tranthanhhieuthao@gmail.com</t>
  </si>
  <si>
    <t>https://drive.google.com/file/d/11dvlrIy4SlBGW_1tksPJ4uKRI4EZ1qGw/view?usp=sharing</t>
  </si>
  <si>
    <t>EXPECT 21-25M, đầu tháng 4 onboard. Offer 20M</t>
  </si>
  <si>
    <t>TamCD1+Trongnv25</t>
  </si>
  <si>
    <t xml:space="preserve">Lương Thanh Tùng </t>
  </si>
  <si>
    <t>tunglt2129@gmail.com</t>
  </si>
  <si>
    <t>https://drive.google.com/file/d/1Mv5FH6ZjQrGZzGeE-ugsgWO_utshHpc0/view?usp=sharing</t>
  </si>
  <si>
    <t>ĐH Thủy Lợi, expect 22-24Net, 1/5 có thể onboard. Đánh giá Junior+</t>
  </si>
  <si>
    <t>ThoLD11+ AnNT598</t>
  </si>
  <si>
    <t xml:space="preserve">Lương Khánh Hòa </t>
  </si>
  <si>
    <t>khanhhoaxk@gmail.com</t>
  </si>
  <si>
    <t>https://drive.google.com/file/d/1QQ4VeXmQ_0pIDQulT_Gr6ZzKzPryR6Ch/view?usp=sharing</t>
  </si>
  <si>
    <t xml:space="preserve">expect 18M, 1/4 có thể ob. </t>
  </si>
  <si>
    <t xml:space="preserve">Lê Thị Dung </t>
  </si>
  <si>
    <t>ledung19961005@gmail.com</t>
  </si>
  <si>
    <t>https://drive.google.com/file/d/1TJQPzfAkeOQXIyn-I-k-TuyjlGwKYgYr/view?usp=sharing</t>
  </si>
  <si>
    <t>expect 25M. Lương hiện tại 22M</t>
  </si>
  <si>
    <t>Phaph4 + Huept26</t>
  </si>
  <si>
    <t xml:space="preserve">Hà Thanh Tùng </t>
  </si>
  <si>
    <t xml:space="preserve"> hathanhtung79@gmail.com</t>
  </si>
  <si>
    <t>https://drive.google.com/file/d/1_JqTWJIXPtzMYH9nQPHPZGP6o4J1Id4A/view?usp=sharing</t>
  </si>
  <si>
    <t xml:space="preserve">Hà Trọng Vũ </t>
  </si>
  <si>
    <t>hatrongvu13@gmail.com</t>
  </si>
  <si>
    <t>https://drive.google.com/file/d/17vbZZPpxXWms2HUIT8VCImapx5bBu9Y1/view?usp=sharing</t>
  </si>
  <si>
    <t>expect 15M. T4 ob</t>
  </si>
  <si>
    <t>TruongBX7+Phaph4</t>
  </si>
  <si>
    <t xml:space="preserve">Vũ Khánh Ly </t>
  </si>
  <si>
    <t>039 642 6706</t>
  </si>
  <si>
    <t>vukhanhly2397@gmail.com</t>
  </si>
  <si>
    <t>https://drive.google.com/file/d/1oH9EhyVpnxhr2jSSkR_0_plQy278zRSl/view?usp=sharing</t>
  </si>
  <si>
    <t xml:space="preserve">expect 11-13M. Tháng 4 ob </t>
  </si>
  <si>
    <t xml:space="preserve">Trần Văn Đề </t>
  </si>
  <si>
    <t>tranvande19980911@gmail.com</t>
  </si>
  <si>
    <t>https://drive.google.com/file/d/1RqEeor1YV7TLnuYfqA1fm3voIfNWPzZs/view?usp=sharing</t>
  </si>
  <si>
    <t xml:space="preserve">expect 18M-20M. Lương hiện tại 13M. Tháng 4 ob. Đã tìm được việc </t>
  </si>
  <si>
    <t>nguyenduc99th@gmail.com</t>
  </si>
  <si>
    <t>https://drive.google.com/file/d/1mrHrExgQlfZODkxY7pjpUSrp8rG5LxM9/view?usp=sharing</t>
  </si>
  <si>
    <t>expect 17M</t>
  </si>
  <si>
    <t xml:space="preserve">Trịnh Đức Mạnh </t>
  </si>
  <si>
    <t>ducmanh.nd35@gmail.com</t>
  </si>
  <si>
    <t>https://drive.google.com/file/d/1ZkwfxCmgzhy_m2glfCZsDGMl9w8h-zqQ/view?usp=sharing</t>
  </si>
  <si>
    <t>https://drive.google.com/file/d/10j781zwGGik9lIpSOamP3c54blVmKAic/view?usp=sharing</t>
  </si>
  <si>
    <t xml:space="preserve">Nguyễn Thế Trưởng </t>
  </si>
  <si>
    <t>035 692 8512</t>
  </si>
  <si>
    <t>wolonguyen@gmail.com</t>
  </si>
  <si>
    <t>https://drive.google.com/file/d/1TWLVBVZULQH8uZsJmD7CJxPs89FWBG79/view?usp=sharing</t>
  </si>
  <si>
    <t xml:space="preserve">-expect 15M
Đánh giá: Junior, offer 15M </t>
  </si>
  <si>
    <t>0983 989 303</t>
  </si>
  <si>
    <t xml:space="preserve"> windsolo294@gmail.com</t>
  </si>
  <si>
    <t>https://drive.google.com/file/d/1Jy-_pnv9KPbeV_2vbpnZZM4OhCMENfeo/view?usp=sharing</t>
  </si>
  <si>
    <t xml:space="preserve">-Dự án gần nhất về ngân hàng. 
-Muốn tìm môi trường mới để làm sâu về Java
-Mong muốn 21M 
đánh giá Junior. offer 19M </t>
  </si>
  <si>
    <t>Trần Quang Đức</t>
  </si>
  <si>
    <t>ductq265@gmail.com</t>
  </si>
  <si>
    <t>https://drive.google.com/file/d/19WGzceJE69qbmQgbV0a3RW6Aob7ZOdof/view?usp=sharing</t>
  </si>
  <si>
    <t xml:space="preserve">-Mức lương hiện tại 18, expect 20M. T5 join được
-Muốn làm sâu về Java 
- Đánh Giá: Junior, offer 20M </t>
  </si>
  <si>
    <t xml:space="preserve">Bùi Lan Hương </t>
  </si>
  <si>
    <t>huongb1994@gmail.com</t>
  </si>
  <si>
    <t>https://drive.google.com/file/d/1QJ2PgXgJzGePGF0nqZM49ZP_aAxhMioG/view?usp=sharing</t>
  </si>
  <si>
    <t>Nguyễn Thị Mỹ Linh</t>
  </si>
  <si>
    <t>nguyenmylinh8897@gmail.com</t>
  </si>
  <si>
    <t>https://drive.google.com/file/d/1cWSz0Qynmj9tMGeU6odZ2tsl1VRsZjGF/view?usp=sharing</t>
  </si>
  <si>
    <t xml:space="preserve">expect 18M, cuối t4 onboard được, lý do chuyển việc chính muốn tăng lương </t>
  </si>
  <si>
    <t>Quách Ngọc Tân</t>
  </si>
  <si>
    <t>quachngoctan96@gmail.com</t>
  </si>
  <si>
    <t>https://drive.google.com/file/d/17C9FCTvN_IEjwgiI_kL7hVg_NGBjXvsP/view?usp=sharing</t>
  </si>
  <si>
    <t xml:space="preserve">-Expect 28M, t5 ob. 
đánh giá : junior (fail) </t>
  </si>
  <si>
    <t>Nguyễn Văn Trưởng</t>
  </si>
  <si>
    <t>truongnv95bn@gmail.com</t>
  </si>
  <si>
    <t>https://drive.google.com/file/d/1_QZ1FmM1Fv6x0B7b_z4pTHYgp61HwX1G/view?usp=sharing</t>
  </si>
  <si>
    <t>-expect 18-23M. 18/4 có thể ob. Lúc pv tăng expect lên 30M net.
Đánh giá ứng viên level : junior</t>
  </si>
  <si>
    <t>Phaph4+TruongBX7</t>
  </si>
  <si>
    <t xml:space="preserve">Đinh Tiến Kiệt </t>
  </si>
  <si>
    <t>https://drive.google.com/file/d/1H17GO8lHvsVMZb8SfW39XpjHNxqe1IEb/view?usp=sharing</t>
  </si>
  <si>
    <t>-mới pv tháng 11/2021, expect quá cao so với năng lực. đợt này expect hẳn 26M, hiện tại 20M.</t>
  </si>
  <si>
    <t xml:space="preserve">Phạm Thị Hồng Nhung </t>
  </si>
  <si>
    <t>hongnhungbtlc@gmail.com</t>
  </si>
  <si>
    <t>https://drive.google.com/file/d/1GBHWBy7-oLfVDnWtInFtt-uLEAijoXSj/view?usp=sharing</t>
  </si>
  <si>
    <t xml:space="preserve">Nguyễn Duy Trường </t>
  </si>
  <si>
    <t>https://drive.google.com/file/d/1h31SmL4nxXNKuB6-GysywvdgUh1cBCWX/view?usp=sharing</t>
  </si>
  <si>
    <t>-expect 19-20M. Hiện tại 15M. Giữa tháng 4 có thể ob</t>
  </si>
  <si>
    <t>Vũ Hồng Nam</t>
  </si>
  <si>
    <t>vuhongnam304@gmail.com</t>
  </si>
  <si>
    <t>https://drive.google.com/file/d/1FztBaP4Yvb8twBr3Z4K8RALqUU7D9GQ8/view?usp=sharing</t>
  </si>
  <si>
    <t xml:space="preserve">Trần Trung Hậu </t>
  </si>
  <si>
    <t>hautran531999@gmail.com</t>
  </si>
  <si>
    <t>https://drive.google.com/file/d/1ae6FJmqM-XCLfvJYumNsWxUT4_6Rv6Yi/view?usp=sharing</t>
  </si>
  <si>
    <t>lương hiện tại 16M, tìm MT mới để học hỏi</t>
  </si>
  <si>
    <t>Trần Phương Nam</t>
  </si>
  <si>
    <t>tranphuongnam17041997@gmail.com</t>
  </si>
  <si>
    <t>https://drive.google.com/file/d/18S4IwTHMmW74i9W510lCwgA9BWq4Yf8E/view?usp=sharing</t>
  </si>
  <si>
    <t xml:space="preserve">7/4: chưa liên hệ được </t>
  </si>
  <si>
    <t>Nguyễn Ngọc Nhật Anh</t>
  </si>
  <si>
    <t>nhatuk9@gmail.com</t>
  </si>
  <si>
    <t>https://drive.google.com/file/d/1Cusn9zxIcNQx2SDyIukYXvCTQB39pdru/view?usp=sharing</t>
  </si>
  <si>
    <t>expect 12M</t>
  </si>
  <si>
    <t>Trần Duy Trưởng</t>
  </si>
  <si>
    <t>truongtd.it@gmail.com</t>
  </si>
  <si>
    <t>https://drive.google.com/file/d/19zrlFdCn35CpT3LqoLEKS0T8ptBZoiXg/view?usp=sharing</t>
  </si>
  <si>
    <t>expect $1300-1500 (27M net). Offer 26M net, thử việc 100% lương</t>
  </si>
  <si>
    <t xml:space="preserve">Hoàng Hoàn </t>
  </si>
  <si>
    <t>hoanghoancntt23@gmail.com</t>
  </si>
  <si>
    <t>https://drive.google.com/file/d/1of96S6KMB_RttaHwmDIPJ_1a0UDMFfYI/view?usp=sharing</t>
  </si>
  <si>
    <t>tìm việc remote</t>
  </si>
  <si>
    <t>Đào Đức Lương</t>
  </si>
  <si>
    <t>luongbeo95@gmail.com</t>
  </si>
  <si>
    <t>https://drive.google.com/file/d/1GOpQPwPCP9nsLCzR1nqFYnRdgZjlQALB/view?usp=sharing</t>
  </si>
  <si>
    <t>expect 15M. Đánh giá level Junior, fail chuyên môn</t>
  </si>
  <si>
    <t>gamnt1995@gmail.com</t>
  </si>
  <si>
    <t>https://drive.google.com/file/d/1ZIL8uEpknmcA5GfGZfxa2v1UGflc1fo8/view?usp=sharing</t>
  </si>
  <si>
    <t xml:space="preserve">Lê Đức Khả </t>
  </si>
  <si>
    <t>khald.it1608@gmail.com</t>
  </si>
  <si>
    <t>https://docs.google.com/document/d/16m6DJjmjBt3ISm_JUvD9LaEVGAc02tj6/edit?usp=sharing&amp;ouid=113778117368616764428&amp;rtpof=true&amp;sd=true</t>
  </si>
  <si>
    <t>expect 23M gross. 15/5 có thể ob. 
20/4: uv bị rơimất đt nên lùi lịch pv</t>
  </si>
  <si>
    <t>033 491 2610</t>
  </si>
  <si>
    <t xml:space="preserve"> linhlinh53@gmail.com</t>
  </si>
  <si>
    <t>https://drive.google.com/file/d/1wo9WmXnHA7JZcdYIbfh-yef30mlaH1vN/view?usp=sharing</t>
  </si>
  <si>
    <t>expect 34M net, đầu tháng 5 có thể onboard. Frefer các dự án mảng fintech. A Pháp chỉ trả max 25M.Từ chối pv dự án MB</t>
  </si>
  <si>
    <t>Hoàng Thanh Hải</t>
  </si>
  <si>
    <t>haicntt3haui@gmail.com</t>
  </si>
  <si>
    <t>https://drive.google.com/file/d/1nLO2LRtEKbljExPiUr3IXwv247jJlfsL/view?usp=sharing</t>
  </si>
  <si>
    <t>định hướng theo Fullstack .net, C#</t>
  </si>
  <si>
    <t xml:space="preserve">Nguyễn Thị Thanh Huyền </t>
  </si>
  <si>
    <t>thanhhuyen1560@gmail.com</t>
  </si>
  <si>
    <t>https://drive.google.com/file/d/1AFxeBR2UXTB8SRKcJQMIitXB0Xm5SHFE/view?usp=sharing</t>
  </si>
  <si>
    <t xml:space="preserve">prefer cty trong bán kính 10km </t>
  </si>
  <si>
    <t>nguyennhungk10e@gmail.com</t>
  </si>
  <si>
    <t>https://drive.google.com/file/d/1qN36RmHmg_aL5OXtXqUFIT0TrVjV7p51/view?usp=sharing</t>
  </si>
  <si>
    <t xml:space="preserve">expect 34-35M Net, đầu tháng 5 ob. Fail CV chỗ anh Pháp. từ chối pv dự án MB </t>
  </si>
  <si>
    <t>Bùi Xuân Khang</t>
  </si>
  <si>
    <t>djkhangchivas@gmail.com</t>
  </si>
  <si>
    <t>https://drive.google.com/file/d/1eGuAf0HIg9yCXLnuLkqrNTAQERp9pbiS/view?usp=sharing</t>
  </si>
  <si>
    <t>Nguyễn Đăng Mạnh</t>
  </si>
  <si>
    <t>dangmanh20111999@gmail.com</t>
  </si>
  <si>
    <t>https://drive.google.com/file/d/1M4mv3TNjG9dpPGEUFzSyk4UhEdqdU0El/view?usp=sharing</t>
  </si>
  <si>
    <t>lương htai 13M gross, kì vọng 18M gross. Đầu tháng 5 ob</t>
  </si>
  <si>
    <t>Nguyễn Thị Thảo</t>
  </si>
  <si>
    <t>nguyenthao1995.utt@gmail.com</t>
  </si>
  <si>
    <t>https://drive.google.com/file/d/15r4-E0qfjVk6OHSczBcOpP6x7CIcLLiq/view?usp=sharing</t>
  </si>
  <si>
    <t xml:space="preserve">expect 16M. Đầu tháng 5 ob </t>
  </si>
  <si>
    <t>Vũ Thế Dương</t>
  </si>
  <si>
    <t>0878 236 555</t>
  </si>
  <si>
    <t>duongvt.tb@gmail.com</t>
  </si>
  <si>
    <t>https://drive.google.com/file/d/1rRCJuKO4djY82MVn_9ja_bvYqnqFzibG/view?usp=sharing</t>
  </si>
  <si>
    <t xml:space="preserve">expect 39M net, lương htai 37M net. Có thể ob sớm nhất cuối tháng 5 </t>
  </si>
  <si>
    <t>https://drive.google.com/file/d/10j9osLjN9pQj7YEwSK_Vziy3gU5NY__I/view?usp=sharing</t>
  </si>
  <si>
    <t>Hiện đang muốn apply Fresher PM</t>
  </si>
  <si>
    <t>Nguyễn Tiến Mạnh</t>
  </si>
  <si>
    <t>nguyentienmanh11297@gmail.com</t>
  </si>
  <si>
    <t>https://drive.google.com/file/d/1llBSvAcp-2IhGD9lVP_C0yywfBvBZDsz/view?usp=sharing</t>
  </si>
  <si>
    <t>Đang cân nhắc</t>
  </si>
  <si>
    <t>Lộ Văn Tuấn</t>
  </si>
  <si>
    <t>tuanit04@gmail.com</t>
  </si>
  <si>
    <t>https://drive.google.com/file/d/1RxbWB8MkAgRx-H0OYXQCMsr727pc8usj/view?usp=sharing</t>
  </si>
  <si>
    <t>Làm được cả Java và Angular. expect 25M. 27/5 có thể ob.</t>
  </si>
  <si>
    <t>Dương Hữu Đại</t>
  </si>
  <si>
    <t>duonghuudai.id002@gmail.com</t>
  </si>
  <si>
    <t>https://drive.google.com/file/d/1AB0Gh5UnKmXKcSRFxh59kuWJqlBZUuHQ/view?usp=sharing</t>
  </si>
  <si>
    <t xml:space="preserve">30Mnet. đi làm luôn. </t>
  </si>
  <si>
    <t>Nguyễn Khắc Linh</t>
  </si>
  <si>
    <t>nguyenlinh.act.it@gmail.com</t>
  </si>
  <si>
    <t>https://drive.google.com/file/d/1SmOXdlQBe-rPa6Pq7XFsIdFah_iV6baX/view?usp=sharing</t>
  </si>
  <si>
    <t xml:space="preserve">expect 18-20M, ob được sau 1 tháng </t>
  </si>
  <si>
    <t>https://drive.google.com/file/d/1VDYLJtXW3aKdM2quR9DRT8pLXxhwjGiq/view?usp=sharing</t>
  </si>
  <si>
    <t>expect 35M. ob muộn nhất sau 1 tháng</t>
  </si>
  <si>
    <t>Mai Văn Công</t>
  </si>
  <si>
    <t>maico7742@gmail.com</t>
  </si>
  <si>
    <t>https://drive.google.com/file/d/1qiU_ruvxSzGYeRzt3K1jWazC5ZRVgrV8/view?usp=sharing</t>
  </si>
  <si>
    <t>expect 23MNet. Đầu tháng 5 có thể 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</si>
</sst>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0000000000"/>
    <numFmt numFmtId="165" formatCode="dd/mm/yyyy"/>
    <numFmt numFmtId="166" formatCode="dd&quot;/&quot;mm&quot;/&quot;yy"/>
    <numFmt numFmtId="167" formatCode="d&quot;/&quot;m&quot;/&quot;yy"/>
    <numFmt numFmtId="168" formatCode="m/yyyy"/>
    <numFmt numFmtId="169" formatCode="hh:mm"/>
    <numFmt numFmtId="170" formatCode="d/m/yy"/>
    <numFmt numFmtId="171" formatCode="yyyy\-mm\-dd"/>
    <numFmt numFmtId="172" formatCode="d/m/yyyy"/>
    <numFmt numFmtId="173" formatCode="d\.m"/>
    <numFmt numFmtId="174" formatCode="d/m"/>
    <numFmt numFmtId="175" formatCode="dd\.mm"/>
    <numFmt numFmtId="176" formatCode="dd/mm/yy"/>
    <numFmt numFmtId="177" formatCode="#,##0.00\ [$đ-42A]"/>
    <numFmt numFmtId="178" formatCode="dd\-mm\-yyyy"/>
    <numFmt numFmtId="179" formatCode="d\-m\-yyyy"/>
    <numFmt numFmtId="180" formatCode="dd/mm"/>
  </numFmts>
  <fonts count="54">
    <font>
      <sz val="11"/>
      <color theme="1"/>
      <name val="Calibri"/>
      <family val="2"/>
      <scheme val="minor"/>
    </font>
    <font>
      <sz val="10"/>
      <color rgb="FFFFFFFF"/>
      <name val="Arial"/>
      <family val="2"/>
    </font>
    <font>
      <b/>
      <sz val="10"/>
      <color rgb="FFFFFFFF"/>
      <name val="Arial"/>
      <family val="2"/>
    </font>
    <font>
      <sz val="10"/>
      <color rgb="FF000000"/>
      <name val="Arial"/>
      <family val="2"/>
    </font>
    <font>
      <sz val="10"/>
      <color theme="1"/>
      <name val="Arial"/>
      <family val="2"/>
    </font>
    <font>
      <u/>
      <sz val="10"/>
      <color rgb="FF1155CC"/>
      <name val="Arial"/>
      <family val="2"/>
    </font>
    <font>
      <u/>
      <sz val="10"/>
      <color rgb="FF0000FF"/>
      <name val="Arial"/>
      <family val="2"/>
    </font>
    <font>
      <sz val="11"/>
      <color rgb="FF000000"/>
      <name val="Calibri"/>
      <family val="2"/>
    </font>
    <font>
      <u/>
      <sz val="11"/>
      <color rgb="FF000000"/>
      <name val="Calibri"/>
      <family val="2"/>
    </font>
    <font>
      <sz val="10"/>
      <color rgb="FF3333FF"/>
      <name val="Arial"/>
      <family val="2"/>
    </font>
    <font>
      <sz val="12"/>
      <color theme="1"/>
      <name val="Times New Roman"/>
      <family val="1"/>
    </font>
    <font>
      <sz val="11"/>
      <color theme="1"/>
      <name val="Times New Roman"/>
      <family val="1"/>
    </font>
    <font>
      <sz val="11"/>
      <color theme="1"/>
      <name val="Calibri"/>
      <family val="2"/>
    </font>
    <font>
      <sz val="12"/>
      <color rgb="FF000000"/>
      <name val="Times New Roman"/>
      <family val="1"/>
    </font>
    <font>
      <sz val="12"/>
      <color theme="1"/>
      <name val="Monospace"/>
    </font>
    <font>
      <sz val="13"/>
      <color theme="1"/>
      <name val="Sans-serif"/>
    </font>
    <font>
      <sz val="11"/>
      <color rgb="FF000000"/>
      <name val="Roboto"/>
    </font>
    <font>
      <sz val="11"/>
      <color rgb="FF494949"/>
      <name val="Roboto Condensed"/>
    </font>
    <font>
      <sz val="11"/>
      <color rgb="FF000000"/>
      <name val="Arial"/>
      <family val="2"/>
    </font>
    <font>
      <sz val="10"/>
      <color rgb="FF434343"/>
      <name val="Arial"/>
      <family val="2"/>
    </font>
    <font>
      <u/>
      <sz val="11"/>
      <color rgb="FF0563C1"/>
      <name val="Calibri"/>
      <family val="2"/>
    </font>
    <font>
      <sz val="14"/>
      <color theme="1"/>
      <name val="Times New Roman"/>
      <family val="1"/>
    </font>
    <font>
      <u/>
      <sz val="10"/>
      <color rgb="FF000000"/>
      <name val="Arial"/>
      <family val="2"/>
    </font>
    <font>
      <u/>
      <sz val="11"/>
      <color rgb="FF1155CC"/>
      <name val="Calibri"/>
      <family val="2"/>
    </font>
    <font>
      <sz val="10"/>
      <color rgb="FFFF0000"/>
      <name val="Arial"/>
      <family val="2"/>
    </font>
    <font>
      <b/>
      <sz val="10"/>
      <color theme="1"/>
      <name val="Arial"/>
      <family val="2"/>
    </font>
    <font>
      <sz val="10"/>
      <color theme="1"/>
      <name val="Roboto"/>
    </font>
    <font>
      <b/>
      <sz val="10"/>
      <color rgb="FFFF0000"/>
      <name val="Arial"/>
      <family val="2"/>
    </font>
    <font>
      <sz val="10"/>
      <color rgb="FF888888"/>
      <name val="Roboto"/>
    </font>
    <font>
      <sz val="11"/>
      <color rgb="FF212529"/>
      <name val="System-ui"/>
    </font>
    <font>
      <sz val="10"/>
      <name val="Arial"/>
      <family val="2"/>
    </font>
    <font>
      <sz val="11"/>
      <color rgb="FF666666"/>
      <name val="Roboto"/>
    </font>
    <font>
      <sz val="10"/>
      <color rgb="FF00FF00"/>
      <name val="Arial"/>
      <family val="2"/>
    </font>
    <font>
      <sz val="10"/>
      <color rgb="FF333333"/>
      <name val="Arial"/>
      <family val="2"/>
    </font>
    <font>
      <sz val="10"/>
      <color theme="4"/>
      <name val="Arial"/>
      <family val="2"/>
    </font>
    <font>
      <sz val="10"/>
      <color rgb="FF888888"/>
      <name val="Arial"/>
      <family val="2"/>
    </font>
    <font>
      <sz val="10"/>
      <color rgb="FF001A33"/>
      <name val="Arial"/>
      <family val="2"/>
    </font>
    <font>
      <u/>
      <sz val="10"/>
      <color theme="4"/>
      <name val="Arial"/>
      <family val="2"/>
    </font>
    <font>
      <sz val="10"/>
      <color rgb="FF222222"/>
      <name val="Arial"/>
      <family val="2"/>
    </font>
    <font>
      <sz val="10"/>
      <color rgb="FF494949"/>
      <name val="Arial"/>
      <family val="2"/>
    </font>
    <font>
      <u/>
      <sz val="10"/>
      <color theme="1"/>
      <name val="Arial"/>
      <family val="2"/>
    </font>
    <font>
      <sz val="10"/>
      <color rgb="FF152039"/>
      <name val="Arial"/>
      <family val="2"/>
    </font>
    <font>
      <sz val="10"/>
      <color rgb="FF212529"/>
      <name val="Arial"/>
      <family val="2"/>
    </font>
    <font>
      <sz val="10"/>
      <color rgb="FF000000"/>
      <name val="Roboto"/>
    </font>
    <font>
      <sz val="11"/>
      <color rgb="FF001A33"/>
      <name val="Quattrocento Sans"/>
    </font>
    <font>
      <sz val="11"/>
      <color rgb="FF001A33"/>
      <name val="Arial"/>
      <family val="2"/>
    </font>
    <font>
      <sz val="10"/>
      <color rgb="FF1155CC"/>
      <name val="Arial"/>
      <family val="2"/>
    </font>
    <font>
      <sz val="11"/>
      <color rgb="FF444444"/>
      <name val="Roboto Condensed"/>
    </font>
    <font>
      <sz val="10"/>
      <color rgb="FF1F497D"/>
      <name val="Arial"/>
      <family val="2"/>
    </font>
    <font>
      <sz val="10"/>
      <color rgb="FF494949"/>
      <name val="Roboto"/>
    </font>
    <font>
      <sz val="9"/>
      <color rgb="FF000000"/>
      <name val="Arial"/>
      <family val="2"/>
    </font>
    <font>
      <sz val="11"/>
      <color rgb="FF000000"/>
      <name val="Times New Roman"/>
      <family val="1"/>
    </font>
    <font>
      <u/>
      <sz val="12"/>
      <color theme="1"/>
      <name val="Times New Roman"/>
      <family val="1"/>
    </font>
    <font>
      <sz val="8"/>
      <name val="Calibri"/>
      <family val="2"/>
      <scheme val="minor"/>
    </font>
  </fonts>
  <fills count="26">
    <fill>
      <patternFill patternType="none"/>
    </fill>
    <fill>
      <patternFill patternType="gray125"/>
    </fill>
    <fill>
      <patternFill patternType="solid">
        <fgColor rgb="FF434343"/>
        <bgColor rgb="FF434343"/>
      </patternFill>
    </fill>
    <fill>
      <patternFill patternType="solid">
        <fgColor rgb="FF741B47"/>
        <bgColor rgb="FF741B47"/>
      </patternFill>
    </fill>
    <fill>
      <patternFill patternType="solid">
        <fgColor rgb="FF0070C0"/>
        <bgColor rgb="FF0070C0"/>
      </patternFill>
    </fill>
    <fill>
      <patternFill patternType="solid">
        <fgColor rgb="FFBF9000"/>
        <bgColor rgb="FFBF9000"/>
      </patternFill>
    </fill>
    <fill>
      <patternFill patternType="solid">
        <fgColor rgb="FF274E13"/>
        <bgColor rgb="FF274E13"/>
      </patternFill>
    </fill>
    <fill>
      <patternFill patternType="solid">
        <fgColor rgb="FF351C75"/>
        <bgColor rgb="FF351C75"/>
      </patternFill>
    </fill>
    <fill>
      <patternFill patternType="solid">
        <fgColor rgb="FFCCCCCC"/>
        <bgColor rgb="FFCCCCCC"/>
      </patternFill>
    </fill>
    <fill>
      <patternFill patternType="solid">
        <fgColor rgb="FFFFFFFF"/>
        <bgColor rgb="FFFFFFFF"/>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theme="0"/>
        <bgColor theme="0"/>
      </patternFill>
    </fill>
    <fill>
      <patternFill patternType="solid">
        <fgColor rgb="FFE06666"/>
        <bgColor rgb="FFE06666"/>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rgb="FFF6F6F6"/>
        <bgColor rgb="FFF6F6F6"/>
      </patternFill>
    </fill>
    <fill>
      <patternFill patternType="solid">
        <fgColor rgb="FF38761D"/>
        <bgColor rgb="FF38761D"/>
      </patternFill>
    </fill>
    <fill>
      <patternFill patternType="solid">
        <fgColor rgb="FF888888"/>
        <bgColor rgb="FF888888"/>
      </patternFill>
    </fill>
    <fill>
      <patternFill patternType="solid">
        <fgColor theme="6"/>
        <bgColor theme="6"/>
      </patternFill>
    </fill>
    <fill>
      <patternFill patternType="solid">
        <fgColor rgb="FFF7CB4D"/>
        <bgColor rgb="FFF7CB4D"/>
      </patternFill>
    </fill>
    <fill>
      <patternFill patternType="solid">
        <fgColor rgb="FFD9E1F2"/>
        <bgColor rgb="FFD9E1F2"/>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s>
  <cellStyleXfs count="1">
    <xf numFmtId="0" fontId="0" fillId="0" borderId="0"/>
  </cellStyleXfs>
  <cellXfs count="413">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165" fontId="1" fillId="2"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0" xfId="0" applyFont="1" applyFill="1" applyAlignment="1">
      <alignment horizontal="center" wrapText="1"/>
    </xf>
    <xf numFmtId="0" fontId="2" fillId="4" borderId="0" xfId="0" applyFont="1" applyFill="1" applyAlignment="1">
      <alignment horizontal="center" vertical="center" wrapText="1"/>
    </xf>
    <xf numFmtId="165" fontId="2" fillId="5" borderId="0" xfId="0" applyNumberFormat="1" applyFont="1" applyFill="1" applyAlignment="1">
      <alignment horizontal="center" wrapText="1"/>
    </xf>
    <xf numFmtId="0" fontId="2" fillId="5" borderId="0" xfId="0" applyFont="1" applyFill="1" applyAlignment="1">
      <alignment horizontal="left" vertical="center"/>
    </xf>
    <xf numFmtId="0" fontId="2" fillId="5" borderId="0" xfId="0" applyFont="1" applyFill="1" applyAlignment="1">
      <alignment horizontal="center" wrapText="1"/>
    </xf>
    <xf numFmtId="165" fontId="2" fillId="6" borderId="0" xfId="0" applyNumberFormat="1" applyFont="1" applyFill="1" applyAlignment="1">
      <alignment horizontal="center" vertical="center" wrapText="1"/>
    </xf>
    <xf numFmtId="0" fontId="3" fillId="6" borderId="0" xfId="0" applyFont="1" applyFill="1" applyAlignment="1">
      <alignment horizontal="center" wrapText="1"/>
    </xf>
    <xf numFmtId="165" fontId="2" fillId="7" borderId="0" xfId="0" applyNumberFormat="1" applyFont="1" applyFill="1" applyAlignment="1">
      <alignment horizontal="center" vertical="center" wrapText="1"/>
    </xf>
    <xf numFmtId="0" fontId="1" fillId="7" borderId="0" xfId="0" applyFont="1" applyFill="1" applyAlignment="1">
      <alignment horizontal="center" wrapText="1"/>
    </xf>
    <xf numFmtId="166" fontId="4" fillId="0" borderId="0" xfId="0" applyNumberFormat="1" applyFont="1"/>
    <xf numFmtId="0" fontId="4" fillId="0" borderId="0" xfId="0" applyFont="1"/>
    <xf numFmtId="0" fontId="4" fillId="8" borderId="0" xfId="0" applyFont="1" applyFill="1" applyAlignment="1">
      <alignment wrapText="1"/>
    </xf>
    <xf numFmtId="164" fontId="4" fillId="0" borderId="0" xfId="0" applyNumberFormat="1" applyFont="1" applyAlignment="1">
      <alignment horizontal="center"/>
    </xf>
    <xf numFmtId="165" fontId="4" fillId="0" borderId="0" xfId="0" applyNumberFormat="1" applyFont="1"/>
    <xf numFmtId="0" fontId="5" fillId="0" borderId="0" xfId="0" applyFont="1"/>
    <xf numFmtId="0" fontId="4" fillId="9" borderId="0" xfId="0" applyFont="1" applyFill="1" applyAlignment="1">
      <alignment wrapText="1"/>
    </xf>
    <xf numFmtId="0" fontId="4" fillId="0" borderId="0" xfId="0" applyFont="1" applyAlignment="1">
      <alignment wrapText="1"/>
    </xf>
    <xf numFmtId="167" fontId="4" fillId="10" borderId="0" xfId="0" applyNumberFormat="1" applyFont="1" applyFill="1"/>
    <xf numFmtId="0" fontId="4" fillId="10" borderId="0" xfId="0" applyFont="1" applyFill="1"/>
    <xf numFmtId="165" fontId="4" fillId="11" borderId="0" xfId="0" applyNumberFormat="1" applyFont="1" applyFill="1"/>
    <xf numFmtId="0" fontId="4" fillId="11" borderId="0" xfId="0" applyFont="1" applyFill="1"/>
    <xf numFmtId="0" fontId="4" fillId="12" borderId="0" xfId="0" applyFont="1" applyFill="1"/>
    <xf numFmtId="165" fontId="4" fillId="13" borderId="0" xfId="0" applyNumberFormat="1" applyFont="1" applyFill="1"/>
    <xf numFmtId="0" fontId="4" fillId="13" borderId="0" xfId="0" applyFont="1" applyFill="1"/>
    <xf numFmtId="0" fontId="6" fillId="0" borderId="0" xfId="0" applyFont="1"/>
    <xf numFmtId="168" fontId="4" fillId="0" borderId="0" xfId="0" applyNumberFormat="1" applyFont="1"/>
    <xf numFmtId="0" fontId="7" fillId="0" borderId="0" xfId="0" applyFont="1" applyAlignment="1">
      <alignment wrapText="1"/>
    </xf>
    <xf numFmtId="169" fontId="4" fillId="11" borderId="0" xfId="0" applyNumberFormat="1" applyFont="1" applyFill="1"/>
    <xf numFmtId="170" fontId="4" fillId="12" borderId="0" xfId="0" applyNumberFormat="1" applyFont="1" applyFill="1"/>
    <xf numFmtId="3" fontId="4" fillId="13" borderId="0" xfId="0" applyNumberFormat="1" applyFont="1" applyFill="1"/>
    <xf numFmtId="0" fontId="7" fillId="0" borderId="0" xfId="0" applyFont="1" applyAlignment="1">
      <alignment horizontal="left"/>
    </xf>
    <xf numFmtId="0" fontId="8" fillId="0" borderId="0" xfId="0" applyFont="1" applyAlignment="1">
      <alignment horizontal="left"/>
    </xf>
    <xf numFmtId="0" fontId="4" fillId="14" borderId="0" xfId="0" applyFont="1" applyFill="1" applyAlignment="1">
      <alignment wrapText="1"/>
    </xf>
    <xf numFmtId="171" fontId="4" fillId="12" borderId="0" xfId="0" applyNumberFormat="1" applyFont="1" applyFill="1"/>
    <xf numFmtId="0" fontId="7" fillId="0" borderId="0" xfId="0" applyFont="1"/>
    <xf numFmtId="0" fontId="9" fillId="0" borderId="0" xfId="0" applyFont="1" applyAlignment="1">
      <alignment horizontal="right"/>
    </xf>
    <xf numFmtId="164" fontId="10" fillId="0" borderId="0" xfId="0" applyNumberFormat="1" applyFont="1" applyAlignment="1">
      <alignment horizontal="center"/>
    </xf>
    <xf numFmtId="0" fontId="11" fillId="0" borderId="0" xfId="0" applyFont="1"/>
    <xf numFmtId="164" fontId="7" fillId="0" borderId="0" xfId="0" applyNumberFormat="1" applyFont="1" applyAlignment="1">
      <alignment horizontal="center"/>
    </xf>
    <xf numFmtId="0" fontId="4" fillId="9" borderId="0" xfId="0" applyFont="1" applyFill="1"/>
    <xf numFmtId="165" fontId="7" fillId="0" borderId="0" xfId="0" applyNumberFormat="1" applyFont="1" applyAlignment="1">
      <alignment horizontal="left"/>
    </xf>
    <xf numFmtId="172" fontId="4" fillId="0" borderId="0" xfId="0" applyNumberFormat="1" applyFont="1"/>
    <xf numFmtId="173" fontId="4" fillId="0" borderId="0" xfId="0" applyNumberFormat="1" applyFont="1" applyAlignment="1">
      <alignment wrapText="1"/>
    </xf>
    <xf numFmtId="164" fontId="12" fillId="0" borderId="0" xfId="0" applyNumberFormat="1" applyFont="1" applyAlignment="1">
      <alignment horizontal="center"/>
    </xf>
    <xf numFmtId="0" fontId="12" fillId="0" borderId="0" xfId="0" applyFont="1" applyAlignment="1">
      <alignment horizontal="right"/>
    </xf>
    <xf numFmtId="0" fontId="12" fillId="0" borderId="0" xfId="0" applyFont="1"/>
    <xf numFmtId="173" fontId="4" fillId="0" borderId="0" xfId="0" applyNumberFormat="1" applyFont="1"/>
    <xf numFmtId="164" fontId="3" fillId="9" borderId="0" xfId="0" applyNumberFormat="1" applyFont="1" applyFill="1" applyAlignment="1">
      <alignment horizontal="center"/>
    </xf>
    <xf numFmtId="0" fontId="3" fillId="9" borderId="0" xfId="0" applyFont="1" applyFill="1"/>
    <xf numFmtId="165" fontId="3" fillId="9" borderId="0" xfId="0" applyNumberFormat="1" applyFont="1" applyFill="1"/>
    <xf numFmtId="0" fontId="7" fillId="9" borderId="0" xfId="0" applyFont="1" applyFill="1" applyAlignment="1">
      <alignment horizontal="left"/>
    </xf>
    <xf numFmtId="172" fontId="4" fillId="12" borderId="0" xfId="0" applyNumberFormat="1" applyFont="1" applyFill="1"/>
    <xf numFmtId="0" fontId="4" fillId="14" borderId="0" xfId="0" applyFont="1" applyFill="1"/>
    <xf numFmtId="174" fontId="4" fillId="12" borderId="0" xfId="0" applyNumberFormat="1" applyFont="1" applyFill="1"/>
    <xf numFmtId="165" fontId="13" fillId="0" borderId="0" xfId="0" applyNumberFormat="1" applyFont="1"/>
    <xf numFmtId="167" fontId="4" fillId="10" borderId="0" xfId="0" applyNumberFormat="1" applyFont="1" applyFill="1" applyAlignment="1">
      <alignment horizontal="right"/>
    </xf>
    <xf numFmtId="164" fontId="14" fillId="9" borderId="0" xfId="0" applyNumberFormat="1" applyFont="1" applyFill="1" applyAlignment="1">
      <alignment horizontal="center"/>
    </xf>
    <xf numFmtId="0" fontId="14" fillId="9" borderId="0" xfId="0" applyFont="1" applyFill="1"/>
    <xf numFmtId="165" fontId="14" fillId="9" borderId="0" xfId="0" applyNumberFormat="1" applyFont="1" applyFill="1"/>
    <xf numFmtId="165" fontId="15" fillId="9" borderId="0" xfId="0" applyNumberFormat="1" applyFont="1" applyFill="1"/>
    <xf numFmtId="0" fontId="6" fillId="0" borderId="0" xfId="0" applyFont="1" applyAlignment="1">
      <alignment wrapText="1"/>
    </xf>
    <xf numFmtId="164" fontId="16" fillId="9" borderId="0" xfId="0" applyNumberFormat="1" applyFont="1" applyFill="1" applyAlignment="1">
      <alignment horizontal="center"/>
    </xf>
    <xf numFmtId="0" fontId="16" fillId="9" borderId="0" xfId="0" applyFont="1" applyFill="1" applyAlignment="1">
      <alignment horizontal="center"/>
    </xf>
    <xf numFmtId="165" fontId="17" fillId="9" borderId="0" xfId="0" applyNumberFormat="1" applyFont="1" applyFill="1"/>
    <xf numFmtId="170" fontId="4" fillId="10" borderId="0" xfId="0" applyNumberFormat="1" applyFont="1" applyFill="1"/>
    <xf numFmtId="0" fontId="18" fillId="9" borderId="0" xfId="0" applyFont="1" applyFill="1" applyAlignment="1">
      <alignment horizontal="left"/>
    </xf>
    <xf numFmtId="0" fontId="16" fillId="9" borderId="0" xfId="0" applyFont="1" applyFill="1" applyAlignment="1">
      <alignment horizontal="left"/>
    </xf>
    <xf numFmtId="164" fontId="18" fillId="9" borderId="0" xfId="0" applyNumberFormat="1" applyFont="1" applyFill="1" applyAlignment="1">
      <alignment horizontal="center"/>
    </xf>
    <xf numFmtId="164" fontId="19" fillId="9" borderId="0" xfId="0" applyNumberFormat="1" applyFont="1" applyFill="1" applyAlignment="1">
      <alignment horizontal="center"/>
    </xf>
    <xf numFmtId="166" fontId="4" fillId="0" borderId="0" xfId="0" applyNumberFormat="1" applyFont="1" applyAlignment="1">
      <alignment horizontal="right"/>
    </xf>
    <xf numFmtId="0" fontId="4" fillId="12" borderId="0" xfId="0" applyFont="1" applyFill="1" applyAlignment="1">
      <alignment wrapText="1"/>
    </xf>
    <xf numFmtId="0" fontId="3" fillId="9" borderId="0" xfId="0" applyFont="1" applyFill="1" applyAlignment="1">
      <alignment horizontal="left"/>
    </xf>
    <xf numFmtId="0" fontId="3" fillId="0" borderId="0" xfId="0" applyFont="1" applyAlignment="1">
      <alignment wrapText="1"/>
    </xf>
    <xf numFmtId="175" fontId="4" fillId="0" borderId="0" xfId="0" applyNumberFormat="1" applyFont="1"/>
    <xf numFmtId="0" fontId="8" fillId="0" borderId="0" xfId="0" applyFont="1"/>
    <xf numFmtId="166" fontId="4" fillId="0" borderId="0" xfId="0" applyNumberFormat="1" applyFont="1" applyAlignment="1">
      <alignment horizontal="center"/>
    </xf>
    <xf numFmtId="0" fontId="4" fillId="15" borderId="0" xfId="0" applyFont="1" applyFill="1"/>
    <xf numFmtId="170" fontId="4" fillId="11" borderId="0" xfId="0" applyNumberFormat="1" applyFont="1" applyFill="1"/>
    <xf numFmtId="0" fontId="20" fillId="0" borderId="0" xfId="0" applyFont="1"/>
    <xf numFmtId="165" fontId="21" fillId="0" borderId="0" xfId="0" applyNumberFormat="1" applyFont="1"/>
    <xf numFmtId="164" fontId="4" fillId="0" borderId="0" xfId="0" applyNumberFormat="1" applyFont="1"/>
    <xf numFmtId="14" fontId="6" fillId="0" borderId="0" xfId="0" applyNumberFormat="1" applyFont="1" applyAlignment="1">
      <alignment horizontal="right"/>
    </xf>
    <xf numFmtId="14" fontId="4" fillId="0" borderId="0" xfId="0" applyNumberFormat="1" applyFont="1" applyAlignment="1">
      <alignment horizontal="right"/>
    </xf>
    <xf numFmtId="0" fontId="4" fillId="0" borderId="0" xfId="0" applyFont="1" applyAlignment="1">
      <alignment horizontal="right"/>
    </xf>
    <xf numFmtId="169" fontId="3" fillId="11" borderId="0" xfId="0" applyNumberFormat="1" applyFont="1" applyFill="1" applyAlignment="1">
      <alignment horizontal="left"/>
    </xf>
    <xf numFmtId="172" fontId="4" fillId="11" borderId="0" xfId="0" applyNumberFormat="1" applyFont="1" applyFill="1"/>
    <xf numFmtId="164" fontId="4" fillId="0" borderId="0" xfId="0" quotePrefix="1" applyNumberFormat="1" applyFont="1" applyAlignment="1">
      <alignment horizontal="center"/>
    </xf>
    <xf numFmtId="165" fontId="4" fillId="11" borderId="0" xfId="0" applyNumberFormat="1" applyFont="1" applyFill="1" applyAlignment="1">
      <alignment horizontal="right"/>
    </xf>
    <xf numFmtId="169" fontId="4" fillId="11" borderId="0" xfId="0" applyNumberFormat="1" applyFont="1" applyFill="1" applyAlignment="1">
      <alignment horizontal="right"/>
    </xf>
    <xf numFmtId="164" fontId="4" fillId="0" borderId="0" xfId="0" quotePrefix="1" applyNumberFormat="1" applyFont="1"/>
    <xf numFmtId="0" fontId="4" fillId="16" borderId="0" xfId="0" applyFont="1" applyFill="1"/>
    <xf numFmtId="0" fontId="4" fillId="8" borderId="0" xfId="0" applyFont="1" applyFill="1"/>
    <xf numFmtId="172" fontId="4" fillId="10" borderId="0" xfId="0" applyNumberFormat="1" applyFont="1" applyFill="1"/>
    <xf numFmtId="0" fontId="3" fillId="9" borderId="0" xfId="0" applyFont="1" applyFill="1" applyAlignment="1">
      <alignment horizontal="left" wrapText="1"/>
    </xf>
    <xf numFmtId="0" fontId="3" fillId="0" borderId="0" xfId="0" applyFont="1"/>
    <xf numFmtId="0" fontId="3" fillId="0" borderId="0" xfId="0" applyFont="1" applyAlignment="1">
      <alignment horizontal="right"/>
    </xf>
    <xf numFmtId="3" fontId="4" fillId="0" borderId="0" xfId="0" applyNumberFormat="1" applyFont="1" applyAlignment="1">
      <alignment horizontal="right"/>
    </xf>
    <xf numFmtId="166" fontId="4" fillId="9" borderId="0" xfId="0" applyNumberFormat="1" applyFont="1" applyFill="1"/>
    <xf numFmtId="166" fontId="4" fillId="9" borderId="0" xfId="0" applyNumberFormat="1" applyFont="1" applyFill="1" applyAlignment="1">
      <alignment horizontal="center"/>
    </xf>
    <xf numFmtId="0" fontId="5" fillId="9" borderId="0" xfId="0" applyFont="1" applyFill="1"/>
    <xf numFmtId="165" fontId="4" fillId="9" borderId="0" xfId="0" applyNumberFormat="1" applyFont="1" applyFill="1"/>
    <xf numFmtId="169" fontId="4" fillId="9" borderId="0" xfId="0" applyNumberFormat="1" applyFont="1" applyFill="1"/>
    <xf numFmtId="171" fontId="4" fillId="9" borderId="0" xfId="0" applyNumberFormat="1" applyFont="1" applyFill="1"/>
    <xf numFmtId="0" fontId="23" fillId="0" borderId="0" xfId="0" applyFont="1" applyAlignment="1">
      <alignment horizontal="left"/>
    </xf>
    <xf numFmtId="0" fontId="5" fillId="9" borderId="0" xfId="0" applyFont="1" applyFill="1" applyAlignment="1">
      <alignment horizontal="left"/>
    </xf>
    <xf numFmtId="167" fontId="4" fillId="9" borderId="0" xfId="0" applyNumberFormat="1" applyFont="1" applyFill="1"/>
    <xf numFmtId="0" fontId="22" fillId="9" borderId="0" xfId="0" applyFont="1" applyFill="1" applyAlignment="1">
      <alignment horizontal="left"/>
    </xf>
    <xf numFmtId="168" fontId="4" fillId="9" borderId="0" xfId="0" applyNumberFormat="1" applyFont="1" applyFill="1"/>
    <xf numFmtId="3" fontId="4" fillId="9" borderId="0" xfId="0" applyNumberFormat="1" applyFont="1" applyFill="1"/>
    <xf numFmtId="0" fontId="3" fillId="0" borderId="0" xfId="0" applyFont="1" applyAlignment="1">
      <alignment horizontal="left"/>
    </xf>
    <xf numFmtId="0" fontId="5" fillId="0" borderId="0" xfId="0" applyFont="1" applyAlignment="1">
      <alignment horizontal="left"/>
    </xf>
    <xf numFmtId="0" fontId="23" fillId="9" borderId="0" xfId="0" applyFont="1" applyFill="1" applyAlignment="1">
      <alignment horizontal="left"/>
    </xf>
    <xf numFmtId="171" fontId="4" fillId="13" borderId="0" xfId="0" applyNumberFormat="1" applyFont="1" applyFill="1"/>
    <xf numFmtId="3" fontId="7" fillId="0" borderId="0" xfId="0" applyNumberFormat="1" applyFont="1" applyAlignment="1">
      <alignment horizontal="left"/>
    </xf>
    <xf numFmtId="0" fontId="8" fillId="9" borderId="0" xfId="0" applyFont="1" applyFill="1" applyAlignment="1">
      <alignment horizontal="left"/>
    </xf>
    <xf numFmtId="176" fontId="7" fillId="0" borderId="0" xfId="0" applyNumberFormat="1" applyFont="1" applyAlignment="1">
      <alignment horizontal="center"/>
    </xf>
    <xf numFmtId="0" fontId="7" fillId="0" borderId="0" xfId="0" applyFont="1" applyAlignment="1">
      <alignment horizontal="center"/>
    </xf>
    <xf numFmtId="166" fontId="25" fillId="0" borderId="0" xfId="0" applyNumberFormat="1" applyFont="1" applyAlignment="1">
      <alignment horizontal="center"/>
    </xf>
    <xf numFmtId="0" fontId="4" fillId="0" borderId="0" xfId="0" applyFont="1" applyAlignment="1">
      <alignment horizontal="center"/>
    </xf>
    <xf numFmtId="176" fontId="4" fillId="0" borderId="0" xfId="0" applyNumberFormat="1" applyFont="1" applyAlignment="1">
      <alignment horizontal="center"/>
    </xf>
    <xf numFmtId="0" fontId="4" fillId="0" borderId="0" xfId="0" quotePrefix="1" applyFont="1" applyAlignment="1">
      <alignment horizontal="center"/>
    </xf>
    <xf numFmtId="14" fontId="4" fillId="9" borderId="0" xfId="0" applyNumberFormat="1" applyFont="1" applyFill="1"/>
    <xf numFmtId="0" fontId="6" fillId="15" borderId="0" xfId="0" applyFont="1" applyFill="1"/>
    <xf numFmtId="0" fontId="4" fillId="0" borderId="0" xfId="0" applyFont="1" applyAlignment="1">
      <alignment vertical="top" wrapText="1"/>
    </xf>
    <xf numFmtId="3" fontId="4" fillId="0" borderId="0" xfId="0" applyNumberFormat="1" applyFont="1"/>
    <xf numFmtId="0" fontId="26" fillId="9" borderId="0" xfId="0" applyFont="1" applyFill="1"/>
    <xf numFmtId="1" fontId="4" fillId="0" borderId="0" xfId="0" applyNumberFormat="1" applyFont="1" applyAlignment="1">
      <alignment horizontal="right"/>
    </xf>
    <xf numFmtId="171" fontId="4" fillId="11" borderId="0" xfId="0" applyNumberFormat="1" applyFont="1" applyFill="1"/>
    <xf numFmtId="0" fontId="22" fillId="0" borderId="0" xfId="0" applyFont="1" applyAlignment="1">
      <alignment horizontal="left"/>
    </xf>
    <xf numFmtId="0" fontId="3" fillId="14" borderId="0" xfId="0" applyFont="1" applyFill="1" applyAlignment="1">
      <alignment horizontal="left"/>
    </xf>
    <xf numFmtId="0" fontId="4" fillId="0" borderId="0" xfId="0" applyFont="1" applyAlignment="1">
      <alignment horizontal="left"/>
    </xf>
    <xf numFmtId="0" fontId="28" fillId="9" borderId="0" xfId="0" applyFont="1" applyFill="1"/>
    <xf numFmtId="0" fontId="29" fillId="9" borderId="0" xfId="0" applyFont="1" applyFill="1"/>
    <xf numFmtId="0" fontId="29" fillId="9" borderId="0" xfId="0" applyFont="1" applyFill="1" applyAlignment="1">
      <alignment vertical="top"/>
    </xf>
    <xf numFmtId="0" fontId="6" fillId="9" borderId="0" xfId="0" applyFont="1" applyFill="1"/>
    <xf numFmtId="0" fontId="3" fillId="9" borderId="0" xfId="0" applyFont="1" applyFill="1" applyAlignment="1">
      <alignment horizontal="right"/>
    </xf>
    <xf numFmtId="176" fontId="4" fillId="11" borderId="0" xfId="0" applyNumberFormat="1" applyFont="1" applyFill="1"/>
    <xf numFmtId="0" fontId="5" fillId="0" borderId="0" xfId="0" applyFont="1" applyAlignment="1">
      <alignment wrapText="1"/>
    </xf>
    <xf numFmtId="0" fontId="31" fillId="9" borderId="0" xfId="0" applyFont="1" applyFill="1"/>
    <xf numFmtId="165" fontId="4" fillId="0" borderId="0" xfId="0" applyNumberFormat="1" applyFont="1" applyAlignment="1">
      <alignment horizontal="right"/>
    </xf>
    <xf numFmtId="166" fontId="4" fillId="15" borderId="0" xfId="0" applyNumberFormat="1" applyFont="1" applyFill="1" applyAlignment="1">
      <alignment horizontal="right"/>
    </xf>
    <xf numFmtId="0" fontId="4" fillId="15" borderId="0" xfId="0" applyFont="1" applyFill="1" applyAlignment="1">
      <alignment horizontal="left"/>
    </xf>
    <xf numFmtId="0" fontId="4" fillId="15" borderId="0" xfId="0" applyFont="1" applyFill="1" applyAlignment="1">
      <alignment horizontal="right"/>
    </xf>
    <xf numFmtId="0" fontId="3" fillId="15" borderId="0" xfId="0" applyFont="1" applyFill="1" applyAlignment="1">
      <alignment horizontal="right"/>
    </xf>
    <xf numFmtId="166" fontId="4" fillId="15" borderId="0" xfId="0" applyNumberFormat="1" applyFont="1" applyFill="1" applyAlignment="1">
      <alignment horizontal="center"/>
    </xf>
    <xf numFmtId="0" fontId="5" fillId="15" borderId="0" xfId="0" applyFont="1" applyFill="1" applyAlignment="1">
      <alignment horizontal="left"/>
    </xf>
    <xf numFmtId="0" fontId="4" fillId="15" borderId="0" xfId="0" applyFont="1" applyFill="1" applyAlignment="1">
      <alignment horizontal="center" wrapText="1"/>
    </xf>
    <xf numFmtId="0" fontId="4" fillId="15" borderId="0" xfId="0" applyFont="1" applyFill="1" applyAlignment="1">
      <alignment wrapText="1"/>
    </xf>
    <xf numFmtId="167" fontId="4" fillId="15" borderId="0" xfId="0" applyNumberFormat="1" applyFont="1" applyFill="1"/>
    <xf numFmtId="165" fontId="4" fillId="15" borderId="0" xfId="0" applyNumberFormat="1" applyFont="1" applyFill="1"/>
    <xf numFmtId="169" fontId="4" fillId="15" borderId="0" xfId="0" applyNumberFormat="1" applyFont="1" applyFill="1" applyAlignment="1">
      <alignment horizontal="center"/>
    </xf>
    <xf numFmtId="0" fontId="6" fillId="15" borderId="0" xfId="0" applyFont="1" applyFill="1" applyAlignment="1">
      <alignment horizontal="left"/>
    </xf>
    <xf numFmtId="168" fontId="4" fillId="15" borderId="0" xfId="0" applyNumberFormat="1" applyFont="1" applyFill="1"/>
    <xf numFmtId="0" fontId="3" fillId="15" borderId="0" xfId="0" applyFont="1" applyFill="1" applyAlignment="1">
      <alignment wrapText="1"/>
    </xf>
    <xf numFmtId="0" fontId="4" fillId="15" borderId="0" xfId="0" applyFont="1" applyFill="1" applyAlignment="1">
      <alignment horizontal="center"/>
    </xf>
    <xf numFmtId="0" fontId="3" fillId="15" borderId="0" xfId="0" applyFont="1" applyFill="1" applyAlignment="1">
      <alignment horizontal="left"/>
    </xf>
    <xf numFmtId="0" fontId="22" fillId="15" borderId="0" xfId="0" applyFont="1" applyFill="1" applyAlignment="1">
      <alignment horizontal="left"/>
    </xf>
    <xf numFmtId="171" fontId="4" fillId="15" borderId="0" xfId="0" applyNumberFormat="1" applyFont="1" applyFill="1"/>
    <xf numFmtId="172" fontId="4" fillId="15" borderId="0" xfId="0" applyNumberFormat="1" applyFont="1" applyFill="1"/>
    <xf numFmtId="3" fontId="4" fillId="15" borderId="0" xfId="0" applyNumberFormat="1" applyFont="1" applyFill="1"/>
    <xf numFmtId="0" fontId="32" fillId="15" borderId="0" xfId="0" applyFont="1" applyFill="1" applyAlignment="1">
      <alignment wrapText="1"/>
    </xf>
    <xf numFmtId="0" fontId="3" fillId="15" borderId="0" xfId="0" applyFont="1" applyFill="1" applyAlignment="1">
      <alignment horizontal="center"/>
    </xf>
    <xf numFmtId="0" fontId="3" fillId="15" borderId="0" xfId="0" applyFont="1" applyFill="1" applyAlignment="1">
      <alignment horizontal="right" vertical="top"/>
    </xf>
    <xf numFmtId="0" fontId="33" fillId="15" borderId="0" xfId="0" applyFont="1" applyFill="1" applyAlignment="1">
      <alignment horizontal="right" vertical="top"/>
    </xf>
    <xf numFmtId="1" fontId="3" fillId="15" borderId="0" xfId="0" applyNumberFormat="1" applyFont="1" applyFill="1" applyAlignment="1">
      <alignment horizontal="right"/>
    </xf>
    <xf numFmtId="172" fontId="4" fillId="15" borderId="0" xfId="0" applyNumberFormat="1" applyFont="1" applyFill="1" applyAlignment="1">
      <alignment horizontal="right"/>
    </xf>
    <xf numFmtId="0" fontId="33" fillId="15" borderId="0" xfId="0" applyFont="1" applyFill="1" applyAlignment="1">
      <alignment horizontal="right"/>
    </xf>
    <xf numFmtId="1" fontId="4" fillId="15" borderId="0" xfId="0" applyNumberFormat="1" applyFont="1" applyFill="1" applyAlignment="1">
      <alignment horizontal="right"/>
    </xf>
    <xf numFmtId="174" fontId="4" fillId="15" borderId="0" xfId="0" applyNumberFormat="1" applyFont="1" applyFill="1"/>
    <xf numFmtId="165" fontId="3" fillId="15" borderId="0" xfId="0" applyNumberFormat="1" applyFont="1" applyFill="1" applyAlignment="1">
      <alignment horizontal="right"/>
    </xf>
    <xf numFmtId="169" fontId="3" fillId="15" borderId="0" xfId="0" applyNumberFormat="1" applyFont="1" applyFill="1" applyAlignment="1">
      <alignment horizontal="center"/>
    </xf>
    <xf numFmtId="165" fontId="4" fillId="15" borderId="0" xfId="0" applyNumberFormat="1" applyFont="1" applyFill="1" applyAlignment="1">
      <alignment horizontal="right"/>
    </xf>
    <xf numFmtId="0" fontId="3" fillId="15" borderId="0" xfId="0" applyFont="1" applyFill="1"/>
    <xf numFmtId="0" fontId="19" fillId="15" borderId="0" xfId="0" applyFont="1" applyFill="1" applyAlignment="1">
      <alignment horizontal="right"/>
    </xf>
    <xf numFmtId="0" fontId="4" fillId="15" borderId="0" xfId="0" applyFont="1" applyFill="1" applyAlignment="1">
      <alignment horizontal="left" wrapText="1"/>
    </xf>
    <xf numFmtId="3" fontId="4" fillId="15" borderId="0" xfId="0" applyNumberFormat="1" applyFont="1" applyFill="1" applyAlignment="1">
      <alignment horizontal="right"/>
    </xf>
    <xf numFmtId="0" fontId="4" fillId="17" borderId="0" xfId="0" applyFont="1" applyFill="1" applyAlignment="1">
      <alignment horizontal="left"/>
    </xf>
    <xf numFmtId="0" fontId="4" fillId="17" borderId="0" xfId="0" applyFont="1" applyFill="1" applyAlignment="1">
      <alignment horizontal="right"/>
    </xf>
    <xf numFmtId="0" fontId="3" fillId="15" borderId="2" xfId="0" applyFont="1" applyFill="1" applyBorder="1" applyAlignment="1">
      <alignment horizontal="right"/>
    </xf>
    <xf numFmtId="0" fontId="3" fillId="15" borderId="3" xfId="0" applyFont="1" applyFill="1" applyBorder="1" applyAlignment="1">
      <alignment horizontal="right"/>
    </xf>
    <xf numFmtId="166" fontId="4" fillId="15" borderId="0" xfId="0" applyNumberFormat="1" applyFont="1" applyFill="1" applyAlignment="1">
      <alignment horizontal="right" vertical="center"/>
    </xf>
    <xf numFmtId="0" fontId="4" fillId="15" borderId="0" xfId="0" applyFont="1" applyFill="1" applyAlignment="1">
      <alignment vertical="center"/>
    </xf>
    <xf numFmtId="0" fontId="4" fillId="15" borderId="0" xfId="0" applyFont="1" applyFill="1" applyAlignment="1">
      <alignment horizontal="left" vertical="center"/>
    </xf>
    <xf numFmtId="0" fontId="4" fillId="15" borderId="0" xfId="0" applyFont="1" applyFill="1" applyAlignment="1">
      <alignment horizontal="right" vertical="center"/>
    </xf>
    <xf numFmtId="0" fontId="3" fillId="15" borderId="0" xfId="0" applyFont="1" applyFill="1" applyAlignment="1">
      <alignment horizontal="right" vertical="center"/>
    </xf>
    <xf numFmtId="0" fontId="4" fillId="15" borderId="0" xfId="0" applyFont="1" applyFill="1" applyAlignment="1">
      <alignment horizontal="center" vertical="center"/>
    </xf>
    <xf numFmtId="3" fontId="6" fillId="15" borderId="0" xfId="0" applyNumberFormat="1" applyFont="1" applyFill="1" applyAlignment="1">
      <alignment horizontal="left" vertical="center"/>
    </xf>
    <xf numFmtId="0" fontId="3" fillId="15" borderId="0" xfId="0" applyFont="1" applyFill="1" applyAlignment="1">
      <alignment vertical="center" wrapText="1"/>
    </xf>
    <xf numFmtId="167" fontId="4" fillId="15" borderId="0" xfId="0" applyNumberFormat="1" applyFont="1" applyFill="1" applyAlignment="1">
      <alignment vertical="center"/>
    </xf>
    <xf numFmtId="172" fontId="4" fillId="15" borderId="0" xfId="0" applyNumberFormat="1" applyFont="1" applyFill="1" applyAlignment="1">
      <alignment vertical="center"/>
    </xf>
    <xf numFmtId="169" fontId="4" fillId="15" borderId="0" xfId="0" applyNumberFormat="1" applyFont="1" applyFill="1" applyAlignment="1">
      <alignment horizontal="center" vertical="center"/>
    </xf>
    <xf numFmtId="164" fontId="4" fillId="15" borderId="0" xfId="0" applyNumberFormat="1" applyFont="1" applyFill="1" applyAlignment="1">
      <alignment horizontal="right"/>
    </xf>
    <xf numFmtId="165" fontId="4" fillId="15" borderId="0" xfId="0" applyNumberFormat="1" applyFont="1" applyFill="1" applyAlignment="1">
      <alignment horizontal="center"/>
    </xf>
    <xf numFmtId="0" fontId="34" fillId="15" borderId="0" xfId="0" applyFont="1" applyFill="1"/>
    <xf numFmtId="172" fontId="4" fillId="15" borderId="0" xfId="0" applyNumberFormat="1" applyFont="1" applyFill="1" applyAlignment="1">
      <alignment horizontal="left"/>
    </xf>
    <xf numFmtId="0" fontId="6" fillId="15" borderId="0" xfId="0" applyFont="1" applyFill="1" applyAlignment="1">
      <alignment wrapText="1"/>
    </xf>
    <xf numFmtId="0" fontId="35" fillId="15" borderId="0" xfId="0" applyFont="1" applyFill="1" applyAlignment="1">
      <alignment horizontal="right"/>
    </xf>
    <xf numFmtId="170" fontId="4" fillId="15" borderId="0" xfId="0" applyNumberFormat="1" applyFont="1" applyFill="1" applyAlignment="1">
      <alignment horizontal="right"/>
    </xf>
    <xf numFmtId="3" fontId="36" fillId="15" borderId="0" xfId="0" applyNumberFormat="1" applyFont="1" applyFill="1" applyAlignment="1">
      <alignment horizontal="right"/>
    </xf>
    <xf numFmtId="172" fontId="3" fillId="15" borderId="0" xfId="0" applyNumberFormat="1" applyFont="1" applyFill="1" applyAlignment="1">
      <alignment horizontal="right"/>
    </xf>
    <xf numFmtId="171" fontId="4" fillId="15" borderId="0" xfId="0" applyNumberFormat="1" applyFont="1" applyFill="1" applyAlignment="1">
      <alignment horizontal="right"/>
    </xf>
    <xf numFmtId="164" fontId="3" fillId="15" borderId="0" xfId="0" applyNumberFormat="1" applyFont="1" applyFill="1" applyAlignment="1">
      <alignment horizontal="right"/>
    </xf>
    <xf numFmtId="164" fontId="4" fillId="0" borderId="0" xfId="0" applyNumberFormat="1" applyFont="1" applyAlignment="1">
      <alignment horizontal="right"/>
    </xf>
    <xf numFmtId="0" fontId="34" fillId="15" borderId="0" xfId="0" applyFont="1" applyFill="1" applyAlignment="1">
      <alignment horizontal="left"/>
    </xf>
    <xf numFmtId="0" fontId="37" fillId="15" borderId="0" xfId="0" applyFont="1" applyFill="1" applyAlignment="1">
      <alignment horizontal="left"/>
    </xf>
    <xf numFmtId="0" fontId="38" fillId="15" borderId="0" xfId="0" applyFont="1" applyFill="1" applyAlignment="1">
      <alignment horizontal="right"/>
    </xf>
    <xf numFmtId="0" fontId="4" fillId="15" borderId="0" xfId="0" applyFont="1" applyFill="1" applyAlignment="1">
      <alignment horizontal="right" wrapText="1"/>
    </xf>
    <xf numFmtId="167" fontId="4" fillId="15" borderId="0" xfId="0" applyNumberFormat="1" applyFont="1" applyFill="1" applyAlignment="1">
      <alignment horizontal="right"/>
    </xf>
    <xf numFmtId="164" fontId="3" fillId="0" borderId="0" xfId="0" applyNumberFormat="1" applyFont="1" applyAlignment="1">
      <alignment horizontal="right"/>
    </xf>
    <xf numFmtId="172" fontId="4" fillId="15" borderId="0" xfId="0" applyNumberFormat="1" applyFont="1" applyFill="1" applyAlignment="1">
      <alignment horizontal="right" wrapText="1"/>
    </xf>
    <xf numFmtId="0" fontId="39" fillId="15" borderId="0" xfId="0" applyFont="1" applyFill="1" applyAlignment="1">
      <alignment horizontal="right"/>
    </xf>
    <xf numFmtId="0" fontId="40" fillId="15" borderId="0" xfId="0" applyFont="1" applyFill="1" applyAlignment="1">
      <alignment horizontal="right"/>
    </xf>
    <xf numFmtId="169" fontId="4" fillId="15" borderId="0" xfId="0" applyNumberFormat="1" applyFont="1" applyFill="1"/>
    <xf numFmtId="164" fontId="4" fillId="0" borderId="0" xfId="0" quotePrefix="1" applyNumberFormat="1" applyFont="1" applyAlignment="1">
      <alignment horizontal="right"/>
    </xf>
    <xf numFmtId="0" fontId="4" fillId="15" borderId="0" xfId="0" applyFont="1" applyFill="1" applyAlignment="1">
      <alignment horizontal="right" vertical="top"/>
    </xf>
    <xf numFmtId="164" fontId="3" fillId="9" borderId="0" xfId="0" applyNumberFormat="1" applyFont="1" applyFill="1" applyAlignment="1">
      <alignment horizontal="right"/>
    </xf>
    <xf numFmtId="0" fontId="41" fillId="15" borderId="0" xfId="0" applyFont="1" applyFill="1" applyAlignment="1">
      <alignment horizontal="right"/>
    </xf>
    <xf numFmtId="164" fontId="4" fillId="9" borderId="0" xfId="0" applyNumberFormat="1" applyFont="1" applyFill="1" applyAlignment="1">
      <alignment horizontal="right"/>
    </xf>
    <xf numFmtId="166" fontId="4" fillId="15" borderId="0" xfId="0" applyNumberFormat="1" applyFont="1" applyFill="1" applyAlignment="1">
      <alignment horizontal="center" vertical="center"/>
    </xf>
    <xf numFmtId="0" fontId="6" fillId="15" borderId="0" xfId="0" applyFont="1" applyFill="1" applyAlignment="1">
      <alignment horizontal="left" vertical="center"/>
    </xf>
    <xf numFmtId="0" fontId="4" fillId="15" borderId="0" xfId="0" applyFont="1" applyFill="1" applyAlignment="1">
      <alignment vertical="center" wrapText="1"/>
    </xf>
    <xf numFmtId="165" fontId="4" fillId="15" borderId="0" xfId="0" applyNumberFormat="1" applyFont="1" applyFill="1" applyAlignment="1">
      <alignment vertical="center"/>
    </xf>
    <xf numFmtId="164" fontId="19" fillId="9" borderId="0" xfId="0" applyNumberFormat="1" applyFont="1" applyFill="1" applyAlignment="1">
      <alignment horizontal="right"/>
    </xf>
    <xf numFmtId="0" fontId="42" fillId="15" borderId="0" xfId="0" applyFont="1" applyFill="1" applyAlignment="1">
      <alignment horizontal="right"/>
    </xf>
    <xf numFmtId="0" fontId="4" fillId="17" borderId="0" xfId="0" applyFont="1" applyFill="1" applyAlignment="1">
      <alignment wrapText="1"/>
    </xf>
    <xf numFmtId="164" fontId="3" fillId="17" borderId="0" xfId="0" applyNumberFormat="1" applyFont="1" applyFill="1" applyAlignment="1">
      <alignment horizontal="right"/>
    </xf>
    <xf numFmtId="0" fontId="40" fillId="15" borderId="0" xfId="0" applyFont="1" applyFill="1" applyAlignment="1">
      <alignment horizontal="left"/>
    </xf>
    <xf numFmtId="169" fontId="3" fillId="15" borderId="0" xfId="0" applyNumberFormat="1" applyFont="1" applyFill="1" applyAlignment="1">
      <alignment horizontal="left"/>
    </xf>
    <xf numFmtId="0" fontId="4" fillId="18" borderId="0" xfId="0" applyFont="1" applyFill="1" applyAlignment="1">
      <alignment horizontal="left"/>
    </xf>
    <xf numFmtId="164" fontId="4" fillId="18" borderId="0" xfId="0" applyNumberFormat="1" applyFont="1" applyFill="1" applyAlignment="1">
      <alignment horizontal="right"/>
    </xf>
    <xf numFmtId="0" fontId="3" fillId="18" borderId="0" xfId="0" applyFont="1" applyFill="1" applyAlignment="1">
      <alignment horizontal="right"/>
    </xf>
    <xf numFmtId="0" fontId="40" fillId="15" borderId="0" xfId="0" applyFont="1" applyFill="1" applyAlignment="1">
      <alignment wrapText="1"/>
    </xf>
    <xf numFmtId="177" fontId="43" fillId="9" borderId="0" xfId="0" applyNumberFormat="1" applyFont="1" applyFill="1"/>
    <xf numFmtId="172" fontId="4" fillId="15" borderId="0" xfId="0" applyNumberFormat="1" applyFont="1" applyFill="1" applyAlignment="1">
      <alignment horizontal="center"/>
    </xf>
    <xf numFmtId="0" fontId="40" fillId="15" borderId="0" xfId="0" applyFont="1" applyFill="1" applyAlignment="1">
      <alignment horizontal="left" wrapText="1"/>
    </xf>
    <xf numFmtId="0" fontId="44" fillId="15" borderId="0" xfId="0" applyFont="1" applyFill="1"/>
    <xf numFmtId="0" fontId="5" fillId="15" borderId="0" xfId="0" applyFont="1" applyFill="1" applyAlignment="1">
      <alignment wrapText="1"/>
    </xf>
    <xf numFmtId="172" fontId="11" fillId="15" borderId="0" xfId="0" applyNumberFormat="1" applyFont="1" applyFill="1"/>
    <xf numFmtId="0" fontId="40" fillId="15" borderId="0" xfId="0" applyFont="1" applyFill="1" applyAlignment="1">
      <alignment horizontal="left" vertical="center"/>
    </xf>
    <xf numFmtId="0" fontId="40" fillId="15" borderId="0" xfId="0" applyFont="1" applyFill="1" applyAlignment="1">
      <alignment vertical="center" wrapText="1"/>
    </xf>
    <xf numFmtId="3" fontId="4" fillId="15" borderId="0" xfId="0" applyNumberFormat="1" applyFont="1" applyFill="1" applyAlignment="1">
      <alignment vertical="center"/>
    </xf>
    <xf numFmtId="0" fontId="4" fillId="9" borderId="0" xfId="0" applyFont="1" applyFill="1" applyAlignment="1">
      <alignment horizontal="right"/>
    </xf>
    <xf numFmtId="0" fontId="40" fillId="0" borderId="0" xfId="0" applyFont="1" applyAlignment="1">
      <alignment horizontal="right"/>
    </xf>
    <xf numFmtId="0" fontId="39" fillId="9" borderId="0" xfId="0" applyFont="1" applyFill="1" applyAlignment="1">
      <alignment horizontal="right"/>
    </xf>
    <xf numFmtId="0" fontId="33" fillId="9" borderId="0" xfId="0" applyFont="1" applyFill="1" applyAlignment="1">
      <alignment horizontal="right"/>
    </xf>
    <xf numFmtId="0" fontId="36" fillId="15" borderId="0" xfId="0" applyFont="1" applyFill="1"/>
    <xf numFmtId="0" fontId="4" fillId="19" borderId="0" xfId="0" applyFont="1" applyFill="1" applyAlignment="1">
      <alignment horizontal="left"/>
    </xf>
    <xf numFmtId="0" fontId="3" fillId="19" borderId="0" xfId="0" applyFont="1" applyFill="1" applyAlignment="1">
      <alignment horizontal="right"/>
    </xf>
    <xf numFmtId="0" fontId="4" fillId="19" borderId="0" xfId="0" applyFont="1" applyFill="1"/>
    <xf numFmtId="0" fontId="4" fillId="19" borderId="0" xfId="0" applyFont="1" applyFill="1" applyAlignment="1">
      <alignment horizontal="right"/>
    </xf>
    <xf numFmtId="0" fontId="4" fillId="9" borderId="0" xfId="0" applyFont="1" applyFill="1" applyAlignment="1">
      <alignment horizontal="center" wrapText="1"/>
    </xf>
    <xf numFmtId="167" fontId="4" fillId="9" borderId="0" xfId="0" applyNumberFormat="1" applyFont="1" applyFill="1" applyAlignment="1">
      <alignment horizontal="right"/>
    </xf>
    <xf numFmtId="0" fontId="33" fillId="0" borderId="0" xfId="0" applyFont="1" applyAlignment="1">
      <alignment horizontal="right"/>
    </xf>
    <xf numFmtId="0" fontId="40" fillId="15" borderId="0" xfId="0" applyFont="1" applyFill="1"/>
    <xf numFmtId="0" fontId="4" fillId="20" borderId="0" xfId="0" applyFont="1" applyFill="1" applyAlignment="1">
      <alignment horizontal="right"/>
    </xf>
    <xf numFmtId="0" fontId="13" fillId="9" borderId="0" xfId="0" applyFont="1" applyFill="1" applyAlignment="1">
      <alignment horizontal="center"/>
    </xf>
    <xf numFmtId="166" fontId="4" fillId="9" borderId="0" xfId="0" applyNumberFormat="1" applyFont="1" applyFill="1" applyAlignment="1">
      <alignment horizontal="right"/>
    </xf>
    <xf numFmtId="0" fontId="1" fillId="21" borderId="0" xfId="0" applyFont="1" applyFill="1" applyAlignment="1">
      <alignment wrapText="1"/>
    </xf>
    <xf numFmtId="0" fontId="6" fillId="9" borderId="0" xfId="0" applyFont="1" applyFill="1" applyAlignment="1">
      <alignment wrapText="1"/>
    </xf>
    <xf numFmtId="165" fontId="4" fillId="9" borderId="0" xfId="0" applyNumberFormat="1" applyFont="1" applyFill="1" applyAlignment="1">
      <alignment horizontal="right"/>
    </xf>
    <xf numFmtId="169" fontId="4" fillId="9" borderId="0" xfId="0" applyNumberFormat="1" applyFont="1" applyFill="1" applyAlignment="1">
      <alignment horizontal="center"/>
    </xf>
    <xf numFmtId="172" fontId="4" fillId="9" borderId="0" xfId="0" applyNumberFormat="1" applyFont="1" applyFill="1" applyAlignment="1">
      <alignment horizontal="right"/>
    </xf>
    <xf numFmtId="164" fontId="38" fillId="9" borderId="0" xfId="0" applyNumberFormat="1" applyFont="1" applyFill="1" applyAlignment="1">
      <alignment horizontal="right"/>
    </xf>
    <xf numFmtId="0" fontId="38" fillId="9" borderId="0" xfId="0" applyFont="1" applyFill="1" applyAlignment="1">
      <alignment horizontal="right"/>
    </xf>
    <xf numFmtId="164" fontId="3" fillId="9" borderId="0" xfId="0" applyNumberFormat="1" applyFont="1" applyFill="1" applyAlignment="1">
      <alignment horizontal="right" vertical="top"/>
    </xf>
    <xf numFmtId="0" fontId="3" fillId="9" borderId="0" xfId="0" applyFont="1" applyFill="1" applyAlignment="1">
      <alignment horizontal="center"/>
    </xf>
    <xf numFmtId="0" fontId="22" fillId="0" borderId="0" xfId="0" applyFont="1" applyAlignment="1">
      <alignment horizontal="right"/>
    </xf>
    <xf numFmtId="0" fontId="40" fillId="9" borderId="0" xfId="0" applyFont="1" applyFill="1"/>
    <xf numFmtId="166" fontId="4" fillId="9" borderId="0" xfId="0" applyNumberFormat="1" applyFont="1" applyFill="1" applyAlignment="1">
      <alignment horizontal="right" vertical="center"/>
    </xf>
    <xf numFmtId="0" fontId="4" fillId="9" borderId="0" xfId="0" applyFont="1" applyFill="1" applyAlignment="1">
      <alignment vertical="center"/>
    </xf>
    <xf numFmtId="0" fontId="4" fillId="8" borderId="0" xfId="0" applyFont="1" applyFill="1" applyAlignment="1">
      <alignment vertical="center" wrapText="1"/>
    </xf>
    <xf numFmtId="164" fontId="4" fillId="0" borderId="0" xfId="0" applyNumberFormat="1" applyFont="1" applyAlignment="1">
      <alignment horizontal="right" vertical="center"/>
    </xf>
    <xf numFmtId="0" fontId="4" fillId="9" borderId="0" xfId="0" applyFont="1" applyFill="1" applyAlignment="1">
      <alignment horizontal="right" vertical="center"/>
    </xf>
    <xf numFmtId="166" fontId="4" fillId="9" borderId="0" xfId="0" applyNumberFormat="1" applyFont="1" applyFill="1" applyAlignment="1">
      <alignment vertical="center"/>
    </xf>
    <xf numFmtId="0" fontId="5" fillId="9" borderId="0" xfId="0" applyFont="1" applyFill="1" applyAlignment="1">
      <alignment vertical="center"/>
    </xf>
    <xf numFmtId="0" fontId="4" fillId="9" borderId="0" xfId="0" applyFont="1" applyFill="1" applyAlignment="1">
      <alignment horizontal="center" vertical="center" wrapText="1"/>
    </xf>
    <xf numFmtId="0" fontId="6" fillId="9" borderId="0" xfId="0" applyFont="1" applyFill="1" applyAlignment="1">
      <alignment vertical="center" wrapText="1"/>
    </xf>
    <xf numFmtId="167" fontId="4" fillId="9" borderId="0" xfId="0" applyNumberFormat="1" applyFont="1" applyFill="1" applyAlignment="1">
      <alignment vertical="center"/>
    </xf>
    <xf numFmtId="165" fontId="4" fillId="9" borderId="0" xfId="0" applyNumberFormat="1" applyFont="1" applyFill="1" applyAlignment="1">
      <alignment horizontal="right" vertical="center"/>
    </xf>
    <xf numFmtId="169" fontId="4" fillId="9" borderId="0" xfId="0" applyNumberFormat="1" applyFont="1" applyFill="1" applyAlignment="1">
      <alignment horizontal="center" vertical="center"/>
    </xf>
    <xf numFmtId="172" fontId="4" fillId="9" borderId="0" xfId="0" applyNumberFormat="1" applyFont="1" applyFill="1" applyAlignment="1">
      <alignment horizontal="right" vertical="center"/>
    </xf>
    <xf numFmtId="3" fontId="4" fillId="9" borderId="0" xfId="0" applyNumberFormat="1" applyFont="1" applyFill="1" applyAlignment="1">
      <alignment vertical="center"/>
    </xf>
    <xf numFmtId="3" fontId="4" fillId="9" borderId="0" xfId="0" applyNumberFormat="1" applyFont="1" applyFill="1" applyAlignment="1">
      <alignment horizontal="right" vertical="center"/>
    </xf>
    <xf numFmtId="164" fontId="4" fillId="15" borderId="0" xfId="0" applyNumberFormat="1" applyFont="1" applyFill="1" applyAlignment="1">
      <alignment horizontal="right" vertical="top"/>
    </xf>
    <xf numFmtId="164" fontId="3" fillId="0" borderId="0" xfId="0" applyNumberFormat="1" applyFont="1"/>
    <xf numFmtId="169" fontId="4" fillId="0" borderId="0" xfId="0" applyNumberFormat="1" applyFont="1"/>
    <xf numFmtId="0" fontId="4" fillId="12" borderId="0" xfId="0" applyFont="1" applyFill="1" applyAlignment="1">
      <alignment vertical="center" wrapText="1"/>
    </xf>
    <xf numFmtId="0" fontId="4" fillId="17" borderId="0" xfId="0" applyFont="1" applyFill="1" applyAlignment="1">
      <alignment vertical="center"/>
    </xf>
    <xf numFmtId="164" fontId="4" fillId="17" borderId="0" xfId="0" applyNumberFormat="1" applyFont="1" applyFill="1" applyAlignment="1">
      <alignment horizontal="right" vertical="center"/>
    </xf>
    <xf numFmtId="0" fontId="4" fillId="17" borderId="0" xfId="0" applyFont="1" applyFill="1" applyAlignment="1">
      <alignment horizontal="right" vertical="center"/>
    </xf>
    <xf numFmtId="0" fontId="4" fillId="9" borderId="0" xfId="0" applyFont="1" applyFill="1" applyAlignment="1">
      <alignment vertical="center" wrapText="1"/>
    </xf>
    <xf numFmtId="165" fontId="4" fillId="9" borderId="0" xfId="0" applyNumberFormat="1" applyFont="1" applyFill="1" applyAlignment="1">
      <alignment vertical="center"/>
    </xf>
    <xf numFmtId="0" fontId="4" fillId="17" borderId="0" xfId="0" applyFont="1" applyFill="1"/>
    <xf numFmtId="164" fontId="4" fillId="17" borderId="0" xfId="0" applyNumberFormat="1" applyFont="1" applyFill="1" applyAlignment="1">
      <alignment horizontal="right"/>
    </xf>
    <xf numFmtId="0" fontId="22" fillId="9" borderId="0" xfId="0" applyFont="1" applyFill="1" applyAlignment="1">
      <alignment wrapText="1"/>
    </xf>
    <xf numFmtId="0" fontId="45" fillId="9" borderId="0" xfId="0" applyFont="1" applyFill="1"/>
    <xf numFmtId="0" fontId="3" fillId="9" borderId="0" xfId="0" applyFont="1" applyFill="1" applyAlignment="1">
      <alignment horizontal="right" vertical="center"/>
    </xf>
    <xf numFmtId="0" fontId="4" fillId="9" borderId="0" xfId="0" quotePrefix="1" applyFont="1" applyFill="1" applyAlignment="1">
      <alignment horizontal="left"/>
    </xf>
    <xf numFmtId="0" fontId="4" fillId="9" borderId="0" xfId="0" applyFont="1" applyFill="1" applyAlignment="1">
      <alignment horizontal="left"/>
    </xf>
    <xf numFmtId="0" fontId="7" fillId="9" borderId="0" xfId="0" applyFont="1" applyFill="1" applyAlignment="1">
      <alignment wrapText="1"/>
    </xf>
    <xf numFmtId="165" fontId="4" fillId="9" borderId="0" xfId="0" applyNumberFormat="1" applyFont="1" applyFill="1" applyAlignment="1">
      <alignment horizontal="left"/>
    </xf>
    <xf numFmtId="0" fontId="4" fillId="0" borderId="0" xfId="0" quotePrefix="1" applyFont="1" applyAlignment="1">
      <alignment horizontal="left"/>
    </xf>
    <xf numFmtId="0" fontId="6" fillId="0" borderId="0" xfId="0" quotePrefix="1" applyFont="1" applyAlignment="1">
      <alignment horizontal="left"/>
    </xf>
    <xf numFmtId="165" fontId="5" fillId="0" borderId="0" xfId="0" applyNumberFormat="1" applyFont="1"/>
    <xf numFmtId="164" fontId="4" fillId="0" borderId="0" xfId="0" applyNumberFormat="1" applyFont="1" applyAlignment="1">
      <alignment horizontal="left"/>
    </xf>
    <xf numFmtId="165" fontId="4" fillId="0" borderId="0" xfId="0" quotePrefix="1" applyNumberFormat="1" applyFont="1" applyAlignment="1">
      <alignment horizontal="left"/>
    </xf>
    <xf numFmtId="164" fontId="4" fillId="0" borderId="0" xfId="0" quotePrefix="1" applyNumberFormat="1" applyFont="1" applyAlignment="1">
      <alignment horizontal="left"/>
    </xf>
    <xf numFmtId="3" fontId="4" fillId="0" borderId="0" xfId="0" applyNumberFormat="1" applyFont="1" applyAlignment="1">
      <alignment horizontal="left"/>
    </xf>
    <xf numFmtId="165" fontId="4" fillId="0" borderId="0" xfId="0" applyNumberFormat="1" applyFont="1" applyAlignment="1">
      <alignment horizontal="left"/>
    </xf>
    <xf numFmtId="164" fontId="6" fillId="0" borderId="0" xfId="0" quotePrefix="1" applyNumberFormat="1" applyFont="1" applyAlignment="1">
      <alignment horizontal="left"/>
    </xf>
    <xf numFmtId="165" fontId="4" fillId="12" borderId="0" xfId="0" applyNumberFormat="1" applyFont="1" applyFill="1"/>
    <xf numFmtId="164" fontId="4" fillId="9" borderId="0" xfId="0" applyNumberFormat="1" applyFont="1" applyFill="1" applyAlignment="1">
      <alignment horizontal="left"/>
    </xf>
    <xf numFmtId="0" fontId="5" fillId="15" borderId="0" xfId="0" applyFont="1" applyFill="1"/>
    <xf numFmtId="164" fontId="4" fillId="15" borderId="0" xfId="0" quotePrefix="1" applyNumberFormat="1" applyFont="1" applyFill="1"/>
    <xf numFmtId="3" fontId="4" fillId="0" borderId="0" xfId="0" quotePrefix="1" applyNumberFormat="1" applyFont="1" applyAlignment="1">
      <alignment horizontal="left"/>
    </xf>
    <xf numFmtId="171" fontId="4" fillId="12" borderId="0" xfId="0" applyNumberFormat="1" applyFont="1" applyFill="1" applyAlignment="1">
      <alignment horizontal="right"/>
    </xf>
    <xf numFmtId="165" fontId="4" fillId="13" borderId="0" xfId="0" applyNumberFormat="1" applyFont="1" applyFill="1" applyAlignment="1">
      <alignment horizontal="right"/>
    </xf>
    <xf numFmtId="3" fontId="4" fillId="13" borderId="0" xfId="0" applyNumberFormat="1" applyFont="1" applyFill="1" applyAlignment="1">
      <alignment horizontal="right"/>
    </xf>
    <xf numFmtId="166" fontId="4" fillId="22" borderId="0" xfId="0" applyNumberFormat="1" applyFont="1" applyFill="1"/>
    <xf numFmtId="0" fontId="4" fillId="22" borderId="0" xfId="0" applyFont="1" applyFill="1"/>
    <xf numFmtId="0" fontId="4" fillId="22" borderId="0" xfId="0" applyFont="1" applyFill="1" applyAlignment="1">
      <alignment wrapText="1"/>
    </xf>
    <xf numFmtId="164" fontId="4" fillId="22" borderId="0" xfId="0" applyNumberFormat="1" applyFont="1" applyFill="1"/>
    <xf numFmtId="165" fontId="4" fillId="22" borderId="0" xfId="0" quotePrefix="1" applyNumberFormat="1" applyFont="1" applyFill="1" applyAlignment="1">
      <alignment horizontal="left"/>
    </xf>
    <xf numFmtId="0" fontId="5" fillId="22" borderId="0" xfId="0" applyFont="1" applyFill="1"/>
    <xf numFmtId="167" fontId="4" fillId="22" borderId="0" xfId="0" applyNumberFormat="1" applyFont="1" applyFill="1"/>
    <xf numFmtId="170" fontId="4" fillId="22" borderId="0" xfId="0" applyNumberFormat="1" applyFont="1" applyFill="1"/>
    <xf numFmtId="169" fontId="4" fillId="22" borderId="0" xfId="0" applyNumberFormat="1" applyFont="1" applyFill="1"/>
    <xf numFmtId="165" fontId="4" fillId="22" borderId="0" xfId="0" applyNumberFormat="1" applyFont="1" applyFill="1"/>
    <xf numFmtId="3" fontId="4" fillId="22" borderId="0" xfId="0" applyNumberFormat="1" applyFont="1" applyFill="1"/>
    <xf numFmtId="0" fontId="4" fillId="0" borderId="0" xfId="0" quotePrefix="1" applyFont="1"/>
    <xf numFmtId="164" fontId="4" fillId="22" borderId="0" xfId="0" quotePrefix="1" applyNumberFormat="1" applyFont="1" applyFill="1"/>
    <xf numFmtId="0" fontId="46" fillId="9" borderId="0" xfId="0" applyFont="1" applyFill="1"/>
    <xf numFmtId="14" fontId="4" fillId="0" borderId="0" xfId="0" applyNumberFormat="1" applyFont="1" applyAlignment="1">
      <alignment horizontal="left"/>
    </xf>
    <xf numFmtId="14" fontId="4" fillId="0" borderId="0" xfId="0" quotePrefix="1" applyNumberFormat="1" applyFont="1" applyAlignment="1">
      <alignment horizontal="left"/>
    </xf>
    <xf numFmtId="171" fontId="4" fillId="22" borderId="0" xfId="0" applyNumberFormat="1" applyFont="1" applyFill="1"/>
    <xf numFmtId="14" fontId="4" fillId="0" borderId="0" xfId="0" applyNumberFormat="1" applyFont="1"/>
    <xf numFmtId="14" fontId="4" fillId="0" borderId="0" xfId="0" quotePrefix="1" applyNumberFormat="1" applyFont="1"/>
    <xf numFmtId="166" fontId="4" fillId="0" borderId="0" xfId="0" quotePrefix="1" applyNumberFormat="1" applyFont="1"/>
    <xf numFmtId="1" fontId="4" fillId="0" borderId="0" xfId="0" applyNumberFormat="1" applyFont="1"/>
    <xf numFmtId="1" fontId="4" fillId="0" borderId="0" xfId="0" quotePrefix="1" applyNumberFormat="1" applyFont="1"/>
    <xf numFmtId="0" fontId="4" fillId="0" borderId="0" xfId="0" quotePrefix="1" applyFont="1" applyAlignment="1">
      <alignment horizontal="right"/>
    </xf>
    <xf numFmtId="165" fontId="4" fillId="0" borderId="0" xfId="0" quotePrefix="1" applyNumberFormat="1" applyFont="1"/>
    <xf numFmtId="165" fontId="4" fillId="22" borderId="0" xfId="0" quotePrefix="1" applyNumberFormat="1" applyFont="1" applyFill="1"/>
    <xf numFmtId="166" fontId="4" fillId="14" borderId="0" xfId="0" applyNumberFormat="1" applyFont="1" applyFill="1"/>
    <xf numFmtId="0" fontId="4" fillId="14" borderId="0" xfId="0" quotePrefix="1" applyFont="1" applyFill="1" applyAlignment="1">
      <alignment horizontal="left"/>
    </xf>
    <xf numFmtId="165" fontId="4" fillId="14" borderId="0" xfId="0" applyNumberFormat="1" applyFont="1" applyFill="1" applyAlignment="1">
      <alignment horizontal="left"/>
    </xf>
    <xf numFmtId="0" fontId="6" fillId="14" borderId="0" xfId="0" applyFont="1" applyFill="1"/>
    <xf numFmtId="167" fontId="4" fillId="14" borderId="0" xfId="0" applyNumberFormat="1" applyFont="1" applyFill="1"/>
    <xf numFmtId="165" fontId="4" fillId="14" borderId="0" xfId="0" applyNumberFormat="1" applyFont="1" applyFill="1"/>
    <xf numFmtId="169" fontId="4" fillId="14" borderId="0" xfId="0" applyNumberFormat="1" applyFont="1" applyFill="1"/>
    <xf numFmtId="171" fontId="4" fillId="14" borderId="0" xfId="0" applyNumberFormat="1" applyFont="1" applyFill="1"/>
    <xf numFmtId="3" fontId="4" fillId="14" borderId="0" xfId="0" applyNumberFormat="1" applyFont="1" applyFill="1"/>
    <xf numFmtId="0" fontId="3" fillId="9" borderId="0" xfId="0" quotePrefix="1" applyFont="1" applyFill="1" applyAlignment="1">
      <alignment horizontal="left"/>
    </xf>
    <xf numFmtId="164" fontId="4" fillId="9" borderId="0" xfId="0" quotePrefix="1" applyNumberFormat="1" applyFont="1" applyFill="1" applyAlignment="1">
      <alignment horizontal="left"/>
    </xf>
    <xf numFmtId="164" fontId="4" fillId="14" borderId="0" xfId="0" applyNumberFormat="1" applyFont="1" applyFill="1" applyAlignment="1">
      <alignment horizontal="left"/>
    </xf>
    <xf numFmtId="166" fontId="4" fillId="15" borderId="0" xfId="0" applyNumberFormat="1" applyFont="1" applyFill="1"/>
    <xf numFmtId="164" fontId="3" fillId="9" borderId="0" xfId="0" applyNumberFormat="1" applyFont="1" applyFill="1" applyAlignment="1">
      <alignment horizontal="left"/>
    </xf>
    <xf numFmtId="0" fontId="6" fillId="0" borderId="0" xfId="0" applyFont="1" applyAlignment="1">
      <alignment vertical="center"/>
    </xf>
    <xf numFmtId="164" fontId="4" fillId="14" borderId="0" xfId="0" applyNumberFormat="1" applyFont="1" applyFill="1" applyAlignment="1">
      <alignment horizontal="center"/>
    </xf>
    <xf numFmtId="165" fontId="47" fillId="0" borderId="0" xfId="0" applyNumberFormat="1" applyFont="1"/>
    <xf numFmtId="0" fontId="4" fillId="10" borderId="0" xfId="0" applyFont="1" applyFill="1" applyAlignment="1">
      <alignment wrapText="1"/>
    </xf>
    <xf numFmtId="172" fontId="4" fillId="9" borderId="0" xfId="0" applyNumberFormat="1" applyFont="1" applyFill="1" applyAlignment="1">
      <alignment horizontal="left"/>
    </xf>
    <xf numFmtId="0" fontId="3" fillId="11" borderId="0" xfId="0" applyFont="1" applyFill="1" applyAlignment="1">
      <alignment horizontal="left"/>
    </xf>
    <xf numFmtId="0" fontId="13" fillId="0" borderId="0" xfId="0" applyFont="1"/>
    <xf numFmtId="178" fontId="4" fillId="9" borderId="0" xfId="0" applyNumberFormat="1" applyFont="1" applyFill="1" applyAlignment="1">
      <alignment horizontal="left"/>
    </xf>
    <xf numFmtId="165" fontId="3" fillId="0" borderId="0" xfId="0" applyNumberFormat="1" applyFont="1"/>
    <xf numFmtId="0" fontId="48" fillId="0" borderId="0" xfId="0" applyFont="1"/>
    <xf numFmtId="176" fontId="4" fillId="9" borderId="0" xfId="0" applyNumberFormat="1" applyFont="1" applyFill="1"/>
    <xf numFmtId="0" fontId="39" fillId="9" borderId="0" xfId="0" applyFont="1" applyFill="1"/>
    <xf numFmtId="172" fontId="49" fillId="9" borderId="0" xfId="0" applyNumberFormat="1" applyFont="1" applyFill="1" applyAlignment="1">
      <alignment horizontal="left"/>
    </xf>
    <xf numFmtId="179" fontId="4" fillId="9" borderId="0" xfId="0" applyNumberFormat="1" applyFont="1" applyFill="1" applyAlignment="1">
      <alignment horizontal="left"/>
    </xf>
    <xf numFmtId="0" fontId="4" fillId="23" borderId="0" xfId="0" applyFont="1" applyFill="1"/>
    <xf numFmtId="164" fontId="4" fillId="9" borderId="0" xfId="0" applyNumberFormat="1" applyFont="1" applyFill="1"/>
    <xf numFmtId="164" fontId="50" fillId="9" borderId="0" xfId="0" applyNumberFormat="1" applyFont="1" applyFill="1"/>
    <xf numFmtId="164" fontId="4" fillId="15" borderId="0" xfId="0" applyNumberFormat="1" applyFont="1" applyFill="1"/>
    <xf numFmtId="171" fontId="4" fillId="0" borderId="0" xfId="0" applyNumberFormat="1" applyFont="1"/>
    <xf numFmtId="0" fontId="4" fillId="24" borderId="0" xfId="0" applyFont="1" applyFill="1"/>
    <xf numFmtId="0" fontId="12" fillId="15" borderId="0" xfId="0" applyFont="1" applyFill="1" applyAlignment="1">
      <alignment wrapText="1"/>
    </xf>
    <xf numFmtId="164" fontId="51" fillId="0" borderId="0" xfId="0" applyNumberFormat="1" applyFont="1"/>
    <xf numFmtId="0" fontId="51" fillId="0" borderId="0" xfId="0" applyFont="1"/>
    <xf numFmtId="165" fontId="51" fillId="0" borderId="0" xfId="0" applyNumberFormat="1" applyFont="1"/>
    <xf numFmtId="0" fontId="36" fillId="9" borderId="0" xfId="0" applyFont="1" applyFill="1" applyAlignment="1">
      <alignment wrapText="1"/>
    </xf>
    <xf numFmtId="172" fontId="4" fillId="9" borderId="0" xfId="0" applyNumberFormat="1" applyFont="1" applyFill="1"/>
    <xf numFmtId="0" fontId="52" fillId="0" borderId="0" xfId="0" applyFont="1"/>
    <xf numFmtId="0" fontId="3" fillId="9" borderId="0" xfId="0" applyFont="1" applyFill="1" applyAlignment="1">
      <alignment wrapText="1"/>
    </xf>
    <xf numFmtId="172" fontId="4" fillId="13" borderId="0" xfId="0" applyNumberFormat="1" applyFont="1" applyFill="1"/>
    <xf numFmtId="180" fontId="4" fillId="10" borderId="0" xfId="0" applyNumberFormat="1" applyFont="1" applyFill="1"/>
    <xf numFmtId="0" fontId="40" fillId="0" borderId="0" xfId="0" applyFont="1"/>
    <xf numFmtId="164" fontId="3" fillId="9" borderId="0" xfId="0" applyNumberFormat="1" applyFont="1" applyFill="1"/>
    <xf numFmtId="164" fontId="3" fillId="0" borderId="0" xfId="0" applyNumberFormat="1" applyFont="1" applyAlignment="1">
      <alignment horizontal="center"/>
    </xf>
    <xf numFmtId="166" fontId="4" fillId="25" borderId="0" xfId="0" applyNumberFormat="1" applyFont="1" applyFill="1"/>
    <xf numFmtId="0" fontId="4" fillId="25" borderId="0" xfId="0" applyFont="1" applyFill="1"/>
    <xf numFmtId="0" fontId="4" fillId="25" borderId="0" xfId="0" applyFont="1" applyFill="1" applyAlignment="1">
      <alignment wrapText="1"/>
    </xf>
    <xf numFmtId="164" fontId="4" fillId="25" borderId="0" xfId="0" applyNumberFormat="1" applyFont="1" applyFill="1" applyAlignment="1">
      <alignment horizontal="center"/>
    </xf>
    <xf numFmtId="0" fontId="4" fillId="25" borderId="0" xfId="0" applyFont="1" applyFill="1" applyAlignment="1">
      <alignment horizontal="left"/>
    </xf>
    <xf numFmtId="0" fontId="6" fillId="25" borderId="0" xfId="0" applyFont="1" applyFill="1"/>
    <xf numFmtId="0" fontId="7" fillId="25" borderId="0" xfId="0" applyFont="1" applyFill="1" applyAlignment="1">
      <alignment wrapText="1"/>
    </xf>
    <xf numFmtId="167" fontId="4" fillId="25" borderId="0" xfId="0" applyNumberFormat="1" applyFont="1" applyFill="1"/>
    <xf numFmtId="165" fontId="4" fillId="25" borderId="0" xfId="0" applyNumberFormat="1" applyFont="1" applyFill="1"/>
    <xf numFmtId="169" fontId="4" fillId="25" borderId="0" xfId="0" applyNumberFormat="1" applyFont="1" applyFill="1"/>
    <xf numFmtId="164" fontId="4" fillId="25" borderId="0" xfId="0" applyNumberFormat="1" applyFont="1" applyFill="1"/>
    <xf numFmtId="164" fontId="43" fillId="25" borderId="0" xfId="0" applyNumberFormat="1" applyFont="1" applyFill="1"/>
    <xf numFmtId="0" fontId="43" fillId="25" borderId="0" xfId="0" applyFont="1" applyFill="1"/>
    <xf numFmtId="165" fontId="4" fillId="15" borderId="0" xfId="0" applyNumberFormat="1" applyFont="1" applyFill="1" applyAlignment="1">
      <alignment horizontal="left"/>
    </xf>
    <xf numFmtId="165" fontId="4" fillId="15" borderId="0" xfId="0" applyNumberFormat="1" applyFont="1" applyFill="1" applyAlignment="1">
      <alignment horizontal="right" vertical="center"/>
    </xf>
    <xf numFmtId="165" fontId="11" fillId="15" borderId="0" xfId="0" applyNumberFormat="1" applyFont="1" applyFill="1"/>
    <xf numFmtId="165" fontId="0" fillId="0" borderId="0" xfId="0" applyNumberFormat="1"/>
  </cellXfs>
  <cellStyles count="1">
    <cellStyle name="Normal" xfId="0" builtinId="0"/>
  </cellStyles>
  <dxfs count="245">
    <dxf>
      <font>
        <color rgb="FF000000"/>
      </font>
      <fill>
        <patternFill patternType="solid">
          <fgColor rgb="FF00FF00"/>
          <bgColor rgb="FF00FF00"/>
        </patternFill>
      </fill>
    </dxf>
    <dxf>
      <font>
        <color rgb="FF000000"/>
      </font>
      <fill>
        <patternFill patternType="solid">
          <fgColor rgb="FF00FF00"/>
          <bgColor rgb="FF00FF00"/>
        </patternFill>
      </fill>
    </dxf>
    <dxf>
      <font>
        <color rgb="FF000000"/>
      </font>
      <fill>
        <patternFill patternType="solid">
          <fgColor rgb="FF00FF00"/>
          <bgColor rgb="FF00FF00"/>
        </patternFill>
      </fill>
    </dxf>
    <dxf>
      <font>
        <color rgb="FF000000"/>
      </font>
      <fill>
        <patternFill patternType="solid">
          <fgColor rgb="FF00FF00"/>
          <bgColor rgb="FF00FF00"/>
        </patternFill>
      </fill>
    </dxf>
    <dxf>
      <fill>
        <patternFill patternType="solid">
          <fgColor rgb="FFB6D7A8"/>
          <bgColor rgb="FFB6D7A8"/>
        </patternFill>
      </fill>
    </dxf>
    <dxf>
      <font>
        <b/>
        <color rgb="FFFFFFFF"/>
      </font>
      <fill>
        <patternFill patternType="solid">
          <fgColor rgb="FF274E13"/>
          <bgColor rgb="FF274E13"/>
        </patternFill>
      </fill>
    </dxf>
    <dxf>
      <font>
        <color rgb="FF000000"/>
      </font>
      <fill>
        <patternFill patternType="solid">
          <fgColor rgb="FF6AA84F"/>
          <bgColor rgb="FF6AA84F"/>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ill>
        <patternFill patternType="solid">
          <fgColor rgb="FF00FF00"/>
          <bgColor rgb="FF00FF00"/>
        </patternFill>
      </fill>
    </dxf>
    <dxf>
      <font>
        <color rgb="FF000000"/>
      </font>
      <fill>
        <patternFill patternType="solid">
          <fgColor rgb="FF00FF00"/>
          <bgColor rgb="FF00FF00"/>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ill>
        <patternFill patternType="solid">
          <fgColor rgb="FFCCCCCC"/>
          <bgColor rgb="FFCCCCCC"/>
        </patternFill>
      </fill>
    </dxf>
    <dxf>
      <font>
        <color rgb="FF000000"/>
      </font>
      <fill>
        <patternFill patternType="solid">
          <fgColor rgb="FF6AA84F"/>
          <bgColor rgb="FF6AA84F"/>
        </patternFill>
      </fill>
    </dxf>
    <dxf>
      <fill>
        <patternFill patternType="solid">
          <fgColor rgb="FFB6D7A8"/>
          <bgColor rgb="FFB6D7A8"/>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
      <fill>
        <patternFill patternType="solid">
          <fgColor rgb="FFB6D7A8"/>
          <bgColor rgb="FFB6D7A8"/>
        </patternFill>
      </fill>
    </dxf>
    <dxf>
      <fill>
        <patternFill patternType="solid">
          <fgColor rgb="FFCCCCCC"/>
          <bgColor rgb="FFCCCCCC"/>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
      <fill>
        <patternFill patternType="solid">
          <fgColor rgb="FFB6D7A8"/>
          <bgColor rgb="FFB6D7A8"/>
        </patternFill>
      </fill>
    </dxf>
    <dxf>
      <fill>
        <patternFill patternType="solid">
          <fgColor rgb="FF00FF00"/>
          <bgColor rgb="FF00FF00"/>
        </patternFill>
      </fill>
    </dxf>
    <dxf>
      <fill>
        <patternFill patternType="solid">
          <fgColor rgb="FFD9EAD3"/>
          <bgColor rgb="FFD9EAD3"/>
        </patternFill>
      </fill>
    </dxf>
    <dxf>
      <font>
        <color rgb="FF000000"/>
      </font>
      <fill>
        <patternFill patternType="solid">
          <fgColor rgb="FF6AA84F"/>
          <bgColor rgb="FF6AA84F"/>
        </patternFill>
      </fill>
    </dxf>
    <dxf>
      <font>
        <color rgb="FF000000"/>
      </font>
      <fill>
        <patternFill patternType="solid">
          <fgColor rgb="FFCCCCCC"/>
          <bgColor rgb="FFCCCCCC"/>
        </patternFill>
      </fill>
    </dxf>
    <dxf>
      <font>
        <color rgb="FFFFFFFF"/>
      </font>
      <fill>
        <patternFill patternType="solid">
          <fgColor rgb="FF38761D"/>
          <bgColor rgb="FF38761D"/>
        </patternFill>
      </fill>
    </dxf>
    <dxf>
      <fill>
        <patternFill patternType="solid">
          <fgColor rgb="FF93C47D"/>
          <bgColor rgb="FF93C47D"/>
        </patternFill>
      </fill>
    </dxf>
    <dxf>
      <fill>
        <patternFill patternType="solid">
          <fgColor rgb="FFB6D7A8"/>
          <bgColor rgb="FFB6D7A8"/>
        </patternFill>
      </fill>
    </dxf>
    <dxf>
      <font>
        <color rgb="FF000000"/>
      </font>
      <fill>
        <patternFill patternType="solid">
          <fgColor rgb="FFCCCCCC"/>
          <bgColor rgb="FFCCCCCC"/>
        </patternFill>
      </fill>
    </dxf>
    <dxf>
      <font>
        <color rgb="FFFFFFFF"/>
      </font>
      <fill>
        <patternFill patternType="solid">
          <fgColor rgb="FF38761D"/>
          <bgColor rgb="FF38761D"/>
        </patternFill>
      </fill>
    </dxf>
    <dxf>
      <fill>
        <patternFill patternType="solid">
          <fgColor rgb="FF93C47D"/>
          <bgColor rgb="FF93C47D"/>
        </patternFill>
      </fill>
    </dxf>
    <dxf>
      <fill>
        <patternFill patternType="solid">
          <fgColor rgb="FFCCCCCC"/>
          <bgColor rgb="FFCCCCCC"/>
        </patternFill>
      </fill>
    </dxf>
    <dxf>
      <fill>
        <patternFill patternType="solid">
          <fgColor rgb="FFB6D7A8"/>
          <bgColor rgb="FFB6D7A8"/>
        </patternFill>
      </fill>
    </dxf>
    <dxf>
      <fill>
        <patternFill patternType="solid">
          <fgColor rgb="FFD9EAD3"/>
          <bgColor rgb="FFD9EAD3"/>
        </patternFill>
      </fill>
    </dxf>
    <dxf>
      <fill>
        <patternFill patternType="solid">
          <fgColor rgb="FFB6D7A8"/>
          <bgColor rgb="FFB6D7A8"/>
        </patternFill>
      </fill>
    </dxf>
    <dxf>
      <font>
        <color rgb="FF000000"/>
      </font>
      <fill>
        <patternFill patternType="solid">
          <fgColor rgb="FFFFFFFF"/>
          <bgColor rgb="FFFFFFFF"/>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b/>
        <color rgb="FFFFFFFF"/>
      </font>
      <fill>
        <patternFill patternType="solid">
          <fgColor rgb="FF274E13"/>
          <bgColor rgb="FF274E13"/>
        </patternFill>
      </fill>
    </dxf>
    <dxf>
      <font>
        <color rgb="FF000000"/>
      </font>
      <fill>
        <patternFill patternType="solid">
          <fgColor rgb="FF6AA84F"/>
          <bgColor rgb="FF6AA84F"/>
        </patternFill>
      </fill>
    </dxf>
    <dxf>
      <fill>
        <patternFill patternType="solid">
          <fgColor rgb="FF00FF00"/>
          <bgColor rgb="FF00FF00"/>
        </patternFill>
      </fill>
    </dxf>
    <dxf>
      <fill>
        <patternFill patternType="solid">
          <fgColor rgb="FF00FF00"/>
          <bgColor rgb="FF00FF00"/>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ont>
        <b/>
        <color rgb="FFFFFFFF"/>
      </font>
      <fill>
        <patternFill patternType="solid">
          <fgColor rgb="FF274E13"/>
          <bgColor rgb="FF274E13"/>
        </patternFill>
      </fill>
    </dxf>
    <dxf>
      <font>
        <color rgb="FF000000"/>
      </font>
      <fill>
        <patternFill patternType="solid">
          <fgColor rgb="FFFFFFFF"/>
          <bgColor rgb="FFFFFFFF"/>
        </patternFill>
      </fill>
    </dxf>
    <dxf>
      <fill>
        <patternFill patternType="solid">
          <fgColor rgb="FF93C47D"/>
          <bgColor rgb="FF93C47D"/>
        </patternFill>
      </fill>
    </dxf>
    <dxf>
      <fill>
        <patternFill patternType="solid">
          <fgColor rgb="FFB7E1CD"/>
          <bgColor rgb="FFB7E1CD"/>
        </patternFill>
      </fill>
    </dxf>
    <dxf>
      <fill>
        <patternFill patternType="solid">
          <fgColor rgb="FFB6D7A8"/>
          <bgColor rgb="FFB6D7A8"/>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ill>
        <patternFill patternType="solid">
          <fgColor rgb="FFB7E1CD"/>
          <bgColor rgb="FFB7E1CD"/>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ill>
        <patternFill patternType="solid">
          <fgColor rgb="FFB6D7A8"/>
          <bgColor rgb="FFB6D7A8"/>
        </patternFill>
      </fill>
    </dxf>
    <dxf>
      <fill>
        <patternFill patternType="solid">
          <fgColor rgb="FFB7E1CD"/>
          <bgColor rgb="FFB7E1CD"/>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ont>
        <color rgb="FF000000"/>
      </font>
      <fill>
        <patternFill patternType="solid">
          <fgColor rgb="FFCCCCCC"/>
          <bgColor rgb="FFCCCCCC"/>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6AA84F"/>
          <bgColor rgb="FF6AA84F"/>
        </patternFill>
      </fill>
    </dxf>
    <dxf>
      <font>
        <b/>
        <color rgb="FFFFFFFF"/>
      </font>
      <fill>
        <patternFill patternType="solid">
          <fgColor rgb="FF274E13"/>
          <bgColor rgb="FF274E13"/>
        </patternFill>
      </fill>
    </dxf>
    <dxf>
      <fill>
        <patternFill patternType="solid">
          <fgColor rgb="FFB6D7A8"/>
          <bgColor rgb="FFB6D7A8"/>
        </patternFill>
      </fill>
    </dxf>
    <dxf>
      <fill>
        <patternFill patternType="solid">
          <fgColor rgb="FFB6D7A8"/>
          <bgColor rgb="FFB6D7A8"/>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93C47D"/>
          <bgColor rgb="FF93C47D"/>
        </patternFill>
      </fill>
    </dxf>
    <dxf>
      <fill>
        <patternFill patternType="solid">
          <fgColor rgb="FFB7E1CD"/>
          <bgColor rgb="FFB7E1CD"/>
        </patternFill>
      </fill>
    </dxf>
    <dxf>
      <fill>
        <patternFill patternType="solid">
          <fgColor rgb="FFCCCCCC"/>
          <bgColor rgb="FFCCCCCC"/>
        </patternFill>
      </fill>
    </dxf>
    <dxf>
      <font>
        <color rgb="FF000000"/>
      </font>
      <fill>
        <patternFill patternType="solid">
          <fgColor rgb="FFFFFFFF"/>
          <bgColor rgb="FFFFFFFF"/>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ill>
        <patternFill patternType="solid">
          <fgColor rgb="FFB6D7A8"/>
          <bgColor rgb="FFB6D7A8"/>
        </patternFill>
      </fill>
    </dxf>
    <dxf>
      <font>
        <color rgb="FF000000"/>
      </font>
      <fill>
        <patternFill patternType="solid">
          <fgColor rgb="FF6AA84F"/>
          <bgColor rgb="FF6AA84F"/>
        </patternFill>
      </fill>
    </dxf>
    <dxf>
      <fill>
        <patternFill patternType="solid">
          <fgColor rgb="FFB6D7A8"/>
          <bgColor rgb="FFB6D7A8"/>
        </patternFill>
      </fill>
    </dxf>
    <dxf>
      <fill>
        <patternFill patternType="solid">
          <fgColor rgb="FF00FF00"/>
          <bgColor rgb="FF00FF00"/>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ont>
        <color rgb="FF000000"/>
      </font>
      <fill>
        <patternFill patternType="solid">
          <fgColor rgb="FF6AA84F"/>
          <bgColor rgb="FF6AA84F"/>
        </patternFill>
      </fill>
    </dxf>
    <dxf>
      <font>
        <color rgb="FFFFFFFF"/>
      </font>
      <fill>
        <patternFill patternType="solid">
          <fgColor rgb="FF38761D"/>
          <bgColor rgb="FF38761D"/>
        </patternFill>
      </fill>
    </dxf>
    <dxf>
      <fill>
        <patternFill patternType="solid">
          <fgColor rgb="FFB7E1CD"/>
          <bgColor rgb="FFB7E1CD"/>
        </patternFill>
      </fill>
    </dxf>
    <dxf>
      <fill>
        <patternFill patternType="solid">
          <fgColor rgb="FFB6D7A8"/>
          <bgColor rgb="FFB6D7A8"/>
        </patternFill>
      </fill>
    </dxf>
    <dxf>
      <fill>
        <patternFill patternType="solid">
          <fgColor rgb="FF93C47D"/>
          <bgColor rgb="FF93C47D"/>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ill>
        <patternFill patternType="solid">
          <fgColor rgb="FFCCCCCC"/>
          <bgColor rgb="FFCCCCCC"/>
        </patternFill>
      </fill>
    </dxf>
    <dxf>
      <fill>
        <patternFill patternType="solid">
          <fgColor rgb="FFD9EAD3"/>
          <bgColor rgb="FFD9EAD3"/>
        </patternFill>
      </fill>
    </dxf>
    <dxf>
      <font>
        <color rgb="FF000000"/>
      </font>
      <fill>
        <patternFill patternType="solid">
          <fgColor rgb="FFFFFFFF"/>
          <bgColor rgb="FFFFFFFF"/>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ill>
        <patternFill patternType="solid">
          <fgColor rgb="FFCCCCCC"/>
          <bgColor rgb="FFCCCCCC"/>
        </patternFill>
      </fill>
    </dxf>
    <dxf>
      <font>
        <color rgb="FF000000"/>
      </font>
      <fill>
        <patternFill patternType="solid">
          <fgColor rgb="FF6AA84F"/>
          <bgColor rgb="FF6AA84F"/>
        </patternFill>
      </fill>
    </dxf>
    <dxf>
      <fill>
        <patternFill patternType="solid">
          <fgColor rgb="FFB6D7A8"/>
          <bgColor rgb="FFB6D7A8"/>
        </patternFill>
      </fill>
    </dxf>
    <dxf>
      <fill>
        <patternFill patternType="solid">
          <fgColor rgb="FF00FF00"/>
          <bgColor rgb="FF00FF00"/>
        </patternFill>
      </fill>
    </dxf>
    <dxf>
      <fill>
        <patternFill patternType="solid">
          <fgColor rgb="FFD9EAD3"/>
          <bgColor rgb="FFD9EAD3"/>
        </patternFill>
      </fill>
    </dxf>
    <dxf>
      <font>
        <color rgb="FFFFFFFF"/>
      </font>
      <fill>
        <patternFill patternType="solid">
          <fgColor rgb="FF38761D"/>
          <bgColor rgb="FF38761D"/>
        </patternFill>
      </fill>
    </dxf>
    <dxf>
      <fill>
        <patternFill patternType="solid">
          <fgColor rgb="FF93C47D"/>
          <bgColor rgb="FF93C47D"/>
        </patternFill>
      </fill>
    </dxf>
    <dxf>
      <fill>
        <patternFill patternType="solid">
          <fgColor rgb="FFB6D7A8"/>
          <bgColor rgb="FFB6D7A8"/>
        </patternFill>
      </fill>
    </dxf>
    <dxf>
      <fill>
        <patternFill patternType="solid">
          <fgColor rgb="FFB7E1CD"/>
          <bgColor rgb="FFB7E1CD"/>
        </patternFill>
      </fill>
    </dxf>
    <dxf>
      <font>
        <color rgb="FF000000"/>
      </font>
      <fill>
        <patternFill patternType="solid">
          <fgColor rgb="FF00FF00"/>
          <bgColor rgb="FF00FF00"/>
        </patternFill>
      </fill>
    </dxf>
    <dxf>
      <fill>
        <patternFill patternType="solid">
          <fgColor rgb="FFB6D7A8"/>
          <bgColor rgb="FFB6D7A8"/>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ont>
        <color rgb="FF000000"/>
      </font>
      <fill>
        <patternFill patternType="solid">
          <fgColor rgb="FF6AA84F"/>
          <bgColor rgb="FF6AA84F"/>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
      <font>
        <color rgb="FF000000"/>
      </font>
      <fill>
        <patternFill patternType="solid">
          <fgColor rgb="FF00FF00"/>
          <bgColor rgb="FF00FF00"/>
        </patternFill>
      </fill>
    </dxf>
    <dxf>
      <fill>
        <patternFill patternType="solid">
          <fgColor rgb="FFB6D7A8"/>
          <bgColor rgb="FFB6D7A8"/>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ont>
        <color rgb="FF000000"/>
      </font>
      <fill>
        <patternFill patternType="solid">
          <fgColor rgb="FF6AA84F"/>
          <bgColor rgb="FF6AA84F"/>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
      <font>
        <color rgb="FF000000"/>
      </font>
      <fill>
        <patternFill patternType="solid">
          <fgColor rgb="FF00FF00"/>
          <bgColor rgb="FF00FF00"/>
        </patternFill>
      </fill>
    </dxf>
    <dxf>
      <fill>
        <patternFill patternType="solid">
          <fgColor rgb="FFB6D7A8"/>
          <bgColor rgb="FFB6D7A8"/>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ont>
        <color rgb="FF000000"/>
      </font>
      <fill>
        <patternFill patternType="solid">
          <fgColor rgb="FF6AA84F"/>
          <bgColor rgb="FF6AA84F"/>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
      <font>
        <color rgb="FF000000"/>
      </font>
      <fill>
        <patternFill patternType="solid">
          <fgColor rgb="FF00FF00"/>
          <bgColor rgb="FF00FF00"/>
        </patternFill>
      </fill>
    </dxf>
    <dxf>
      <font>
        <color rgb="FF000000"/>
      </font>
      <fill>
        <patternFill patternType="solid">
          <fgColor rgb="FF00FF00"/>
          <bgColor rgb="FF00FF00"/>
        </patternFill>
      </fill>
    </dxf>
    <dxf>
      <font>
        <color rgb="FF000000"/>
      </font>
      <fill>
        <patternFill patternType="solid">
          <fgColor rgb="FF00FF00"/>
          <bgColor rgb="FF00FF00"/>
        </patternFill>
      </fill>
    </dxf>
    <dxf>
      <font>
        <color rgb="FF000000"/>
      </font>
      <fill>
        <patternFill patternType="solid">
          <fgColor rgb="FF00FF00"/>
          <bgColor rgb="FF00FF00"/>
        </patternFill>
      </fill>
    </dxf>
    <dxf>
      <fill>
        <patternFill patternType="solid">
          <fgColor rgb="FFB7E1CD"/>
          <bgColor rgb="FFB7E1CD"/>
        </patternFill>
      </fill>
    </dxf>
    <dxf>
      <fill>
        <patternFill patternType="solid">
          <fgColor rgb="FFB6D7A8"/>
          <bgColor rgb="FFB6D7A8"/>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ont>
        <color rgb="FF000000"/>
      </font>
      <fill>
        <patternFill patternType="solid">
          <fgColor rgb="FF6AA84F"/>
          <bgColor rgb="FF6AA84F"/>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ill>
        <patternFill patternType="solid">
          <fgColor rgb="FFB6D7A8"/>
          <bgColor rgb="FFB6D7A8"/>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ont>
        <color rgb="FF000000"/>
      </font>
      <fill>
        <patternFill patternType="solid">
          <fgColor rgb="FF6AA84F"/>
          <bgColor rgb="FF6AA84F"/>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
      <fill>
        <patternFill patternType="solid">
          <fgColor rgb="FFB7E1CD"/>
          <bgColor rgb="FFB7E1CD"/>
        </patternFill>
      </fill>
    </dxf>
    <dxf>
      <fill>
        <patternFill patternType="solid">
          <fgColor rgb="FFB6D7A8"/>
          <bgColor rgb="FFB6D7A8"/>
        </patternFill>
      </fill>
    </dxf>
    <dxf>
      <fill>
        <patternFill patternType="solid">
          <fgColor rgb="FF93C47D"/>
          <bgColor rgb="FF93C47D"/>
        </patternFill>
      </fill>
    </dxf>
    <dxf>
      <fill>
        <patternFill patternType="solid">
          <fgColor rgb="FFB7E1CD"/>
          <bgColor rgb="FFB7E1C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ont>
        <color rgb="FF000000"/>
      </font>
      <fill>
        <patternFill patternType="solid">
          <fgColor rgb="FF6AA84F"/>
          <bgColor rgb="FF6AA84F"/>
        </patternFill>
      </fill>
    </dxf>
    <dxf>
      <font>
        <color rgb="FFFFFFFF"/>
      </font>
      <fill>
        <patternFill patternType="solid">
          <fgColor rgb="FF38761D"/>
          <bgColor rgb="FF38761D"/>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ill>
        <patternFill patternType="solid">
          <fgColor rgb="FFCCCCCC"/>
          <bgColor rgb="FFCCCCCC"/>
        </patternFill>
      </fill>
    </dxf>
    <dxf>
      <font>
        <b/>
        <color rgb="FFFFFFFF"/>
      </font>
      <fill>
        <patternFill patternType="solid">
          <fgColor rgb="FF274E13"/>
          <bgColor rgb="FF274E13"/>
        </patternFill>
      </fill>
    </dxf>
    <dxf>
      <font>
        <color rgb="FF000000"/>
      </font>
      <fill>
        <patternFill patternType="solid">
          <fgColor rgb="FF00FF00"/>
          <bgColor rgb="FF00FF00"/>
        </patternFill>
      </fill>
    </dxf>
    <dxf>
      <fill>
        <patternFill patternType="solid">
          <fgColor rgb="FFB7E1CD"/>
          <bgColor rgb="FFB7E1CD"/>
        </patternFill>
      </fill>
    </dxf>
    <dxf>
      <fill>
        <patternFill patternType="solid">
          <fgColor rgb="FFB6D7A8"/>
          <bgColor rgb="FFB6D7A8"/>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ont>
        <color rgb="FF000000"/>
      </font>
      <fill>
        <patternFill patternType="solid">
          <fgColor rgb="FF6AA84F"/>
          <bgColor rgb="FF6AA84F"/>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
      <font>
        <color rgb="FF000000"/>
      </font>
      <fill>
        <patternFill patternType="solid">
          <fgColor rgb="FF00FF00"/>
          <bgColor rgb="FF00FF00"/>
        </patternFill>
      </fill>
    </dxf>
    <dxf>
      <fill>
        <patternFill patternType="solid">
          <fgColor rgb="FFB7E1CD"/>
          <bgColor rgb="FFB7E1CD"/>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ill>
        <patternFill patternType="solid">
          <fgColor rgb="FFB6D7A8"/>
          <bgColor rgb="FFB6D7A8"/>
        </patternFill>
      </fill>
    </dxf>
    <dxf>
      <font>
        <color rgb="FF000000"/>
      </font>
      <fill>
        <patternFill patternType="solid">
          <fgColor rgb="FF6AA84F"/>
          <bgColor rgb="FF6AA84F"/>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
      <fill>
        <patternFill patternType="solid">
          <fgColor rgb="FFB7E1CD"/>
          <bgColor rgb="FFB7E1CD"/>
        </patternFill>
      </fill>
    </dxf>
    <dxf>
      <fill>
        <patternFill patternType="solid">
          <fgColor rgb="FFB6D7A8"/>
          <bgColor rgb="FFB6D7A8"/>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ont>
        <color rgb="FF000000"/>
      </font>
      <fill>
        <patternFill patternType="solid">
          <fgColor rgb="FF00FF00"/>
          <bgColor rgb="FF00FF00"/>
        </patternFill>
      </fill>
    </dxf>
    <dxf>
      <fill>
        <patternFill patternType="solid">
          <fgColor rgb="FFB6D7A8"/>
          <bgColor rgb="FFB6D7A8"/>
        </patternFill>
      </fill>
    </dxf>
    <dxf>
      <fill>
        <patternFill patternType="solid">
          <fgColor rgb="FF93C47D"/>
          <bgColor rgb="FF93C47D"/>
        </patternFill>
      </fill>
    </dxf>
    <dxf>
      <font>
        <color rgb="FFFFFFFF"/>
      </font>
      <fill>
        <patternFill patternType="solid">
          <fgColor rgb="FF38761D"/>
          <bgColor rgb="FF38761D"/>
        </patternFill>
      </fill>
    </dxf>
    <dxf>
      <fill>
        <patternFill patternType="solid">
          <fgColor rgb="FFD9EAD3"/>
          <bgColor rgb="FFD9EAD3"/>
        </patternFill>
      </fill>
    </dxf>
    <dxf>
      <fill>
        <patternFill patternType="solid">
          <fgColor rgb="FF00FF00"/>
          <bgColor rgb="FF00FF00"/>
        </patternFill>
      </fill>
    </dxf>
    <dxf>
      <fill>
        <patternFill patternType="solid">
          <fgColor rgb="FFB6D7A8"/>
          <bgColor rgb="FFB6D7A8"/>
        </patternFill>
      </fill>
    </dxf>
    <dxf>
      <font>
        <color rgb="FF000000"/>
      </font>
      <fill>
        <patternFill patternType="solid">
          <fgColor rgb="FF6AA84F"/>
          <bgColor rgb="FF6AA84F"/>
        </patternFill>
      </fill>
    </dxf>
    <dxf>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CCCCCC"/>
          <bgColor rgb="FFCCCCCC"/>
        </patternFill>
      </fill>
    </dxf>
    <dxf>
      <font>
        <color rgb="FF000000"/>
      </font>
      <fill>
        <patternFill patternType="solid">
          <fgColor rgb="FFFFFFFF"/>
          <bgColor rgb="FFFFFFFF"/>
        </patternFill>
      </fill>
    </dxf>
    <dxf>
      <font>
        <b/>
        <color rgb="FFFFFFFF"/>
      </font>
      <fill>
        <patternFill patternType="solid">
          <fgColor rgb="FF274E13"/>
          <bgColor rgb="FF274E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uyendung.topcv.vn/quy-trinh-tuyen-dung/xem-ung-vien?id=UQNsbGZZW3tVNHgsACBwdAAHNO&amp;signature=cc0f981461b03429c01b71fea6ce9b37" TargetMode="External"/><Relationship Id="rId299" Type="http://schemas.openxmlformats.org/officeDocument/2006/relationships/hyperlink" Target="https://drive.google.com/open?id=1e1R-9tBKE6HkbedERYcAbMsu-F609oWC" TargetMode="External"/><Relationship Id="rId21" Type="http://schemas.openxmlformats.org/officeDocument/2006/relationships/hyperlink" Target="https://hiring.base.vn/opening/1693?candidate=129947" TargetMode="External"/><Relationship Id="rId63" Type="http://schemas.openxmlformats.org/officeDocument/2006/relationships/hyperlink" Target="https://drive.google.com/file/d/1bHpXerzkYQCElflKkFI51D2EEgoBwUMK/view?usp=sharing" TargetMode="External"/><Relationship Id="rId159" Type="http://schemas.openxmlformats.org/officeDocument/2006/relationships/hyperlink" Target="https://drive.google.com/open?id=1IS4_GggrfJw4GevTN4ywrh649GJCRkZc" TargetMode="External"/><Relationship Id="rId324" Type="http://schemas.openxmlformats.org/officeDocument/2006/relationships/hyperlink" Target="https://drive.google.com/open?id=1SK3Nu4HNcrgriEuQcjYFwDMi9HQE700u" TargetMode="External"/><Relationship Id="rId170" Type="http://schemas.openxmlformats.org/officeDocument/2006/relationships/hyperlink" Target="https://drive.google.com/open?id=1UqSHUtDMw102r6E4YVEvo_1FZ08DDpMX" TargetMode="External"/><Relationship Id="rId226" Type="http://schemas.openxmlformats.org/officeDocument/2006/relationships/hyperlink" Target="https://drive.google.com/open?id=1cJidPjYa5YWwxUki_8KnAc-ZyZt6bKnU" TargetMode="External"/><Relationship Id="rId268" Type="http://schemas.openxmlformats.org/officeDocument/2006/relationships/hyperlink" Target="https://drive.google.com/open?id=17XyBqWNxImKUVuyGBEU1k1gPkcWZz1L7" TargetMode="External"/><Relationship Id="rId32" Type="http://schemas.openxmlformats.org/officeDocument/2006/relationships/hyperlink" Target="https://hiring.base.vn/opening/1694?candidate=130694" TargetMode="External"/><Relationship Id="rId74" Type="http://schemas.openxmlformats.org/officeDocument/2006/relationships/hyperlink" Target="https://tuyendung.topcv.vn/quy-trinh-tuyen-dung/xem-ung-vien?id=BwVsPjFbCS8HNH8tblE8IACnFC&amp;signature=19639e67b0e7a2a9e5c3878791d7e90e" TargetMode="External"/><Relationship Id="rId128" Type="http://schemas.openxmlformats.org/officeDocument/2006/relationships/hyperlink" Target="https://employer.vietnamworks.com/v2/candidate-detail/developer-6981270" TargetMode="External"/><Relationship Id="rId335" Type="http://schemas.openxmlformats.org/officeDocument/2006/relationships/hyperlink" Target="https://drive.google.com/open?id=1ZTpk-C4xR-yU1RfezuY_gOwlhFhhS45V" TargetMode="External"/><Relationship Id="rId5" Type="http://schemas.openxmlformats.org/officeDocument/2006/relationships/hyperlink" Target="https://xnkviettel-my.sharepoint.com/personal/hangpt45_viettelimex_vn/_layouts/15/onedrive.aspx?id=%2Fpersonal%2Fhangpt45%5Fviettelimex%5Fvn%2FDocuments%2FCV%20Dev%2FIntern%2Fcv%5Fnguyen%5Fthi%5Fmy%2Epdf&amp;parent=%2Fpersonal%2Fhangpt45%5Fviettelimex%5Fvn%2FDocuments%2FCV%20Dev%2FIntern&amp;originalPath=aHR0cHM6Ly94bmt2aWV0dGVsLW15LnNoYXJlcG9pbnQuY29tLzpiOi9nL3BlcnNvbmFsL2hhbmdwdDQ1X3ZpZXR0ZWxpbWV4X3ZuL0VRYlFYTXJQVUVKS2xHdWpFWUVPWElFQmN3X1drdjRNakQ4VU03UHoycTRpRkE%5FcnRpbWU9dzZpcmZ5SkEyVWc" TargetMode="External"/><Relationship Id="rId181" Type="http://schemas.openxmlformats.org/officeDocument/2006/relationships/hyperlink" Target="https://drive.google.com/open?id=1cO4noXktRWrx_hfwnHS2o3bcNf-jIuDk" TargetMode="External"/><Relationship Id="rId237" Type="http://schemas.openxmlformats.org/officeDocument/2006/relationships/hyperlink" Target="https://drive.google.com/open?id=1wsOQKirSaoJqHQY0Blf7FbO29zk2BJ28" TargetMode="External"/><Relationship Id="rId279" Type="http://schemas.openxmlformats.org/officeDocument/2006/relationships/hyperlink" Target="https://drive.google.com/open?id=1BZCmOD1Kd1UWq4Uf66g0lrmCFE1flZeA" TargetMode="External"/><Relationship Id="rId43" Type="http://schemas.openxmlformats.org/officeDocument/2006/relationships/hyperlink" Target="https://hiring.base.vn/opening/1694?candidate=130678" TargetMode="External"/><Relationship Id="rId139" Type="http://schemas.openxmlformats.org/officeDocument/2006/relationships/hyperlink" Target="https://drive.google.com/open?id=1zx1dvOptIq9BxVj3mNEbfCy9k6kvYAMM" TargetMode="External"/><Relationship Id="rId290" Type="http://schemas.openxmlformats.org/officeDocument/2006/relationships/hyperlink" Target="https://drive.google.com/open?id=1DO_31WVKZ4zxiUCl0WjGMMWiEtrazGlB" TargetMode="External"/><Relationship Id="rId304" Type="http://schemas.openxmlformats.org/officeDocument/2006/relationships/hyperlink" Target="https://drive.google.com/open?id=18WxucN-r6aq2JL_RO7-J36uvBYXmssQn" TargetMode="External"/><Relationship Id="rId346" Type="http://schemas.openxmlformats.org/officeDocument/2006/relationships/hyperlink" Target="https://drive.google.com/open?id=1C-0ZW0fzuvi6tX_iGeyid8FeL5B9hmWC" TargetMode="External"/><Relationship Id="rId85" Type="http://schemas.openxmlformats.org/officeDocument/2006/relationships/hyperlink" Target="https://hiring.base.vn/candidates?candidate=131818" TargetMode="External"/><Relationship Id="rId150" Type="http://schemas.openxmlformats.org/officeDocument/2006/relationships/hyperlink" Target="https://drive.google.com/open?id=1iTJMj2HREFOUV-FOidKi92epj1oJd4Vv" TargetMode="External"/><Relationship Id="rId192" Type="http://schemas.openxmlformats.org/officeDocument/2006/relationships/hyperlink" Target="https://drive.google.com/open?id=16cciwe2tbE7ZWjfxQQiYoE4DSzR5ooTU" TargetMode="External"/><Relationship Id="rId206" Type="http://schemas.openxmlformats.org/officeDocument/2006/relationships/hyperlink" Target="https://drive.google.com/open?id=1N8GL_fCzbFfbaFtfd53OSPDRcsr-Y1gk" TargetMode="External"/><Relationship Id="rId248" Type="http://schemas.openxmlformats.org/officeDocument/2006/relationships/hyperlink" Target="https://drive.google.com/open?id=1I9IDe5jtsLjBLIC2Y3ei70jEjuCH1-RZ" TargetMode="External"/><Relationship Id="rId12" Type="http://schemas.openxmlformats.org/officeDocument/2006/relationships/hyperlink" Target="https://data-gcdn.basecdn.net/202107/sys4815/hiring/01/15/NTM5DZXNFU/4882afc82afe4a5822883ce8380c52ff/28/39/79/d5/1b/cb609f9507e44117af1c6e21b9a527fe/ee264ecb68efca312183ebbf9b2d4e1b_128661_FXRMLEKBP3C4S.pdf" TargetMode="External"/><Relationship Id="rId108" Type="http://schemas.openxmlformats.org/officeDocument/2006/relationships/hyperlink" Target="https://drive.google.com/open?id=19Ft9fZ_r1cqhXOl49uMX8hrOmYz9LGXQ" TargetMode="External"/><Relationship Id="rId315" Type="http://schemas.openxmlformats.org/officeDocument/2006/relationships/hyperlink" Target="https://drive.google.com/open?id=1Y5rJ5FM-VppI0bKxHUVM-NWIlRVlULrz" TargetMode="External"/><Relationship Id="rId54" Type="http://schemas.openxmlformats.org/officeDocument/2006/relationships/hyperlink" Target="https://data-gcdn.basecdn.net/202107/sys4815/hiring/22/13/WQGSWCVGFA/342abdce4c89e4a4ccc35790ba9106ff/57/60/e8/2b/c2/9ca91d809a2bac2bdd0e992762222ef0/342abdce4c89e4a4ccc35790ba9106ff_605456_UXW6V5LBL9HQU.pdf" TargetMode="External"/><Relationship Id="rId96" Type="http://schemas.openxmlformats.org/officeDocument/2006/relationships/hyperlink" Target="https://tuyendung.topcv.vn/quy-trinh-tuyen-dung/chi-tiet/485417" TargetMode="External"/><Relationship Id="rId161" Type="http://schemas.openxmlformats.org/officeDocument/2006/relationships/hyperlink" Target="https://drive.google.com/open?id=1wvvEZerdFT13Mk4fHoqXFmw49p298DX7" TargetMode="External"/><Relationship Id="rId217" Type="http://schemas.openxmlformats.org/officeDocument/2006/relationships/hyperlink" Target="https://drive.google.com/open?id=1hVVEBpOE_qZhWf4v9swmFZVPqDc6e2TI" TargetMode="External"/><Relationship Id="rId259" Type="http://schemas.openxmlformats.org/officeDocument/2006/relationships/hyperlink" Target="https://drive.google.com/open?id=1xEiPEEDrr1cogzKjAC4rFaK-l_HodUfo" TargetMode="External"/><Relationship Id="rId23" Type="http://schemas.openxmlformats.org/officeDocument/2006/relationships/hyperlink" Target="https://hiring.base.vn/opening/1695?candidate=130037" TargetMode="External"/><Relationship Id="rId119" Type="http://schemas.openxmlformats.org/officeDocument/2006/relationships/hyperlink" Target="https://tuyendung.topcv.vn/quy-trinh-tuyen-dung/xem-ung-vien?id=WgdjOmJXDy4BZ3YqBHUvewA3ZD&amp;signature=43adc77f10a8f5eacecb5ea6d786658e" TargetMode="External"/><Relationship Id="rId270" Type="http://schemas.openxmlformats.org/officeDocument/2006/relationships/hyperlink" Target="https://drive.google.com/open?id=1apKqdOja-daoFVbb77ha_GY5xb4gF70a" TargetMode="External"/><Relationship Id="rId326" Type="http://schemas.openxmlformats.org/officeDocument/2006/relationships/hyperlink" Target="https://drive.google.com/open?id=17PNMQ7KzyzNYsXikRPg7MHRuyC9alyCv" TargetMode="External"/><Relationship Id="rId65" Type="http://schemas.openxmlformats.org/officeDocument/2006/relationships/hyperlink" Target="https://drive.google.com/file/d/1Vp5KL8djXqvuylK-bAh-TDtPQkhVknWD/view?usp=sharing" TargetMode="External"/><Relationship Id="rId130" Type="http://schemas.openxmlformats.org/officeDocument/2006/relationships/hyperlink" Target="https://employer.vietnamworks.com/v2/application/detail/2/36090050" TargetMode="External"/><Relationship Id="rId172" Type="http://schemas.openxmlformats.org/officeDocument/2006/relationships/hyperlink" Target="https://hiring.base.vn/opening/1687?candidate=137529" TargetMode="External"/><Relationship Id="rId228" Type="http://schemas.openxmlformats.org/officeDocument/2006/relationships/hyperlink" Target="https://drive.google.com/open?id=1-w6Oi39GAzc0zTY0BbHiHnjJToHIL3wX" TargetMode="External"/><Relationship Id="rId281" Type="http://schemas.openxmlformats.org/officeDocument/2006/relationships/hyperlink" Target="https://drive.google.com/open?id=1OhcoitILza1FNfFzMgNZ_Hv4gyNATpP2" TargetMode="External"/><Relationship Id="rId337" Type="http://schemas.openxmlformats.org/officeDocument/2006/relationships/hyperlink" Target="https://drive.google.com/open?id=11b6Xm5AJiXY3CSm8xt4fLfWO612_nQaW" TargetMode="External"/><Relationship Id="rId34" Type="http://schemas.openxmlformats.org/officeDocument/2006/relationships/hyperlink" Target="https://hiring.base.vn/opening/1694?candidate=130670" TargetMode="External"/><Relationship Id="rId76" Type="http://schemas.openxmlformats.org/officeDocument/2006/relationships/hyperlink" Target="https://meet.google.com/eps-ufir-gyx" TargetMode="External"/><Relationship Id="rId141" Type="http://schemas.openxmlformats.org/officeDocument/2006/relationships/hyperlink" Target="https://drive.google.com/open?id=15c1mRxAEHh8cLXjtGWg5Ya89kzhyke2w" TargetMode="External"/><Relationship Id="rId7" Type="http://schemas.openxmlformats.org/officeDocument/2006/relationships/hyperlink" Target="https://data-gcdn.basecdn.net/202107/sys4815/hiring/04/08/QWKNUFXPJJ/4d3ebee0e4498d817952c3162bc96973/3c/b3/49/bc/df/5028a209afe518032bb405f4fcf6d303/badda00733ffc3481a0c71eb71f173b4_506796_HXDZF8XMTCZ6M.pdf" TargetMode="External"/><Relationship Id="rId183" Type="http://schemas.openxmlformats.org/officeDocument/2006/relationships/hyperlink" Target="https://drive.google.com/open?id=15YgGmeQ2FpYwmp-1iJGkePRg0sX1_FU2" TargetMode="External"/><Relationship Id="rId239" Type="http://schemas.openxmlformats.org/officeDocument/2006/relationships/hyperlink" Target="https://drive.google.com/open?id=1OLBMghUMsN9fLz4HZo7_eHFbBwhyQZtd" TargetMode="External"/><Relationship Id="rId250" Type="http://schemas.openxmlformats.org/officeDocument/2006/relationships/hyperlink" Target="https://drive.google.com/open?id=1TexwQhnH6QtAhTbLFvm7hF7FxfZEBMle" TargetMode="External"/><Relationship Id="rId292" Type="http://schemas.openxmlformats.org/officeDocument/2006/relationships/hyperlink" Target="https://drive.google.com/open?id=1IAHr0a5wMu799MoBw-cIy0RvPR6Zac8h" TargetMode="External"/><Relationship Id="rId306" Type="http://schemas.openxmlformats.org/officeDocument/2006/relationships/hyperlink" Target="https://drive.google.com/open?id=1KJYYVD7gNk8-8A99Q3vSjZLx8n4YD592" TargetMode="External"/><Relationship Id="rId45" Type="http://schemas.openxmlformats.org/officeDocument/2006/relationships/hyperlink" Target="https://hiring.base.vn/opening/1694?candidate=130679" TargetMode="External"/><Relationship Id="rId87" Type="http://schemas.openxmlformats.org/officeDocument/2006/relationships/hyperlink" Target="https://hiring.base.vn/opening/1697?candidate=132040" TargetMode="External"/><Relationship Id="rId110" Type="http://schemas.openxmlformats.org/officeDocument/2006/relationships/hyperlink" Target="https://drive.google.com/open?id=1lxNJDuRrIezI7DZIIg8LYYZmTyIgfJ8n" TargetMode="External"/><Relationship Id="rId348" Type="http://schemas.openxmlformats.org/officeDocument/2006/relationships/hyperlink" Target="https://drive.google.com/open?id=1eW7HHe2HcgoR1wkdt9CLjaTgmmpkzmCi" TargetMode="External"/><Relationship Id="rId152" Type="http://schemas.openxmlformats.org/officeDocument/2006/relationships/hyperlink" Target="https://drive.google.com/open?id=1ePMSrMIRvTUAYccoo5h7mv78f8IGTMaV" TargetMode="External"/><Relationship Id="rId194" Type="http://schemas.openxmlformats.org/officeDocument/2006/relationships/hyperlink" Target="https://drive.google.com/open?id=1HawRQo-gHEg8URjrEWZKr6dxSopwz6l6" TargetMode="External"/><Relationship Id="rId208" Type="http://schemas.openxmlformats.org/officeDocument/2006/relationships/hyperlink" Target="https://drive.google.com/open?id=1V90c2gQ9BAbZyVN3yLGFRClP2wt1ppZC" TargetMode="External"/><Relationship Id="rId261" Type="http://schemas.openxmlformats.org/officeDocument/2006/relationships/hyperlink" Target="https://drive.google.com/open?id=1xv-AT8oZjGW23E0sAX5jJArLcStS6kaT" TargetMode="External"/><Relationship Id="rId14" Type="http://schemas.openxmlformats.org/officeDocument/2006/relationships/hyperlink" Target="https://data-gcdn.basecdn.net/202107/sys4815/hiring/07/16/NZX3F8JJXA/7b5786170c9eaa4d8774e358419489b2/57/1a/fe/1f/08/35c6d475c22355e96bc56418f13389b7/39606441a77f29f362257e94379a9bed_754315_ENL98PFP4T6N8.pdf" TargetMode="External"/><Relationship Id="rId56" Type="http://schemas.openxmlformats.org/officeDocument/2006/relationships/hyperlink" Target="https://drive.google.com/file/d/1fKABSvANImZA_5xkzX6KzLZjNUayHzav/view?usp=sharing" TargetMode="External"/><Relationship Id="rId317" Type="http://schemas.openxmlformats.org/officeDocument/2006/relationships/hyperlink" Target="https://drive.google.com/file/d/1RSC8T6LtHr_0pLExMJD1f_LE3hMxsTn6/view?usp=sharing" TargetMode="External"/><Relationship Id="rId8" Type="http://schemas.openxmlformats.org/officeDocument/2006/relationships/hyperlink" Target="https://data-gcdn.basecdn.net/202107/sys4815/hiring/02/08/HCTZCQEMUU/7d37a2d9c0b1cf580c7fb9ac50a67645/97/c7/5b/e6/af/3b563391cdb98fc99c0acef72bcccf61/7d37a2d9c0b1cf580c7fb9ac50a67645_889700_YCFJ6FNQDBQVV.pdf" TargetMode="External"/><Relationship Id="rId98" Type="http://schemas.openxmlformats.org/officeDocument/2006/relationships/hyperlink" Target="https://drive.google.com/open?id=1meFH54kYnJzcthsSZ8_6CFHYBKOmK3IT" TargetMode="External"/><Relationship Id="rId121" Type="http://schemas.openxmlformats.org/officeDocument/2006/relationships/hyperlink" Target="https://hiring.base.vn/opening/1697?candidate=132871" TargetMode="External"/><Relationship Id="rId142" Type="http://schemas.openxmlformats.org/officeDocument/2006/relationships/hyperlink" Target="https://drive.google.com/open?id=15c1mRxAEHh8cLXjtGWg5Ya89kzhyke2w" TargetMode="External"/><Relationship Id="rId163" Type="http://schemas.openxmlformats.org/officeDocument/2006/relationships/hyperlink" Target="https://drive.google.com/open?id=1iFUyLQqdaCQwXOwyY7BaT-x7s3vo7CV0" TargetMode="External"/><Relationship Id="rId184" Type="http://schemas.openxmlformats.org/officeDocument/2006/relationships/hyperlink" Target="https://drive.google.com/open?id=1s2EdUeWbIrEXTDCN9I4mwoiaHmEu_rb3" TargetMode="External"/><Relationship Id="rId219" Type="http://schemas.openxmlformats.org/officeDocument/2006/relationships/hyperlink" Target="https://drive.google.com/open?id=1oaPH2ulP4-lqJrJa0OAVgmLPyW77JnXG" TargetMode="External"/><Relationship Id="rId230" Type="http://schemas.openxmlformats.org/officeDocument/2006/relationships/hyperlink" Target="https://drive.google.com/open?id=1UtfSYUfuB-53t111E7vCzZjDJZZLCV-X" TargetMode="External"/><Relationship Id="rId251" Type="http://schemas.openxmlformats.org/officeDocument/2006/relationships/hyperlink" Target="https://drive.google.com/open?id=14UNot0EIStEAEyWWClMjQe-ZXeI5Ytuo" TargetMode="External"/><Relationship Id="rId25" Type="http://schemas.openxmlformats.org/officeDocument/2006/relationships/hyperlink" Target="https://hiring.base.vn/opening/1697?candidate=130362" TargetMode="External"/><Relationship Id="rId46" Type="http://schemas.openxmlformats.org/officeDocument/2006/relationships/hyperlink" Target="https://tuyendung.topcv.vn/ho-so-ung-vien?id=5a2e7de1ff57ea23cb5678e41a90124c&amp;token=eyJkYXRhIjp7InByaXZhdGVfa2V5IjoiNWEyZTdkZTFmZjU3ZWEyM2NiNTY3OGU0MWE5MDEyNGMifSwiZXhwaXJlQXQiOiIyMDIxLTA3LTMwIDA4OjU1OjI0Iiwic2lnbmF0dXJlIjoiMzg1OThlMDkxMGJjN2I4ODc1NTA0YzA2ZGU4YjUwYTMifQ==" TargetMode="External"/><Relationship Id="rId67" Type="http://schemas.openxmlformats.org/officeDocument/2006/relationships/hyperlink" Target="https://drive.google.com/file/d/1NAiSA-WmOwlh4_1qzPPtFV0vhE3122nM/view?usp=sharing" TargetMode="External"/><Relationship Id="rId272" Type="http://schemas.openxmlformats.org/officeDocument/2006/relationships/hyperlink" Target="https://drive.google.com/open?id=10Zm2w8GrEVWnB5GBrPP_Hpmgj78rQO8k" TargetMode="External"/><Relationship Id="rId293" Type="http://schemas.openxmlformats.org/officeDocument/2006/relationships/hyperlink" Target="https://drive.google.com/open?id=1oueqMt7Emrd2ofgZyC4rK-YJjEsZXGIz" TargetMode="External"/><Relationship Id="rId307" Type="http://schemas.openxmlformats.org/officeDocument/2006/relationships/hyperlink" Target="https://drive.google.com/open?id=16UvtEHSTRyDDUbP-aeqiU7MLOKibN-2g" TargetMode="External"/><Relationship Id="rId328" Type="http://schemas.openxmlformats.org/officeDocument/2006/relationships/hyperlink" Target="https://drive.google.com/open?id=1cACj1eq9Fr5lmpVBSxgsBv9j667aGP16" TargetMode="External"/><Relationship Id="rId349" Type="http://schemas.openxmlformats.org/officeDocument/2006/relationships/hyperlink" Target="https://drive.google.com/open?id=1nGnuJvHc6j6oHBCc8FBQD1d2hHREsCnv" TargetMode="External"/><Relationship Id="rId88" Type="http://schemas.openxmlformats.org/officeDocument/2006/relationships/hyperlink" Target="https://drive.google.com/open?id=1q4EYNfhOj-HL4u9nbqYwCZ9TFbS8W5CN" TargetMode="External"/><Relationship Id="rId111" Type="http://schemas.openxmlformats.org/officeDocument/2006/relationships/hyperlink" Target="https://drive.google.com/open?id=1nVb9d2RilgjfEpvE8kjBOX_FJ32S44k1" TargetMode="External"/><Relationship Id="rId132" Type="http://schemas.openxmlformats.org/officeDocument/2006/relationships/hyperlink" Target="http://linkedin.com/in/tong-duc-chung-0971b3214" TargetMode="External"/><Relationship Id="rId153" Type="http://schemas.openxmlformats.org/officeDocument/2006/relationships/hyperlink" Target="https://drive.google.com/open?id=1quS7XbsT8bSmV4VspgDqGJH8YxdkJTKc" TargetMode="External"/><Relationship Id="rId174" Type="http://schemas.openxmlformats.org/officeDocument/2006/relationships/hyperlink" Target="https://drive.google.com/open?id=1ZqaX93TXhAL_LQrbW2PWOEfUmXSe8eh-" TargetMode="External"/><Relationship Id="rId195" Type="http://schemas.openxmlformats.org/officeDocument/2006/relationships/hyperlink" Target="https://drive.google.com/open?id=16YEU5VU4X2eOIPB_ylLSOIsdvsqXlBtR" TargetMode="External"/><Relationship Id="rId209" Type="http://schemas.openxmlformats.org/officeDocument/2006/relationships/hyperlink" Target="https://drive.google.com/open?id=10LN_zyffHQudA61bM_fqZ5DJMP-SnM8L" TargetMode="External"/><Relationship Id="rId220" Type="http://schemas.openxmlformats.org/officeDocument/2006/relationships/hyperlink" Target="https://drive.google.com/open?id=1GeAsuzvUc-iuVUY5wJFyv_FFeJM2J3_o" TargetMode="External"/><Relationship Id="rId241" Type="http://schemas.openxmlformats.org/officeDocument/2006/relationships/hyperlink" Target="https://drive.google.com/open?id=15UPwRq867gUqxVwepF_QgllZBnaWnk_d" TargetMode="External"/><Relationship Id="rId15" Type="http://schemas.openxmlformats.org/officeDocument/2006/relationships/hyperlink" Target="https://data-gcdn.basecdn.net/202107/sys4815/hiring/07/16/FGUBP82E89/cd370b528ac8ec3808fa6acc273ffce1/ed/b6/39/d4/e9/27cbbed4bba85edac2c7ad328c96dc8c/cd370b528ac8ec3808fa6acc273ffce1_456590_XUJAR3MPK996N.pdf" TargetMode="External"/><Relationship Id="rId36" Type="http://schemas.openxmlformats.org/officeDocument/2006/relationships/hyperlink" Target="https://hiring.base.vn/opening/1694?candidate=130672" TargetMode="External"/><Relationship Id="rId57" Type="http://schemas.openxmlformats.org/officeDocument/2006/relationships/hyperlink" Target="https://hiring.base.vn/opening/1697?candidate=130914" TargetMode="External"/><Relationship Id="rId262" Type="http://schemas.openxmlformats.org/officeDocument/2006/relationships/hyperlink" Target="https://drive.google.com/open?id=1gv16dXPLRCsqvKKqdv2F7b3EhLrrLG_c" TargetMode="External"/><Relationship Id="rId283" Type="http://schemas.openxmlformats.org/officeDocument/2006/relationships/hyperlink" Target="https://drive.google.com/open?id=1-uvZDwcBT05meNQMqr3KLWU7pGqRl3iy" TargetMode="External"/><Relationship Id="rId318" Type="http://schemas.openxmlformats.org/officeDocument/2006/relationships/hyperlink" Target="https://drive.google.com/open?id=138d2cBAe13OaQLNeP-ka70AAFuLO_mw0" TargetMode="External"/><Relationship Id="rId339" Type="http://schemas.openxmlformats.org/officeDocument/2006/relationships/hyperlink" Target="https://drive.google.com/open?id=1nXRx_fTTi_T4QMEa979vGDJb9GrSrnyO" TargetMode="External"/><Relationship Id="rId78" Type="http://schemas.openxmlformats.org/officeDocument/2006/relationships/hyperlink" Target="https://tuyendung.topcv.vn/quy-trinh-tuyen-dung/xem-ung-vien?id=UQNpO2RXW3xSNy99YxEsdQAXtC&amp;signature=245451cd6775831c6ce1b1c86a764153" TargetMode="External"/><Relationship Id="rId99" Type="http://schemas.openxmlformats.org/officeDocument/2006/relationships/hyperlink" Target="https://hiring.base.vn/opening/1697?candidate=132343" TargetMode="External"/><Relationship Id="rId101" Type="http://schemas.openxmlformats.org/officeDocument/2006/relationships/hyperlink" Target="https://tuyendung.topcv.vn/quy-trinh-tuyen-dung/chi-tiet/482103" TargetMode="External"/><Relationship Id="rId122" Type="http://schemas.openxmlformats.org/officeDocument/2006/relationships/hyperlink" Target="https://hiring.base.vn/opening/1697?candidate=132872" TargetMode="External"/><Relationship Id="rId143" Type="http://schemas.openxmlformats.org/officeDocument/2006/relationships/hyperlink" Target="https://drive.google.com/open?id=11uiuqbz9GHbarJVzLMdY-Id1JmtFiqhL" TargetMode="External"/><Relationship Id="rId164" Type="http://schemas.openxmlformats.org/officeDocument/2006/relationships/hyperlink" Target="https://hiring.base.vn/opening/1697?candidate=136845" TargetMode="External"/><Relationship Id="rId185" Type="http://schemas.openxmlformats.org/officeDocument/2006/relationships/hyperlink" Target="https://drive.google.com/open?id=1L1M5iaW7nCPw8PDYJwvR0_vnnYHGAzyD" TargetMode="External"/><Relationship Id="rId9" Type="http://schemas.openxmlformats.org/officeDocument/2006/relationships/hyperlink" Target="https://data-gcdn.basecdn.net/202107/sys4815/hiring/02/00/HMXN5TBTG2/ecae4dbbf572882d47092c8d40bb9003/fe/45/77/86/a5/85f94f1cd847476529e1cf02b5afa348/ecae4dbbf572882d47092c8d40bb9003_170388_LPWQVUK4EVVHP.pdf" TargetMode="External"/><Relationship Id="rId210" Type="http://schemas.openxmlformats.org/officeDocument/2006/relationships/hyperlink" Target="https://drive.google.com/open?id=1r4U8FlEBl3z-kPaIbZYJl6d-o8FGG2ny" TargetMode="External"/><Relationship Id="rId26" Type="http://schemas.openxmlformats.org/officeDocument/2006/relationships/hyperlink" Target="https://hiring.base.vn/opening/1693?candidate=130496" TargetMode="External"/><Relationship Id="rId231" Type="http://schemas.openxmlformats.org/officeDocument/2006/relationships/hyperlink" Target="https://drive.google.com/open?id=1JX-mJGtf_j5jsxkthVrejBLreY6-OKAy" TargetMode="External"/><Relationship Id="rId252" Type="http://schemas.openxmlformats.org/officeDocument/2006/relationships/hyperlink" Target="https://drive.google.com/open?id=1XYRvwdpbBjAGJUeh2T43paU_M2ZolCCc" TargetMode="External"/><Relationship Id="rId273" Type="http://schemas.openxmlformats.org/officeDocument/2006/relationships/hyperlink" Target="https://drive.google.com/open?id=1bDox-vdCEZhkSv3XT83LuaW-2xyRWVtP" TargetMode="External"/><Relationship Id="rId294" Type="http://schemas.openxmlformats.org/officeDocument/2006/relationships/hyperlink" Target="https://drive.google.com/open?id=1iUg0xV_j36hx83-GP391L6Ft93XSm2Rw" TargetMode="External"/><Relationship Id="rId308" Type="http://schemas.openxmlformats.org/officeDocument/2006/relationships/hyperlink" Target="https://drive.google.com/open?id=1Uw6CdGthAxFn14gNghlPcxpzhu_N_xWa" TargetMode="External"/><Relationship Id="rId329" Type="http://schemas.openxmlformats.org/officeDocument/2006/relationships/hyperlink" Target="https://drive.google.com/open?id=17TooP-uKCv0NJZfIX0yruUR4q5c5dE9A" TargetMode="External"/><Relationship Id="rId47" Type="http://schemas.openxmlformats.org/officeDocument/2006/relationships/hyperlink" Target="https://tuyendung.topcv.vn/ho-so-ung-vien?id=03c53df71f2da9a3a5d74649e24e4f24&amp;token=eyJkYXRhIjp7InByaXZhdGVfa2V5IjoiMDNjNTNkZjcxZjJkYTlhM2E1ZDc0NjQ5ZTI0ZTRmMjQifSwiZXhwaXJlQXQiOiIyMDIxLTA3LTI5IDE2OjI5OjE4Iiwic2lnbmF0dXJlIjoiM2YxMzE2MjNkY2E3NTYwNzNiOWViZjA1ZDlhMzA1ZTgifQ==" TargetMode="External"/><Relationship Id="rId68" Type="http://schemas.openxmlformats.org/officeDocument/2006/relationships/hyperlink" Target="https://drive.google.com/file/d/1Jic83SsPuq8Er_lzgClBg7S1lz559ViZ/view?usp=sharing" TargetMode="External"/><Relationship Id="rId89" Type="http://schemas.openxmlformats.org/officeDocument/2006/relationships/hyperlink" Target="https://tuyendung.topcv.vn/quy-trinh-tuyen-dung/chi-tiet/485417" TargetMode="External"/><Relationship Id="rId112" Type="http://schemas.openxmlformats.org/officeDocument/2006/relationships/hyperlink" Target="https://drive.google.com/file/d/11S_IeLRlnWDYDTM0arsADEjUs6Fmfgsp/view" TargetMode="External"/><Relationship Id="rId133" Type="http://schemas.openxmlformats.org/officeDocument/2006/relationships/hyperlink" Target="https://hiring.base.vn/opening/1697?candidate=134029" TargetMode="External"/><Relationship Id="rId154" Type="http://schemas.openxmlformats.org/officeDocument/2006/relationships/hyperlink" Target="https://drive.google.com/open?id=104P1hT6iVNv-AOpYw5dI0gOofLUkH9z3" TargetMode="External"/><Relationship Id="rId175" Type="http://schemas.openxmlformats.org/officeDocument/2006/relationships/hyperlink" Target="https://drive.google.com/open?id=1FfxGf32cSBuyNil66Ui_z2rHOaUEJ2xB" TargetMode="External"/><Relationship Id="rId340" Type="http://schemas.openxmlformats.org/officeDocument/2006/relationships/hyperlink" Target="https://drive.google.com/open?id=1Hw48tr6_iWo3781pSzS9dwLtlzIj0dZb" TargetMode="External"/><Relationship Id="rId196" Type="http://schemas.openxmlformats.org/officeDocument/2006/relationships/hyperlink" Target="https://drive.google.com/open?id=1-sTtuCAd7ZkUDcYoncsAOYLjxh8RuhvI" TargetMode="External"/><Relationship Id="rId200" Type="http://schemas.openxmlformats.org/officeDocument/2006/relationships/hyperlink" Target="https://drive.google.com/open?id=1mitoRSbeVwM--FBwF5QN-JQLXgjUpejR" TargetMode="External"/><Relationship Id="rId16" Type="http://schemas.openxmlformats.org/officeDocument/2006/relationships/hyperlink" Target="https://hiring.base.vn/opening/1693?candidate=131031" TargetMode="External"/><Relationship Id="rId221" Type="http://schemas.openxmlformats.org/officeDocument/2006/relationships/hyperlink" Target="https://drive.google.com/open?id=14aBu6uZf9JjMKrTU3vbNOsc7-jmMjRMH" TargetMode="External"/><Relationship Id="rId242" Type="http://schemas.openxmlformats.org/officeDocument/2006/relationships/hyperlink" Target="https://drive.google.com/open?id=10EajJUM5uUHQ5T01723dotyKOUkZSRDn" TargetMode="External"/><Relationship Id="rId263" Type="http://schemas.openxmlformats.org/officeDocument/2006/relationships/hyperlink" Target="https://drive.google.com/open?id=1Ft-SMefuDpq_uG2EM_mbufvFxXaWf6It" TargetMode="External"/><Relationship Id="rId284" Type="http://schemas.openxmlformats.org/officeDocument/2006/relationships/hyperlink" Target="https://drive.google.com/open?id=1w-kXLyYMhza9SEuX4tvrlza3r0nZnLiJ" TargetMode="External"/><Relationship Id="rId319" Type="http://schemas.openxmlformats.org/officeDocument/2006/relationships/hyperlink" Target="https://drive.google.com/open?id=1QkMy65sys9gw3esf0DHsVwFO_reJULu3" TargetMode="External"/><Relationship Id="rId37" Type="http://schemas.openxmlformats.org/officeDocument/2006/relationships/hyperlink" Target="https://hiring.base.vn/opening/1694?candidate=130674" TargetMode="External"/><Relationship Id="rId58" Type="http://schemas.openxmlformats.org/officeDocument/2006/relationships/hyperlink" Target="https://data-gcdn.basecdn.net/202107/sys4815/hiring/27/10/ZPG44E7FKT/55efd90ed2704ce29b36af146cbdf2a0/63/64/75/d0/12/ebb44804dbb83ba3b42af45fcc80f535/72dc8b28da2386d4a2cc80472803a86e_163440_XKHQAYB695VRB.pdf" TargetMode="External"/><Relationship Id="rId79" Type="http://schemas.openxmlformats.org/officeDocument/2006/relationships/hyperlink" Target="https://meet.google.com/eps-ufir-gyx" TargetMode="External"/><Relationship Id="rId102" Type="http://schemas.openxmlformats.org/officeDocument/2006/relationships/hyperlink" Target="https://tuyendung.topcv.vn/quy-trinh-tuyen-dung/xem-ung-vien?id=VFU8bjRfXSpQa31_UCV9IgBHFF&amp;signature=2d2b419991d2b47fa4174ef3ed2ab0f9" TargetMode="External"/><Relationship Id="rId123" Type="http://schemas.openxmlformats.org/officeDocument/2006/relationships/hyperlink" Target="https://drive.google.com/file/d/1bpV6BfzHbel45DcrW4z71IfF-q5Xx596/view?usp=sharing" TargetMode="External"/><Relationship Id="rId144" Type="http://schemas.openxmlformats.org/officeDocument/2006/relationships/hyperlink" Target="https://employer.vietnamworks.com/v2/candidate-detail/senior-web-designer-3091972" TargetMode="External"/><Relationship Id="rId330" Type="http://schemas.openxmlformats.org/officeDocument/2006/relationships/hyperlink" Target="https://drive.google.com/open?id=1zWE9KL9uxFwKm3lLFLlVd-ZY6pykuGS3" TargetMode="External"/><Relationship Id="rId90" Type="http://schemas.openxmlformats.org/officeDocument/2006/relationships/hyperlink" Target="https://drive.google.com/open?id=1TvsyqKFCpM90NDREIlRZlb6HRy03XjSJ" TargetMode="External"/><Relationship Id="rId165" Type="http://schemas.openxmlformats.org/officeDocument/2006/relationships/hyperlink" Target="https://drive.google.com/open?id=1TygPnN6EXFtaQOfBiZZ2yRSXfK3vUBMM" TargetMode="External"/><Relationship Id="rId186" Type="http://schemas.openxmlformats.org/officeDocument/2006/relationships/hyperlink" Target="https://drive.google.com/open?id=1nv30JLIKJYTamBTQ-Umc6wEIIZU2wSn9" TargetMode="External"/><Relationship Id="rId211" Type="http://schemas.openxmlformats.org/officeDocument/2006/relationships/hyperlink" Target="https://drive.google.com/open?id=1Z3xKRw8_ei8piiIpWHHI4jJUWh8LM_o1" TargetMode="External"/><Relationship Id="rId232" Type="http://schemas.openxmlformats.org/officeDocument/2006/relationships/hyperlink" Target="https://drive.google.com/open?id=1DTlM-PpuB8A4bmuGlos02k2dMrhyH3ov" TargetMode="External"/><Relationship Id="rId253" Type="http://schemas.openxmlformats.org/officeDocument/2006/relationships/hyperlink" Target="https://drive.google.com/open?id=1CBryoKl-_Xmm6c606whma6-ozvIAe4Ce" TargetMode="External"/><Relationship Id="rId274" Type="http://schemas.openxmlformats.org/officeDocument/2006/relationships/hyperlink" Target="https://drive.google.com/open?id=1WIJZreV_msSFPGYobT4-eiN91n_4XnC3" TargetMode="External"/><Relationship Id="rId295" Type="http://schemas.openxmlformats.org/officeDocument/2006/relationships/hyperlink" Target="https://drive.google.com/open?id=1CYo_9P7HkqL46u408XQuust3FeX_u-Ns" TargetMode="External"/><Relationship Id="rId309" Type="http://schemas.openxmlformats.org/officeDocument/2006/relationships/hyperlink" Target="https://drive.google.com/open?id=1q5Bbd-erKXgTsh4fWioaybyAfqnclkHx" TargetMode="External"/><Relationship Id="rId27" Type="http://schemas.openxmlformats.org/officeDocument/2006/relationships/hyperlink" Target="https://hiring.base.vn/candidates?q=Nguy%E1%BB%85n%20Th%E1%BB%8B%20Dinh&amp;candidate=130724" TargetMode="External"/><Relationship Id="rId48" Type="http://schemas.openxmlformats.org/officeDocument/2006/relationships/hyperlink" Target="https://tuyendung.topcv.vn/ho-so-ung-vien?id=f8fa81388834a147ca4e7545ddf4e3eb&amp;token=eyJkYXRhIjp7InByaXZhdGVfa2V5IjoiZjhmYTgxMzg4ODM0YTE0N2NhNGU3NTQ1ZGRmNGUzZWIifSwiZXhwaXJlQXQiOiIyMDIxLTA3LTMwIDA5OjQzOjA3Iiwic2lnbmF0dXJlIjoiZGU4NDg3N2I3ZWNmOGIyNDdkZmMwOGNmZjcxNmY1NzAifQ==" TargetMode="External"/><Relationship Id="rId69" Type="http://schemas.openxmlformats.org/officeDocument/2006/relationships/hyperlink" Target="https://drive.google.com/open?id=13ZBczhO3rLS7V44U_qVREAZnVUMFx0D6" TargetMode="External"/><Relationship Id="rId113" Type="http://schemas.openxmlformats.org/officeDocument/2006/relationships/hyperlink" Target="https://tuyendung.topcv.vn/quy-trinh-tuyen-dung/xem-ung-vien?id=BgU8PGUNCSgCNy1-BXF1fgB3pB&amp;signature=0f93820da913f202d127dddbb539dfda" TargetMode="External"/><Relationship Id="rId134" Type="http://schemas.openxmlformats.org/officeDocument/2006/relationships/hyperlink" Target="https://drive.google.com/open?id=1lOz4EtrGsAwLaZwQYrRo-eAjtkiYFo_B" TargetMode="External"/><Relationship Id="rId320" Type="http://schemas.openxmlformats.org/officeDocument/2006/relationships/hyperlink" Target="https://drive.google.com/open?id=1L0SGPbx9x1erKowJBusJKKB7SbYk8BFx" TargetMode="External"/><Relationship Id="rId80" Type="http://schemas.openxmlformats.org/officeDocument/2006/relationships/hyperlink" Target="https://tuyendung.topcv.vn/quy-trinh-tuyen-dung/xem-ung-vien?id=W1FvZ2MIDnoBand8bkF3LwAXJE&amp;signature=b55c8882926285cba8fa862a237aeba8" TargetMode="External"/><Relationship Id="rId155" Type="http://schemas.openxmlformats.org/officeDocument/2006/relationships/hyperlink" Target="https://drive.google.com/open?id=1biBY8rnJiWYWKreqKzJgD2_8whjLiXy9" TargetMode="External"/><Relationship Id="rId176" Type="http://schemas.openxmlformats.org/officeDocument/2006/relationships/hyperlink" Target="https://hiring.base.vn/candidates?candidate=137975" TargetMode="External"/><Relationship Id="rId197" Type="http://schemas.openxmlformats.org/officeDocument/2006/relationships/hyperlink" Target="https://drive.google.com/open?id=1kT3jLg-mqbDDrbpvh4AtbMEV1oz8YHKp" TargetMode="External"/><Relationship Id="rId341" Type="http://schemas.openxmlformats.org/officeDocument/2006/relationships/hyperlink" Target="https://drive.google.com/open?id=1NKjt7J_8ffVpJ9f87RychHbJ4Ic66XDU" TargetMode="External"/><Relationship Id="rId201" Type="http://schemas.openxmlformats.org/officeDocument/2006/relationships/hyperlink" Target="https://drive.google.com/open?id=14n1Fc_UYylEFV9nIJtlmXwo3V1-bwngl" TargetMode="External"/><Relationship Id="rId222" Type="http://schemas.openxmlformats.org/officeDocument/2006/relationships/hyperlink" Target="https://drive.google.com/open?id=17VlxbFFI3xoyBzY_Ilv0q-w4ZQFLRbJF" TargetMode="External"/><Relationship Id="rId243" Type="http://schemas.openxmlformats.org/officeDocument/2006/relationships/hyperlink" Target="https://drive.google.com/open?id=1ZuSbFLWrX9ZJIvZYSrYBMS5NPIoXqITn" TargetMode="External"/><Relationship Id="rId264" Type="http://schemas.openxmlformats.org/officeDocument/2006/relationships/hyperlink" Target="https://drive.google.com/open?id=1DgzN0KkCFOUQj7Ew_612mVAiSzR-HIYe" TargetMode="External"/><Relationship Id="rId285" Type="http://schemas.openxmlformats.org/officeDocument/2006/relationships/hyperlink" Target="https://drive.google.com/file/d/1FJT8gtKsW92OA_ehBWwPUPDZriaPZJGJ/view?usp=sharing" TargetMode="External"/><Relationship Id="rId17" Type="http://schemas.openxmlformats.org/officeDocument/2006/relationships/hyperlink" Target="https://hiring.base.vn/opening/1697?candidate=129575" TargetMode="External"/><Relationship Id="rId38" Type="http://schemas.openxmlformats.org/officeDocument/2006/relationships/hyperlink" Target="https://hiring.base.vn/opening/1694?candidate=130675" TargetMode="External"/><Relationship Id="rId59" Type="http://schemas.openxmlformats.org/officeDocument/2006/relationships/hyperlink" Target="https://hiring.base.vn/opening/1697?candidate=131043" TargetMode="External"/><Relationship Id="rId103" Type="http://schemas.openxmlformats.org/officeDocument/2006/relationships/hyperlink" Target="https://drive.google.com/file/d/1eDMnZ7IEAJbnjJa_AUvVH_52jtUeZsuy/view?usp=sharing" TargetMode="External"/><Relationship Id="rId124" Type="http://schemas.openxmlformats.org/officeDocument/2006/relationships/hyperlink" Target="https://drive.google.com/file/d/18EWbibOzayWSk81t18kplx_AF0nqj5q2/view?usp=sharing" TargetMode="External"/><Relationship Id="rId310" Type="http://schemas.openxmlformats.org/officeDocument/2006/relationships/hyperlink" Target="https://drive.google.com/open?id=1wh5RNokidQ3U5lU1AVTPBJH1ORVTqlGx" TargetMode="External"/><Relationship Id="rId70" Type="http://schemas.openxmlformats.org/officeDocument/2006/relationships/hyperlink" Target="https://drive.google.com/file/d/1BGF1ZNSybX5KljVRUicURiqaKHQwowKE/view?usp=sharing" TargetMode="External"/><Relationship Id="rId91" Type="http://schemas.openxmlformats.org/officeDocument/2006/relationships/hyperlink" Target="https://employer.vietnamworks.com/v2/application/detail/2/35855729" TargetMode="External"/><Relationship Id="rId145" Type="http://schemas.openxmlformats.org/officeDocument/2006/relationships/hyperlink" Target="https://drive.google.com/open?id=1bu4wCOnNLHsA7gj_FqH-BIU_pdfAiZpJ" TargetMode="External"/><Relationship Id="rId166" Type="http://schemas.openxmlformats.org/officeDocument/2006/relationships/hyperlink" Target="https://drive.google.com/open?id=1sElVwXtaC5JpkznjSfEH6DSsw61z97N9" TargetMode="External"/><Relationship Id="rId187" Type="http://schemas.openxmlformats.org/officeDocument/2006/relationships/hyperlink" Target="https://drive.google.com/open?id=1PT0FFIp6EtsxMXm9HydxC71e3nVJAFyS" TargetMode="External"/><Relationship Id="rId331" Type="http://schemas.openxmlformats.org/officeDocument/2006/relationships/hyperlink" Target="https://drive.google.com/open?id=1TJQ3oWVVhY0-AiCgSC4MYNClACNoXptg" TargetMode="External"/><Relationship Id="rId1" Type="http://schemas.openxmlformats.org/officeDocument/2006/relationships/hyperlink" Target="https://xnkviettel-my.sharepoint.com/:b:/g/personal/hangpt45_viettelimex_vn/EVUgaTP7v1dOnbJ2XF_q5S4BLlwpqO8ZLRBny1UUza1npQ?e=lrtTfb" TargetMode="External"/><Relationship Id="rId212" Type="http://schemas.openxmlformats.org/officeDocument/2006/relationships/hyperlink" Target="https://drive.google.com/open?id=1kkob4q1sxaLmzKG5x8H3MuZhdLB614Ed" TargetMode="External"/><Relationship Id="rId233" Type="http://schemas.openxmlformats.org/officeDocument/2006/relationships/hyperlink" Target="https://drive.google.com/open?id=1VowlZfEDyDTckhKaqQ8J4RZZJEmOvokm" TargetMode="External"/><Relationship Id="rId254" Type="http://schemas.openxmlformats.org/officeDocument/2006/relationships/hyperlink" Target="https://drive.google.com/open?id=11r8XW3FM3d0FXDWx_sXyCoea_RoGlpcz" TargetMode="External"/><Relationship Id="rId28" Type="http://schemas.openxmlformats.org/officeDocument/2006/relationships/hyperlink" Target="https://data-gcdn.basecdn.net/202107/sys4815/hiring/20/22/LQDTJKCKXS/fdfd55dc745471b3203ae84c2b7b8e1c/f4/6f/3c/80/e6/03f66bb548f9b50c603d3f9c48fe3482/fdfd55dc745471b3203ae84c2b7b8e1c_994507_VTN5SRWQ4MCYJ.pdf" TargetMode="External"/><Relationship Id="rId49" Type="http://schemas.openxmlformats.org/officeDocument/2006/relationships/hyperlink" Target="https://tuyendung.topcv.vn/ho-so-ung-vien?id=10a0cd8ea188f014e460fb38e75e7781&amp;token=eyJkYXRhIjp7InByaXZhdGVfa2V5IjoiMTBhMGNkOGVhMTg4ZjAxNGU0NjBmYjM4ZTc1ZTc3ODEifSwiZXhwaXJlQXQiOiIyMDIxLTA3LTMwIDA5OjQzOjA3Iiwic2lnbmF0dXJlIjoiMzFkZTFiMmQwZjdhNTFhNGQ3OWYxNTEyOTVkZGRkZWMifQ==" TargetMode="External"/><Relationship Id="rId114" Type="http://schemas.openxmlformats.org/officeDocument/2006/relationships/hyperlink" Target="https://tuyendung.topcv.vn/quy-trinh-tuyen-dung/xem-ung-vien?id=WgdjOmJXDy4BZ3YqBHU7cAA3ZD&amp;signature=21e3ede8760351a244e507746ab064ac" TargetMode="External"/><Relationship Id="rId275" Type="http://schemas.openxmlformats.org/officeDocument/2006/relationships/hyperlink" Target="https://drive.google.com/open?id=1UYOn8rKijGD-fWxfdXCtsDMuOZm3Hhff" TargetMode="External"/><Relationship Id="rId296" Type="http://schemas.openxmlformats.org/officeDocument/2006/relationships/hyperlink" Target="https://drive.google.com/open?id=1CqAwRPSLF-6A9C4IHFqNJbG14P0aZ2aq" TargetMode="External"/><Relationship Id="rId300" Type="http://schemas.openxmlformats.org/officeDocument/2006/relationships/hyperlink" Target="https://drive.google.com/open?id=1B1IgKi-yMGIRkhOYq6r-txehGgKERo38" TargetMode="External"/><Relationship Id="rId60" Type="http://schemas.openxmlformats.org/officeDocument/2006/relationships/hyperlink" Target="https://hiring.base.vn/opening/1697?candidate=131044" TargetMode="External"/><Relationship Id="rId81" Type="http://schemas.openxmlformats.org/officeDocument/2006/relationships/hyperlink" Target="https://tuyendung.topcv.vn/quy-trinh-tuyen-dung/xem-ung-vien?id=Bwg5aGxcWXhWZi18PEBhcABXRD&amp;signature=8feb914b048fa2b18251b331a67a3a46" TargetMode="External"/><Relationship Id="rId135" Type="http://schemas.openxmlformats.org/officeDocument/2006/relationships/hyperlink" Target="https://hiring.base.vn/opening/1695?candidate=135371" TargetMode="External"/><Relationship Id="rId156" Type="http://schemas.openxmlformats.org/officeDocument/2006/relationships/hyperlink" Target="https://drive.google.com/open?id=1SO5NnDtZcgjoPRgREPNMsRk-5KKGo1WI" TargetMode="External"/><Relationship Id="rId177" Type="http://schemas.openxmlformats.org/officeDocument/2006/relationships/hyperlink" Target="https://drive.google.com/open?id=1PAK1fajVhMJ9l8YFp-kXTZQ8TxeaTBl8" TargetMode="External"/><Relationship Id="rId198" Type="http://schemas.openxmlformats.org/officeDocument/2006/relationships/hyperlink" Target="https://drive.google.com/open?id=10NG2MeprPtUaiOA4nzqy2bzqRc_h7sLY" TargetMode="External"/><Relationship Id="rId321" Type="http://schemas.openxmlformats.org/officeDocument/2006/relationships/hyperlink" Target="https://drive.google.com/open?id=1gZAfIxFCFzLUEP4I3lVHEzKq3BS9Qsp5" TargetMode="External"/><Relationship Id="rId342" Type="http://schemas.openxmlformats.org/officeDocument/2006/relationships/hyperlink" Target="https://drive.google.com/open?id=123tuOBU4h3S9w2SZDxS6jSS5JE_hzMB8" TargetMode="External"/><Relationship Id="rId202" Type="http://schemas.openxmlformats.org/officeDocument/2006/relationships/hyperlink" Target="https://drive.google.com/open?id=1Y9NlwpcZli6dsxMsJLoNlwgisf1MjwiJ" TargetMode="External"/><Relationship Id="rId223" Type="http://schemas.openxmlformats.org/officeDocument/2006/relationships/hyperlink" Target="https://drive.google.com/open?id=1NqZBWGrCuvX1VlNC8c4CdIADQV9p_zHO" TargetMode="External"/><Relationship Id="rId244" Type="http://schemas.openxmlformats.org/officeDocument/2006/relationships/hyperlink" Target="https://drive.google.com/open?id=1L_fiMVnNwwiIs2dWlTHWBIwM1kfgWTYZ" TargetMode="External"/><Relationship Id="rId18" Type="http://schemas.openxmlformats.org/officeDocument/2006/relationships/hyperlink" Target="https://hiring.base.vn/opening/1694?candidate=130677" TargetMode="External"/><Relationship Id="rId39" Type="http://schemas.openxmlformats.org/officeDocument/2006/relationships/hyperlink" Target="https://hiring.base.vn/opening/1694?candidate=130697" TargetMode="External"/><Relationship Id="rId265" Type="http://schemas.openxmlformats.org/officeDocument/2006/relationships/hyperlink" Target="https://drive.google.com/open?id=1jaTvi11iaeP9v43YXCf6EjkO7CvQnge5" TargetMode="External"/><Relationship Id="rId286" Type="http://schemas.openxmlformats.org/officeDocument/2006/relationships/hyperlink" Target="https://drive.google.com/open?id=1ieYKcclpEZzVoyrFVuEVvRMCbP8Sj1k-" TargetMode="External"/><Relationship Id="rId50" Type="http://schemas.openxmlformats.org/officeDocument/2006/relationships/hyperlink" Target="https://tuyendung.topcv.vn/ho-so-ung-vien?id=6882957e0e4214b26685cd0cac462040&amp;token=eyJkYXRhIjp7InByaXZhdGVfa2V5IjoiNjg4Mjk1N2UwZTQyMTRiMjY2ODVjZDBjYWM0NjIwNDAifSwiZXhwaXJlQXQiOiIyMDIxLTA3LTMwIDA5OjQzOjA3Iiwic2lnbmF0dXJlIjoiMmU2NGE5MmIwMjkyNmU2YjcwNTdiNWExMTY1OTc5NzQifQ==" TargetMode="External"/><Relationship Id="rId104" Type="http://schemas.openxmlformats.org/officeDocument/2006/relationships/hyperlink" Target="https://drive.google.com/file/d/1OdmoUJEO_5WgyEcFrtLNCXETzrGFGedQ/view?usp=sharing" TargetMode="External"/><Relationship Id="rId125" Type="http://schemas.openxmlformats.org/officeDocument/2006/relationships/hyperlink" Target="https://drive.google.com/open?id=1jZon8XTKk51aIIWEmFhzsOMjDpSABJ_S" TargetMode="External"/><Relationship Id="rId146" Type="http://schemas.openxmlformats.org/officeDocument/2006/relationships/hyperlink" Target="https://drive.google.com/file/d/1oQvYLWj4jWBqjInbdqZf4yKbl1A33--2/view?usp=sharing" TargetMode="External"/><Relationship Id="rId167" Type="http://schemas.openxmlformats.org/officeDocument/2006/relationships/hyperlink" Target="https://drive.google.com/open?id=14m49vEwFhsPt1OC1fDmJURhKJiJ2fJ3R" TargetMode="External"/><Relationship Id="rId188" Type="http://schemas.openxmlformats.org/officeDocument/2006/relationships/hyperlink" Target="https://drive.google.com/open?id=1wVXPpKC6l5CluwGbSGvcPgWyY3kkvOyt" TargetMode="External"/><Relationship Id="rId311" Type="http://schemas.openxmlformats.org/officeDocument/2006/relationships/hyperlink" Target="https://drive.google.com/open?id=16_3PEUicAqOUzejixJz2BoVD9xedsyfO" TargetMode="External"/><Relationship Id="rId332" Type="http://schemas.openxmlformats.org/officeDocument/2006/relationships/hyperlink" Target="https://drive.google.com/open?id=1Co9FaNeV1WLdPeOb9HEcYSGd2VF9OsK3" TargetMode="External"/><Relationship Id="rId71" Type="http://schemas.openxmlformats.org/officeDocument/2006/relationships/hyperlink" Target="https://drive.google.com/file/d/1wl2tM0DdbNnIwEjOfNE8AQDHrrYsIL3G/view?usp=sharing" TargetMode="External"/><Relationship Id="rId92" Type="http://schemas.openxmlformats.org/officeDocument/2006/relationships/hyperlink" Target="https://meet.google.com/uho-eevc-jwg" TargetMode="External"/><Relationship Id="rId213" Type="http://schemas.openxmlformats.org/officeDocument/2006/relationships/hyperlink" Target="https://hiring.base.vn/opening/1865?candidate=143358" TargetMode="External"/><Relationship Id="rId234" Type="http://schemas.openxmlformats.org/officeDocument/2006/relationships/hyperlink" Target="https://drive.google.com/open?id=1Del3Je2tz7mUPgWCG-ukRG7QC8oxBINv" TargetMode="External"/><Relationship Id="rId2" Type="http://schemas.openxmlformats.org/officeDocument/2006/relationships/hyperlink" Target="https://xnkviettel-my.sharepoint.com/personal/hangpt45_viettelimex_vn/_layouts/15/onedrive.aspx?id=%2Fpersonal%2Fhangpt45%5Fviettelimex%5Fvn%2FDocuments%2FCV%20Dev%2FIntern%2Fcv%5Fnguyenha%2Epdf&amp;parent=%2Fpersonal%2Fhangpt45%5Fviettelimex%5Fvn%2FDocuments%2FCV%20Dev%2FIntern&amp;originalPath=aHR0cHM6Ly94bmt2aWV0dGVsLW15LnNoYXJlcG9pbnQuY29tLzpiOi9nL3BlcnNvbmFsL2hhbmdwdDQ1X3ZpZXR0ZWxpbWV4X3ZuL0ViVVJKczVJbTB0T3ItcVp4RW1Ic0pRQmtMcU16eGZxQTJRZ2NEcXdDUFNmR3c%5FcnRpbWU9ZURwRDBTQkEyVWc" TargetMode="External"/><Relationship Id="rId29" Type="http://schemas.openxmlformats.org/officeDocument/2006/relationships/hyperlink" Target="https://data-gcdn.basecdn.net/202107/sys4815/hiring/20/21/VFH5Z3Y4BP/0343108d9f393f4f7fabb7c24162880c/5f/74/71/c8/3a/579547ffdec73ee0e4b24c35b216e4b9/0343108d9f393f4f7fabb7c24162880c_426472_ZLTDLCXBN6ACT.pdf" TargetMode="External"/><Relationship Id="rId255" Type="http://schemas.openxmlformats.org/officeDocument/2006/relationships/hyperlink" Target="https://drive.google.com/open?id=1t7JiT4G7uZnWfLAZXiFEUm95mfSEJw3B" TargetMode="External"/><Relationship Id="rId276" Type="http://schemas.openxmlformats.org/officeDocument/2006/relationships/hyperlink" Target="https://drive.google.com/open?id=10Ve7rHTa8n1cZjPG6uDC385dfV2fZyUx" TargetMode="External"/><Relationship Id="rId297" Type="http://schemas.openxmlformats.org/officeDocument/2006/relationships/hyperlink" Target="https://drive.google.com/open?id=1jeJjw8KeAdpq6I-67_oNQPbTNr27p9qo" TargetMode="External"/><Relationship Id="rId40" Type="http://schemas.openxmlformats.org/officeDocument/2006/relationships/hyperlink" Target="https://hiring.base.vn/opening/1694?candidate=130698" TargetMode="External"/><Relationship Id="rId115" Type="http://schemas.openxmlformats.org/officeDocument/2006/relationships/hyperlink" Target="https://tuyendung.topcv.vn/quy-trinh-tuyen-dung/xem-ung-vien?id=UlFpbWVYXCpbN3t8ACIwdABnZP&amp;signature=52f8376956ad9ef57cde4f91715e9ffa" TargetMode="External"/><Relationship Id="rId136" Type="http://schemas.openxmlformats.org/officeDocument/2006/relationships/hyperlink" Target="https://drive.google.com/open?id=1SWuQ_sZm8SmkJrB5yc3DsYLjQ12or0Pu" TargetMode="External"/><Relationship Id="rId157" Type="http://schemas.openxmlformats.org/officeDocument/2006/relationships/hyperlink" Target="https://drive.google.com/open?id=16677pgFFKNQG237ubv4HPGiIwd1O4uxR" TargetMode="External"/><Relationship Id="rId178" Type="http://schemas.openxmlformats.org/officeDocument/2006/relationships/hyperlink" Target="https://drive.google.com/open?id=1Z_FIvhLtgwuJldLGv7JamORaNBxfrq0Z" TargetMode="External"/><Relationship Id="rId301" Type="http://schemas.openxmlformats.org/officeDocument/2006/relationships/hyperlink" Target="https://drive.google.com/open?id=15zJxQRU7dFRvvCdXdyqRQGXi5qxoerzS" TargetMode="External"/><Relationship Id="rId322" Type="http://schemas.openxmlformats.org/officeDocument/2006/relationships/hyperlink" Target="https://drive.google.com/open?id=1-4d2jOHR3U7QRNAYHwtsXw3Qy_TPKrv6" TargetMode="External"/><Relationship Id="rId343" Type="http://schemas.openxmlformats.org/officeDocument/2006/relationships/hyperlink" Target="https://drive.google.com/open?id=1rQ5IpbiVjbQey2sEBreKMgt5f4EXVuHv" TargetMode="External"/><Relationship Id="rId61" Type="http://schemas.openxmlformats.org/officeDocument/2006/relationships/hyperlink" Target="https://hiring.base.vn/opening/1687?candidate=131204" TargetMode="External"/><Relationship Id="rId82" Type="http://schemas.openxmlformats.org/officeDocument/2006/relationships/hyperlink" Target="https://tuyendung.topcv.vn/quy-trinh-tuyen-dung/xem-ung-vien?id=U1RsPjFZVX5Xai0pOBYvcAB3dH&amp;signature=6170f63a5015c8484c8dbfbe0a4a8cda" TargetMode="External"/><Relationship Id="rId199" Type="http://schemas.openxmlformats.org/officeDocument/2006/relationships/hyperlink" Target="https://drive.google.com/open?id=1YG3XO-cAkcmP0WEnH3xM7AZGFVX7uMrR" TargetMode="External"/><Relationship Id="rId203" Type="http://schemas.openxmlformats.org/officeDocument/2006/relationships/hyperlink" Target="https://drive.google.com/open?id=1ayBCUHDHNLq1PmxSyw6hkH7XaVvqTmMP" TargetMode="External"/><Relationship Id="rId19" Type="http://schemas.openxmlformats.org/officeDocument/2006/relationships/hyperlink" Target="https://hiring.base.vn/opening/1695?candidate=130038" TargetMode="External"/><Relationship Id="rId224" Type="http://schemas.openxmlformats.org/officeDocument/2006/relationships/hyperlink" Target="https://drive.google.com/open?id=15IOXzvDn_r-EKWyGXSV8Ya2n9IxzYQi1" TargetMode="External"/><Relationship Id="rId245" Type="http://schemas.openxmlformats.org/officeDocument/2006/relationships/hyperlink" Target="https://drive.google.com/open?id=1AI4cecrcOjCVOE0A-JeAMtUnNSoF0vxe" TargetMode="External"/><Relationship Id="rId266" Type="http://schemas.openxmlformats.org/officeDocument/2006/relationships/hyperlink" Target="https://drive.google.com/open?id=1TsTnl_Rw4q43CNhEpyjOHos74sR9Vvhy" TargetMode="External"/><Relationship Id="rId287" Type="http://schemas.openxmlformats.org/officeDocument/2006/relationships/hyperlink" Target="https://drive.google.com/open?id=140LYKev4hP4hw2ndt0iP8dRt84E3cIY6" TargetMode="External"/><Relationship Id="rId30" Type="http://schemas.openxmlformats.org/officeDocument/2006/relationships/hyperlink" Target="https://data-gcdn.basecdn.net/202107/sys4815/hiring/20/21/DLFS47TXUQ/7075d79727d6ebca061e8c9abfb18949/d8/1d/90/51/ff/cbf8c234c9735de00c94e0193f83ba87/7075d79727d6ebca061e8c9abfb18949_822278_XRJTJYWFWNEAS.pdf" TargetMode="External"/><Relationship Id="rId105" Type="http://schemas.openxmlformats.org/officeDocument/2006/relationships/hyperlink" Target="https://drive.google.com/open?id=1gZGo_kZCADl8odwUQ87Ktqxit-FFJqCE" TargetMode="External"/><Relationship Id="rId126" Type="http://schemas.openxmlformats.org/officeDocument/2006/relationships/hyperlink" Target="mailto:hungk63bka@gmail.com" TargetMode="External"/><Relationship Id="rId147" Type="http://schemas.openxmlformats.org/officeDocument/2006/relationships/hyperlink" Target="https://drive.google.com/open?id=1h8oyT2GMTEGnIVhw3HyjSnZ7bCYUGCfA" TargetMode="External"/><Relationship Id="rId168" Type="http://schemas.openxmlformats.org/officeDocument/2006/relationships/hyperlink" Target="https://drive.google.com/open?id=1jkqrRxLMbMNb12zqzyZwu-OZLMRtz12C" TargetMode="External"/><Relationship Id="rId312" Type="http://schemas.openxmlformats.org/officeDocument/2006/relationships/hyperlink" Target="https://drive.google.com/open?id=1JWNBm0Z_zxLMtvnJTNK64nzExMvu3cZT" TargetMode="External"/><Relationship Id="rId333" Type="http://schemas.openxmlformats.org/officeDocument/2006/relationships/hyperlink" Target="https://drive.google.com/open?id=1qXMq2TwlmkoscfLFZEHBWbLgszq1rP4a" TargetMode="External"/><Relationship Id="rId51" Type="http://schemas.openxmlformats.org/officeDocument/2006/relationships/hyperlink" Target="https://hiring.base.vn/opening/1696?candidate=130910" TargetMode="External"/><Relationship Id="rId72" Type="http://schemas.openxmlformats.org/officeDocument/2006/relationships/hyperlink" Target="https://tuyendung.topcv.vn/quy-trinh-tuyen-dung/xem-ung-vien?id=VVNrPTANWClVNyx_PFBecgAnBG&amp;signature=f9f74ac60f5df63435d9e92bb2a75604" TargetMode="External"/><Relationship Id="rId93" Type="http://schemas.openxmlformats.org/officeDocument/2006/relationships/hyperlink" Target="https://hiring.base.vn/opening/1774?candidate=132102" TargetMode="External"/><Relationship Id="rId189" Type="http://schemas.openxmlformats.org/officeDocument/2006/relationships/hyperlink" Target="https://drive.google.com/open?id=1QSUh8FMJFccHwVdwAZFeC1WE3gGkMS5X" TargetMode="External"/><Relationship Id="rId3" Type="http://schemas.openxmlformats.org/officeDocument/2006/relationships/hyperlink" Target="https://xnkviettel-my.sharepoint.com/personal/hangpt45_viettelimex_vn/_layouts/15/onedrive.aspx?id=%2Fpersonal%2Fhangpt45%5Fviettelimex%5Fvn%2FDocuments%2FCV%20Dev%2FIntern%2Fnguyen%5Fhuy%5Fhoang%5Fcv%5Fxin%5Fthuc%5Ftap%5Ftai%5Fviettel%2Epdf&amp;parent=%2Fpersonal%2Fhangpt45%5Fviettelimex%5Fvn%2FDocuments%2FCV%20Dev%2FIntern&amp;originalPath=aHR0cHM6Ly94bmt2aWV0dGVsLW15LnNoYXJlcG9pbnQuY29tLzpiOi9nL3BlcnNvbmFsL2hhbmdwdDQ1X3ZpZXR0ZWxpbWV4X3ZuL0VhajlBbFBUUldGSnRsZktBQU80RW0wQnFraXNUM1NXRDBybFVCTWQzMHJZM0E%5FcnRpbWU9cFpzam1pRkEyVWc" TargetMode="External"/><Relationship Id="rId214" Type="http://schemas.openxmlformats.org/officeDocument/2006/relationships/hyperlink" Target="https://drive.google.com/open?id=1XGrQuVyMEQuGcnwsNt2qJqVsMfh3Ixyo" TargetMode="External"/><Relationship Id="rId235" Type="http://schemas.openxmlformats.org/officeDocument/2006/relationships/hyperlink" Target="https://drive.google.com/open?id=1uSXy0k3SQMRId1SWMzpqD-4jL_8UHJhg" TargetMode="External"/><Relationship Id="rId256" Type="http://schemas.openxmlformats.org/officeDocument/2006/relationships/hyperlink" Target="https://drive.google.com/open?id=1nwmbNF89u_XGndUgQG-I8fvRFeDxIk22" TargetMode="External"/><Relationship Id="rId277" Type="http://schemas.openxmlformats.org/officeDocument/2006/relationships/hyperlink" Target="https://drive.google.com/open?id=1YVqRnRICePKL0kTGBqlquBlfqdO73oN6" TargetMode="External"/><Relationship Id="rId298" Type="http://schemas.openxmlformats.org/officeDocument/2006/relationships/hyperlink" Target="https://drive.google.com/open?id=1HBxF3w0mv4uV4QSNjzXjFu6UuJlsuxah" TargetMode="External"/><Relationship Id="rId116" Type="http://schemas.openxmlformats.org/officeDocument/2006/relationships/hyperlink" Target="https://tuyendung.topcv.vn/quy-trinh-tuyen-dung/xem-ung-vien?id=VAZqPmRaCHhUaigtAiUveQBnFA&amp;signature=5487d56a8bed83ceb0b042683a79a54b" TargetMode="External"/><Relationship Id="rId137" Type="http://schemas.openxmlformats.org/officeDocument/2006/relationships/hyperlink" Target="https://drive.google.com/open?id=1GvIJjsqXKKOSaRDr5jJdzTxloqdjD6oS" TargetMode="External"/><Relationship Id="rId158" Type="http://schemas.openxmlformats.org/officeDocument/2006/relationships/hyperlink" Target="https://drive.google.com/open?id=1m8c5bynsZfEyC4V-eRR8hoAEZVF6Nsal" TargetMode="External"/><Relationship Id="rId302" Type="http://schemas.openxmlformats.org/officeDocument/2006/relationships/hyperlink" Target="https://drive.google.com/open?id=1W_7cyI99scAGD9839meOLSn-H5IHLeRc" TargetMode="External"/><Relationship Id="rId323" Type="http://schemas.openxmlformats.org/officeDocument/2006/relationships/hyperlink" Target="https://drive.google.com/open?id=1S5ExytTPqUOixsM5-siotphhYIPh0-ae" TargetMode="External"/><Relationship Id="rId344" Type="http://schemas.openxmlformats.org/officeDocument/2006/relationships/hyperlink" Target="https://drive.google.com/open?id=1hYgPKzjBCfV1FwP_wn78hg19Fv6tyGT9" TargetMode="External"/><Relationship Id="rId20" Type="http://schemas.openxmlformats.org/officeDocument/2006/relationships/hyperlink" Target="https://data-gcdn.basecdn.net/202107/sys4815/hiring/13/14/TTDVVGFAYR/3b996ad13537d906bd1c36c87039f1b3/83/18/4f/e2/97/070520f75e61cec1e2a611fcf798e984/3b996ad13537d906bd1c36c87039f1b3_543006_HCQLNM95XJ3C7.pdf" TargetMode="External"/><Relationship Id="rId41" Type="http://schemas.openxmlformats.org/officeDocument/2006/relationships/hyperlink" Target="https://hiring.base.vn/opening/1694?candidate=130699" TargetMode="External"/><Relationship Id="rId62" Type="http://schemas.openxmlformats.org/officeDocument/2006/relationships/hyperlink" Target="https://drive.google.com/file/d/1ot2ytkjgdt_I6gQW2fPn86P2zOZY1prT/view?usp=sharing" TargetMode="External"/><Relationship Id="rId83" Type="http://schemas.openxmlformats.org/officeDocument/2006/relationships/hyperlink" Target="https://tuyendung.topcv.vn/quy-trinh-tuyen-dung/xem-ung-vien?id=VgdvPDFZWS0ANCh7a0d8cgBHVB&amp;signature=ce0cefd3b787e22ab8fba1128bc6b590" TargetMode="External"/><Relationship Id="rId179" Type="http://schemas.openxmlformats.org/officeDocument/2006/relationships/hyperlink" Target="https://drive.google.com/open?id=1S6NuQ1SwLJghhEBk2VwD7KEX4PZv3ZJ2" TargetMode="External"/><Relationship Id="rId190" Type="http://schemas.openxmlformats.org/officeDocument/2006/relationships/hyperlink" Target="https://media-exp1.licdn.com/dms/document/C561FAQEVL6ppouciiw/feedshare-document-pdf-analyzed/0/1635094876224?e=1635580800&amp;v=beta&amp;t=JpdEfN66cCDIhWHX1Czo1QIhgu0Oe5WbM9kWo8jIAuE" TargetMode="External"/><Relationship Id="rId204" Type="http://schemas.openxmlformats.org/officeDocument/2006/relationships/hyperlink" Target="https://drive.google.com/open?id=1VpCZ2TEfAB4wCNciM8_B1GRpI5-OgpHu" TargetMode="External"/><Relationship Id="rId225" Type="http://schemas.openxmlformats.org/officeDocument/2006/relationships/hyperlink" Target="https://drive.google.com/open?id=1N5kqeL-5gQy0eD68h-FRVPlzHMp-7fY1" TargetMode="External"/><Relationship Id="rId246" Type="http://schemas.openxmlformats.org/officeDocument/2006/relationships/hyperlink" Target="https://drive.google.com/open?id=1g3cAqrJeo0gemwnM1XGx57E-iVONPhkW" TargetMode="External"/><Relationship Id="rId267" Type="http://schemas.openxmlformats.org/officeDocument/2006/relationships/hyperlink" Target="https://drive.google.com/open?id=1IsbRLCALK8AsuwocL_qc453sLNok8r2Z" TargetMode="External"/><Relationship Id="rId288" Type="http://schemas.openxmlformats.org/officeDocument/2006/relationships/hyperlink" Target="https://drive.google.com/open?id=1zmOY8Qe4HDPScnYRvQE-LEe4oq6348d1" TargetMode="External"/><Relationship Id="rId106" Type="http://schemas.openxmlformats.org/officeDocument/2006/relationships/hyperlink" Target="https://drive.google.com/file/d/1EgewQAm06CzB_PlA2gvrFSyuafa83Oav/view?usp=sharing" TargetMode="External"/><Relationship Id="rId127" Type="http://schemas.openxmlformats.org/officeDocument/2006/relationships/hyperlink" Target="https://drive.google.com/open?id=1oIro0VjGet5E8WRE_75HbyjeHX6BmLzj" TargetMode="External"/><Relationship Id="rId313" Type="http://schemas.openxmlformats.org/officeDocument/2006/relationships/hyperlink" Target="https://drive.google.com/open?id=1M6iZYKbtidVNRNx0ZxPQjJAdD0nhqHnx" TargetMode="External"/><Relationship Id="rId10" Type="http://schemas.openxmlformats.org/officeDocument/2006/relationships/hyperlink" Target="https://data-gcdn.basecdn.net/202107/sys4815/hiring/01/17/NRPM4Z9VV7/f3a67513756c68b7528bdc602200aed1/fa/1b/56/1e/b6/ce49502988c81be1e6eeb7cfdb09734c/f3a67513756c68b7528bdc602200aed1_790642_JDXM4XFTCP7S6.pdf" TargetMode="External"/><Relationship Id="rId31" Type="http://schemas.openxmlformats.org/officeDocument/2006/relationships/hyperlink" Target="https://data-gcdn.basecdn.net/202107/sys4815/hiring/20/17/ZJKJZBBNFA/ebaf24e833105e09dc40afc854cab47c/d3/af/9c/23/0f/009285b2965b77bf19c57feb291824d1/d260d5b4dda19b26ab46ab6c6e85b36e_186049_DKEJBD8JBCUHW.pdf" TargetMode="External"/><Relationship Id="rId52" Type="http://schemas.openxmlformats.org/officeDocument/2006/relationships/hyperlink" Target="https://data-gcdn.basecdn.net/202107/sys4815/hiring/24/12/PVR2NVK8YR/9b7cb67797a5d42caa8e1ceba96bc62a/08/bb/7e/06/50/fd47709c89d61c9a4a274e159d973814/9b7cb67797a5d42caa8e1ceba96bc62a_869503_GPXWT6N6ZZ5DM.pdf" TargetMode="External"/><Relationship Id="rId73" Type="http://schemas.openxmlformats.org/officeDocument/2006/relationships/hyperlink" Target="https://tuyendung.topcv.vn/quy-trinh-tuyen-dung/xem-ung-vien?id=BwJpOWZaWC1aZHsrPAVtIQAndP&amp;signature=48209563bba08db3b14674d7bc1e5b09" TargetMode="External"/><Relationship Id="rId94" Type="http://schemas.openxmlformats.org/officeDocument/2006/relationships/hyperlink" Target="https://drive.google.com/open?id=1zOYb6ZrKOO2t9ZNeCdQF47xx9SfV56y2" TargetMode="External"/><Relationship Id="rId148" Type="http://schemas.openxmlformats.org/officeDocument/2006/relationships/hyperlink" Target="https://drive.google.com/file/d/1zZuf40K9Zfy_zCQ6mPm12dCHHVx94wq1/view?usp=sharing" TargetMode="External"/><Relationship Id="rId169" Type="http://schemas.openxmlformats.org/officeDocument/2006/relationships/hyperlink" Target="https://drive.google.com/open?id=1XG7VT2891f6IE2OVgEhYFan8ISTXZ-pA" TargetMode="External"/><Relationship Id="rId334" Type="http://schemas.openxmlformats.org/officeDocument/2006/relationships/hyperlink" Target="https://drive.google.com/open?id=1oBOOQKi4ATxK0kT4TWAp_RVMCAzr8z4t" TargetMode="External"/><Relationship Id="rId4" Type="http://schemas.openxmlformats.org/officeDocument/2006/relationships/hyperlink" Target="https://xnkviettel-my.sharepoint.com/personal/hangpt45_viettelimex_vn/_layouts/15/onedrive.aspx?id=%2Fpersonal%2Fhangpt45%5Fviettelimex%5Fvn%2FDocuments%2FCV%20Dev%2FIntern%2Fcv%5Flethingocchau%2Epdf&amp;parent=%2Fpersonal%2Fhangpt45%5Fviettelimex%5Fvn%2FDocuments%2FCV%20Dev%2FIntern&amp;originalPath=aHR0cHM6Ly94bmt2aWV0dGVsLW15LnNoYXJlcG9pbnQuY29tLzpiOi9nL3BlcnNvbmFsL2hhbmdwdDQ1X3ZpZXR0ZWxpbWV4X3ZuL0VhODBWNjRSOGlsTm5kQ2FEa29QQWVzQl9oZUNKR1JVMms0VWVKTDhrQ3JhaVE%5FcnRpbWU9LUVwRGZpSkEyVWc" TargetMode="External"/><Relationship Id="rId180" Type="http://schemas.openxmlformats.org/officeDocument/2006/relationships/hyperlink" Target="https://drive.google.com/open?id=1rswBf4DuJIx9awp1jMKFlDrwJARuheeJ" TargetMode="External"/><Relationship Id="rId215" Type="http://schemas.openxmlformats.org/officeDocument/2006/relationships/hyperlink" Target="https://drive.google.com/open?id=1-uxjuxvNMbreN6_VYJMlnHEQMnLu738J" TargetMode="External"/><Relationship Id="rId236" Type="http://schemas.openxmlformats.org/officeDocument/2006/relationships/hyperlink" Target="https://drive.google.com/open?id=1CFiyUgUaIbQHe7IvvmWHdMmT80FUerEm" TargetMode="External"/><Relationship Id="rId257" Type="http://schemas.openxmlformats.org/officeDocument/2006/relationships/hyperlink" Target="https://drive.google.com/open?id=1XvkkbjriiaCWDZXf65pd-BqtJobEXUco" TargetMode="External"/><Relationship Id="rId278" Type="http://schemas.openxmlformats.org/officeDocument/2006/relationships/hyperlink" Target="https://drive.google.com/open?id=1iR7ujDKh9tIMxyc0aGHWw42-cqWx1t7b" TargetMode="External"/><Relationship Id="rId303" Type="http://schemas.openxmlformats.org/officeDocument/2006/relationships/hyperlink" Target="https://drive.google.com/open?id=1xvmwW46deL_RO1dd6GPGtzy4pp5Fjp3F" TargetMode="External"/><Relationship Id="rId42" Type="http://schemas.openxmlformats.org/officeDocument/2006/relationships/hyperlink" Target="https://hiring.base.vn/opening/1694?candidate=130700" TargetMode="External"/><Relationship Id="rId84" Type="http://schemas.openxmlformats.org/officeDocument/2006/relationships/hyperlink" Target="https://tuyendung.topcv.vn/quy-trinh-tuyen-dung/xem-ung-vien?id=UAA8bmRYWH1bM30uYxJ9LQCnNC&amp;signature=cd2420690757c0ea5afa8fdf845b49cf" TargetMode="External"/><Relationship Id="rId138" Type="http://schemas.openxmlformats.org/officeDocument/2006/relationships/hyperlink" Target="https://drive.google.com/open?id=1IYV3rXvW0Pn5MXDftKfpchhmOKUSxHP9" TargetMode="External"/><Relationship Id="rId345" Type="http://schemas.openxmlformats.org/officeDocument/2006/relationships/hyperlink" Target="https://drive.google.com/open?id=1UwfK147PiysjMgXlHeSDuUh-wCNYEepg" TargetMode="External"/><Relationship Id="rId191" Type="http://schemas.openxmlformats.org/officeDocument/2006/relationships/hyperlink" Target="https://drive.google.com/open?id=13Q0-QsMxHIwwpS7jUNuJZ_y67PQkySQF" TargetMode="External"/><Relationship Id="rId205" Type="http://schemas.openxmlformats.org/officeDocument/2006/relationships/hyperlink" Target="https://drive.google.com/open?id=1lK2MypPEb-bAMLbUS1Fpf6oeq2A8tCIS" TargetMode="External"/><Relationship Id="rId247" Type="http://schemas.openxmlformats.org/officeDocument/2006/relationships/hyperlink" Target="https://drive.google.com/open?id=1CaiFDzAuzjdjG6v3gAM471mBty57APy9" TargetMode="External"/><Relationship Id="rId107" Type="http://schemas.openxmlformats.org/officeDocument/2006/relationships/hyperlink" Target="https://itviec.com/customer/job-applications/14cdd4b7-f7a2-4c46-bcb0-bc91eb6dc2ce" TargetMode="External"/><Relationship Id="rId289" Type="http://schemas.openxmlformats.org/officeDocument/2006/relationships/hyperlink" Target="https://drive.google.com/open?id=1iQzZdxsLa1XdW9XtM2W16atohCaaqWM_" TargetMode="External"/><Relationship Id="rId11" Type="http://schemas.openxmlformats.org/officeDocument/2006/relationships/hyperlink" Target="https://data-gcdn.basecdn.net/202107/sys4815/hiring/01/15/XSJHWTZMM7/8c575e2d8dfc2caf18a10ba53e6b445b/5d/0b/3c/b3/be/74b61a6551ec0faf89f858f645f615fb/5c4a24b61a3bf004fc82c894844d51ea_299669_URMSYHFCELCVW.pdf" TargetMode="External"/><Relationship Id="rId53" Type="http://schemas.openxmlformats.org/officeDocument/2006/relationships/hyperlink" Target="https://data-gcdn.basecdn.net/202107/sys4815/hiring/22/14/GKWAY5V56G/f9ff8f164c867775d214f662a944e4a3/14/34/cf/e8/0e/7c41e91cc30febc5e1153171c35c8943/f9ff8f164c867775d214f662a944e4a3_725136_WQJP7PVLACGA7.pdf" TargetMode="External"/><Relationship Id="rId149" Type="http://schemas.openxmlformats.org/officeDocument/2006/relationships/hyperlink" Target="https://hiring.base.vn/opening/1697?candidate=135164" TargetMode="External"/><Relationship Id="rId314" Type="http://schemas.openxmlformats.org/officeDocument/2006/relationships/hyperlink" Target="https://drive.google.com/open?id=1AVs2Zfd7eEWA26QqGif9SQUlINB9qdpg" TargetMode="External"/><Relationship Id="rId95" Type="http://schemas.openxmlformats.org/officeDocument/2006/relationships/hyperlink" Target="https://tuyendung.topcv.vn/quy-trinh-tuyen-dung/chi-tiet/485417" TargetMode="External"/><Relationship Id="rId160" Type="http://schemas.openxmlformats.org/officeDocument/2006/relationships/hyperlink" Target="https://drive.google.com/open?id=11_lMkErnCi1IXe2t4ALxZ1zzcNHtOZPL" TargetMode="External"/><Relationship Id="rId216" Type="http://schemas.openxmlformats.org/officeDocument/2006/relationships/hyperlink" Target="https://drive.google.com/open?id=1VBe4g8RXENvZ1NWhg6tTkP_i2O72OM1g" TargetMode="External"/><Relationship Id="rId258" Type="http://schemas.openxmlformats.org/officeDocument/2006/relationships/hyperlink" Target="https://drive.google.com/file/d/1qt7PkA2sUGP8wIopUX1nKKaFHvYbvjPd/view" TargetMode="External"/><Relationship Id="rId22" Type="http://schemas.openxmlformats.org/officeDocument/2006/relationships/hyperlink" Target="https://drive.google.com/file/d/1UszbNn2EDVDlt70LebjqkwPsi6wIFmP_/view?usp=sharing" TargetMode="External"/><Relationship Id="rId64" Type="http://schemas.openxmlformats.org/officeDocument/2006/relationships/hyperlink" Target="https://drive.google.com/file/d/1UszbNn2EDVDlt70LebjqkwPsi6wIFmP_/view?usp=sharing" TargetMode="External"/><Relationship Id="rId118" Type="http://schemas.openxmlformats.org/officeDocument/2006/relationships/hyperlink" Target="https://tuyendung.topcv.vn/quy-trinh-tuyen-dung/xem-ung-vien?id=BgE_b2IKCS0CM353UiR5IwBXFG&amp;signature=84019726275ddce4a47c137d3e73aab9" TargetMode="External"/><Relationship Id="rId325" Type="http://schemas.openxmlformats.org/officeDocument/2006/relationships/hyperlink" Target="https://drive.google.com/open?id=1QjHsg1SNytMBJyeR1JKY_xxeBpDiWBC4" TargetMode="External"/><Relationship Id="rId171" Type="http://schemas.openxmlformats.org/officeDocument/2006/relationships/hyperlink" Target="https://drive.google.com/open?id=1oRXT05lOi0MwXxXwgvZ_K7l_GqsSL3Ag" TargetMode="External"/><Relationship Id="rId227" Type="http://schemas.openxmlformats.org/officeDocument/2006/relationships/hyperlink" Target="https://drive.google.com/open?id=1rifh0p4sGawNHp2PQxaQziMmF2xujcCA" TargetMode="External"/><Relationship Id="rId269" Type="http://schemas.openxmlformats.org/officeDocument/2006/relationships/hyperlink" Target="https://drive.google.com/open?id=1imfUl8R78X4PIx6GxWUI6y30sPoBgj7I" TargetMode="External"/><Relationship Id="rId33" Type="http://schemas.openxmlformats.org/officeDocument/2006/relationships/hyperlink" Target="https://hiring.base.vn/opening/1694?candidate=130695" TargetMode="External"/><Relationship Id="rId129" Type="http://schemas.openxmlformats.org/officeDocument/2006/relationships/hyperlink" Target="https://www.linkedin.com/in/vietanhdev/" TargetMode="External"/><Relationship Id="rId280" Type="http://schemas.openxmlformats.org/officeDocument/2006/relationships/hyperlink" Target="https://drive.google.com/open?id=1OhcoitILza1FNfFzMgNZ_Hv4gyNATpP2" TargetMode="External"/><Relationship Id="rId336" Type="http://schemas.openxmlformats.org/officeDocument/2006/relationships/hyperlink" Target="https://drive.google.com/open?id=1q4-j1wFE7Mmm5Btwl9xK9scQIPKG47of" TargetMode="External"/><Relationship Id="rId75" Type="http://schemas.openxmlformats.org/officeDocument/2006/relationships/hyperlink" Target="https://tuyendung.topcv.vn/quy-trinh-tuyen-dung/xem-ung-vien?id=AVFtOzENVXMAZncrOEYjcQBHtB&amp;signature=a5d106e766d9a59e88ac7a88ea6d52a3" TargetMode="External"/><Relationship Id="rId140" Type="http://schemas.openxmlformats.org/officeDocument/2006/relationships/hyperlink" Target="https://hiring.base.vn/opening/1695?candidate=134645" TargetMode="External"/><Relationship Id="rId182" Type="http://schemas.openxmlformats.org/officeDocument/2006/relationships/hyperlink" Target="https://drive.google.com/open?id=1ubMWofHIyIdMOESHpmLQ5iBfNDWpMQNd" TargetMode="External"/><Relationship Id="rId6" Type="http://schemas.openxmlformats.org/officeDocument/2006/relationships/hyperlink" Target="https://data-gcdn.basecdn.net/202107/sys4815/hiring/06/13/YPZRHT7GW2/2bd6ccc9c46653f9631042d3d97d2319/54/e5/7d/c0/3c/045017e75e883c115b738434d1f56bf6/2bd6ccc9c46653f9631042d3d97d2319_295738_NEK3HEV4RPJMA.pdf" TargetMode="External"/><Relationship Id="rId238" Type="http://schemas.openxmlformats.org/officeDocument/2006/relationships/hyperlink" Target="https://drive.google.com/open?id=11HLgitxqUH-zUTRAxFmLxN8aZ1T3X_Bi" TargetMode="External"/><Relationship Id="rId291" Type="http://schemas.openxmlformats.org/officeDocument/2006/relationships/hyperlink" Target="https://drive.google.com/open?id=1VJSFnOAaeherolIQ0kWaEE4kP1yg4Tcm" TargetMode="External"/><Relationship Id="rId305" Type="http://schemas.openxmlformats.org/officeDocument/2006/relationships/hyperlink" Target="https://drive.google.com/open?id=1emXoais1qTWHyfBaZLY2uZL7XuraUrPQ" TargetMode="External"/><Relationship Id="rId347" Type="http://schemas.openxmlformats.org/officeDocument/2006/relationships/hyperlink" Target="https://drive.google.com/open?id=1p5eiTXGYSizhlUiJf52pBb3a6dH4P5wT" TargetMode="External"/><Relationship Id="rId44" Type="http://schemas.openxmlformats.org/officeDocument/2006/relationships/hyperlink" Target="https://hiring.base.vn/opening/1694?candidate=130701" TargetMode="External"/><Relationship Id="rId86" Type="http://schemas.openxmlformats.org/officeDocument/2006/relationships/hyperlink" Target="https://tuyendung.topcv.vn/quy-trinh-tuyen-dung/xem-ung-vien?id=WwY4ZjFfD3pVZnx9OxNidAAnZG&amp;signature=48718c0d10651abeb44b46eb1d3c6112" TargetMode="External"/><Relationship Id="rId151" Type="http://schemas.openxmlformats.org/officeDocument/2006/relationships/hyperlink" Target="https://drive.google.com/open?id=1bAQ_-uxGUkoK3GjWfELmPIwiAu1Bwtdi" TargetMode="External"/><Relationship Id="rId193" Type="http://schemas.openxmlformats.org/officeDocument/2006/relationships/hyperlink" Target="https://drive.google.com/open?id=1ua0HiF3AyiPKY3KtFKo5TQ0ewiqmsf6f" TargetMode="External"/><Relationship Id="rId207" Type="http://schemas.openxmlformats.org/officeDocument/2006/relationships/hyperlink" Target="https://drive.google.com/open?id=1W0LqXb0RofE8JwsAuJbuv8B-tllQi7R7" TargetMode="External"/><Relationship Id="rId249" Type="http://schemas.openxmlformats.org/officeDocument/2006/relationships/hyperlink" Target="https://drive.google.com/open?id=1iIybMclN8Olprd2M2poeC9p8Z9hWdYLR" TargetMode="External"/><Relationship Id="rId13" Type="http://schemas.openxmlformats.org/officeDocument/2006/relationships/hyperlink" Target="https://data-gcdn.basecdn.net/202107/sys4815/hiring/07/17/VNLLFC9W6T/44efc6554e7555a4f9d6eb73125ad50c/f1/07/1b/60/00/e07ff9a3c8c96f83f6ab7a44b57bd08a/44efc6554e7555a4f9d6eb73125ad50c_478738_PYZAGFTYBPRHQ.pdf" TargetMode="External"/><Relationship Id="rId109" Type="http://schemas.openxmlformats.org/officeDocument/2006/relationships/hyperlink" Target="https://drive.google.com/open?id=13S-90tjSiZ32QdaBGsRkr-ULYbLDeRIc" TargetMode="External"/><Relationship Id="rId260" Type="http://schemas.openxmlformats.org/officeDocument/2006/relationships/hyperlink" Target="https://drive.google.com/open?id=1uAvZqjXjQxSNaKeW1WOPVAuJs_EyEixW" TargetMode="External"/><Relationship Id="rId316" Type="http://schemas.openxmlformats.org/officeDocument/2006/relationships/hyperlink" Target="https://drive.google.com/open?id=1u-2iV6a9pT5UwTFMNKd-pVZQYrJqsOev" TargetMode="External"/><Relationship Id="rId55" Type="http://schemas.openxmlformats.org/officeDocument/2006/relationships/hyperlink" Target="https://hiring.base.vn/opening/1697?candidate=130912" TargetMode="External"/><Relationship Id="rId97" Type="http://schemas.openxmlformats.org/officeDocument/2006/relationships/hyperlink" Target="https://hiring.base.vn/opening/1697?candidate=132265" TargetMode="External"/><Relationship Id="rId120" Type="http://schemas.openxmlformats.org/officeDocument/2006/relationships/hyperlink" Target="https://hiring.base.vn/opening/1697?candidate=132845" TargetMode="External"/><Relationship Id="rId162" Type="http://schemas.openxmlformats.org/officeDocument/2006/relationships/hyperlink" Target="https://drive.google.com/open?id=1t8oAuUXWLnNFb3BYDWZf6wx5Z4RpPbAW" TargetMode="External"/><Relationship Id="rId218" Type="http://schemas.openxmlformats.org/officeDocument/2006/relationships/hyperlink" Target="https://drive.google.com/open?id=1yjvLJPY5ykyYWZjipDqFNwAukMHZfR5c" TargetMode="External"/><Relationship Id="rId271" Type="http://schemas.openxmlformats.org/officeDocument/2006/relationships/hyperlink" Target="https://drive.google.com/open?id=1_1egUppwDNUYL4rQDUvmfZ61QN19-3V7" TargetMode="External"/><Relationship Id="rId24" Type="http://schemas.openxmlformats.org/officeDocument/2006/relationships/hyperlink" Target="https://tuyendung.topcv.vn/ho-so-ung-vien?id=91a18dafd9ea1947c2d9bbbea1ef8a41&amp;token=eyJkYXRhIjp7InByaXZhdGVfa2V5IjoiOTFhMThkYWZkOWVhMTk0N2MyZDliYmJlYTFlZjhhNDEifSwiZXhwaXJlQXQiOiIyMDIxLTA3LTI2IDEwOjA3OjM3Iiwic2lnbmF0dXJlIjoiNDI1NGRmNDRkYjg4NjY3ZTQ4N2QzM2Y4YWM0ZTM4MTIifQ==" TargetMode="External"/><Relationship Id="rId66" Type="http://schemas.openxmlformats.org/officeDocument/2006/relationships/hyperlink" Target="https://drive.google.com/file/d/1v9w3CcUVOXP6syUdMgHSJEkP6HIc3nLr/view?usp=sharing" TargetMode="External"/><Relationship Id="rId131" Type="http://schemas.openxmlformats.org/officeDocument/2006/relationships/hyperlink" Target="https://drive.google.com/file/d/1_4Wk4v8-x9KjuKa3KfZs4vtqT0VD_djP/view" TargetMode="External"/><Relationship Id="rId327" Type="http://schemas.openxmlformats.org/officeDocument/2006/relationships/hyperlink" Target="mailto:mr.nguyenth86@gmail.com" TargetMode="External"/><Relationship Id="rId173" Type="http://schemas.openxmlformats.org/officeDocument/2006/relationships/hyperlink" Target="https://drive.google.com/open?id=1Ccf5wBJ0Scx1iZuXkVR5TWx-ivxs6FQV" TargetMode="External"/><Relationship Id="rId229" Type="http://schemas.openxmlformats.org/officeDocument/2006/relationships/hyperlink" Target="https://drive.google.com/open?id=1DDXy6IaTTL7BEUGRpuhNQHOyLxR9x-Km" TargetMode="External"/><Relationship Id="rId240" Type="http://schemas.openxmlformats.org/officeDocument/2006/relationships/hyperlink" Target="https://drive.google.com/open?id=1E8F2FdQXJOH7nNzj3NBUaVOZORS5oJAs" TargetMode="External"/><Relationship Id="rId35" Type="http://schemas.openxmlformats.org/officeDocument/2006/relationships/hyperlink" Target="https://hiring.base.vn/opening/1694?candidate=130671" TargetMode="External"/><Relationship Id="rId77" Type="http://schemas.openxmlformats.org/officeDocument/2006/relationships/hyperlink" Target="https://tuyendung.topcv.vn/quy-trinh-tuyen-dung/xem-ung-vien?id=V1Fub2NdWioGYX0pbE90IAB3pC&amp;signature=5311f3538c1aa980f94107228f830750" TargetMode="External"/><Relationship Id="rId100" Type="http://schemas.openxmlformats.org/officeDocument/2006/relationships/hyperlink" Target="https://tuyendung.topcv.vn/quy-trinh-tuyen-dung/chi-tiet/482103" TargetMode="External"/><Relationship Id="rId282" Type="http://schemas.openxmlformats.org/officeDocument/2006/relationships/hyperlink" Target="https://drive.google.com/open?id=1XW6Hnry4BqdWhjYdv5kNfGwj14qvFADk" TargetMode="External"/><Relationship Id="rId338" Type="http://schemas.openxmlformats.org/officeDocument/2006/relationships/hyperlink" Target="https://drive.google.com/open?id=1y7lI1leL7FHBt1-XL-mec0gidIFlrTP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hiring.base.vn/opening/1700?candidate=133493" TargetMode="External"/><Relationship Id="rId299" Type="http://schemas.openxmlformats.org/officeDocument/2006/relationships/hyperlink" Target="https://hiring.base.vn/opening/1693?candidate=160508" TargetMode="External"/><Relationship Id="rId21" Type="http://schemas.openxmlformats.org/officeDocument/2006/relationships/hyperlink" Target="https://hiring.base.vn/opening/1703?candidate=131489" TargetMode="External"/><Relationship Id="rId63" Type="http://schemas.openxmlformats.org/officeDocument/2006/relationships/hyperlink" Target="https://hiring.base.vn/opening/1792?candidate=132271" TargetMode="External"/><Relationship Id="rId159" Type="http://schemas.openxmlformats.org/officeDocument/2006/relationships/hyperlink" Target="https://hiring.base.vn/opening/1691?candidate=135960" TargetMode="External"/><Relationship Id="rId324" Type="http://schemas.openxmlformats.org/officeDocument/2006/relationships/hyperlink" Target="https://hiring.base.vn/opening/1695?candidate=164959" TargetMode="External"/><Relationship Id="rId366" Type="http://schemas.openxmlformats.org/officeDocument/2006/relationships/hyperlink" Target="https://drive.google.com/file/d/17msvL04w-pWgUwmkAdDuAdqJcLoa-wS-/view?usp=sharing" TargetMode="External"/><Relationship Id="rId170" Type="http://schemas.openxmlformats.org/officeDocument/2006/relationships/hyperlink" Target="https://hiring.base.vn/opening/1848?candidate=136686" TargetMode="External"/><Relationship Id="rId226" Type="http://schemas.openxmlformats.org/officeDocument/2006/relationships/hyperlink" Target="https://drive.google.com/file/d/1sqBJu_yUODDkjN9S6pnhU8vgo2u2ZhPM/view?usp=sharing" TargetMode="External"/><Relationship Id="rId268" Type="http://schemas.openxmlformats.org/officeDocument/2006/relationships/hyperlink" Target="https://hiring.base.vn/opening/1695?candidate=156265" TargetMode="External"/><Relationship Id="rId32" Type="http://schemas.openxmlformats.org/officeDocument/2006/relationships/hyperlink" Target="https://hiring.base.vn/opening/1697?candidate=131711" TargetMode="External"/><Relationship Id="rId74" Type="http://schemas.openxmlformats.org/officeDocument/2006/relationships/hyperlink" Target="https://hiring.base.vn/opening/1700?candidate=132620" TargetMode="External"/><Relationship Id="rId128" Type="http://schemas.openxmlformats.org/officeDocument/2006/relationships/hyperlink" Target="https://drive.google.com/file/d/1KlzUD5mD-2uySzBaBm5seDG4mECaU1QQ/view?usp=sharing" TargetMode="External"/><Relationship Id="rId335" Type="http://schemas.openxmlformats.org/officeDocument/2006/relationships/hyperlink" Target="https://hiring.base.vn/opening/1695?candidate=166071" TargetMode="External"/><Relationship Id="rId377" Type="http://schemas.openxmlformats.org/officeDocument/2006/relationships/hyperlink" Target="https://hiring.base.vn/opening/2098?candidate=172977" TargetMode="External"/><Relationship Id="rId5" Type="http://schemas.openxmlformats.org/officeDocument/2006/relationships/hyperlink" Target="https://hiring.base.vn/opening/1694?candidate=131167" TargetMode="External"/><Relationship Id="rId181" Type="http://schemas.openxmlformats.org/officeDocument/2006/relationships/hyperlink" Target="https://hiring.base.vn/opening/1824?candidate=138922" TargetMode="External"/><Relationship Id="rId237" Type="http://schemas.openxmlformats.org/officeDocument/2006/relationships/hyperlink" Target="https://hiring.base.vn/opening/1825?candidate=148751" TargetMode="External"/><Relationship Id="rId402" Type="http://schemas.openxmlformats.org/officeDocument/2006/relationships/hyperlink" Target="https://hiring.base.vn/opening/1749?candidate=174228" TargetMode="External"/><Relationship Id="rId279" Type="http://schemas.openxmlformats.org/officeDocument/2006/relationships/hyperlink" Target="https://hiring.base.vn/opening/1697?candidate=155724" TargetMode="External"/><Relationship Id="rId43" Type="http://schemas.openxmlformats.org/officeDocument/2006/relationships/hyperlink" Target="https://hiring.base.vn/opening/1703?candidate=131790" TargetMode="External"/><Relationship Id="rId139" Type="http://schemas.openxmlformats.org/officeDocument/2006/relationships/hyperlink" Target="https://drive.google.com/file/d/11DWfW89i7yMOHHRVXwYxM3WZw12ovNxA/view?usp=sharing" TargetMode="External"/><Relationship Id="rId290" Type="http://schemas.openxmlformats.org/officeDocument/2006/relationships/hyperlink" Target="https://hiring.base.vn/opening/1695?candidate=157415" TargetMode="External"/><Relationship Id="rId304" Type="http://schemas.openxmlformats.org/officeDocument/2006/relationships/hyperlink" Target="https://hiring.base.vn/opening/1689?candidate=161528" TargetMode="External"/><Relationship Id="rId346" Type="http://schemas.openxmlformats.org/officeDocument/2006/relationships/hyperlink" Target="https://hiring.base.vn/opening/1961?candidate=168094" TargetMode="External"/><Relationship Id="rId388" Type="http://schemas.openxmlformats.org/officeDocument/2006/relationships/hyperlink" Target="https://hiring.base.vn/opening/1703?candidate=173278" TargetMode="External"/><Relationship Id="rId85" Type="http://schemas.openxmlformats.org/officeDocument/2006/relationships/hyperlink" Target="https://hiring.base.vn/opening/1700?candidate=132859" TargetMode="External"/><Relationship Id="rId150" Type="http://schemas.openxmlformats.org/officeDocument/2006/relationships/hyperlink" Target="https://drive.google.com/file/d/1QUmkPyllH-4Zt6zRxfqFgGc-kFbdhTWJ/view?usp=sharing" TargetMode="External"/><Relationship Id="rId192" Type="http://schemas.openxmlformats.org/officeDocument/2006/relationships/hyperlink" Target="https://hiring.base.vn/opening/1697?candidate=141121" TargetMode="External"/><Relationship Id="rId206" Type="http://schemas.openxmlformats.org/officeDocument/2006/relationships/hyperlink" Target="https://hiring.base.vn/opening/1695?candidate=142485" TargetMode="External"/><Relationship Id="rId413" Type="http://schemas.openxmlformats.org/officeDocument/2006/relationships/hyperlink" Target="https://hiring.base.vn/opening/1703?candidate=174783" TargetMode="External"/><Relationship Id="rId248" Type="http://schemas.openxmlformats.org/officeDocument/2006/relationships/hyperlink" Target="https://hieu-icetea.github.io/cv/" TargetMode="External"/><Relationship Id="rId12" Type="http://schemas.openxmlformats.org/officeDocument/2006/relationships/hyperlink" Target="https://hiring.base.vn/opening/1695?candidate=131184" TargetMode="External"/><Relationship Id="rId108" Type="http://schemas.openxmlformats.org/officeDocument/2006/relationships/hyperlink" Target="https://drive.google.com/open?id=1mlcmZZK0DpQjOHJT3fBf7LfB4hMRnN1E" TargetMode="External"/><Relationship Id="rId315" Type="http://schemas.openxmlformats.org/officeDocument/2006/relationships/hyperlink" Target="https://hiring.base.vn/opening/1697?candidate=164589" TargetMode="External"/><Relationship Id="rId357" Type="http://schemas.openxmlformats.org/officeDocument/2006/relationships/hyperlink" Target="https://hiring.base.vn/opening/1749?candidate=171352" TargetMode="External"/><Relationship Id="rId54" Type="http://schemas.openxmlformats.org/officeDocument/2006/relationships/hyperlink" Target="https://tuyendung.topcv.vn/quy-trinh-tuyen-dung/xem-ung-vien?id=UlFobG1ZXXpTNn54bUJhcQC3RP&amp;signature=ffa4715b4d668749463e9f255c70beed" TargetMode="External"/><Relationship Id="rId96" Type="http://schemas.openxmlformats.org/officeDocument/2006/relationships/hyperlink" Target="https://hiring.base.vn/opening/1703?candidate=132964" TargetMode="External"/><Relationship Id="rId161" Type="http://schemas.openxmlformats.org/officeDocument/2006/relationships/hyperlink" Target="https://hiring.base.vn/opening/1848?candidate=135981" TargetMode="External"/><Relationship Id="rId217" Type="http://schemas.openxmlformats.org/officeDocument/2006/relationships/hyperlink" Target="https://hiring.base.vn/opening/1695?candidate=150243" TargetMode="External"/><Relationship Id="rId399" Type="http://schemas.openxmlformats.org/officeDocument/2006/relationships/hyperlink" Target="https://hiring.base.vn/opening/1749?candidate=174033" TargetMode="External"/><Relationship Id="rId259" Type="http://schemas.openxmlformats.org/officeDocument/2006/relationships/hyperlink" Target="https://hiring.base.vn/opening/1811?candidate=153107" TargetMode="External"/><Relationship Id="rId23" Type="http://schemas.openxmlformats.org/officeDocument/2006/relationships/hyperlink" Target="https://drive.google.com/open?id=1oBjbqrFvx2qOHI_efq5blEnpjzttDy9e" TargetMode="External"/><Relationship Id="rId119" Type="http://schemas.openxmlformats.org/officeDocument/2006/relationships/hyperlink" Target="https://hiring.base.vn/opening/1700?candidate=133700" TargetMode="External"/><Relationship Id="rId270" Type="http://schemas.openxmlformats.org/officeDocument/2006/relationships/hyperlink" Target="https://drive.google.com/file/d/11od81Im8EtoeOqo3A8ZRhqzaijaOpVTD/view?usp=sharing" TargetMode="External"/><Relationship Id="rId326" Type="http://schemas.openxmlformats.org/officeDocument/2006/relationships/hyperlink" Target="https://hiring.base.vn/opening/2012?candidate=164975" TargetMode="External"/><Relationship Id="rId65" Type="http://schemas.openxmlformats.org/officeDocument/2006/relationships/hyperlink" Target="https://hiring.base.vn/opening/1792?candidate=132274" TargetMode="External"/><Relationship Id="rId130" Type="http://schemas.openxmlformats.org/officeDocument/2006/relationships/hyperlink" Target="https://hiring.base.vn/opening/1697?candidate=134627" TargetMode="External"/><Relationship Id="rId368" Type="http://schemas.openxmlformats.org/officeDocument/2006/relationships/hyperlink" Target="https://drive.google.com/file/d/1kVadozfzHXSSikZOQZSvwc9FXFg20dCR/view?usp=sharing" TargetMode="External"/><Relationship Id="rId172" Type="http://schemas.openxmlformats.org/officeDocument/2006/relationships/hyperlink" Target="https://hiring.base.vn/opening/1693?candidate=136963" TargetMode="External"/><Relationship Id="rId228" Type="http://schemas.openxmlformats.org/officeDocument/2006/relationships/hyperlink" Target="https://hiring.base.vn/opening/1825?candidate=147240" TargetMode="External"/><Relationship Id="rId281" Type="http://schemas.openxmlformats.org/officeDocument/2006/relationships/hyperlink" Target="https://hiring.base.vn/opening/1695?candidate=156154" TargetMode="External"/><Relationship Id="rId337" Type="http://schemas.openxmlformats.org/officeDocument/2006/relationships/hyperlink" Target="https://hiring.base.vn/opening/1700?candidate=166336" TargetMode="External"/><Relationship Id="rId34" Type="http://schemas.openxmlformats.org/officeDocument/2006/relationships/hyperlink" Target="https://hiring.base.vn/opening/1697?candidate=131713" TargetMode="External"/><Relationship Id="rId76" Type="http://schemas.openxmlformats.org/officeDocument/2006/relationships/hyperlink" Target="https://hiring.base.vn/opening/1700?candidate=132317" TargetMode="External"/><Relationship Id="rId141" Type="http://schemas.openxmlformats.org/officeDocument/2006/relationships/hyperlink" Target="mailto:buihoai.spkt@gmail.com" TargetMode="External"/><Relationship Id="rId379" Type="http://schemas.openxmlformats.org/officeDocument/2006/relationships/hyperlink" Target="https://hiring.base.vn/opening/2098?candidate=172979" TargetMode="External"/><Relationship Id="rId7" Type="http://schemas.openxmlformats.org/officeDocument/2006/relationships/hyperlink" Target="https://hiring.base.vn/opening/1695?candidate=131217" TargetMode="External"/><Relationship Id="rId183" Type="http://schemas.openxmlformats.org/officeDocument/2006/relationships/hyperlink" Target="https://hiring.base.vn/opening/1693?candidate=139054" TargetMode="External"/><Relationship Id="rId239" Type="http://schemas.openxmlformats.org/officeDocument/2006/relationships/hyperlink" Target="https://hiring.base.vn/opening/1751?candidate=147079" TargetMode="External"/><Relationship Id="rId390" Type="http://schemas.openxmlformats.org/officeDocument/2006/relationships/hyperlink" Target="https://hiring.base.vn/opening/1703?candidate=173280" TargetMode="External"/><Relationship Id="rId404" Type="http://schemas.openxmlformats.org/officeDocument/2006/relationships/hyperlink" Target="https://hiring.base.vn/opening/1749?candidate=174243" TargetMode="External"/><Relationship Id="rId250" Type="http://schemas.openxmlformats.org/officeDocument/2006/relationships/hyperlink" Target="https://drive.google.com/file/d/1RLAwxhD6lqYs8pnIELZe36Lqzgsy0Gjn/view?usp=sharing" TargetMode="External"/><Relationship Id="rId292" Type="http://schemas.openxmlformats.org/officeDocument/2006/relationships/hyperlink" Target="https://hiring.base.vn/opening/1691?candidate=157658" TargetMode="External"/><Relationship Id="rId306" Type="http://schemas.openxmlformats.org/officeDocument/2006/relationships/hyperlink" Target="https://hiring.base.vn/opening/1811?candidate=161367" TargetMode="External"/><Relationship Id="rId45" Type="http://schemas.openxmlformats.org/officeDocument/2006/relationships/hyperlink" Target="https://hiring.base.vn/opening/1697?candidate=131865" TargetMode="External"/><Relationship Id="rId87" Type="http://schemas.openxmlformats.org/officeDocument/2006/relationships/hyperlink" Target="https://hiring.base.vn/opening/1809?candidate=132913" TargetMode="External"/><Relationship Id="rId110" Type="http://schemas.openxmlformats.org/officeDocument/2006/relationships/hyperlink" Target="https://hiring.base.vn/opening/1811?candidate=133125" TargetMode="External"/><Relationship Id="rId348" Type="http://schemas.openxmlformats.org/officeDocument/2006/relationships/hyperlink" Target="https://hiring.base.vn/opening/1697?candidate=168405" TargetMode="External"/><Relationship Id="rId152" Type="http://schemas.openxmlformats.org/officeDocument/2006/relationships/hyperlink" Target="https://drive.google.com/file/d/10z9B5BTgIXJTHhIyspI2XZA77sTbfvqE/view?usp=sharing" TargetMode="External"/><Relationship Id="rId194" Type="http://schemas.openxmlformats.org/officeDocument/2006/relationships/hyperlink" Target="https://drive.google.com/file/d/1QoaBI43whbPKmUfGS2gXSUx7s2w1R47v/view?usp=sharing" TargetMode="External"/><Relationship Id="rId208" Type="http://schemas.openxmlformats.org/officeDocument/2006/relationships/hyperlink" Target="https://drive.google.com/file/d/12EiGu1IjimvG451KlDWtRZL5RmB4g_k-/view?usp=sharing" TargetMode="External"/><Relationship Id="rId415" Type="http://schemas.openxmlformats.org/officeDocument/2006/relationships/hyperlink" Target="https://hiring.base.vn/opening/2098?candidate=175047" TargetMode="External"/><Relationship Id="rId261" Type="http://schemas.openxmlformats.org/officeDocument/2006/relationships/hyperlink" Target="https://hiring.base.vn/opening/1952?candidate=153356" TargetMode="External"/><Relationship Id="rId14" Type="http://schemas.openxmlformats.org/officeDocument/2006/relationships/hyperlink" Target="http://lich.work/cv/?fbclid=IwAR1yC6VEvfKGBj81_xO2No8P5loFxMkZn7HvkS-CdnrRFW5KroBn3PW6M3A" TargetMode="External"/><Relationship Id="rId56" Type="http://schemas.openxmlformats.org/officeDocument/2006/relationships/hyperlink" Target="https://hiring.base.vn/opening/1695?candidate=132064" TargetMode="External"/><Relationship Id="rId317" Type="http://schemas.openxmlformats.org/officeDocument/2006/relationships/hyperlink" Target="https://hiring.base.vn/opening/1695?candidate=164748" TargetMode="External"/><Relationship Id="rId359" Type="http://schemas.openxmlformats.org/officeDocument/2006/relationships/hyperlink" Target="https://hiring.base.vn/opening/1697?candidate=171584" TargetMode="External"/><Relationship Id="rId98" Type="http://schemas.openxmlformats.org/officeDocument/2006/relationships/hyperlink" Target="https://hiring.base.vn/opening/1811?candidate=132986" TargetMode="External"/><Relationship Id="rId121" Type="http://schemas.openxmlformats.org/officeDocument/2006/relationships/hyperlink" Target="https://hiring.base.vn/opening/1693?candidate=133802" TargetMode="External"/><Relationship Id="rId163" Type="http://schemas.openxmlformats.org/officeDocument/2006/relationships/hyperlink" Target="https://hiring.base.vn/opening/1848?candidate=136433" TargetMode="External"/><Relationship Id="rId219" Type="http://schemas.openxmlformats.org/officeDocument/2006/relationships/hyperlink" Target="https://hiring.base.vn/opening/1695?candidate=145642" TargetMode="External"/><Relationship Id="rId370" Type="http://schemas.openxmlformats.org/officeDocument/2006/relationships/hyperlink" Target="https://hiring.base.vn/opening/1687?candidate=172675" TargetMode="External"/><Relationship Id="rId230" Type="http://schemas.openxmlformats.org/officeDocument/2006/relationships/hyperlink" Target="https://hiring.base.vn/opening/1824?candidate=143951" TargetMode="External"/><Relationship Id="rId25" Type="http://schemas.openxmlformats.org/officeDocument/2006/relationships/hyperlink" Target="https://hiring.base.vn/opening/1695?candidate=131569" TargetMode="External"/><Relationship Id="rId67" Type="http://schemas.openxmlformats.org/officeDocument/2006/relationships/hyperlink" Target="https://hiring.base.vn/opening/1792?candidate=132269" TargetMode="External"/><Relationship Id="rId272" Type="http://schemas.openxmlformats.org/officeDocument/2006/relationships/hyperlink" Target="https://hiring.base.vn/opening/1824?candidate=154282" TargetMode="External"/><Relationship Id="rId328" Type="http://schemas.openxmlformats.org/officeDocument/2006/relationships/hyperlink" Target="https://hiring.base.vn/opening/1690?candidate=165005" TargetMode="External"/><Relationship Id="rId132" Type="http://schemas.openxmlformats.org/officeDocument/2006/relationships/hyperlink" Target="https://hiring.base.vn/opening/1691?candidate=134655" TargetMode="External"/><Relationship Id="rId174" Type="http://schemas.openxmlformats.org/officeDocument/2006/relationships/hyperlink" Target="https://hiring.base.vn/opening/1700?candidate=136255" TargetMode="External"/><Relationship Id="rId381" Type="http://schemas.openxmlformats.org/officeDocument/2006/relationships/hyperlink" Target="https://hiring.base.vn/opening/1697?candidate=173114" TargetMode="External"/><Relationship Id="rId241" Type="http://schemas.openxmlformats.org/officeDocument/2006/relationships/hyperlink" Target="https://hiring.base.vn/opening/1751?candidate=150254" TargetMode="External"/><Relationship Id="rId36" Type="http://schemas.openxmlformats.org/officeDocument/2006/relationships/hyperlink" Target="https://hiring.base.vn/opening/1697?candidate=131735" TargetMode="External"/><Relationship Id="rId283" Type="http://schemas.openxmlformats.org/officeDocument/2006/relationships/hyperlink" Target="https://hiring.base.vn/opening/1697?candidate=156260" TargetMode="External"/><Relationship Id="rId339" Type="http://schemas.openxmlformats.org/officeDocument/2006/relationships/hyperlink" Target="https://hiring.base.vn/opening/1697?candidate=166780" TargetMode="External"/><Relationship Id="rId78" Type="http://schemas.openxmlformats.org/officeDocument/2006/relationships/hyperlink" Target="https://drive.google.com/open?id=1_a7DjODqVIh5EvZuMelkTIsVhfspfd7Z" TargetMode="External"/><Relationship Id="rId101" Type="http://schemas.openxmlformats.org/officeDocument/2006/relationships/hyperlink" Target="https://hiring.base.vn/opening/1811?candidate=132994" TargetMode="External"/><Relationship Id="rId143" Type="http://schemas.openxmlformats.org/officeDocument/2006/relationships/hyperlink" Target="https://hiring.base.vn/opening/1824?candidate=135285" TargetMode="External"/><Relationship Id="rId185" Type="http://schemas.openxmlformats.org/officeDocument/2006/relationships/hyperlink" Target="https://hiring.base.vn/opening/1691?candidate=139339&amp;interview=15409" TargetMode="External"/><Relationship Id="rId350" Type="http://schemas.openxmlformats.org/officeDocument/2006/relationships/hyperlink" Target="https://hiring.base.vn/opening/1700?candidate=170406" TargetMode="External"/><Relationship Id="rId406" Type="http://schemas.openxmlformats.org/officeDocument/2006/relationships/hyperlink" Target="https://hiring.base.vn/opening/1703?candidate=174554" TargetMode="External"/><Relationship Id="rId9" Type="http://schemas.openxmlformats.org/officeDocument/2006/relationships/hyperlink" Target="https://hiring.base.vn/opening/1694?candidate=131170" TargetMode="External"/><Relationship Id="rId210" Type="http://schemas.openxmlformats.org/officeDocument/2006/relationships/hyperlink" Target="https://hiring.base.vn/opening/1695?candidate=143365" TargetMode="External"/><Relationship Id="rId392" Type="http://schemas.openxmlformats.org/officeDocument/2006/relationships/hyperlink" Target="https://hiring.base.vn/opening/1695?candidate=173517" TargetMode="External"/><Relationship Id="rId252" Type="http://schemas.openxmlformats.org/officeDocument/2006/relationships/hyperlink" Target="https://hiring.base.vn/opening/1695?candidate=151616" TargetMode="External"/><Relationship Id="rId294" Type="http://schemas.openxmlformats.org/officeDocument/2006/relationships/hyperlink" Target="https://hiring.base.vn/opening/1691?candidate=158848" TargetMode="External"/><Relationship Id="rId308" Type="http://schemas.openxmlformats.org/officeDocument/2006/relationships/hyperlink" Target="https://hiring.base.vn/opening/1694?candidate=162172" TargetMode="External"/><Relationship Id="rId47" Type="http://schemas.openxmlformats.org/officeDocument/2006/relationships/hyperlink" Target="https://hiring.base.vn/opening/1703?candidate=131881" TargetMode="External"/><Relationship Id="rId89" Type="http://schemas.openxmlformats.org/officeDocument/2006/relationships/hyperlink" Target="https://hiring.base.vn/opening/1809?candidate=132918" TargetMode="External"/><Relationship Id="rId112" Type="http://schemas.openxmlformats.org/officeDocument/2006/relationships/hyperlink" Target="https://drive.google.com/file/d/1nVb9d2RilgjfEpvE8kjBOX_FJ32S44k1/view" TargetMode="External"/><Relationship Id="rId154" Type="http://schemas.openxmlformats.org/officeDocument/2006/relationships/hyperlink" Target="https://hiring.base.vn/opening/1703?candidate=136344" TargetMode="External"/><Relationship Id="rId361" Type="http://schemas.openxmlformats.org/officeDocument/2006/relationships/hyperlink" Target="https://hiring.base.vn/opening/1695?candidate=171630" TargetMode="External"/><Relationship Id="rId196" Type="http://schemas.openxmlformats.org/officeDocument/2006/relationships/hyperlink" Target="https://hiring.base.vn/opening/1695?candidate=141804" TargetMode="External"/><Relationship Id="rId417" Type="http://schemas.openxmlformats.org/officeDocument/2006/relationships/hyperlink" Target="https://hiring.base.vn/opening/2098?candidate=175590" TargetMode="External"/><Relationship Id="rId16" Type="http://schemas.openxmlformats.org/officeDocument/2006/relationships/hyperlink" Target="https://hiring.base.vn/opening/1695?candidate=131330" TargetMode="External"/><Relationship Id="rId221" Type="http://schemas.openxmlformats.org/officeDocument/2006/relationships/hyperlink" Target="https://hiring.base.vn/opening/1695?candidate=145637" TargetMode="External"/><Relationship Id="rId263" Type="http://schemas.openxmlformats.org/officeDocument/2006/relationships/hyperlink" Target="https://hiring.base.vn/opening/1952?candidate=153554" TargetMode="External"/><Relationship Id="rId319" Type="http://schemas.openxmlformats.org/officeDocument/2006/relationships/hyperlink" Target="https://hiring.base.vn/opening/1751?candidate=152134" TargetMode="External"/><Relationship Id="rId58" Type="http://schemas.openxmlformats.org/officeDocument/2006/relationships/hyperlink" Target="https://hiring.base.vn/opening/1703?candidate=132108" TargetMode="External"/><Relationship Id="rId123" Type="http://schemas.openxmlformats.org/officeDocument/2006/relationships/hyperlink" Target="https://drive.google.com/file/d/1c86je-82LTPoICeQKWjXUN44Ino-R9RZ/view?usp=sharing" TargetMode="External"/><Relationship Id="rId330" Type="http://schemas.openxmlformats.org/officeDocument/2006/relationships/hyperlink" Target="https://hiring.base.vn/opening/2012?candidate=165274" TargetMode="External"/><Relationship Id="rId165" Type="http://schemas.openxmlformats.org/officeDocument/2006/relationships/hyperlink" Target="https://hiring.base.vn/opening/1697?candidate=136510" TargetMode="External"/><Relationship Id="rId372" Type="http://schemas.openxmlformats.org/officeDocument/2006/relationships/hyperlink" Target="https://hiring.base.vn/opening/1697?candidate=172796" TargetMode="External"/><Relationship Id="rId232" Type="http://schemas.openxmlformats.org/officeDocument/2006/relationships/hyperlink" Target="https://hiring.base.vn/opening/1825?candidate=147758" TargetMode="External"/><Relationship Id="rId274" Type="http://schemas.openxmlformats.org/officeDocument/2006/relationships/hyperlink" Target="https://hiring.base.vn/opening/1695?candidate=157450" TargetMode="External"/><Relationship Id="rId27" Type="http://schemas.openxmlformats.org/officeDocument/2006/relationships/hyperlink" Target="https://hiring.base.vn/opening/1695?candidate=131653" TargetMode="External"/><Relationship Id="rId69" Type="http://schemas.openxmlformats.org/officeDocument/2006/relationships/hyperlink" Target="https://hiring.base.vn/opening/1697?candidate=132403" TargetMode="External"/><Relationship Id="rId134" Type="http://schemas.openxmlformats.org/officeDocument/2006/relationships/hyperlink" Target="https://hiring.base.vn/opening/1700?candidate=134693" TargetMode="External"/><Relationship Id="rId80" Type="http://schemas.openxmlformats.org/officeDocument/2006/relationships/hyperlink" Target="https://hiring.base.vn/opening/1700?candidate=132676" TargetMode="External"/><Relationship Id="rId176" Type="http://schemas.openxmlformats.org/officeDocument/2006/relationships/hyperlink" Target="https://hiring.base.vn/opening/1688?candidate=138358" TargetMode="External"/><Relationship Id="rId341" Type="http://schemas.openxmlformats.org/officeDocument/2006/relationships/hyperlink" Target="https://hiring.base.vn/opening/1961?candidate=167561" TargetMode="External"/><Relationship Id="rId383" Type="http://schemas.openxmlformats.org/officeDocument/2006/relationships/hyperlink" Target="https://hiring.base.vn/opening/2098?candidate=173169" TargetMode="External"/><Relationship Id="rId201" Type="http://schemas.openxmlformats.org/officeDocument/2006/relationships/hyperlink" Target="https://hiring.base.vn/opening/1693?candidate=142239" TargetMode="External"/><Relationship Id="rId243" Type="http://schemas.openxmlformats.org/officeDocument/2006/relationships/hyperlink" Target="https://hiring.base.vn/opening/1752?candidate=150258" TargetMode="External"/><Relationship Id="rId285" Type="http://schemas.openxmlformats.org/officeDocument/2006/relationships/hyperlink" Target="https://hiring.base.vn/opening/1811?candidate=156656" TargetMode="External"/><Relationship Id="rId17" Type="http://schemas.openxmlformats.org/officeDocument/2006/relationships/hyperlink" Target="https://hiring.base.vn/opening/1694?candidate=131425" TargetMode="External"/><Relationship Id="rId38" Type="http://schemas.openxmlformats.org/officeDocument/2006/relationships/hyperlink" Target="https://hiring.base.vn/opening/1697?candidate=131743" TargetMode="External"/><Relationship Id="rId59" Type="http://schemas.openxmlformats.org/officeDocument/2006/relationships/hyperlink" Target="https://hiring.base.vn/opening/1703?candidate=132116" TargetMode="External"/><Relationship Id="rId103" Type="http://schemas.openxmlformats.org/officeDocument/2006/relationships/hyperlink" Target="https://hiring.base.vn/opening/1811?candidate=132996" TargetMode="External"/><Relationship Id="rId124" Type="http://schemas.openxmlformats.org/officeDocument/2006/relationships/hyperlink" Target="https://drive.google.com/open?id=1ednI2OIbzBqUsWQ0hwXb33aUYnhZLXrh" TargetMode="External"/><Relationship Id="rId310" Type="http://schemas.openxmlformats.org/officeDocument/2006/relationships/hyperlink" Target="https://hiring.base.vn/opening/1961?candidate=162292" TargetMode="External"/><Relationship Id="rId70" Type="http://schemas.openxmlformats.org/officeDocument/2006/relationships/hyperlink" Target="https://hiring.base.vn/opening/1700?candidate=132406" TargetMode="External"/><Relationship Id="rId91" Type="http://schemas.openxmlformats.org/officeDocument/2006/relationships/hyperlink" Target="https://hiring.base.vn/opening/1810?candidate=132960" TargetMode="External"/><Relationship Id="rId145" Type="http://schemas.openxmlformats.org/officeDocument/2006/relationships/hyperlink" Target="https://drive.google.com/file/d/1ZXt69uNN0aNi1IQxhhrTboWuWEd6hkSA/view?usp=sharing" TargetMode="External"/><Relationship Id="rId166" Type="http://schemas.openxmlformats.org/officeDocument/2006/relationships/hyperlink" Target="https://hiring.base.vn/opening/1700?candidate=136569" TargetMode="External"/><Relationship Id="rId187" Type="http://schemas.openxmlformats.org/officeDocument/2006/relationships/hyperlink" Target="https://hiring.base.vn/opening/1695?candidate=140265" TargetMode="External"/><Relationship Id="rId331" Type="http://schemas.openxmlformats.org/officeDocument/2006/relationships/hyperlink" Target="https://hiring.base.vn/opening/2012?candidate=165275" TargetMode="External"/><Relationship Id="rId352" Type="http://schemas.openxmlformats.org/officeDocument/2006/relationships/hyperlink" Target="https://hiring.base.vn/opening/1749?candidate=171087" TargetMode="External"/><Relationship Id="rId373" Type="http://schemas.openxmlformats.org/officeDocument/2006/relationships/hyperlink" Target="https://hiring.base.vn/opening/1961?candidate=172802" TargetMode="External"/><Relationship Id="rId394" Type="http://schemas.openxmlformats.org/officeDocument/2006/relationships/hyperlink" Target="https://hiring.base.vn/opening/1697?candidate=174171" TargetMode="External"/><Relationship Id="rId408" Type="http://schemas.openxmlformats.org/officeDocument/2006/relationships/hyperlink" Target="https://hiring.base.vn/opening/2098?candidate=174608" TargetMode="External"/><Relationship Id="rId1" Type="http://schemas.openxmlformats.org/officeDocument/2006/relationships/hyperlink" Target="https://hiring.base.vn/opening/1694?candidate=131165" TargetMode="External"/><Relationship Id="rId212" Type="http://schemas.openxmlformats.org/officeDocument/2006/relationships/hyperlink" Target="https://hiring.base.vn/opening/1700?candidate=143572" TargetMode="External"/><Relationship Id="rId233" Type="http://schemas.openxmlformats.org/officeDocument/2006/relationships/hyperlink" Target="https://hiring.base.vn/opening/1825?candidate=147857" TargetMode="External"/><Relationship Id="rId254" Type="http://schemas.openxmlformats.org/officeDocument/2006/relationships/hyperlink" Target="https://drive.google.com/file/d/1Lf8B5ScFk5C71X5W3X3oWBuzdL8ETdBr/view?usp=sharing" TargetMode="External"/><Relationship Id="rId28" Type="http://schemas.openxmlformats.org/officeDocument/2006/relationships/hyperlink" Target="https://hiring.base.vn/opening/1695?candidate=131654" TargetMode="External"/><Relationship Id="rId49" Type="http://schemas.openxmlformats.org/officeDocument/2006/relationships/hyperlink" Target="https://drive.google.com/open?id=1G7YveFx2WkBmKcEdye36OHw1roSw5cZn" TargetMode="External"/><Relationship Id="rId114" Type="http://schemas.openxmlformats.org/officeDocument/2006/relationships/hyperlink" Target="https://hiring.base.vn/opening/1825?candidate=133356" TargetMode="External"/><Relationship Id="rId275" Type="http://schemas.openxmlformats.org/officeDocument/2006/relationships/hyperlink" Target="https://hiring.base.vn/opening/1961?candidate=155235" TargetMode="External"/><Relationship Id="rId296" Type="http://schemas.openxmlformats.org/officeDocument/2006/relationships/hyperlink" Target="https://hiring.base.vn/opening/1691?candidate=159264" TargetMode="External"/><Relationship Id="rId300" Type="http://schemas.openxmlformats.org/officeDocument/2006/relationships/hyperlink" Target="https://hiring.base.vn/opening/1697?candidate=160580" TargetMode="External"/><Relationship Id="rId60" Type="http://schemas.openxmlformats.org/officeDocument/2006/relationships/hyperlink" Target="https://hiring.base.vn/opening/1792?candidate=132132" TargetMode="External"/><Relationship Id="rId81" Type="http://schemas.openxmlformats.org/officeDocument/2006/relationships/hyperlink" Target="https://hiring.base.vn/opening/1700?candidate=132830" TargetMode="External"/><Relationship Id="rId135" Type="http://schemas.openxmlformats.org/officeDocument/2006/relationships/hyperlink" Target="https://drive.google.com/file/d/10eHLoGvRUB9bbF9IjIU87haNAq4xFucN/view?usp=sharing" TargetMode="External"/><Relationship Id="rId156" Type="http://schemas.openxmlformats.org/officeDocument/2006/relationships/hyperlink" Target="https://hiring.base.vn/opening/1809?candidate=149481" TargetMode="External"/><Relationship Id="rId177" Type="http://schemas.openxmlformats.org/officeDocument/2006/relationships/hyperlink" Target="https://hiring.base.vn/opening/1848?candidate=137737" TargetMode="External"/><Relationship Id="rId198" Type="http://schemas.openxmlformats.org/officeDocument/2006/relationships/hyperlink" Target="https://hiring.base.vn/opening/1695?candidate=142048" TargetMode="External"/><Relationship Id="rId321" Type="http://schemas.openxmlformats.org/officeDocument/2006/relationships/hyperlink" Target="https://hiring.base.vn/opening/1690?candidate=164833" TargetMode="External"/><Relationship Id="rId342" Type="http://schemas.openxmlformats.org/officeDocument/2006/relationships/hyperlink" Target="https://hiring.base.vn/opening/1961?candidate=167652" TargetMode="External"/><Relationship Id="rId363" Type="http://schemas.openxmlformats.org/officeDocument/2006/relationships/hyperlink" Target="https://hiring.base.vn/opening/1697?candidate=171970" TargetMode="External"/><Relationship Id="rId384" Type="http://schemas.openxmlformats.org/officeDocument/2006/relationships/hyperlink" Target="https://drive.google.com/file/d/1AYh1hXGnudRSrbKFyTKVkzzYbsy2AR8j/view?usp=sharing" TargetMode="External"/><Relationship Id="rId419" Type="http://schemas.openxmlformats.org/officeDocument/2006/relationships/hyperlink" Target="https://hiring.base.vn/opening/1703?candidate=175752" TargetMode="External"/><Relationship Id="rId202" Type="http://schemas.openxmlformats.org/officeDocument/2006/relationships/hyperlink" Target="https://hiring.base.vn/opening/1693?candidate=142276" TargetMode="External"/><Relationship Id="rId223" Type="http://schemas.openxmlformats.org/officeDocument/2006/relationships/hyperlink" Target="https://hiring.base.vn/opening/1695?candidate=143444" TargetMode="External"/><Relationship Id="rId244" Type="http://schemas.openxmlformats.org/officeDocument/2006/relationships/hyperlink" Target="https://hiring.base.vn/opening/1752?candidate=150265" TargetMode="External"/><Relationship Id="rId18" Type="http://schemas.openxmlformats.org/officeDocument/2006/relationships/hyperlink" Target="https://hiring.base.vn/opening/1695?candidate=131426" TargetMode="External"/><Relationship Id="rId39" Type="http://schemas.openxmlformats.org/officeDocument/2006/relationships/hyperlink" Target="https://drive.google.com/file/d/1yaWSB7ka_bf4CailmFVeWtKN_Hw_bfiL/view?usp=sharing" TargetMode="External"/><Relationship Id="rId265" Type="http://schemas.openxmlformats.org/officeDocument/2006/relationships/hyperlink" Target="https://hiring.base.vn/opening/1695?candidate=153605" TargetMode="External"/><Relationship Id="rId286" Type="http://schemas.openxmlformats.org/officeDocument/2006/relationships/hyperlink" Target="https://hiring.base.vn/opening/1811?candidate=156658" TargetMode="External"/><Relationship Id="rId50" Type="http://schemas.openxmlformats.org/officeDocument/2006/relationships/hyperlink" Target="https://drive.google.com/open?id=1Qym_UrOSrETBHxEkjmhJD1aFhTW2OFPi" TargetMode="External"/><Relationship Id="rId104" Type="http://schemas.openxmlformats.org/officeDocument/2006/relationships/hyperlink" Target="https://hiring.base.vn/opening/1811?candidate=132997" TargetMode="External"/><Relationship Id="rId125" Type="http://schemas.openxmlformats.org/officeDocument/2006/relationships/hyperlink" Target="https://hiring.base.vn/opening/1697?candidate=134035" TargetMode="External"/><Relationship Id="rId146" Type="http://schemas.openxmlformats.org/officeDocument/2006/relationships/hyperlink" Target="https://hiring.base.vn/opening/1695?candidate=135325" TargetMode="External"/><Relationship Id="rId167" Type="http://schemas.openxmlformats.org/officeDocument/2006/relationships/hyperlink" Target="https://hiring.base.vn/opening/1848?candidate=136571" TargetMode="External"/><Relationship Id="rId188" Type="http://schemas.openxmlformats.org/officeDocument/2006/relationships/hyperlink" Target="https://hiring.base.vn/opening/1693?candidate=140529" TargetMode="External"/><Relationship Id="rId311" Type="http://schemas.openxmlformats.org/officeDocument/2006/relationships/hyperlink" Target="https://hiring.base.vn/opening/1695?candidate=131106" TargetMode="External"/><Relationship Id="rId332" Type="http://schemas.openxmlformats.org/officeDocument/2006/relationships/hyperlink" Target="https://hiring.base.vn/opening/1752?candidate=165280" TargetMode="External"/><Relationship Id="rId353" Type="http://schemas.openxmlformats.org/officeDocument/2006/relationships/hyperlink" Target="https://hiring.base.vn/opening/1749?candidate=171161" TargetMode="External"/><Relationship Id="rId374" Type="http://schemas.openxmlformats.org/officeDocument/2006/relationships/hyperlink" Target="https://hiring.base.vn/opening/1695?candidate=172803" TargetMode="External"/><Relationship Id="rId395" Type="http://schemas.openxmlformats.org/officeDocument/2006/relationships/hyperlink" Target="https://hiring.base.vn/opening/1749?candidate=174029" TargetMode="External"/><Relationship Id="rId409" Type="http://schemas.openxmlformats.org/officeDocument/2006/relationships/hyperlink" Target="https://hiring.base.vn/opening/2098?candidate=174611" TargetMode="External"/><Relationship Id="rId71" Type="http://schemas.openxmlformats.org/officeDocument/2006/relationships/hyperlink" Target="https://hiring.base.vn/opening/1697?candidate=132437" TargetMode="External"/><Relationship Id="rId92" Type="http://schemas.openxmlformats.org/officeDocument/2006/relationships/hyperlink" Target="https://hiring.base.vn/opening/1810?candidate=132961" TargetMode="External"/><Relationship Id="rId213" Type="http://schemas.openxmlformats.org/officeDocument/2006/relationships/hyperlink" Target="https://hiring.base.vn/opening/1695?candidate=153350" TargetMode="External"/><Relationship Id="rId234" Type="http://schemas.openxmlformats.org/officeDocument/2006/relationships/hyperlink" Target="https://hiring.base.vn/opening/1695?candidate=147879" TargetMode="External"/><Relationship Id="rId420" Type="http://schemas.openxmlformats.org/officeDocument/2006/relationships/hyperlink" Target="https://hiring.base.vn/opening/1703?candidate=175960" TargetMode="External"/><Relationship Id="rId2" Type="http://schemas.openxmlformats.org/officeDocument/2006/relationships/hyperlink" Target="https://drive.google.com/file/d/15T4Vbe2rr4zdR3D1TiD-J2sw7y9ett9Q/view?usp=sharing" TargetMode="External"/><Relationship Id="rId29" Type="http://schemas.openxmlformats.org/officeDocument/2006/relationships/hyperlink" Target="https://hiring.base.vn/opening/1695?candidate=131651" TargetMode="External"/><Relationship Id="rId255" Type="http://schemas.openxmlformats.org/officeDocument/2006/relationships/hyperlink" Target="https://hiring.base.vn/opening/1697?candidate=152237" TargetMode="External"/><Relationship Id="rId276" Type="http://schemas.openxmlformats.org/officeDocument/2006/relationships/hyperlink" Target="https://drive.google.com/file/d/1ySfQDVqUSEQ7adBVjaQmgSCw6vmrA0hP/view?usp=sharing" TargetMode="External"/><Relationship Id="rId297" Type="http://schemas.openxmlformats.org/officeDocument/2006/relationships/hyperlink" Target="https://hiring.base.vn/opening/1824?candidate=159325" TargetMode="External"/><Relationship Id="rId40" Type="http://schemas.openxmlformats.org/officeDocument/2006/relationships/hyperlink" Target="https://hiring.base.vn/opening/1695?candidate=131754" TargetMode="External"/><Relationship Id="rId115" Type="http://schemas.openxmlformats.org/officeDocument/2006/relationships/hyperlink" Target="https://hiring.base.vn/opening/1825?candidate=133357" TargetMode="External"/><Relationship Id="rId136" Type="http://schemas.openxmlformats.org/officeDocument/2006/relationships/hyperlink" Target="https://drive.google.com/open?id=1UH4trpCrtcaBVv6XIrgru7iXipFaSF6n" TargetMode="External"/><Relationship Id="rId157" Type="http://schemas.openxmlformats.org/officeDocument/2006/relationships/hyperlink" Target="https://hiring.base.vn/opening/1809?candidate=149482" TargetMode="External"/><Relationship Id="rId178" Type="http://schemas.openxmlformats.org/officeDocument/2006/relationships/hyperlink" Target="https://hiring.base.vn/opening/1824?candidate=138383" TargetMode="External"/><Relationship Id="rId301" Type="http://schemas.openxmlformats.org/officeDocument/2006/relationships/hyperlink" Target="https://hiring.base.vn/opening/1697?candidate=160616" TargetMode="External"/><Relationship Id="rId322" Type="http://schemas.openxmlformats.org/officeDocument/2006/relationships/hyperlink" Target="https://hiring.base.vn/opening/1690?candidate=164834" TargetMode="External"/><Relationship Id="rId343" Type="http://schemas.openxmlformats.org/officeDocument/2006/relationships/hyperlink" Target="https://hiring.base.vn/opening/1695?candidate=167654" TargetMode="External"/><Relationship Id="rId364" Type="http://schemas.openxmlformats.org/officeDocument/2006/relationships/hyperlink" Target="https://drive.google.com/file/d/1MZW0xzeV8F7Oe6BbFYe1eOEALE36bzvW/view?usp=sharing" TargetMode="External"/><Relationship Id="rId61" Type="http://schemas.openxmlformats.org/officeDocument/2006/relationships/hyperlink" Target="https://hiring.base.vn/opening/1697?candidate=132130" TargetMode="External"/><Relationship Id="rId82" Type="http://schemas.openxmlformats.org/officeDocument/2006/relationships/hyperlink" Target="https://hiring.base.vn/opening/1700?candidate=132831" TargetMode="External"/><Relationship Id="rId199" Type="http://schemas.openxmlformats.org/officeDocument/2006/relationships/hyperlink" Target="https://hiring.base.vn/opening/1700?candidate=142056" TargetMode="External"/><Relationship Id="rId203" Type="http://schemas.openxmlformats.org/officeDocument/2006/relationships/hyperlink" Target="https://hiring.base.vn/opening/1693?candidate=142463" TargetMode="External"/><Relationship Id="rId385" Type="http://schemas.openxmlformats.org/officeDocument/2006/relationships/hyperlink" Target="https://hiring.base.vn/opening/1703?candidate=173275" TargetMode="External"/><Relationship Id="rId19" Type="http://schemas.openxmlformats.org/officeDocument/2006/relationships/hyperlink" Target="https://hiring.base.vn/opening/1697?candidate=131439" TargetMode="External"/><Relationship Id="rId224" Type="http://schemas.openxmlformats.org/officeDocument/2006/relationships/hyperlink" Target="https://hiring.base.vn/opening/1695?candidate=146390" TargetMode="External"/><Relationship Id="rId245" Type="http://schemas.openxmlformats.org/officeDocument/2006/relationships/hyperlink" Target="https://hiring.base.vn/opening/1918?candidate=150268" TargetMode="External"/><Relationship Id="rId266" Type="http://schemas.openxmlformats.org/officeDocument/2006/relationships/hyperlink" Target="https://drive.google.com/file/d/1tzJm3tbcDq_qo9i85K0gRE_ISsCjV_Qz/view?usp=sharing" TargetMode="External"/><Relationship Id="rId287" Type="http://schemas.openxmlformats.org/officeDocument/2006/relationships/hyperlink" Target="https://hiring.base.vn/opening/1695?candidate=156719" TargetMode="External"/><Relationship Id="rId410" Type="http://schemas.openxmlformats.org/officeDocument/2006/relationships/hyperlink" Target="https://hiring.base.vn/opening/2098?candidate=174610" TargetMode="External"/><Relationship Id="rId30" Type="http://schemas.openxmlformats.org/officeDocument/2006/relationships/hyperlink" Target="https://hiring.base.vn/opening/1695?candidate=131656" TargetMode="External"/><Relationship Id="rId105" Type="http://schemas.openxmlformats.org/officeDocument/2006/relationships/hyperlink" Target="https://hiring.base.vn/opening/1811?candidate=132998" TargetMode="External"/><Relationship Id="rId126" Type="http://schemas.openxmlformats.org/officeDocument/2006/relationships/hyperlink" Target="https://hiring.base.vn/opening/1703?candidate=134232" TargetMode="External"/><Relationship Id="rId147" Type="http://schemas.openxmlformats.org/officeDocument/2006/relationships/hyperlink" Target="https://drive.google.com/open?id=1Fj67F3Su28SX5-wD4A7ERR44U_i91Fug" TargetMode="External"/><Relationship Id="rId168" Type="http://schemas.openxmlformats.org/officeDocument/2006/relationships/hyperlink" Target="https://hiring.base.vn/opening/1695?candidate=136654" TargetMode="External"/><Relationship Id="rId312" Type="http://schemas.openxmlformats.org/officeDocument/2006/relationships/hyperlink" Target="https://hiring.base.vn/opening/1695?candidate=163033" TargetMode="External"/><Relationship Id="rId333" Type="http://schemas.openxmlformats.org/officeDocument/2006/relationships/hyperlink" Target="https://hiring.base.vn/opening/2012?candidate=165999" TargetMode="External"/><Relationship Id="rId354" Type="http://schemas.openxmlformats.org/officeDocument/2006/relationships/hyperlink" Target="https://hiring.base.vn/opening/1811?candidate=171162" TargetMode="External"/><Relationship Id="rId51" Type="http://schemas.openxmlformats.org/officeDocument/2006/relationships/hyperlink" Target="https://drive.google.com/open?id=1_qAJHGvTvd2VoemCez8b1VrWG8R5hdaR" TargetMode="External"/><Relationship Id="rId72" Type="http://schemas.openxmlformats.org/officeDocument/2006/relationships/hyperlink" Target="https://hiring.base.vn/opening/1792?candidate=132464" TargetMode="External"/><Relationship Id="rId93" Type="http://schemas.openxmlformats.org/officeDocument/2006/relationships/hyperlink" Target="https://hiring.base.vn/opening/1810?candidate=132962" TargetMode="External"/><Relationship Id="rId189" Type="http://schemas.openxmlformats.org/officeDocument/2006/relationships/hyperlink" Target="https://hiring.base.vn/opening/1848?candidate=140588" TargetMode="External"/><Relationship Id="rId375" Type="http://schemas.openxmlformats.org/officeDocument/2006/relationships/hyperlink" Target="https://hiring.base.vn/opening/1697?candidate=172954" TargetMode="External"/><Relationship Id="rId396" Type="http://schemas.openxmlformats.org/officeDocument/2006/relationships/hyperlink" Target="https://hiring.base.vn/opening/1749?candidate=173548" TargetMode="External"/><Relationship Id="rId3" Type="http://schemas.openxmlformats.org/officeDocument/2006/relationships/hyperlink" Target="https://hiring.base.vn/opening/1694?candidate=131166" TargetMode="External"/><Relationship Id="rId214" Type="http://schemas.openxmlformats.org/officeDocument/2006/relationships/hyperlink" Target="https://drive.google.com/file/d/1kCrJcyZyhnFQFKEvW65iEwGBoAdqYU_q/view?usp=sharing" TargetMode="External"/><Relationship Id="rId235" Type="http://schemas.openxmlformats.org/officeDocument/2006/relationships/hyperlink" Target="https://hiring.base.vn/opening/1688?candidate=148499" TargetMode="External"/><Relationship Id="rId256" Type="http://schemas.openxmlformats.org/officeDocument/2006/relationships/hyperlink" Target="https://hiring.base.vn/opening/1952?candidate=152261" TargetMode="External"/><Relationship Id="rId277" Type="http://schemas.openxmlformats.org/officeDocument/2006/relationships/hyperlink" Target="https://hiring.base.vn/opening/1691?candidate=155646" TargetMode="External"/><Relationship Id="rId298" Type="http://schemas.openxmlformats.org/officeDocument/2006/relationships/hyperlink" Target="https://hiring.base.vn/opening/1824?candidate=159331" TargetMode="External"/><Relationship Id="rId400" Type="http://schemas.openxmlformats.org/officeDocument/2006/relationships/hyperlink" Target="https://hiring.base.vn/opening/1749?candidate=174036" TargetMode="External"/><Relationship Id="rId421" Type="http://schemas.openxmlformats.org/officeDocument/2006/relationships/hyperlink" Target="https://hiring.base.vn/opening/1703?candidate=176003" TargetMode="External"/><Relationship Id="rId116" Type="http://schemas.openxmlformats.org/officeDocument/2006/relationships/hyperlink" Target="https://hiring.base.vn/opening/1700?candidate=133485" TargetMode="External"/><Relationship Id="rId137" Type="http://schemas.openxmlformats.org/officeDocument/2006/relationships/hyperlink" Target="https://hiring.base.vn/opening/1697?candidate=135165" TargetMode="External"/><Relationship Id="rId158" Type="http://schemas.openxmlformats.org/officeDocument/2006/relationships/hyperlink" Target="https://hiring.base.vn/opening/1848?candidate=135944" TargetMode="External"/><Relationship Id="rId302" Type="http://schemas.openxmlformats.org/officeDocument/2006/relationships/hyperlink" Target="https://hiring.base.vn/opening/1693?candidate=160872" TargetMode="External"/><Relationship Id="rId323" Type="http://schemas.openxmlformats.org/officeDocument/2006/relationships/hyperlink" Target="https://hiring.base.vn/opening/1824?candidate=164858" TargetMode="External"/><Relationship Id="rId344" Type="http://schemas.openxmlformats.org/officeDocument/2006/relationships/hyperlink" Target="https://hiring.base.vn/opening/1695?candidate=167874" TargetMode="External"/><Relationship Id="rId20" Type="http://schemas.openxmlformats.org/officeDocument/2006/relationships/hyperlink" Target="https://hiring.base.vn/opening/1695?candidate=131465" TargetMode="External"/><Relationship Id="rId41" Type="http://schemas.openxmlformats.org/officeDocument/2006/relationships/hyperlink" Target="https://hiring.base.vn/candidates?q=hoanghoihust@gmail.com&amp;candidate=131593" TargetMode="External"/><Relationship Id="rId62" Type="http://schemas.openxmlformats.org/officeDocument/2006/relationships/hyperlink" Target="https://hiring.base.vn/opening/1792?candidate=132262" TargetMode="External"/><Relationship Id="rId83" Type="http://schemas.openxmlformats.org/officeDocument/2006/relationships/hyperlink" Target="https://hiring.base.vn/opening/1697?candidate=132844" TargetMode="External"/><Relationship Id="rId179" Type="http://schemas.openxmlformats.org/officeDocument/2006/relationships/hyperlink" Target="https://hiring.base.vn/opening/1693?candidate=137991" TargetMode="External"/><Relationship Id="rId365" Type="http://schemas.openxmlformats.org/officeDocument/2006/relationships/hyperlink" Target="https://hiring.base.vn/opening/1703?candidate=172228" TargetMode="External"/><Relationship Id="rId386" Type="http://schemas.openxmlformats.org/officeDocument/2006/relationships/hyperlink" Target="https://hiring.base.vn/opening/1703?candidate=173276" TargetMode="External"/><Relationship Id="rId190" Type="http://schemas.openxmlformats.org/officeDocument/2006/relationships/hyperlink" Target="https://hiring.base.vn/opening/1848?candidate=140908" TargetMode="External"/><Relationship Id="rId204" Type="http://schemas.openxmlformats.org/officeDocument/2006/relationships/hyperlink" Target="https://hiring.base.vn/opening/1700?candidate=142471" TargetMode="External"/><Relationship Id="rId225" Type="http://schemas.openxmlformats.org/officeDocument/2006/relationships/hyperlink" Target="https://hiring.base.vn/opening/1825?candidate=146396" TargetMode="External"/><Relationship Id="rId246" Type="http://schemas.openxmlformats.org/officeDocument/2006/relationships/hyperlink" Target="https://hiring.base.vn/opening/1918?candidate=150270" TargetMode="External"/><Relationship Id="rId267" Type="http://schemas.openxmlformats.org/officeDocument/2006/relationships/hyperlink" Target="https://hiring.base.vn/opening/1952?candidate=153700" TargetMode="External"/><Relationship Id="rId288" Type="http://schemas.openxmlformats.org/officeDocument/2006/relationships/hyperlink" Target="https://hiring.base.vn/opening/1691?candidate=157120" TargetMode="External"/><Relationship Id="rId411" Type="http://schemas.openxmlformats.org/officeDocument/2006/relationships/hyperlink" Target="https://hiring.base.vn/opening/2098?candidate=174612" TargetMode="External"/><Relationship Id="rId106" Type="http://schemas.openxmlformats.org/officeDocument/2006/relationships/hyperlink" Target="https://hiring.base.vn/opening/1693?candidate=133107" TargetMode="External"/><Relationship Id="rId127" Type="http://schemas.openxmlformats.org/officeDocument/2006/relationships/hyperlink" Target="https://drive.google.com/file/d/16aDaA1_N4-_5RCi97TSW19aFA77BCWUU/view?usp=sharing" TargetMode="External"/><Relationship Id="rId313" Type="http://schemas.openxmlformats.org/officeDocument/2006/relationships/hyperlink" Target="https://hiring.base.vn/opening/1690?candidate=163209" TargetMode="External"/><Relationship Id="rId10" Type="http://schemas.openxmlformats.org/officeDocument/2006/relationships/hyperlink" Target="https://hiring.base.vn/opening/1690?candidate=131158" TargetMode="External"/><Relationship Id="rId31" Type="http://schemas.openxmlformats.org/officeDocument/2006/relationships/hyperlink" Target="https://hiring.base.vn/opening/1695?candidate=131702" TargetMode="External"/><Relationship Id="rId52" Type="http://schemas.openxmlformats.org/officeDocument/2006/relationships/hyperlink" Target="https://drive.google.com/open?id=1a2f05kyNizIdKHdXeQiOI5LUtBSRGJkK" TargetMode="External"/><Relationship Id="rId73" Type="http://schemas.openxmlformats.org/officeDocument/2006/relationships/hyperlink" Target="https://hiring.base.vn/opening/1700?candidate=132568" TargetMode="External"/><Relationship Id="rId94" Type="http://schemas.openxmlformats.org/officeDocument/2006/relationships/hyperlink" Target="https://hiring.base.vn/opening/1810?candidate=132963" TargetMode="External"/><Relationship Id="rId148" Type="http://schemas.openxmlformats.org/officeDocument/2006/relationships/hyperlink" Target="https://hiring.base.vn/opening/1697?candidate=135387" TargetMode="External"/><Relationship Id="rId169" Type="http://schemas.openxmlformats.org/officeDocument/2006/relationships/hyperlink" Target="https://hiring.base.vn/opening/1700?candidate=136677" TargetMode="External"/><Relationship Id="rId334" Type="http://schemas.openxmlformats.org/officeDocument/2006/relationships/hyperlink" Target="https://hiring.base.vn/opening/1961?candidate=166002" TargetMode="External"/><Relationship Id="rId355" Type="http://schemas.openxmlformats.org/officeDocument/2006/relationships/hyperlink" Target="https://hiring.base.vn/opening/1700?candidate=171166" TargetMode="External"/><Relationship Id="rId376" Type="http://schemas.openxmlformats.org/officeDocument/2006/relationships/hyperlink" Target="https://hiring.base.vn/opening/2098?candidate=172975" TargetMode="External"/><Relationship Id="rId397" Type="http://schemas.openxmlformats.org/officeDocument/2006/relationships/hyperlink" Target="https://hiring.base.vn/opening/1749?candidate=174030" TargetMode="External"/><Relationship Id="rId4" Type="http://schemas.openxmlformats.org/officeDocument/2006/relationships/hyperlink" Target="https://drive.google.com/file/d/1jC004E1L8ZV4kp4OYnrxZXKBc5hxVzIf/view?usp=sharing" TargetMode="External"/><Relationship Id="rId180" Type="http://schemas.openxmlformats.org/officeDocument/2006/relationships/hyperlink" Target="https://hiring.base.vn/opening/1825?candidate=135119" TargetMode="External"/><Relationship Id="rId215" Type="http://schemas.openxmlformats.org/officeDocument/2006/relationships/hyperlink" Target="https://drive.google.com/file/d/1jPbML35_kXQzFVhzsx5io29Gst8xiwsj/view?usp=sharing" TargetMode="External"/><Relationship Id="rId236" Type="http://schemas.openxmlformats.org/officeDocument/2006/relationships/hyperlink" Target="https://hiring.base.vn/candidates?q=%C4%91%E1%BB%97%20th%E1%BB%8B%20lan%20anh&amp;candidate=132911" TargetMode="External"/><Relationship Id="rId257" Type="http://schemas.openxmlformats.org/officeDocument/2006/relationships/hyperlink" Target="https://hiring.base.vn/opening/1691?candidate=152271" TargetMode="External"/><Relationship Id="rId278" Type="http://schemas.openxmlformats.org/officeDocument/2006/relationships/hyperlink" Target="https://hiring.base.vn/opening/1952?candidate=155667" TargetMode="External"/><Relationship Id="rId401" Type="http://schemas.openxmlformats.org/officeDocument/2006/relationships/hyperlink" Target="https://hiring.base.vn/opening/1749?candidate=174037" TargetMode="External"/><Relationship Id="rId422" Type="http://schemas.openxmlformats.org/officeDocument/2006/relationships/hyperlink" Target="https://hiring.base.vn/opening/1703?candidate=176187" TargetMode="External"/><Relationship Id="rId303" Type="http://schemas.openxmlformats.org/officeDocument/2006/relationships/hyperlink" Target="https://hiring.base.vn/opening/1693?candidate=160886" TargetMode="External"/><Relationship Id="rId42" Type="http://schemas.openxmlformats.org/officeDocument/2006/relationships/hyperlink" Target="https://hiring.base.vn/opening/1703?candidate=131784" TargetMode="External"/><Relationship Id="rId84" Type="http://schemas.openxmlformats.org/officeDocument/2006/relationships/hyperlink" Target="https://hiring.base.vn/opening/1703?candidate=132851" TargetMode="External"/><Relationship Id="rId138" Type="http://schemas.openxmlformats.org/officeDocument/2006/relationships/hyperlink" Target="https://hiring.base.vn/opening/1825?candidate=135271" TargetMode="External"/><Relationship Id="rId345" Type="http://schemas.openxmlformats.org/officeDocument/2006/relationships/hyperlink" Target="https://hiring.base.vn/opening/1695?candidate=167884" TargetMode="External"/><Relationship Id="rId387" Type="http://schemas.openxmlformats.org/officeDocument/2006/relationships/hyperlink" Target="https://hiring.base.vn/opening/1703?candidate=173277" TargetMode="External"/><Relationship Id="rId191" Type="http://schemas.openxmlformats.org/officeDocument/2006/relationships/hyperlink" Target="https://hiring.base.vn/opening/1848?candidate=140913" TargetMode="External"/><Relationship Id="rId205" Type="http://schemas.openxmlformats.org/officeDocument/2006/relationships/hyperlink" Target="https://hiring.base.vn/opening/1700?candidate=142475" TargetMode="External"/><Relationship Id="rId247" Type="http://schemas.openxmlformats.org/officeDocument/2006/relationships/hyperlink" Target="https://hiring.base.vn/opening/1918?candidate=150274" TargetMode="External"/><Relationship Id="rId412" Type="http://schemas.openxmlformats.org/officeDocument/2006/relationships/hyperlink" Target="https://hiring.base.vn/opening/1703?candidate=174781" TargetMode="External"/><Relationship Id="rId107" Type="http://schemas.openxmlformats.org/officeDocument/2006/relationships/hyperlink" Target="https://hiring.base.vn/opening/1703?candidate=133108" TargetMode="External"/><Relationship Id="rId289" Type="http://schemas.openxmlformats.org/officeDocument/2006/relationships/hyperlink" Target="https://hiring.base.vn/opening/1691?candidate=157167" TargetMode="External"/><Relationship Id="rId11" Type="http://schemas.openxmlformats.org/officeDocument/2006/relationships/hyperlink" Target="https://hiring.base.vn/opening/1695?candidate=131218" TargetMode="External"/><Relationship Id="rId53" Type="http://schemas.openxmlformats.org/officeDocument/2006/relationships/hyperlink" Target="https://hiring.base.vn/opening/1697?candidate=131960" TargetMode="External"/><Relationship Id="rId149" Type="http://schemas.openxmlformats.org/officeDocument/2006/relationships/hyperlink" Target="https://hiring.base.vn/opening/1837?candidate=135524" TargetMode="External"/><Relationship Id="rId314" Type="http://schemas.openxmlformats.org/officeDocument/2006/relationships/hyperlink" Target="https://hiring.base.vn/opening/1811?candidate=164129" TargetMode="External"/><Relationship Id="rId356" Type="http://schemas.openxmlformats.org/officeDocument/2006/relationships/hyperlink" Target="https://hiring.base.vn/opening/1700?candidate=171345" TargetMode="External"/><Relationship Id="rId398" Type="http://schemas.openxmlformats.org/officeDocument/2006/relationships/hyperlink" Target="https://hiring.base.vn/opening/1749?candidate=174032" TargetMode="External"/><Relationship Id="rId95" Type="http://schemas.openxmlformats.org/officeDocument/2006/relationships/hyperlink" Target="https://drive.google.com/file/d/1lWNECwphw182OecV85sCBEQfYKeJ8zF3/view?usp=sharing" TargetMode="External"/><Relationship Id="rId160" Type="http://schemas.openxmlformats.org/officeDocument/2006/relationships/hyperlink" Target="https://hiring.base.vn/opening/1691?candidate=135957" TargetMode="External"/><Relationship Id="rId216" Type="http://schemas.openxmlformats.org/officeDocument/2006/relationships/hyperlink" Target="https://hiring.base.vn/opening/1697?candidate=144247" TargetMode="External"/><Relationship Id="rId423" Type="http://schemas.openxmlformats.org/officeDocument/2006/relationships/hyperlink" Target="https://hiring.base.vn/opening/1695?candidate=131106" TargetMode="External"/><Relationship Id="rId258" Type="http://schemas.openxmlformats.org/officeDocument/2006/relationships/hyperlink" Target="https://hiring.base.vn/opening/1691?candidate=151718" TargetMode="External"/><Relationship Id="rId22" Type="http://schemas.openxmlformats.org/officeDocument/2006/relationships/hyperlink" Target="https://drive.google.com/open?id=1wvPXrYYI8TNItTPVdcag-XS2CVarfr_N" TargetMode="External"/><Relationship Id="rId64" Type="http://schemas.openxmlformats.org/officeDocument/2006/relationships/hyperlink" Target="https://hiring.base.vn/opening/1792?candidate=132272" TargetMode="External"/><Relationship Id="rId118" Type="http://schemas.openxmlformats.org/officeDocument/2006/relationships/hyperlink" Target="https://hiring.base.vn/opening/1825?candidate=133544" TargetMode="External"/><Relationship Id="rId325" Type="http://schemas.openxmlformats.org/officeDocument/2006/relationships/hyperlink" Target="https://hiring.base.vn/opening/2012?candidate=164970" TargetMode="External"/><Relationship Id="rId367" Type="http://schemas.openxmlformats.org/officeDocument/2006/relationships/hyperlink" Target="https://drive.google.com/file/d/1QRFut-U8f3AIK7BZ_SEHiq3hX11edj7X/view?usp=sharing" TargetMode="External"/><Relationship Id="rId171" Type="http://schemas.openxmlformats.org/officeDocument/2006/relationships/hyperlink" Target="https://hiring.base.vn/opening/1848?candidate=136816" TargetMode="External"/><Relationship Id="rId227" Type="http://schemas.openxmlformats.org/officeDocument/2006/relationships/hyperlink" Target="https://hiring.base.vn/opening/1825?candidate=146779" TargetMode="External"/><Relationship Id="rId269" Type="http://schemas.openxmlformats.org/officeDocument/2006/relationships/hyperlink" Target="https://drive.google.com/file/d/16RkZVt0ptlyPuCHuOPrB8EZ5xhkdQ4ss/view?usp=sharing" TargetMode="External"/><Relationship Id="rId33" Type="http://schemas.openxmlformats.org/officeDocument/2006/relationships/hyperlink" Target="https://hiring.base.vn/opening/1697?candidate=131712" TargetMode="External"/><Relationship Id="rId129" Type="http://schemas.openxmlformats.org/officeDocument/2006/relationships/hyperlink" Target="https://hiring.base.vn/opening/1697?candidate=134451" TargetMode="External"/><Relationship Id="rId280" Type="http://schemas.openxmlformats.org/officeDocument/2006/relationships/hyperlink" Target="https://hiring.base.vn/opening/1697?candidate=156045" TargetMode="External"/><Relationship Id="rId336" Type="http://schemas.openxmlformats.org/officeDocument/2006/relationships/hyperlink" Target="https://hiring.base.vn/opening/1700?candidate=166334" TargetMode="External"/><Relationship Id="rId75" Type="http://schemas.openxmlformats.org/officeDocument/2006/relationships/hyperlink" Target="https://hiring.base.vn/opening/1703?candidate=132658" TargetMode="External"/><Relationship Id="rId140" Type="http://schemas.openxmlformats.org/officeDocument/2006/relationships/hyperlink" Target="https://hiring.base.vn/opening/1695?candidate=135651" TargetMode="External"/><Relationship Id="rId182" Type="http://schemas.openxmlformats.org/officeDocument/2006/relationships/hyperlink" Target="https://hiring.base.vn/opening/1809?candidate=149484" TargetMode="External"/><Relationship Id="rId378" Type="http://schemas.openxmlformats.org/officeDocument/2006/relationships/hyperlink" Target="https://hiring.base.vn/opening/2098?candidate=172978" TargetMode="External"/><Relationship Id="rId403" Type="http://schemas.openxmlformats.org/officeDocument/2006/relationships/hyperlink" Target="https://hiring.base.vn/opening/1749?candidate=174240" TargetMode="External"/><Relationship Id="rId6" Type="http://schemas.openxmlformats.org/officeDocument/2006/relationships/hyperlink" Target="https://hiring.base.vn/opening/1694?candidate=131169" TargetMode="External"/><Relationship Id="rId238" Type="http://schemas.openxmlformats.org/officeDocument/2006/relationships/hyperlink" Target="https://hiring.base.vn/opening/1695?candidate=148996" TargetMode="External"/><Relationship Id="rId291" Type="http://schemas.openxmlformats.org/officeDocument/2006/relationships/hyperlink" Target="https://hiring.base.vn/opening/1697?candidate=157605" TargetMode="External"/><Relationship Id="rId305" Type="http://schemas.openxmlformats.org/officeDocument/2006/relationships/hyperlink" Target="https://hiring.base.vn/opening/1690?candidate=161259" TargetMode="External"/><Relationship Id="rId347" Type="http://schemas.openxmlformats.org/officeDocument/2006/relationships/hyperlink" Target="https://hiring.base.vn/opening/1697?candidate=168399" TargetMode="External"/><Relationship Id="rId44" Type="http://schemas.openxmlformats.org/officeDocument/2006/relationships/hyperlink" Target="https://hiring.base.vn/opening/1693?candidate=131812" TargetMode="External"/><Relationship Id="rId86" Type="http://schemas.openxmlformats.org/officeDocument/2006/relationships/hyperlink" Target="https://hiring.base.vn/opening/1809?candidate=132912" TargetMode="External"/><Relationship Id="rId151" Type="http://schemas.openxmlformats.org/officeDocument/2006/relationships/hyperlink" Target="https://drive.google.com/file/d/1J2QkVHQiY-hV_n25Qwnvi4l3zLPCDjD8/view?usp=sharing" TargetMode="External"/><Relationship Id="rId389" Type="http://schemas.openxmlformats.org/officeDocument/2006/relationships/hyperlink" Target="https://hiring.base.vn/opening/1703?candidate=173279" TargetMode="External"/><Relationship Id="rId193" Type="http://schemas.openxmlformats.org/officeDocument/2006/relationships/hyperlink" Target="https://hiring.base.vn/opening/1848?candidate=141371" TargetMode="External"/><Relationship Id="rId207" Type="http://schemas.openxmlformats.org/officeDocument/2006/relationships/hyperlink" Target="https://drive.google.com/file/d/1tg6utznhnehWPAObpYM8pXizOb-EJQ0b/view?usp=sharing" TargetMode="External"/><Relationship Id="rId249" Type="http://schemas.openxmlformats.org/officeDocument/2006/relationships/hyperlink" Target="https://hiring.base.vn/opening/1697?candidate=150709" TargetMode="External"/><Relationship Id="rId414" Type="http://schemas.openxmlformats.org/officeDocument/2006/relationships/hyperlink" Target="https://hiring.base.vn/opening/1690?candidate=175461" TargetMode="External"/><Relationship Id="rId13" Type="http://schemas.openxmlformats.org/officeDocument/2006/relationships/hyperlink" Target="https://hiring.base.vn/opening/1696?candidate=131215" TargetMode="External"/><Relationship Id="rId109" Type="http://schemas.openxmlformats.org/officeDocument/2006/relationships/hyperlink" Target="https://docs.google.com/document/d/19hSrSY3K4L2VKX92tVd0AJPcwHAP-Xmb/edit?usp=sharing&amp;ouid=118384051616056795115&amp;rtpof=true&amp;sd=true" TargetMode="External"/><Relationship Id="rId260" Type="http://schemas.openxmlformats.org/officeDocument/2006/relationships/hyperlink" Target="https://hiring.base.vn/opening/1952?candidate=153355" TargetMode="External"/><Relationship Id="rId316" Type="http://schemas.openxmlformats.org/officeDocument/2006/relationships/hyperlink" Target="https://hiring.base.vn/opening/1697?candidate=164590" TargetMode="External"/><Relationship Id="rId55" Type="http://schemas.openxmlformats.org/officeDocument/2006/relationships/hyperlink" Target="https://hiring.base.vn/opening/1695?candidate=132068" TargetMode="External"/><Relationship Id="rId97" Type="http://schemas.openxmlformats.org/officeDocument/2006/relationships/hyperlink" Target="https://hiring.base.vn/opening/1811?candidate=132987" TargetMode="External"/><Relationship Id="rId120" Type="http://schemas.openxmlformats.org/officeDocument/2006/relationships/hyperlink" Target="https://hiring.base.vn/opening/1703?candidate=133731" TargetMode="External"/><Relationship Id="rId358" Type="http://schemas.openxmlformats.org/officeDocument/2006/relationships/hyperlink" Target="https://hiring.base.vn/opening/1749?candidate=171353" TargetMode="External"/><Relationship Id="rId162" Type="http://schemas.openxmlformats.org/officeDocument/2006/relationships/hyperlink" Target="https://hiring.base.vn/opening/1848?candidate=135982" TargetMode="External"/><Relationship Id="rId218" Type="http://schemas.openxmlformats.org/officeDocument/2006/relationships/hyperlink" Target="https://drive.google.com/file/d/1YED_uVDomdy1CziUvXpXZzXuyW2bwHXF/view?usp=sharing" TargetMode="External"/><Relationship Id="rId271" Type="http://schemas.openxmlformats.org/officeDocument/2006/relationships/hyperlink" Target="https://hiring.base.vn/opening/1952?candidate=153842" TargetMode="External"/><Relationship Id="rId24" Type="http://schemas.openxmlformats.org/officeDocument/2006/relationships/hyperlink" Target="https://hiring.base.vn/opening/1695?candidate=131562" TargetMode="External"/><Relationship Id="rId66" Type="http://schemas.openxmlformats.org/officeDocument/2006/relationships/hyperlink" Target="https://hiring.base.vn/opening/1792?candidate=132285" TargetMode="External"/><Relationship Id="rId131" Type="http://schemas.openxmlformats.org/officeDocument/2006/relationships/hyperlink" Target="https://hiring.base.vn/opening/1691?candidate=134681" TargetMode="External"/><Relationship Id="rId327" Type="http://schemas.openxmlformats.org/officeDocument/2006/relationships/hyperlink" Target="https://hiring.base.vn/opening/1690?candidate=165000" TargetMode="External"/><Relationship Id="rId369" Type="http://schemas.openxmlformats.org/officeDocument/2006/relationships/hyperlink" Target="https://hiring.base.vn/opening/1697?candidate=172506" TargetMode="External"/><Relationship Id="rId173" Type="http://schemas.openxmlformats.org/officeDocument/2006/relationships/hyperlink" Target="https://hiring.base.vn/opening/1691?candidate=137057" TargetMode="External"/><Relationship Id="rId229" Type="http://schemas.openxmlformats.org/officeDocument/2006/relationships/hyperlink" Target="https://hiring.base.vn/opening/1695?candidate=147261" TargetMode="External"/><Relationship Id="rId380" Type="http://schemas.openxmlformats.org/officeDocument/2006/relationships/hyperlink" Target="https://hiring.base.vn/opening/1695?candidate=173487" TargetMode="External"/><Relationship Id="rId240" Type="http://schemas.openxmlformats.org/officeDocument/2006/relationships/hyperlink" Target="https://hiring.base.vn/opening/1751?candidate=150252" TargetMode="External"/><Relationship Id="rId35" Type="http://schemas.openxmlformats.org/officeDocument/2006/relationships/hyperlink" Target="https://hiring.base.vn/opening/1697?candidate=131734" TargetMode="External"/><Relationship Id="rId77" Type="http://schemas.openxmlformats.org/officeDocument/2006/relationships/hyperlink" Target="https://hiring.base.vn/opening/1700?candidate=132668" TargetMode="External"/><Relationship Id="rId100" Type="http://schemas.openxmlformats.org/officeDocument/2006/relationships/hyperlink" Target="https://hiring.base.vn/opening/1811?candidate=132990" TargetMode="External"/><Relationship Id="rId282" Type="http://schemas.openxmlformats.org/officeDocument/2006/relationships/hyperlink" Target="https://hiring.base.vn/opening/1697?candidate=156255" TargetMode="External"/><Relationship Id="rId338" Type="http://schemas.openxmlformats.org/officeDocument/2006/relationships/hyperlink" Target="https://hiring.base.vn/opening/1824?candidate=166417" TargetMode="External"/><Relationship Id="rId8" Type="http://schemas.openxmlformats.org/officeDocument/2006/relationships/hyperlink" Target="https://hiring.base.vn/opening/1695?candidate=131216" TargetMode="External"/><Relationship Id="rId142" Type="http://schemas.openxmlformats.org/officeDocument/2006/relationships/hyperlink" Target="https://docs.google.com/document/d/1jdmh5qPc_1KBuG9oS0MazX5j9Hl7MNh5/edit?usp=sharing&amp;ouid=118384051616056795115&amp;rtpof=true&amp;sd=true" TargetMode="External"/><Relationship Id="rId184" Type="http://schemas.openxmlformats.org/officeDocument/2006/relationships/hyperlink" Target="https://hiring.base.vn/opening/1691?candidate=139343" TargetMode="External"/><Relationship Id="rId391" Type="http://schemas.openxmlformats.org/officeDocument/2006/relationships/hyperlink" Target="https://hiring.base.vn/opening/1703?candidate=173481" TargetMode="External"/><Relationship Id="rId405" Type="http://schemas.openxmlformats.org/officeDocument/2006/relationships/hyperlink" Target="https://hiring.base.vn/opening/1703?candidate=174491" TargetMode="External"/><Relationship Id="rId251" Type="http://schemas.openxmlformats.org/officeDocument/2006/relationships/hyperlink" Target="https://drive.google.com/file/d/1798n85jGVwZfmiH8spFkURgfXYVhiERY/view?usp=sharing" TargetMode="External"/><Relationship Id="rId46" Type="http://schemas.openxmlformats.org/officeDocument/2006/relationships/hyperlink" Target="https://hiring.base.vn/opening/1693?candidate=131872" TargetMode="External"/><Relationship Id="rId293" Type="http://schemas.openxmlformats.org/officeDocument/2006/relationships/hyperlink" Target="https://hiring.base.vn/opening/1697?candidate=158725" TargetMode="External"/><Relationship Id="rId307" Type="http://schemas.openxmlformats.org/officeDocument/2006/relationships/hyperlink" Target="https://hiring.base.vn/opening/1695?candidate=162128" TargetMode="External"/><Relationship Id="rId349" Type="http://schemas.openxmlformats.org/officeDocument/2006/relationships/hyperlink" Target="https://hiring.base.vn/opening/1697?candidate=168917" TargetMode="External"/><Relationship Id="rId88" Type="http://schemas.openxmlformats.org/officeDocument/2006/relationships/hyperlink" Target="https://hiring.base.vn/opening/1700?candidate=132914" TargetMode="External"/><Relationship Id="rId111" Type="http://schemas.openxmlformats.org/officeDocument/2006/relationships/hyperlink" Target="https://hiring.base.vn/opening/1697?candidate=133126" TargetMode="External"/><Relationship Id="rId153" Type="http://schemas.openxmlformats.org/officeDocument/2006/relationships/hyperlink" Target="https://hiring.base.vn/candidates?candidate=135457" TargetMode="External"/><Relationship Id="rId195" Type="http://schemas.openxmlformats.org/officeDocument/2006/relationships/hyperlink" Target="https://hiring.base.vn/opening/1697?candidate=141424" TargetMode="External"/><Relationship Id="rId209" Type="http://schemas.openxmlformats.org/officeDocument/2006/relationships/hyperlink" Target="https://hiring.base.vn/opening/1825?candidate=143352" TargetMode="External"/><Relationship Id="rId360" Type="http://schemas.openxmlformats.org/officeDocument/2006/relationships/hyperlink" Target="https://hiring.base.vn/opening/1703?candidate=171604" TargetMode="External"/><Relationship Id="rId416" Type="http://schemas.openxmlformats.org/officeDocument/2006/relationships/hyperlink" Target="https://hiring.base.vn/opening/1824?candidate=175576" TargetMode="External"/><Relationship Id="rId220" Type="http://schemas.openxmlformats.org/officeDocument/2006/relationships/hyperlink" Target="https://drive.google.com/file/d/1bZZ5f6JyyGGZHZ8-PVEipEWL1eGlEzNR/view?usp=sharing" TargetMode="External"/><Relationship Id="rId15" Type="http://schemas.openxmlformats.org/officeDocument/2006/relationships/hyperlink" Target="https://hiring.base.vn/opening/1697?candidate=131322" TargetMode="External"/><Relationship Id="rId57" Type="http://schemas.openxmlformats.org/officeDocument/2006/relationships/hyperlink" Target="https://hiring.base.vn/opening/1703?candidate=132106" TargetMode="External"/><Relationship Id="rId262" Type="http://schemas.openxmlformats.org/officeDocument/2006/relationships/hyperlink" Target="https://hiring.base.vn/opening/1691?candidate=153498" TargetMode="External"/><Relationship Id="rId318" Type="http://schemas.openxmlformats.org/officeDocument/2006/relationships/hyperlink" Target="https://hiring.base.vn/opening/1811?candidate=164769" TargetMode="External"/><Relationship Id="rId99" Type="http://schemas.openxmlformats.org/officeDocument/2006/relationships/hyperlink" Target="https://hiring.base.vn/opening/1811?candidate=132989" TargetMode="External"/><Relationship Id="rId122" Type="http://schemas.openxmlformats.org/officeDocument/2006/relationships/hyperlink" Target="https://drive.google.com/file/d/1MO5jdUD2afxOCg6xIEcWfKTWbiUJiO2e/view?usp=sharing" TargetMode="External"/><Relationship Id="rId164" Type="http://schemas.openxmlformats.org/officeDocument/2006/relationships/hyperlink" Target="https://hiring.base.vn/opening/1848?candidate=136434" TargetMode="External"/><Relationship Id="rId371" Type="http://schemas.openxmlformats.org/officeDocument/2006/relationships/hyperlink" Target="https://hiring.base.vn/opening/1703?candidate=172767" TargetMode="External"/><Relationship Id="rId26" Type="http://schemas.openxmlformats.org/officeDocument/2006/relationships/hyperlink" Target="https://hiring.base.vn/opening/1695?candidate=131652" TargetMode="External"/><Relationship Id="rId231" Type="http://schemas.openxmlformats.org/officeDocument/2006/relationships/hyperlink" Target="https://hiring.base.vn/opening/1809?candidate=149490" TargetMode="External"/><Relationship Id="rId273" Type="http://schemas.openxmlformats.org/officeDocument/2006/relationships/hyperlink" Target="https://hiring.base.vn/opening/1952?candidate=154266" TargetMode="External"/><Relationship Id="rId329" Type="http://schemas.openxmlformats.org/officeDocument/2006/relationships/hyperlink" Target="https://hiring.base.vn/opening/1824?candidate=165097" TargetMode="External"/><Relationship Id="rId68" Type="http://schemas.openxmlformats.org/officeDocument/2006/relationships/hyperlink" Target="https://tuyendung.topcv.vn/quy-trinh-tuyen-dung/xem-ung-vien?id=AgM-OWwNXn4HZip_a0ZfcQBHNO&amp;signature=e45717e18e42c3142330968786df3294" TargetMode="External"/><Relationship Id="rId133" Type="http://schemas.openxmlformats.org/officeDocument/2006/relationships/hyperlink" Target="https://hiring.base.vn/opening/1693?candidate=134684" TargetMode="External"/><Relationship Id="rId175" Type="http://schemas.openxmlformats.org/officeDocument/2006/relationships/hyperlink" Target="https://hiring.base.vn/opening/1695?candidate=137549" TargetMode="External"/><Relationship Id="rId340" Type="http://schemas.openxmlformats.org/officeDocument/2006/relationships/hyperlink" Target="https://hiring.base.vn/opening/1697?candidate=166783" TargetMode="External"/><Relationship Id="rId200" Type="http://schemas.openxmlformats.org/officeDocument/2006/relationships/hyperlink" Target="https://hiring.base.vn/opening/1695?candidate=142059" TargetMode="External"/><Relationship Id="rId382" Type="http://schemas.openxmlformats.org/officeDocument/2006/relationships/hyperlink" Target="https://hiring.base.vn/opening/1703?candidate=173106" TargetMode="External"/><Relationship Id="rId242" Type="http://schemas.openxmlformats.org/officeDocument/2006/relationships/hyperlink" Target="https://hiring.base.vn/opening/1751?candidate=150255" TargetMode="External"/><Relationship Id="rId284" Type="http://schemas.openxmlformats.org/officeDocument/2006/relationships/hyperlink" Target="https://hiring.base.vn/opening/1688?candidate=156484" TargetMode="External"/><Relationship Id="rId37" Type="http://schemas.openxmlformats.org/officeDocument/2006/relationships/hyperlink" Target="https://drive.google.com/file/d/1l-Y_-n2VDQ3G-XDf0ePv1kXAFDjVvraz/view?usp=sharing" TargetMode="External"/><Relationship Id="rId79" Type="http://schemas.openxmlformats.org/officeDocument/2006/relationships/hyperlink" Target="https://hiring.base.vn/opening/1700?candidate=132670" TargetMode="External"/><Relationship Id="rId102" Type="http://schemas.openxmlformats.org/officeDocument/2006/relationships/hyperlink" Target="https://hiring.base.vn/opening/1811?candidate=132995" TargetMode="External"/><Relationship Id="rId144" Type="http://schemas.openxmlformats.org/officeDocument/2006/relationships/hyperlink" Target="https://hiring.base.vn/opening/1703?candidate=135289" TargetMode="External"/><Relationship Id="rId90" Type="http://schemas.openxmlformats.org/officeDocument/2006/relationships/hyperlink" Target="https://hiring.base.vn/opening/1810?candidate=132959" TargetMode="External"/><Relationship Id="rId186" Type="http://schemas.openxmlformats.org/officeDocument/2006/relationships/hyperlink" Target="https://hiring.base.vn/opening/1695?candidate=139353" TargetMode="External"/><Relationship Id="rId351" Type="http://schemas.openxmlformats.org/officeDocument/2006/relationships/hyperlink" Target="https://hiring.base.vn/opening/1703?candidate=170433" TargetMode="External"/><Relationship Id="rId393" Type="http://schemas.openxmlformats.org/officeDocument/2006/relationships/hyperlink" Target="https://hiring.base.vn/opening/1697?candidate=173937" TargetMode="External"/><Relationship Id="rId407" Type="http://schemas.openxmlformats.org/officeDocument/2006/relationships/hyperlink" Target="https://hiring.base.vn/opening/1703?candidate=174546" TargetMode="External"/><Relationship Id="rId211" Type="http://schemas.openxmlformats.org/officeDocument/2006/relationships/hyperlink" Target="https://hiring.base.vn/opening/1695?candidate=143444" TargetMode="External"/><Relationship Id="rId253" Type="http://schemas.openxmlformats.org/officeDocument/2006/relationships/hyperlink" Target="https://drive.google.com/file/d/1dRH4rlqhsVIC5tzajt0vV2OGDPXZZCTX/view" TargetMode="External"/><Relationship Id="rId295" Type="http://schemas.openxmlformats.org/officeDocument/2006/relationships/hyperlink" Target="https://hiring.base.vn/opening/1697?candidate=159096" TargetMode="External"/><Relationship Id="rId309" Type="http://schemas.openxmlformats.org/officeDocument/2006/relationships/hyperlink" Target="https://hiring.base.vn/opening/1865?candidate=162290" TargetMode="External"/><Relationship Id="rId48" Type="http://schemas.openxmlformats.org/officeDocument/2006/relationships/hyperlink" Target="https://hiring.base.vn/opening/1695?candidate=132054" TargetMode="External"/><Relationship Id="rId113" Type="http://schemas.openxmlformats.org/officeDocument/2006/relationships/hyperlink" Target="https://hiring.base.vn/opening/1703?candidate=133301" TargetMode="External"/><Relationship Id="rId320" Type="http://schemas.openxmlformats.org/officeDocument/2006/relationships/hyperlink" Target="https://hiring.base.vn/opening/2012?candidate=164764" TargetMode="External"/><Relationship Id="rId155" Type="http://schemas.openxmlformats.org/officeDocument/2006/relationships/hyperlink" Target="https://drive.google.com/file/d/1UVMsC8EEY6XeaepMY2SSLxEIT4sJPy1d/view?usp=sharing" TargetMode="External"/><Relationship Id="rId197" Type="http://schemas.openxmlformats.org/officeDocument/2006/relationships/hyperlink" Target="https://hiring.base.vn/opening/1695?candidate=141811" TargetMode="External"/><Relationship Id="rId362" Type="http://schemas.openxmlformats.org/officeDocument/2006/relationships/hyperlink" Target="https://hiring.base.vn/opening/1695?candidate=171631" TargetMode="External"/><Relationship Id="rId418" Type="http://schemas.openxmlformats.org/officeDocument/2006/relationships/hyperlink" Target="https://hiring.base.vn/opening/2098?candidate=175592" TargetMode="External"/><Relationship Id="rId222" Type="http://schemas.openxmlformats.org/officeDocument/2006/relationships/hyperlink" Target="https://hiring.base.vn/opening/1697?candidate=145864" TargetMode="External"/><Relationship Id="rId264" Type="http://schemas.openxmlformats.org/officeDocument/2006/relationships/hyperlink" Target="https://hiring.base.vn/opening/1952?candidate=15358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hiring.base.vn/opening/1687?candidate=133182" TargetMode="External"/><Relationship Id="rId21" Type="http://schemas.openxmlformats.org/officeDocument/2006/relationships/hyperlink" Target="https://hiring.base.vn/opening/1690?candidate=129734" TargetMode="External"/><Relationship Id="rId42" Type="http://schemas.openxmlformats.org/officeDocument/2006/relationships/hyperlink" Target="https://tuyendung.topcv.vn/quy-trinh-tuyen-dung/xem-ung-vien?id=AQM8OmMNVX1Va3h-PmU0dAC3RF&amp;signature=692512cd1b5d4a616d8e1a61d8b78e86" TargetMode="External"/><Relationship Id="rId63" Type="http://schemas.openxmlformats.org/officeDocument/2006/relationships/hyperlink" Target="https://hiring.base.vn/opening/1688?candidate=131358" TargetMode="External"/><Relationship Id="rId84" Type="http://schemas.openxmlformats.org/officeDocument/2006/relationships/hyperlink" Target="https://hiring.base.vn/opening/1697?candidate=131783" TargetMode="External"/><Relationship Id="rId138" Type="http://schemas.openxmlformats.org/officeDocument/2006/relationships/hyperlink" Target="https://hiring.base.vn/candidates?q=Nguy%E1%BB%85n%20V%C4%83n%20Tr%C6%B0%E1%BB%9Dng&amp;candidate=139990" TargetMode="External"/><Relationship Id="rId159" Type="http://schemas.openxmlformats.org/officeDocument/2006/relationships/hyperlink" Target="https://drive.google.com/open?id=1id1Z6nx01SaeTK9zWMpdfaiTuA2yfIsx" TargetMode="External"/><Relationship Id="rId107" Type="http://schemas.openxmlformats.org/officeDocument/2006/relationships/hyperlink" Target="https://hiring.base.vn/opening/1689?candidate=132478" TargetMode="External"/><Relationship Id="rId11" Type="http://schemas.openxmlformats.org/officeDocument/2006/relationships/hyperlink" Target="https://hiring.base.vn/candidates?q=haomyt317@gmail.com&amp;candidate=129549" TargetMode="External"/><Relationship Id="rId32" Type="http://schemas.openxmlformats.org/officeDocument/2006/relationships/hyperlink" Target="https://tuyendung.topcv.vn/ho-so-ung-vien?id=57d1037a20e8b4e3598737a615e941fd&amp;token=eyJkYXRhIjp7InByaXZhdGVfa2V5IjoiNTdkMTAzN2EyMGU4YjRlMzU5ODczN2E2MTVlOTQxZmQifSwiZXhwaXJlQXQiOiIyMDIxLTA3LTIzIDE5OjEyOjM1Iiwic2lnbmF0dXJlIjoiYjZmY2JjMjM4MzE0MzUwZmNhZDRkNWZjZTQ1OTE0ZmQifQ==" TargetMode="External"/><Relationship Id="rId53" Type="http://schemas.openxmlformats.org/officeDocument/2006/relationships/hyperlink" Target="https://hiring.base.vn/opening/1697?candidate=130951" TargetMode="External"/><Relationship Id="rId74" Type="http://schemas.openxmlformats.org/officeDocument/2006/relationships/hyperlink" Target="https://itviec.com/customer/job-applications/41874b25-0210-48a3-8cec-2c7b36130c97" TargetMode="External"/><Relationship Id="rId128" Type="http://schemas.openxmlformats.org/officeDocument/2006/relationships/hyperlink" Target="https://hiring.base.vn/opening/1837?candidate=135361" TargetMode="External"/><Relationship Id="rId149" Type="http://schemas.openxmlformats.org/officeDocument/2006/relationships/hyperlink" Target="https://xnkviettel-my.sharepoint.com/:b:/g/personal/hangpt45_viettelimex_vn/EWackRkoG9VMmc9qLbpyBz0BvfRdaN1ClhaYQ_KOECQGOQ?e=oEj5BD" TargetMode="External"/><Relationship Id="rId5" Type="http://schemas.openxmlformats.org/officeDocument/2006/relationships/hyperlink" Target="https://hiring.base.vn/opening/1687?candidate=129174" TargetMode="External"/><Relationship Id="rId95" Type="http://schemas.openxmlformats.org/officeDocument/2006/relationships/hyperlink" Target="https://tuyendung.topcv.vn/quy-trinh-tuyen-dung/xem-ung-vien?id=BwM8Om0ICS1bN3h3axNoLgC3pB&amp;signature=c778434972fa1b42412ccef8443cd121" TargetMode="External"/><Relationship Id="rId22" Type="http://schemas.openxmlformats.org/officeDocument/2006/relationships/hyperlink" Target="https://hiring.base.vn/opening/1690?candidate=129614" TargetMode="External"/><Relationship Id="rId43" Type="http://schemas.openxmlformats.org/officeDocument/2006/relationships/hyperlink" Target="https://hiring.base.vn/opening/1687?candidate=130479" TargetMode="External"/><Relationship Id="rId64" Type="http://schemas.openxmlformats.org/officeDocument/2006/relationships/hyperlink" Target="https://hiring.base.vn/opening/1689?candidate=131490" TargetMode="External"/><Relationship Id="rId118" Type="http://schemas.openxmlformats.org/officeDocument/2006/relationships/hyperlink" Target="https://hiring.base.vn/opening/1689?candidate=133302" TargetMode="External"/><Relationship Id="rId139" Type="http://schemas.openxmlformats.org/officeDocument/2006/relationships/hyperlink" Target="https://hiring.base.vn/opening/1862?candidate=140994" TargetMode="External"/><Relationship Id="rId80" Type="http://schemas.openxmlformats.org/officeDocument/2006/relationships/hyperlink" Target="https://drive.google.com/open?id=10FuckCuP4wxSdoWJTvfiMFEwtJ1JE2d6" TargetMode="External"/><Relationship Id="rId85" Type="http://schemas.openxmlformats.org/officeDocument/2006/relationships/hyperlink" Target="https://hiring.base.vn/opening/1689?candidate=132088" TargetMode="External"/><Relationship Id="rId150" Type="http://schemas.openxmlformats.org/officeDocument/2006/relationships/hyperlink" Target="https://hiring.base.vn/opening/1689?candidate=143899" TargetMode="External"/><Relationship Id="rId155" Type="http://schemas.openxmlformats.org/officeDocument/2006/relationships/hyperlink" Target="https://itviec.com/customer/job-applications/86a2c825-c240-4a2b-9c10-7b3039cb83b6" TargetMode="External"/><Relationship Id="rId12" Type="http://schemas.openxmlformats.org/officeDocument/2006/relationships/hyperlink" Target="https://hiring.base.vn/opening/1695?candidate=129203" TargetMode="External"/><Relationship Id="rId17" Type="http://schemas.openxmlformats.org/officeDocument/2006/relationships/hyperlink" Target="https://data-gcdn.basecdn.net/202107/sys4815/hiring/03/11/CUJXDBULXW/97bda5c619befadcd0f70d78de96a9a0/NTC6CFAYNDRLK/ac/b0/25/96/3d/f1816727970c15ac845bd6f4cc47d404/tranthihuyen.cv.pdf" TargetMode="External"/><Relationship Id="rId33" Type="http://schemas.openxmlformats.org/officeDocument/2006/relationships/hyperlink" Target="https://tuyendung.topcv.vn/ho-so-ung-vien?id=d706486ada2c5a2e8fc2014f7f13cbb6&amp;token=eyJkYXRhIjp7InByaXZhdGVfa2V5IjoiZDcwNjQ4NmFkYTJjNWEyZThmYzIwMTRmN2YxM2NiYjYifSwiZXhwaXJlQXQiOiIyMDIxLTA3LTIzIDE5OjE2OjQ4Iiwic2lnbmF0dXJlIjoiNDg2YzBlNjIxNGNiZjAzYzY0OGM2YWNiMWM3ODY2OGQifQ==" TargetMode="External"/><Relationship Id="rId38" Type="http://schemas.openxmlformats.org/officeDocument/2006/relationships/hyperlink" Target="https://tuyendung.topcv.vn/ho-so-ung-vien?id=18ee23d22231cd674226cf1c4fae30d4&amp;token=eyJkYXRhIjp7InByaXZhdGVfa2V5IjoiMThlZTIzZDIyMjMxY2Q2NzQyMjZjZjFjNGZhZTMwZDQifSwiZXhwaXJlQXQiOiIyMDIxLTA3LTI2IDE2OjIxOjA2Iiwic2lnbmF0dXJlIjoiY2U5MDViZDlkZTRiM2I3MjY1ZDJjZWQwOGVjYWM3YWYifQ==" TargetMode="External"/><Relationship Id="rId59" Type="http://schemas.openxmlformats.org/officeDocument/2006/relationships/hyperlink" Target="https://tuyendung.topcv.vn/quy-trinh-tuyen-dung/xem-ung-vien?id=UARpb2EMDXJVYX96YwIoKgAHVC&amp;signature=8f4ba5f67b4e87de453dc5ef1924324d" TargetMode="External"/><Relationship Id="rId103" Type="http://schemas.openxmlformats.org/officeDocument/2006/relationships/hyperlink" Target="https://tuyendung.topcv.vn/quy-trinh-tuyen-dung/xem-ung-vien?id=BlQ4aGJbCnMHM3YsbUJVeAA3NC&amp;signature=423f301439a0f019eaea5c5b3c21ed9a" TargetMode="External"/><Relationship Id="rId108" Type="http://schemas.openxmlformats.org/officeDocument/2006/relationships/hyperlink" Target="https://hiring.base.vn/opening/1689?candidate=132481" TargetMode="External"/><Relationship Id="rId124" Type="http://schemas.openxmlformats.org/officeDocument/2006/relationships/hyperlink" Target="https://hiring.base.vn/opening/1688?candidate=134835" TargetMode="External"/><Relationship Id="rId129" Type="http://schemas.openxmlformats.org/officeDocument/2006/relationships/hyperlink" Target="https://drive.google.com/open?id=1MBgHRNv7tGTr8S98DVeiHkXOwl_PvAQO" TargetMode="External"/><Relationship Id="rId54" Type="http://schemas.openxmlformats.org/officeDocument/2006/relationships/hyperlink" Target="https://hiring.base.vn/opening/1695?candidate=131054" TargetMode="External"/><Relationship Id="rId70" Type="http://schemas.openxmlformats.org/officeDocument/2006/relationships/hyperlink" Target="https://www.linkedin.com/in/david-black-vn/" TargetMode="External"/><Relationship Id="rId75" Type="http://schemas.openxmlformats.org/officeDocument/2006/relationships/hyperlink" Target="https://itviec.com/customer/job-applications/1fe2d891-0f01-456b-8d45-5fe12a4851f6" TargetMode="External"/><Relationship Id="rId91" Type="http://schemas.openxmlformats.org/officeDocument/2006/relationships/hyperlink" Target="https://tuyendung.topcv.vn/quy-trinh-tuyen-dung/xem-ung-vien?id=UFZoZ2ULXikAY34rOU5bJgB3tD&amp;signature=3608af8b94fd9305a1da49621d514ff9" TargetMode="External"/><Relationship Id="rId96" Type="http://schemas.openxmlformats.org/officeDocument/2006/relationships/hyperlink" Target="https://tuyendung.topcv.vn/quy-trinh-tuyen-dung/xem-ung-vien?id=WlVuO2JcDnhUait7OUQycQA3tG&amp;signature=b2fcfd5c3c9a3c2933d490c8a32a9f6d" TargetMode="External"/><Relationship Id="rId140" Type="http://schemas.openxmlformats.org/officeDocument/2006/relationships/hyperlink" Target="https://hiring.base.vn/opening/1690?candidate=141045" TargetMode="External"/><Relationship Id="rId145" Type="http://schemas.openxmlformats.org/officeDocument/2006/relationships/hyperlink" Target="https://www.linkedin.com/in/nam-nam-dang-b95a251b/" TargetMode="External"/><Relationship Id="rId1" Type="http://schemas.openxmlformats.org/officeDocument/2006/relationships/hyperlink" Target="https://hiring.base.vn/candidates?q=thinhnn01011999@gmail.com&amp;candidate=128184" TargetMode="External"/><Relationship Id="rId6" Type="http://schemas.openxmlformats.org/officeDocument/2006/relationships/hyperlink" Target="https://hiring.base.vn/opening/1689?candidate=129176" TargetMode="External"/><Relationship Id="rId23" Type="http://schemas.openxmlformats.org/officeDocument/2006/relationships/hyperlink" Target="https://hiring.base.vn/candidates?q=thihuyen8683@gmail.com&amp;candidate=127689" TargetMode="External"/><Relationship Id="rId28" Type="http://schemas.openxmlformats.org/officeDocument/2006/relationships/hyperlink" Target="https://data-gcdn.basecdn.net/202107/sys4815/hiring/01/15/JZH5ZFNMXZ/6244661714bcf5ffcfef1594095687f6/0f/aa/8f/a7/64/860245c04adfbadfefa2fc3c899328da/58a2e0579d52047e85dba9d892aa628c_257531_ZFRLAXV7KBWGT.pdf" TargetMode="External"/><Relationship Id="rId49" Type="http://schemas.openxmlformats.org/officeDocument/2006/relationships/hyperlink" Target="https://tuyendung.topcv.vn/quy-trinh-tuyen-dung/xem-ung-vien?id=AAdrbDFZX38HYS16aFdwcgBHtC&amp;signature=cb299b2bec55d02811878e858b2bc9a7" TargetMode="External"/><Relationship Id="rId114" Type="http://schemas.openxmlformats.org/officeDocument/2006/relationships/hyperlink" Target="https://hiring.base.vn/opening/1687?candidate=132897" TargetMode="External"/><Relationship Id="rId119" Type="http://schemas.openxmlformats.org/officeDocument/2006/relationships/hyperlink" Target="https://drive.google.com/open?id=1SMA46tsYQmCFQTz6NwJkM4pxxBC7_-Qt" TargetMode="External"/><Relationship Id="rId44" Type="http://schemas.openxmlformats.org/officeDocument/2006/relationships/hyperlink" Target="https://tuyendung.topcv.vn/quy-trinh-tuyen-dung/xem-ung-vien?id=B1ZsOW1eXipSZX4qY2c7JAAnBB&amp;signature=16bfc49654834ccd9a8c944a18825611" TargetMode="External"/><Relationship Id="rId60" Type="http://schemas.openxmlformats.org/officeDocument/2006/relationships/hyperlink" Target="https://tuyendung.topcv.vn/quy-trinh-tuyen-dung/xem-ung-vien?id=UAY8PjAKDXNUNH5_P1MpLwC3dF&amp;signature=71503082f7a284915fbb43fffe323a4e" TargetMode="External"/><Relationship Id="rId65" Type="http://schemas.openxmlformats.org/officeDocument/2006/relationships/hyperlink" Target="https://hiring.base.vn/candidates?q=thaohsk@gmail.com&amp;candidate=131469" TargetMode="External"/><Relationship Id="rId81" Type="http://schemas.openxmlformats.org/officeDocument/2006/relationships/hyperlink" Target="https://drive.google.com/open?id=1db20p6O4fdj7IlgM-bj9LdP5VvA6VQAl" TargetMode="External"/><Relationship Id="rId86" Type="http://schemas.openxmlformats.org/officeDocument/2006/relationships/hyperlink" Target="https://itviec.com/customer/job-applications/1e69e8c8-4a55-4894-882e-de27b394c21c" TargetMode="External"/><Relationship Id="rId130" Type="http://schemas.openxmlformats.org/officeDocument/2006/relationships/hyperlink" Target="https://mail.viettel.com.vn/service/home/~/?auth=co&amp;loc=en_US&amp;id=5560&amp;part=2" TargetMode="External"/><Relationship Id="rId135" Type="http://schemas.openxmlformats.org/officeDocument/2006/relationships/hyperlink" Target="https://media-exp1.licdn.com/dms/document/C562DAQG3qKDWUH-EGQ/profile-treasury-document-pdf-analyzed/0/1627052890854?e=1635303600&amp;v=beta&amp;t=_bv_ZQNLtxMyIbmEBHqd7c5cLGgUzlYqRAaW-RiK2lY" TargetMode="External"/><Relationship Id="rId151" Type="http://schemas.openxmlformats.org/officeDocument/2006/relationships/hyperlink" Target="https://employer.vietnamworks.com/v2/application/detail/2/36871608" TargetMode="External"/><Relationship Id="rId156" Type="http://schemas.openxmlformats.org/officeDocument/2006/relationships/hyperlink" Target="https://hiring.base.vn/opening/1687?candidate=169150" TargetMode="External"/><Relationship Id="rId13" Type="http://schemas.openxmlformats.org/officeDocument/2006/relationships/hyperlink" Target="https://hiring.base.vn/opening/1695?candidate=129200" TargetMode="External"/><Relationship Id="rId18" Type="http://schemas.openxmlformats.org/officeDocument/2006/relationships/hyperlink" Target="https://data-gcdn.basecdn.net/202107/sys4815/hiring/03/11/CRMKR2EG73/5d0c6165277a86590eaa3b62e195e782/WMUUNAG5JGLCH/ac/b0/25/96/3d/f1816727970c15ac845bd6f4cc47d404/pham_thi_nhung._ba_9h00.pdf" TargetMode="External"/><Relationship Id="rId39" Type="http://schemas.openxmlformats.org/officeDocument/2006/relationships/hyperlink" Target="https://tuyendung.topcv.vn/quy-trinh-tuyen-dung/xem-ung-vien?id=UQc8bmRaDy8CNnl2PDM3JAAHZB&amp;signature=f9161b3c9dcb118c0bc5745ceb7b30d9" TargetMode="External"/><Relationship Id="rId109" Type="http://schemas.openxmlformats.org/officeDocument/2006/relationships/hyperlink" Target="https://hiring.base.vn/candidates?candidate=132561" TargetMode="External"/><Relationship Id="rId34" Type="http://schemas.openxmlformats.org/officeDocument/2006/relationships/hyperlink" Target="https://tuyendung.topcv.vn/quy-trinh-tuyen-dung/xem-ung-vien?id=BlQ4aGJbCnMHM3YsbWRjeAA3NC&amp;signature=7db678c07c19d1ffbdc52dd0fec920a3" TargetMode="External"/><Relationship Id="rId50" Type="http://schemas.openxmlformats.org/officeDocument/2006/relationships/hyperlink" Target="https://tuyendung.topcv.vn/quy-trinh-tuyen-dung/xem-ung-vien?id=UglqOW0PDi9aMXt_b2NfcgAXFF&amp;signature=4cea5be7704958dffbfa390d48c84f32" TargetMode="External"/><Relationship Id="rId55" Type="http://schemas.openxmlformats.org/officeDocument/2006/relationships/hyperlink" Target="https://hiring.base.vn/opening/1695?candidate=131055" TargetMode="External"/><Relationship Id="rId76" Type="http://schemas.openxmlformats.org/officeDocument/2006/relationships/hyperlink" Target="https://itviec.com/customer/job-applications/938fd57d-9663-4e73-a46a-38647d628182" TargetMode="External"/><Relationship Id="rId97" Type="http://schemas.openxmlformats.org/officeDocument/2006/relationships/hyperlink" Target="https://tuyendung.topcv.vn/quy-trinh-tuyen-dung/xem-ung-vien?id=AAk7PWBYCi9bZCh-aRZbdQCnZA&amp;signature=768a478dd1568aa942991d17ae67970f" TargetMode="External"/><Relationship Id="rId104" Type="http://schemas.openxmlformats.org/officeDocument/2006/relationships/hyperlink" Target="https://tuyendung.topcv.vn/quy-trinh-tuyen-dung/xem-ung-vien?id=UAY8PWcPX3JWaisub0ZjKAAXZP&amp;signature=c55744ee7291cc6c6d43643fb05914dc" TargetMode="External"/><Relationship Id="rId120" Type="http://schemas.openxmlformats.org/officeDocument/2006/relationships/hyperlink" Target="https://hiring.base.vn/opening/1688?candidate=133940" TargetMode="External"/><Relationship Id="rId125" Type="http://schemas.openxmlformats.org/officeDocument/2006/relationships/hyperlink" Target="https://drive.google.com/file/d/17NBbeC_8BvNdngPEAM0hIbEIr6effhHv/view?usp=sharing" TargetMode="External"/><Relationship Id="rId141" Type="http://schemas.openxmlformats.org/officeDocument/2006/relationships/hyperlink" Target="https://hiring.base.vn/opening/1688?candidate=140472" TargetMode="External"/><Relationship Id="rId146" Type="http://schemas.openxmlformats.org/officeDocument/2006/relationships/hyperlink" Target="https://xnkviettel-my.sharepoint.com/:b:/g/personal/hangpt45_viettelimex_vn/ESGCvMs7qvJOhf2J1Rdnz_kBJg7oc__xgEhWoPH9cuIcEg?e=fjZq5k" TargetMode="External"/><Relationship Id="rId7" Type="http://schemas.openxmlformats.org/officeDocument/2006/relationships/hyperlink" Target="https://hiring.base.vn/opening/1695?candidate=129177" TargetMode="External"/><Relationship Id="rId71" Type="http://schemas.openxmlformats.org/officeDocument/2006/relationships/hyperlink" Target="https://www.linkedin.com/in/b%C3%A1ch-nguy%E1%BB%85n-90b6b54b/" TargetMode="External"/><Relationship Id="rId92" Type="http://schemas.openxmlformats.org/officeDocument/2006/relationships/hyperlink" Target="https://hiring.base.vn/opening/1700?candidate=132317" TargetMode="External"/><Relationship Id="rId2" Type="http://schemas.openxmlformats.org/officeDocument/2006/relationships/hyperlink" Target="https://hiring.base.vn/candidates?q=hoacomay_85vp@yahoo.com&amp;candidate=129092" TargetMode="External"/><Relationship Id="rId29" Type="http://schemas.openxmlformats.org/officeDocument/2006/relationships/hyperlink" Target="https://tuyendung.topcv.vn/quy-trinh-tuyen-dung/xem-ung-vien?id=V1I5bGRfWHsFZXh3bHYgLABndF&amp;signature=305b83328a6550d90a93bb7e96ab9152" TargetMode="External"/><Relationship Id="rId24" Type="http://schemas.openxmlformats.org/officeDocument/2006/relationships/hyperlink" Target="https://hiring.base.vn/candidates?q=Trinh%20Th%E1%BB%8B%20Th%E1%BA%A3o&amp;candidate=127832" TargetMode="External"/><Relationship Id="rId40" Type="http://schemas.openxmlformats.org/officeDocument/2006/relationships/hyperlink" Target="https://tuyendung.topcv.vn/quy-trinh-tuyen-dung/xem-ung-vien?id=BVU-bzYNWi1QNnh4b2VldwBXRP&amp;signature=4878033e6c45fdef9668ad3c0196694e" TargetMode="External"/><Relationship Id="rId45" Type="http://schemas.openxmlformats.org/officeDocument/2006/relationships/hyperlink" Target="https://tuyendung.topcv.vn/quy-trinh-tuyen-dung/xem-ung-vien?id=AgFiZmEPVS9VZSt2bDRpewAXBC&amp;signature=ab56887de391d36647b78edb5b61133c" TargetMode="External"/><Relationship Id="rId66" Type="http://schemas.openxmlformats.org/officeDocument/2006/relationships/hyperlink" Target="https://hiring.base.vn/candidates?q=Nguy%E1%BB%85n%20Nho%20B%C3%ACnh&amp;candidate=131668" TargetMode="External"/><Relationship Id="rId87" Type="http://schemas.openxmlformats.org/officeDocument/2006/relationships/hyperlink" Target="https://tuyendung.topcv.vn/quy-trinh-tuyen-dung/xem-ung-vien?id=WlY_a2QNVHJbMH18bkNhKgAXFG&amp;signature=41000e119e5c17df05614b029197774c" TargetMode="External"/><Relationship Id="rId110" Type="http://schemas.openxmlformats.org/officeDocument/2006/relationships/hyperlink" Target="https://hiring.base.vn/opening/1689?candidate=132562" TargetMode="External"/><Relationship Id="rId115" Type="http://schemas.openxmlformats.org/officeDocument/2006/relationships/hyperlink" Target="https://drive.google.com/file/d/1bpV6BfzHbel45DcrW4z71IfF-q5Xx596/view?usp=sharing" TargetMode="External"/><Relationship Id="rId131" Type="http://schemas.openxmlformats.org/officeDocument/2006/relationships/hyperlink" Target="https://hiring.base.vn/opening/1688?candidate=136580" TargetMode="External"/><Relationship Id="rId136" Type="http://schemas.openxmlformats.org/officeDocument/2006/relationships/hyperlink" Target="https://www.linkedin.com/in/quoc-trung-nguyen-18a21316a/" TargetMode="External"/><Relationship Id="rId157" Type="http://schemas.openxmlformats.org/officeDocument/2006/relationships/hyperlink" Target="https://hiring.base.vn/candidates?q=V%C5%A9%20Tr%E1%BA%A7n%20Ti%E1%BA%BFn&amp;candidate=172809" TargetMode="External"/><Relationship Id="rId61" Type="http://schemas.openxmlformats.org/officeDocument/2006/relationships/hyperlink" Target="https://tuyendung.topcv.vn/quy-trinh-tuyen-dung/xem-ung-vien?id=W1VoZmQND3oFaiorbgM0KgCnFD&amp;signature=df4e054b806785f6bf115c9ca9cf81f1" TargetMode="External"/><Relationship Id="rId82" Type="http://schemas.openxmlformats.org/officeDocument/2006/relationships/hyperlink" Target="https://drive.google.com/open?id=1U14JqyBcLinLz1xBoc1PQa8yQPVIALSh" TargetMode="External"/><Relationship Id="rId152" Type="http://schemas.openxmlformats.org/officeDocument/2006/relationships/hyperlink" Target="https://docs.google.com/spreadsheets/d/1nJ7F4j-prU4tj4u0U4HnE9MPT0Q7xXjS/edit?usp=drive_web&amp;ouid=110933258162525104511&amp;rtpof=true" TargetMode="External"/><Relationship Id="rId19" Type="http://schemas.openxmlformats.org/officeDocument/2006/relationships/hyperlink" Target="https://data-gcdn.basecdn.net/202107/sys4815/hiring/03/11/YEGVLLHYMB/9339f217181b468f18c7b8f048c05a54/LCXX6336M2ADH/ac/b0/25/96/3d/f1816727970c15ac845bd6f4cc47d404/nguyenthiminhnguyet_ba_1.pdf" TargetMode="External"/><Relationship Id="rId14" Type="http://schemas.openxmlformats.org/officeDocument/2006/relationships/hyperlink" Target="https://data-gcdn.basecdn.net/202107/sys4815/hiring/06/11/TKXUNJXUMB/1deebd4190fca92dde4b6e0cd3a59054/36/e7/75/5a/46/b858c969045d5b90d0a2290880b12aaa/1deebd4190fca92dde4b6e0cd3a59054_212784_SYYSY78FNRNQ3.pdf" TargetMode="External"/><Relationship Id="rId30" Type="http://schemas.openxmlformats.org/officeDocument/2006/relationships/hyperlink" Target="https://tuyendung.topcv.vn/quy-trinh-tuyen-dung/xem-ung-vien?id=AFFpazNeXHwGYX5-bmh9IwCnVD&amp;signature=356ce4acde961fe2f892286ac2e861f8" TargetMode="External"/><Relationship Id="rId35" Type="http://schemas.openxmlformats.org/officeDocument/2006/relationships/hyperlink" Target="https://tuyendung.topcv.vn/quy-trinh-tuyen-dung/xem-ung-vien?id=AVI_PWddCHIBNnl3O2B6fwC3RO&amp;signature=80fddf5fe357730605aca082e6c41a95" TargetMode="External"/><Relationship Id="rId56" Type="http://schemas.openxmlformats.org/officeDocument/2006/relationships/hyperlink" Target="https://employer.vietnamworks.com/v2/application/detail/1/35666257" TargetMode="External"/><Relationship Id="rId77" Type="http://schemas.openxmlformats.org/officeDocument/2006/relationships/hyperlink" Target="https://itviec.com/customer/job-applications/86a2c825-c240-4a2b-9c10-7b3039cb83b6" TargetMode="External"/><Relationship Id="rId100" Type="http://schemas.openxmlformats.org/officeDocument/2006/relationships/hyperlink" Target="https://tuyendung.topcv.vn/quy-trinh-tuyen-dung/xem-ung-vien?id=VwZuamRYWi9UZSt_a0cFfgB3VD&amp;signature=9485dc953c620bb05a87ad03bc9c2630" TargetMode="External"/><Relationship Id="rId105" Type="http://schemas.openxmlformats.org/officeDocument/2006/relationships/hyperlink" Target="https://itviec.com/customer/job-applications/e9db6784-1f50-41b2-a42c-8e40e506cf26" TargetMode="External"/><Relationship Id="rId126" Type="http://schemas.openxmlformats.org/officeDocument/2006/relationships/hyperlink" Target="https://itviec.com/customer/ai-match/d7bb84ee-ad76-486d-be6f-45f372b6604d" TargetMode="External"/><Relationship Id="rId147" Type="http://schemas.openxmlformats.org/officeDocument/2006/relationships/hyperlink" Target="https://xnkviettel-my.sharepoint.com/:b:/g/personal/hangpt45_viettelimex_vn/EabpKoYXlHZIv3WhgTM-GmcBof7V3i6kmRxxFrFrL21mHg?e=SKlIXK" TargetMode="External"/><Relationship Id="rId8" Type="http://schemas.openxmlformats.org/officeDocument/2006/relationships/hyperlink" Target="https://hiring.base.vn/opening/1696?candidate=129179" TargetMode="External"/><Relationship Id="rId51" Type="http://schemas.openxmlformats.org/officeDocument/2006/relationships/hyperlink" Target="https://tuyendung.topcv.vn/quy-trinh-tuyen-dung/xem-ung-vien?id=VFJqbjEIDilaYyx-PzAGcQAHJB&amp;signature=63c4f54c1b614b92691c2da7beb26ab3" TargetMode="External"/><Relationship Id="rId72" Type="http://schemas.openxmlformats.org/officeDocument/2006/relationships/hyperlink" Target="https://www.linkedin.com/in/tran-bao-long-715861144/" TargetMode="External"/><Relationship Id="rId93" Type="http://schemas.openxmlformats.org/officeDocument/2006/relationships/hyperlink" Target="https://tuyendung.topcv.vn/quy-trinh-tuyen-dung/xem-ung-vien?id=BlJrOWYKVXICZCp9P05WJgB3ZE&amp;signature=7ebe0ac4bd9c34dcc2f1ce543103d6b2" TargetMode="External"/><Relationship Id="rId98" Type="http://schemas.openxmlformats.org/officeDocument/2006/relationships/hyperlink" Target="https://tuyendung.topcv.vn/quy-trinh-tuyen-dung/xem-ung-vien?id=Wgk_b2ZeXH5TYXd6aRY6LQCnRA&amp;signature=207f9d8737cc697690e94c5d2a807da4" TargetMode="External"/><Relationship Id="rId121" Type="http://schemas.openxmlformats.org/officeDocument/2006/relationships/hyperlink" Target="https://employer.vietnamworks.com/v2/application/detail/2/36205560" TargetMode="External"/><Relationship Id="rId142" Type="http://schemas.openxmlformats.org/officeDocument/2006/relationships/hyperlink" Target="https://xnkviettel-my.sharepoint.com/:b:/g/personal/hangpt45_viettelimex_vn/Ea1Dsg2WJ5tIop4t4IwohwcBmygW0OcrkIGq5cNt1VT50g?e=dsP5Wa" TargetMode="External"/><Relationship Id="rId3" Type="http://schemas.openxmlformats.org/officeDocument/2006/relationships/hyperlink" Target="https://hiring.base.vn/opening/1689?candidate=129170" TargetMode="External"/><Relationship Id="rId25" Type="http://schemas.openxmlformats.org/officeDocument/2006/relationships/hyperlink" Target="https://hiring.base.vn/opening/1694?candidate=130907" TargetMode="External"/><Relationship Id="rId46" Type="http://schemas.openxmlformats.org/officeDocument/2006/relationships/hyperlink" Target="https://tuyendung.topcv.vn/quy-trinh-tuyen-dung/xem-ung-vien?id=W1M5PmJWXS8CNnZ8bTAAcQBHpB&amp;signature=c90250ef6e4c9947ff265b9c76428072" TargetMode="External"/><Relationship Id="rId67" Type="http://schemas.openxmlformats.org/officeDocument/2006/relationships/hyperlink" Target="https://hiring.base.vn/opening/1689?candidate=131752" TargetMode="External"/><Relationship Id="rId116" Type="http://schemas.openxmlformats.org/officeDocument/2006/relationships/hyperlink" Target="https://tuyendung.topcv.vn/quy-trinh-tuyen-dung/xem-ung-vien?id=AQNoamJeXCpQY397UHcGcgA3tC&amp;signature=56be73a0669ead4e2d7a51043b1f4ff8" TargetMode="External"/><Relationship Id="rId137" Type="http://schemas.openxmlformats.org/officeDocument/2006/relationships/hyperlink" Target="https://tuyendung.topcv.vn/app/search-cv/cv-detail?cv_private_key=2452d1ba29564bc0c7de2d635d4b9586&amp;cv_token=eyJkYXRhIjp7InByaXZhdGVfa2V5IjoiMjQ1MmQxYmEyOTU2NGJjMGM3ZGUyZDYzNWQ0Yjk1ODYifSwiZXhwaXJlQXQiOiIyMDIxLTExLTA1IDEzOjI4OjM4Iiwic2lnbmF0dXJlIjoiNGRlNDc1ZGVhYmFiNDRjZjMwYWJmMDM4YjczYTYyNTEifQ%3D%3D&amp;view_cv_limit_token=" TargetMode="External"/><Relationship Id="rId158" Type="http://schemas.openxmlformats.org/officeDocument/2006/relationships/hyperlink" Target="https://hiring.base.vn/opening/1697?candidate=173097" TargetMode="External"/><Relationship Id="rId20" Type="http://schemas.openxmlformats.org/officeDocument/2006/relationships/hyperlink" Target="https://data-gcdn.basecdn.net/202107/sys4815/hiring/08/18/NWJ3ZVCBQP/8d3f267d0c760a28aa73ec2b9538c384/SHJGU5ZPQJ9N8/4b/ee/d5/71/81/48f090b419846f07369a1864b3c6076f/psk_huutuannguyen_solution_architect_viettellime.pdf" TargetMode="External"/><Relationship Id="rId41" Type="http://schemas.openxmlformats.org/officeDocument/2006/relationships/hyperlink" Target="https://tuyendung.topcv.vn/quy-trinh-tuyen-dung/xem-ung-vien?id=UVJtaDFZXS5SYit4bWNnfQAnFC&amp;signature=650bbbce1f713e196bd9f06a701ac4e1" TargetMode="External"/><Relationship Id="rId62" Type="http://schemas.openxmlformats.org/officeDocument/2006/relationships/hyperlink" Target="https://hiring.base.vn/opening/1689?candidate=131355" TargetMode="External"/><Relationship Id="rId83" Type="http://schemas.openxmlformats.org/officeDocument/2006/relationships/hyperlink" Target="https://hiring.base.vn/opening/1700?candidate=132038" TargetMode="External"/><Relationship Id="rId88" Type="http://schemas.openxmlformats.org/officeDocument/2006/relationships/hyperlink" Target="https://tuyendung.topcv.vn/quy-trinh-tuyen-dung/xem-ung-vien?id=B1FsbmYPDi1VYyx6axJtdAC3ZF&amp;signature=fedf973a8f4665132a3ee2bcdea79e1c" TargetMode="External"/><Relationship Id="rId111" Type="http://schemas.openxmlformats.org/officeDocument/2006/relationships/hyperlink" Target="https://tuyendung.topcv.vn/quy-trinh-tuyen-dung/xem-ung-vien?id=UAk5aG1XXS4FMyt9AHM2dwA3VD&amp;signature=daceb0fa84e51a6b6fe62f18877c505c" TargetMode="External"/><Relationship Id="rId132" Type="http://schemas.openxmlformats.org/officeDocument/2006/relationships/hyperlink" Target="https://itviec.com/customer/job-applications/0a831efd-6f88-4d6e-8945-6f67da275d3f" TargetMode="External"/><Relationship Id="rId153" Type="http://schemas.openxmlformats.org/officeDocument/2006/relationships/hyperlink" Target="https://hiring.base.vn/opening/1689?candidate=153137" TargetMode="External"/><Relationship Id="rId15" Type="http://schemas.openxmlformats.org/officeDocument/2006/relationships/hyperlink" Target="https://data-gcdn.basecdn.net/202107/sys4815/hiring/04/22/ZYJ64D4255/839d73faefd28a005630a50b78a9f09b/d0/ca/04/6c/33/6501a2ac08222bc52c72438002a9eb09/839d73faefd28a005630a50b78a9f09b_536388_NDSKWY4Y8PJFN.pdf" TargetMode="External"/><Relationship Id="rId36" Type="http://schemas.openxmlformats.org/officeDocument/2006/relationships/hyperlink" Target="https://tuyendung.topcv.vn/quy-trinh-tuyen-dung/xem-ung-vien?id=UwlpazMNDS5XZnx3Ymk0cQAXdG&amp;signature=6f7f8fed49168c3ecd16115000dc5f91" TargetMode="External"/><Relationship Id="rId57" Type="http://schemas.openxmlformats.org/officeDocument/2006/relationships/hyperlink" Target="https://hiring.base.vn/opening/1697?candidate=131048" TargetMode="External"/><Relationship Id="rId106" Type="http://schemas.openxmlformats.org/officeDocument/2006/relationships/hyperlink" Target="https://hiring.base.vn/opening/1689?candidate=132479" TargetMode="External"/><Relationship Id="rId127" Type="http://schemas.openxmlformats.org/officeDocument/2006/relationships/hyperlink" Target="https://drive.google.com/file/d/1EYnrmZyhoQ6ZesSQBLH6t7vpTxNaEE1K/view" TargetMode="External"/><Relationship Id="rId10" Type="http://schemas.openxmlformats.org/officeDocument/2006/relationships/hyperlink" Target="https://hiring.base.vn/opening/1690?candidate=128840" TargetMode="External"/><Relationship Id="rId31" Type="http://schemas.openxmlformats.org/officeDocument/2006/relationships/hyperlink" Target="https://tuyendung.topcv.vn/quy-trinh-tuyen-dung/xem-ung-vien?id=U1ZvPWRaXn4HYX9_aWEpJgB3pD&amp;signature=6fdd5a6c1fadf2a0a0ff60f8e28b8413" TargetMode="External"/><Relationship Id="rId52" Type="http://schemas.openxmlformats.org/officeDocument/2006/relationships/hyperlink" Target="https://hiring.base.vn/candidates?q=B%C3%B9i%20Th%E1%BB%8B%20H%E1%BB%93ng&amp;candidate=128165" TargetMode="External"/><Relationship Id="rId73" Type="http://schemas.openxmlformats.org/officeDocument/2006/relationships/hyperlink" Target="https://employer.vietnamworks.com/v2/candidate-detail/senior-java-3099517" TargetMode="External"/><Relationship Id="rId78" Type="http://schemas.openxmlformats.org/officeDocument/2006/relationships/hyperlink" Target="https://drive.google.com/open?id=1va5i0c3PXywmXK91NMh0L1PmSsAqqeXH" TargetMode="External"/><Relationship Id="rId94" Type="http://schemas.openxmlformats.org/officeDocument/2006/relationships/hyperlink" Target="https://hiring.base.vn/opening/1700?candidate=132318" TargetMode="External"/><Relationship Id="rId99" Type="http://schemas.openxmlformats.org/officeDocument/2006/relationships/hyperlink" Target="https://tuyendung.topcv.vn/quy-trinh-tuyen-dung/xem-ung-vien?id=UwA_O2VdDikFMXYqORJuJQB3dP&amp;signature=2d34520f02fb886016b04ffcccc54252" TargetMode="External"/><Relationship Id="rId101" Type="http://schemas.openxmlformats.org/officeDocument/2006/relationships/hyperlink" Target="https://tuyendung.topcv.vn/quy-trinh-tuyen-dung/xem-ung-vien?id=VQg5O2xYWnNUNHh8YhRRJAAHdG&amp;signature=d34008b59666d6e37fbe772725dff8f3" TargetMode="External"/><Relationship Id="rId122" Type="http://schemas.openxmlformats.org/officeDocument/2006/relationships/hyperlink" Target="https://www.linkedin.com/in/dung-pham-0142a0a5/" TargetMode="External"/><Relationship Id="rId143" Type="http://schemas.openxmlformats.org/officeDocument/2006/relationships/hyperlink" Target="https://drive.google.com/file/d/1ZWoG0C0EJVvMEdZBo-9I7acTAkJOfVLe/view?usp=sharing" TargetMode="External"/><Relationship Id="rId148" Type="http://schemas.openxmlformats.org/officeDocument/2006/relationships/hyperlink" Target="https://xnkviettel-my.sharepoint.com/:b:/g/personal/hangpt45_viettelimex_vn/EeL644oatnVMqPbumhA6Lb0BY4QyvAd518jYEHtTisfDpw?e=YsXuJ3" TargetMode="External"/><Relationship Id="rId4" Type="http://schemas.openxmlformats.org/officeDocument/2006/relationships/hyperlink" Target="https://hiring.base.vn/opening/1695?candidate=129173" TargetMode="External"/><Relationship Id="rId9" Type="http://schemas.openxmlformats.org/officeDocument/2006/relationships/hyperlink" Target="https://hiring.base.vn/opening/1690?candidate=129108" TargetMode="External"/><Relationship Id="rId26" Type="http://schemas.openxmlformats.org/officeDocument/2006/relationships/hyperlink" Target="https://hiring.base.vn/opening/1694?candidate=130908" TargetMode="External"/><Relationship Id="rId47" Type="http://schemas.openxmlformats.org/officeDocument/2006/relationships/hyperlink" Target="https://tuyendung.topcv.vn/quy-trinh-tuyen-dung/xem-ung-vien?id=VwM5PDNWXX9aYi99YmUGcAA3BF&amp;signature=fcc36373920b5fbfbb870b36ffbc4f84" TargetMode="External"/><Relationship Id="rId68" Type="http://schemas.openxmlformats.org/officeDocument/2006/relationships/hyperlink" Target="https://uroif.github.io/" TargetMode="External"/><Relationship Id="rId89" Type="http://schemas.openxmlformats.org/officeDocument/2006/relationships/hyperlink" Target="https://tuyendung.topcv.vn/quy-trinh-tuyen-dung/xem-ung-vien?id=UgFuPWZYCXNQYS8qakM7JwC3BC&amp;signature=3183fd3922988a956f5e87b1aaa361bf" TargetMode="External"/><Relationship Id="rId112" Type="http://schemas.openxmlformats.org/officeDocument/2006/relationships/hyperlink" Target="https://drive.google.com/open?id=1Q1HTAPCvk0ie1NxMtGqIEnFmzv7Deai9" TargetMode="External"/><Relationship Id="rId133" Type="http://schemas.openxmlformats.org/officeDocument/2006/relationships/hyperlink" Target="https://itviec.com/customer/job-applications/ef0bd275-1767-4a15-9475-dd4e61a58015" TargetMode="External"/><Relationship Id="rId154" Type="http://schemas.openxmlformats.org/officeDocument/2006/relationships/hyperlink" Target="https://www.linkedin.com/in/dinh-thang-long/" TargetMode="External"/><Relationship Id="rId16" Type="http://schemas.openxmlformats.org/officeDocument/2006/relationships/hyperlink" Target="https://hiring.base.vn/candidates?q=tuanbt209@gmail.com&amp;candidate=128863" TargetMode="External"/><Relationship Id="rId37" Type="http://schemas.openxmlformats.org/officeDocument/2006/relationships/hyperlink" Target="https://hiring.base.vn/opening/1694?candidate=130909" TargetMode="External"/><Relationship Id="rId58" Type="http://schemas.openxmlformats.org/officeDocument/2006/relationships/hyperlink" Target="https://employer.vietnamworks.com/v2/application/detail/2/35682741" TargetMode="External"/><Relationship Id="rId79" Type="http://schemas.openxmlformats.org/officeDocument/2006/relationships/hyperlink" Target="https://drive.google.com/open?id=1Xlrg60A98jyS9isdHad5XxyBC-MRkKf6" TargetMode="External"/><Relationship Id="rId102" Type="http://schemas.openxmlformats.org/officeDocument/2006/relationships/hyperlink" Target="https://tuyendung.topcv.vn/quy-trinh-tuyen-dung/xem-ung-vien?id=VQU-PGYKWi1XMSp4O0RaegA3ZB&amp;signature=7032f3d2ec83dd4651e6d9e41c00f6e1" TargetMode="External"/><Relationship Id="rId123" Type="http://schemas.openxmlformats.org/officeDocument/2006/relationships/hyperlink" Target="https://hiring.base.vn/opening/1688?candidate=134634" TargetMode="External"/><Relationship Id="rId144" Type="http://schemas.openxmlformats.org/officeDocument/2006/relationships/hyperlink" Target="https://drive.google.com/file/d/1W5JdO3sXhNlqqohmZJhEjOUV_bl5sJML/view?usp=sharing" TargetMode="External"/><Relationship Id="rId90" Type="http://schemas.openxmlformats.org/officeDocument/2006/relationships/hyperlink" Target="https://tuyendung.topcv.vn/quy-trinh-tuyen-dung/xem-ung-vien?id=AQFiaWxaVXoGMXt8bBMAfABXJH&amp;signature=032524d196f1ebd2072d97f7bc3626c0" TargetMode="External"/><Relationship Id="rId27" Type="http://schemas.openxmlformats.org/officeDocument/2006/relationships/hyperlink" Target="https://hiring.base.vn/candidates?q=hoangtd090@gmail.com&amp;candidate=129731" TargetMode="External"/><Relationship Id="rId48" Type="http://schemas.openxmlformats.org/officeDocument/2006/relationships/hyperlink" Target="https://data-gcdn.basecdn.net/202107/sys4815/hiring/23/01/RYTC28NQMQ/5cf88a249dc2fe8d1264246f0902608e/16/46/69/cf/9a/3dc28c7d757db31612959a305391fe3f/5cf88a249dc2fe8d1264246f0902608e_800011_EGYQSGHHNY8JN.pdf" TargetMode="External"/><Relationship Id="rId69" Type="http://schemas.openxmlformats.org/officeDocument/2006/relationships/hyperlink" Target="https://hiring.base.vn/opening/1774?candidate=131765" TargetMode="External"/><Relationship Id="rId113" Type="http://schemas.openxmlformats.org/officeDocument/2006/relationships/hyperlink" Target="https://itviec.com/customer/job-applications/d099db39-70b1-46bb-a0ed-b573ebb7c1a1" TargetMode="External"/><Relationship Id="rId134" Type="http://schemas.openxmlformats.org/officeDocument/2006/relationships/hyperlink" Target="https://drive.google.com/open?id=1PAK1fajVhMJ9l8YFp-kXTZQ8TxeaTBl8"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rive.google.com/open?id=1c1gpLzLiXwvDEwUUIDW1mv7ip6NLm88X" TargetMode="External"/><Relationship Id="rId21" Type="http://schemas.openxmlformats.org/officeDocument/2006/relationships/hyperlink" Target="https://data-gcdn.basecdn.net/202107/sys4815/hiring/16/16/WJRXY6J6XH/240c56cf3ac3e60dde2c44a24a5091cf/5a/e5/e5/82/d0/3fc0e8a77eb2b7768a6655e1a4358f4c/240c56cf3ac3e60dde2c44a24a5091cf_146410_CMNMX2LG573K6.pdf" TargetMode="External"/><Relationship Id="rId324" Type="http://schemas.openxmlformats.org/officeDocument/2006/relationships/hyperlink" Target="https://drive.google.com/file/d/1SKM-gEf46sFkdoaTPAh4ylqO-BLk26ax/view?usp=sharing" TargetMode="External"/><Relationship Id="rId531" Type="http://schemas.openxmlformats.org/officeDocument/2006/relationships/hyperlink" Target="https://drive.google.com/file/d/1_Yjfu-voWHhXQxoS7EZS9hT8hJJs6zKf/view?usp=sharing" TargetMode="External"/><Relationship Id="rId629" Type="http://schemas.openxmlformats.org/officeDocument/2006/relationships/hyperlink" Target="https://drive.google.com/file/d/1Qf2L6A8aLHBuVSY1rhNJZZ6lCaSwxYWp/view?usp=sharing" TargetMode="External"/><Relationship Id="rId170" Type="http://schemas.openxmlformats.org/officeDocument/2006/relationships/hyperlink" Target="https://drive.google.com/file/d/1Y2iz4_fvQ_VssPLOgQiF2_lJ7MCmTKpW/view?usp=sharing" TargetMode="External"/><Relationship Id="rId268" Type="http://schemas.openxmlformats.org/officeDocument/2006/relationships/hyperlink" Target="https://drive.google.com/file/d/1-UqRLn88cM-o82jNslEvDfPwS3v7Mgp7/view?usp=sharing" TargetMode="External"/><Relationship Id="rId475" Type="http://schemas.openxmlformats.org/officeDocument/2006/relationships/hyperlink" Target="https://drive.google.com/file/d/1glq9D1zn0TT75EOl3nUBqV_9enJaLy8e/view?usp=sharing" TargetMode="External"/><Relationship Id="rId32" Type="http://schemas.openxmlformats.org/officeDocument/2006/relationships/hyperlink" Target="https://hiring.base.vn/opening/1696?candidate=129636" TargetMode="External"/><Relationship Id="rId128" Type="http://schemas.openxmlformats.org/officeDocument/2006/relationships/hyperlink" Target="https://drive.google.com/open?id=13_Z8xY1kriEvxMo3u5nBvngVZ_Gqw4EJ" TargetMode="External"/><Relationship Id="rId335" Type="http://schemas.openxmlformats.org/officeDocument/2006/relationships/hyperlink" Target="https://drive.google.com/file/d/1i8JuHbUrcDtbPWocZalUN-6jYQI-fsVB/view?usp=sharing" TargetMode="External"/><Relationship Id="rId542" Type="http://schemas.openxmlformats.org/officeDocument/2006/relationships/hyperlink" Target="https://drive.google.com/file/d/1dJUZZRC3I-yvv-gJBben1KPz1ZpeO6kX/view?usp=sharing" TargetMode="External"/><Relationship Id="rId181" Type="http://schemas.openxmlformats.org/officeDocument/2006/relationships/hyperlink" Target="https://hiring.base.vn/opening/1695?candidate=135372" TargetMode="External"/><Relationship Id="rId402" Type="http://schemas.openxmlformats.org/officeDocument/2006/relationships/hyperlink" Target="https://drive.google.com/file/d/1V9PxOz5LeoHUfQ3WWq2gy9PYnP3BKMwV/view?usp=sharing" TargetMode="External"/><Relationship Id="rId279" Type="http://schemas.openxmlformats.org/officeDocument/2006/relationships/hyperlink" Target="https://drive.google.com/file/d/1pw4oXZP9X7rfFll_mWbXwhYjYvpr_n9A/view?usp=sharing" TargetMode="External"/><Relationship Id="rId486" Type="http://schemas.openxmlformats.org/officeDocument/2006/relationships/hyperlink" Target="https://hiring.base.vn/opening/1690?candidate=163360" TargetMode="External"/><Relationship Id="rId43" Type="http://schemas.openxmlformats.org/officeDocument/2006/relationships/hyperlink" Target="https://hiring.base.vn/opening/1751?candidate=130455" TargetMode="External"/><Relationship Id="rId139" Type="http://schemas.openxmlformats.org/officeDocument/2006/relationships/hyperlink" Target="https://hiring.base.vn/opening/1695?candidate=132911" TargetMode="External"/><Relationship Id="rId346" Type="http://schemas.openxmlformats.org/officeDocument/2006/relationships/hyperlink" Target="https://drive.google.com/file/d/1g6tQ3Lvlvm5x2mtezAgXol5S8JPHZqJn/view?usp=sharing" TargetMode="External"/><Relationship Id="rId553" Type="http://schemas.openxmlformats.org/officeDocument/2006/relationships/hyperlink" Target="https://drive.google.com/file/d/1OTatF_WqLX2n5UJ04rZSZJ8xJBRM1CPh/view?usp=sharing" TargetMode="External"/><Relationship Id="rId192" Type="http://schemas.openxmlformats.org/officeDocument/2006/relationships/hyperlink" Target="https://drive.google.com/file/d/15liX6ajCvb7dbOLmlqNyqL6HRsJmQ35k/view?usp=sharing" TargetMode="External"/><Relationship Id="rId206" Type="http://schemas.openxmlformats.org/officeDocument/2006/relationships/hyperlink" Target="https://hiring.base.vn/opening/1695?candidate=137607" TargetMode="External"/><Relationship Id="rId413" Type="http://schemas.openxmlformats.org/officeDocument/2006/relationships/hyperlink" Target="https://drive.google.com/file/d/1oWcKn-5cH4tJzVIEXDdpcssSQvy0l0j3/view?usp=sharing" TargetMode="External"/><Relationship Id="rId497" Type="http://schemas.openxmlformats.org/officeDocument/2006/relationships/hyperlink" Target="https://drive.google.com/file/d/1dYdSGJFN1vLgwPg1krIbD3QhWZZTG2Bg/view?usp=sharing" TargetMode="External"/><Relationship Id="rId620" Type="http://schemas.openxmlformats.org/officeDocument/2006/relationships/hyperlink" Target="https://drive.google.com/file/d/1eCwyA-GTXcW1zvc4lLiGQSGwjUoM0xUU/view?usp=sharing" TargetMode="External"/><Relationship Id="rId357" Type="http://schemas.openxmlformats.org/officeDocument/2006/relationships/hyperlink" Target="https://drive.google.com/file/d/1q-E5F4s-ZPp4vTcXxtfHsos9yqabvy4q/view?usp=sharing" TargetMode="External"/><Relationship Id="rId54" Type="http://schemas.openxmlformats.org/officeDocument/2006/relationships/hyperlink" Target="https://hiring.base.vn/opening/1690?candidate=130906" TargetMode="External"/><Relationship Id="rId217" Type="http://schemas.openxmlformats.org/officeDocument/2006/relationships/hyperlink" Target="https://hiring.base.vn/opening/1690?candidate=137856" TargetMode="External"/><Relationship Id="rId564" Type="http://schemas.openxmlformats.org/officeDocument/2006/relationships/hyperlink" Target="https://drive.google.com/file/d/1I08l15hVUTIkVVOfJQ-ZfI33Ko5yVtUL/view?usp=sharing" TargetMode="External"/><Relationship Id="rId424" Type="http://schemas.openxmlformats.org/officeDocument/2006/relationships/hyperlink" Target="https://hiring.base.vn/candidates?q=V%C5%A9%20Anh%20Tu%E1%BA%A5n&amp;candidate=161397" TargetMode="External"/><Relationship Id="rId631" Type="http://schemas.openxmlformats.org/officeDocument/2006/relationships/hyperlink" Target="https://drive.google.com/file/d/1w-qsZbU2ouAY8SmnUvtrmWrga8APTKXa/view?usp=sharing" TargetMode="External"/><Relationship Id="rId270" Type="http://schemas.openxmlformats.org/officeDocument/2006/relationships/hyperlink" Target="https://dribbble.com/quanph" TargetMode="External"/><Relationship Id="rId65" Type="http://schemas.openxmlformats.org/officeDocument/2006/relationships/hyperlink" Target="https://drive.google.com/file/d/1OagV1BHP7Ceox7EPQ4uRZteFyoi4QBNn/view?usp=sharing" TargetMode="External"/><Relationship Id="rId130" Type="http://schemas.openxmlformats.org/officeDocument/2006/relationships/hyperlink" Target="https://drive.google.com/open?id=1lxNJDuRrIezI7DZIIg8LYYZmTyIgfJ8n" TargetMode="External"/><Relationship Id="rId368" Type="http://schemas.openxmlformats.org/officeDocument/2006/relationships/hyperlink" Target="https://drive.google.com/file/d/19C7WOqrujMoMaVaqIfJX69jPQmfVN61O/view?usp=sharing" TargetMode="External"/><Relationship Id="rId575" Type="http://schemas.openxmlformats.org/officeDocument/2006/relationships/hyperlink" Target="https://drive.google.com/file/d/1iAdVoCRzvsz-CVboz_IeltsDP-wO2Pfl/view?usp=sharing" TargetMode="External"/><Relationship Id="rId228" Type="http://schemas.openxmlformats.org/officeDocument/2006/relationships/hyperlink" Target="https://hiring.base.vn/opening/1690?candidate=139734" TargetMode="External"/><Relationship Id="rId435" Type="http://schemas.openxmlformats.org/officeDocument/2006/relationships/hyperlink" Target="https://hiring.base.vn/opening/1961?candidate=161503" TargetMode="External"/><Relationship Id="rId642" Type="http://schemas.openxmlformats.org/officeDocument/2006/relationships/hyperlink" Target="https://drive.google.com/file/d/1dLlJRl6jMXkjnlx1F9QxgiZjfJc3GH0S/view?usp=sharing" TargetMode="External"/><Relationship Id="rId281" Type="http://schemas.openxmlformats.org/officeDocument/2006/relationships/hyperlink" Target="https://drive.google.com/file/d/1d0a_hJVWJie7yUQolUaWwaqV0nwESY7t/view?usp=sharing" TargetMode="External"/><Relationship Id="rId502" Type="http://schemas.openxmlformats.org/officeDocument/2006/relationships/hyperlink" Target="https://drive.google.com/file/d/1FffF-WJHUfyukBPg5jV5fnRkz9kzyysW/view?usp=sharing" TargetMode="External"/><Relationship Id="rId76" Type="http://schemas.openxmlformats.org/officeDocument/2006/relationships/hyperlink" Target="https://tuyendung.topcv.vn/quy-trinh-tuyen-dung/xem-ung-vien?id=UFZiazMIDnNXay0uP1VQdgAHNF&amp;signature=2a9100e97487ab322ea6b4d0eeb51ee1" TargetMode="External"/><Relationship Id="rId141" Type="http://schemas.openxmlformats.org/officeDocument/2006/relationships/hyperlink" Target="https://drive.google.com/file/d/1vd5o-g9ImmYi3UjGpWyUjrOoX3V3aE42/view?usp=sharing" TargetMode="External"/><Relationship Id="rId379" Type="http://schemas.openxmlformats.org/officeDocument/2006/relationships/hyperlink" Target="https://hiring.base.vn/opening/1697?candidate=156217" TargetMode="External"/><Relationship Id="rId586" Type="http://schemas.openxmlformats.org/officeDocument/2006/relationships/hyperlink" Target="https://drive.google.com/file/d/1xkOo4063YpqB9zKmtGO91Ae8qzORYHxC/view?usp=sharing" TargetMode="External"/><Relationship Id="rId7" Type="http://schemas.openxmlformats.org/officeDocument/2006/relationships/hyperlink" Target="https://drive.google.com/file/d/1cANCDT9SQ8pQNd4m1DFr0A46n69H3SUV/view?usp=sharing" TargetMode="External"/><Relationship Id="rId239" Type="http://schemas.openxmlformats.org/officeDocument/2006/relationships/hyperlink" Target="https://drive.google.com/file/d/1xCnNb33gq1fbWgRU9x6F4rBDJ93q9E9y/view?usp=sharing" TargetMode="External"/><Relationship Id="rId446" Type="http://schemas.openxmlformats.org/officeDocument/2006/relationships/hyperlink" Target="https://drive.google.com/file/d/1rl3itMyMLYp1gjDORM0V6QxA7lrFyZgP/view?usp=sharing" TargetMode="External"/><Relationship Id="rId292" Type="http://schemas.openxmlformats.org/officeDocument/2006/relationships/hyperlink" Target="https://drive.google.com/file/d/1a17IicktlN1mRof9wa6JbCXXF34_1fnN/view?usp=sharing" TargetMode="External"/><Relationship Id="rId306" Type="http://schemas.openxmlformats.org/officeDocument/2006/relationships/hyperlink" Target="https://drive.google.com/file/d/1wpqPBTY5lS7W_nY5zQUldthOu0ZrRPSx/view?usp=sharing" TargetMode="External"/><Relationship Id="rId87" Type="http://schemas.openxmlformats.org/officeDocument/2006/relationships/hyperlink" Target="https://data-gcdn.basecdn.net/202108/sys4815/hiring/07/11/MFNTSR332V/035b3f7e98783a7973e94bd09fcf1687/b1/fb/74/bf/7a/99003ffba0b32ad26e1c45bd7225c64c/035b3f7e98783a7973e94bd09fcf1687_980169_CVKN6MTSBDKFJ.docx" TargetMode="External"/><Relationship Id="rId513" Type="http://schemas.openxmlformats.org/officeDocument/2006/relationships/hyperlink" Target="https://drive.google.com/file/d/16upe664P4OJ9sjrnr-bwT8RDRlUjyRMa/view?usp=sharing" TargetMode="External"/><Relationship Id="rId597" Type="http://schemas.openxmlformats.org/officeDocument/2006/relationships/hyperlink" Target="https://hiring.base.vn/candidates?q=Tr%E1%BA%A7n%20Th%E1%BB%8B%20Th%E1%BB%A7y&amp;candidate=173078" TargetMode="External"/><Relationship Id="rId152" Type="http://schemas.openxmlformats.org/officeDocument/2006/relationships/hyperlink" Target="https://drive.google.com/file/d/1Bb8_fbq2lwi-EkrlNMI5RcPg1DhVUlTk/view?usp=sharing" TargetMode="External"/><Relationship Id="rId457" Type="http://schemas.openxmlformats.org/officeDocument/2006/relationships/hyperlink" Target="https://hiring.base.vn/opening/1695?candidate=160857" TargetMode="External"/><Relationship Id="rId14" Type="http://schemas.openxmlformats.org/officeDocument/2006/relationships/hyperlink" Target="https://tuyendung.topcv.vn/quy-trinh-tuyen-dung/xem-ung-vien?id=VgQ-ZzcMCi0FN3h8bSU0cAAHtA&amp;signature=47c2b8ddc5326bb2b233abd395d73f38" TargetMode="External"/><Relationship Id="rId317" Type="http://schemas.openxmlformats.org/officeDocument/2006/relationships/hyperlink" Target="https://drive.google.com/file/d/1gq-_uKUJlC-0LjqQ0BEWXZv7TmeNRQif/view?usp=sharing" TargetMode="External"/><Relationship Id="rId524" Type="http://schemas.openxmlformats.org/officeDocument/2006/relationships/hyperlink" Target="https://drive.google.com/file/d/1v1AhcQNKki4o1cPnRRn0_ZsYfJs-dTte/view?usp=sharing" TargetMode="External"/><Relationship Id="rId98" Type="http://schemas.openxmlformats.org/officeDocument/2006/relationships/hyperlink" Target="https://drive.google.com/file/d/1sUazBLFQfK_MSQ5J4aVPi7t5IeGRcmQb/view?usp=sharing" TargetMode="External"/><Relationship Id="rId163" Type="http://schemas.openxmlformats.org/officeDocument/2006/relationships/hyperlink" Target="https://hiring.base.vn/opening/1695?candidate=134345" TargetMode="External"/><Relationship Id="rId370" Type="http://schemas.openxmlformats.org/officeDocument/2006/relationships/hyperlink" Target="https://drive.google.com/file/d/1sWAJmMw5dgQ4eGffqnEfXVRdDBwgi632/view?usp=sharing" TargetMode="External"/><Relationship Id="rId230" Type="http://schemas.openxmlformats.org/officeDocument/2006/relationships/hyperlink" Target="https://drive.google.com/file/d/18MzHdRq7NbXMsFPPDKXIqwBAqKBbfgCQ/view?usp=sharing" TargetMode="External"/><Relationship Id="rId468" Type="http://schemas.openxmlformats.org/officeDocument/2006/relationships/hyperlink" Target="https://hiring.base.vn/opening/1690?candidate=162375" TargetMode="External"/><Relationship Id="rId25" Type="http://schemas.openxmlformats.org/officeDocument/2006/relationships/hyperlink" Target="https://hiring.base.vn/opening/1751?candidate=130144" TargetMode="External"/><Relationship Id="rId328" Type="http://schemas.openxmlformats.org/officeDocument/2006/relationships/hyperlink" Target="https://drive.google.com/file/d/1vkk6jT7IUyLAw5lZNwqON-bJwHLmEBEs/view?usp=sharing" TargetMode="External"/><Relationship Id="rId535" Type="http://schemas.openxmlformats.org/officeDocument/2006/relationships/hyperlink" Target="https://hiring.base.vn/opening/1695?candidate=168192" TargetMode="External"/><Relationship Id="rId174" Type="http://schemas.openxmlformats.org/officeDocument/2006/relationships/hyperlink" Target="https://hiring.base.vn/opening/1695?candidate=134333" TargetMode="External"/><Relationship Id="rId381" Type="http://schemas.openxmlformats.org/officeDocument/2006/relationships/hyperlink" Target="https://drive.google.com/file/d/1hmHvMr34yE6-liAT081jyu2Fd_X6KNZZ/view?usp=sharing" TargetMode="External"/><Relationship Id="rId602" Type="http://schemas.openxmlformats.org/officeDocument/2006/relationships/hyperlink" Target="https://drive.google.com/file/d/1eSkb2Jk5ET5Z26D_NWtMpVDcX79yhOaz/view?usp=sharing" TargetMode="External"/><Relationship Id="rId241" Type="http://schemas.openxmlformats.org/officeDocument/2006/relationships/hyperlink" Target="https://drive.google.com/file/d/1OgcyC05bWWsT_i1zDkTYkNNmmneV0z0e/view?usp=sharing" TargetMode="External"/><Relationship Id="rId479" Type="http://schemas.openxmlformats.org/officeDocument/2006/relationships/hyperlink" Target="https://drive.google.com/file/d/1A-ZAd38-E3IShlBUvGyB6xdvUfbIEgVY/view?usp=sharing" TargetMode="External"/><Relationship Id="rId36" Type="http://schemas.openxmlformats.org/officeDocument/2006/relationships/hyperlink" Target="https://hiring.base.vn/opening/1695?candidate=130577" TargetMode="External"/><Relationship Id="rId339" Type="http://schemas.openxmlformats.org/officeDocument/2006/relationships/hyperlink" Target="https://drive.google.com/file/d/1jXCZX2CO0SAS0q7flJRnSxMjaANYqoy7/view?usp=sharing" TargetMode="External"/><Relationship Id="rId546" Type="http://schemas.openxmlformats.org/officeDocument/2006/relationships/hyperlink" Target="https://drive.google.com/file/d/1DzYpOsK51Y3dY_v6pPFJ1qNR8N5FIjZr/view?usp=sharing" TargetMode="External"/><Relationship Id="rId101" Type="http://schemas.openxmlformats.org/officeDocument/2006/relationships/hyperlink" Target="https://hiring.base.vn/candidates?q=nguyen.phuong.nam@outlook.com&amp;candidate=131982" TargetMode="External"/><Relationship Id="rId185" Type="http://schemas.openxmlformats.org/officeDocument/2006/relationships/hyperlink" Target="https://drive.google.com/open?id=1K9VayKebiP5mfe-tGcc-LDDebjC0991x" TargetMode="External"/><Relationship Id="rId406" Type="http://schemas.openxmlformats.org/officeDocument/2006/relationships/hyperlink" Target="https://drive.google.com/file/d/10Fyep-AfEUFCykGiFivfMkkdL36NNTBc/view?usp=sharing" TargetMode="External"/><Relationship Id="rId392" Type="http://schemas.openxmlformats.org/officeDocument/2006/relationships/hyperlink" Target="https://hiring.base.vn/opening/1697?candidate=161467" TargetMode="External"/><Relationship Id="rId613" Type="http://schemas.openxmlformats.org/officeDocument/2006/relationships/hyperlink" Target="https://drive.google.com/file/d/1Ml0Ai_I-6n9oFx0z02YiJfKgBkXn7Aky/view?usp=sharing" TargetMode="External"/><Relationship Id="rId252" Type="http://schemas.openxmlformats.org/officeDocument/2006/relationships/hyperlink" Target="https://drive.google.com/file/d/1-52v6RrC34Ghs1bZX18uqq3L_2RPUGoi/view?usp=sharing" TargetMode="External"/><Relationship Id="rId47" Type="http://schemas.openxmlformats.org/officeDocument/2006/relationships/hyperlink" Target="https://tuyendung.topcv.vn/ho-so-ung-vien?id=ed79947b0d3eca8c24ba19900ada6c5a&amp;token=eyJkYXRhIjp7InByaXZhdGVfa2V5IjoiZWQ3OTk0N2IwZDNlY2E4YzI0YmExOTkwMGFkYTZjNWEifSwiZXhwaXJlQXQiOiIyMDIxLTA3LTMwIDE0OjI5OjUzIiwic2lnbmF0dXJlIjoiOWUxMWExY2RlOWQ1YjZiMDYwMjMxZDBkNmE2NDkyYzkifQ==" TargetMode="External"/><Relationship Id="rId89" Type="http://schemas.openxmlformats.org/officeDocument/2006/relationships/hyperlink" Target="https://assets.topdev.vn/files/2021/07/07/TopDev-acdaa9e7e3a0e2fc592a8913bb4acf75-1625625232.pdf" TargetMode="External"/><Relationship Id="rId112" Type="http://schemas.openxmlformats.org/officeDocument/2006/relationships/hyperlink" Target="https://drive.google.com/file/d/1OdmoUJEO_5WgyEcFrtLNCXETzrGFGedQ/view?usp=sharing" TargetMode="External"/><Relationship Id="rId154" Type="http://schemas.openxmlformats.org/officeDocument/2006/relationships/hyperlink" Target="https://drive.google.com/file/d/1IOOB6RKPhTwpvPZ8RdGWL8c7gAHdw3UJ/view?usp=sharing" TargetMode="External"/><Relationship Id="rId361" Type="http://schemas.openxmlformats.org/officeDocument/2006/relationships/hyperlink" Target="https://drive.google.com/file/d/1xUSShwmahluJT0PnWLisjTqK9AJrA2Ws/view?usp=sharing" TargetMode="External"/><Relationship Id="rId557" Type="http://schemas.openxmlformats.org/officeDocument/2006/relationships/hyperlink" Target="https://drive.google.com/file/d/1_bTjD6kd1vpiFb8PDwzOM4awgLS6aWce/view?usp=sharing" TargetMode="External"/><Relationship Id="rId599" Type="http://schemas.openxmlformats.org/officeDocument/2006/relationships/hyperlink" Target="https://hiring.base.vn/opening/1961?candidate=153345" TargetMode="External"/><Relationship Id="rId196" Type="http://schemas.openxmlformats.org/officeDocument/2006/relationships/hyperlink" Target="https://employer.vietnamworks.com/v2/candidate-detail/resume-8742287" TargetMode="External"/><Relationship Id="rId417" Type="http://schemas.openxmlformats.org/officeDocument/2006/relationships/hyperlink" Target="https://drive.google.com/file/d/1vseyFQIKvzJuCV16MBO5ry8oPSWGG8xO/view?usp=sharing" TargetMode="External"/><Relationship Id="rId459" Type="http://schemas.openxmlformats.org/officeDocument/2006/relationships/hyperlink" Target="https://drive.google.com/file/d/1Duwd9AOXqRhbnGxs9neLoB_dNytvJifY/view?usp=sharing" TargetMode="External"/><Relationship Id="rId624" Type="http://schemas.openxmlformats.org/officeDocument/2006/relationships/hyperlink" Target="https://drive.google.com/file/d/1Fn_98dSzv3bfnMRBTvWbfzKVg0h4q_9j/view?usp=sharing" TargetMode="External"/><Relationship Id="rId16" Type="http://schemas.openxmlformats.org/officeDocument/2006/relationships/hyperlink" Target="https://tuyendung.topcv.vn/quy-trinh-tuyen-dung/xem-ung-vien?id=Vwk_bTcIWH4AMXYuPHB1ewC3JA&amp;signature=9870adebb1be0e4442ce5d6f2ec62dd6" TargetMode="External"/><Relationship Id="rId221" Type="http://schemas.openxmlformats.org/officeDocument/2006/relationships/hyperlink" Target="https://drive.google.com/file/d/1GTcj0rRr-RW0KMLc8W4D7P_UTaLhdMAw/view?usp=sharing" TargetMode="External"/><Relationship Id="rId263" Type="http://schemas.openxmlformats.org/officeDocument/2006/relationships/hyperlink" Target="https://hiring.base.vn/opening/1697?candidate=145631" TargetMode="External"/><Relationship Id="rId319" Type="http://schemas.openxmlformats.org/officeDocument/2006/relationships/hyperlink" Target="https://drive.google.com/file/d/1OkGAVwxBhAb7Z7D67gq_H8lBUwGHAwlm/view?usp=sharing" TargetMode="External"/><Relationship Id="rId470" Type="http://schemas.openxmlformats.org/officeDocument/2006/relationships/hyperlink" Target="https://hiring.base.vn/opening/1690?candidate=164555" TargetMode="External"/><Relationship Id="rId526" Type="http://schemas.openxmlformats.org/officeDocument/2006/relationships/hyperlink" Target="https://hiring.base.vn/opening/1697?candidate=166535" TargetMode="External"/><Relationship Id="rId58" Type="http://schemas.openxmlformats.org/officeDocument/2006/relationships/hyperlink" Target="https://hiring.base.vn/opening/1752?candidate=130556" TargetMode="External"/><Relationship Id="rId123" Type="http://schemas.openxmlformats.org/officeDocument/2006/relationships/hyperlink" Target="https://drive.google.com/file/d/1DSa_D7RD1AYNolik3_si57va3cssOdbb/view?usp=sharing" TargetMode="External"/><Relationship Id="rId330" Type="http://schemas.openxmlformats.org/officeDocument/2006/relationships/hyperlink" Target="https://drive.google.com/file/d/1pwbIzgUP_yPDAXdsd2Lh8NWV9IgheTyD/view?usp=sharing" TargetMode="External"/><Relationship Id="rId568" Type="http://schemas.openxmlformats.org/officeDocument/2006/relationships/hyperlink" Target="https://drive.google.com/file/d/12dyPisSvEJK6kU7KYTgOupgCjNgWF_5W/view?usp=sharing" TargetMode="External"/><Relationship Id="rId165" Type="http://schemas.openxmlformats.org/officeDocument/2006/relationships/hyperlink" Target="https://drive.google.com/file/d/1L59BMfTWDJjZ-6zmYJV_lv9AeIdlTVyl/view?usp=sharing" TargetMode="External"/><Relationship Id="rId372" Type="http://schemas.openxmlformats.org/officeDocument/2006/relationships/hyperlink" Target="https://drive.google.com/file/d/1sLRQkwdrgjyiT-VyouK5JjExWSFAn8Lw/view?usp=sharing" TargetMode="External"/><Relationship Id="rId428" Type="http://schemas.openxmlformats.org/officeDocument/2006/relationships/hyperlink" Target="https://drive.google.com/file/d/1bKObRoaRyqBY4imUxpCHFvQOTXXVU2jj/view?usp=sharing" TargetMode="External"/><Relationship Id="rId635" Type="http://schemas.openxmlformats.org/officeDocument/2006/relationships/hyperlink" Target="https://hiring.base.vn/opening/1695?candidate=164987" TargetMode="External"/><Relationship Id="rId232" Type="http://schemas.openxmlformats.org/officeDocument/2006/relationships/hyperlink" Target="https://hiring.base.vn/opening/1690?candidate=140549" TargetMode="External"/><Relationship Id="rId274" Type="http://schemas.openxmlformats.org/officeDocument/2006/relationships/hyperlink" Target="https://www.linkedin.com/in/quannguyenhong/" TargetMode="External"/><Relationship Id="rId481" Type="http://schemas.openxmlformats.org/officeDocument/2006/relationships/hyperlink" Target="https://drive.google.com/file/d/14Rtioj_gK6p0E_QzNV-5yKGbaug9z_XO/view?usp=sharing" TargetMode="External"/><Relationship Id="rId27" Type="http://schemas.openxmlformats.org/officeDocument/2006/relationships/hyperlink" Target="https://hiring.base.vn/candidates?q=luannt0803@gmail.com&amp;candidate=130461" TargetMode="External"/><Relationship Id="rId69" Type="http://schemas.openxmlformats.org/officeDocument/2006/relationships/hyperlink" Target="https://hiring.base.vn/candidates?q=V%C5%A9%20Trung%20%C4%90%E1%BB%A9c&amp;candidate=131390" TargetMode="External"/><Relationship Id="rId134" Type="http://schemas.openxmlformats.org/officeDocument/2006/relationships/hyperlink" Target="https://hiring.base.vn/opening/1687?candidate=132877" TargetMode="External"/><Relationship Id="rId537" Type="http://schemas.openxmlformats.org/officeDocument/2006/relationships/hyperlink" Target="https://drive.google.com/file/d/1JxozJjsJ9nLN-lFhT2RRC2qEKyL-dwaq/view?usp=sharing" TargetMode="External"/><Relationship Id="rId579" Type="http://schemas.openxmlformats.org/officeDocument/2006/relationships/hyperlink" Target="https://hiring.base.vn/opening/1697?candidate=172669" TargetMode="External"/><Relationship Id="rId80" Type="http://schemas.openxmlformats.org/officeDocument/2006/relationships/hyperlink" Target="https://drive.google.com/open?id=1IocYnPPwfzj_GMQe0eTP0hnP9F-W3zRa" TargetMode="External"/><Relationship Id="rId176" Type="http://schemas.openxmlformats.org/officeDocument/2006/relationships/hyperlink" Target="https://drive.google.com/file/d/1dblcYFxu9yf6uQ6vOi9_XBq2bHpNENzt/view?usp=sharing" TargetMode="External"/><Relationship Id="rId341" Type="http://schemas.openxmlformats.org/officeDocument/2006/relationships/hyperlink" Target="https://drive.google.com/file/d/1JBOhUhKipO2VvBHlBg7FPSfU1Fjj0-jt/view?usp=sharing" TargetMode="External"/><Relationship Id="rId383" Type="http://schemas.openxmlformats.org/officeDocument/2006/relationships/hyperlink" Target="https://drive.google.com/file/d/1XMDYhRU30On5jSeROm_lAhksf8RNcf3e/view?usp=sharing" TargetMode="External"/><Relationship Id="rId439" Type="http://schemas.openxmlformats.org/officeDocument/2006/relationships/hyperlink" Target="https://drive.google.com/file/d/1LqBuRddhVZerybx3RgMajlGf8Abb3SFv/view?usp=sharing" TargetMode="External"/><Relationship Id="rId590" Type="http://schemas.openxmlformats.org/officeDocument/2006/relationships/hyperlink" Target="https://drive.google.com/file/d/1MM_7R3IwsO0MZqmNYuV5F3ELZV2Dhiid/view?usp=sharing" TargetMode="External"/><Relationship Id="rId604" Type="http://schemas.openxmlformats.org/officeDocument/2006/relationships/hyperlink" Target="https://drive.google.com/file/d/1VQGuHjisRXcXUDnNhpoXYdHvjvilh_oQ/view?usp=sharing" TargetMode="External"/><Relationship Id="rId201" Type="http://schemas.openxmlformats.org/officeDocument/2006/relationships/hyperlink" Target="https://hiring.base.vn/opening/1697?candidate=135851" TargetMode="External"/><Relationship Id="rId243" Type="http://schemas.openxmlformats.org/officeDocument/2006/relationships/hyperlink" Target="https://drive.google.com/file/d/1fQCSg-cWqj2bNXofYv8UV8YRiPoPMpE2/view?usp=sharing" TargetMode="External"/><Relationship Id="rId285" Type="http://schemas.openxmlformats.org/officeDocument/2006/relationships/hyperlink" Target="https://drive.google.com/file/d/1_KR_dJ0gkMTZC4idY8AakdABbeVN4h7Q/view?usp=sharing" TargetMode="External"/><Relationship Id="rId450" Type="http://schemas.openxmlformats.org/officeDocument/2006/relationships/hyperlink" Target="https://drive.google.com/file/d/1H9C-mZR1mPGrgzk-1o9CKnxMmVCyhZgx/view?usp=sharing" TargetMode="External"/><Relationship Id="rId506" Type="http://schemas.openxmlformats.org/officeDocument/2006/relationships/hyperlink" Target="https://hiring.base.vn/opening/1697?candidate=165015" TargetMode="External"/><Relationship Id="rId38" Type="http://schemas.openxmlformats.org/officeDocument/2006/relationships/hyperlink" Target="https://tuyendung.topcv.vn/ho-so-ung-vien?id=90acd1e79ab37d315c5256de5db7d7ba&amp;token=eyJkYXRhIjp7InByaXZhdGVfa2V5IjoiOTBhY2QxZTc5YWIzN2QzMTVjNTI1NmRlNWRiN2Q3YmEifSwiZXhwaXJlQXQiOiIyMDIxLTA3LTI4IDE1OjE0OjMwIiwic2lnbmF0dXJlIjoiNmNjZGM1YTJhODk3Mzg0Yzk2NDlhNWFjMDVmMWYxZjUifQ==" TargetMode="External"/><Relationship Id="rId103" Type="http://schemas.openxmlformats.org/officeDocument/2006/relationships/hyperlink" Target="https://drive.google.com/open?id=1T7Di2v-smGbTdPlKs83Dj3vKKgoLQOjL" TargetMode="External"/><Relationship Id="rId310" Type="http://schemas.openxmlformats.org/officeDocument/2006/relationships/hyperlink" Target="https://hiring.base.vn/opening/1689?candidate=152264" TargetMode="External"/><Relationship Id="rId492" Type="http://schemas.openxmlformats.org/officeDocument/2006/relationships/hyperlink" Target="https://hiring.base.vn/candidates?q=Nguy%E1%BB%85n%20C%C3%B4ng%20Th%E1%BA%AFng&amp;candidate=164406" TargetMode="External"/><Relationship Id="rId548" Type="http://schemas.openxmlformats.org/officeDocument/2006/relationships/hyperlink" Target="https://drive.google.com/file/d/125xE56bBjGDvCMxdISe7kDr04_p7BKOT/view?usp=sharing" TargetMode="External"/><Relationship Id="rId91" Type="http://schemas.openxmlformats.org/officeDocument/2006/relationships/hyperlink" Target="https://drive.google.com/file/d/1RuIH2rU6i65QZfBvFmb777rIL-6xvMqm/view?usp=sharing" TargetMode="External"/><Relationship Id="rId145" Type="http://schemas.openxmlformats.org/officeDocument/2006/relationships/hyperlink" Target="https://drive.google.com/open?id=1sW6JYaxwrmVdRRRXTfeBT7RbPqs_Df_m" TargetMode="External"/><Relationship Id="rId187" Type="http://schemas.openxmlformats.org/officeDocument/2006/relationships/hyperlink" Target="https://drive.google.com/file/d/1IZDL9N_Wlh-mAtj8pKb99zdo31ABHABM/view?usp=sharing" TargetMode="External"/><Relationship Id="rId352" Type="http://schemas.openxmlformats.org/officeDocument/2006/relationships/hyperlink" Target="https://drive.google.com/file/d/1PMb6GOS3QOsikliG0aR8OXwtD3Iuo4FS/view?usp=sharing" TargetMode="External"/><Relationship Id="rId394" Type="http://schemas.openxmlformats.org/officeDocument/2006/relationships/hyperlink" Target="https://drive.google.com/file/d/1YYhZhF3puTccZOVq2uFZePU4MwDiS_KP/view?usp=sharing" TargetMode="External"/><Relationship Id="rId408" Type="http://schemas.openxmlformats.org/officeDocument/2006/relationships/hyperlink" Target="https://drive.google.com/file/d/1hSQCwEyOlep3zK547X9LEwcbjg2N8YFq/view?usp=sharing" TargetMode="External"/><Relationship Id="rId615" Type="http://schemas.openxmlformats.org/officeDocument/2006/relationships/hyperlink" Target="https://hiring.base.vn/opening/1688?candidate=174542" TargetMode="External"/><Relationship Id="rId212" Type="http://schemas.openxmlformats.org/officeDocument/2006/relationships/hyperlink" Target="https://hiring.base.vn/opening/1690?candidate=137178" TargetMode="External"/><Relationship Id="rId254" Type="http://schemas.openxmlformats.org/officeDocument/2006/relationships/hyperlink" Target="https://drive.google.com/file/d/1GVko-_gJHwVv5W33J-wD7CbWEz3pfskN/view?usp=sharing" TargetMode="External"/><Relationship Id="rId49" Type="http://schemas.openxmlformats.org/officeDocument/2006/relationships/hyperlink" Target="https://hiring.base.vn/candidates?q=mainth1368@gmail.com&amp;candidate=130899" TargetMode="External"/><Relationship Id="rId114" Type="http://schemas.openxmlformats.org/officeDocument/2006/relationships/hyperlink" Target="https://drive.google.com/open?id=1VEpk_Q6YKAOqg-fD8YfNxn2AU8dGSZr6" TargetMode="External"/><Relationship Id="rId296" Type="http://schemas.openxmlformats.org/officeDocument/2006/relationships/hyperlink" Target="https://drive.google.com/file/d/1ZhEaxYI4QVT3gqyBzWkqbjKrjzq3yqig/view?usp=sharing" TargetMode="External"/><Relationship Id="rId461" Type="http://schemas.openxmlformats.org/officeDocument/2006/relationships/hyperlink" Target="https://drive.google.com/file/d/10GLJuSwt-COsYsS-WBfizTGup7uM6vm-/view?usp=sharing" TargetMode="External"/><Relationship Id="rId517" Type="http://schemas.openxmlformats.org/officeDocument/2006/relationships/hyperlink" Target="https://drive.google.com/file/d/1BjYof2fh0e4_9SN_sdL1S44Nby47MIPg/view?usp=sharing" TargetMode="External"/><Relationship Id="rId559" Type="http://schemas.openxmlformats.org/officeDocument/2006/relationships/hyperlink" Target="https://drive.google.com/file/d/1fEedYCtdPShQF1h6xklenSS3kvS-9RpC/view?usp=sharing" TargetMode="External"/><Relationship Id="rId60" Type="http://schemas.openxmlformats.org/officeDocument/2006/relationships/hyperlink" Target="https://hiring.base.vn/opening/1752?candidate=130458" TargetMode="External"/><Relationship Id="rId156" Type="http://schemas.openxmlformats.org/officeDocument/2006/relationships/hyperlink" Target="https://drive.google.com/file/d/1tQVE0aDrAmkeuTUIRX5n6t4GMMEHmY2g/view?usp=sharing" TargetMode="External"/><Relationship Id="rId198" Type="http://schemas.openxmlformats.org/officeDocument/2006/relationships/hyperlink" Target="https://hiring.base.vn/opening/1697?candidate=135485" TargetMode="External"/><Relationship Id="rId321" Type="http://schemas.openxmlformats.org/officeDocument/2006/relationships/hyperlink" Target="https://drive.google.com/file/d/1wZSORQCgwCGmue6McB6ndgh3brg9vO99/view?usp=sharing" TargetMode="External"/><Relationship Id="rId363" Type="http://schemas.openxmlformats.org/officeDocument/2006/relationships/hyperlink" Target="https://drive.google.com/file/d/1RHtOeZPIU6PmSSNe5t8xcyW_2k2EKq8M/view?usp=sharing" TargetMode="External"/><Relationship Id="rId419" Type="http://schemas.openxmlformats.org/officeDocument/2006/relationships/hyperlink" Target="https://hiring.base.vn/opening/1689?candidate=158965" TargetMode="External"/><Relationship Id="rId570" Type="http://schemas.openxmlformats.org/officeDocument/2006/relationships/hyperlink" Target="mailto:cuongtm2012@gmail.com" TargetMode="External"/><Relationship Id="rId626" Type="http://schemas.openxmlformats.org/officeDocument/2006/relationships/hyperlink" Target="https://hiring.base.vn/opening/1687?candidate=131210" TargetMode="External"/><Relationship Id="rId223" Type="http://schemas.openxmlformats.org/officeDocument/2006/relationships/hyperlink" Target="https://hiring.base.vn/opening/1862?candidate=138430" TargetMode="External"/><Relationship Id="rId430" Type="http://schemas.openxmlformats.org/officeDocument/2006/relationships/hyperlink" Target="https://drive.google.com/file/d/1iozaT8Vl1-r12WPuy0fFI54jr-SUyTJj/view?usp=sharing" TargetMode="External"/><Relationship Id="rId18" Type="http://schemas.openxmlformats.org/officeDocument/2006/relationships/hyperlink" Target="https://hiring.base.vn/opening/1695?candidate=130319" TargetMode="External"/><Relationship Id="rId265" Type="http://schemas.openxmlformats.org/officeDocument/2006/relationships/hyperlink" Target="https://drive.google.com/file/d/1XigSO8CwVbdSgLfokPnZPhgV7bwbYGsK/view" TargetMode="External"/><Relationship Id="rId472" Type="http://schemas.openxmlformats.org/officeDocument/2006/relationships/hyperlink" Target="https://hiring.base.vn/opening/1690?candidate=164558" TargetMode="External"/><Relationship Id="rId528" Type="http://schemas.openxmlformats.org/officeDocument/2006/relationships/hyperlink" Target="https://hiring.base.vn/opening/1697?candidate=166758" TargetMode="External"/><Relationship Id="rId125" Type="http://schemas.openxmlformats.org/officeDocument/2006/relationships/hyperlink" Target="https://hiring.base.vn/opening/1697?candidate=132660" TargetMode="External"/><Relationship Id="rId167" Type="http://schemas.openxmlformats.org/officeDocument/2006/relationships/hyperlink" Target="https://hiring.base.vn/opening/1695?candidate=134224" TargetMode="External"/><Relationship Id="rId332" Type="http://schemas.openxmlformats.org/officeDocument/2006/relationships/hyperlink" Target="https://drive.google.com/file/d/1jOFwFn208_EME4UkkRvLM_4YZcdhCbXA/view?usp=sharing" TargetMode="External"/><Relationship Id="rId374" Type="http://schemas.openxmlformats.org/officeDocument/2006/relationships/hyperlink" Target="https://hiring.base.vn/candidates?q=vutrangptit@gmail.com&amp;candidate=155527" TargetMode="External"/><Relationship Id="rId581" Type="http://schemas.openxmlformats.org/officeDocument/2006/relationships/hyperlink" Target="https://drive.google.com/file/d/1RSpqw6o1Wa4v_VtpHcfPtoMeqgHNOqwS/view?usp=sharing" TargetMode="External"/><Relationship Id="rId71" Type="http://schemas.openxmlformats.org/officeDocument/2006/relationships/hyperlink" Target="https://drive.google.com/file/d/1iFn0iMAcEBJYR6myCOfFC8uQWlM67AtY/view?usp=sharing" TargetMode="External"/><Relationship Id="rId234" Type="http://schemas.openxmlformats.org/officeDocument/2006/relationships/hyperlink" Target="https://hiring.base.vn/opening/1690?candidate=141045" TargetMode="External"/><Relationship Id="rId637" Type="http://schemas.openxmlformats.org/officeDocument/2006/relationships/hyperlink" Target="https://drive.google.com/file/d/1h32ZBzqaD7GbBFwGmnHFc-oY5D-CnqJj/view?usp=sharing" TargetMode="External"/><Relationship Id="rId2" Type="http://schemas.openxmlformats.org/officeDocument/2006/relationships/hyperlink" Target="https://drive.google.com/file/d/15Sx73KodWHBGuk2ancLuP04_ry0o51sZ/view?usp=sharing" TargetMode="External"/><Relationship Id="rId29" Type="http://schemas.openxmlformats.org/officeDocument/2006/relationships/hyperlink" Target="https://hiring.base.vn/opening/1751?candidate=130378" TargetMode="External"/><Relationship Id="rId276" Type="http://schemas.openxmlformats.org/officeDocument/2006/relationships/hyperlink" Target="https://drive.google.com/file/d/1nAbzuCYbc3TJlGsu6XQJcz9rv-myVIyb/view?usp=sharing" TargetMode="External"/><Relationship Id="rId441" Type="http://schemas.openxmlformats.org/officeDocument/2006/relationships/hyperlink" Target="https://drive.google.com/file/d/1dAb8fnp7RaoZJoQxjr-ucu4fXZTLWMZf/view?usp=sharing" TargetMode="External"/><Relationship Id="rId483" Type="http://schemas.openxmlformats.org/officeDocument/2006/relationships/hyperlink" Target="https://hiring.base.vn/opening/1690?candidate=163077" TargetMode="External"/><Relationship Id="rId539" Type="http://schemas.openxmlformats.org/officeDocument/2006/relationships/hyperlink" Target="https://hiring.base.vn/opening/1690?candidate=168304" TargetMode="External"/><Relationship Id="rId40" Type="http://schemas.openxmlformats.org/officeDocument/2006/relationships/hyperlink" Target="https://drive.google.com/file/d/1d_0Af5KEz1LRWcVSllTdXQwcpjkcyf3U/view?usp=sharing" TargetMode="External"/><Relationship Id="rId136" Type="http://schemas.openxmlformats.org/officeDocument/2006/relationships/hyperlink" Target="https://hiring.base.vn/opening/1690?candidate=161118" TargetMode="External"/><Relationship Id="rId178" Type="http://schemas.openxmlformats.org/officeDocument/2006/relationships/hyperlink" Target="https://drive.google.com/file/d/1qnpVVFzg9cSZp1IKt88UQFUOWOAxKcFG/view?usp=sharing" TargetMode="External"/><Relationship Id="rId301" Type="http://schemas.openxmlformats.org/officeDocument/2006/relationships/hyperlink" Target="https://drive.google.com/file/d/1gDz615Fexk8Dykt4tZDdCyhU2qP3cyng/view?usp=sharing" TargetMode="External"/><Relationship Id="rId343" Type="http://schemas.openxmlformats.org/officeDocument/2006/relationships/hyperlink" Target="https://drive.google.com/file/d/163Vm55go14xi72Ai2qyHUMN53GcEOP5x/view?usp=sharing" TargetMode="External"/><Relationship Id="rId550" Type="http://schemas.openxmlformats.org/officeDocument/2006/relationships/hyperlink" Target="https://drive.google.com/file/d/1oHZuLHL4MZA1HkjAhrR3rELp4UMPNr9t/view?usp=sharing" TargetMode="External"/><Relationship Id="rId82" Type="http://schemas.openxmlformats.org/officeDocument/2006/relationships/hyperlink" Target="https://hiring.base.vn/opening/1751?candidate=130836" TargetMode="External"/><Relationship Id="rId203" Type="http://schemas.openxmlformats.org/officeDocument/2006/relationships/hyperlink" Target="https://drive.google.com/file/d/1Im4-pKTaTeuED-surWR4a6UZ_iZ6lpPn/view?usp=sharing" TargetMode="External"/><Relationship Id="rId385" Type="http://schemas.openxmlformats.org/officeDocument/2006/relationships/hyperlink" Target="https://drive.google.com/file/d/105mQI1K_6x_zYGoMrr4HP-UhE4jb0b6E/view?usp=sharing" TargetMode="External"/><Relationship Id="rId592" Type="http://schemas.openxmlformats.org/officeDocument/2006/relationships/hyperlink" Target="https://drive.google.com/file/d/1lkpisfoOYkSnYP2jh4rkOAajsc4gIjiB/view?usp=sharing" TargetMode="External"/><Relationship Id="rId606" Type="http://schemas.openxmlformats.org/officeDocument/2006/relationships/hyperlink" Target="https://drive.google.com/file/d/112lCefUkSnt5-WMimRC-AsXkEwZkrgiG/view?usp=sharing" TargetMode="External"/><Relationship Id="rId245" Type="http://schemas.openxmlformats.org/officeDocument/2006/relationships/hyperlink" Target="https://drive.google.com/file/d/1hpsMENXZmquWNXgmQTcwTmqRtjhGJ8CK/view?usp=sharing" TargetMode="External"/><Relationship Id="rId287" Type="http://schemas.openxmlformats.org/officeDocument/2006/relationships/hyperlink" Target="https://drive.google.com/file/d/1U0guTSthPAvhasmATgwH8oBuEyAczNMx/view?usp=sharing" TargetMode="External"/><Relationship Id="rId410" Type="http://schemas.openxmlformats.org/officeDocument/2006/relationships/hyperlink" Target="https://drive.google.com/file/d/1ykVgIdgZDNjl_62Ev7JvcqxaMT9FBS8a/view?usp=sharing" TargetMode="External"/><Relationship Id="rId452" Type="http://schemas.openxmlformats.org/officeDocument/2006/relationships/hyperlink" Target="https://drive.google.com/file/d/1XpLSBQv5xJlGAyEmAi2ai3BpmEwcrn1_/view?usp=sharing" TargetMode="External"/><Relationship Id="rId494" Type="http://schemas.openxmlformats.org/officeDocument/2006/relationships/hyperlink" Target="https://hiring.base.vn/opening/1697?candidate=164273" TargetMode="External"/><Relationship Id="rId508" Type="http://schemas.openxmlformats.org/officeDocument/2006/relationships/hyperlink" Target="https://drive.google.com/file/d/1ZEO1WFnxmR7-8KsVUk5YEqjr1nJj-Rpk/view?usp=sharing" TargetMode="External"/><Relationship Id="rId105" Type="http://schemas.openxmlformats.org/officeDocument/2006/relationships/hyperlink" Target="https://drive.google.com/file/d/1DgFjKGC7ZQX4WiCk1gMUrFoJFQQFZFfJ/view?usp=sharing" TargetMode="External"/><Relationship Id="rId147" Type="http://schemas.openxmlformats.org/officeDocument/2006/relationships/hyperlink" Target="https://drive.google.com/open?id=1brQOJxqxlyAQE_5KszU4xwQ-uDRAyYLY" TargetMode="External"/><Relationship Id="rId312" Type="http://schemas.openxmlformats.org/officeDocument/2006/relationships/hyperlink" Target="https://drive.google.com/file/d/1DFHG1Uj9WyYRi8aCb8Cv5ZUJmzKGNeSx/view?usp=sharing" TargetMode="External"/><Relationship Id="rId354" Type="http://schemas.openxmlformats.org/officeDocument/2006/relationships/hyperlink" Target="https://drive.google.com/file/d/1t5Et-vFO-Gc03arr5C9E4LJ4xl0vdkwp/view?usp=sharing" TargetMode="External"/><Relationship Id="rId51" Type="http://schemas.openxmlformats.org/officeDocument/2006/relationships/hyperlink" Target="https://hiring.base.vn/opening/1690?candidate=130905" TargetMode="External"/><Relationship Id="rId93" Type="http://schemas.openxmlformats.org/officeDocument/2006/relationships/hyperlink" Target="https://tuyendung.topcv.vn/quy-trinh-tuyen-dung/xem-ung-vien?id=WgZjPGULDSlWaix6aQRTJAC3BF&amp;signature=4dca50b961e2fee9708851a3ef6b941c" TargetMode="External"/><Relationship Id="rId189" Type="http://schemas.openxmlformats.org/officeDocument/2006/relationships/hyperlink" Target="https://drive.google.com/file/d/1pXWmcJq0j_JELjqNb5ymL0oJrrpd7qRP/view?usp=sharing" TargetMode="External"/><Relationship Id="rId396" Type="http://schemas.openxmlformats.org/officeDocument/2006/relationships/hyperlink" Target="https://drive.google.com/file/d/1eJ-Ktslse6dtZGXr7O_E2bAC2IIOLs5t/view?usp=sharing" TargetMode="External"/><Relationship Id="rId561" Type="http://schemas.openxmlformats.org/officeDocument/2006/relationships/hyperlink" Target="https://drive.google.com/file/d/12mD-DwNib0w1-YWjE4G0tU__d7qRFl1E/view?usp=sharing" TargetMode="External"/><Relationship Id="rId617" Type="http://schemas.openxmlformats.org/officeDocument/2006/relationships/hyperlink" Target="https://drive.google.com/file/d/1-ZStwyIOa98R4Pl3SG-Fpcj-O5uga_M2/view?usp=sharing" TargetMode="External"/><Relationship Id="rId214" Type="http://schemas.openxmlformats.org/officeDocument/2006/relationships/hyperlink" Target="https://hiring.base.vn/opening/1687?candidate=138364" TargetMode="External"/><Relationship Id="rId256" Type="http://schemas.openxmlformats.org/officeDocument/2006/relationships/hyperlink" Target="https://drive.google.com/file/d/1UZktIuX7IU7rQ0ax1AbcxNmCOpCQ2Lqd/view?usp=sharing" TargetMode="External"/><Relationship Id="rId298" Type="http://schemas.openxmlformats.org/officeDocument/2006/relationships/hyperlink" Target="https://drive.google.com/file/d/1jOuoUzVb-zeGgqvR7YuhWHUZXpujW0EC/view?usp=sharing" TargetMode="External"/><Relationship Id="rId421" Type="http://schemas.openxmlformats.org/officeDocument/2006/relationships/hyperlink" Target="https://drive.google.com/file/d/1D3rik3Eldfgn1RQSqum0BQgJX2LRXZ-j/view?usp=sharing" TargetMode="External"/><Relationship Id="rId463" Type="http://schemas.openxmlformats.org/officeDocument/2006/relationships/hyperlink" Target="https://drive.google.com/file/d/1HyNhIDU15X4nMRM3XU_KzhLOm7TNKiVm/view?usp=sharing" TargetMode="External"/><Relationship Id="rId519" Type="http://schemas.openxmlformats.org/officeDocument/2006/relationships/hyperlink" Target="https://hiring.base.vn/candidates?q=Ng%C3%B4%20Anh%20Tu%E1%BA%A5n&amp;candidate=166378" TargetMode="External"/><Relationship Id="rId116" Type="http://schemas.openxmlformats.org/officeDocument/2006/relationships/hyperlink" Target="https://drive.google.com/open?id=1CLYoBQt4Yxk7ebEc4jTlDXt-bxE-ZSVq" TargetMode="External"/><Relationship Id="rId158" Type="http://schemas.openxmlformats.org/officeDocument/2006/relationships/hyperlink" Target="https://hiring.base.vn/candidates?q=Nguy%E1%BB%85n%20Trung%20Ki%C3%AAn&amp;candidate=133904" TargetMode="External"/><Relationship Id="rId323" Type="http://schemas.openxmlformats.org/officeDocument/2006/relationships/hyperlink" Target="https://drive.google.com/file/d/1mfDT95XviGbRGiSk1FOsVrVOBvxQEI7u/view?usp=sharing" TargetMode="External"/><Relationship Id="rId530" Type="http://schemas.openxmlformats.org/officeDocument/2006/relationships/hyperlink" Target="https://drive.google.com/file/d/1iRXnIwjqLDoMWs9kC2KrAprALgPNssUV/view?usp=sharing" TargetMode="External"/><Relationship Id="rId20" Type="http://schemas.openxmlformats.org/officeDocument/2006/relationships/hyperlink" Target="https://data-gcdn.basecdn.net/202107/sys4815/hiring/18/23/DJSBA8Z2KS/2070a1184c666f90abac8fad65d50880/9e/1f/53/8a/92/6902068b98c6833fd916a4be8abea361/2070a1184c666f90abac8fad65d50880_724781_LDP6Y66Y6NZJL.pdf" TargetMode="External"/><Relationship Id="rId62" Type="http://schemas.openxmlformats.org/officeDocument/2006/relationships/hyperlink" Target="https://drive.google.com/file/d/18iWaQ6YzX2tBN10j7dUfyW8RvocaqcCC/view?usp=sharing" TargetMode="External"/><Relationship Id="rId365" Type="http://schemas.openxmlformats.org/officeDocument/2006/relationships/hyperlink" Target="https://hiring.base.vn/opening/1690?candidate=161195" TargetMode="External"/><Relationship Id="rId572" Type="http://schemas.openxmlformats.org/officeDocument/2006/relationships/hyperlink" Target="https://drive.google.com/file/d/1kq-Qrebxlrd3J9OVVK8zV5aiFQNoMuHb/view?usp=sharing" TargetMode="External"/><Relationship Id="rId628" Type="http://schemas.openxmlformats.org/officeDocument/2006/relationships/hyperlink" Target="https://drive.google.com/file/d/1KBMbRTxYhXvMSBTV8u3a3k09MMmo9ORR/view?usp=sharing" TargetMode="External"/><Relationship Id="rId225" Type="http://schemas.openxmlformats.org/officeDocument/2006/relationships/hyperlink" Target="https://hiring.base.vn/opening/1695?candidate=127899" TargetMode="External"/><Relationship Id="rId267" Type="http://schemas.openxmlformats.org/officeDocument/2006/relationships/hyperlink" Target="https://www.linkedin.com/in/lehoangduc-953131200/" TargetMode="External"/><Relationship Id="rId432" Type="http://schemas.openxmlformats.org/officeDocument/2006/relationships/hyperlink" Target="https://drive.google.com/file/d/13qsYqQ5ZMWdl_u349a3AmrZ5PlO3AhwR/view?usp=sharing" TargetMode="External"/><Relationship Id="rId474" Type="http://schemas.openxmlformats.org/officeDocument/2006/relationships/hyperlink" Target="https://hiring.base.vn/opening/1695?candidate=162316" TargetMode="External"/><Relationship Id="rId127" Type="http://schemas.openxmlformats.org/officeDocument/2006/relationships/hyperlink" Target="https://hiring.base.vn/opening/1695?candidate=133805" TargetMode="External"/><Relationship Id="rId31" Type="http://schemas.openxmlformats.org/officeDocument/2006/relationships/hyperlink" Target="https://hiring.base.vn/opening/1690?candidate=129637" TargetMode="External"/><Relationship Id="rId73" Type="http://schemas.openxmlformats.org/officeDocument/2006/relationships/hyperlink" Target="https://hiring.base.vn/opening/1696?candidate=131400" TargetMode="External"/><Relationship Id="rId169" Type="http://schemas.openxmlformats.org/officeDocument/2006/relationships/hyperlink" Target="https://drive.google.com/file/d/1RokkOjXS0XaFUq37AinerMyK8oP3myVH/view?usp=sharing" TargetMode="External"/><Relationship Id="rId334" Type="http://schemas.openxmlformats.org/officeDocument/2006/relationships/hyperlink" Target="https://hiring.base.vn/opening/1690?candidate=156699" TargetMode="External"/><Relationship Id="rId376" Type="http://schemas.openxmlformats.org/officeDocument/2006/relationships/hyperlink" Target="https://drive.google.com/file/d/1eKsap6AgGoiojlCCinvKNtF5BqkoaHyh/view?usp=sharing" TargetMode="External"/><Relationship Id="rId541" Type="http://schemas.openxmlformats.org/officeDocument/2006/relationships/hyperlink" Target="https://drive.google.com/file/d/1bIRGBRmnktK7EW9q2HltqAVZIyREpKG-/view?usp=sharing" TargetMode="External"/><Relationship Id="rId583" Type="http://schemas.openxmlformats.org/officeDocument/2006/relationships/hyperlink" Target="https://drive.google.com/file/d/1KNudgPs7eo22J7IneBVLQRL8S3WRi6_5/view?usp=sharing" TargetMode="External"/><Relationship Id="rId639" Type="http://schemas.openxmlformats.org/officeDocument/2006/relationships/hyperlink" Target="https://drive.google.com/file/d/1HggFh3HCUug5kCZ07QBSDhDmUWpdShZL/view?usp=sharing" TargetMode="External"/><Relationship Id="rId4" Type="http://schemas.openxmlformats.org/officeDocument/2006/relationships/hyperlink" Target="https://hiring.base.vn/candidates?q=%20%20ntthao2210@gmail.com&amp;candidate=129740" TargetMode="External"/><Relationship Id="rId180" Type="http://schemas.openxmlformats.org/officeDocument/2006/relationships/hyperlink" Target="https://drive.google.com/file/d/1QF8diGSOm0OL_3CvtRPJGI6QSR3gIl8a/view" TargetMode="External"/><Relationship Id="rId236" Type="http://schemas.openxmlformats.org/officeDocument/2006/relationships/hyperlink" Target="https://drive.google.com/file/d/1ugF6oZnPCQrc4AYQkfCDZrY5y8z3ZaO2/view?usp=sharing" TargetMode="External"/><Relationship Id="rId278" Type="http://schemas.openxmlformats.org/officeDocument/2006/relationships/hyperlink" Target="https://drive.google.com/file/d/10y48K87VXoMfbOXVpRc--AOgWU22u5ys/view?usp=sharing" TargetMode="External"/><Relationship Id="rId401" Type="http://schemas.openxmlformats.org/officeDocument/2006/relationships/hyperlink" Target="https://drive.google.com/file/d/1YQ7cnyV_mM_J1zk8j1mwo8TkTrZo5xzz/view?usp=sharing" TargetMode="External"/><Relationship Id="rId443" Type="http://schemas.openxmlformats.org/officeDocument/2006/relationships/hyperlink" Target="https://hiring.base.vn/opening/1695?candidate=160375" TargetMode="External"/><Relationship Id="rId303" Type="http://schemas.openxmlformats.org/officeDocument/2006/relationships/hyperlink" Target="https://drive.google.com/file/d/17Ex6c6A-HrD8QDh_qmuaijrvuri4ZhI6/view?usp=sharing" TargetMode="External"/><Relationship Id="rId485" Type="http://schemas.openxmlformats.org/officeDocument/2006/relationships/hyperlink" Target="https://hiring.base.vn/candidates?candidate=162495" TargetMode="External"/><Relationship Id="rId42" Type="http://schemas.openxmlformats.org/officeDocument/2006/relationships/hyperlink" Target="https://hiring.base.vn/opening/1695?candidate=130361" TargetMode="External"/><Relationship Id="rId84" Type="http://schemas.openxmlformats.org/officeDocument/2006/relationships/hyperlink" Target="https://drive.google.com/open?id=1cDUmxtrsmUma3-PBFdzWsS7j8ML7Jygh" TargetMode="External"/><Relationship Id="rId138" Type="http://schemas.openxmlformats.org/officeDocument/2006/relationships/hyperlink" Target="https://hiring.base.vn/opening/1695?candidate=132909" TargetMode="External"/><Relationship Id="rId345" Type="http://schemas.openxmlformats.org/officeDocument/2006/relationships/hyperlink" Target="https://drive.google.com/file/d/1bki5sf0cACPpf7B1j6elUZlmkSdzV-pP/view?usp=sharing" TargetMode="External"/><Relationship Id="rId387" Type="http://schemas.openxmlformats.org/officeDocument/2006/relationships/hyperlink" Target="https://drive.google.com/file/d/1dIuf7RdfyfqS_6P3uOz1-7319FucAUne/view?usp=sharing" TargetMode="External"/><Relationship Id="rId510" Type="http://schemas.openxmlformats.org/officeDocument/2006/relationships/hyperlink" Target="https://drive.google.com/file/d/1wz00qg5e5PiYjQXiJjGh55gmtY0keIPG/view?usp=sharing" TargetMode="External"/><Relationship Id="rId552" Type="http://schemas.openxmlformats.org/officeDocument/2006/relationships/hyperlink" Target="https://drive.google.com/file/d/1R9Y-WfAMui5OrxfO8LbQEHCH56jXSiJt/view?usp=sharing" TargetMode="External"/><Relationship Id="rId594" Type="http://schemas.openxmlformats.org/officeDocument/2006/relationships/hyperlink" Target="https://drive.google.com/file/d/1WEi7Sh1r0uIoaau_9J1qtf5xV6WVzHuU/view?usp=sharing" TargetMode="External"/><Relationship Id="rId608" Type="http://schemas.openxmlformats.org/officeDocument/2006/relationships/hyperlink" Target="https://drive.google.com/file/d/1qbbK7VIctB2R0iOd2vHTS3TgvTc3SV4v/view?usp=sharing" TargetMode="External"/><Relationship Id="rId191" Type="http://schemas.openxmlformats.org/officeDocument/2006/relationships/hyperlink" Target="https://drive.google.com/file/d/15NeGfY7DaMO_bRop-zoICM9ZQozZcQfn/view?usp=sharing" TargetMode="External"/><Relationship Id="rId205" Type="http://schemas.openxmlformats.org/officeDocument/2006/relationships/hyperlink" Target="https://drive.google.com/file/d/1ahqFSAYe6n6aTDrVih_9FedbAEw90YNp/view?usp=sharing" TargetMode="External"/><Relationship Id="rId247" Type="http://schemas.openxmlformats.org/officeDocument/2006/relationships/hyperlink" Target="https://drive.google.com/file/d/1mqznu4T1Ruub59NlCIQ-0R4lXK6dqMdT/view?usp=sharing" TargetMode="External"/><Relationship Id="rId412" Type="http://schemas.openxmlformats.org/officeDocument/2006/relationships/hyperlink" Target="https://drive.google.com/file/d/1Sh0ygM6E-yaQwQJdAruhSiNvXb8jE0cA/view?usp=sharing" TargetMode="External"/><Relationship Id="rId107" Type="http://schemas.openxmlformats.org/officeDocument/2006/relationships/hyperlink" Target="https://drive.google.com/open?id=1nqznQlttWy1B-Ac5yg4mOB_x0qzU7D9o" TargetMode="External"/><Relationship Id="rId289" Type="http://schemas.openxmlformats.org/officeDocument/2006/relationships/hyperlink" Target="https://hiring.base.vn/candidates?q=C%E1%BA%A5n%20T%C6%B0%E1%BB%9Dng%20An&amp;candidate=127797" TargetMode="External"/><Relationship Id="rId454" Type="http://schemas.openxmlformats.org/officeDocument/2006/relationships/hyperlink" Target="https://drive.google.com/file/d/14jLVPETrv8qkzx_yA8GWHsSszy62HqT7/view?usp=sharing" TargetMode="External"/><Relationship Id="rId496" Type="http://schemas.openxmlformats.org/officeDocument/2006/relationships/hyperlink" Target="https://drive.google.com/file/d/124an0U5iVps1qPtgchlwWY2ZGoPCMQuj/view?usp=sharing" TargetMode="External"/><Relationship Id="rId11" Type="http://schemas.openxmlformats.org/officeDocument/2006/relationships/hyperlink" Target="https://data-gcdn.basecdn.net/202107/sys4815/hiring/14/18/PYLVAFN4Q9/ad79439d7695b7478d7c5dbe077b3022/39/83/2f/55/d1/7cb04d19ead96076e94694b78902ab40/ad79439d7695b7478d7c5dbe077b3022_701242_JNLS4LN72NUB2.pdf" TargetMode="External"/><Relationship Id="rId53" Type="http://schemas.openxmlformats.org/officeDocument/2006/relationships/hyperlink" Target="https://drive.google.com/file/d/11Lrz-VhcYwL7bryyyXOGJJIHaimly74p/view?usp=sharing" TargetMode="External"/><Relationship Id="rId149" Type="http://schemas.openxmlformats.org/officeDocument/2006/relationships/hyperlink" Target="https://drive.google.com/file/d/1R3AaeIpGz4_0Nzx_tUd0m7UQNSHAEpnr/view?usp=sharing" TargetMode="External"/><Relationship Id="rId314" Type="http://schemas.openxmlformats.org/officeDocument/2006/relationships/hyperlink" Target="https://drive.google.com/file/d/1Nu_ZImzFia5jLZGIoSyV_7cJmxrXl308/view?usp=sharing" TargetMode="External"/><Relationship Id="rId356" Type="http://schemas.openxmlformats.org/officeDocument/2006/relationships/hyperlink" Target="https://drive.google.com/file/d/17cfqMis7Ubi2CLB7KtbjgmoDqaBM-Swx/view?usp=sharing" TargetMode="External"/><Relationship Id="rId398" Type="http://schemas.openxmlformats.org/officeDocument/2006/relationships/hyperlink" Target="https://hiring.base.vn/opening/1690?candidate=156704" TargetMode="External"/><Relationship Id="rId521" Type="http://schemas.openxmlformats.org/officeDocument/2006/relationships/hyperlink" Target="https://drive.google.com/file/d/1bc2s7GQmKCBYMyCicIKUP-37cMSdOhXB/view?usp=sharing" TargetMode="External"/><Relationship Id="rId563" Type="http://schemas.openxmlformats.org/officeDocument/2006/relationships/hyperlink" Target="https://hiring.base.vn/opening/1688?candidate=171022" TargetMode="External"/><Relationship Id="rId619" Type="http://schemas.openxmlformats.org/officeDocument/2006/relationships/hyperlink" Target="https://drive.google.com/file/d/1S-wakGtz41x_x-henwwAgN4jF7tbThw4/view?usp=sharing" TargetMode="External"/><Relationship Id="rId95" Type="http://schemas.openxmlformats.org/officeDocument/2006/relationships/hyperlink" Target="https://tuyendung.topcv.vn/quy-trinh-tuyen-dung/xem-ung-vien?id=BwNjbmQNXnlRM393bAVXKwAHNC&amp;signature=1be9fd7cc4d1bf23e3557d33bf469e57" TargetMode="External"/><Relationship Id="rId160" Type="http://schemas.openxmlformats.org/officeDocument/2006/relationships/hyperlink" Target="https://employer.vietnamworks.com/v2/application/detail/2/36142038" TargetMode="External"/><Relationship Id="rId216" Type="http://schemas.openxmlformats.org/officeDocument/2006/relationships/hyperlink" Target="https://hiring.base.vn/opening/1690?candidate=138091" TargetMode="External"/><Relationship Id="rId423" Type="http://schemas.openxmlformats.org/officeDocument/2006/relationships/hyperlink" Target="https://hiring.base.vn/candidates?q=V%C5%A9%20Anh%20Tu%E1%BA%A5n&amp;candidate=161397" TargetMode="External"/><Relationship Id="rId258" Type="http://schemas.openxmlformats.org/officeDocument/2006/relationships/hyperlink" Target="https://drive.google.com/file/d/1TjUfW1LxEdPOJkx-0W4BzY9rFGI3ku-7/view?usp=sharing" TargetMode="External"/><Relationship Id="rId465" Type="http://schemas.openxmlformats.org/officeDocument/2006/relationships/hyperlink" Target="https://drive.google.com/file/d/1AdRi5m8bJpS_KpxPZptGVAaklA912TU-/view?usp=sharing" TargetMode="External"/><Relationship Id="rId630" Type="http://schemas.openxmlformats.org/officeDocument/2006/relationships/hyperlink" Target="https://drive.google.com/file/d/1nP2cQRSIwuyn6n1-nvd6Cz2iw6Pd8OfM/view?usp=sharing" TargetMode="External"/><Relationship Id="rId22" Type="http://schemas.openxmlformats.org/officeDocument/2006/relationships/hyperlink" Target="https://hiring.base.vn/opening/1695?candidate=130718" TargetMode="External"/><Relationship Id="rId64" Type="http://schemas.openxmlformats.org/officeDocument/2006/relationships/hyperlink" Target="https://drive.google.com/file/d/1Oj1h3J2w7_BVVXYk5t5MgyrcDVZSq9ZL/view?usp=sharing" TargetMode="External"/><Relationship Id="rId118" Type="http://schemas.openxmlformats.org/officeDocument/2006/relationships/hyperlink" Target="https://hiring.base.vn/opening/1697?candidate=132619" TargetMode="External"/><Relationship Id="rId325" Type="http://schemas.openxmlformats.org/officeDocument/2006/relationships/hyperlink" Target="https://drive.google.com/file/d/115BZluxpjbmAZFfd-fX-KqvCOwd9OGBV/view?usp=sharing" TargetMode="External"/><Relationship Id="rId367" Type="http://schemas.openxmlformats.org/officeDocument/2006/relationships/hyperlink" Target="https://hiring.base.vn/opening/1697?candidate=155521" TargetMode="External"/><Relationship Id="rId532" Type="http://schemas.openxmlformats.org/officeDocument/2006/relationships/hyperlink" Target="mailto:quangnguyen@octech.com.vn" TargetMode="External"/><Relationship Id="rId574" Type="http://schemas.openxmlformats.org/officeDocument/2006/relationships/hyperlink" Target="https://drive.google.com/file/d/1cciVwPwBRP50c9yeoLMmEYlR3j2abzAI/view?usp=sharing" TargetMode="External"/><Relationship Id="rId171" Type="http://schemas.openxmlformats.org/officeDocument/2006/relationships/hyperlink" Target="https://drive.google.com/file/d/1A61ZzHdSs9tIFbK2LDDhD0vIyZhxzXrg/view?usp=sharing" TargetMode="External"/><Relationship Id="rId227" Type="http://schemas.openxmlformats.org/officeDocument/2006/relationships/hyperlink" Target="https://drive.google.com/file/d/1E5CTkKo9id3yrg0bzJQDA3cgTddFGZUl/view?usp=sharing" TargetMode="External"/><Relationship Id="rId269" Type="http://schemas.openxmlformats.org/officeDocument/2006/relationships/hyperlink" Target="https://hiring.base.vn/candidates?q=Ph%E1%BA%A1m%20H%E1%BB%93ng%20Qu%C3%A2n&amp;candidate=147505" TargetMode="External"/><Relationship Id="rId434" Type="http://schemas.openxmlformats.org/officeDocument/2006/relationships/hyperlink" Target="https://drive.google.com/file/d/11M-J_eowTD609LJ9JQVi_pkLhhCYFY_3/view?usp=sharing" TargetMode="External"/><Relationship Id="rId476" Type="http://schemas.openxmlformats.org/officeDocument/2006/relationships/hyperlink" Target="https://hiring.base.vn/opening/1695?candidate=163082" TargetMode="External"/><Relationship Id="rId641" Type="http://schemas.openxmlformats.org/officeDocument/2006/relationships/hyperlink" Target="https://drive.google.com/file/d/16tCgR569URMRCEk2oqTi4BMmuBNZWP-d/view?usp=sharing" TargetMode="External"/><Relationship Id="rId33" Type="http://schemas.openxmlformats.org/officeDocument/2006/relationships/hyperlink" Target="https://hiring.base.vn/opening/1695?candidate=129638" TargetMode="External"/><Relationship Id="rId129" Type="http://schemas.openxmlformats.org/officeDocument/2006/relationships/hyperlink" Target="https://drive.google.com/open?id=1h8oyT2GMTEGnIVhw3HyjSnZ7bCYUGCfA" TargetMode="External"/><Relationship Id="rId280" Type="http://schemas.openxmlformats.org/officeDocument/2006/relationships/hyperlink" Target="https://drive.google.com/file/d/1q7oxP3yMGw-jrtih7wVbXhZzMUoc9R8X/view?usp=sharing" TargetMode="External"/><Relationship Id="rId336" Type="http://schemas.openxmlformats.org/officeDocument/2006/relationships/hyperlink" Target="https://drive.google.com/file/d/1Pw0vpZ_xbED-fIQCxZFKs3Q4-V2zo_mB/view?usp=sharing" TargetMode="External"/><Relationship Id="rId501" Type="http://schemas.openxmlformats.org/officeDocument/2006/relationships/hyperlink" Target="https://hiring.base.vn/opening/1961?candidate=164960" TargetMode="External"/><Relationship Id="rId543" Type="http://schemas.openxmlformats.org/officeDocument/2006/relationships/hyperlink" Target="https://hiring.base.vn/opening/1697?candidate=169567" TargetMode="External"/><Relationship Id="rId75" Type="http://schemas.openxmlformats.org/officeDocument/2006/relationships/hyperlink" Target="https://hiring.base.vn/candidates?q=linhnv2590@gmail.com&amp;candidate=131451" TargetMode="External"/><Relationship Id="rId140" Type="http://schemas.openxmlformats.org/officeDocument/2006/relationships/hyperlink" Target="https://hiring.base.vn/opening/1695?candidate=133884" TargetMode="External"/><Relationship Id="rId182" Type="http://schemas.openxmlformats.org/officeDocument/2006/relationships/hyperlink" Target="https://hiring.base.vn/candidates?q=hangnt1983@gmail.com&amp;candidate=149002" TargetMode="External"/><Relationship Id="rId378" Type="http://schemas.openxmlformats.org/officeDocument/2006/relationships/hyperlink" Target="https://drive.google.com/file/d/1chAKO6cm40RtoAYldJNRJIEgFK2b-ec-/view?usp=sharing" TargetMode="External"/><Relationship Id="rId403" Type="http://schemas.openxmlformats.org/officeDocument/2006/relationships/hyperlink" Target="https://hiring.base.vn/opening/1690?candidate=157178" TargetMode="External"/><Relationship Id="rId585" Type="http://schemas.openxmlformats.org/officeDocument/2006/relationships/hyperlink" Target="https://drive.google.com/file/d/1bNFMKEd7LGTNcQpIvH9uCQbkWwSvl9MN/view?usp=sharing" TargetMode="External"/><Relationship Id="rId6" Type="http://schemas.openxmlformats.org/officeDocument/2006/relationships/hyperlink" Target="https://hiring.base.vn/candidates?q=nguyenductruong9889@gmail.com&amp;candidate=129735" TargetMode="External"/><Relationship Id="rId238" Type="http://schemas.openxmlformats.org/officeDocument/2006/relationships/hyperlink" Target="https://hiring.base.vn/opening/1690?candidate=142268" TargetMode="External"/><Relationship Id="rId445" Type="http://schemas.openxmlformats.org/officeDocument/2006/relationships/hyperlink" Target="https://hiring.base.vn/opening/1688?candidate=160664" TargetMode="External"/><Relationship Id="rId487" Type="http://schemas.openxmlformats.org/officeDocument/2006/relationships/hyperlink" Target="https://drive.google.com/file/d/1SM3NSfMlmFCUlqYPCBwFnJ1jki-kLBSr/view?usp=sharing" TargetMode="External"/><Relationship Id="rId610" Type="http://schemas.openxmlformats.org/officeDocument/2006/relationships/hyperlink" Target="https://drive.google.com/file/d/1_mxKsxoDDBy_yL8P3OFxeTftwAsVblUg/view?usp=sharing" TargetMode="External"/><Relationship Id="rId291" Type="http://schemas.openxmlformats.org/officeDocument/2006/relationships/hyperlink" Target="https://drive.google.com/file/d/1pIA5zq4LnavSPBJjHBi-OOaursOBzeb8/view?usp=sharing" TargetMode="External"/><Relationship Id="rId305" Type="http://schemas.openxmlformats.org/officeDocument/2006/relationships/hyperlink" Target="https://drive.google.com/file/d/1mQ_2xCYDxv3w1u902purqvECvpHJIMcH/view?usp=sharing" TargetMode="External"/><Relationship Id="rId347" Type="http://schemas.openxmlformats.org/officeDocument/2006/relationships/hyperlink" Target="https://drive.google.com/file/d/1hyGiINsxvBTw3xnU1M4Kv663Gyhqka46/view?usp=sharing" TargetMode="External"/><Relationship Id="rId512" Type="http://schemas.openxmlformats.org/officeDocument/2006/relationships/hyperlink" Target="https://hiring.base.vn/opening/1690?candidate=165976" TargetMode="External"/><Relationship Id="rId44" Type="http://schemas.openxmlformats.org/officeDocument/2006/relationships/hyperlink" Target="https://hiring.base.vn/opening/1751?candidate=130744" TargetMode="External"/><Relationship Id="rId86" Type="http://schemas.openxmlformats.org/officeDocument/2006/relationships/hyperlink" Target="https://hiring.base.vn/candidates?q=hieuali.nguyen@gmail.com&amp;candidate=131602" TargetMode="External"/><Relationship Id="rId151" Type="http://schemas.openxmlformats.org/officeDocument/2006/relationships/hyperlink" Target="https://drive.google.com/file/d/1ahmFtU1fgdJbquDcpL3FF6HP0iT-LuU4/view?usp=sharing" TargetMode="External"/><Relationship Id="rId389" Type="http://schemas.openxmlformats.org/officeDocument/2006/relationships/hyperlink" Target="https://drive.google.com/file/d/1uEkPVBgT464hr7JT3GufMpvVurnZBPCO/view?usp=sharing" TargetMode="External"/><Relationship Id="rId554" Type="http://schemas.openxmlformats.org/officeDocument/2006/relationships/hyperlink" Target="https://hiring.base.vn/opening/1697?candidate=170564" TargetMode="External"/><Relationship Id="rId596" Type="http://schemas.openxmlformats.org/officeDocument/2006/relationships/hyperlink" Target="mailto:thuy0303tt@mail.com" TargetMode="External"/><Relationship Id="rId193" Type="http://schemas.openxmlformats.org/officeDocument/2006/relationships/hyperlink" Target="https://drive.google.com/file/d/1PBp_B517QzLIDO1JsvIGm-PRSeGFVlxT/view?usp=sharing" TargetMode="External"/><Relationship Id="rId207" Type="http://schemas.openxmlformats.org/officeDocument/2006/relationships/hyperlink" Target="https://hiring.base.vn/opening/1697?candidate=137151" TargetMode="External"/><Relationship Id="rId249" Type="http://schemas.openxmlformats.org/officeDocument/2006/relationships/hyperlink" Target="https://hiring.base.vn/opening/1697?candidate=160373" TargetMode="External"/><Relationship Id="rId414" Type="http://schemas.openxmlformats.org/officeDocument/2006/relationships/hyperlink" Target="https://hiring.base.vn/opening/1697?candidate=160475" TargetMode="External"/><Relationship Id="rId456" Type="http://schemas.openxmlformats.org/officeDocument/2006/relationships/hyperlink" Target="https://drive.google.com/file/d/12w2UVJwkK6WdUQ-LWRvBInYCD-sYfxEZ/view?usp=sharing" TargetMode="External"/><Relationship Id="rId498" Type="http://schemas.openxmlformats.org/officeDocument/2006/relationships/hyperlink" Target="https://drive.google.com/file/d/1JbPYarRfC14_EifEVz9o4W45AJXFpPKI/view?usp=sharing" TargetMode="External"/><Relationship Id="rId621" Type="http://schemas.openxmlformats.org/officeDocument/2006/relationships/hyperlink" Target="https://hiring.base.vn/opening/1961?candidate=174496" TargetMode="External"/><Relationship Id="rId13" Type="http://schemas.openxmlformats.org/officeDocument/2006/relationships/hyperlink" Target="https://hiring.base.vn/opening/1690?candidate=130315" TargetMode="External"/><Relationship Id="rId109" Type="http://schemas.openxmlformats.org/officeDocument/2006/relationships/hyperlink" Target="https://drive.google.com/file/d/1Dt64UkqV9CpmD0viWDvhyJ1aRX9tLTOp/view?usp=sharing" TargetMode="External"/><Relationship Id="rId260" Type="http://schemas.openxmlformats.org/officeDocument/2006/relationships/hyperlink" Target="https://drive.google.com/file/d/1-lUCALl5lzgdDEBsiS8dqIquJ-x3j4gV/view?usp=sharing" TargetMode="External"/><Relationship Id="rId316" Type="http://schemas.openxmlformats.org/officeDocument/2006/relationships/hyperlink" Target="https://drive.google.com/file/d/1ayICp4w_0QN8D2kFHq5svy-92mFsByR-/view?usp=sharing" TargetMode="External"/><Relationship Id="rId523" Type="http://schemas.openxmlformats.org/officeDocument/2006/relationships/hyperlink" Target="https://drive.google.com/file/d/1myD0ExkQb3sZTQ6I9Yf_cPeljaN-kbZO/view?usp=sharing" TargetMode="External"/><Relationship Id="rId55" Type="http://schemas.openxmlformats.org/officeDocument/2006/relationships/hyperlink" Target="https://drive.google.com/file/d/1GXyvX9wvLlhHRXRGGClNXhl6oxlQ_nlA/view?usp=sharing" TargetMode="External"/><Relationship Id="rId97" Type="http://schemas.openxmlformats.org/officeDocument/2006/relationships/hyperlink" Target="https://drive.google.com/file/d/1pdyuQE2areJx2h_kGfLyN6spJysLZQwJ/view?usp=sharing" TargetMode="External"/><Relationship Id="rId120" Type="http://schemas.openxmlformats.org/officeDocument/2006/relationships/hyperlink" Target="https://drive.google.com/file/d/1x1CDYF0o1az5vRQPSAOtNED-zWac1SLD/view?usp=sharing" TargetMode="External"/><Relationship Id="rId358" Type="http://schemas.openxmlformats.org/officeDocument/2006/relationships/hyperlink" Target="https://drive.google.com/file/d/1gQ8KGZdJ6HAhGXafqhI_2ss-o4A-NCkQ/view?usp=sharing" TargetMode="External"/><Relationship Id="rId565" Type="http://schemas.openxmlformats.org/officeDocument/2006/relationships/hyperlink" Target="https://hiring.base.vn/opening/1697?candidate=172082" TargetMode="External"/><Relationship Id="rId162" Type="http://schemas.openxmlformats.org/officeDocument/2006/relationships/hyperlink" Target="https://drive.google.com/file/d/1k4-oq2zJmUB7ogC7qg2TuJyzAzvegW8s/view" TargetMode="External"/><Relationship Id="rId218" Type="http://schemas.openxmlformats.org/officeDocument/2006/relationships/hyperlink" Target="https://drive.google.com/file/d/1DNaSiL0cw6gRnVJb_TiwmMrR6MLNDbuS/view?usp=sharing" TargetMode="External"/><Relationship Id="rId425" Type="http://schemas.openxmlformats.org/officeDocument/2006/relationships/hyperlink" Target="https://drive.google.com/file/d/1okzpfLgodXL89wY8ycgTKIhLbwGGNh8r/view?usp=sharing" TargetMode="External"/><Relationship Id="rId467" Type="http://schemas.openxmlformats.org/officeDocument/2006/relationships/hyperlink" Target="https://drive.google.com/file/d/14rzGkUwWDu2zRGdz_M5esaGmWrJlbFe4/view?usp=sharing" TargetMode="External"/><Relationship Id="rId632" Type="http://schemas.openxmlformats.org/officeDocument/2006/relationships/hyperlink" Target="https://drive.google.com/file/d/1-E4Rb7rh0dqI9hsfIt3NdCoybwQjZQ7T/view?usp=sharing" TargetMode="External"/><Relationship Id="rId271" Type="http://schemas.openxmlformats.org/officeDocument/2006/relationships/hyperlink" Target="https://drive.google.com/file/d/1dRgRQ51T83TGqHzXNxwtb-hslswkL7DI/view?usp=sharing" TargetMode="External"/><Relationship Id="rId24" Type="http://schemas.openxmlformats.org/officeDocument/2006/relationships/hyperlink" Target="https://hiring.base.vn/candidates?q=0349585980&amp;candidate=130270" TargetMode="External"/><Relationship Id="rId66" Type="http://schemas.openxmlformats.org/officeDocument/2006/relationships/hyperlink" Target="https://hiring.base.vn/opening/1751?candidate=130459" TargetMode="External"/><Relationship Id="rId131" Type="http://schemas.openxmlformats.org/officeDocument/2006/relationships/hyperlink" Target="https://drive.google.com/open?id=1T2wdfAdcGIchCp4WrqRp0vBVni9Fk8cf" TargetMode="External"/><Relationship Id="rId327" Type="http://schemas.openxmlformats.org/officeDocument/2006/relationships/hyperlink" Target="https://drive.google.com/file/d/1C5Q8-3uF8xzNjLgAaKfyM7_cj_CF55mR/view?usp=sharing" TargetMode="External"/><Relationship Id="rId369" Type="http://schemas.openxmlformats.org/officeDocument/2006/relationships/hyperlink" Target="https://hiring.base.vn/opening/1689?candidate=156351" TargetMode="External"/><Relationship Id="rId534" Type="http://schemas.openxmlformats.org/officeDocument/2006/relationships/hyperlink" Target="https://hiring.base.vn/opening/1688?candidate=167840" TargetMode="External"/><Relationship Id="rId576" Type="http://schemas.openxmlformats.org/officeDocument/2006/relationships/hyperlink" Target="https://drive.google.com/file/d/1kmkCzOYGBgtpsVziDJx64dBI3ldEQZul/view?usp=sharing" TargetMode="External"/><Relationship Id="rId173" Type="http://schemas.openxmlformats.org/officeDocument/2006/relationships/hyperlink" Target="https://hiring.base.vn/opening/1697?candidate=134301" TargetMode="External"/><Relationship Id="rId229" Type="http://schemas.openxmlformats.org/officeDocument/2006/relationships/hyperlink" Target="https://hiring.base.vn/opening/1697?candidate=139993" TargetMode="External"/><Relationship Id="rId380" Type="http://schemas.openxmlformats.org/officeDocument/2006/relationships/hyperlink" Target="https://drive.google.com/file/d/12_PXGTDb_NJLltE3l19F5qNeGqFxvpAS/view?usp=sharing" TargetMode="External"/><Relationship Id="rId436" Type="http://schemas.openxmlformats.org/officeDocument/2006/relationships/hyperlink" Target="https://drive.google.com/file/d/1Uqj0YJMrmaxSHRqvGc7MqKk_vAbFwFb-/view?usp=sharing" TargetMode="External"/><Relationship Id="rId601" Type="http://schemas.openxmlformats.org/officeDocument/2006/relationships/hyperlink" Target="https://hiring.base.vn/opening/1690?candidate=173057" TargetMode="External"/><Relationship Id="rId240" Type="http://schemas.openxmlformats.org/officeDocument/2006/relationships/hyperlink" Target="https://hiring.base.vn/opening/1690?candidate=143270" TargetMode="External"/><Relationship Id="rId478" Type="http://schemas.openxmlformats.org/officeDocument/2006/relationships/hyperlink" Target="https://hiring.base.vn/opening/1688?candidate=162545" TargetMode="External"/><Relationship Id="rId35" Type="http://schemas.openxmlformats.org/officeDocument/2006/relationships/hyperlink" Target="https://tuyendung.topcv.vn/ho-so-ung-vien?id=d2b12e0bf818acda1e8cb782c0e0edde&amp;token=eyJkYXRhIjp7InByaXZhdGVfa2V5IjoiZDJiMTJlMGJmODE4YWNkYTFlOGNiNzgyYzBlMGVkZGUifSwiZXhwaXJlQXQiOiIyMDIxLTA3LTI4IDA4OjE1OjEyIiwic2lnbmF0dXJlIjoiZWRlYWI1MDUxNDU1NzcxNGM1NjVjMTg1YmNlZjU0MWUifQ==" TargetMode="External"/><Relationship Id="rId77" Type="http://schemas.openxmlformats.org/officeDocument/2006/relationships/hyperlink" Target="https://tuyendung.topcv.vn/quy-trinh-tuyen-dung/xem-ung-vien?id=VwM8bzdcDyoFZisqaV5gdABXpO&amp;signature=b3e82925d47ab6a1642ba895801a2ee4" TargetMode="External"/><Relationship Id="rId100" Type="http://schemas.openxmlformats.org/officeDocument/2006/relationships/hyperlink" Target="https://drive.google.com/open?id=1VnTUWwJSTDTONSr41jC72chLs5oFFYUN" TargetMode="External"/><Relationship Id="rId282" Type="http://schemas.openxmlformats.org/officeDocument/2006/relationships/hyperlink" Target="https://drive.google.com/file/d/1mebCkFAuNOBNYaiWUi-9KUf8_CBj0V8I/view?usp=sharing" TargetMode="External"/><Relationship Id="rId338" Type="http://schemas.openxmlformats.org/officeDocument/2006/relationships/hyperlink" Target="https://hiring.base.vn/opening/1690?candidate=154602" TargetMode="External"/><Relationship Id="rId503" Type="http://schemas.openxmlformats.org/officeDocument/2006/relationships/hyperlink" Target="https://drive.google.com/file/d/1G8u_MHtrJxpgW2XJjXsLwJKbTUU1hqZd/view?usp=sharing" TargetMode="External"/><Relationship Id="rId545" Type="http://schemas.openxmlformats.org/officeDocument/2006/relationships/hyperlink" Target="https://hiring.base.vn/opening/1693?candidate=169556" TargetMode="External"/><Relationship Id="rId587" Type="http://schemas.openxmlformats.org/officeDocument/2006/relationships/hyperlink" Target="https://drive.google.com/file/d/1ehyQVI1Jj53oNQzXtgF8IJono-G2rH6-/view?usp=sharing" TargetMode="External"/><Relationship Id="rId8" Type="http://schemas.openxmlformats.org/officeDocument/2006/relationships/hyperlink" Target="https://data-gcdn.basecdn.net/202107/sys4815/hiring/14/00/FSF2H3BY29/533847589d1c1f57d3a733cdc787fa6a/cb/2c/ec/3c/a5/b4debd0f5221095105055b45471ee2c0/533847589d1c1f57d3a733cdc787fa6a_282648_ZFHS4DRRDVRPQ.pdf" TargetMode="External"/><Relationship Id="rId142" Type="http://schemas.openxmlformats.org/officeDocument/2006/relationships/hyperlink" Target="https://hiring.base.vn/opening/1689?candidate=133225" TargetMode="External"/><Relationship Id="rId184" Type="http://schemas.openxmlformats.org/officeDocument/2006/relationships/hyperlink" Target="https://drive.google.com/file/d/19D-AkJK0oD4l02teJtqmmGUq40d9i3YC/view?usp=sharing" TargetMode="External"/><Relationship Id="rId391" Type="http://schemas.openxmlformats.org/officeDocument/2006/relationships/hyperlink" Target="https://hiring.base.vn/opening/1690?candidate=156792" TargetMode="External"/><Relationship Id="rId405" Type="http://schemas.openxmlformats.org/officeDocument/2006/relationships/hyperlink" Target="https://drive.google.com/file/d/1CTiimgicm3ySLV2MGtRG5NcH9Ik8Hf_U/view?usp=sharing" TargetMode="External"/><Relationship Id="rId447" Type="http://schemas.openxmlformats.org/officeDocument/2006/relationships/hyperlink" Target="https://drive.google.com/file/d/1ng6by3qJOZhqE5vbY5K6eiZ46C5-LirL/view?usp=sharing" TargetMode="External"/><Relationship Id="rId612" Type="http://schemas.openxmlformats.org/officeDocument/2006/relationships/hyperlink" Target="https://hiring.base.vn/opening/1688?candidate=128213" TargetMode="External"/><Relationship Id="rId251" Type="http://schemas.openxmlformats.org/officeDocument/2006/relationships/hyperlink" Target="https://drive.google.com/file/d/1NvH3z4xhgyEhPKFjdy7f2snOrHHUWvfv/view?usp=sharing" TargetMode="External"/><Relationship Id="rId489" Type="http://schemas.openxmlformats.org/officeDocument/2006/relationships/hyperlink" Target="https://drive.google.com/file/d/1efRETrSAq_8SWyBhZC0HVt0_zNj9F3d7/view?usp=sharing" TargetMode="External"/><Relationship Id="rId46" Type="http://schemas.openxmlformats.org/officeDocument/2006/relationships/hyperlink" Target="https://hiring.base.vn/opening/1751?candidate=130434" TargetMode="External"/><Relationship Id="rId293" Type="http://schemas.openxmlformats.org/officeDocument/2006/relationships/hyperlink" Target="https://hiring.base.vn/opening/1862?candidate=151241" TargetMode="External"/><Relationship Id="rId307" Type="http://schemas.openxmlformats.org/officeDocument/2006/relationships/hyperlink" Target="https://drive.google.com/file/d/1s9ryNJohXeOjpSJaHnwpfST5OfMCMzuZ/view?usp=sharing" TargetMode="External"/><Relationship Id="rId349" Type="http://schemas.openxmlformats.org/officeDocument/2006/relationships/hyperlink" Target="https://drive.google.com/file/d/1I658st66gFJEw0ImjjFDsaSaxlPmRUpx/view?usp=sharing" TargetMode="External"/><Relationship Id="rId514" Type="http://schemas.openxmlformats.org/officeDocument/2006/relationships/hyperlink" Target="https://hiring.base.vn/opening/1695?candidate=166040" TargetMode="External"/><Relationship Id="rId556" Type="http://schemas.openxmlformats.org/officeDocument/2006/relationships/hyperlink" Target="https://hiring.base.vn/opening/1697?candidate=171342" TargetMode="External"/><Relationship Id="rId88" Type="http://schemas.openxmlformats.org/officeDocument/2006/relationships/hyperlink" Target="https://assets.topdev.vn/files/2021/07/07/TopDev-Hoang-Thanh-Tung-CV-Ung-Tuyen-Java-Developer-1625623729.pdf" TargetMode="External"/><Relationship Id="rId111" Type="http://schemas.openxmlformats.org/officeDocument/2006/relationships/hyperlink" Target="https://drive.google.com/file/d/1eDMnZ7IEAJbnjJa_AUvVH_52jtUeZsuy/view?usp=sharing" TargetMode="External"/><Relationship Id="rId153" Type="http://schemas.openxmlformats.org/officeDocument/2006/relationships/hyperlink" Target="https://drive.google.com/file/d/1XtUq1rg6RHgSGX6V5ehvFSy79WDNFaOk/view?usp=sharing" TargetMode="External"/><Relationship Id="rId195" Type="http://schemas.openxmlformats.org/officeDocument/2006/relationships/hyperlink" Target="https://hiring.base.vn/candidates?candidate=135236" TargetMode="External"/><Relationship Id="rId209" Type="http://schemas.openxmlformats.org/officeDocument/2006/relationships/hyperlink" Target="https://drive.google.com/file/d/1aT3AoeACsPkLZjBCe5kuGPTSt_sqRFG4/view?usp=sharing" TargetMode="External"/><Relationship Id="rId360" Type="http://schemas.openxmlformats.org/officeDocument/2006/relationships/hyperlink" Target="https://drive.google.com/file/d/1JhPG16bU7-1q87EYN27W7HiXPljJ8KrS/view?usp=sharing" TargetMode="External"/><Relationship Id="rId416" Type="http://schemas.openxmlformats.org/officeDocument/2006/relationships/hyperlink" Target="https://drive.google.com/file/d/1BiyMEOou6ijREsRZz60dLhqyFRD2R3YT/view?usp=sharing" TargetMode="External"/><Relationship Id="rId598" Type="http://schemas.openxmlformats.org/officeDocument/2006/relationships/hyperlink" Target="https://drive.google.com/file/d/1iRJJ-ExDEI0oYC8zo99vIMO6b1RVri_b/view?usp=sharing" TargetMode="External"/><Relationship Id="rId220" Type="http://schemas.openxmlformats.org/officeDocument/2006/relationships/hyperlink" Target="mailto:dqvinh1503@gmail.com" TargetMode="External"/><Relationship Id="rId458" Type="http://schemas.openxmlformats.org/officeDocument/2006/relationships/hyperlink" Target="https://drive.google.com/file/d/1UMoIECmHTtywp5QWpBEnRk0M184GbWxU/view?usp=sharing" TargetMode="External"/><Relationship Id="rId623" Type="http://schemas.openxmlformats.org/officeDocument/2006/relationships/hyperlink" Target="https://hiring.base.vn/opening/1961?candidate=174535" TargetMode="External"/><Relationship Id="rId15" Type="http://schemas.openxmlformats.org/officeDocument/2006/relationships/hyperlink" Target="https://tuyendung.topcv.vn/quy-trinh-tuyen-dung/xem-ung-vien?id=VgRuOWJaVHkFaiouOycsJQAXZC&amp;signature=0af21dd80b116aff971790e0cbaed236" TargetMode="External"/><Relationship Id="rId57" Type="http://schemas.openxmlformats.org/officeDocument/2006/relationships/hyperlink" Target="https://tuyendung.topcv.vn/quy-trinh-tuyen-dung/xem-ung-vien?id=B1NqPWYPWHMHNCgsaVQmKgBXBO&amp;signature=d3350a667945ad07a89ad91b6326198d" TargetMode="External"/><Relationship Id="rId262" Type="http://schemas.openxmlformats.org/officeDocument/2006/relationships/hyperlink" Target="https://drive.google.com/file/d/17gAXYByrKYtwtv_NOUIixnEra6SxxXSU/view?usp=sharing" TargetMode="External"/><Relationship Id="rId318" Type="http://schemas.openxmlformats.org/officeDocument/2006/relationships/hyperlink" Target="https://hiring.base.vn/opening/1697?candidate=152621" TargetMode="External"/><Relationship Id="rId525" Type="http://schemas.openxmlformats.org/officeDocument/2006/relationships/hyperlink" Target="https://drive.google.com/file/d/18MaZOvWS4G0YEu5MJ_zF9nre8DtWZQ1r/view?usp=sharing" TargetMode="External"/><Relationship Id="rId567" Type="http://schemas.openxmlformats.org/officeDocument/2006/relationships/hyperlink" Target="https://drive.google.com/file/d/1CIH_-XfEDJV8a6gN1DOyKdNoQaArPj8a/view?usp=sharing" TargetMode="External"/><Relationship Id="rId99" Type="http://schemas.openxmlformats.org/officeDocument/2006/relationships/hyperlink" Target="https://hiring.base.vn/opening/1697?candidate=131799" TargetMode="External"/><Relationship Id="rId122" Type="http://schemas.openxmlformats.org/officeDocument/2006/relationships/hyperlink" Target="https://drive.google.com/file/d/1BfyVfoIe04IS5h1osQ3PwAdslkUTx7h4/view?usp=sharing" TargetMode="External"/><Relationship Id="rId164" Type="http://schemas.openxmlformats.org/officeDocument/2006/relationships/hyperlink" Target="https://drive.google.com/file/d/1lsRcAiS61q1OaZpAmGzrftHLMmdkI6aG/view" TargetMode="External"/><Relationship Id="rId371" Type="http://schemas.openxmlformats.org/officeDocument/2006/relationships/hyperlink" Target="https://drive.google.com/file/d/1g3sqLJI2bcoPssJqx1t4BUeDYdNlvjP1/view?usp=sharing" TargetMode="External"/><Relationship Id="rId427" Type="http://schemas.openxmlformats.org/officeDocument/2006/relationships/hyperlink" Target="https://drive.google.com/file/d/1utb88cVHW6zu7IYe6ZSuUmcqXFy62Obd/view?usp=sharing" TargetMode="External"/><Relationship Id="rId469" Type="http://schemas.openxmlformats.org/officeDocument/2006/relationships/hyperlink" Target="https://drive.google.com/file/d/1daN20-0Vwasd5-IhDjMqBjT6sU518p32/view?usp=sharing" TargetMode="External"/><Relationship Id="rId634" Type="http://schemas.openxmlformats.org/officeDocument/2006/relationships/hyperlink" Target="https://drive.google.com/file/d/1Mm21AoaD2YFAToL240gXaznP83hzaagS/view?usp=sharing" TargetMode="External"/><Relationship Id="rId26" Type="http://schemas.openxmlformats.org/officeDocument/2006/relationships/hyperlink" Target="https://hiring.base.vn/opening/1690?candidate=130391" TargetMode="External"/><Relationship Id="rId231" Type="http://schemas.openxmlformats.org/officeDocument/2006/relationships/hyperlink" Target="https://hiring.base.vn/candidates?q=Nguy%E1%BB%85n%20Th%E1%BB%8B%20Ph%C6%B0%C6%A1ng%20Mai&amp;candidate=140478" TargetMode="External"/><Relationship Id="rId273" Type="http://schemas.openxmlformats.org/officeDocument/2006/relationships/hyperlink" Target="https://drive.google.com/file/d/1VyRgMSdF0fXJIAx9lTU51Dcd_iobga8I/view?usp=sharing" TargetMode="External"/><Relationship Id="rId329" Type="http://schemas.openxmlformats.org/officeDocument/2006/relationships/hyperlink" Target="https://drive.google.com/file/d/1PkNlogsFeygsZHzk7W-xvTdPDX6x-q8L/view?usp=sharing" TargetMode="External"/><Relationship Id="rId480" Type="http://schemas.openxmlformats.org/officeDocument/2006/relationships/hyperlink" Target="https://hiring.base.vn/candidates?q=Nguy%E1%BB%85n%20M%E1%BA%A1nh%20C%E1%BA%A7m&amp;candidate=164315" TargetMode="External"/><Relationship Id="rId536" Type="http://schemas.openxmlformats.org/officeDocument/2006/relationships/hyperlink" Target="https://drive.google.com/file/d/13wDu3xAR0hK2K9GDOvqWLZ4RZhOnJK4O/view?usp=sharing" TargetMode="External"/><Relationship Id="rId68" Type="http://schemas.openxmlformats.org/officeDocument/2006/relationships/hyperlink" Target="https://data-gcdn.basecdn.net/202107/sys4815/hiring/29/12/WHC6UK4F42/32e45e1142a28268f32c30aa5f032e17/85/70/81/ff/f4/0d8184a5153ea2d47c72ca4666859ffd/32e45e1142a28268f32c30aa5f032e17_583873_YVFD9ENDRN8NP.pdf" TargetMode="External"/><Relationship Id="rId133" Type="http://schemas.openxmlformats.org/officeDocument/2006/relationships/hyperlink" Target="https://hiring.base.vn/opening/1687?candidate=132870" TargetMode="External"/><Relationship Id="rId175" Type="http://schemas.openxmlformats.org/officeDocument/2006/relationships/hyperlink" Target="https://drive.google.com/file/d/18qdl0pM32HJvIVbyrfnt0Wdu3q2OyJ-_/view?usp=sharing" TargetMode="External"/><Relationship Id="rId340" Type="http://schemas.openxmlformats.org/officeDocument/2006/relationships/hyperlink" Target="https://drive.google.com/file/d/1NzjsAy13I4GU_Lw9S6tCnFDiFiAuQEc4/view?usp=sharing" TargetMode="External"/><Relationship Id="rId578" Type="http://schemas.openxmlformats.org/officeDocument/2006/relationships/hyperlink" Target="https://drive.google.com/file/d/1rhe7IGMLQxXdNGk1WMvoqfiH4HgVA6u6/view?usp=sharing" TargetMode="External"/><Relationship Id="rId200" Type="http://schemas.openxmlformats.org/officeDocument/2006/relationships/hyperlink" Target="https://drive.google.com/file/d/1XRmjMEy4UV7tfOE5enUKDOB1oAYlAGaP/view?usp=sharing" TargetMode="External"/><Relationship Id="rId382" Type="http://schemas.openxmlformats.org/officeDocument/2006/relationships/hyperlink" Target="https://drive.google.com/file/d/1RTSWgKNit2TzNd31nPI0X8yUG0_FSqQD/view?usp=sharing" TargetMode="External"/><Relationship Id="rId438" Type="http://schemas.openxmlformats.org/officeDocument/2006/relationships/hyperlink" Target="https://hiring.base.vn/opening/1695?candidate=159117" TargetMode="External"/><Relationship Id="rId603" Type="http://schemas.openxmlformats.org/officeDocument/2006/relationships/hyperlink" Target="https://hiring.base.vn/candidates?q=M%E1%BB%B5%20Thanh%20S%C6%A1n&amp;candidate=173080" TargetMode="External"/><Relationship Id="rId242" Type="http://schemas.openxmlformats.org/officeDocument/2006/relationships/hyperlink" Target="https://hiring.base.vn/opening/1697?candidate=143738" TargetMode="External"/><Relationship Id="rId284" Type="http://schemas.openxmlformats.org/officeDocument/2006/relationships/hyperlink" Target="https://hiring.base.vn/opening/1697?candidate=149554" TargetMode="External"/><Relationship Id="rId491" Type="http://schemas.openxmlformats.org/officeDocument/2006/relationships/hyperlink" Target="https://drive.google.com/file/d/1qMc5TH4vhra_HqLTlOOrU3It8io8IK6a/view?usp=sharing" TargetMode="External"/><Relationship Id="rId505" Type="http://schemas.openxmlformats.org/officeDocument/2006/relationships/hyperlink" Target="https://drive.google.com/file/d/1ZwK_l8Ry0K3ouRB5KofkVGPxBSTH6HVz/view?usp=sharing" TargetMode="External"/><Relationship Id="rId37" Type="http://schemas.openxmlformats.org/officeDocument/2006/relationships/hyperlink" Target="https://drive.google.com/file/d/1CY8yn2digz00R_VvEBBx91F2fGIn3Ujp/view?usp=sharing" TargetMode="External"/><Relationship Id="rId79" Type="http://schemas.openxmlformats.org/officeDocument/2006/relationships/hyperlink" Target="https://drive.google.com/open?id=1DpvTAH-EVbyCFkTcyRgB6aIJTjFsDtJJ" TargetMode="External"/><Relationship Id="rId102" Type="http://schemas.openxmlformats.org/officeDocument/2006/relationships/hyperlink" Target="https://hiring.base.vn/opening/1697?candidate=131919" TargetMode="External"/><Relationship Id="rId144" Type="http://schemas.openxmlformats.org/officeDocument/2006/relationships/hyperlink" Target="https://hiring.base.vn/candidates?q=huongmath304@gmail.com&amp;candidate=134328" TargetMode="External"/><Relationship Id="rId547" Type="http://schemas.openxmlformats.org/officeDocument/2006/relationships/hyperlink" Target="https://hiring.base.vn/opening/1961?candidate=169882" TargetMode="External"/><Relationship Id="rId589" Type="http://schemas.openxmlformats.org/officeDocument/2006/relationships/hyperlink" Target="https://drive.google.com/file/d/1NkPETgmRq2K3dCJgBIS0Aq2o81AM8MO2/view?usp=sharing" TargetMode="External"/><Relationship Id="rId90" Type="http://schemas.openxmlformats.org/officeDocument/2006/relationships/hyperlink" Target="https://drive.google.com/file/d/17lrPOfNSDeaOt5FtYA3OccmeZouzqksS/view?usp=sharing" TargetMode="External"/><Relationship Id="rId186" Type="http://schemas.openxmlformats.org/officeDocument/2006/relationships/hyperlink" Target="https://hiring.base.vn/candidates?q=Do%C3%A3n%20Ho%C3%A0ng%20Long&amp;candidate=135793" TargetMode="External"/><Relationship Id="rId351" Type="http://schemas.openxmlformats.org/officeDocument/2006/relationships/hyperlink" Target="https://drive.google.com/file/d/1YO83Y2I67-B3lGLX_bX4ELxv6VxpLtEe/view?usp=sharing" TargetMode="External"/><Relationship Id="rId393" Type="http://schemas.openxmlformats.org/officeDocument/2006/relationships/hyperlink" Target="https://drive.google.com/file/d/1QfeFMTpCHTYfs9gv6Kz_g4xEq1UkK_-Q/view?usp=sharing" TargetMode="External"/><Relationship Id="rId407" Type="http://schemas.openxmlformats.org/officeDocument/2006/relationships/hyperlink" Target="https://hiring.base.vn/opening/1697?candidate=158843" TargetMode="External"/><Relationship Id="rId449" Type="http://schemas.openxmlformats.org/officeDocument/2006/relationships/hyperlink" Target="https://drive.google.com/file/d/1hWUz9qSVsQYDDLMLCnEZ85YC0YwyKimB/view?usp=sharing" TargetMode="External"/><Relationship Id="rId614" Type="http://schemas.openxmlformats.org/officeDocument/2006/relationships/hyperlink" Target="https://drive.google.com/file/d/1jjOWzUNR6KvFx6t0xqA7-eoUgTrvaSZy/view?usp=sharing" TargetMode="External"/><Relationship Id="rId211" Type="http://schemas.openxmlformats.org/officeDocument/2006/relationships/hyperlink" Target="https://drive.google.com/file/d/131nu99FtKSyT0S6J2Yetai7OXUWrwboj/view?usp=sharing" TargetMode="External"/><Relationship Id="rId253" Type="http://schemas.openxmlformats.org/officeDocument/2006/relationships/hyperlink" Target="https://drive.google.com/file/d/1MHk2V_yVkLiGlrNxDDcdhIPfVJb6uGvd/view?usp=sharing" TargetMode="External"/><Relationship Id="rId295" Type="http://schemas.openxmlformats.org/officeDocument/2006/relationships/hyperlink" Target="https://drive.google.com/file/d/1htac7e1j15Z5nOu9PIVB4ynholSPv30t/view?usp=sharing" TargetMode="External"/><Relationship Id="rId309" Type="http://schemas.openxmlformats.org/officeDocument/2006/relationships/hyperlink" Target="https://drive.google.com/file/d/1hYdHGwsa5fgotj3TIRIWGCuUWmlkkVVU/view?usp=sharing" TargetMode="External"/><Relationship Id="rId460" Type="http://schemas.openxmlformats.org/officeDocument/2006/relationships/hyperlink" Target="https://drive.google.com/file/d/1DQoMsXslq-Xkb6eBi1Rcpsk3ABCov6Co/view?usp=sharing" TargetMode="External"/><Relationship Id="rId516" Type="http://schemas.openxmlformats.org/officeDocument/2006/relationships/hyperlink" Target="https://drive.google.com/file/d/1dU3EKV3IjiQBZvvwoks45hgmQLZGKMAH/view?usp=sharing" TargetMode="External"/><Relationship Id="rId48" Type="http://schemas.openxmlformats.org/officeDocument/2006/relationships/hyperlink" Target="https://hiring.base.vn/opening/1751?candidate=130431" TargetMode="External"/><Relationship Id="rId113" Type="http://schemas.openxmlformats.org/officeDocument/2006/relationships/hyperlink" Target="https://drive.google.com/file/d/18rYC-Ar7ITJG3uY5sY3joTOtQnYer5zm/view?usp=sharing" TargetMode="External"/><Relationship Id="rId320" Type="http://schemas.openxmlformats.org/officeDocument/2006/relationships/hyperlink" Target="https://drive.google.com/file/d/1i33uuzQ6bFCCRM-OU-_l48p6K5cGRoAg/view?usp=sharing" TargetMode="External"/><Relationship Id="rId558" Type="http://schemas.openxmlformats.org/officeDocument/2006/relationships/hyperlink" Target="https://hiring.base.vn/opening/1961?candidate=170854" TargetMode="External"/><Relationship Id="rId155" Type="http://schemas.openxmlformats.org/officeDocument/2006/relationships/hyperlink" Target="https://drive.google.com/file/d/1bxtbCHKLZK-GcpxJDZRYnQ3agrzLbMai/view?usp=sharing" TargetMode="External"/><Relationship Id="rId197" Type="http://schemas.openxmlformats.org/officeDocument/2006/relationships/hyperlink" Target="https://drive.google.com/file/d/1JS6OyGVm58WAL4ZWAqcpsV5RsiwbasfC/view?usp=sharing" TargetMode="External"/><Relationship Id="rId362" Type="http://schemas.openxmlformats.org/officeDocument/2006/relationships/hyperlink" Target="https://hiring.base.vn/candidates?q=nguyenhuyenhy@gmail.com&amp;candidate=127908" TargetMode="External"/><Relationship Id="rId418" Type="http://schemas.openxmlformats.org/officeDocument/2006/relationships/hyperlink" Target="https://hiring.base.vn/opening/1697?candidate=158827" TargetMode="External"/><Relationship Id="rId625" Type="http://schemas.openxmlformats.org/officeDocument/2006/relationships/hyperlink" Target="https://drive.google.com/file/d/1cjvGY1f2zaCep4wPOhUBIZl4yhf-D2h6/view?usp=sharing" TargetMode="External"/><Relationship Id="rId222" Type="http://schemas.openxmlformats.org/officeDocument/2006/relationships/hyperlink" Target="https://itviec.com/customer/job-applications/19d0e48c-bf45-4543-9aad-c4e2924cdab7" TargetMode="External"/><Relationship Id="rId264" Type="http://schemas.openxmlformats.org/officeDocument/2006/relationships/hyperlink" Target="https://hiring.base.vn/opening/1690?candidate=146209" TargetMode="External"/><Relationship Id="rId471" Type="http://schemas.openxmlformats.org/officeDocument/2006/relationships/hyperlink" Target="https://drive.google.com/file/d/1Zo29YNAvM22WLabnbQ0r2kHXengmRnZI/view?usp=sharing" TargetMode="External"/><Relationship Id="rId17" Type="http://schemas.openxmlformats.org/officeDocument/2006/relationships/hyperlink" Target="https://hiring.base.vn/opening/1696?candidate=130045" TargetMode="External"/><Relationship Id="rId59" Type="http://schemas.openxmlformats.org/officeDocument/2006/relationships/hyperlink" Target="https://hiring.base.vn/opening/1752?candidate=131053" TargetMode="External"/><Relationship Id="rId124" Type="http://schemas.openxmlformats.org/officeDocument/2006/relationships/hyperlink" Target="https://drive.google.com/file/d/1ad7q_-vfJ6Qab2Gh2dPJligrYr2dPoZX/view?usp=sharing" TargetMode="External"/><Relationship Id="rId527" Type="http://schemas.openxmlformats.org/officeDocument/2006/relationships/hyperlink" Target="https://drive.google.com/file/d/1WkXXAUzyOMMLOxPMl8aGFw_Sr0bJ8CNu/view?usp=sharing" TargetMode="External"/><Relationship Id="rId569" Type="http://schemas.openxmlformats.org/officeDocument/2006/relationships/hyperlink" Target="https://drive.google.com/file/d/1ncsv2P-APcu-ZTevnZM4dXWte49uovi9/view?usp=sharing" TargetMode="External"/><Relationship Id="rId70" Type="http://schemas.openxmlformats.org/officeDocument/2006/relationships/hyperlink" Target="https://drive.google.com/file/d/1O0Z__IwzxNIOpJBgBuMvVZkAFk6Se5xD/view?usp=sharing" TargetMode="External"/><Relationship Id="rId166" Type="http://schemas.openxmlformats.org/officeDocument/2006/relationships/hyperlink" Target="https://drive.google.com/file/d/17NBbeC_8BvNdngPEAM0hIbEIr6effhHv/view?usp=sharing" TargetMode="External"/><Relationship Id="rId331" Type="http://schemas.openxmlformats.org/officeDocument/2006/relationships/hyperlink" Target="https://drive.google.com/file/d/12jucp2D7NUgoLLWAm5hsFPODaFvk_zBV/view?usp=sharing" TargetMode="External"/><Relationship Id="rId373" Type="http://schemas.openxmlformats.org/officeDocument/2006/relationships/hyperlink" Target="https://drive.google.com/file/d/1_PE1-FRGrCqiXBkzktfwP5FDbDj77LSf/view?usp=sharing" TargetMode="External"/><Relationship Id="rId429" Type="http://schemas.openxmlformats.org/officeDocument/2006/relationships/hyperlink" Target="https://drive.google.com/file/d/1FDoJOg1pRQk-PkFIMNYX0Xt9FoPKTNw2/view?usp=sharing" TargetMode="External"/><Relationship Id="rId580" Type="http://schemas.openxmlformats.org/officeDocument/2006/relationships/hyperlink" Target="https://drive.google.com/file/d/1qXaTcNHbdH-4ttp6mi0rjPpCMQ6qHz9B/view?usp=sharing" TargetMode="External"/><Relationship Id="rId636" Type="http://schemas.openxmlformats.org/officeDocument/2006/relationships/hyperlink" Target="https://drive.google.com/file/d/1lc4nqPNDLoeGTQmIPPh4FWnLLfPJ_epM/view?usp=sharing" TargetMode="External"/><Relationship Id="rId1" Type="http://schemas.openxmlformats.org/officeDocument/2006/relationships/hyperlink" Target="https://hiring.base.vn/opening/1695?candidate=129765" TargetMode="External"/><Relationship Id="rId233" Type="http://schemas.openxmlformats.org/officeDocument/2006/relationships/hyperlink" Target="https://hiring.base.vn/opening/1697?candidate=140538" TargetMode="External"/><Relationship Id="rId440" Type="http://schemas.openxmlformats.org/officeDocument/2006/relationships/hyperlink" Target="https://hiring.base.vn/opening/1690?candidate=159225" TargetMode="External"/><Relationship Id="rId28" Type="http://schemas.openxmlformats.org/officeDocument/2006/relationships/hyperlink" Target="https://hiring.base.vn/opening/1751?candidate=130432" TargetMode="External"/><Relationship Id="rId275" Type="http://schemas.openxmlformats.org/officeDocument/2006/relationships/hyperlink" Target="https://drive.google.com/file/d/1TlNs85i6yshru8DfV8-WvS3zeOqdaGh3/view?usp=sharing" TargetMode="External"/><Relationship Id="rId300" Type="http://schemas.openxmlformats.org/officeDocument/2006/relationships/hyperlink" Target="https://drive.google.com/file/d/12YloXz4en6ZunwXv7KDJO7hDQgkVmjnJ/view?usp=sharing" TargetMode="External"/><Relationship Id="rId482" Type="http://schemas.openxmlformats.org/officeDocument/2006/relationships/hyperlink" Target="https://drive.google.com/file/d/1yGskyD2RxG0FtVyynRIsJxEjT3VbyBxT/view?usp=sharing" TargetMode="External"/><Relationship Id="rId538" Type="http://schemas.openxmlformats.org/officeDocument/2006/relationships/hyperlink" Target="https://drive.google.com/file/d/1TNqPM1BCCBbVa0efNskuEp8KZJPP2PsD/view?usp=sharing" TargetMode="External"/><Relationship Id="rId81" Type="http://schemas.openxmlformats.org/officeDocument/2006/relationships/hyperlink" Target="https://drive.google.com/open?id=1Ln4f_FaZVky7V7xVpL55LlZDtPUCpgGP" TargetMode="External"/><Relationship Id="rId135" Type="http://schemas.openxmlformats.org/officeDocument/2006/relationships/hyperlink" Target="https://drive.google.com/open?id=1JfVy3vtQurDB0Q6_92-AZfQTsM_sOOE2" TargetMode="External"/><Relationship Id="rId177" Type="http://schemas.openxmlformats.org/officeDocument/2006/relationships/hyperlink" Target="https://drive.google.com/file/d/1fn-Xr64SrMXaNKkBpZApumt0g5rXixuC/view?usp=sharing" TargetMode="External"/><Relationship Id="rId342" Type="http://schemas.openxmlformats.org/officeDocument/2006/relationships/hyperlink" Target="https://drive.google.com/file/d/1TzWphlYUK2J07oC0NloJVavF872igASg/view?usp=sharing" TargetMode="External"/><Relationship Id="rId384" Type="http://schemas.openxmlformats.org/officeDocument/2006/relationships/hyperlink" Target="https://hiring.base.vn/opening/1961?candidate=156149" TargetMode="External"/><Relationship Id="rId591" Type="http://schemas.openxmlformats.org/officeDocument/2006/relationships/hyperlink" Target="https://drive.google.com/file/d/1N9S-Yns2RDCC5WqD6KeKV1I4B2ENr_8X/view?usp=sharing" TargetMode="External"/><Relationship Id="rId605" Type="http://schemas.openxmlformats.org/officeDocument/2006/relationships/hyperlink" Target="https://hiring.base.vn/opening/1961?candidate=173118" TargetMode="External"/><Relationship Id="rId202" Type="http://schemas.openxmlformats.org/officeDocument/2006/relationships/hyperlink" Target="https://drive.google.com/file/d/1MHMZfrf_r5vd7zEvPQEBdDATYQmI4eGT/view?usp=sharing" TargetMode="External"/><Relationship Id="rId244" Type="http://schemas.openxmlformats.org/officeDocument/2006/relationships/hyperlink" Target="https://drive.google.com/file/d/1A5cGfCevgCUk0asrg54EgXQEturCZjdl/view?usp=sharing" TargetMode="External"/><Relationship Id="rId39" Type="http://schemas.openxmlformats.org/officeDocument/2006/relationships/hyperlink" Target="https://tuyendung.topcv.vn/ho-so-ung-vien?id=bed9910961d2567c55966e79db48bdf4&amp;token=eyJkYXRhIjp7InByaXZhdGVfa2V5IjoiYmVkOTkxMDk2MWQyNTY3YzU1OTY2ZTc5ZGI0OGJkZjQifSwiZXhwaXJlQXQiOiIyMDIxLTA3LTI4IDE1OjE0OjMwIiwic2lnbmF0dXJlIjoiMGU5OTAxM2E2ZjY0YWRmYzJjOTIxOTFiOWQyMGVlMDYifQ==" TargetMode="External"/><Relationship Id="rId286" Type="http://schemas.openxmlformats.org/officeDocument/2006/relationships/hyperlink" Target="https://drive.google.com/file/d/1W9ypu5Uc6p0GfvE3f4WO8R6lYrs-n5yG/view?usp=sharing" TargetMode="External"/><Relationship Id="rId451" Type="http://schemas.openxmlformats.org/officeDocument/2006/relationships/hyperlink" Target="https://hiring.base.vn/opening/1690?candidate=162454" TargetMode="External"/><Relationship Id="rId493" Type="http://schemas.openxmlformats.org/officeDocument/2006/relationships/hyperlink" Target="https://drive.google.com/file/d/1Bvrrg2pktdrIz-Zngoc5sU1hT5MxxytJ/view?usp=sharing" TargetMode="External"/><Relationship Id="rId507" Type="http://schemas.openxmlformats.org/officeDocument/2006/relationships/hyperlink" Target="https://drive.google.com/file/d/1C4L4BhLecKFZwwNiPjJY4fADsXQxFZMd/view?usp=sharing" TargetMode="External"/><Relationship Id="rId549" Type="http://schemas.openxmlformats.org/officeDocument/2006/relationships/hyperlink" Target="https://hiring.base.vn/opening/1697?candidate=169932" TargetMode="External"/><Relationship Id="rId50" Type="http://schemas.openxmlformats.org/officeDocument/2006/relationships/hyperlink" Target="https://hiring.base.vn/opening/1690?candidate=130760" TargetMode="External"/><Relationship Id="rId104" Type="http://schemas.openxmlformats.org/officeDocument/2006/relationships/hyperlink" Target="https://hiring.base.vn/opening/1697?candidate=132263" TargetMode="External"/><Relationship Id="rId146" Type="http://schemas.openxmlformats.org/officeDocument/2006/relationships/hyperlink" Target="https://drive.google.com/file/d/1Tp0odyZBHy3kvjPGwm5qZVszOYrB81-d/view?usp=sharing" TargetMode="External"/><Relationship Id="rId188" Type="http://schemas.openxmlformats.org/officeDocument/2006/relationships/hyperlink" Target="https://drive.google.com/file/d/1TsQQWFQ4wiVSb0WmpYlzIH0ZCu1SZzaE/view?usp=sharing" TargetMode="External"/><Relationship Id="rId311" Type="http://schemas.openxmlformats.org/officeDocument/2006/relationships/hyperlink" Target="https://drive.google.com/file/d/1uOcqRzOujiezp7goduM4EAYG_tr5nc59/view?usp=sharing" TargetMode="External"/><Relationship Id="rId353" Type="http://schemas.openxmlformats.org/officeDocument/2006/relationships/hyperlink" Target="https://drive.google.com/file/d/1NnMIaRnbmAon7HCdjArzWu9gWF9kBgIc/view?usp=sharing" TargetMode="External"/><Relationship Id="rId395" Type="http://schemas.openxmlformats.org/officeDocument/2006/relationships/hyperlink" Target="https://drive.google.com/file/d/1GE4ysSm0EKA6-dIRSB9T--b2mfa0eXoa/view?usp=sharing" TargetMode="External"/><Relationship Id="rId409" Type="http://schemas.openxmlformats.org/officeDocument/2006/relationships/hyperlink" Target="https://drive.google.com/file/d/1NcHE0pOpOQxZEz7rYMT8yDfYQEos8nDR/view?usp=sharing" TargetMode="External"/><Relationship Id="rId560" Type="http://schemas.openxmlformats.org/officeDocument/2006/relationships/hyperlink" Target="https://drive.google.com/file/d/1rKul66OyE1HNjoLNdQV1CX6Ax_bdCx-1/view?usp=sharing" TargetMode="External"/><Relationship Id="rId92" Type="http://schemas.openxmlformats.org/officeDocument/2006/relationships/hyperlink" Target="https://drive.google.com/file/d/1rgKsYkSoxRr7oyZ9ECfZWSPaSHAAk8vJ/view?usp=sharing" TargetMode="External"/><Relationship Id="rId213" Type="http://schemas.openxmlformats.org/officeDocument/2006/relationships/hyperlink" Target="https://drive.google.com/file/d/1ZMFTz4yHznimAC8B3-SAsz2JCU0CAAlU/view?usp=sharing" TargetMode="External"/><Relationship Id="rId420" Type="http://schemas.openxmlformats.org/officeDocument/2006/relationships/hyperlink" Target="https://drive.google.com/file/d/1EOJrqfZMUv85ncHaRkXQg8VwqcVxaOUn/view?usp=sharing" TargetMode="External"/><Relationship Id="rId616" Type="http://schemas.openxmlformats.org/officeDocument/2006/relationships/hyperlink" Target="https://weone.vn/" TargetMode="External"/><Relationship Id="rId255" Type="http://schemas.openxmlformats.org/officeDocument/2006/relationships/hyperlink" Target="https://drive.google.com/file/d/1AusK6-9XpSfCsKJ7YzRiHv_fz47brCPJ/view?usp=sharing" TargetMode="External"/><Relationship Id="rId297" Type="http://schemas.openxmlformats.org/officeDocument/2006/relationships/hyperlink" Target="https://drive.google.com/file/d/1OQNapc3BMd4rSGKU-QLFnUL6CoiHabW1/view?usp=sharing" TargetMode="External"/><Relationship Id="rId462" Type="http://schemas.openxmlformats.org/officeDocument/2006/relationships/hyperlink" Target="https://hiring.base.vn/opening/1690?candidate=167411" TargetMode="External"/><Relationship Id="rId518" Type="http://schemas.openxmlformats.org/officeDocument/2006/relationships/hyperlink" Target="https://drive.google.com/file/d/1ktQmyI9IAhnmEscqr9tBV2YReaxr9vmY/view?usp=sharing" TargetMode="External"/><Relationship Id="rId115" Type="http://schemas.openxmlformats.org/officeDocument/2006/relationships/hyperlink" Target="https://drive.google.com/open?id=1nPHMHbqoARZqdM-ApYIdE1MIalcct-Eu" TargetMode="External"/><Relationship Id="rId157" Type="http://schemas.openxmlformats.org/officeDocument/2006/relationships/hyperlink" Target="https://hiring.base.vn/opening/1697?candidate=133596" TargetMode="External"/><Relationship Id="rId322" Type="http://schemas.openxmlformats.org/officeDocument/2006/relationships/hyperlink" Target="https://hiring.base.vn/opening/1687?candidate=153131" TargetMode="External"/><Relationship Id="rId364" Type="http://schemas.openxmlformats.org/officeDocument/2006/relationships/hyperlink" Target="https://drive.google.com/file/d/11HxcWnqqcbfpT74Jnk4SBvjnkMiAVQkt/view?usp=sharing" TargetMode="External"/><Relationship Id="rId61" Type="http://schemas.openxmlformats.org/officeDocument/2006/relationships/hyperlink" Target="https://hiring.base.vn/opening/1752?candidate=130791" TargetMode="External"/><Relationship Id="rId199" Type="http://schemas.openxmlformats.org/officeDocument/2006/relationships/hyperlink" Target="https://drive.google.com/file/d/1o9L1XWKxrbzaBZ8TIBvRp_7FaOhS3dmZ/view?usp=sharing" TargetMode="External"/><Relationship Id="rId571" Type="http://schemas.openxmlformats.org/officeDocument/2006/relationships/hyperlink" Target="https://hiring.base.vn/opening/1688?candidate=136580" TargetMode="External"/><Relationship Id="rId627" Type="http://schemas.openxmlformats.org/officeDocument/2006/relationships/hyperlink" Target="https://drive.google.com/file/d/1dyXbKvlKMJIRLWCTU1Kd3Nj06Y0UDI92/view?usp=sharing" TargetMode="External"/><Relationship Id="rId19" Type="http://schemas.openxmlformats.org/officeDocument/2006/relationships/hyperlink" Target="https://hiring.base.vn/opening/1690?candidate=130466" TargetMode="External"/><Relationship Id="rId224" Type="http://schemas.openxmlformats.org/officeDocument/2006/relationships/hyperlink" Target="https://drive.google.com/open?id=1MBgHRNv7tGTr8S98DVeiHkXOwl_PvAQO" TargetMode="External"/><Relationship Id="rId266" Type="http://schemas.openxmlformats.org/officeDocument/2006/relationships/hyperlink" Target="https://hiring.base.vn/opening/1865?candidate=146964" TargetMode="External"/><Relationship Id="rId431" Type="http://schemas.openxmlformats.org/officeDocument/2006/relationships/hyperlink" Target="https://drive.google.com/file/d/1glz98WUgVyra7Y6aMviPDjsTWzQ3fH43/view?usp=sharing" TargetMode="External"/><Relationship Id="rId473" Type="http://schemas.openxmlformats.org/officeDocument/2006/relationships/hyperlink" Target="https://drive.google.com/file/d/1rMWpgSvNbXj3AO0XJVOY78HI5ThBi48w/view?usp=sharing" TargetMode="External"/><Relationship Id="rId529" Type="http://schemas.openxmlformats.org/officeDocument/2006/relationships/hyperlink" Target="https://drive.google.com/file/d/1Y7_9hNn6xARRhEleovXs4pZMcvXFZzRm/view?usp=sharing" TargetMode="External"/><Relationship Id="rId30" Type="http://schemas.openxmlformats.org/officeDocument/2006/relationships/hyperlink" Target="https://tuyendung.topcv.vn/ho-so-ung-vien?id=1334fc460a8d6b58e56a2251edbe611b&amp;token=eyJkYXRhIjp7InByaXZhdGVfa2V5IjoiMTMzNGZjNDYwYThkNmI1OGU1NmEyMjUxZWRiZTYxMWIifSwiZXhwaXJlQXQiOiIyMDIxLTA3LTI4IDE1OjE0OjMwIiwic2lnbmF0dXJlIjoiMmJjNWJmZmQ5OWU1NThkYzZjODM0ZDMzODViNzUwY2QifQ==" TargetMode="External"/><Relationship Id="rId126" Type="http://schemas.openxmlformats.org/officeDocument/2006/relationships/hyperlink" Target="https://drive.google.com/open?id=1q2GaPFQN_Dqn92aEBng-ZqdLdXFMEs0C" TargetMode="External"/><Relationship Id="rId168" Type="http://schemas.openxmlformats.org/officeDocument/2006/relationships/hyperlink" Target="https://hiring.base.vn/candidates?q=thuongntn215@gmail.com&amp;candidate=134323" TargetMode="External"/><Relationship Id="rId333" Type="http://schemas.openxmlformats.org/officeDocument/2006/relationships/hyperlink" Target="https://drive.google.com/file/d/1zy58288-i8alSMuMP52q5Bg4n6DIXDRd/view?usp=sharing" TargetMode="External"/><Relationship Id="rId540" Type="http://schemas.openxmlformats.org/officeDocument/2006/relationships/hyperlink" Target="https://hiring.base.vn/home?interview=17655" TargetMode="External"/><Relationship Id="rId72" Type="http://schemas.openxmlformats.org/officeDocument/2006/relationships/hyperlink" Target="https://drive.google.com/file/d/1oGTML72IGXf0Lr0rsHeYP-eDvhQ7UtgK/view?usp=sharing" TargetMode="External"/><Relationship Id="rId375" Type="http://schemas.openxmlformats.org/officeDocument/2006/relationships/hyperlink" Target="https://hiring.base.vn/opening/1697?candidate=155681" TargetMode="External"/><Relationship Id="rId582" Type="http://schemas.openxmlformats.org/officeDocument/2006/relationships/hyperlink" Target="https://hiring.base.vn/candidates?q=Nguy%E1%BB%85n%20Th%E1%BB%8B%20Nga&amp;candidate=159360" TargetMode="External"/><Relationship Id="rId638" Type="http://schemas.openxmlformats.org/officeDocument/2006/relationships/hyperlink" Target="https://drive.google.com/file/d/1Ym7gNWtnjYqs9-Lc6U7NsPdPXkpIVPlg/view?usp=sharing" TargetMode="External"/><Relationship Id="rId3" Type="http://schemas.openxmlformats.org/officeDocument/2006/relationships/hyperlink" Target="https://hiring.base.vn/candidates?q=tienthanhhn99@gmail.com&amp;candidate=128598" TargetMode="External"/><Relationship Id="rId235" Type="http://schemas.openxmlformats.org/officeDocument/2006/relationships/hyperlink" Target="https://hiring.base.vn/opening/1862?candidate=140994" TargetMode="External"/><Relationship Id="rId277" Type="http://schemas.openxmlformats.org/officeDocument/2006/relationships/hyperlink" Target="https://drive.google.com/file/d/1U4etNUOlhCQnarO8tzHFzFGbqKRrqlwx/view?usp=sharing" TargetMode="External"/><Relationship Id="rId400" Type="http://schemas.openxmlformats.org/officeDocument/2006/relationships/hyperlink" Target="https://drive.google.com/file/d/1WhjQ3juaYqfCx4SEPDvrLQDq83egRVFQ/view?usp=sharing" TargetMode="External"/><Relationship Id="rId442" Type="http://schemas.openxmlformats.org/officeDocument/2006/relationships/hyperlink" Target="https://drive.google.com/file/d/1xVcEz2dONE-AP54xAXbSh5SLD_Bjs9Yv/view?usp=sharing" TargetMode="External"/><Relationship Id="rId484" Type="http://schemas.openxmlformats.org/officeDocument/2006/relationships/hyperlink" Target="https://drive.google.com/file/d/1Cn56xatuhFIZNb3O6c5XlxlSHCGh4p8s/view?usp=sharing" TargetMode="External"/><Relationship Id="rId137" Type="http://schemas.openxmlformats.org/officeDocument/2006/relationships/hyperlink" Target="https://drive.google.com/file/d/1esZ2E_G8M0vAn2vVyfZsIxvx7CSEEZH1/view" TargetMode="External"/><Relationship Id="rId302" Type="http://schemas.openxmlformats.org/officeDocument/2006/relationships/hyperlink" Target="https://drive.google.com/file/d/17s-hMe-2wCwTnCXj4Dgf8tXqJLCNpHgd/view?usp=sharing" TargetMode="External"/><Relationship Id="rId344" Type="http://schemas.openxmlformats.org/officeDocument/2006/relationships/hyperlink" Target="https://drive.google.com/file/d/1Y9CQyYfMToq78Bjh_MzTo88NJwXDIlhv/view?usp=sharing" TargetMode="External"/><Relationship Id="rId41" Type="http://schemas.openxmlformats.org/officeDocument/2006/relationships/hyperlink" Target="https://tuyendung.topcv.vn/ho-so-ung-vien?id=591a739ec0d7a8eb400e6ef847162362&amp;token=eyJkYXRhIjp7InByaXZhdGVfa2V5IjoiNTkxYTczOWVjMGQ3YThlYjQwMGU2ZWY4NDcxNjIzNjIifSwiZXhwaXJlQXQiOiIyMDIxLTA3LTI5IDE0OjM1OjMzIiwic2lnbmF0dXJlIjoiMjZjNzc2MzI2MDEzNzVmNGY5ZWUyNTkyNWRmNmJjZjgifQ==" TargetMode="External"/><Relationship Id="rId83" Type="http://schemas.openxmlformats.org/officeDocument/2006/relationships/hyperlink" Target="https://hiring.base.vn/opening/1751?candidate=130631" TargetMode="External"/><Relationship Id="rId179" Type="http://schemas.openxmlformats.org/officeDocument/2006/relationships/hyperlink" Target="https://hiring.base.vn/candidates?q=Nguy%E1%BB%85n%20Th%E1%BB%8B%20Ng%C3%A1t&amp;candidate=135381" TargetMode="External"/><Relationship Id="rId386" Type="http://schemas.openxmlformats.org/officeDocument/2006/relationships/hyperlink" Target="https://drive.google.com/file/d/1-BvO6hji6g1f2rokiYtuZKdv9o0gIKBs/view?usp=sharing" TargetMode="External"/><Relationship Id="rId551" Type="http://schemas.openxmlformats.org/officeDocument/2006/relationships/hyperlink" Target="https://hiring.base.vn/opening/1697?candidate=170475" TargetMode="External"/><Relationship Id="rId593" Type="http://schemas.openxmlformats.org/officeDocument/2006/relationships/hyperlink" Target="https://drive.google.com/file/d/1sPpBTf5shHXhpBreczM2RCXPmHlc_tTu/view?usp=sharing" TargetMode="External"/><Relationship Id="rId607" Type="http://schemas.openxmlformats.org/officeDocument/2006/relationships/hyperlink" Target="https://hiring.base.vn/opening/1690?candidate=173131" TargetMode="External"/><Relationship Id="rId190" Type="http://schemas.openxmlformats.org/officeDocument/2006/relationships/hyperlink" Target="https://drive.google.com/file/d/1cZoZjjA_d1jzw907eYB3gPVGT171V70k/view?usp=sharing" TargetMode="External"/><Relationship Id="rId204" Type="http://schemas.openxmlformats.org/officeDocument/2006/relationships/hyperlink" Target="https://drive.google.com/file/d/1RwZYtQlSZ7WtVpoQefAOzwo0HgPhGtUc/view?usp=sharing" TargetMode="External"/><Relationship Id="rId246" Type="http://schemas.openxmlformats.org/officeDocument/2006/relationships/hyperlink" Target="https://drive.google.com/file/d/1NcgtVgR57jQ5AUNBLeAtgZlPhCyQ7BmC/view?usp=sharing" TargetMode="External"/><Relationship Id="rId288" Type="http://schemas.openxmlformats.org/officeDocument/2006/relationships/hyperlink" Target="https://drive.google.com/file/d/11HIHQ2WTv0BITv-YbXNXW2wPO6X0IgiZ/view?usp=sharing" TargetMode="External"/><Relationship Id="rId411" Type="http://schemas.openxmlformats.org/officeDocument/2006/relationships/hyperlink" Target="https://hiring.base.vn/opening/1690?candidate=157448" TargetMode="External"/><Relationship Id="rId453" Type="http://schemas.openxmlformats.org/officeDocument/2006/relationships/hyperlink" Target="https://drive.google.com/file/d/1NuzLvsPYCgHDl9lTAZ4YlvBCHfBrd_0a/view?usp=sharing" TargetMode="External"/><Relationship Id="rId509" Type="http://schemas.openxmlformats.org/officeDocument/2006/relationships/hyperlink" Target="https://drive.google.com/file/d/1P-sWtfqzoepL2yALHh8QW26l7kEBmNaI/view?usp=sharing" TargetMode="External"/><Relationship Id="rId106" Type="http://schemas.openxmlformats.org/officeDocument/2006/relationships/hyperlink" Target="https://hiring.base.vn/opening/1752?candidate=131134" TargetMode="External"/><Relationship Id="rId313" Type="http://schemas.openxmlformats.org/officeDocument/2006/relationships/hyperlink" Target="https://drive.google.com/file/d/1yQUw3fm_UArS26PgH3xhUK4eAAK4BlJz/view?usp=sharing" TargetMode="External"/><Relationship Id="rId495" Type="http://schemas.openxmlformats.org/officeDocument/2006/relationships/hyperlink" Target="https://drive.google.com/file/d/1Fq1FhTFOtcliAKMRhRDmMwENTxaHGdEg/view?usp=sharing" TargetMode="External"/><Relationship Id="rId10" Type="http://schemas.openxmlformats.org/officeDocument/2006/relationships/hyperlink" Target="https://hiring.base.vn/candidates?q=vunguyenviet7@gmail.com&amp;candidate=129861" TargetMode="External"/><Relationship Id="rId52" Type="http://schemas.openxmlformats.org/officeDocument/2006/relationships/hyperlink" Target="https://hiring.base.vn/opening/1690?candidate=130363" TargetMode="External"/><Relationship Id="rId94" Type="http://schemas.openxmlformats.org/officeDocument/2006/relationships/hyperlink" Target="https://hiring.base.vn/opening/1695?candidate=131748" TargetMode="External"/><Relationship Id="rId148" Type="http://schemas.openxmlformats.org/officeDocument/2006/relationships/hyperlink" Target="https://drive.google.com/file/d/1mUauEYx4Y1p41XL1kENy9K65QEV2gOVk/view?usp=sharing" TargetMode="External"/><Relationship Id="rId355" Type="http://schemas.openxmlformats.org/officeDocument/2006/relationships/hyperlink" Target="https://drive.google.com/file/d/1vWJmXuI_Q4IjQuraJdDEiWuxdI7CPWLW/view?usp=sharing" TargetMode="External"/><Relationship Id="rId397" Type="http://schemas.openxmlformats.org/officeDocument/2006/relationships/hyperlink" Target="https://drive.google.com/file/d/1tSb41KhMNvDD5VxTK4iXGwgu_xPvQYj3/view?usp=sharing" TargetMode="External"/><Relationship Id="rId520" Type="http://schemas.openxmlformats.org/officeDocument/2006/relationships/hyperlink" Target="https://drive.google.com/file/d/1DXXlVJskk6_Jx7WVvxiPNoWYel8HJMnT/view?usp=sharing" TargetMode="External"/><Relationship Id="rId562" Type="http://schemas.openxmlformats.org/officeDocument/2006/relationships/hyperlink" Target="https://drive.google.com/file/d/1fpmF8ghTnc9MBofYXrRnyEt5jgR_E8Df/view?usp=sharing" TargetMode="External"/><Relationship Id="rId618" Type="http://schemas.openxmlformats.org/officeDocument/2006/relationships/hyperlink" Target="https://drive.google.com/file/d/1XpR__qYG47lugqKBtxFJt-LbaMa84Bns/view?usp=sharing" TargetMode="External"/><Relationship Id="rId215" Type="http://schemas.openxmlformats.org/officeDocument/2006/relationships/hyperlink" Target="https://hiring.base.vn/opening/1862?candidate=140441" TargetMode="External"/><Relationship Id="rId257" Type="http://schemas.openxmlformats.org/officeDocument/2006/relationships/hyperlink" Target="https://drive.google.com/file/d/12t_XRtln2OkQJJoNlFdSLIlj4-GtxSiA/view?usp=sharing" TargetMode="External"/><Relationship Id="rId422" Type="http://schemas.openxmlformats.org/officeDocument/2006/relationships/hyperlink" Target="https://drive.google.com/file/d/1DN9t_VEmNxc-UTFRJe9DLBj6pL6LwiE5/view?usp=sharing" TargetMode="External"/><Relationship Id="rId464" Type="http://schemas.openxmlformats.org/officeDocument/2006/relationships/hyperlink" Target="https://drive.google.com/file/d/1pFEyaBSOQKk-9fsDT1jnXgn5L9WGhl6b/view?usp=sharing" TargetMode="External"/><Relationship Id="rId299" Type="http://schemas.openxmlformats.org/officeDocument/2006/relationships/hyperlink" Target="https://drive.google.com/file/d/1O-vvp8SRmFOTt4fyxdUTlylbVXOkSbnz/view?usp=sharing" TargetMode="External"/><Relationship Id="rId63" Type="http://schemas.openxmlformats.org/officeDocument/2006/relationships/hyperlink" Target="https://hiring.base.vn/opening/1697?candidate=131160" TargetMode="External"/><Relationship Id="rId159" Type="http://schemas.openxmlformats.org/officeDocument/2006/relationships/hyperlink" Target="https://hiring.base.vn/opening/1689?candidate=133556" TargetMode="External"/><Relationship Id="rId366" Type="http://schemas.openxmlformats.org/officeDocument/2006/relationships/hyperlink" Target="https://drive.google.com/file/d/1WbtRNmMBP-TTOLI2VGFRuXTjhGKnG3ED/view?usp=sharing" TargetMode="External"/><Relationship Id="rId573" Type="http://schemas.openxmlformats.org/officeDocument/2006/relationships/hyperlink" Target="https://hiring.base.vn/opening/1695?candidate=172293" TargetMode="External"/><Relationship Id="rId226" Type="http://schemas.openxmlformats.org/officeDocument/2006/relationships/hyperlink" Target="https://hiring.base.vn/opening/1697?candidate=137615" TargetMode="External"/><Relationship Id="rId433" Type="http://schemas.openxmlformats.org/officeDocument/2006/relationships/hyperlink" Target="https://drive.google.com/file/d/1tUNU6U4kThNYeP3uvPxjEc28fO8t1vOf/view?usp=sharing" TargetMode="External"/><Relationship Id="rId640" Type="http://schemas.openxmlformats.org/officeDocument/2006/relationships/hyperlink" Target="https://hiring.base.vn/opening/1695?candidate=176027" TargetMode="External"/><Relationship Id="rId74" Type="http://schemas.openxmlformats.org/officeDocument/2006/relationships/hyperlink" Target="https://drive.google.com/file/d/1XyJ5R26SnzPvF6Q3lsst2Y3wjuAipgY8/view?usp=sharing" TargetMode="External"/><Relationship Id="rId377" Type="http://schemas.openxmlformats.org/officeDocument/2006/relationships/hyperlink" Target="https://hiring.base.vn/opening/1697?candidate=159582" TargetMode="External"/><Relationship Id="rId500" Type="http://schemas.openxmlformats.org/officeDocument/2006/relationships/hyperlink" Target="https://drive.google.com/file/d/1EaVvpd-SRr3eEJuavR1U8hgJiB8P_ItG/view?usp=sharing" TargetMode="External"/><Relationship Id="rId584" Type="http://schemas.openxmlformats.org/officeDocument/2006/relationships/hyperlink" Target="https://drive.google.com/file/d/1NFFGg7nX91_9_w5j1tMSD8NoqzYFtPai/view?usp=sharing" TargetMode="External"/><Relationship Id="rId5" Type="http://schemas.openxmlformats.org/officeDocument/2006/relationships/hyperlink" Target="https://hiring.base.vn/candidates?q=longthanhlong070@gmail.com&amp;candidate=129739" TargetMode="External"/><Relationship Id="rId237" Type="http://schemas.openxmlformats.org/officeDocument/2006/relationships/hyperlink" Target="https://hiring.base.vn/opening/1690?candidate=143303" TargetMode="External"/><Relationship Id="rId444" Type="http://schemas.openxmlformats.org/officeDocument/2006/relationships/hyperlink" Target="https://drive.google.com/file/d/1OExm4zx5ktgRIYFG_OzxHoHtzhpRoKcM/view?usp=sharing" TargetMode="External"/><Relationship Id="rId290" Type="http://schemas.openxmlformats.org/officeDocument/2006/relationships/hyperlink" Target="https://drive.google.com/file/d/1GWPbPhqRP6rjmqQVEmGZUvXm3xplC5jC/view?usp=sharing" TargetMode="External"/><Relationship Id="rId304" Type="http://schemas.openxmlformats.org/officeDocument/2006/relationships/hyperlink" Target="https://drive.google.com/file/d/1yWwECefjxRJZOdCn_t3N62iG-IFaUbqR/view?usp=sharing" TargetMode="External"/><Relationship Id="rId388" Type="http://schemas.openxmlformats.org/officeDocument/2006/relationships/hyperlink" Target="https://hiring.base.vn/opening/1690?candidate=156795" TargetMode="External"/><Relationship Id="rId511" Type="http://schemas.openxmlformats.org/officeDocument/2006/relationships/hyperlink" Target="https://hiring.base.vn/candidates?q=Quy%E1%BB%81n&amp;candidate=165098" TargetMode="External"/><Relationship Id="rId609" Type="http://schemas.openxmlformats.org/officeDocument/2006/relationships/hyperlink" Target="https://drive.google.com/file/d/1Ali0Z29zdag3TvLglCszOdeEagbh7_oo/view?usp=sharing" TargetMode="External"/><Relationship Id="rId85" Type="http://schemas.openxmlformats.org/officeDocument/2006/relationships/hyperlink" Target="https://drive.google.com/file/d/1EMpeQI1E8JbZd3bfRW5p2ylPhKzWSFyt/view?usp=sharing" TargetMode="External"/><Relationship Id="rId150" Type="http://schemas.openxmlformats.org/officeDocument/2006/relationships/hyperlink" Target="https://hiring.base.vn/opening/1697?candidate=159532" TargetMode="External"/><Relationship Id="rId595" Type="http://schemas.openxmlformats.org/officeDocument/2006/relationships/hyperlink" Target="https://drive.google.com/file/d/1QEB9CFX5pUDeYZhRqHKU3FxHvleSmLyI/view?usp=sharing" TargetMode="External"/><Relationship Id="rId248" Type="http://schemas.openxmlformats.org/officeDocument/2006/relationships/hyperlink" Target="https://drive.google.com/file/d/1HA1V00_clRar5XcQJVehj6Gl7tEeg-mV/view?usp=sharing" TargetMode="External"/><Relationship Id="rId455" Type="http://schemas.openxmlformats.org/officeDocument/2006/relationships/hyperlink" Target="https://drive.google.com/file/d/1UY5AUksE3Vs05CyvvM1Z-mg5eTgX_jum/view?usp=sharing" TargetMode="External"/><Relationship Id="rId12" Type="http://schemas.openxmlformats.org/officeDocument/2006/relationships/hyperlink" Target="https://hiring.base.vn/candidates?q=nhilv.pc@gmail.com&amp;candidate=129931" TargetMode="External"/><Relationship Id="rId108" Type="http://schemas.openxmlformats.org/officeDocument/2006/relationships/hyperlink" Target="https://hiring.base.vn/opening/1695?candidate=133806" TargetMode="External"/><Relationship Id="rId315" Type="http://schemas.openxmlformats.org/officeDocument/2006/relationships/hyperlink" Target="https://hiring.base.vn/opening/1697?candidate=161362" TargetMode="External"/><Relationship Id="rId522" Type="http://schemas.openxmlformats.org/officeDocument/2006/relationships/hyperlink" Target="https://hiring.base.vn/opening/1688?candidate=166393" TargetMode="External"/><Relationship Id="rId96" Type="http://schemas.openxmlformats.org/officeDocument/2006/relationships/hyperlink" Target="https://drive.google.com/file/d/18MFAH12L_llH2mDI8vaIFqR9m88Ifz_5/view?usp=sharing" TargetMode="External"/><Relationship Id="rId161" Type="http://schemas.openxmlformats.org/officeDocument/2006/relationships/hyperlink" Target="https://drive.google.com/file/d/1br4MRshw-RzZ8lF7lJL76yaMVKtDD-0r/view?usp=sharing" TargetMode="External"/><Relationship Id="rId399" Type="http://schemas.openxmlformats.org/officeDocument/2006/relationships/hyperlink" Target="https://hiring.base.vn/opening/1690?candidate=156818" TargetMode="External"/><Relationship Id="rId259" Type="http://schemas.openxmlformats.org/officeDocument/2006/relationships/hyperlink" Target="https://drive.google.com/file/d/1LVT19fiwERSOdZu7JX0JhgS4xkZtqrCF/view?usp=sharing" TargetMode="External"/><Relationship Id="rId466" Type="http://schemas.openxmlformats.org/officeDocument/2006/relationships/hyperlink" Target="https://drive.google.com/file/d/1YK6CCCy8AFEuyNjU0DdE44VgVu1SiIDh/view?usp=sharing" TargetMode="External"/><Relationship Id="rId23" Type="http://schemas.openxmlformats.org/officeDocument/2006/relationships/hyperlink" Target="https://hiring.base.vn/opening/1751?candidate=130372" TargetMode="External"/><Relationship Id="rId119" Type="http://schemas.openxmlformats.org/officeDocument/2006/relationships/hyperlink" Target="https://drive.google.com/file/d/1DSlZ_Fdy7rjmpd9tehwBVBGIPl1iRs-_/view?usp=sharing" TargetMode="External"/><Relationship Id="rId326" Type="http://schemas.openxmlformats.org/officeDocument/2006/relationships/hyperlink" Target="https://drive.google.com/file/d/1tVo6dzvMs3TM09zHmsYybENm2pTYYWiP/view?usp=sharing" TargetMode="External"/><Relationship Id="rId533" Type="http://schemas.openxmlformats.org/officeDocument/2006/relationships/hyperlink" Target="https://drive.google.com/file/d/1R5WXj8U4N7XMjlQjbGTgq8E-aVRcf-CL/view?usp=sharing" TargetMode="External"/><Relationship Id="rId172" Type="http://schemas.openxmlformats.org/officeDocument/2006/relationships/hyperlink" Target="https://hiring.base.vn/opening/1695?candidate=134332" TargetMode="External"/><Relationship Id="rId477" Type="http://schemas.openxmlformats.org/officeDocument/2006/relationships/hyperlink" Target="https://drive.google.com/file/d/1xKB89-KDCOLdja4JrSBDlh86q1kuqnOg/view?usp=sharing" TargetMode="External"/><Relationship Id="rId600" Type="http://schemas.openxmlformats.org/officeDocument/2006/relationships/hyperlink" Target="https://drive.google.com/file/d/17pH8oBkXxgBXRWALaOl-3cU-wPAxjyj0/view?usp=sharing" TargetMode="External"/><Relationship Id="rId337" Type="http://schemas.openxmlformats.org/officeDocument/2006/relationships/hyperlink" Target="https://drive.google.com/file/d/1E0xPEsCXqUWOLUq1kOoBkFluhM9zLMBe/view?usp=sharing" TargetMode="External"/><Relationship Id="rId34" Type="http://schemas.openxmlformats.org/officeDocument/2006/relationships/hyperlink" Target="https://hiring.base.vn/opening/1697?candidate=129641" TargetMode="External"/><Relationship Id="rId544" Type="http://schemas.openxmlformats.org/officeDocument/2006/relationships/hyperlink" Target="https://drive.google.com/file/d/1_Hr-mEXhOk91bc6qmIJiV5KFD_PZvcJj/view?usp=sharing" TargetMode="External"/><Relationship Id="rId183" Type="http://schemas.openxmlformats.org/officeDocument/2006/relationships/hyperlink" Target="https://drive.google.com/file/d/1kSfAiSOBu3u-uOX7PlFsLjo8WEu4g7Y5/view?usp=sharing" TargetMode="External"/><Relationship Id="rId390" Type="http://schemas.openxmlformats.org/officeDocument/2006/relationships/hyperlink" Target="https://hiring.base.vn/opening/1690?candidate=156700" TargetMode="External"/><Relationship Id="rId404" Type="http://schemas.openxmlformats.org/officeDocument/2006/relationships/hyperlink" Target="https://drive.google.com/file/d/1jKTqOkJZk-UerIiTi9SAZyK-eyHddKcU/view?usp=sharing" TargetMode="External"/><Relationship Id="rId611" Type="http://schemas.openxmlformats.org/officeDocument/2006/relationships/hyperlink" Target="https://drive.google.com/file/d/1L4goDbSRBwcwgQp9xycUWasqTFwsKQbk/view?usp=sharing" TargetMode="External"/><Relationship Id="rId250" Type="http://schemas.openxmlformats.org/officeDocument/2006/relationships/hyperlink" Target="https://drive.google.com/file/d/1sQcimbSaWeDXuUGEWzrO618Wye2sGwu1/view?usp=sharing" TargetMode="External"/><Relationship Id="rId488" Type="http://schemas.openxmlformats.org/officeDocument/2006/relationships/hyperlink" Target="https://hiring.base.vn/opening/1690?candidate=164308" TargetMode="External"/><Relationship Id="rId45" Type="http://schemas.openxmlformats.org/officeDocument/2006/relationships/hyperlink" Target="https://hiring.base.vn/opening/1751?candidate=130433" TargetMode="External"/><Relationship Id="rId110" Type="http://schemas.openxmlformats.org/officeDocument/2006/relationships/hyperlink" Target="https://drive.google.com/file/d/1lA6FzU2syx33qa-ZZyCbdCT7K1isdjBQ/view?usp=sharing" TargetMode="External"/><Relationship Id="rId348" Type="http://schemas.openxmlformats.org/officeDocument/2006/relationships/hyperlink" Target="https://drive.google.com/file/d/1-ppZCl5TrPK-OogzW8VKEsNNGlZRiQE5/view?usp=sharing" TargetMode="External"/><Relationship Id="rId555" Type="http://schemas.openxmlformats.org/officeDocument/2006/relationships/hyperlink" Target="https://drive.google.com/file/d/16i6xWQ45MCxH56_80O8a2AKUmUqWq4F2/view?usp=sharing" TargetMode="External"/><Relationship Id="rId194" Type="http://schemas.openxmlformats.org/officeDocument/2006/relationships/hyperlink" Target="https://hiring.base.vn/candidates?q=Nguy%E1%BB%85n%20Lan%20H%C6%B0%C6%A1ng&amp;candidate=135454" TargetMode="External"/><Relationship Id="rId208" Type="http://schemas.openxmlformats.org/officeDocument/2006/relationships/hyperlink" Target="https://drive.google.com/file/d/18auBqoBkk9uoCloDBa59kgIhShmz9l2L/view?usp=sharing" TargetMode="External"/><Relationship Id="rId415" Type="http://schemas.openxmlformats.org/officeDocument/2006/relationships/hyperlink" Target="https://drive.google.com/file/d/17UhCCwB42JOSSEYnWFcHN2EkQqO8Fb5C/view?usp=sharing" TargetMode="External"/><Relationship Id="rId622" Type="http://schemas.openxmlformats.org/officeDocument/2006/relationships/hyperlink" Target="https://drive.google.com/file/d/1ooogMWSI7LxClHarJ6lyRVRzWyAzZ2ZT/view?usp=sharing" TargetMode="External"/><Relationship Id="rId261" Type="http://schemas.openxmlformats.org/officeDocument/2006/relationships/hyperlink" Target="https://drive.google.com/file/d/11aQMx9FBJ6YzxsN0jTFTVR-M1cCCdbVx/view?usp=sharing" TargetMode="External"/><Relationship Id="rId499" Type="http://schemas.openxmlformats.org/officeDocument/2006/relationships/hyperlink" Target="https://hiring.base.vn/opening/1693?candidate=164784" TargetMode="External"/><Relationship Id="rId56" Type="http://schemas.openxmlformats.org/officeDocument/2006/relationships/hyperlink" Target="https://drive.google.com/file/d/11InElBHmLgqWAH8BxnpwRNkwkbeDNqRM/view?usp=sharing" TargetMode="External"/><Relationship Id="rId359" Type="http://schemas.openxmlformats.org/officeDocument/2006/relationships/hyperlink" Target="https://drive.google.com/file/d/1q1_G4mMnPswLSpo2_9lGjLUOWy-nA8i5/view?usp=sharing" TargetMode="External"/><Relationship Id="rId566" Type="http://schemas.openxmlformats.org/officeDocument/2006/relationships/hyperlink" Target="https://drive.google.com/file/d/135Tf_GDpT70Tb0qcYrpT7jJp9Tc-TjPq/view?usp=sharing" TargetMode="External"/><Relationship Id="rId121" Type="http://schemas.openxmlformats.org/officeDocument/2006/relationships/hyperlink" Target="https://drive.google.com/file/d/1TxrXLI8KGm5zDv7pdeXvXxH1zNywUvV0/view?usp=sharing" TargetMode="External"/><Relationship Id="rId219" Type="http://schemas.openxmlformats.org/officeDocument/2006/relationships/hyperlink" Target="https://drive.google.com/file/d/11XlFxrH3EFen8fzCvidWQnbk5JkAGNM2/view?usp=sharing" TargetMode="External"/><Relationship Id="rId426" Type="http://schemas.openxmlformats.org/officeDocument/2006/relationships/hyperlink" Target="https://drive.google.com/file/d/1kqHokkSg4g_YjpZaWuUYV0ut-15Ggt5a/view?usp=sharing" TargetMode="External"/><Relationship Id="rId633" Type="http://schemas.openxmlformats.org/officeDocument/2006/relationships/hyperlink" Target="https://hiring.base.vn/opening/1690?candidate=175029" TargetMode="External"/><Relationship Id="rId67" Type="http://schemas.openxmlformats.org/officeDocument/2006/relationships/hyperlink" Target="https://hiring.base.vn/opening/1751?candidate=131112" TargetMode="External"/><Relationship Id="rId272" Type="http://schemas.openxmlformats.org/officeDocument/2006/relationships/hyperlink" Target="https://drive.google.com/file/d/1JtddW_MkVuQn-wptmAa4fEh6ADzcBDnJ/view?usp=sharing" TargetMode="External"/><Relationship Id="rId577" Type="http://schemas.openxmlformats.org/officeDocument/2006/relationships/hyperlink" Target="https://drive.google.com/file/d/1zgq0AIWMEp2vcEV5OhFkMi5PmaejTXIL/view?usp=sharing" TargetMode="External"/><Relationship Id="rId132" Type="http://schemas.openxmlformats.org/officeDocument/2006/relationships/hyperlink" Target="https://hiring.base.vn/candidates?candidate=132379" TargetMode="External"/><Relationship Id="rId437" Type="http://schemas.openxmlformats.org/officeDocument/2006/relationships/hyperlink" Target="https://hiring.base.vn/candidates?q=Phan%20Th%E1%BB%8B%20Ho%C3%A0i%20Thanh&amp;candidate=158885" TargetMode="External"/><Relationship Id="rId283" Type="http://schemas.openxmlformats.org/officeDocument/2006/relationships/hyperlink" Target="https://drive.google.com/file/d/1IFWbc30U4xCeBndTk1cEQTCEFm3nZxC9/view?usp=sharing" TargetMode="External"/><Relationship Id="rId490" Type="http://schemas.openxmlformats.org/officeDocument/2006/relationships/hyperlink" Target="https://hiring.base.vn/opening/1697?candidate=164268" TargetMode="External"/><Relationship Id="rId504" Type="http://schemas.openxmlformats.org/officeDocument/2006/relationships/hyperlink" Target="https://hiring.base.vn/opening/1690?candidate=165001" TargetMode="External"/><Relationship Id="rId78" Type="http://schemas.openxmlformats.org/officeDocument/2006/relationships/hyperlink" Target="https://hiring.base.vn/opening/1687?candidate=131485" TargetMode="External"/><Relationship Id="rId143" Type="http://schemas.openxmlformats.org/officeDocument/2006/relationships/hyperlink" Target="https://drive.google.com/file/d/1ricKgBXfmouFYa9_H_9EVqJOkfo4snlL/view?usp=sharing" TargetMode="External"/><Relationship Id="rId350" Type="http://schemas.openxmlformats.org/officeDocument/2006/relationships/hyperlink" Target="https://drive.google.com/file/d/1CQxBoNo6mOJSUWgdDjukkpoKrp-pUUAJ/view?usp=sharing" TargetMode="External"/><Relationship Id="rId588" Type="http://schemas.openxmlformats.org/officeDocument/2006/relationships/hyperlink" Target="https://drive.google.com/file/d/1LVQ_mNmanBixDxCiWbC4EjdpfcE3Mee1/view?usp=sharing" TargetMode="External"/><Relationship Id="rId9" Type="http://schemas.openxmlformats.org/officeDocument/2006/relationships/hyperlink" Target="https://drive.google.com/file/d/19ACoRotlE4DKWtzoONkIlDivpSA32YOL/view?usp=sharing" TargetMode="External"/><Relationship Id="rId210" Type="http://schemas.openxmlformats.org/officeDocument/2006/relationships/hyperlink" Target="https://hiring.base.vn/candidates?q=D%C6%B0%C6%A1ng%20Ng%E1%BB%8Dc%20Lu%C3%A2n&amp;candidate=137596" TargetMode="External"/><Relationship Id="rId448" Type="http://schemas.openxmlformats.org/officeDocument/2006/relationships/hyperlink" Target="https://hiring.base.vn/opening/1695?candidate=160759" TargetMode="External"/><Relationship Id="rId294" Type="http://schemas.openxmlformats.org/officeDocument/2006/relationships/hyperlink" Target="https://drive.google.com/file/d/1_269LWhhO8JNuS5W-hpMRKDF1RGkYHRT/view?usp=sharing" TargetMode="External"/><Relationship Id="rId308" Type="http://schemas.openxmlformats.org/officeDocument/2006/relationships/hyperlink" Target="https://drive.google.com/file/d/1CaI5TcurSs4FazEI8jO9bDDGcjcMKe2M/view?usp=sharing" TargetMode="External"/><Relationship Id="rId515" Type="http://schemas.openxmlformats.org/officeDocument/2006/relationships/hyperlink" Target="https://drive.google.com/file/d/1pbBp7lzhY13cD_3JfAyHAAMZwP8mbVrT/view?usp=sharing"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rive.google.com/open?id=1QSTphK9ogIpKYRwMqyDuYiwxncVSVPCc" TargetMode="External"/><Relationship Id="rId299" Type="http://schemas.openxmlformats.org/officeDocument/2006/relationships/hyperlink" Target="https://drive.google.com/file/d/1LPgOEhceDTUXiUJOiRBDVvLeUrCZHu_K/view?usp=sharing" TargetMode="External"/><Relationship Id="rId21" Type="http://schemas.openxmlformats.org/officeDocument/2006/relationships/hyperlink" Target="https://drive.google.com/open?id=1Iq_I-iGe6I2zGHGE14aD50vvse1TyIIm" TargetMode="External"/><Relationship Id="rId63" Type="http://schemas.openxmlformats.org/officeDocument/2006/relationships/hyperlink" Target="https://drive.google.com/open?id=1MuMaUqnPwywcPPAuhSuk9zLVdzePA2cA" TargetMode="External"/><Relationship Id="rId159" Type="http://schemas.openxmlformats.org/officeDocument/2006/relationships/hyperlink" Target="https://drive.google.com/open?id=1lC-oxPAvHNjZvNW7Ggl7h7qHNjnV4_w4" TargetMode="External"/><Relationship Id="rId324" Type="http://schemas.openxmlformats.org/officeDocument/2006/relationships/hyperlink" Target="https://drive.google.com/file/d/194cFczy43uh1cYpb1YsR_OjJwBDlXSQa/view?usp=sharing" TargetMode="External"/><Relationship Id="rId366" Type="http://schemas.openxmlformats.org/officeDocument/2006/relationships/hyperlink" Target="https://drive.google.com/open?id=1uJr57bS0-ItEhwT5nrUoXhfEKxAPzK_0" TargetMode="External"/><Relationship Id="rId170" Type="http://schemas.openxmlformats.org/officeDocument/2006/relationships/hyperlink" Target="https://drive.google.com/open?id=1NxIWPs2NYMbG16sWvcDpCnaYvVtbRezP" TargetMode="External"/><Relationship Id="rId226" Type="http://schemas.openxmlformats.org/officeDocument/2006/relationships/hyperlink" Target="https://drive.google.com/open?id=1l6QwYBXDye6U9LGxs3QvLziFPV-avf85" TargetMode="External"/><Relationship Id="rId268" Type="http://schemas.openxmlformats.org/officeDocument/2006/relationships/hyperlink" Target="https://drive.google.com/open?id=14QwHk8HQekIVwlCpjjJaDil6xNDlu3Bk" TargetMode="External"/><Relationship Id="rId32" Type="http://schemas.openxmlformats.org/officeDocument/2006/relationships/hyperlink" Target="https://drive.google.com/file/d/1Li_kvgWp6e5PGgh_bUPU6nhuZocuIdWh/view?usp=sharing" TargetMode="External"/><Relationship Id="rId74" Type="http://schemas.openxmlformats.org/officeDocument/2006/relationships/hyperlink" Target="https://drive.google.com/open?id=132HirvfM2it5Tdp2DhpAiCU_YVzFwiyq" TargetMode="External"/><Relationship Id="rId128" Type="http://schemas.openxmlformats.org/officeDocument/2006/relationships/hyperlink" Target="https://drive.google.com/open?id=1es1-ik4BqsvlBc3UnUma4OOgLGU6c_gf" TargetMode="External"/><Relationship Id="rId335" Type="http://schemas.openxmlformats.org/officeDocument/2006/relationships/hyperlink" Target="https://drive.google.com/open?id=1cUHAild_Ril8LoqWmzegIY9jBagt5dR9" TargetMode="External"/><Relationship Id="rId377" Type="http://schemas.openxmlformats.org/officeDocument/2006/relationships/hyperlink" Target="https://drive.google.com/file/d/1wUHJ-nT1sdmrfR8HDXhwDDrIInLTxzaq/view?usp=sharing" TargetMode="External"/><Relationship Id="rId5" Type="http://schemas.openxmlformats.org/officeDocument/2006/relationships/hyperlink" Target="https://docs.google.com/document/d/1UfZGfCPxQ47tjELBbkojZOwfyshsz4Yb/edit?usp=sharing&amp;ouid=106820308881223766535&amp;rtpof=true&amp;sd=true" TargetMode="External"/><Relationship Id="rId181" Type="http://schemas.openxmlformats.org/officeDocument/2006/relationships/hyperlink" Target="https://drive.google.com/open?id=15n39Qbj59lNXUzX8f0d-XoCGywntE8Ks" TargetMode="External"/><Relationship Id="rId237" Type="http://schemas.openxmlformats.org/officeDocument/2006/relationships/hyperlink" Target="https://drive.google.com/open?id=1qRg6SBEkuEwPYG97S1qCSURtal4-cOiP" TargetMode="External"/><Relationship Id="rId402" Type="http://schemas.openxmlformats.org/officeDocument/2006/relationships/hyperlink" Target="https://drive.google.com/file/d/1cgfNLx9ZqDBo6l_05BFAaJyBOk2fIYY0/view?usp=sharing" TargetMode="External"/><Relationship Id="rId279" Type="http://schemas.openxmlformats.org/officeDocument/2006/relationships/hyperlink" Target="https://drive.google.com/file/d/1ZckpYToLr8ykpWPsbAjuFKqh7LAe6ZGG/view?usp=sharing" TargetMode="External"/><Relationship Id="rId43" Type="http://schemas.openxmlformats.org/officeDocument/2006/relationships/hyperlink" Target="https://drive.google.com/open?id=1jMTHQBjK7fIZrnw7CYyuW7hyZtdW6OaK" TargetMode="External"/><Relationship Id="rId139" Type="http://schemas.openxmlformats.org/officeDocument/2006/relationships/hyperlink" Target="https://drive.google.com/open?id=1PJTKg5-dORy9LgfhTR8RP5AfQnIeBonQ" TargetMode="External"/><Relationship Id="rId290" Type="http://schemas.openxmlformats.org/officeDocument/2006/relationships/hyperlink" Target="https://drive.google.com/open?id=1SwJywBWyJpNtlF9xq8ZkFG6Zn7bANmZy" TargetMode="External"/><Relationship Id="rId304" Type="http://schemas.openxmlformats.org/officeDocument/2006/relationships/hyperlink" Target="https://drive.google.com/file/d/1ZOmRxlA6usmFl5gRMOipF7Y-1uzxnoX4/view?usp=sharing" TargetMode="External"/><Relationship Id="rId346" Type="http://schemas.openxmlformats.org/officeDocument/2006/relationships/hyperlink" Target="https://drive.google.com/file/d/1i0bDjI01VKP8R823lhAgZyrCVlADyyyQ/view?usp=sharing" TargetMode="External"/><Relationship Id="rId388" Type="http://schemas.openxmlformats.org/officeDocument/2006/relationships/hyperlink" Target="https://drive.google.com/file/d/1ReYNQCHPp4xUXjBwq00AB-oA2ynLqZ3W/view?usp=sharing" TargetMode="External"/><Relationship Id="rId85" Type="http://schemas.openxmlformats.org/officeDocument/2006/relationships/hyperlink" Target="https://drive.google.com/file/d/12gdnU2jUrgZe2RR86XiIvLJKRXbNPFr3/view?usp=sharing" TargetMode="External"/><Relationship Id="rId150" Type="http://schemas.openxmlformats.org/officeDocument/2006/relationships/hyperlink" Target="https://drive.google.com/open?id=1JYsswa345obO8Vd4vdV11gqYbcSZ8w-e" TargetMode="External"/><Relationship Id="rId192" Type="http://schemas.openxmlformats.org/officeDocument/2006/relationships/hyperlink" Target="https://drive.google.com/file/d/1Dcy1pDDEvyMtmnEWSWmGdtaK0CxLIlp2/view?usp=sharing" TargetMode="External"/><Relationship Id="rId206" Type="http://schemas.openxmlformats.org/officeDocument/2006/relationships/hyperlink" Target="https://drive.google.com/open?id=1RPiYM9Lqb8rmEaJ_2X92KQcy2jI87PDA" TargetMode="External"/><Relationship Id="rId413" Type="http://schemas.openxmlformats.org/officeDocument/2006/relationships/hyperlink" Target="https://drive.google.com/file/d/1_QrE3AThEzba17X1q9DPRJZy25kIpFhk/view?usp=sharing" TargetMode="External"/><Relationship Id="rId248" Type="http://schemas.openxmlformats.org/officeDocument/2006/relationships/hyperlink" Target="https://drive.google.com/open?id=1QrYh9q1vZNvJpGZthhER-t0lGQcJlYv3" TargetMode="External"/><Relationship Id="rId12" Type="http://schemas.openxmlformats.org/officeDocument/2006/relationships/hyperlink" Target="https://drive.google.com/open?id=1GOtMmphWj3yDV_Xy7UCY0aiLJer1Ew81" TargetMode="External"/><Relationship Id="rId108" Type="http://schemas.openxmlformats.org/officeDocument/2006/relationships/hyperlink" Target="https://drive.google.com/open?id=1mhzUtBD8vGdJUbLlzM7zpxv0_M3vlgC4" TargetMode="External"/><Relationship Id="rId315" Type="http://schemas.openxmlformats.org/officeDocument/2006/relationships/hyperlink" Target="https://drive.google.com/file/d/1x0dEziMRujnXrnDV0jCsiHfNd9LAdnmI/view?usp=sharing" TargetMode="External"/><Relationship Id="rId357" Type="http://schemas.openxmlformats.org/officeDocument/2006/relationships/hyperlink" Target="https://drive.google.com/file/d/1VzmcnqsRAd8YvDID6XUJ9Dbgq5ZZ4WM6/view?usp=sharing" TargetMode="External"/><Relationship Id="rId54" Type="http://schemas.openxmlformats.org/officeDocument/2006/relationships/hyperlink" Target="https://drive.google.com/open?id=1OR344jNrvTk0QzJQUKPd5jlpo1XVb_tJ" TargetMode="External"/><Relationship Id="rId96" Type="http://schemas.openxmlformats.org/officeDocument/2006/relationships/hyperlink" Target="https://drive.google.com/open?id=1rifh0p4sGawNHp2PQxaQziMmF2xujcCA" TargetMode="External"/><Relationship Id="rId161" Type="http://schemas.openxmlformats.org/officeDocument/2006/relationships/hyperlink" Target="https://drive.google.com/open?id=1N7ACqPM6RSLLhjIf5MF79tc9Cyfr_qz_" TargetMode="External"/><Relationship Id="rId217" Type="http://schemas.openxmlformats.org/officeDocument/2006/relationships/hyperlink" Target="https://drive.google.com/open?id=1X1B2aqs4MTK39QwOi7XVxxTuSqCfyb4y" TargetMode="External"/><Relationship Id="rId399" Type="http://schemas.openxmlformats.org/officeDocument/2006/relationships/hyperlink" Target="https://drive.google.com/file/d/1_P-d4U4bOh-v6j_M-EmM0I5pNAw55oik/view?usp=sharing" TargetMode="External"/><Relationship Id="rId259" Type="http://schemas.openxmlformats.org/officeDocument/2006/relationships/hyperlink" Target="https://drive.google.com/open?id=10QhLMXrivA-Ulih8t9wT_sGTYhRpGPDG" TargetMode="External"/><Relationship Id="rId23" Type="http://schemas.openxmlformats.org/officeDocument/2006/relationships/hyperlink" Target="https://drive.google.com/open?id=157X7WjJCl4fe96NGQDGQ77GRGA-ZDhNS" TargetMode="External"/><Relationship Id="rId119" Type="http://schemas.openxmlformats.org/officeDocument/2006/relationships/hyperlink" Target="https://drive.google.com/open?id=1LOWQQXlbhDAhYnK_k2V2nvnttKpSjnLf" TargetMode="External"/><Relationship Id="rId270" Type="http://schemas.openxmlformats.org/officeDocument/2006/relationships/hyperlink" Target="https://drive.google.com/open?id=1zDSS-v6hrCuW9nCuG5g9RmgXnkqlj52O" TargetMode="External"/><Relationship Id="rId326" Type="http://schemas.openxmlformats.org/officeDocument/2006/relationships/hyperlink" Target="https://drive.google.com/file/d/1cuY_SFgCJIbuk4C2cldGycK7Uy4QPaCM/view?usp=sharing" TargetMode="External"/><Relationship Id="rId65" Type="http://schemas.openxmlformats.org/officeDocument/2006/relationships/hyperlink" Target="https://drive.google.com/open?id=1gXpGLDb7VdOoi0WbbMWsyF-t9R1B-BNt" TargetMode="External"/><Relationship Id="rId130" Type="http://schemas.openxmlformats.org/officeDocument/2006/relationships/hyperlink" Target="https://drive.google.com/open?id=11yKrmWqR8fzaLw2RjrvCiwDJv4_75K-B" TargetMode="External"/><Relationship Id="rId368" Type="http://schemas.openxmlformats.org/officeDocument/2006/relationships/hyperlink" Target="https://drive.google.com/open?id=1id1Z6nx01SaeTK9zWMpdfaiTuA2yfIsx" TargetMode="External"/><Relationship Id="rId172" Type="http://schemas.openxmlformats.org/officeDocument/2006/relationships/hyperlink" Target="https://drive.google.com/open?id=1mD6ZjLp8YaGItY_5Pxmsn_wLFflF2sCY" TargetMode="External"/><Relationship Id="rId228" Type="http://schemas.openxmlformats.org/officeDocument/2006/relationships/hyperlink" Target="https://drive.google.com/open?id=1mYV4zoMutdaQ-oAF9UvEuUjvTmXh5ISo" TargetMode="External"/><Relationship Id="rId281" Type="http://schemas.openxmlformats.org/officeDocument/2006/relationships/hyperlink" Target="https://drive.google.com/file/d/1iCywYRAu3HOykgIxM7exyNWz3xQOS879/view?usp=sharing" TargetMode="External"/><Relationship Id="rId337" Type="http://schemas.openxmlformats.org/officeDocument/2006/relationships/hyperlink" Target="https://drive.google.com/open?id=1E6B1ZQOvZ8_-VhefgIjHHJmUC1SEGbWP" TargetMode="External"/><Relationship Id="rId34" Type="http://schemas.openxmlformats.org/officeDocument/2006/relationships/hyperlink" Target="https://drive.google.com/file/d/1Rjt8xrnXehiemDuYiW7KfLDuroYgx318/view?usp=sharing" TargetMode="External"/><Relationship Id="rId76" Type="http://schemas.openxmlformats.org/officeDocument/2006/relationships/hyperlink" Target="https://hiring.base.vn/opening/1690?candidate=143304" TargetMode="External"/><Relationship Id="rId141" Type="http://schemas.openxmlformats.org/officeDocument/2006/relationships/hyperlink" Target="https://drive.google.com/open?id=1DW0kGCfHeBYVw6ncR7GYp2DZEmoXQghi" TargetMode="External"/><Relationship Id="rId379" Type="http://schemas.openxmlformats.org/officeDocument/2006/relationships/hyperlink" Target="https://drive.google.com/file/d/1ZlE_zcZOhOuRe-vWBJRqFv8AMJzUYfQn/view?usp=sharing" TargetMode="External"/><Relationship Id="rId7" Type="http://schemas.openxmlformats.org/officeDocument/2006/relationships/hyperlink" Target="https://drive.google.com/open?id=1d_ZRErD_3vaV_ClZudk11WPNCjRcre-N" TargetMode="External"/><Relationship Id="rId183" Type="http://schemas.openxmlformats.org/officeDocument/2006/relationships/hyperlink" Target="https://drive.google.com/open?id=1APNz6nwjia5OTYDxQ38WoDNZIyXZ8J1g" TargetMode="External"/><Relationship Id="rId239" Type="http://schemas.openxmlformats.org/officeDocument/2006/relationships/hyperlink" Target="https://drive.google.com/open?id=1Q3BctXySd2UC4cHON9txjmVKLkc95VAR" TargetMode="External"/><Relationship Id="rId390" Type="http://schemas.openxmlformats.org/officeDocument/2006/relationships/hyperlink" Target="https://drive.google.com/file/d/19TWpwBOg4ejKFUoZREbQgyi7nA-yDFN5/view?usp=sharing" TargetMode="External"/><Relationship Id="rId404" Type="http://schemas.openxmlformats.org/officeDocument/2006/relationships/hyperlink" Target="https://drive.google.com/file/d/1cBR4gWMvFr-TegJsK2iz1ZGtMweVT25Q/view?usp=sharing" TargetMode="External"/><Relationship Id="rId250" Type="http://schemas.openxmlformats.org/officeDocument/2006/relationships/hyperlink" Target="https://drive.google.com/open?id=1E3xvVWLPs71-2bcwqo2t3nSEBk6ZxFD0" TargetMode="External"/><Relationship Id="rId292" Type="http://schemas.openxmlformats.org/officeDocument/2006/relationships/hyperlink" Target="https://drive.google.com/file/d/1gILKLXyJ82ulclMjyYLlQjPuL-sjL2hO/view?usp=sharing" TargetMode="External"/><Relationship Id="rId306" Type="http://schemas.openxmlformats.org/officeDocument/2006/relationships/hyperlink" Target="https://drive.google.com/file/d/1WuYh2ew8AIYC2ZJS4lKU3mcXMsciUgTZ/view?usp=sharing" TargetMode="External"/><Relationship Id="rId45" Type="http://schemas.openxmlformats.org/officeDocument/2006/relationships/hyperlink" Target="https://drive.google.com/open?id=1LwU4FUbqmUDFZp0pJr171GYzvWkL_0Ih" TargetMode="External"/><Relationship Id="rId87" Type="http://schemas.openxmlformats.org/officeDocument/2006/relationships/hyperlink" Target="https://drive.google.com/file/d/1faWtxR6nzK0Ie7dzKRN0AfOrKk-druIK/view?usp=sharing" TargetMode="External"/><Relationship Id="rId110" Type="http://schemas.openxmlformats.org/officeDocument/2006/relationships/hyperlink" Target="https://drive.google.com/open?id=1dBEu5bENa3i5_fq_NHk_vWX9Tk1LVtm8" TargetMode="External"/><Relationship Id="rId348" Type="http://schemas.openxmlformats.org/officeDocument/2006/relationships/hyperlink" Target="https://drive.google.com/file/d/1zzHY48XvmWj1XEViKU6ldGIrj7Bt6s5O/view?usp=sharing" TargetMode="External"/><Relationship Id="rId152" Type="http://schemas.openxmlformats.org/officeDocument/2006/relationships/hyperlink" Target="https://drive.google.com/open?id=1mdqK_gtMEr2Hdizl6VO26UieWwQ6UnQL" TargetMode="External"/><Relationship Id="rId194" Type="http://schemas.openxmlformats.org/officeDocument/2006/relationships/hyperlink" Target="https://drive.google.com/open?id=1Ya_KzF_Qvkqb9PzswH5HCDv_JWC0ZB74" TargetMode="External"/><Relationship Id="rId208" Type="http://schemas.openxmlformats.org/officeDocument/2006/relationships/hyperlink" Target="https://drive.google.com/open?id=1wUCs6kBa0VnH5t7bxOIrsqu9ZpKPdp3d" TargetMode="External"/><Relationship Id="rId415" Type="http://schemas.openxmlformats.org/officeDocument/2006/relationships/hyperlink" Target="https://drive.google.com/file/d/18sAeiKF6_y174IxEZjJLwvWlkGPjalZG/view?usp=sharing" TargetMode="External"/><Relationship Id="rId261" Type="http://schemas.openxmlformats.org/officeDocument/2006/relationships/hyperlink" Target="https://drive.google.com/open?id=1Z56BKMmnG_mxB86g-u18RyisdYotUrD3" TargetMode="External"/><Relationship Id="rId14" Type="http://schemas.openxmlformats.org/officeDocument/2006/relationships/hyperlink" Target="https://drive.google.com/open?id=1xPThYV8mnefNH468fS8d4hMR_1LnZdki" TargetMode="External"/><Relationship Id="rId56" Type="http://schemas.openxmlformats.org/officeDocument/2006/relationships/hyperlink" Target="https://drive.google.com/open?id=1kXYZJKSDQ4HcNyqPXA48KaeFeo2LbgKh" TargetMode="External"/><Relationship Id="rId317" Type="http://schemas.openxmlformats.org/officeDocument/2006/relationships/hyperlink" Target="https://drive.google.com/file/d/1pJlbIDnPx5CTx5cwa82IMTZQmJpPpbee/view?usp=sharing" TargetMode="External"/><Relationship Id="rId359" Type="http://schemas.openxmlformats.org/officeDocument/2006/relationships/hyperlink" Target="https://drive.google.com/file/d/1mqIZw5CeC2-QQ-OogU0UqMWXXM7D1yNb/view?usp=sharing" TargetMode="External"/><Relationship Id="rId98" Type="http://schemas.openxmlformats.org/officeDocument/2006/relationships/hyperlink" Target="https://drive.google.com/open?id=1DDXy6IaTTL7BEUGRpuhNQHOyLxR9x-Km" TargetMode="External"/><Relationship Id="rId121" Type="http://schemas.openxmlformats.org/officeDocument/2006/relationships/hyperlink" Target="https://drive.google.com/open?id=1dbQJG5TGsv4rseQ-VC847eceZ3CiVMbj" TargetMode="External"/><Relationship Id="rId163" Type="http://schemas.openxmlformats.org/officeDocument/2006/relationships/hyperlink" Target="https://drive.google.com/open?id=1E3yykrWt2o-9i1RnNzDhL9GzumNOluZp" TargetMode="External"/><Relationship Id="rId219" Type="http://schemas.openxmlformats.org/officeDocument/2006/relationships/hyperlink" Target="https://drive.google.com/open?id=1iy5e2VUstAdoidCDhpCj4kPjLJ5ud20e" TargetMode="External"/><Relationship Id="rId370" Type="http://schemas.openxmlformats.org/officeDocument/2006/relationships/hyperlink" Target="https://drive.google.com/open?id=1662Hx2lFRrXjyyhzMKzvRtYhUvL-mp9v" TargetMode="External"/><Relationship Id="rId230" Type="http://schemas.openxmlformats.org/officeDocument/2006/relationships/hyperlink" Target="https://drive.google.com/file/d/1GLV1OaDJA67q6bKUoGS8JoxcOeZo-5hf/view?usp=sharing" TargetMode="External"/><Relationship Id="rId25" Type="http://schemas.openxmlformats.org/officeDocument/2006/relationships/hyperlink" Target="https://drive.google.com/open?id=1-Gr0w9xWeeGTUxzTgHId1H1BfQl5tXbv" TargetMode="External"/><Relationship Id="rId67" Type="http://schemas.openxmlformats.org/officeDocument/2006/relationships/hyperlink" Target="https://drive.google.com/file/d/19NwwVyd1o6rzyT_xKStydJRatLeuvQ7p/view?usp=sharing" TargetMode="External"/><Relationship Id="rId272" Type="http://schemas.openxmlformats.org/officeDocument/2006/relationships/hyperlink" Target="https://drive.google.com/open?id=1chK3A8ZjryJdkIDYIFW07sNKtonhzz3H" TargetMode="External"/><Relationship Id="rId328" Type="http://schemas.openxmlformats.org/officeDocument/2006/relationships/hyperlink" Target="https://drive.google.com/file/d/1OuYDsH5ijv7_mKPz6JD38gS3Tlzb0B1u/view?usp=sharing" TargetMode="External"/><Relationship Id="rId132" Type="http://schemas.openxmlformats.org/officeDocument/2006/relationships/hyperlink" Target="https://drive.google.com/open?id=1T-m5klPIOSTQ4NbMewxNNoYcQVVguMRF" TargetMode="External"/><Relationship Id="rId174" Type="http://schemas.openxmlformats.org/officeDocument/2006/relationships/hyperlink" Target="https://drive.google.com/open?id=1-4ind2zktQxlFYJwdjVsNR8fXMGzsxQG" TargetMode="External"/><Relationship Id="rId381" Type="http://schemas.openxmlformats.org/officeDocument/2006/relationships/hyperlink" Target="https://drive.google.com/file/d/1qA5KINQTGCUU2mE5zWNXZGs_OanEk8gQ/view?usp=sharing" TargetMode="External"/><Relationship Id="rId241" Type="http://schemas.openxmlformats.org/officeDocument/2006/relationships/hyperlink" Target="https://drive.google.com/open?id=1h55PNLuNT8mY9nV0oASYKUZvmulbjPh6" TargetMode="External"/><Relationship Id="rId36" Type="http://schemas.openxmlformats.org/officeDocument/2006/relationships/hyperlink" Target="https://drive.google.com/open?id=1bZGVkpFNwb1jc4PrBA7iNC0CF5ezaByG" TargetMode="External"/><Relationship Id="rId283" Type="http://schemas.openxmlformats.org/officeDocument/2006/relationships/hyperlink" Target="https://drive.google.com/file/d/1r1vZsQ40dbrVEJIIgoCWDlbREzO0o1_t/view?usp=sharing" TargetMode="External"/><Relationship Id="rId339" Type="http://schemas.openxmlformats.org/officeDocument/2006/relationships/hyperlink" Target="https://drive.google.com/open?id=1jxhKDF7klXbG6-VXMam0zj0cyByRbcxy" TargetMode="External"/><Relationship Id="rId78" Type="http://schemas.openxmlformats.org/officeDocument/2006/relationships/hyperlink" Target="https://drive.google.com/file/d/1FOfE9YRiYULR0ddolj-DqyYBBc1PP3S7/view?usp=sharing" TargetMode="External"/><Relationship Id="rId101" Type="http://schemas.openxmlformats.org/officeDocument/2006/relationships/hyperlink" Target="https://drive.google.com/open?id=1DTlM-PpuB8A4bmuGlos02k2dMrhyH3ov" TargetMode="External"/><Relationship Id="rId143" Type="http://schemas.openxmlformats.org/officeDocument/2006/relationships/hyperlink" Target="https://drive.google.com/open?id=1wetSObe89w78wZcLwSOqVTprQPgCWjsM" TargetMode="External"/><Relationship Id="rId185" Type="http://schemas.openxmlformats.org/officeDocument/2006/relationships/hyperlink" Target="https://drive.google.com/file/d/1VO92jj8yEYSo1mpZH8O6TTUCrA4REN_g/view?usp=sharing" TargetMode="External"/><Relationship Id="rId350" Type="http://schemas.openxmlformats.org/officeDocument/2006/relationships/hyperlink" Target="https://drive.google.com/file/d/1Uqx6JKTuoG6X61n-KlyIjpa55G7JTcs_/view?usp=sharing" TargetMode="External"/><Relationship Id="rId406" Type="http://schemas.openxmlformats.org/officeDocument/2006/relationships/hyperlink" Target="https://drive.google.com/file/d/1CvwsaW4aZTLhqhQO86PJSX8Z3HAC_svX/view?usp=sharing" TargetMode="External"/><Relationship Id="rId9" Type="http://schemas.openxmlformats.org/officeDocument/2006/relationships/hyperlink" Target="https://drive.google.com/open?id=1C3Iu8EHJC_qHvnJ7utccyk8rrBHoWec3" TargetMode="External"/><Relationship Id="rId210" Type="http://schemas.openxmlformats.org/officeDocument/2006/relationships/hyperlink" Target="https://drive.google.com/open?id=1jTI94UTH90JdNQ9o4L-090VAAKUoocVG" TargetMode="External"/><Relationship Id="rId392" Type="http://schemas.openxmlformats.org/officeDocument/2006/relationships/hyperlink" Target="https://drive.google.com/file/d/1eOKzjaTgO3JGBJrwxofagw7YScEbAEh4/view?usp=sharing" TargetMode="External"/><Relationship Id="rId252" Type="http://schemas.openxmlformats.org/officeDocument/2006/relationships/hyperlink" Target="https://drive.google.com/open?id=1n8uLmx1u2o3TvN72A41krefhMs5So_5a" TargetMode="External"/><Relationship Id="rId294" Type="http://schemas.openxmlformats.org/officeDocument/2006/relationships/hyperlink" Target="mailto:dunglt@bkindex.com" TargetMode="External"/><Relationship Id="rId308" Type="http://schemas.openxmlformats.org/officeDocument/2006/relationships/hyperlink" Target="https://drive.google.com/file/d/1jmGpCrIQPz7BuE_RF3uje1OMxyYbRFGH/view?usp=sharing" TargetMode="External"/><Relationship Id="rId47" Type="http://schemas.openxmlformats.org/officeDocument/2006/relationships/hyperlink" Target="https://drive.google.com/open?id=1P7FHxCX6SjsLMgP5RkWz-C58NBdSIbb3" TargetMode="External"/><Relationship Id="rId89" Type="http://schemas.openxmlformats.org/officeDocument/2006/relationships/hyperlink" Target="https://drive.google.com/file/d/1z36Mla5w_8-hUSwIqADNwa0cwZCLNE8r/view?usp=sharing" TargetMode="External"/><Relationship Id="rId112" Type="http://schemas.openxmlformats.org/officeDocument/2006/relationships/hyperlink" Target="https://drive.google.com/file/d/1lzowXJCdZobuLYi6NCMr16i2_Ei1Kq8m/view?usp=sharing" TargetMode="External"/><Relationship Id="rId154" Type="http://schemas.openxmlformats.org/officeDocument/2006/relationships/hyperlink" Target="https://drive.google.com/open?id=14MaIO9De8UNn3MPwU9FeL4crDoYRsdAk" TargetMode="External"/><Relationship Id="rId361" Type="http://schemas.openxmlformats.org/officeDocument/2006/relationships/hyperlink" Target="https://drive.google.com/file/d/1ySGVhcUE1W_58H8WqBL07FNbrm8TZsyQ/view?usp=sharing" TargetMode="External"/><Relationship Id="rId196" Type="http://schemas.openxmlformats.org/officeDocument/2006/relationships/hyperlink" Target="https://drive.google.com/open?id=1d6LP1zUZMkFUlFv49biSf7JdCKZhNnyE" TargetMode="External"/><Relationship Id="rId417" Type="http://schemas.openxmlformats.org/officeDocument/2006/relationships/hyperlink" Target="https://drive.google.com/file/d/1rSuxhpHBJhf3qqWdHirxWHPbCPH5I9sK/view?usp=sharing" TargetMode="External"/><Relationship Id="rId16" Type="http://schemas.openxmlformats.org/officeDocument/2006/relationships/hyperlink" Target="https://drive.google.com/open?id=1iJxjnN91U-yuthykRlJc8mKVMUKm9kWE" TargetMode="External"/><Relationship Id="rId221" Type="http://schemas.openxmlformats.org/officeDocument/2006/relationships/hyperlink" Target="https://drive.google.com/open?id=1Xsu0tnywfCWNrZ66n_ZXUFvEUNd2BHUB" TargetMode="External"/><Relationship Id="rId263" Type="http://schemas.openxmlformats.org/officeDocument/2006/relationships/hyperlink" Target="https://drive.google.com/open?id=1MPotVUskN7w2CYY1-D3iufHWvePHs-eo" TargetMode="External"/><Relationship Id="rId319" Type="http://schemas.openxmlformats.org/officeDocument/2006/relationships/hyperlink" Target="https://drive.google.com/file/d/1vohMMMfSiGybjf-wFCOuoGzppwzZPtoM/view?usp=sharing" TargetMode="External"/><Relationship Id="rId58" Type="http://schemas.openxmlformats.org/officeDocument/2006/relationships/hyperlink" Target="https://drive.google.com/open?id=1lndbUPicNg1Je_NYwOQ8lM8GLx8HOlm5" TargetMode="External"/><Relationship Id="rId123" Type="http://schemas.openxmlformats.org/officeDocument/2006/relationships/hyperlink" Target="https://drive.google.com/open?id=1YDHZ8DgsN0vG_dTa4ZSmrIqR5jMArI8v" TargetMode="External"/><Relationship Id="rId330" Type="http://schemas.openxmlformats.org/officeDocument/2006/relationships/hyperlink" Target="https://drive.google.com/file/d/1CqUAyxfvh8T5jriPgCnQL9O5sjU3mRUa/view?usp=sharing" TargetMode="External"/><Relationship Id="rId165" Type="http://schemas.openxmlformats.org/officeDocument/2006/relationships/hyperlink" Target="https://drive.google.com/open?id=1gEsq71-RTSxtokUmqro4_FJZECyLOlWJ" TargetMode="External"/><Relationship Id="rId372" Type="http://schemas.openxmlformats.org/officeDocument/2006/relationships/hyperlink" Target="https://drive.google.com/file/d/1AhWhdg2MkhpDo0heGoPAGStyI_2SCQRb/view?usp=sharing" TargetMode="External"/><Relationship Id="rId232" Type="http://schemas.openxmlformats.org/officeDocument/2006/relationships/hyperlink" Target="https://drive.google.com/open?id=15BI0fBBnce0WVcYU78y-DeqszzMgveJk" TargetMode="External"/><Relationship Id="rId274" Type="http://schemas.openxmlformats.org/officeDocument/2006/relationships/hyperlink" Target="https://drive.google.com/file/d/1sIJIQyEzqNv_J9WCbYOZ6STuDrdJ8r_g/view?usp=sharing" TargetMode="External"/><Relationship Id="rId27" Type="http://schemas.openxmlformats.org/officeDocument/2006/relationships/hyperlink" Target="https://drive.google.com/open?id=1hDYNasy4IlO5oD22WTGzuUrdXnvZ6aNN" TargetMode="External"/><Relationship Id="rId69" Type="http://schemas.openxmlformats.org/officeDocument/2006/relationships/hyperlink" Target="https://drive.google.com/open?id=1BEEXCrjHfZCAIcRxk50aV9geH5EKq2gY" TargetMode="External"/><Relationship Id="rId134" Type="http://schemas.openxmlformats.org/officeDocument/2006/relationships/hyperlink" Target="https://drive.google.com/open?id=1olLHXOpoOOUFRW4fgKWOIm52J1WZ_mPE" TargetMode="External"/><Relationship Id="rId80" Type="http://schemas.openxmlformats.org/officeDocument/2006/relationships/hyperlink" Target="https://drive.google.com/file/d/1m70HkZyvwcJEwPOqORtE0lz2PlmdxP-b/view?usp=sharing" TargetMode="External"/><Relationship Id="rId176" Type="http://schemas.openxmlformats.org/officeDocument/2006/relationships/hyperlink" Target="https://drive.google.com/open?id=1WQDb-3rkpAM02C-GTdJNraiimcpIe3pV" TargetMode="External"/><Relationship Id="rId341" Type="http://schemas.openxmlformats.org/officeDocument/2006/relationships/hyperlink" Target="https://drive.google.com/file/d/1OKhNEDOYlGAjXMZmzts2fLpZNlLNfmDC/view?usp=sharing" TargetMode="External"/><Relationship Id="rId383" Type="http://schemas.openxmlformats.org/officeDocument/2006/relationships/hyperlink" Target="https://drive.google.com/file/d/1RiYdqpcQJVaKJiJDgO_Sdg-taIQU2eSs/view?usp=sharing" TargetMode="External"/><Relationship Id="rId201" Type="http://schemas.openxmlformats.org/officeDocument/2006/relationships/hyperlink" Target="https://drive.google.com/open?id=1LziwqKS5JyjiKqElwtd-JE6oQOFxQT3c." TargetMode="External"/><Relationship Id="rId222" Type="http://schemas.openxmlformats.org/officeDocument/2006/relationships/hyperlink" Target="https://drive.google.com/open?id=1gQ7EsAqOo5nPJ45U_1Pmi6SDifChQi_d" TargetMode="External"/><Relationship Id="rId243" Type="http://schemas.openxmlformats.org/officeDocument/2006/relationships/hyperlink" Target="https://drive.google.com/open?id=1L-IQwJLhMkeFOrUoPGdR1VHk5GujIJ_s" TargetMode="External"/><Relationship Id="rId264" Type="http://schemas.openxmlformats.org/officeDocument/2006/relationships/hyperlink" Target="https://drive.google.com/open?id=1WKXvczaz0OHExeT6abvd7U_KEzA4ALj1" TargetMode="External"/><Relationship Id="rId285" Type="http://schemas.openxmlformats.org/officeDocument/2006/relationships/hyperlink" Target="https://drive.google.com/open?id=1Ta-cF6oZ16tS-JzqqaMNED4rC-l80IG_" TargetMode="External"/><Relationship Id="rId17" Type="http://schemas.openxmlformats.org/officeDocument/2006/relationships/hyperlink" Target="https://drive.google.com/open?id=1TGkvcvnzBmyKUAFDOY_OChLu-WQWpHcr" TargetMode="External"/><Relationship Id="rId38" Type="http://schemas.openxmlformats.org/officeDocument/2006/relationships/hyperlink" Target="https://drive.google.com/file/d/1xM1x-sYxefKjyoOcyDwFR3Ao3Uegzgle/view?usp=sharing" TargetMode="External"/><Relationship Id="rId59" Type="http://schemas.openxmlformats.org/officeDocument/2006/relationships/hyperlink" Target="https://drive.google.com/open?id=1oE9ADLjQ-o91yueXwBIJJAnmotQgkoJ9" TargetMode="External"/><Relationship Id="rId103" Type="http://schemas.openxmlformats.org/officeDocument/2006/relationships/hyperlink" Target="https://drive.google.com/open?id=1Del3Je2tz7mUPgWCG-ukRG7QC8oxBINv" TargetMode="External"/><Relationship Id="rId124" Type="http://schemas.openxmlformats.org/officeDocument/2006/relationships/hyperlink" Target="https://drive.google.com/open?id=13-mXmFiSIK5vy0feA2o_qP8ztR6v3dEW" TargetMode="External"/><Relationship Id="rId310" Type="http://schemas.openxmlformats.org/officeDocument/2006/relationships/hyperlink" Target="https://drive.google.com/file/d/1ttm4r2CTNyVUEb-GZKAUbVYcZU_1JsMC/view?usp=sharing" TargetMode="External"/><Relationship Id="rId70" Type="http://schemas.openxmlformats.org/officeDocument/2006/relationships/hyperlink" Target="https://drive.google.com/open?id=1NHUdop4tMe4FjwOd-6HXpQprhjOHNw5M" TargetMode="External"/><Relationship Id="rId91" Type="http://schemas.openxmlformats.org/officeDocument/2006/relationships/hyperlink" Target="https://drive.google.com/file/d/1ujUFj89KHXn7S97FhU9vrYFFLeYMzoC3/view?usp=sharing" TargetMode="External"/><Relationship Id="rId145" Type="http://schemas.openxmlformats.org/officeDocument/2006/relationships/hyperlink" Target="https://drive.google.com/open?id=19niwf-YQPBk1kLK9vD3e_aTJuxVteOwG" TargetMode="External"/><Relationship Id="rId166" Type="http://schemas.openxmlformats.org/officeDocument/2006/relationships/hyperlink" Target="https://drive.google.com/open?id=1PqAz1ZB9v9eUCqqZZFjX1N-SSNTqcmyl" TargetMode="External"/><Relationship Id="rId187" Type="http://schemas.openxmlformats.org/officeDocument/2006/relationships/hyperlink" Target="https://drive.google.com/open?id=170udO9zcq1jTLN_866AHVe0QxULcDebG" TargetMode="External"/><Relationship Id="rId331" Type="http://schemas.openxmlformats.org/officeDocument/2006/relationships/hyperlink" Target="https://drive.google.com/file/d/1dSEAuwcUaunzIRTIY-uAKuW2IBQRFylT/view?usp=sharing" TargetMode="External"/><Relationship Id="rId352" Type="http://schemas.openxmlformats.org/officeDocument/2006/relationships/hyperlink" Target="https://drive.google.com/file/d/1eibhJZlMnM5IG9vp4sij-33i42lEOixH/view?usp=sharing" TargetMode="External"/><Relationship Id="rId373" Type="http://schemas.openxmlformats.org/officeDocument/2006/relationships/hyperlink" Target="https://drive.google.com/file/d/1JR8eSh8g9-7h_WGiI7d4gg-vE7DkisG-/view?usp=sharing" TargetMode="External"/><Relationship Id="rId394" Type="http://schemas.openxmlformats.org/officeDocument/2006/relationships/hyperlink" Target="https://drive.google.com/file/d/1atIZypIP3loztiTn8l-gJi9Ljb58DHQo/view?usp=sharing" TargetMode="External"/><Relationship Id="rId408" Type="http://schemas.openxmlformats.org/officeDocument/2006/relationships/hyperlink" Target="https://drive.google.com/file/d/1CniU0AA7ygj7btnDc0xtf6UfF3tlOVow/view?usp=sharing" TargetMode="External"/><Relationship Id="rId1" Type="http://schemas.openxmlformats.org/officeDocument/2006/relationships/hyperlink" Target="https://docs.google.com/spreadsheets/d/1p3AtKWMzEiSfcn6lEIiqzv2netfVLrzW/edit?usp=sharing&amp;ouid=106820308881223766535&amp;rtpof=true&amp;sd=true" TargetMode="External"/><Relationship Id="rId212" Type="http://schemas.openxmlformats.org/officeDocument/2006/relationships/hyperlink" Target="https://drive.google.com/open?id=1u_jmvREwdKTIuWsUoxoKBqCr2M-dwBzY" TargetMode="External"/><Relationship Id="rId233" Type="http://schemas.openxmlformats.org/officeDocument/2006/relationships/hyperlink" Target="https://drive.google.com/open?id=15BI0fBBnce0WVcYU78y-DeqszzMgveJk" TargetMode="External"/><Relationship Id="rId254" Type="http://schemas.openxmlformats.org/officeDocument/2006/relationships/hyperlink" Target="https://drive.google.com/open?id=1PGm0_fcuyl-E9EX4keT4J-BwQPzu-VjK" TargetMode="External"/><Relationship Id="rId28" Type="http://schemas.openxmlformats.org/officeDocument/2006/relationships/hyperlink" Target="https://drive.google.com/open?id=1XgX7Py4UJSKBJ0049y3lsquTcHN6jBqE" TargetMode="External"/><Relationship Id="rId49" Type="http://schemas.openxmlformats.org/officeDocument/2006/relationships/hyperlink" Target="https://drive.google.com/open?id=1sNMX5f_Bg22RmvgYicXB-PAdYecG98I3" TargetMode="External"/><Relationship Id="rId114" Type="http://schemas.openxmlformats.org/officeDocument/2006/relationships/hyperlink" Target="https://drive.google.com/open?id=15b5yvdJM6B3luHBigyAnRUWWawMAeDef" TargetMode="External"/><Relationship Id="rId275" Type="http://schemas.openxmlformats.org/officeDocument/2006/relationships/hyperlink" Target="https://drive.google.com/file/d/1LyaUa3by5T-F_BSQ3DStcGYvQLEZH9oH/view?usp=sharing" TargetMode="External"/><Relationship Id="rId296" Type="http://schemas.openxmlformats.org/officeDocument/2006/relationships/hyperlink" Target="https://drive.google.com/file/d/14vVvvpcS-V4Zwd4grqhbLYgGL3AHr5Zm/view?usp=sharing" TargetMode="External"/><Relationship Id="rId300" Type="http://schemas.openxmlformats.org/officeDocument/2006/relationships/hyperlink" Target="https://drive.google.com/file/d/1Dgc472RlIjS2NgCpG66AmlKl5VPlIpRl/view?usp=sharing" TargetMode="External"/><Relationship Id="rId60" Type="http://schemas.openxmlformats.org/officeDocument/2006/relationships/hyperlink" Target="https://drive.google.com/open?id=1V42kG0woC-yNHp_Mwd6V9b0WZrriLXiF" TargetMode="External"/><Relationship Id="rId81" Type="http://schemas.openxmlformats.org/officeDocument/2006/relationships/hyperlink" Target="https://drive.google.com/open?id=1MpELCf_xZwzWPx4Zsl_Zu1EH4PEOu1Lk" TargetMode="External"/><Relationship Id="rId135" Type="http://schemas.openxmlformats.org/officeDocument/2006/relationships/hyperlink" Target="https://drive.google.com/open?id=1bDrlBihV__kh2TPOLpyuBsM2g1DYPCKI" TargetMode="External"/><Relationship Id="rId156" Type="http://schemas.openxmlformats.org/officeDocument/2006/relationships/hyperlink" Target="https://drive.google.com/open?id=1zDzXcqg_hZMVhmT9aC_ePFMURlkrlnG9" TargetMode="External"/><Relationship Id="rId177" Type="http://schemas.openxmlformats.org/officeDocument/2006/relationships/hyperlink" Target="https://drive.google.com/open?id=1XMKzbp7BoNEwK4LA6fMkT4js1Q0ZsHoR" TargetMode="External"/><Relationship Id="rId198" Type="http://schemas.openxmlformats.org/officeDocument/2006/relationships/hyperlink" Target="https://drive.google.com/file/d/1gVeYDsJJQ0LwbrwPnWG7KdZoYm_65HcD/view?usp=sharing" TargetMode="External"/><Relationship Id="rId321" Type="http://schemas.openxmlformats.org/officeDocument/2006/relationships/hyperlink" Target="https://drive.google.com/file/d/17-2CeYitdfy1VfkRTjUiFGxnsqsyFkRN/view?usp=sharing" TargetMode="External"/><Relationship Id="rId342" Type="http://schemas.openxmlformats.org/officeDocument/2006/relationships/hyperlink" Target="https://drive.google.com/file/d/1TP6kwrnCn0NVP1SpKpPstQK51l6TkQjJ/view?usp=sharing" TargetMode="External"/><Relationship Id="rId363" Type="http://schemas.openxmlformats.org/officeDocument/2006/relationships/hyperlink" Target="https://drive.google.com/open?id=1n5LoIjlw9RmFxhLmUSjb5tCknShr7A93" TargetMode="External"/><Relationship Id="rId384" Type="http://schemas.openxmlformats.org/officeDocument/2006/relationships/hyperlink" Target="https://drive.google.com/file/d/1Ml2H0lH3EWvC_G1-zMic5y3f7uRG3jVk/view?usp=sharing" TargetMode="External"/><Relationship Id="rId202" Type="http://schemas.openxmlformats.org/officeDocument/2006/relationships/hyperlink" Target="https://drive.google.com/open?id=1frq9Ak9cGtneUo9hlA0y-iZuXvB64zoQ" TargetMode="External"/><Relationship Id="rId223" Type="http://schemas.openxmlformats.org/officeDocument/2006/relationships/hyperlink" Target="https://drive.google.com/open?id=1m1iSG-yCs7UFPVpq7JWB2Eb6NsvUSmEN" TargetMode="External"/><Relationship Id="rId244" Type="http://schemas.openxmlformats.org/officeDocument/2006/relationships/hyperlink" Target="https://drive.google.com/open?id=1PtPXlnOmmwQZ8S_pdJXNn2VgRlBuSMiJ" TargetMode="External"/><Relationship Id="rId18" Type="http://schemas.openxmlformats.org/officeDocument/2006/relationships/hyperlink" Target="https://drive.google.com/open?id=1qNpXPZYqPDJcBqXyouBeMXmhTPyHds-V" TargetMode="External"/><Relationship Id="rId39" Type="http://schemas.openxmlformats.org/officeDocument/2006/relationships/hyperlink" Target="https://hiring.base.vn/opening/1697?candidate=139717" TargetMode="External"/><Relationship Id="rId265" Type="http://schemas.openxmlformats.org/officeDocument/2006/relationships/hyperlink" Target="https://drive.google.com/file/d/1EOSMj9hxhA2i82OaDdG9QaqYfdVs-OkQ/view?usp=sharing" TargetMode="External"/><Relationship Id="rId286" Type="http://schemas.openxmlformats.org/officeDocument/2006/relationships/hyperlink" Target="https://drive.google.com/open?id=1fSKlDUTCQCUwVA0mVLeICDPfkvz7LJWO" TargetMode="External"/><Relationship Id="rId50" Type="http://schemas.openxmlformats.org/officeDocument/2006/relationships/hyperlink" Target="https://drive.google.com/open?id=1LYVQ53KVZt1I7kq2jqa43hRyPuVg-Q1Z" TargetMode="External"/><Relationship Id="rId104" Type="http://schemas.openxmlformats.org/officeDocument/2006/relationships/hyperlink" Target="https://drive.google.com/open?id=1uSXy0k3SQMRId1SWMzpqD-4jL_8UHJhg" TargetMode="External"/><Relationship Id="rId125" Type="http://schemas.openxmlformats.org/officeDocument/2006/relationships/hyperlink" Target="https://drive.google.com/open?id=1b9LB_YnYdcUZSyNFd5IHQUW0u7elNyxd" TargetMode="External"/><Relationship Id="rId146" Type="http://schemas.openxmlformats.org/officeDocument/2006/relationships/hyperlink" Target="https://drive.google.com/open?id=1eheJnkwBAbSDEHGXamnOUfUcwo_udxFN" TargetMode="External"/><Relationship Id="rId167" Type="http://schemas.openxmlformats.org/officeDocument/2006/relationships/hyperlink" Target="https://drive.google.com/open?id=1iL1Kfj7iFddalo8_fxs3bmY0hlXx9vfB" TargetMode="External"/><Relationship Id="rId188" Type="http://schemas.openxmlformats.org/officeDocument/2006/relationships/hyperlink" Target="https://drive.google.com/open?id=1_gAUIjtPE-MVkDsPl-UNoR4Z-AxSyiqJ" TargetMode="External"/><Relationship Id="rId311" Type="http://schemas.openxmlformats.org/officeDocument/2006/relationships/hyperlink" Target="https://drive.google.com/file/d/1djqsWal5WAf5HTZeq3hUvYZLEDTas8dt/view?usp=sharing" TargetMode="External"/><Relationship Id="rId332" Type="http://schemas.openxmlformats.org/officeDocument/2006/relationships/hyperlink" Target="https://drive.google.com/file/d/1DXn_YfubSaT4lO3-4lEO7d_B89rmqF61/view?usp=sharing" TargetMode="External"/><Relationship Id="rId353" Type="http://schemas.openxmlformats.org/officeDocument/2006/relationships/hyperlink" Target="https://drive.google.com/file/d/19STZzlMas0yDG1WySOf1vA-JaDgwafEU/view?usp=sharing" TargetMode="External"/><Relationship Id="rId374" Type="http://schemas.openxmlformats.org/officeDocument/2006/relationships/hyperlink" Target="https://drive.google.com/file/d/1Yi-OEESA1y2F8zFhFWZxNK8M_dnH81fM/view?usp=sharing" TargetMode="External"/><Relationship Id="rId395" Type="http://schemas.openxmlformats.org/officeDocument/2006/relationships/hyperlink" Target="https://drive.google.com/file/d/1ZeTQK0XOrX5flAdsKSOB1KoapiSGlV8K/view?usp=sharing" TargetMode="External"/><Relationship Id="rId409" Type="http://schemas.openxmlformats.org/officeDocument/2006/relationships/hyperlink" Target="https://drive.google.com/file/d/19vI_Hl0CzxLFlwXSrOXw_flvuK8wOg4r/view?usp=sharing" TargetMode="External"/><Relationship Id="rId71" Type="http://schemas.openxmlformats.org/officeDocument/2006/relationships/hyperlink" Target="https://drive.google.com/file/d/10Eg3I2Pd-LgmeYV8yrckEvEA6vqVpug_/view?usp=sharing" TargetMode="External"/><Relationship Id="rId92" Type="http://schemas.openxmlformats.org/officeDocument/2006/relationships/hyperlink" Target="https://drive.google.com/file/d/10MP3Mwr9DVeBiZd9huLJa5m9W8PsfzjZ/view?usp=sharing" TargetMode="External"/><Relationship Id="rId213" Type="http://schemas.openxmlformats.org/officeDocument/2006/relationships/hyperlink" Target="https://drive.google.com/open?id=133HvRjYincasIt9HDTUBhg73CFivOhdA" TargetMode="External"/><Relationship Id="rId234" Type="http://schemas.openxmlformats.org/officeDocument/2006/relationships/hyperlink" Target="https://drive.google.com/open?id=1PjkIR62Um6lUgm6z5_un8bIysxLNMXz7" TargetMode="External"/><Relationship Id="rId2" Type="http://schemas.openxmlformats.org/officeDocument/2006/relationships/hyperlink" Target="https://drive.google.com/file/d/12OATrCwqoA0ch9PMd-df7BCmi1Tdmz05/view?usp=sharing" TargetMode="External"/><Relationship Id="rId29" Type="http://schemas.openxmlformats.org/officeDocument/2006/relationships/hyperlink" Target="https://drive.google.com/open?id=18jmooRezMxJ5iyahBRg5S_esOwgAgCIR" TargetMode="External"/><Relationship Id="rId255" Type="http://schemas.openxmlformats.org/officeDocument/2006/relationships/hyperlink" Target="https://drive.google.com/open?id=1id_aF4PvZgz554Y9vhjCOJ4pJ0jsG3bL" TargetMode="External"/><Relationship Id="rId276" Type="http://schemas.openxmlformats.org/officeDocument/2006/relationships/hyperlink" Target="https://drive.google.com/file/d/11Q12B6VzKySy4ZTbLzyuL5TA0TzH3ecJ/view?usp=sharing" TargetMode="External"/><Relationship Id="rId297" Type="http://schemas.openxmlformats.org/officeDocument/2006/relationships/hyperlink" Target="https://drive.google.com/file/d/1TG-YkQDVNKRdtFh138KNcqBC45b2aMC_/view?usp=sharing" TargetMode="External"/><Relationship Id="rId40" Type="http://schemas.openxmlformats.org/officeDocument/2006/relationships/hyperlink" Target="https://drive.google.com/open?id=1ZQgOMCuBylRhyhxwlib_I_RNKDpjnBgP" TargetMode="External"/><Relationship Id="rId115" Type="http://schemas.openxmlformats.org/officeDocument/2006/relationships/hyperlink" Target="https://drive.google.com/open?id=1fJ1jWGJIMX0D7n5sBj-MuBixNfaouwWk" TargetMode="External"/><Relationship Id="rId136" Type="http://schemas.openxmlformats.org/officeDocument/2006/relationships/hyperlink" Target="https://drive.google.com/open?id=19lJiHK0C7hq11W0jym-Tx6bTNUAFFyhO" TargetMode="External"/><Relationship Id="rId157" Type="http://schemas.openxmlformats.org/officeDocument/2006/relationships/hyperlink" Target="https://drive.google.com/open?id=1bVOV2WT-umL4YPMj5uH2_cfqf9NAENCc" TargetMode="External"/><Relationship Id="rId178" Type="http://schemas.openxmlformats.org/officeDocument/2006/relationships/hyperlink" Target="https://drive.google.com/open?id=1pqlUqxb2r9YF7TUmST-16ul6OT5Pgi42" TargetMode="External"/><Relationship Id="rId301" Type="http://schemas.openxmlformats.org/officeDocument/2006/relationships/hyperlink" Target="https://drive.google.com/file/d/1FZucMmeORIzc6R5xDVyrTE9Ma2AM9EGO/view?usp=sharing" TargetMode="External"/><Relationship Id="rId322" Type="http://schemas.openxmlformats.org/officeDocument/2006/relationships/hyperlink" Target="https://drive.google.com/file/d/1P7V16K64JJ8tU0Yl6bfeGL7g911EqQ6-/view?usp=sharing" TargetMode="External"/><Relationship Id="rId343" Type="http://schemas.openxmlformats.org/officeDocument/2006/relationships/hyperlink" Target="https://drive.google.com/file/d/1HqYo3S6RhRSQLPeuBC4OLAgoK1yXvqem/view?usp=sharing" TargetMode="External"/><Relationship Id="rId364" Type="http://schemas.openxmlformats.org/officeDocument/2006/relationships/hyperlink" Target="https://drive.google.com/open?id=1j2jztPqzMgMw3VnKqZ5SyHwNwd_QWfqH" TargetMode="External"/><Relationship Id="rId61" Type="http://schemas.openxmlformats.org/officeDocument/2006/relationships/hyperlink" Target="https://drive.google.com/open?id=18Kg7ffXHcjCfBOP444yd4uN5AhxyA0gy" TargetMode="External"/><Relationship Id="rId82" Type="http://schemas.openxmlformats.org/officeDocument/2006/relationships/hyperlink" Target="https://drive.google.com/open?id=1kFDeS3vStLcEYxnXv2FK8pYLvy_HjWNa" TargetMode="External"/><Relationship Id="rId199" Type="http://schemas.openxmlformats.org/officeDocument/2006/relationships/hyperlink" Target="https://drive.google.com/open?id=1Hbhb8OKBRBWV_qFZKNn-Ih7d8Xvja-zS" TargetMode="External"/><Relationship Id="rId203" Type="http://schemas.openxmlformats.org/officeDocument/2006/relationships/hyperlink" Target="https://drive.google.com/open?id=1fIgDhejn3LdY4PT-CGGclxvKYUFGcD02" TargetMode="External"/><Relationship Id="rId385" Type="http://schemas.openxmlformats.org/officeDocument/2006/relationships/hyperlink" Target="https://drive.google.com/file/d/1R-2ove3GbaIFyWsp1eflNZrdgksbMpsc/view?usp=sharing" TargetMode="External"/><Relationship Id="rId19" Type="http://schemas.openxmlformats.org/officeDocument/2006/relationships/hyperlink" Target="https://drive.google.com/open?id=1m6kz0rn_Z-DPucDe-TL1Y1jIuf9451R0" TargetMode="External"/><Relationship Id="rId224" Type="http://schemas.openxmlformats.org/officeDocument/2006/relationships/hyperlink" Target="https://drive.google.com/open?id=1Jcq3L8uMYzq85EBhZ7w09c53eRwVRXpA" TargetMode="External"/><Relationship Id="rId245" Type="http://schemas.openxmlformats.org/officeDocument/2006/relationships/hyperlink" Target="https://drive.google.com/open?id=1nMRr82nOmnqvF6zMAM7hMzMZ6JrjlviH" TargetMode="External"/><Relationship Id="rId266" Type="http://schemas.openxmlformats.org/officeDocument/2006/relationships/hyperlink" Target="https://drive.google.com/open?id=1wg3_2r0EERx5y5DcLC3Wn8Ci29Y9N8cs" TargetMode="External"/><Relationship Id="rId287" Type="http://schemas.openxmlformats.org/officeDocument/2006/relationships/hyperlink" Target="https://drive.google.com/open?id=1OVc9hJSi4f4WgcH6zxEEMBXTV52gefyE" TargetMode="External"/><Relationship Id="rId410" Type="http://schemas.openxmlformats.org/officeDocument/2006/relationships/hyperlink" Target="https://drive.google.com/file/d/1yBO8iXnyrEptWHK9lg4f80ePvokbPfKk/view?usp=sharing" TargetMode="External"/><Relationship Id="rId30" Type="http://schemas.openxmlformats.org/officeDocument/2006/relationships/hyperlink" Target="https://drive.google.com/open?id=1ke8bE5BKCtKOokuMOw1EgCNGyfICNhSO" TargetMode="External"/><Relationship Id="rId105" Type="http://schemas.openxmlformats.org/officeDocument/2006/relationships/hyperlink" Target="https://drive.google.com/file/d/12kFfNcAG-PMOR3Oc3UL-mhV5ICuoznmQ/view?usp=sharing" TargetMode="External"/><Relationship Id="rId126" Type="http://schemas.openxmlformats.org/officeDocument/2006/relationships/hyperlink" Target="https://drive.google.com/open?id=1x6BqcMrmq1Gky-SBI6IQYjC_9BcHL4ZF" TargetMode="External"/><Relationship Id="rId147" Type="http://schemas.openxmlformats.org/officeDocument/2006/relationships/hyperlink" Target="https://drive.google.com/open?id=1rgLkQF4-19kcIioADMUOLU4kkOsMSbMw" TargetMode="External"/><Relationship Id="rId168" Type="http://schemas.openxmlformats.org/officeDocument/2006/relationships/hyperlink" Target="https://hiring.base.vn/opening/1697?candidate=154257" TargetMode="External"/><Relationship Id="rId312" Type="http://schemas.openxmlformats.org/officeDocument/2006/relationships/hyperlink" Target="https://drive.google.com/file/d/18UFsyFUT5hl5ma7EceZ8V22Zf_GWXx02/view?usp=sharing" TargetMode="External"/><Relationship Id="rId333" Type="http://schemas.openxmlformats.org/officeDocument/2006/relationships/hyperlink" Target="https://drive.google.com/open?id=1896JYU7qkuWDVyiqUZbje5ijBKWD2i-M" TargetMode="External"/><Relationship Id="rId354" Type="http://schemas.openxmlformats.org/officeDocument/2006/relationships/hyperlink" Target="https://drive.google.com/file/d/1vYDLpyKV9C8RtnKq107af2i3NvjAwm2x/view?usp=sharing" TargetMode="External"/><Relationship Id="rId51" Type="http://schemas.openxmlformats.org/officeDocument/2006/relationships/hyperlink" Target="https://drive.google.com/open?id=1nwjcr2cE5YM3Bup_On-hWSwfW6mPMi5n" TargetMode="External"/><Relationship Id="rId72" Type="http://schemas.openxmlformats.org/officeDocument/2006/relationships/hyperlink" Target="https://drive.google.com/open?id=17omMaUx_Z593hgMyfO4rIhFTW_yXpEzx" TargetMode="External"/><Relationship Id="rId93" Type="http://schemas.openxmlformats.org/officeDocument/2006/relationships/hyperlink" Target="https://drive.google.com/file/d/1diwRauDUT81KV6npgGf1t9G6bxYDTO7P/view?usp=sharing" TargetMode="External"/><Relationship Id="rId189" Type="http://schemas.openxmlformats.org/officeDocument/2006/relationships/hyperlink" Target="https://drive.google.com/file/d/1pvfpI5Tb8687mPSyc5SI5UDl7HPfp0lE/view?usp=sharing" TargetMode="External"/><Relationship Id="rId375" Type="http://schemas.openxmlformats.org/officeDocument/2006/relationships/hyperlink" Target="https://drive.google.com/file/d/1c2H13Nl7A5w4ySsMaWe1JI2tDVp5zGqO/view?usp=sharing" TargetMode="External"/><Relationship Id="rId396" Type="http://schemas.openxmlformats.org/officeDocument/2006/relationships/hyperlink" Target="https://drive.google.com/file/d/1N9xJIR3doBp56IW8cH2hKibc4NX9ObvO/view?usp=sharing" TargetMode="External"/><Relationship Id="rId3" Type="http://schemas.openxmlformats.org/officeDocument/2006/relationships/hyperlink" Target="https://docs.google.com/document/d/1oUZ6AppMsEXoW3zTrXqBbg1D1t6l0j8-/edit" TargetMode="External"/><Relationship Id="rId214" Type="http://schemas.openxmlformats.org/officeDocument/2006/relationships/hyperlink" Target="https://drive.google.com/open?id=1Ia4Pna7khfXNyX83H40OXmtpRMrJrGAZ" TargetMode="External"/><Relationship Id="rId235" Type="http://schemas.openxmlformats.org/officeDocument/2006/relationships/hyperlink" Target="https://drive.google.com/open?id=1ChApEgt6vlvAPPURkR_2PfyQ_oqg9IJV" TargetMode="External"/><Relationship Id="rId256" Type="http://schemas.openxmlformats.org/officeDocument/2006/relationships/hyperlink" Target="https://drive.google.com/open?id=1V4TGNlnaYsUzOReFJmw-wq_9BDh9dimy" TargetMode="External"/><Relationship Id="rId277" Type="http://schemas.openxmlformats.org/officeDocument/2006/relationships/hyperlink" Target="https://drive.google.com/open?id=1UzZgdqhcdQuP-S-gybbArereTk4p8lzv" TargetMode="External"/><Relationship Id="rId298" Type="http://schemas.openxmlformats.org/officeDocument/2006/relationships/hyperlink" Target="https://drive.google.com/file/d/1yMxwAcTfqlFgWbF8g4FLEB2dI4CxXUkH/view?usp=sharing" TargetMode="External"/><Relationship Id="rId400" Type="http://schemas.openxmlformats.org/officeDocument/2006/relationships/hyperlink" Target="https://drive.google.com/file/d/1igexSs9lhvaQj4Vs0KBbs-lwZGCfmi5q/view?usp=sharing" TargetMode="External"/><Relationship Id="rId116" Type="http://schemas.openxmlformats.org/officeDocument/2006/relationships/hyperlink" Target="https://drive.google.com/open?id=1bmHKL_ReO0KHzCQbbQdG9Mrit1ab8YQM" TargetMode="External"/><Relationship Id="rId137" Type="http://schemas.openxmlformats.org/officeDocument/2006/relationships/hyperlink" Target="https://drive.google.com/open?id=1r2wru4hfo2s8AAfFzKksv5ajleG8C9MG" TargetMode="External"/><Relationship Id="rId158" Type="http://schemas.openxmlformats.org/officeDocument/2006/relationships/hyperlink" Target="https://drive.google.com/open?id=1cd9GRtlogii3ghuaY8XNd-G7cEYGEZwT" TargetMode="External"/><Relationship Id="rId302" Type="http://schemas.openxmlformats.org/officeDocument/2006/relationships/hyperlink" Target="https://drive.google.com/file/d/1GjL-rQ7Iq46yeUEjwkL7RegVVXih5Qzw/view?usp=sharing" TargetMode="External"/><Relationship Id="rId323" Type="http://schemas.openxmlformats.org/officeDocument/2006/relationships/hyperlink" Target="https://drive.google.com/file/d/1eL_1YBfV-sV1GsBh1go9TPqIrMLf-mQS/view?usp=sharing" TargetMode="External"/><Relationship Id="rId344" Type="http://schemas.openxmlformats.org/officeDocument/2006/relationships/hyperlink" Target="https://drive.google.com/file/d/16ti5q5OcCmOlynU5nrMHksk-0KhrnO3f/view?usp=sharing" TargetMode="External"/><Relationship Id="rId20" Type="http://schemas.openxmlformats.org/officeDocument/2006/relationships/hyperlink" Target="https://drive.google.com/open?id=1dcRjZridX-chziv48leE6kJJn4uhS-UR" TargetMode="External"/><Relationship Id="rId41" Type="http://schemas.openxmlformats.org/officeDocument/2006/relationships/hyperlink" Target="https://hiring.base.vn/opening/1881?candidate=140172" TargetMode="External"/><Relationship Id="rId62" Type="http://schemas.openxmlformats.org/officeDocument/2006/relationships/hyperlink" Target="https://drive.google.com/open?id=146rIDh-Jttc2kJ9N_4Lmj2UiMQj4IpdQ" TargetMode="External"/><Relationship Id="rId83" Type="http://schemas.openxmlformats.org/officeDocument/2006/relationships/hyperlink" Target="https://drive.google.com/open?id=1_MHGiJESlqN3Qb6-EML6uhDsUAYvUDKw" TargetMode="External"/><Relationship Id="rId179" Type="http://schemas.openxmlformats.org/officeDocument/2006/relationships/hyperlink" Target="https://drive.google.com/open?id=18mshKvBVEqKGwmupuPod8wJRDs9UAj-u" TargetMode="External"/><Relationship Id="rId365" Type="http://schemas.openxmlformats.org/officeDocument/2006/relationships/hyperlink" Target="https://drive.google.com/open?id=1ezkZWlcUz7s1Pv2HzAXsBkVpiuqjhu3M" TargetMode="External"/><Relationship Id="rId386" Type="http://schemas.openxmlformats.org/officeDocument/2006/relationships/hyperlink" Target="https://drive.google.com/file/d/1eSAIXpbJZpWWaKr9b9AVxboy1wlWI1N3/view?usp=sharing" TargetMode="External"/><Relationship Id="rId190" Type="http://schemas.openxmlformats.org/officeDocument/2006/relationships/hyperlink" Target="https://drive.google.com/file/d/1qe_sBzSCWVJiCem6DxaRZ5HmmYAUS-D7/view?usp=sharing" TargetMode="External"/><Relationship Id="rId204" Type="http://schemas.openxmlformats.org/officeDocument/2006/relationships/hyperlink" Target="https://drive.google.com/open?id=1GdbIonXgZegWobNljSYsr2X2Qp6YMup7" TargetMode="External"/><Relationship Id="rId225" Type="http://schemas.openxmlformats.org/officeDocument/2006/relationships/hyperlink" Target="https://drive.google.com/open?id=1b7bux-KPwpYDesceMUFNfTpza3z3bYFd" TargetMode="External"/><Relationship Id="rId246" Type="http://schemas.openxmlformats.org/officeDocument/2006/relationships/hyperlink" Target="https://drive.google.com/open?id=1_s41MQkxIgpGzcOW1Zml--Ewx4dXSkL3" TargetMode="External"/><Relationship Id="rId267" Type="http://schemas.openxmlformats.org/officeDocument/2006/relationships/hyperlink" Target="https://drive.google.com/open?id=141kyVVR_xCZsu-msLWsTGxFet0ux5uR1" TargetMode="External"/><Relationship Id="rId288" Type="http://schemas.openxmlformats.org/officeDocument/2006/relationships/hyperlink" Target="https://drive.google.com/file/d/1k9TuX5Ed4fJ7uS8iAB0uXLXQz46xjjxR/view?usp=sharing" TargetMode="External"/><Relationship Id="rId411" Type="http://schemas.openxmlformats.org/officeDocument/2006/relationships/hyperlink" Target="https://drive.google.com/file/d/1o1z3S5oNjUJqpQDrq8Cl_yzhAoaE3B66/view?usp=sharing" TargetMode="External"/><Relationship Id="rId106" Type="http://schemas.openxmlformats.org/officeDocument/2006/relationships/hyperlink" Target="https://drive.google.com/file/d/1K3c8dtgEn-XKn5ZYfzld45WvmqtJktgR/view?usp=sharing" TargetMode="External"/><Relationship Id="rId127" Type="http://schemas.openxmlformats.org/officeDocument/2006/relationships/hyperlink" Target="https://drive.google.com/open?id=1WWzmp0SO72mTEASwvAcDqLv7SWgZ3sG0" TargetMode="External"/><Relationship Id="rId313" Type="http://schemas.openxmlformats.org/officeDocument/2006/relationships/hyperlink" Target="https://drive.google.com/file/d/1ncpV-BJshx1wjGaRpBVK970LhZ0X-a0o/view?usp=sharing" TargetMode="External"/><Relationship Id="rId10" Type="http://schemas.openxmlformats.org/officeDocument/2006/relationships/hyperlink" Target="https://drive.google.com/open?id=1onPc4z3Onfajk0nH_8WJ4KoCyJRPuli_" TargetMode="External"/><Relationship Id="rId31" Type="http://schemas.openxmlformats.org/officeDocument/2006/relationships/hyperlink" Target="https://drive.google.com/file/d/1ye-Rkh__4t0X8ekXqRtaKB2_6LamZ2a1/view?usp=sharing" TargetMode="External"/><Relationship Id="rId52" Type="http://schemas.openxmlformats.org/officeDocument/2006/relationships/hyperlink" Target="https://hiring.base.vn/opening/1690?candidate=140559" TargetMode="External"/><Relationship Id="rId73" Type="http://schemas.openxmlformats.org/officeDocument/2006/relationships/hyperlink" Target="https://drive.google.com/open?id=1ZDgTxrKhYy60ryMjXi12zPkJ8_AMu1Ry" TargetMode="External"/><Relationship Id="rId94" Type="http://schemas.openxmlformats.org/officeDocument/2006/relationships/hyperlink" Target="https://drive.google.com/file/d/1zRXH0HraaRrI0pgTFR8ihubp4mFIuhIn/view?usp=sharing" TargetMode="External"/><Relationship Id="rId148" Type="http://schemas.openxmlformats.org/officeDocument/2006/relationships/hyperlink" Target="https://drive.google.com/open?id=1AuHX69aEcaWNQRZvdIwa3yEueyaFolmS" TargetMode="External"/><Relationship Id="rId169" Type="http://schemas.openxmlformats.org/officeDocument/2006/relationships/hyperlink" Target="https://drive.google.com/open?id=156KxE25jtVBaErjQL-_LjT1htjM_DExg" TargetMode="External"/><Relationship Id="rId334" Type="http://schemas.openxmlformats.org/officeDocument/2006/relationships/hyperlink" Target="https://drive.google.com/open?id=1veUDjyAsszEWWOBydu2XKXNjFT4oeLUQ" TargetMode="External"/><Relationship Id="rId355" Type="http://schemas.openxmlformats.org/officeDocument/2006/relationships/hyperlink" Target="https://drive.google.com/file/d/1PpX2lXlXqtXT4C7tjhbPlAdPbHCNf8ZZ/view?usp=sharing" TargetMode="External"/><Relationship Id="rId376" Type="http://schemas.openxmlformats.org/officeDocument/2006/relationships/hyperlink" Target="https://drive.google.com/open?id=1XbfiqG2KQ73sO4hD4CI_8I8s7-onPn5E" TargetMode="External"/><Relationship Id="rId397" Type="http://schemas.openxmlformats.org/officeDocument/2006/relationships/hyperlink" Target="https://drive.google.com/file/d/1I61Vz05d9iMe_bDjBi1tvZcaGsEUIdXA/view?usp=sharing" TargetMode="External"/><Relationship Id="rId4" Type="http://schemas.openxmlformats.org/officeDocument/2006/relationships/hyperlink" Target="https://drive.google.com/file/d/1YnlYCHuikmr5hQGkK3qMRpJptqN-bw-3/view?usp=sharing" TargetMode="External"/><Relationship Id="rId180" Type="http://schemas.openxmlformats.org/officeDocument/2006/relationships/hyperlink" Target="https://drive.google.com/open?id=1ht-CL3cWhuWBvG4sTpGoCo8efQa-iuEu" TargetMode="External"/><Relationship Id="rId215" Type="http://schemas.openxmlformats.org/officeDocument/2006/relationships/hyperlink" Target="https://drive.google.com/open?id=1txgv47eaPDnwXqnV7WnuZuaDCskJfYMM" TargetMode="External"/><Relationship Id="rId236" Type="http://schemas.openxmlformats.org/officeDocument/2006/relationships/hyperlink" Target="https://drive.google.com/open?id=1m5bLaCRQe1aIcXTop8dmlucntu9nJ6cA" TargetMode="External"/><Relationship Id="rId257" Type="http://schemas.openxmlformats.org/officeDocument/2006/relationships/hyperlink" Target="https://drive.google.com/open?id=1XTZm2XhxyuxiiXkR_aSDObu4XH8BkLC5" TargetMode="External"/><Relationship Id="rId278" Type="http://schemas.openxmlformats.org/officeDocument/2006/relationships/hyperlink" Target="https://drive.google.com/file/d/16kSTnXiE-U8m_t5JWnKNLW_c4HIvcrLO/view?usp=sharing" TargetMode="External"/><Relationship Id="rId401" Type="http://schemas.openxmlformats.org/officeDocument/2006/relationships/hyperlink" Target="https://drive.google.com/file/d/1oHEvBwAoPVy-H_645RnlHJRuZhlaNjme/view?usp=sharing" TargetMode="External"/><Relationship Id="rId303" Type="http://schemas.openxmlformats.org/officeDocument/2006/relationships/hyperlink" Target="https://drive.google.com/file/d/1-AViOQBu39w4Df0YTSfOF7YPw6o8fgGN/view?usp=sharing" TargetMode="External"/><Relationship Id="rId42" Type="http://schemas.openxmlformats.org/officeDocument/2006/relationships/hyperlink" Target="https://drive.google.com/open?id=1j5FpkxaEM2muaK84_6b_uYHPi8CP5i-d" TargetMode="External"/><Relationship Id="rId84" Type="http://schemas.openxmlformats.org/officeDocument/2006/relationships/hyperlink" Target="https://drive.google.com/file/d/1PTfiZnvdq95fiUS7ez41CSStXSYy4qRw/view?usp=sharing" TargetMode="External"/><Relationship Id="rId138" Type="http://schemas.openxmlformats.org/officeDocument/2006/relationships/hyperlink" Target="https://drive.google.com/open?id=1XCTQP5nY5gvADgqH3MI42PjZEokzGj6M" TargetMode="External"/><Relationship Id="rId345" Type="http://schemas.openxmlformats.org/officeDocument/2006/relationships/hyperlink" Target="https://drive.google.com/file/d/1VELIXyghrDdPxTCb4iBdK3GxsGisSudu/view?usp=sharing" TargetMode="External"/><Relationship Id="rId387" Type="http://schemas.openxmlformats.org/officeDocument/2006/relationships/hyperlink" Target="https://drive.google.com/file/d/1VfwgTvc2Bzt-2fwHgX7VZGcUVs3KP9Qd/view?usp=sharing" TargetMode="External"/><Relationship Id="rId191" Type="http://schemas.openxmlformats.org/officeDocument/2006/relationships/hyperlink" Target="https://drive.google.com/file/d/1T3yju30AXpeOoRibuxcuPoTFxizmr7m8/view?usp=sharing" TargetMode="External"/><Relationship Id="rId205" Type="http://schemas.openxmlformats.org/officeDocument/2006/relationships/hyperlink" Target="https://drive.google.com/open?id=1XY0yukp3iVDQ0W9tUe7cGzbBJNPIUT3u" TargetMode="External"/><Relationship Id="rId247" Type="http://schemas.openxmlformats.org/officeDocument/2006/relationships/hyperlink" Target="https://drive.google.com/open?id=1QrYh9q1vZNvJpGZthhER-t0lGQcJlYv3" TargetMode="External"/><Relationship Id="rId412" Type="http://schemas.openxmlformats.org/officeDocument/2006/relationships/hyperlink" Target="https://drive.google.com/file/d/1S-r8g8I9l7y6orCOUrbtp4KLu0XZThWZ/view?usp=sharing" TargetMode="External"/><Relationship Id="rId107" Type="http://schemas.openxmlformats.org/officeDocument/2006/relationships/hyperlink" Target="https://drive.google.com/file/d/1-Cg2sRHeBVxr8SGKDl2BBaVwo6go7hKE/view?usp=sharing" TargetMode="External"/><Relationship Id="rId289" Type="http://schemas.openxmlformats.org/officeDocument/2006/relationships/hyperlink" Target="https://drive.google.com/open?id=1XIPmWP-pOdOi8w2JTf_R5RcljNDDEyDQ" TargetMode="External"/><Relationship Id="rId11" Type="http://schemas.openxmlformats.org/officeDocument/2006/relationships/hyperlink" Target="https://drive.google.com/open?id=1Rh5dkEwy1R240erEsoVW2xC-ARDLT-2K" TargetMode="External"/><Relationship Id="rId53" Type="http://schemas.openxmlformats.org/officeDocument/2006/relationships/hyperlink" Target="https://drive.google.com/open?id=1ukndAhPWHJBj4UWjsidUkaCOnHyyAIfV" TargetMode="External"/><Relationship Id="rId149" Type="http://schemas.openxmlformats.org/officeDocument/2006/relationships/hyperlink" Target="https://drive.google.com/open?id=11fmUUQ06QEPw5_uYpHgajQ94_1m9OX9P" TargetMode="External"/><Relationship Id="rId314" Type="http://schemas.openxmlformats.org/officeDocument/2006/relationships/hyperlink" Target="https://drive.google.com/file/d/1qASvv0AB6AsH8h62kKG639oZuup-HM2E/view?usp=sharing" TargetMode="External"/><Relationship Id="rId356" Type="http://schemas.openxmlformats.org/officeDocument/2006/relationships/hyperlink" Target="https://drive.google.com/file/d/1pw-tUyUrXxqSeH_xYOkmCFo3QXTihgjZ/view?usp=sharing" TargetMode="External"/><Relationship Id="rId398" Type="http://schemas.openxmlformats.org/officeDocument/2006/relationships/hyperlink" Target="https://drive.google.com/file/d/11FmP_NL862K43Hg1IT5e2oIuLughSz_t/view?usp=sharing" TargetMode="External"/><Relationship Id="rId95" Type="http://schemas.openxmlformats.org/officeDocument/2006/relationships/hyperlink" Target="https://drive.google.com/open?id=1cJidPjYa5YWwxUki_8KnAc-ZyZt6bKnU" TargetMode="External"/><Relationship Id="rId160" Type="http://schemas.openxmlformats.org/officeDocument/2006/relationships/hyperlink" Target="https://drive.google.com/open?id=1v7ppF6OmmZplXdrjiX-AOTh9zAotXd68" TargetMode="External"/><Relationship Id="rId216" Type="http://schemas.openxmlformats.org/officeDocument/2006/relationships/hyperlink" Target="https://drive.google.com/open?id=1txgv47eaPDnwXqnV7WnuZuaDCskJfYMM" TargetMode="External"/><Relationship Id="rId258" Type="http://schemas.openxmlformats.org/officeDocument/2006/relationships/hyperlink" Target="https://drive.google.com/open?id=1uQrP6PtTjKO--ITqeYZAsfbACBmPLNJl" TargetMode="External"/><Relationship Id="rId22" Type="http://schemas.openxmlformats.org/officeDocument/2006/relationships/hyperlink" Target="https://drive.google.com/open?id=1gaYfvyNe2Hfu0NrTdgvFeaCu0iEyY0bw" TargetMode="External"/><Relationship Id="rId64" Type="http://schemas.openxmlformats.org/officeDocument/2006/relationships/hyperlink" Target="https://drive.google.com/open?id=134qlN00p2NZxmKZV8zh_e2G-2u6EkGi6" TargetMode="External"/><Relationship Id="rId118" Type="http://schemas.openxmlformats.org/officeDocument/2006/relationships/hyperlink" Target="https://drive.google.com/open?id=1xxAxfySnbReeD8DQrNRdHK2s1wsO_Rt2" TargetMode="External"/><Relationship Id="rId325" Type="http://schemas.openxmlformats.org/officeDocument/2006/relationships/hyperlink" Target="https://drive.google.com/file/d/1j4mUOcXisTJlvthRghL7LIYhdzYa9pEd/view?usp=sharing" TargetMode="External"/><Relationship Id="rId367" Type="http://schemas.openxmlformats.org/officeDocument/2006/relationships/hyperlink" Target="https://drive.google.com/open?id=1ZLnhgXDSsarcfaVhgdNfHakY6FXqwBR0" TargetMode="External"/><Relationship Id="rId171" Type="http://schemas.openxmlformats.org/officeDocument/2006/relationships/hyperlink" Target="https://drive.google.com/open?id=1Q3aFzOPx1MSvu9tyLxtVHru7JK_fw5-V" TargetMode="External"/><Relationship Id="rId227" Type="http://schemas.openxmlformats.org/officeDocument/2006/relationships/hyperlink" Target="https://drive.google.com/open?id=1f-rfMyWF18Cl1BhOafGSQXi5iE13i654" TargetMode="External"/><Relationship Id="rId269" Type="http://schemas.openxmlformats.org/officeDocument/2006/relationships/hyperlink" Target="https://drive.google.com/open?id=1zDSS-v6hrCuW9nCuG5g9RmgXnkqlj52O" TargetMode="External"/><Relationship Id="rId33" Type="http://schemas.openxmlformats.org/officeDocument/2006/relationships/hyperlink" Target="https://drive.google.com/file/d/1Hn03ARf3Fk5Ns08fJVkDzoWgkMdyFYLG/view?usp=sharing" TargetMode="External"/><Relationship Id="rId129" Type="http://schemas.openxmlformats.org/officeDocument/2006/relationships/hyperlink" Target="https://drive.google.com/open?id=1BBBMTqbbXkytvVPqrCg-k6kGnWxyI0lD" TargetMode="External"/><Relationship Id="rId280" Type="http://schemas.openxmlformats.org/officeDocument/2006/relationships/hyperlink" Target="https://drive.google.com/file/d/1ehKYJyML9rixJ-r43uxsQkhH_akF88Px/view?usp=sharing" TargetMode="External"/><Relationship Id="rId336" Type="http://schemas.openxmlformats.org/officeDocument/2006/relationships/hyperlink" Target="https://drive.google.com/open?id=1CIW-R1YbMMLREZilsy8jG7CTct-jODWr" TargetMode="External"/><Relationship Id="rId75" Type="http://schemas.openxmlformats.org/officeDocument/2006/relationships/hyperlink" Target="https://drive.google.com/open?id=1RX0DwQwB_lOjw1R6XUvPyB2Ilx_HB3D1" TargetMode="External"/><Relationship Id="rId140" Type="http://schemas.openxmlformats.org/officeDocument/2006/relationships/hyperlink" Target="https://drive.google.com/open?id=1cKGa68WGkPh0Bo5bE3l21pOqo390cc2B" TargetMode="External"/><Relationship Id="rId182" Type="http://schemas.openxmlformats.org/officeDocument/2006/relationships/hyperlink" Target="https://drive.google.com/file/d/1rsnjbUniEF4qakTV1IZaz5YaNOf5iWHN/view?usp=sharing" TargetMode="External"/><Relationship Id="rId378" Type="http://schemas.openxmlformats.org/officeDocument/2006/relationships/hyperlink" Target="https://drive.google.com/file/d/19IKxrsiQA-BPaFxVyrQOY0TxlW-djE4D/view?usp=sharing" TargetMode="External"/><Relationship Id="rId403" Type="http://schemas.openxmlformats.org/officeDocument/2006/relationships/hyperlink" Target="https://drive.google.com/file/d/1OuYDsH5ijv7_mKPz6JD38gS3Tlzb0B1u/view?usp=sharing" TargetMode="External"/><Relationship Id="rId6" Type="http://schemas.openxmlformats.org/officeDocument/2006/relationships/hyperlink" Target="https://drive.google.com/open?id=1d_ZRErD_3vaV_ClZudk11WPNCjRcre-N" TargetMode="External"/><Relationship Id="rId238" Type="http://schemas.openxmlformats.org/officeDocument/2006/relationships/hyperlink" Target="https://drive.google.com/open?id=1TZntUA0MdZ7PyITQWpv7PJy0ptu8Om90" TargetMode="External"/><Relationship Id="rId291" Type="http://schemas.openxmlformats.org/officeDocument/2006/relationships/hyperlink" Target="https://drive.google.com/open?id=1x3aHUrktCsuRydDRDWj6u-5EngQV2BMY" TargetMode="External"/><Relationship Id="rId305" Type="http://schemas.openxmlformats.org/officeDocument/2006/relationships/hyperlink" Target="https://drive.google.com/file/d/10lY3HURe6B71KnE7fiiEkVnpA0PJvMW3/view?usp=sharing" TargetMode="External"/><Relationship Id="rId347" Type="http://schemas.openxmlformats.org/officeDocument/2006/relationships/hyperlink" Target="https://drive.google.com/file/d/1Vp9WxhsAKFoLft2-q11Vc7xE_Hm5CC0G/view?usp=sharing" TargetMode="External"/><Relationship Id="rId44" Type="http://schemas.openxmlformats.org/officeDocument/2006/relationships/hyperlink" Target="https://drive.google.com/open?id=1HZnMA_ihPZwZDQCJlq70fmPpZv1nsUJv" TargetMode="External"/><Relationship Id="rId86" Type="http://schemas.openxmlformats.org/officeDocument/2006/relationships/hyperlink" Target="https://drive.google.com/file/d/1Zxl856Ch8wYV16OfgdI1xo8hXM-1uAAk/view?usp=sharing" TargetMode="External"/><Relationship Id="rId151" Type="http://schemas.openxmlformats.org/officeDocument/2006/relationships/hyperlink" Target="https://drive.google.com/open?id=1ehuJMpkIarC2UssTe076jgQYoWbNelVM" TargetMode="External"/><Relationship Id="rId389" Type="http://schemas.openxmlformats.org/officeDocument/2006/relationships/hyperlink" Target="https://drive.google.com/file/d/1k8vIWuN-FLf0ShqcTwogJypV1coQ5CPO/view?usp=sharing" TargetMode="External"/><Relationship Id="rId193" Type="http://schemas.openxmlformats.org/officeDocument/2006/relationships/hyperlink" Target="https://drive.google.com/file/d/1_0-qopnSDc2RXc1lroELb8udEj0djeac/view?usp=sharing" TargetMode="External"/><Relationship Id="rId207" Type="http://schemas.openxmlformats.org/officeDocument/2006/relationships/hyperlink" Target="https://drive.google.com/open?id=1PdhWmrE7qtoml2OKk0MFK6j9Xnfry8vx" TargetMode="External"/><Relationship Id="rId249" Type="http://schemas.openxmlformats.org/officeDocument/2006/relationships/hyperlink" Target="https://drive.google.com/open?id=11zR3TY5ZdVlRsSrZ_Z9XIn-EP0JW1K4y" TargetMode="External"/><Relationship Id="rId414" Type="http://schemas.openxmlformats.org/officeDocument/2006/relationships/hyperlink" Target="https://drive.google.com/file/d/1tL0gnLx-nrTK_Fc8qVLCj-WJK86xu94J/view?usp=sharing" TargetMode="External"/><Relationship Id="rId13" Type="http://schemas.openxmlformats.org/officeDocument/2006/relationships/hyperlink" Target="https://drive.google.com/open?id=1UzZgdqhcdQuP-S-gybbArereTk4p8lzv" TargetMode="External"/><Relationship Id="rId109" Type="http://schemas.openxmlformats.org/officeDocument/2006/relationships/hyperlink" Target="https://drive.google.com/open?id=1zJ5SL0bKRy7DHn56uEG3mHWyBeCOzznU" TargetMode="External"/><Relationship Id="rId260" Type="http://schemas.openxmlformats.org/officeDocument/2006/relationships/hyperlink" Target="https://drive.google.com/open?id=1qLSaf-tgDjftLUPr6fN5yiQydXzWab7S" TargetMode="External"/><Relationship Id="rId316" Type="http://schemas.openxmlformats.org/officeDocument/2006/relationships/hyperlink" Target="https://drive.google.com/file/d/1yxM0XUeVtPI34w1-x5_UBRuLAMDwhe6y/view?usp=sharing" TargetMode="External"/><Relationship Id="rId55" Type="http://schemas.openxmlformats.org/officeDocument/2006/relationships/hyperlink" Target="https://drive.google.com/open?id=1vfC6AaAcHsh5uxhkPT9j6mSHTazxlD8v" TargetMode="External"/><Relationship Id="rId97" Type="http://schemas.openxmlformats.org/officeDocument/2006/relationships/hyperlink" Target="https://drive.google.com/open?id=1-w6Oi39GAzc0zTY0BbHiHnjJToHIL3wX" TargetMode="External"/><Relationship Id="rId120" Type="http://schemas.openxmlformats.org/officeDocument/2006/relationships/hyperlink" Target="https://drive.google.com/open?id=14sp6gT8GbBSWMc2cVdU22CVcYOjEPPd4" TargetMode="External"/><Relationship Id="rId358" Type="http://schemas.openxmlformats.org/officeDocument/2006/relationships/hyperlink" Target="https://drive.google.com/file/d/1xxAb80QrlHriHcdfOHq9emJGUDx5olyl/view?usp=sharing" TargetMode="External"/><Relationship Id="rId162" Type="http://schemas.openxmlformats.org/officeDocument/2006/relationships/hyperlink" Target="https://drive.google.com/open?id=189OZJtvqKkgz1dNnFxt4u_s00nzk36xc" TargetMode="External"/><Relationship Id="rId218" Type="http://schemas.openxmlformats.org/officeDocument/2006/relationships/hyperlink" Target="https://drive.google.com/open?id=17kgbZU3a1LbX3fOjHtQJCeBit302stdj" TargetMode="External"/><Relationship Id="rId271" Type="http://schemas.openxmlformats.org/officeDocument/2006/relationships/hyperlink" Target="https://drive.google.com/open?id=1zDSS-v6hrCuW9nCuG5g9RmgXnkqlj52O" TargetMode="External"/><Relationship Id="rId24" Type="http://schemas.openxmlformats.org/officeDocument/2006/relationships/hyperlink" Target="https://drive.google.com/open?id=157X7WjJCl4fe96NGQDGQ77GRGA-ZDhNS" TargetMode="External"/><Relationship Id="rId66" Type="http://schemas.openxmlformats.org/officeDocument/2006/relationships/hyperlink" Target="https://drive.google.com/open?id=1wKfWsAosDWvOZw6TFdOF9fzolNpCcMzF" TargetMode="External"/><Relationship Id="rId131" Type="http://schemas.openxmlformats.org/officeDocument/2006/relationships/hyperlink" Target="https://drive.google.com/open?id=1sK3m_IOGm4Jq33tIXfVM54RYO9-JHrO5" TargetMode="External"/><Relationship Id="rId327" Type="http://schemas.openxmlformats.org/officeDocument/2006/relationships/hyperlink" Target="https://drive.google.com/file/d/1IXaBobJLbo9v_Eqz5E_mtUZQJ4jBcXR6/view?usp=sharing" TargetMode="External"/><Relationship Id="rId369" Type="http://schemas.openxmlformats.org/officeDocument/2006/relationships/hyperlink" Target="https://drive.google.com/open?id=1_wSZoyLRJ09OcCvIthLjG8WugJlXbIcM" TargetMode="External"/><Relationship Id="rId173" Type="http://schemas.openxmlformats.org/officeDocument/2006/relationships/hyperlink" Target="https://drive.google.com/open?id=1K4621qA7Fz501fgkMhkBp_V8DGNgQ4AK" TargetMode="External"/><Relationship Id="rId229" Type="http://schemas.openxmlformats.org/officeDocument/2006/relationships/hyperlink" Target="https://drive.google.com/file/d/1TlYV_EQ0dbgyECkyTQjqKC8whax9nPlv/view?usp=sharing" TargetMode="External"/><Relationship Id="rId380" Type="http://schemas.openxmlformats.org/officeDocument/2006/relationships/hyperlink" Target="https://drive.google.com/file/d/1WCjkXZ2iS2E_bipYkxRjFISB8bxWKTGV/view?usp=sharing" TargetMode="External"/><Relationship Id="rId240" Type="http://schemas.openxmlformats.org/officeDocument/2006/relationships/hyperlink" Target="https://drive.google.com/open?id=1XkF3KOtXdHKPOiqXCXGpNoittwj2R0J1" TargetMode="External"/><Relationship Id="rId35" Type="http://schemas.openxmlformats.org/officeDocument/2006/relationships/hyperlink" Target="https://drive.google.com/open?id=1tH01o4USG0PgSkxcxmw3WoPAp2kn-D3_" TargetMode="External"/><Relationship Id="rId77" Type="http://schemas.openxmlformats.org/officeDocument/2006/relationships/hyperlink" Target="https://drive.google.com/open?id=1EYIMk-_JKD7RIh3ol7KNsWXb2xQM9H8G" TargetMode="External"/><Relationship Id="rId100" Type="http://schemas.openxmlformats.org/officeDocument/2006/relationships/hyperlink" Target="https://drive.google.com/open?id=1JX-mJGtf_j5jsxkthVrejBLreY6-OKAy" TargetMode="External"/><Relationship Id="rId282" Type="http://schemas.openxmlformats.org/officeDocument/2006/relationships/hyperlink" Target="https://drive.google.com/file/d/1cP8egwyetAwCfHgehNt39At63BI8yMqX/view?usp=sharing" TargetMode="External"/><Relationship Id="rId338" Type="http://schemas.openxmlformats.org/officeDocument/2006/relationships/hyperlink" Target="https://drive.google.com/open?id=1ndHOpvyFDXvyL-qXvqLDwh5gNx8v0TmQ" TargetMode="External"/><Relationship Id="rId8" Type="http://schemas.openxmlformats.org/officeDocument/2006/relationships/hyperlink" Target="https://drive.google.com/open?id=1MHBrAhgvUMGAXvi2yc-yY6YjHDAGJFUX" TargetMode="External"/><Relationship Id="rId142" Type="http://schemas.openxmlformats.org/officeDocument/2006/relationships/hyperlink" Target="https://drive.google.com/open?id=1UCUnDG_6J64vc-8c_4g-W4t2klpGWvmd" TargetMode="External"/><Relationship Id="rId184" Type="http://schemas.openxmlformats.org/officeDocument/2006/relationships/hyperlink" Target="https://drive.google.com/file/d/1bbMhR0-AAQCudQPByMTNObKbrb6JK-hC/view?usp=sharing" TargetMode="External"/><Relationship Id="rId391" Type="http://schemas.openxmlformats.org/officeDocument/2006/relationships/hyperlink" Target="https://drive.google.com/file/d/1G2LFVSqACb-vT1pfaNA41l2I_xsEPGGP/view?usp=sharing" TargetMode="External"/><Relationship Id="rId405" Type="http://schemas.openxmlformats.org/officeDocument/2006/relationships/hyperlink" Target="https://drive.google.com/file/d/1jIe8wrRCuqlTE6yDVsY8hbvel_5Ob32o/view?usp=sharing" TargetMode="External"/><Relationship Id="rId251" Type="http://schemas.openxmlformats.org/officeDocument/2006/relationships/hyperlink" Target="https://drive.google.com/open?id=1mxpeVP46UttSQgBN3yaxhuHXTR7d6cB4" TargetMode="External"/><Relationship Id="rId46" Type="http://schemas.openxmlformats.org/officeDocument/2006/relationships/hyperlink" Target="https://drive.google.com/open?id=1KxEcLE6os7CdkGT9ByUm15vwWxFN5xfh" TargetMode="External"/><Relationship Id="rId293" Type="http://schemas.openxmlformats.org/officeDocument/2006/relationships/hyperlink" Target="https://drive.google.com/file/d/1B5GG8LtCqkWvSD7yPXBn8zeSqzz126D0/view?usp=sharing" TargetMode="External"/><Relationship Id="rId307" Type="http://schemas.openxmlformats.org/officeDocument/2006/relationships/hyperlink" Target="https://drive.google.com/file/d/1rwQv1KrOfvHeb_xbc_3w09R5YGqevitM/view?usp=sharing" TargetMode="External"/><Relationship Id="rId349" Type="http://schemas.openxmlformats.org/officeDocument/2006/relationships/hyperlink" Target="https://drive.google.com/file/d/11x_VEOlAWbFGlhIgD0R85nrRHMzUEkna/view?usp=sharing" TargetMode="External"/><Relationship Id="rId88" Type="http://schemas.openxmlformats.org/officeDocument/2006/relationships/hyperlink" Target="https://drive.google.com/file/d/1k0u7g8qR5oDb1zr5lIkIHsITPlBBT2cC/view?usp=sharing" TargetMode="External"/><Relationship Id="rId111" Type="http://schemas.openxmlformats.org/officeDocument/2006/relationships/hyperlink" Target="https://drive.google.com/file/d/1JOIN12NZyU9-DJVjf088IRbC8XB39ehU/view?usp=sharing" TargetMode="External"/><Relationship Id="rId153" Type="http://schemas.openxmlformats.org/officeDocument/2006/relationships/hyperlink" Target="https://drive.google.com/open?id=1zWpPUyA-BCDEFlferFx2aJY2duHQR6kK" TargetMode="External"/><Relationship Id="rId195" Type="http://schemas.openxmlformats.org/officeDocument/2006/relationships/hyperlink" Target="https://drive.google.com/open?id=1wia9J2DQ-mjGM29cDI9zUKzBz2WBPDT2" TargetMode="External"/><Relationship Id="rId209" Type="http://schemas.openxmlformats.org/officeDocument/2006/relationships/hyperlink" Target="https://drive.google.com/open?id=1NA5Qux8oxq_nn26bcFrPuKsHIADNNC1A" TargetMode="External"/><Relationship Id="rId360" Type="http://schemas.openxmlformats.org/officeDocument/2006/relationships/hyperlink" Target="https://drive.google.com/file/d/1pY2h7oLcozk1dPCcQMcjZ4XTkL3HBJ8z/view?usp=sharing" TargetMode="External"/><Relationship Id="rId416" Type="http://schemas.openxmlformats.org/officeDocument/2006/relationships/hyperlink" Target="https://drive.google.com/file/d/1oOKryiaRH0VW-m7apMRNZu7bQdc_bjnI/view?usp=sharing" TargetMode="External"/><Relationship Id="rId220" Type="http://schemas.openxmlformats.org/officeDocument/2006/relationships/hyperlink" Target="https://drive.google.com/open?id=1fOcV_tnGZwaX7mW2VjI1ngcppU2UlvUc" TargetMode="External"/><Relationship Id="rId15" Type="http://schemas.openxmlformats.org/officeDocument/2006/relationships/hyperlink" Target="https://drive.google.com/open?id=1lAaccqEKtAq3Y4HDOeXxjAFFU4s7L0y1" TargetMode="External"/><Relationship Id="rId57" Type="http://schemas.openxmlformats.org/officeDocument/2006/relationships/hyperlink" Target="https://drive.google.com/open?id=12nmJidBkQQB6NZ-sgnrNfzTwifTi5Yfv" TargetMode="External"/><Relationship Id="rId262" Type="http://schemas.openxmlformats.org/officeDocument/2006/relationships/hyperlink" Target="https://drive.google.com/open?id=1SIuUGigKKVDR2ogVBbqRtNkD_-Tcedil" TargetMode="External"/><Relationship Id="rId318" Type="http://schemas.openxmlformats.org/officeDocument/2006/relationships/hyperlink" Target="https://drive.google.com/file/d/1mqpH6r5YTFeLQOwKgBJu1g0QIk0mpApk/view?usp=sharing" TargetMode="External"/><Relationship Id="rId99" Type="http://schemas.openxmlformats.org/officeDocument/2006/relationships/hyperlink" Target="https://drive.google.com/open?id=1UtfSYUfuB-53t111E7vCzZjDJZZLCV-X" TargetMode="External"/><Relationship Id="rId122" Type="http://schemas.openxmlformats.org/officeDocument/2006/relationships/hyperlink" Target="https://drive.google.com/open?id=1N2CmnfH9KpHNxCMfDIUZEsz-ATGMu6I9" TargetMode="External"/><Relationship Id="rId164" Type="http://schemas.openxmlformats.org/officeDocument/2006/relationships/hyperlink" Target="https://drive.google.com/open?id=14qjnHwZLKBE1ycU61_TBiJ5NsKi9HTje" TargetMode="External"/><Relationship Id="rId371" Type="http://schemas.openxmlformats.org/officeDocument/2006/relationships/hyperlink" Target="https://drive.google.com/file/d/1yezn-s8H0Ne2URE2eJsLXl59Anr61TK8/view?usp=sharing" TargetMode="External"/><Relationship Id="rId26" Type="http://schemas.openxmlformats.org/officeDocument/2006/relationships/hyperlink" Target="https://drive.google.com/open?id=1ACwPFSvwLIbA787LKf27EPJR-lT6f5YW" TargetMode="External"/><Relationship Id="rId231" Type="http://schemas.openxmlformats.org/officeDocument/2006/relationships/hyperlink" Target="https://drive.google.com/file/d/1q_oUShLrLwFR1Tcopseq3ZYLMWsKMYzz/view?usp=sharing" TargetMode="External"/><Relationship Id="rId273" Type="http://schemas.openxmlformats.org/officeDocument/2006/relationships/hyperlink" Target="https://drive.google.com/open?id=1QAcL-yeM2HU2XEEm6_8UBgP9bhqDL_u3" TargetMode="External"/><Relationship Id="rId329" Type="http://schemas.openxmlformats.org/officeDocument/2006/relationships/hyperlink" Target="https://drive.google.com/file/d/1pRIMtjfQGj1881pVvcqde7crOGkYJM_e/view?usp=sharing" TargetMode="External"/><Relationship Id="rId68" Type="http://schemas.openxmlformats.org/officeDocument/2006/relationships/hyperlink" Target="https://drive.google.com/open?id=1PZ1wxmp0SbcfXBdrZyXROwxTnUxgLaRX" TargetMode="External"/><Relationship Id="rId133" Type="http://schemas.openxmlformats.org/officeDocument/2006/relationships/hyperlink" Target="https://drive.google.com/open?id=1Uc1H-TQgT5xkp24dJBqn32wv0OLfJ7dE" TargetMode="External"/><Relationship Id="rId175" Type="http://schemas.openxmlformats.org/officeDocument/2006/relationships/hyperlink" Target="https://drive.google.com/open?id=1ghg000FjnkoM1yHnovYtB2h1lwJKdbVS" TargetMode="External"/><Relationship Id="rId340" Type="http://schemas.openxmlformats.org/officeDocument/2006/relationships/hyperlink" Target="https://drive.google.com/open?id=1JExdChErTaNmGjjfSuCKtwvyvvsxNTBq" TargetMode="External"/><Relationship Id="rId200" Type="http://schemas.openxmlformats.org/officeDocument/2006/relationships/hyperlink" Target="https://drive.google.com/open?id=1cS9p388y7b-wLh8-Z3UeHY5-PHSCJjj3" TargetMode="External"/><Relationship Id="rId382" Type="http://schemas.openxmlformats.org/officeDocument/2006/relationships/hyperlink" Target="https://drive.google.com/file/d/1nWpbaZ2DqxfvTJ3plK5qjH-nE4ww80MM/view?usp=sharing" TargetMode="External"/><Relationship Id="rId242" Type="http://schemas.openxmlformats.org/officeDocument/2006/relationships/hyperlink" Target="https://drive.google.com/open?id=1wJDZdFfZbl9VWCfzZFE_u1oN_8pGLsFF" TargetMode="External"/><Relationship Id="rId284" Type="http://schemas.openxmlformats.org/officeDocument/2006/relationships/hyperlink" Target="https://drive.google.com/file/d/1snHxVnen_14h3MggYcvmJYPZdtyGrut3/view?usp=sharing" TargetMode="External"/><Relationship Id="rId37" Type="http://schemas.openxmlformats.org/officeDocument/2006/relationships/hyperlink" Target="https://drive.google.com/file/d/17Jd_aQrDQM_olqjgBwaIpwuNhOLEdX_k/view?usp=sharing" TargetMode="External"/><Relationship Id="rId79" Type="http://schemas.openxmlformats.org/officeDocument/2006/relationships/hyperlink" Target="https://drive.google.com/file/d/1GznMjZWhnsdLFQit8UwtO5xMTdTlW4EN/view?usp=sharing" TargetMode="External"/><Relationship Id="rId102" Type="http://schemas.openxmlformats.org/officeDocument/2006/relationships/hyperlink" Target="https://drive.google.com/open?id=1VowlZfEDyDTckhKaqQ8J4RZZJEmOvokm" TargetMode="External"/><Relationship Id="rId144" Type="http://schemas.openxmlformats.org/officeDocument/2006/relationships/hyperlink" Target="https://drive.google.com/open?id=1lGqaJU8ndyGH-c0xSi65yrJXwKrk1j_F" TargetMode="External"/><Relationship Id="rId90" Type="http://schemas.openxmlformats.org/officeDocument/2006/relationships/hyperlink" Target="https://drive.google.com/file/d/1RgDPeTIigx9N9_YeMoH2ZbLsAhSh2YOp/view?usp=sharing" TargetMode="External"/><Relationship Id="rId186" Type="http://schemas.openxmlformats.org/officeDocument/2006/relationships/hyperlink" Target="https://drive.google.com/file/d/1lv1eWbOh7CSuC2ygUMxc6K03Lp-oNXX8/view?usp=sharing" TargetMode="External"/><Relationship Id="rId351" Type="http://schemas.openxmlformats.org/officeDocument/2006/relationships/hyperlink" Target="https://drive.google.com/file/d/1s_Ri-jY5UoA0nzcUFQK_jTBtPBDZapVo/view?usp=sharing" TargetMode="External"/><Relationship Id="rId393" Type="http://schemas.openxmlformats.org/officeDocument/2006/relationships/hyperlink" Target="https://drive.google.com/file/d/1Wbl1YMOWrBarU_-zyE80EgDiLlWVxHsF/view?usp=sharing" TargetMode="External"/><Relationship Id="rId407" Type="http://schemas.openxmlformats.org/officeDocument/2006/relationships/hyperlink" Target="https://drive.google.com/file/d/1gG4sGY0nmV6c36YcedL1T_mi-OVYBWiv/view?usp=sharing" TargetMode="External"/><Relationship Id="rId211" Type="http://schemas.openxmlformats.org/officeDocument/2006/relationships/hyperlink" Target="https://drive.google.com/open?id=12jgPeGrw4XD1d8Isbq6-GoM1KifWqOgV" TargetMode="External"/><Relationship Id="rId253" Type="http://schemas.openxmlformats.org/officeDocument/2006/relationships/hyperlink" Target="https://drive.google.com/open?id=1QvkBt9Oi0Z8S3w_EhTv2TXoGaYw0KRlw" TargetMode="External"/><Relationship Id="rId295" Type="http://schemas.openxmlformats.org/officeDocument/2006/relationships/hyperlink" Target="https://drive.google.com/file/d/1iD6x0YvYDmw31qrxp-GlbXBVpeO773YL/view?usp=sharing" TargetMode="External"/><Relationship Id="rId309" Type="http://schemas.openxmlformats.org/officeDocument/2006/relationships/hyperlink" Target="https://drive.google.com/file/d/1CeV9dv-tuClva1iZMUjfNIAE75-XipB0/view?usp=sharing" TargetMode="External"/><Relationship Id="rId48" Type="http://schemas.openxmlformats.org/officeDocument/2006/relationships/hyperlink" Target="https://drive.google.com/open?id=1q-crK5tQjoflSL0ZFA1aS-ypwxT0CvaB" TargetMode="External"/><Relationship Id="rId113" Type="http://schemas.openxmlformats.org/officeDocument/2006/relationships/hyperlink" Target="https://drive.google.com/file/d/1obTl_ZjwDNiXKE61N3HnBL04IwFFlKLV/view?usp=sharing" TargetMode="External"/><Relationship Id="rId320" Type="http://schemas.openxmlformats.org/officeDocument/2006/relationships/hyperlink" Target="https://drive.google.com/file/d/1380X77_JAgmYyNBgPaTKl3LBFrEBVbgL/view?usp=sharing" TargetMode="External"/><Relationship Id="rId155" Type="http://schemas.openxmlformats.org/officeDocument/2006/relationships/hyperlink" Target="https://drive.google.com/open?id=14mYFWa-q_aSh9Kf1JtTeZEQTmRy0Prrn" TargetMode="External"/><Relationship Id="rId197" Type="http://schemas.openxmlformats.org/officeDocument/2006/relationships/hyperlink" Target="https://drive.google.com/open?id=1V9IgsIzdKGq3UxYEVlwagsR-AlHZ_LI6" TargetMode="External"/><Relationship Id="rId362" Type="http://schemas.openxmlformats.org/officeDocument/2006/relationships/hyperlink" Target="https://drive.google.com/file/d/1YfB_16btaybhPzCfuEq7fjYqUYtHOaBa/view?usp=sharing" TargetMode="External"/><Relationship Id="rId418" Type="http://schemas.openxmlformats.org/officeDocument/2006/relationships/hyperlink" Target="https://drive.google.com/file/d/1mJbBp3GtH8Zf20OzyDaaKN-VK0xwj3C1/view?usp=sharing"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rive.google.com/file/d/1kWFwTsplM9LoCE3cO1oOO5QkYNRWHThY/view" TargetMode="External"/><Relationship Id="rId18" Type="http://schemas.openxmlformats.org/officeDocument/2006/relationships/hyperlink" Target="https://drive.google.com/file/d/1hiqUBSIih8oJqQG-dsOlzi4X7iKJLzvl/view?usp=sharing" TargetMode="External"/><Relationship Id="rId26" Type="http://schemas.openxmlformats.org/officeDocument/2006/relationships/hyperlink" Target="https://drive.google.com/file/d/1mA8fkhZyl3hqJeLnc_d3-epF7Oa1uZw7/view?usp=sharing" TargetMode="External"/><Relationship Id="rId39" Type="http://schemas.openxmlformats.org/officeDocument/2006/relationships/hyperlink" Target="https://drive.google.com/file/d/19-ZpDqcyti7LEWVf0tiAjRLA8D3DI5Sf/view?usp=sharing" TargetMode="External"/><Relationship Id="rId21" Type="http://schemas.openxmlformats.org/officeDocument/2006/relationships/hyperlink" Target="https://drive.google.com/file/d/1aRbG5fMnFDPyurIiOBmRWEwjD90U5cvs/view?usp=sharing" TargetMode="External"/><Relationship Id="rId34" Type="http://schemas.openxmlformats.org/officeDocument/2006/relationships/hyperlink" Target="https://drive.google.com/file/d/1l0WIK5Xa_8-zgiloEaOpRynSQ_uBcKN2/view?usp=sharing" TargetMode="External"/><Relationship Id="rId42" Type="http://schemas.openxmlformats.org/officeDocument/2006/relationships/hyperlink" Target="https://drive.google.com/file/d/13R7AIw1yANSTrtyEcuv9mc4WDadNQMkN/view?usp=sharing" TargetMode="External"/><Relationship Id="rId47" Type="http://schemas.openxmlformats.org/officeDocument/2006/relationships/hyperlink" Target="https://drive.google.com/file/d/1zrL3wkAHEaMaeUABLH5ZqsVC1PwWbj2-/view?usp=sharing" TargetMode="External"/><Relationship Id="rId50" Type="http://schemas.openxmlformats.org/officeDocument/2006/relationships/hyperlink" Target="https://drive.google.com/file/d/1KmMFlEEstYWZP6zF74MqxsmIxQY9bdRm/view?usp=sharing" TargetMode="External"/><Relationship Id="rId55" Type="http://schemas.openxmlformats.org/officeDocument/2006/relationships/hyperlink" Target="https://drive.google.com/file/d/1Kr6EtIfQ7bEc_rGzqopb4RVSR18YW76e/view?usp=sharing" TargetMode="External"/><Relationship Id="rId63" Type="http://schemas.openxmlformats.org/officeDocument/2006/relationships/hyperlink" Target="https://drive.google.com/file/d/1pWwF0R0V_GuJVJEm5SBkAWK85QAW_Kde/view?usp=sharing" TargetMode="External"/><Relationship Id="rId7" Type="http://schemas.openxmlformats.org/officeDocument/2006/relationships/hyperlink" Target="https://docs.google.com/document/d/1T4MPXtZfajIN85mikLEJW6gziOklmiSA/edit" TargetMode="External"/><Relationship Id="rId2" Type="http://schemas.openxmlformats.org/officeDocument/2006/relationships/hyperlink" Target="https://drive.google.com/file/d/1VXATyrCG8MQMpSeowa0SfJv09HagLtUW/view" TargetMode="External"/><Relationship Id="rId16" Type="http://schemas.openxmlformats.org/officeDocument/2006/relationships/hyperlink" Target="https://drive.google.com/file/d/1pwMqRJ1_FV6VWHgLuBIX-mdESLVwae5s/view?usp=sharing" TargetMode="External"/><Relationship Id="rId29" Type="http://schemas.openxmlformats.org/officeDocument/2006/relationships/hyperlink" Target="https://drive.google.com/file/d/1mprZSD-nFq1h-ltO6gaxCSOnO2OYy2L2/view?usp=sharing" TargetMode="External"/><Relationship Id="rId11" Type="http://schemas.openxmlformats.org/officeDocument/2006/relationships/hyperlink" Target="https://drive.google.com/file/d/1lWO8DvfID-Ec3vGVe-bujYZCLMQDP14S/view?usp=sharing" TargetMode="External"/><Relationship Id="rId24" Type="http://schemas.openxmlformats.org/officeDocument/2006/relationships/hyperlink" Target="https://drive.google.com/file/d/1dJUZZRC3I-yvv-gJBben1KPz1ZpeO6kX/view?usp=sharing" TargetMode="External"/><Relationship Id="rId32" Type="http://schemas.openxmlformats.org/officeDocument/2006/relationships/hyperlink" Target="https://drive.google.com/file/d/1wf1c8_YK8G8hlKNns_kM7F75c4UWN7Ku/view?usp=sharing" TargetMode="External"/><Relationship Id="rId37" Type="http://schemas.openxmlformats.org/officeDocument/2006/relationships/hyperlink" Target="https://drive.google.com/file/d/1_v6aYpx090Jo_IhaN083bow3VaHe-7Mw/view?usp=sharing" TargetMode="External"/><Relationship Id="rId40" Type="http://schemas.openxmlformats.org/officeDocument/2006/relationships/hyperlink" Target="https://drive.google.com/file/d/1WUFzIBWPPSHIg_2NQh1mM7V59ZtY7Awt/view?usp=sharing" TargetMode="External"/><Relationship Id="rId45" Type="http://schemas.openxmlformats.org/officeDocument/2006/relationships/hyperlink" Target="https://drive.google.com/file/d/1VuSLaPkn36yziYbJ6-okeFI-0Th_aPFv/view?usp=sharing" TargetMode="External"/><Relationship Id="rId53" Type="http://schemas.openxmlformats.org/officeDocument/2006/relationships/hyperlink" Target="https://drive.google.com/file/d/1_yRBcF842xxTzEB18m1_S5MhEwRy8z0S/view?usp=sharing" TargetMode="External"/><Relationship Id="rId58" Type="http://schemas.openxmlformats.org/officeDocument/2006/relationships/hyperlink" Target="https://drive.google.com/file/d/1Y-UVMMEyU5RgHXoaZ76cFhid5uxTO_xU/view?usp=sharing" TargetMode="External"/><Relationship Id="rId5" Type="http://schemas.openxmlformats.org/officeDocument/2006/relationships/hyperlink" Target="https://drive.google.com/file/d/1ALXLqa0VpjPra2rOL-y9p8j2RdvYlWXV/view?usp=sharing" TargetMode="External"/><Relationship Id="rId61" Type="http://schemas.openxmlformats.org/officeDocument/2006/relationships/hyperlink" Target="https://drive.google.com/file/d/1Z2bHmi8kkWzEq3yUkVLe9oJCZgKjtETo/view?usp=sharing" TargetMode="External"/><Relationship Id="rId19" Type="http://schemas.openxmlformats.org/officeDocument/2006/relationships/hyperlink" Target="https://drive.google.com/file/d/1fIIbuzifrck1PHnb6CjITYeWviIcuQxt/view?usp=sharing" TargetMode="External"/><Relationship Id="rId14" Type="http://schemas.openxmlformats.org/officeDocument/2006/relationships/hyperlink" Target="https://drive.google.com/file/d/1tNQbIViqXATBlef0y-hKe72-hMADB4po/view" TargetMode="External"/><Relationship Id="rId22" Type="http://schemas.openxmlformats.org/officeDocument/2006/relationships/hyperlink" Target="mailto:Chauminh.1821993@gmail.com" TargetMode="External"/><Relationship Id="rId27" Type="http://schemas.openxmlformats.org/officeDocument/2006/relationships/hyperlink" Target="https://drive.google.com/file/d/1mAAWdExoyDtReARujLn32nyUyObh5a-U/view?usp=sharing" TargetMode="External"/><Relationship Id="rId30" Type="http://schemas.openxmlformats.org/officeDocument/2006/relationships/hyperlink" Target="https://drive.google.com/file/d/1Az4v5U_KH5JnyNQUQ_szZZg06vwrM7Lb/view?usp=sharing" TargetMode="External"/><Relationship Id="rId35" Type="http://schemas.openxmlformats.org/officeDocument/2006/relationships/hyperlink" Target="https://drive.google.com/file/d/1Ons2l2cQHdohfJIHJCIkjB-79BKdvoLF/view?usp=sharing" TargetMode="External"/><Relationship Id="rId43" Type="http://schemas.openxmlformats.org/officeDocument/2006/relationships/hyperlink" Target="https://drive.google.com/file/d/1AoOf0htHTk_1iLooxYKu2KFVbC_zHgKp/view?usp=sharing" TargetMode="External"/><Relationship Id="rId48" Type="http://schemas.openxmlformats.org/officeDocument/2006/relationships/hyperlink" Target="https://drive.google.com/file/d/1IA8nT8MbM7mNLSaUULc1_6rDpHG3qA1m/view?usp=sharing" TargetMode="External"/><Relationship Id="rId56" Type="http://schemas.openxmlformats.org/officeDocument/2006/relationships/hyperlink" Target="https://drive.google.com/file/d/19Cgr8pjOH6EAL6bej8DiTagZshtad3D6/view?usp=sharing" TargetMode="External"/><Relationship Id="rId64" Type="http://schemas.openxmlformats.org/officeDocument/2006/relationships/hyperlink" Target="https://drive.google.com/file/d/19FN7QpnRajZGpGebf8SucBLETVonrWAU/view?usp=sharing" TargetMode="External"/><Relationship Id="rId8" Type="http://schemas.openxmlformats.org/officeDocument/2006/relationships/hyperlink" Target="https://drive.google.com/file/d/1aUKVWtdGFsi33brNOBbcQ8QFa3Q3CJQm/view?usp=sharing" TargetMode="External"/><Relationship Id="rId51" Type="http://schemas.openxmlformats.org/officeDocument/2006/relationships/hyperlink" Target="https://drive.google.com/file/d/1RqZp2xF59s_8OhvuVp8vXzdRnndyMzQB/view?usp=sharing" TargetMode="External"/><Relationship Id="rId3" Type="http://schemas.openxmlformats.org/officeDocument/2006/relationships/hyperlink" Target="https://drive.google.com/file/d/1XCjGHdFcg5ihog0F7S-Knu68SSO37zQk/view" TargetMode="External"/><Relationship Id="rId12" Type="http://schemas.openxmlformats.org/officeDocument/2006/relationships/hyperlink" Target="https://drive.google.com/file/d/1VcmYkj5MQAgxU5tf50bC4ejtUJKfe8g4/view?usp=sharing" TargetMode="External"/><Relationship Id="rId17" Type="http://schemas.openxmlformats.org/officeDocument/2006/relationships/hyperlink" Target="https://drive.google.com/file/d/1H9C-mZR1mPGrgzk-1o9CKnxMmVCyhZgx/view" TargetMode="External"/><Relationship Id="rId25" Type="http://schemas.openxmlformats.org/officeDocument/2006/relationships/hyperlink" Target="https://docs.google.com/document/d/1RfFx1hvIHG_kk2suHVg09-1a5ITvP6hi/edit?usp=sharing&amp;ouid=113125271160332585601&amp;rtpof=true&amp;sd=true" TargetMode="External"/><Relationship Id="rId33" Type="http://schemas.openxmlformats.org/officeDocument/2006/relationships/hyperlink" Target="https://drive.google.com/file/d/1tBya0FIq6eZRreRudU_2YtOwjWuxw2V0/view?usp=sharing" TargetMode="External"/><Relationship Id="rId38" Type="http://schemas.openxmlformats.org/officeDocument/2006/relationships/hyperlink" Target="https://drive.google.com/file/d/1e0yvnQTY77fPcv6yTsx34ELYh0eRS0hC/view?usp=sharing" TargetMode="External"/><Relationship Id="rId46" Type="http://schemas.openxmlformats.org/officeDocument/2006/relationships/hyperlink" Target="https://docs.google.com/document/d/1YfNy8U7FPGWgmyUtPhxuAqZIV2hc_Mss/edit?usp=sharing&amp;ouid=113125271160332585601&amp;rtpof=true&amp;sd=true" TargetMode="External"/><Relationship Id="rId59" Type="http://schemas.openxmlformats.org/officeDocument/2006/relationships/hyperlink" Target="https://drive.google.com/file/d/1R41HAgb9oHV5-rNZEtj1Gak4pJeg53sl/view?usp=sharing" TargetMode="External"/><Relationship Id="rId20" Type="http://schemas.openxmlformats.org/officeDocument/2006/relationships/hyperlink" Target="https://drive.google.com/file/d/1_ouD5TuH9EeEe5I16sdTjuDZMMCqBd_Q/view?usp=sharing" TargetMode="External"/><Relationship Id="rId41" Type="http://schemas.openxmlformats.org/officeDocument/2006/relationships/hyperlink" Target="https://drive.google.com/file/d/1q0sDKZk-n7YcwPrfDQH6NOPY1nh4wia1/view?usp=sharing" TargetMode="External"/><Relationship Id="rId54" Type="http://schemas.openxmlformats.org/officeDocument/2006/relationships/hyperlink" Target="https://docs.google.com/document/d/1W-x4nAeG7cKTbVuStdXJG0bHERBuaAkG/edit?usp=sharing&amp;ouid=113125271160332585601&amp;rtpof=true&amp;sd=true" TargetMode="External"/><Relationship Id="rId62" Type="http://schemas.openxmlformats.org/officeDocument/2006/relationships/hyperlink" Target="https://drive.google.com/file/d/1idrRzRnVEqH50twjPfXoaXDbpVims8D3/view?usp=sharing" TargetMode="External"/><Relationship Id="rId1" Type="http://schemas.openxmlformats.org/officeDocument/2006/relationships/hyperlink" Target="https://drive.google.com/file/d/1oT3iG2PU1_ps2Imnsp2S3mMZ26jWcGN9/view" TargetMode="External"/><Relationship Id="rId6" Type="http://schemas.openxmlformats.org/officeDocument/2006/relationships/hyperlink" Target="https://drive.google.com/file/d/1t1yRwHq1ZmM-onR5GPh4enJ4judAJh99/view?usp=sharing" TargetMode="External"/><Relationship Id="rId15" Type="http://schemas.openxmlformats.org/officeDocument/2006/relationships/hyperlink" Target="https://drive.google.com/file/d/1t14O3RPgG3QpGKqGSubq_iwgMKTULv1x/view" TargetMode="External"/><Relationship Id="rId23" Type="http://schemas.openxmlformats.org/officeDocument/2006/relationships/hyperlink" Target="https://docs.google.com/document/d/1NYoafZB5vP3StNl5J13-dCzd1O01QooJ/edit" TargetMode="External"/><Relationship Id="rId28" Type="http://schemas.openxmlformats.org/officeDocument/2006/relationships/hyperlink" Target="https://drive.google.com/file/d/1rtaO03nhIzg-NvgDxEWUZ9OwLjLqCTs-/view?usp=sharing" TargetMode="External"/><Relationship Id="rId36" Type="http://schemas.openxmlformats.org/officeDocument/2006/relationships/hyperlink" Target="https://drive.google.com/file/d/16BhCKrfFBDFozx1i3RXj20eUllmafbb9/view?fbclid=IwAR3jW0uR147tkD2R6r50kF4oxkTfCAgvU5A7kLCkpX7a5GdXx9-NrcVS9vg" TargetMode="External"/><Relationship Id="rId49" Type="http://schemas.openxmlformats.org/officeDocument/2006/relationships/hyperlink" Target="https://docs.google.com/document/d/1xSN72x7BEz4w5QiryqYTYtpAHZhLJ5Ev/edit?usp=sharing&amp;ouid=113125271160332585601&amp;rtpof=true&amp;sd=true" TargetMode="External"/><Relationship Id="rId57" Type="http://schemas.openxmlformats.org/officeDocument/2006/relationships/hyperlink" Target="https://drive.google.com/file/d/189eKpz_oDmyMomuwUBf5PpOLkGjWg_8T/view?usp=sharing" TargetMode="External"/><Relationship Id="rId10" Type="http://schemas.openxmlformats.org/officeDocument/2006/relationships/hyperlink" Target="https://drive.google.com/file/d/18fumNVJ0AQQ4uudUemi5YVvrnFVP6pc2/view?usp=sharing" TargetMode="External"/><Relationship Id="rId31" Type="http://schemas.openxmlformats.org/officeDocument/2006/relationships/hyperlink" Target="https://drive.google.com/file/d/1LPtxc7Yw3bp1WtKDOh1499wRLkvSr8S4/view?usp=sharing" TargetMode="External"/><Relationship Id="rId44" Type="http://schemas.openxmlformats.org/officeDocument/2006/relationships/hyperlink" Target="https://drive.google.com/file/d/1Qf3WIGMnbHT-XEclw5rCrdIDxOAQv6Cv/view?usp=sharing" TargetMode="External"/><Relationship Id="rId52" Type="http://schemas.openxmlformats.org/officeDocument/2006/relationships/hyperlink" Target="https://drive.google.com/file/d/1kflesUiFlF6B133hZs0R_CKgUUbOZY2S/view?usp=sharing" TargetMode="External"/><Relationship Id="rId60" Type="http://schemas.openxmlformats.org/officeDocument/2006/relationships/hyperlink" Target="https://drive.google.com/file/d/19ohP1PQ4I4J-v73qSB6Mo0RKAD4zcnzW/view?usp=sharing" TargetMode="External"/><Relationship Id="rId4" Type="http://schemas.openxmlformats.org/officeDocument/2006/relationships/hyperlink" Target="https://drive.google.com/file/d/18GRSI-ag_VXIv5GydEVSo_MkG3yj2LMF/view" TargetMode="External"/><Relationship Id="rId9" Type="http://schemas.openxmlformats.org/officeDocument/2006/relationships/hyperlink" Target="https://drive.google.com/file/d/1SFXcSjlYK0DdP_uvZ1k5y5FcK2Kb8hP0/view"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rive.google.com/file/d/10j781zwGGik9lIpSOamP3c54blVmKAic/view?usp=sharing" TargetMode="External"/><Relationship Id="rId18" Type="http://schemas.openxmlformats.org/officeDocument/2006/relationships/hyperlink" Target="https://drive.google.com/file/d/1cWSz0Qynmj9tMGeU6odZ2tsl1VRsZjGF/view?usp=sharing" TargetMode="External"/><Relationship Id="rId26" Type="http://schemas.openxmlformats.org/officeDocument/2006/relationships/hyperlink" Target="https://drive.google.com/file/d/18S4IwTHMmW74i9W510lCwgA9BWq4Yf8E/view?usp=sharing" TargetMode="External"/><Relationship Id="rId39" Type="http://schemas.openxmlformats.org/officeDocument/2006/relationships/hyperlink" Target="https://drive.google.com/file/d/1M4mv3TNjG9dpPGEUFzSyk4UhEdqdU0El/view?usp=sharing" TargetMode="External"/><Relationship Id="rId21" Type="http://schemas.openxmlformats.org/officeDocument/2006/relationships/hyperlink" Target="https://drive.google.com/file/d/1H17GO8lHvsVMZb8SfW39XpjHNxqe1IEb/view?usp=sharing" TargetMode="External"/><Relationship Id="rId34" Type="http://schemas.openxmlformats.org/officeDocument/2006/relationships/hyperlink" Target="https://drive.google.com/file/d/1wo9WmXnHA7JZcdYIbfh-yef30mlaH1vN/view?usp=sharing" TargetMode="External"/><Relationship Id="rId42" Type="http://schemas.openxmlformats.org/officeDocument/2006/relationships/hyperlink" Target="https://drive.google.com/file/d/10j9osLjN9pQj7YEwSK_Vziy3gU5NY__I/view?usp=sharing" TargetMode="External"/><Relationship Id="rId47" Type="http://schemas.openxmlformats.org/officeDocument/2006/relationships/hyperlink" Target="https://drive.google.com/file/d/1VDYLJtXW3aKdM2quR9DRT8pLXxhwjGiq/view?usp=sharing" TargetMode="External"/><Relationship Id="rId7" Type="http://schemas.openxmlformats.org/officeDocument/2006/relationships/hyperlink" Target="https://drive.google.com/file/d/1_JqTWJIXPtzMYH9nQPHPZGP6o4J1Id4A/view?usp=sharing" TargetMode="External"/><Relationship Id="rId2" Type="http://schemas.openxmlformats.org/officeDocument/2006/relationships/hyperlink" Target="mailto:tranthanhhieuthao@gmail.com" TargetMode="External"/><Relationship Id="rId16" Type="http://schemas.openxmlformats.org/officeDocument/2006/relationships/hyperlink" Target="https://drive.google.com/file/d/19WGzceJE69qbmQgbV0a3RW6Aob7ZOdof/view?usp=sharing" TargetMode="External"/><Relationship Id="rId29" Type="http://schemas.openxmlformats.org/officeDocument/2006/relationships/hyperlink" Target="https://drive.google.com/file/d/1of96S6KMB_RttaHwmDIPJ_1a0UDMFfYI/view?usp=sharing" TargetMode="External"/><Relationship Id="rId1" Type="http://schemas.openxmlformats.org/officeDocument/2006/relationships/hyperlink" Target="https://hiring.base.vn/opening/1695?candidate=166379" TargetMode="External"/><Relationship Id="rId6" Type="http://schemas.openxmlformats.org/officeDocument/2006/relationships/hyperlink" Target="https://drive.google.com/file/d/1TJQPzfAkeOQXIyn-I-k-TuyjlGwKYgYr/view?usp=sharing" TargetMode="External"/><Relationship Id="rId11" Type="http://schemas.openxmlformats.org/officeDocument/2006/relationships/hyperlink" Target="https://drive.google.com/file/d/1mrHrExgQlfZODkxY7pjpUSrp8rG5LxM9/view?usp=sharing" TargetMode="External"/><Relationship Id="rId24" Type="http://schemas.openxmlformats.org/officeDocument/2006/relationships/hyperlink" Target="https://drive.google.com/file/d/1FztBaP4Yvb8twBr3Z4K8RALqUU7D9GQ8/view?usp=sharing" TargetMode="External"/><Relationship Id="rId32" Type="http://schemas.openxmlformats.org/officeDocument/2006/relationships/hyperlink" Target="mailto:khald.it1608@gmail.com" TargetMode="External"/><Relationship Id="rId37" Type="http://schemas.openxmlformats.org/officeDocument/2006/relationships/hyperlink" Target="https://drive.google.com/file/d/1qN36RmHmg_aL5OXtXqUFIT0TrVjV7p51/view?usp=sharing" TargetMode="External"/><Relationship Id="rId40" Type="http://schemas.openxmlformats.org/officeDocument/2006/relationships/hyperlink" Target="https://drive.google.com/file/d/15r4-E0qfjVk6OHSczBcOpP6x7CIcLLiq/view?usp=sharing" TargetMode="External"/><Relationship Id="rId45" Type="http://schemas.openxmlformats.org/officeDocument/2006/relationships/hyperlink" Target="https://drive.google.com/file/d/1AB0Gh5UnKmXKcSRFxh59kuWJqlBZUuHQ/view?usp=sharing" TargetMode="External"/><Relationship Id="rId5" Type="http://schemas.openxmlformats.org/officeDocument/2006/relationships/hyperlink" Target="https://drive.google.com/file/d/1QQ4VeXmQ_0pIDQulT_Gr6ZzKzPryR6Ch/view?usp=sharing" TargetMode="External"/><Relationship Id="rId15" Type="http://schemas.openxmlformats.org/officeDocument/2006/relationships/hyperlink" Target="https://drive.google.com/file/d/1Jy-_pnv9KPbeV_2vbpnZZM4OhCMENfeo/view?usp=sharing" TargetMode="External"/><Relationship Id="rId23" Type="http://schemas.openxmlformats.org/officeDocument/2006/relationships/hyperlink" Target="https://drive.google.com/file/d/1h31SmL4nxXNKuB6-GysywvdgUh1cBCWX/view?usp=sharing" TargetMode="External"/><Relationship Id="rId28" Type="http://schemas.openxmlformats.org/officeDocument/2006/relationships/hyperlink" Target="https://drive.google.com/file/d/19zrlFdCn35CpT3LqoLEKS0T8ptBZoiXg/view?usp=sharing" TargetMode="External"/><Relationship Id="rId36" Type="http://schemas.openxmlformats.org/officeDocument/2006/relationships/hyperlink" Target="https://drive.google.com/file/d/1AFxeBR2UXTB8SRKcJQMIitXB0Xm5SHFE/view?usp=sharing" TargetMode="External"/><Relationship Id="rId10" Type="http://schemas.openxmlformats.org/officeDocument/2006/relationships/hyperlink" Target="https://drive.google.com/file/d/1RqEeor1YV7TLnuYfqA1fm3voIfNWPzZs/view?usp=sharing" TargetMode="External"/><Relationship Id="rId19" Type="http://schemas.openxmlformats.org/officeDocument/2006/relationships/hyperlink" Target="https://drive.google.com/file/d/17C9FCTvN_IEjwgiI_kL7hVg_NGBjXvsP/view?usp=sharing" TargetMode="External"/><Relationship Id="rId31" Type="http://schemas.openxmlformats.org/officeDocument/2006/relationships/hyperlink" Target="https://drive.google.com/file/d/1ZIL8uEpknmcA5GfGZfxa2v1UGflc1fo8/view?usp=sharing" TargetMode="External"/><Relationship Id="rId44" Type="http://schemas.openxmlformats.org/officeDocument/2006/relationships/hyperlink" Target="https://drive.google.com/file/d/1RxbWB8MkAgRx-H0OYXQCMsr727pc8usj/view?usp=sharing" TargetMode="External"/><Relationship Id="rId4" Type="http://schemas.openxmlformats.org/officeDocument/2006/relationships/hyperlink" Target="https://drive.google.com/file/d/1Mv5FH6ZjQrGZzGeE-ugsgWO_utshHpc0/view?usp=sharing" TargetMode="External"/><Relationship Id="rId9" Type="http://schemas.openxmlformats.org/officeDocument/2006/relationships/hyperlink" Target="https://drive.google.com/file/d/1oH9EhyVpnxhr2jSSkR_0_plQy278zRSl/view?usp=sharing" TargetMode="External"/><Relationship Id="rId14" Type="http://schemas.openxmlformats.org/officeDocument/2006/relationships/hyperlink" Target="https://drive.google.com/file/d/1TWLVBVZULQH8uZsJmD7CJxPs89FWBG79/view?usp=sharing" TargetMode="External"/><Relationship Id="rId22" Type="http://schemas.openxmlformats.org/officeDocument/2006/relationships/hyperlink" Target="https://drive.google.com/file/d/1GBHWBy7-oLfVDnWtInFtt-uLEAijoXSj/view?usp=sharing" TargetMode="External"/><Relationship Id="rId27" Type="http://schemas.openxmlformats.org/officeDocument/2006/relationships/hyperlink" Target="https://drive.google.com/file/d/1Cusn9zxIcNQx2SDyIukYXvCTQB39pdru/view?usp=sharing" TargetMode="External"/><Relationship Id="rId30" Type="http://schemas.openxmlformats.org/officeDocument/2006/relationships/hyperlink" Target="https://drive.google.com/file/d/1GOpQPwPCP9nsLCzR1nqFYnRdgZjlQALB/view?usp=sharing" TargetMode="External"/><Relationship Id="rId35" Type="http://schemas.openxmlformats.org/officeDocument/2006/relationships/hyperlink" Target="https://drive.google.com/file/d/1nLO2LRtEKbljExPiUr3IXwv247jJlfsL/view?usp=sharing" TargetMode="External"/><Relationship Id="rId43" Type="http://schemas.openxmlformats.org/officeDocument/2006/relationships/hyperlink" Target="https://drive.google.com/file/d/1llBSvAcp-2IhGD9lVP_C0yywfBvBZDsz/view?usp=sharing" TargetMode="External"/><Relationship Id="rId48" Type="http://schemas.openxmlformats.org/officeDocument/2006/relationships/hyperlink" Target="https://drive.google.com/file/d/1qiU_ruvxSzGYeRzt3K1jWazC5ZRVgrV8/view?usp=sharing" TargetMode="External"/><Relationship Id="rId8" Type="http://schemas.openxmlformats.org/officeDocument/2006/relationships/hyperlink" Target="https://drive.google.com/file/d/17vbZZPpxXWms2HUIT8VCImapx5bBu9Y1/view?usp=sharing" TargetMode="External"/><Relationship Id="rId3" Type="http://schemas.openxmlformats.org/officeDocument/2006/relationships/hyperlink" Target="https://drive.google.com/file/d/11dvlrIy4SlBGW_1tksPJ4uKRI4EZ1qGw/view?usp=sharing" TargetMode="External"/><Relationship Id="rId12" Type="http://schemas.openxmlformats.org/officeDocument/2006/relationships/hyperlink" Target="https://drive.google.com/file/d/1ZkwfxCmgzhy_m2glfCZsDGMl9w8h-zqQ/view?usp=sharing" TargetMode="External"/><Relationship Id="rId17" Type="http://schemas.openxmlformats.org/officeDocument/2006/relationships/hyperlink" Target="https://drive.google.com/file/d/1QJ2PgXgJzGePGF0nqZM49ZP_aAxhMioG/view?usp=sharing" TargetMode="External"/><Relationship Id="rId25" Type="http://schemas.openxmlformats.org/officeDocument/2006/relationships/hyperlink" Target="https://drive.google.com/file/d/1ae6FJmqM-XCLfvJYumNsWxUT4_6Rv6Yi/view?usp=sharing" TargetMode="External"/><Relationship Id="rId33" Type="http://schemas.openxmlformats.org/officeDocument/2006/relationships/hyperlink" Target="https://docs.google.com/document/d/16m6DJjmjBt3ISm_JUvD9LaEVGAc02tj6/edit?usp=sharing&amp;ouid=113778117368616764428&amp;rtpof=true&amp;sd=true" TargetMode="External"/><Relationship Id="rId38" Type="http://schemas.openxmlformats.org/officeDocument/2006/relationships/hyperlink" Target="https://drive.google.com/file/d/1eGuAf0HIg9yCXLnuLkqrNTAQERp9pbiS/view?usp=sharing" TargetMode="External"/><Relationship Id="rId46" Type="http://schemas.openxmlformats.org/officeDocument/2006/relationships/hyperlink" Target="https://drive.google.com/file/d/1SmOXdlQBe-rPa6Pq7XFsIdFah_iV6baX/view?usp=sharing" TargetMode="External"/><Relationship Id="rId20" Type="http://schemas.openxmlformats.org/officeDocument/2006/relationships/hyperlink" Target="https://drive.google.com/file/d/1_QZ1FmM1Fv6x0B7b_z4pTHYgp61HwX1G/view?usp=sharing" TargetMode="External"/><Relationship Id="rId41" Type="http://schemas.openxmlformats.org/officeDocument/2006/relationships/hyperlink" Target="https://drive.google.com/file/d/1rRCJuKO4djY82MVn_9ja_bvYqnqFzibG/view?usp=sharing" TargetMode="External"/></Relationships>
</file>

<file path=xl/worksheets/_rels/sheet8.xml.rels><?xml version="1.0" encoding="UTF-8" standalone="yes"?>
<Relationships xmlns="http://schemas.openxmlformats.org/package/2006/relationships"><Relationship Id="rId1827" Type="http://schemas.openxmlformats.org/officeDocument/2006/relationships/hyperlink" Target="https://drive.google.com/open?id=1PGm0_fcuyl-E9EX4keT4J-BwQPzu-VjK" TargetMode="External"/><Relationship Id="rId170" Type="http://schemas.openxmlformats.org/officeDocument/2006/relationships/hyperlink" Target="https://drive.google.com/open?id=1UqSHUtDMw102r6E4YVEvo_1FZ08DDpMX" TargetMode="External"/><Relationship Id="rId987" Type="http://schemas.openxmlformats.org/officeDocument/2006/relationships/hyperlink" Target="https://drive.google.com/file/d/11InElBHmLgqWAH8BxnpwRNkwkbeDNqRM/view?usp=sharing" TargetMode="External"/><Relationship Id="rId847" Type="http://schemas.openxmlformats.org/officeDocument/2006/relationships/hyperlink" Target="https://itviec.com/customer/job-applications/1fe2d891-0f01-456b-8d45-5fe12a4851f6" TargetMode="External"/><Relationship Id="rId1477" Type="http://schemas.openxmlformats.org/officeDocument/2006/relationships/hyperlink" Target="https://drive.google.com/file/d/1DzYpOsK51Y3dY_v6pPFJ1qNR8N5FIjZr/view?usp=sharing" TargetMode="External"/><Relationship Id="rId1684" Type="http://schemas.openxmlformats.org/officeDocument/2006/relationships/hyperlink" Target="https://drive.google.com/file/d/1JOIN12NZyU9-DJVjf088IRbC8XB39ehU/view?usp=sharing" TargetMode="External"/><Relationship Id="rId1891" Type="http://schemas.openxmlformats.org/officeDocument/2006/relationships/hyperlink" Target="https://drive.google.com/file/d/1mqpH6r5YTFeLQOwKgBJu1g0QIk0mpApk/view?usp=sharing" TargetMode="External"/><Relationship Id="rId707" Type="http://schemas.openxmlformats.org/officeDocument/2006/relationships/hyperlink" Target="https://hiring.base.vn/opening/1749?candidate=171353" TargetMode="External"/><Relationship Id="rId914" Type="http://schemas.openxmlformats.org/officeDocument/2006/relationships/hyperlink" Target="https://xnkviettel-my.sharepoint.com/:b:/g/personal/hangpt45_viettelimex_vn/Ea1Dsg2WJ5tIop4t4IwohwcBmygW0OcrkIGq5cNt1VT50g?e=dsP5Wa" TargetMode="External"/><Relationship Id="rId1337" Type="http://schemas.openxmlformats.org/officeDocument/2006/relationships/hyperlink" Target="https://drive.google.com/file/d/10Fyep-AfEUFCykGiFivfMkkdL36NNTBc/view?usp=sharing" TargetMode="External"/><Relationship Id="rId1544" Type="http://schemas.openxmlformats.org/officeDocument/2006/relationships/hyperlink" Target="https://drive.google.com/file/d/1Ml0Ai_I-6n9oFx0z02YiJfKgBkXn7Aky/view?usp=sharing" TargetMode="External"/><Relationship Id="rId1751" Type="http://schemas.openxmlformats.org/officeDocument/2006/relationships/hyperlink" Target="https://drive.google.com/open?id=1pqlUqxb2r9YF7TUmST-16ul6OT5Pgi42" TargetMode="External"/><Relationship Id="rId43" Type="http://schemas.openxmlformats.org/officeDocument/2006/relationships/hyperlink" Target="https://hiring.base.vn/opening/1694?candidate=130678" TargetMode="External"/><Relationship Id="rId1404" Type="http://schemas.openxmlformats.org/officeDocument/2006/relationships/hyperlink" Target="https://drive.google.com/file/d/1rMWpgSvNbXj3AO0XJVOY78HI5ThBi48w/view?usp=sharing" TargetMode="External"/><Relationship Id="rId1611" Type="http://schemas.openxmlformats.org/officeDocument/2006/relationships/hyperlink" Target="https://drive.google.com/file/d/1xM1x-sYxefKjyoOcyDwFR3Ao3Uegzgle/view?usp=sharing" TargetMode="External"/><Relationship Id="rId497" Type="http://schemas.openxmlformats.org/officeDocument/2006/relationships/hyperlink" Target="https://hiring.base.vn/opening/1697?candidate=135387" TargetMode="External"/><Relationship Id="rId357" Type="http://schemas.openxmlformats.org/officeDocument/2006/relationships/hyperlink" Target="https://hiring.base.vn/opening/1695?candidate=131216" TargetMode="External"/><Relationship Id="rId1194" Type="http://schemas.openxmlformats.org/officeDocument/2006/relationships/hyperlink" Target="https://hiring.base.vn/opening/1697?candidate=145631" TargetMode="External"/><Relationship Id="rId2038" Type="http://schemas.openxmlformats.org/officeDocument/2006/relationships/hyperlink" Target="https://drive.google.com/file/d/1IA8nT8MbM7mNLSaUULc1_6rDpHG3qA1m/view?usp=sharing" TargetMode="External"/><Relationship Id="rId217" Type="http://schemas.openxmlformats.org/officeDocument/2006/relationships/hyperlink" Target="https://drive.google.com/open?id=1hVVEBpOE_qZhWf4v9swmFZVPqDc6e2TI" TargetMode="External"/><Relationship Id="rId564" Type="http://schemas.openxmlformats.org/officeDocument/2006/relationships/hyperlink" Target="https://drive.google.com/file/d/1jPbML35_kXQzFVhzsx5io29Gst8xiwsj/view?usp=sharing" TargetMode="External"/><Relationship Id="rId771" Type="http://schemas.openxmlformats.org/officeDocument/2006/relationships/hyperlink" Target="https://hiring.base.vn/opening/1703?candidate=176187" TargetMode="External"/><Relationship Id="rId424" Type="http://schemas.openxmlformats.org/officeDocument/2006/relationships/hyperlink" Target="https://hiring.base.vn/opening/1703?candidate=132658" TargetMode="External"/><Relationship Id="rId631" Type="http://schemas.openxmlformats.org/officeDocument/2006/relationships/hyperlink" Target="https://hiring.base.vn/opening/1697?candidate=156255" TargetMode="External"/><Relationship Id="rId1054" Type="http://schemas.openxmlformats.org/officeDocument/2006/relationships/hyperlink" Target="https://drive.google.com/file/d/1DSa_D7RD1AYNolik3_si57va3cssOdbb/view?usp=sharing" TargetMode="External"/><Relationship Id="rId1261" Type="http://schemas.openxmlformats.org/officeDocument/2006/relationships/hyperlink" Target="https://drive.google.com/file/d/1pwbIzgUP_yPDAXdsd2Lh8NWV9IgheTyD/view?usp=sharing" TargetMode="External"/><Relationship Id="rId1121" Type="http://schemas.openxmlformats.org/officeDocument/2006/relationships/hyperlink" Target="https://drive.google.com/file/d/1cZoZjjA_d1jzw907eYB3gPVGT171V70k/view?usp=sharing" TargetMode="External"/><Relationship Id="rId65" Type="http://schemas.openxmlformats.org/officeDocument/2006/relationships/hyperlink" Target="https://drive.google.com/file/d/1Vp5KL8djXqvuylK-bAh-TDtPQkhVknWD/view?usp=sharing" TargetMode="External"/><Relationship Id="rId1426" Type="http://schemas.openxmlformats.org/officeDocument/2006/relationships/hyperlink" Target="https://drive.google.com/file/d/1Fq1FhTFOtcliAKMRhRDmMwENTxaHGdEg/view?usp=sharing" TargetMode="External"/><Relationship Id="rId1633" Type="http://schemas.openxmlformats.org/officeDocument/2006/relationships/hyperlink" Target="https://drive.google.com/open?id=1V42kG0woC-yNHp_Mwd6V9b0WZrriLXiF" TargetMode="External"/><Relationship Id="rId1840" Type="http://schemas.openxmlformats.org/officeDocument/2006/relationships/hyperlink" Target="https://drive.google.com/open?id=141kyVVR_xCZsu-msLWsTGxFet0ux5uR1" TargetMode="External"/><Relationship Id="rId1700" Type="http://schemas.openxmlformats.org/officeDocument/2006/relationships/hyperlink" Target="https://drive.google.com/open?id=1WWzmp0SO72mTEASwvAcDqLv7SWgZ3sG0" TargetMode="External"/><Relationship Id="rId1938" Type="http://schemas.openxmlformats.org/officeDocument/2006/relationships/hyperlink" Target="https://drive.google.com/open?id=1ezkZWlcUz7s1Pv2HzAXsBkVpiuqjhu3M" TargetMode="External"/><Relationship Id="rId281" Type="http://schemas.openxmlformats.org/officeDocument/2006/relationships/hyperlink" Target="https://drive.google.com/open?id=1OhcoitILza1FNfFzMgNZ_Hv4gyNATpP2" TargetMode="External"/><Relationship Id="rId141" Type="http://schemas.openxmlformats.org/officeDocument/2006/relationships/hyperlink" Target="https://drive.google.com/open?id=15c1mRxAEHh8cLXjtGWg5Ya89kzhyke2w" TargetMode="External"/><Relationship Id="rId379" Type="http://schemas.openxmlformats.org/officeDocument/2006/relationships/hyperlink" Target="https://hiring.base.vn/opening/1695?candidate=131656" TargetMode="External"/><Relationship Id="rId586" Type="http://schemas.openxmlformats.org/officeDocument/2006/relationships/hyperlink" Target="https://hiring.base.vn/opening/1825?candidate=148751" TargetMode="External"/><Relationship Id="rId793" Type="http://schemas.openxmlformats.org/officeDocument/2006/relationships/hyperlink" Target="https://hiring.base.vn/opening/1690?candidate=129734" TargetMode="External"/><Relationship Id="rId7" Type="http://schemas.openxmlformats.org/officeDocument/2006/relationships/hyperlink" Target="https://data-gcdn.basecdn.net/202107/sys4815/hiring/04/08/QWKNUFXPJJ/4d3ebee0e4498d817952c3162bc96973/3c/b3/49/bc/df/5028a209afe518032bb405f4fcf6d303/badda00733ffc3481a0c71eb71f173b4_506796_HXDZF8XMTCZ6M.pdf" TargetMode="External"/><Relationship Id="rId239" Type="http://schemas.openxmlformats.org/officeDocument/2006/relationships/hyperlink" Target="https://drive.google.com/open?id=1OLBMghUMsN9fLz4HZo7_eHFbBwhyQZtd" TargetMode="External"/><Relationship Id="rId446" Type="http://schemas.openxmlformats.org/officeDocument/2006/relationships/hyperlink" Target="https://hiring.base.vn/opening/1811?candidate=132987" TargetMode="External"/><Relationship Id="rId653" Type="http://schemas.openxmlformats.org/officeDocument/2006/relationships/hyperlink" Target="https://hiring.base.vn/opening/1689?candidate=161528" TargetMode="External"/><Relationship Id="rId1076" Type="http://schemas.openxmlformats.org/officeDocument/2006/relationships/hyperlink" Target="https://drive.google.com/open?id=1sW6JYaxwrmVdRRRXTfeBT7RbPqs_Df_m" TargetMode="External"/><Relationship Id="rId1283" Type="http://schemas.openxmlformats.org/officeDocument/2006/relationships/hyperlink" Target="https://drive.google.com/file/d/1PMb6GOS3QOsikliG0aR8OXwtD3Iuo4FS/view?usp=sharing" TargetMode="External"/><Relationship Id="rId1490" Type="http://schemas.openxmlformats.org/officeDocument/2006/relationships/hyperlink" Target="https://drive.google.com/file/d/1fEedYCtdPShQF1h6xklenSS3kvS-9RpC/view?usp=sharing" TargetMode="External"/><Relationship Id="rId306" Type="http://schemas.openxmlformats.org/officeDocument/2006/relationships/hyperlink" Target="https://drive.google.com/open?id=1KJYYVD7gNk8-8A99Q3vSjZLx8n4YD592" TargetMode="External"/><Relationship Id="rId860" Type="http://schemas.openxmlformats.org/officeDocument/2006/relationships/hyperlink" Target="https://tuyendung.topcv.vn/quy-trinh-tuyen-dung/xem-ung-vien?id=B1FsbmYPDi1VYyx6axJtdAC3ZF&amp;signature=fedf973a8f4665132a3ee2bcdea79e1c" TargetMode="External"/><Relationship Id="rId958" Type="http://schemas.openxmlformats.org/officeDocument/2006/relationships/hyperlink" Target="https://hiring.base.vn/candidates?q=luannt0803@gmail.com&amp;candidate=130461" TargetMode="External"/><Relationship Id="rId1143" Type="http://schemas.openxmlformats.org/officeDocument/2006/relationships/hyperlink" Target="https://hiring.base.vn/opening/1690?candidate=137178" TargetMode="External"/><Relationship Id="rId1588" Type="http://schemas.openxmlformats.org/officeDocument/2006/relationships/hyperlink" Target="https://drive.google.com/open?id=1lAaccqEKtAq3Y4HDOeXxjAFFU4s7L0y1" TargetMode="External"/><Relationship Id="rId1795" Type="http://schemas.openxmlformats.org/officeDocument/2006/relationships/hyperlink" Target="https://drive.google.com/open?id=1gQ7EsAqOo5nPJ45U_1Pmi6SDifChQi_d" TargetMode="External"/><Relationship Id="rId87" Type="http://schemas.openxmlformats.org/officeDocument/2006/relationships/hyperlink" Target="https://hiring.base.vn/opening/1697?candidate=132040" TargetMode="External"/><Relationship Id="rId513" Type="http://schemas.openxmlformats.org/officeDocument/2006/relationships/hyperlink" Target="https://hiring.base.vn/opening/1848?candidate=136434" TargetMode="External"/><Relationship Id="rId720" Type="http://schemas.openxmlformats.org/officeDocument/2006/relationships/hyperlink" Target="https://hiring.base.vn/opening/1703?candidate=172767" TargetMode="External"/><Relationship Id="rId818" Type="http://schemas.openxmlformats.org/officeDocument/2006/relationships/hyperlink" Target="https://tuyendung.topcv.vn/quy-trinh-tuyen-dung/xem-ung-vien?id=W1M5PmJWXS8CNnZ8bTAAcQBHpB&amp;signature=c90250ef6e4c9947ff265b9c76428072" TargetMode="External"/><Relationship Id="rId1350" Type="http://schemas.openxmlformats.org/officeDocument/2006/relationships/hyperlink" Target="https://hiring.base.vn/opening/1689?candidate=158965" TargetMode="External"/><Relationship Id="rId1448" Type="http://schemas.openxmlformats.org/officeDocument/2006/relationships/hyperlink" Target="https://drive.google.com/file/d/1BjYof2fh0e4_9SN_sdL1S44Nby47MIPg/view?usp=sharing" TargetMode="External"/><Relationship Id="rId1655" Type="http://schemas.openxmlformats.org/officeDocument/2006/relationships/hyperlink" Target="https://drive.google.com/open?id=1kFDeS3vStLcEYxnXv2FK8pYLvy_HjWNa" TargetMode="External"/><Relationship Id="rId1003" Type="http://schemas.openxmlformats.org/officeDocument/2006/relationships/hyperlink" Target="https://drive.google.com/file/d/1oGTML72IGXf0Lr0rsHeYP-eDvhQ7UtgK/view?usp=sharing" TargetMode="External"/><Relationship Id="rId1210" Type="http://schemas.openxmlformats.org/officeDocument/2006/relationships/hyperlink" Target="https://drive.google.com/file/d/1pw4oXZP9X7rfFll_mWbXwhYjYvpr_n9A/view?usp=sharing" TargetMode="External"/><Relationship Id="rId1308" Type="http://schemas.openxmlformats.org/officeDocument/2006/relationships/hyperlink" Target="https://hiring.base.vn/opening/1697?candidate=159582" TargetMode="External"/><Relationship Id="rId1862" Type="http://schemas.openxmlformats.org/officeDocument/2006/relationships/hyperlink" Target="https://drive.google.com/open?id=1XIPmWP-pOdOi8w2JTf_R5RcljNDDEyDQ" TargetMode="External"/><Relationship Id="rId1515" Type="http://schemas.openxmlformats.org/officeDocument/2006/relationships/hyperlink" Target="https://drive.google.com/file/d/1NFFGg7nX91_9_w5j1tMSD8NoqzYFtPai/view?usp=sharing" TargetMode="External"/><Relationship Id="rId1722" Type="http://schemas.openxmlformats.org/officeDocument/2006/relationships/hyperlink" Target="https://drive.google.com/open?id=11fmUUQ06QEPw5_uYpHgajQ94_1m9OX9P" TargetMode="External"/><Relationship Id="rId14" Type="http://schemas.openxmlformats.org/officeDocument/2006/relationships/hyperlink" Target="https://data-gcdn.basecdn.net/202107/sys4815/hiring/07/16/NZX3F8JJXA/7b5786170c9eaa4d8774e358419489b2/57/1a/fe/1f/08/35c6d475c22355e96bc56418f13389b7/39606441a77f29f362257e94379a9bed_754315_ENL98PFP4T6N8.pdf" TargetMode="External"/><Relationship Id="rId163" Type="http://schemas.openxmlformats.org/officeDocument/2006/relationships/hyperlink" Target="https://drive.google.com/open?id=1iFUyLQqdaCQwXOwyY7BaT-x7s3vo7CV0" TargetMode="External"/><Relationship Id="rId370" Type="http://schemas.openxmlformats.org/officeDocument/2006/relationships/hyperlink" Target="https://hiring.base.vn/opening/1703?candidate=131489" TargetMode="External"/><Relationship Id="rId2051" Type="http://schemas.openxmlformats.org/officeDocument/2006/relationships/hyperlink" Target="https://drive.google.com/file/d/1idrRzRnVEqH50twjPfXoaXDbpVims8D3/view?usp=sharing" TargetMode="External"/><Relationship Id="rId230" Type="http://schemas.openxmlformats.org/officeDocument/2006/relationships/hyperlink" Target="https://drive.google.com/open?id=1UtfSYUfuB-53t111E7vCzZjDJZZLCV-X" TargetMode="External"/><Relationship Id="rId468" Type="http://schemas.openxmlformats.org/officeDocument/2006/relationships/hyperlink" Target="https://hiring.base.vn/opening/1700?candidate=133700" TargetMode="External"/><Relationship Id="rId675" Type="http://schemas.openxmlformats.org/officeDocument/2006/relationships/hyperlink" Target="https://hiring.base.vn/opening/2012?candidate=164975" TargetMode="External"/><Relationship Id="rId882" Type="http://schemas.openxmlformats.org/officeDocument/2006/relationships/hyperlink" Target="https://hiring.base.vn/opening/1689?candidate=132562" TargetMode="External"/><Relationship Id="rId1098" Type="http://schemas.openxmlformats.org/officeDocument/2006/relationships/hyperlink" Target="https://hiring.base.vn/opening/1695?candidate=134224" TargetMode="External"/><Relationship Id="rId328" Type="http://schemas.openxmlformats.org/officeDocument/2006/relationships/hyperlink" Target="https://drive.google.com/open?id=1cACj1eq9Fr5lmpVBSxgsBv9j667aGP16" TargetMode="External"/><Relationship Id="rId535" Type="http://schemas.openxmlformats.org/officeDocument/2006/relationships/hyperlink" Target="https://hiring.base.vn/opening/1695?candidate=139353" TargetMode="External"/><Relationship Id="rId742" Type="http://schemas.openxmlformats.org/officeDocument/2006/relationships/hyperlink" Target="https://hiring.base.vn/opening/1697?candidate=173937" TargetMode="External"/><Relationship Id="rId1165" Type="http://schemas.openxmlformats.org/officeDocument/2006/relationships/hyperlink" Target="https://hiring.base.vn/opening/1690?candidate=141045" TargetMode="External"/><Relationship Id="rId1372" Type="http://schemas.openxmlformats.org/officeDocument/2006/relationships/hyperlink" Target="https://drive.google.com/file/d/1dAb8fnp7RaoZJoQxjr-ucu4fXZTLWMZf/view?usp=sharing" TargetMode="External"/><Relationship Id="rId2009" Type="http://schemas.openxmlformats.org/officeDocument/2006/relationships/hyperlink" Target="https://drive.google.com/file/d/1fIIbuzifrck1PHnb6CjITYeWviIcuQxt/view?usp=sharing" TargetMode="External"/><Relationship Id="rId602" Type="http://schemas.openxmlformats.org/officeDocument/2006/relationships/hyperlink" Target="https://drive.google.com/file/d/1dRH4rlqhsVIC5tzajt0vV2OGDPXZZCTX/view" TargetMode="External"/><Relationship Id="rId1025" Type="http://schemas.openxmlformats.org/officeDocument/2006/relationships/hyperlink" Target="https://hiring.base.vn/opening/1695?candidate=131748" TargetMode="External"/><Relationship Id="rId1232" Type="http://schemas.openxmlformats.org/officeDocument/2006/relationships/hyperlink" Target="https://drive.google.com/file/d/1gDz615Fexk8Dykt4tZDdCyhU2qP3cyng/view?usp=sharing" TargetMode="External"/><Relationship Id="rId1677" Type="http://schemas.openxmlformats.org/officeDocument/2006/relationships/hyperlink" Target="https://drive.google.com/open?id=1uSXy0k3SQMRId1SWMzpqD-4jL_8UHJhg" TargetMode="External"/><Relationship Id="rId1884" Type="http://schemas.openxmlformats.org/officeDocument/2006/relationships/hyperlink" Target="https://drive.google.com/file/d/1djqsWal5WAf5HTZeq3hUvYZLEDTas8dt/view?usp=sharing" TargetMode="External"/><Relationship Id="rId907" Type="http://schemas.openxmlformats.org/officeDocument/2006/relationships/hyperlink" Target="https://media-exp1.licdn.com/dms/document/C562DAQG3qKDWUH-EGQ/profile-treasury-document-pdf-analyzed/0/1627052890854?e=1635303600&amp;v=beta&amp;t=_bv_ZQNLtxMyIbmEBHqd7c5cLGgUzlYqRAaW-RiK2lY" TargetMode="External"/><Relationship Id="rId1537" Type="http://schemas.openxmlformats.org/officeDocument/2006/relationships/hyperlink" Target="https://drive.google.com/file/d/112lCefUkSnt5-WMimRC-AsXkEwZkrgiG/view?usp=sharing" TargetMode="External"/><Relationship Id="rId1744" Type="http://schemas.openxmlformats.org/officeDocument/2006/relationships/hyperlink" Target="https://drive.google.com/open?id=1Q3aFzOPx1MSvu9tyLxtVHru7JK_fw5-V" TargetMode="External"/><Relationship Id="rId1951" Type="http://schemas.openxmlformats.org/officeDocument/2006/relationships/hyperlink" Target="https://drive.google.com/file/d/1ZlE_zcZOhOuRe-vWBJRqFv8AMJzUYfQn/view?usp=sharing" TargetMode="External"/><Relationship Id="rId36" Type="http://schemas.openxmlformats.org/officeDocument/2006/relationships/hyperlink" Target="https://hiring.base.vn/opening/1694?candidate=130672" TargetMode="External"/><Relationship Id="rId1604" Type="http://schemas.openxmlformats.org/officeDocument/2006/relationships/hyperlink" Target="https://drive.google.com/file/d/1ye-Rkh__4t0X8ekXqRtaKB2_6LamZ2a1/view?usp=sharing" TargetMode="External"/><Relationship Id="rId185" Type="http://schemas.openxmlformats.org/officeDocument/2006/relationships/hyperlink" Target="https://drive.google.com/open?id=1L1M5iaW7nCPw8PDYJwvR0_vnnYHGAzyD" TargetMode="External"/><Relationship Id="rId1811" Type="http://schemas.openxmlformats.org/officeDocument/2006/relationships/hyperlink" Target="https://drive.google.com/open?id=1TZntUA0MdZ7PyITQWpv7PJy0ptu8Om90" TargetMode="External"/><Relationship Id="rId1909" Type="http://schemas.openxmlformats.org/officeDocument/2006/relationships/hyperlink" Target="https://drive.google.com/open?id=1CIW-R1YbMMLREZilsy8jG7CTct-jODWr" TargetMode="External"/><Relationship Id="rId392" Type="http://schemas.openxmlformats.org/officeDocument/2006/relationships/hyperlink" Target="https://hiring.base.vn/opening/1703?candidate=131790" TargetMode="External"/><Relationship Id="rId697" Type="http://schemas.openxmlformats.org/officeDocument/2006/relationships/hyperlink" Target="https://hiring.base.vn/opening/1697?candidate=168405" TargetMode="External"/><Relationship Id="rId2073" Type="http://schemas.openxmlformats.org/officeDocument/2006/relationships/hyperlink" Target="https://drive.google.com/file/d/1_QZ1FmM1Fv6x0B7b_z4pTHYgp61HwX1G/view?usp=sharing" TargetMode="External"/><Relationship Id="rId252" Type="http://schemas.openxmlformats.org/officeDocument/2006/relationships/hyperlink" Target="https://drive.google.com/open?id=1XYRvwdpbBjAGJUeh2T43paU_M2ZolCCc" TargetMode="External"/><Relationship Id="rId1187" Type="http://schemas.openxmlformats.org/officeDocument/2006/relationships/hyperlink" Target="https://drive.google.com/file/d/1UZktIuX7IU7rQ0ax1AbcxNmCOpCQ2Lqd/view?usp=sharing" TargetMode="External"/><Relationship Id="rId112" Type="http://schemas.openxmlformats.org/officeDocument/2006/relationships/hyperlink" Target="https://drive.google.com/file/d/11S_IeLRlnWDYDTM0arsADEjUs6Fmfgsp/view" TargetMode="External"/><Relationship Id="rId557" Type="http://schemas.openxmlformats.org/officeDocument/2006/relationships/hyperlink" Target="https://drive.google.com/file/d/12EiGu1IjimvG451KlDWtRZL5RmB4g_k-/view?usp=sharing" TargetMode="External"/><Relationship Id="rId764" Type="http://schemas.openxmlformats.org/officeDocument/2006/relationships/hyperlink" Target="https://hiring.base.vn/opening/2098?candidate=175047" TargetMode="External"/><Relationship Id="rId971" Type="http://schemas.openxmlformats.org/officeDocument/2006/relationships/hyperlink" Target="https://drive.google.com/file/d/1d_0Af5KEz1LRWcVSllTdXQwcpjkcyf3U/view?usp=sharing" TargetMode="External"/><Relationship Id="rId1394" Type="http://schemas.openxmlformats.org/officeDocument/2006/relationships/hyperlink" Target="https://drive.google.com/file/d/1HyNhIDU15X4nMRM3XU_KzhLOm7TNKiVm/view?usp=sharing" TargetMode="External"/><Relationship Id="rId1699" Type="http://schemas.openxmlformats.org/officeDocument/2006/relationships/hyperlink" Target="https://drive.google.com/open?id=1x6BqcMrmq1Gky-SBI6IQYjC_9BcHL4ZF" TargetMode="External"/><Relationship Id="rId2000" Type="http://schemas.openxmlformats.org/officeDocument/2006/relationships/hyperlink" Target="https://drive.google.com/file/d/18fumNVJ0AQQ4uudUemi5YVvrnFVP6pc2/view?usp=sharing" TargetMode="External"/><Relationship Id="rId417" Type="http://schemas.openxmlformats.org/officeDocument/2006/relationships/hyperlink" Target="https://tuyendung.topcv.vn/quy-trinh-tuyen-dung/xem-ung-vien?id=AgM-OWwNXn4HZip_a0ZfcQBHNO&amp;signature=e45717e18e42c3142330968786df3294" TargetMode="External"/><Relationship Id="rId624" Type="http://schemas.openxmlformats.org/officeDocument/2006/relationships/hyperlink" Target="https://hiring.base.vn/opening/1961?candidate=155235" TargetMode="External"/><Relationship Id="rId831" Type="http://schemas.openxmlformats.org/officeDocument/2006/relationships/hyperlink" Target="https://tuyendung.topcv.vn/quy-trinh-tuyen-dung/xem-ung-vien?id=UARpb2EMDXJVYX96YwIoKgAHVC&amp;signature=8f4ba5f67b4e87de453dc5ef1924324d" TargetMode="External"/><Relationship Id="rId1047" Type="http://schemas.openxmlformats.org/officeDocument/2006/relationships/hyperlink" Target="https://drive.google.com/open?id=1CLYoBQt4Yxk7ebEc4jTlDXt-bxE-ZSVq" TargetMode="External"/><Relationship Id="rId1254" Type="http://schemas.openxmlformats.org/officeDocument/2006/relationships/hyperlink" Target="https://drive.google.com/file/d/1mfDT95XviGbRGiSk1FOsVrVOBvxQEI7u/view?usp=sharing" TargetMode="External"/><Relationship Id="rId1461" Type="http://schemas.openxmlformats.org/officeDocument/2006/relationships/hyperlink" Target="https://drive.google.com/file/d/1iRXnIwjqLDoMWs9kC2KrAprALgPNssUV/view?usp=sharing" TargetMode="External"/><Relationship Id="rId929" Type="http://schemas.openxmlformats.org/officeDocument/2006/relationships/hyperlink" Target="https://hiring.base.vn/candidates?q=V%C5%A9%20Tr%E1%BA%A7n%20Ti%E1%BA%BFn&amp;candidate=172809" TargetMode="External"/><Relationship Id="rId1114" Type="http://schemas.openxmlformats.org/officeDocument/2006/relationships/hyperlink" Target="https://drive.google.com/file/d/1kSfAiSOBu3u-uOX7PlFsLjo8WEu4g7Y5/view?usp=sharing" TargetMode="External"/><Relationship Id="rId1321" Type="http://schemas.openxmlformats.org/officeDocument/2006/relationships/hyperlink" Target="https://hiring.base.vn/opening/1690?candidate=156700" TargetMode="External"/><Relationship Id="rId1559" Type="http://schemas.openxmlformats.org/officeDocument/2006/relationships/hyperlink" Target="https://drive.google.com/file/d/1KBMbRTxYhXvMSBTV8u3a3k09MMmo9ORR/view?usp=sharing" TargetMode="External"/><Relationship Id="rId1766" Type="http://schemas.openxmlformats.org/officeDocument/2006/relationships/hyperlink" Target="https://drive.google.com/file/d/1_0-qopnSDc2RXc1lroELb8udEj0djeac/view?usp=sharing" TargetMode="External"/><Relationship Id="rId1973" Type="http://schemas.openxmlformats.org/officeDocument/2006/relationships/hyperlink" Target="https://drive.google.com/file/d/1oHEvBwAoPVy-H_645RnlHJRuZhlaNjme/view?usp=sharing" TargetMode="External"/><Relationship Id="rId58" Type="http://schemas.openxmlformats.org/officeDocument/2006/relationships/hyperlink" Target="https://data-gcdn.basecdn.net/202107/sys4815/hiring/27/10/ZPG44E7FKT/55efd90ed2704ce29b36af146cbdf2a0/63/64/75/d0/12/ebb44804dbb83ba3b42af45fcc80f535/72dc8b28da2386d4a2cc80472803a86e_163440_XKHQAYB695VRB.pdf" TargetMode="External"/><Relationship Id="rId1419" Type="http://schemas.openxmlformats.org/officeDocument/2006/relationships/hyperlink" Target="https://hiring.base.vn/opening/1690?candidate=164308" TargetMode="External"/><Relationship Id="rId1626" Type="http://schemas.openxmlformats.org/officeDocument/2006/relationships/hyperlink" Target="https://drive.google.com/open?id=1ukndAhPWHJBj4UWjsidUkaCOnHyyAIfV" TargetMode="External"/><Relationship Id="rId1833" Type="http://schemas.openxmlformats.org/officeDocument/2006/relationships/hyperlink" Target="https://drive.google.com/open?id=1qLSaf-tgDjftLUPr6fN5yiQydXzWab7S" TargetMode="External"/><Relationship Id="rId1900" Type="http://schemas.openxmlformats.org/officeDocument/2006/relationships/hyperlink" Target="https://drive.google.com/file/d/1IXaBobJLbo9v_Eqz5E_mtUZQJ4jBcXR6/view?usp=sharing" TargetMode="External"/><Relationship Id="rId2095" Type="http://schemas.openxmlformats.org/officeDocument/2006/relationships/hyperlink" Target="https://drive.google.com/file/d/10j9osLjN9pQj7YEwSK_Vziy3gU5NY__I/view?usp=sharing" TargetMode="External"/><Relationship Id="rId274" Type="http://schemas.openxmlformats.org/officeDocument/2006/relationships/hyperlink" Target="https://drive.google.com/open?id=1WIJZreV_msSFPGYobT4-eiN91n_4XnC3" TargetMode="External"/><Relationship Id="rId481" Type="http://schemas.openxmlformats.org/officeDocument/2006/relationships/hyperlink" Target="https://hiring.base.vn/opening/1691?candidate=134655" TargetMode="External"/><Relationship Id="rId134" Type="http://schemas.openxmlformats.org/officeDocument/2006/relationships/hyperlink" Target="https://drive.google.com/open?id=1lOz4EtrGsAwLaZwQYrRo-eAjtkiYFo_B" TargetMode="External"/><Relationship Id="rId579" Type="http://schemas.openxmlformats.org/officeDocument/2006/relationships/hyperlink" Target="https://hiring.base.vn/opening/1824?candidate=143951" TargetMode="External"/><Relationship Id="rId786" Type="http://schemas.openxmlformats.org/officeDocument/2006/relationships/hyperlink" Target="https://data-gcdn.basecdn.net/202107/sys4815/hiring/06/11/TKXUNJXUMB/1deebd4190fca92dde4b6e0cd3a59054/36/e7/75/5a/46/b858c969045d5b90d0a2290880b12aaa/1deebd4190fca92dde4b6e0cd3a59054_212784_SYYSY78FNRNQ3.pdf" TargetMode="External"/><Relationship Id="rId993" Type="http://schemas.openxmlformats.org/officeDocument/2006/relationships/hyperlink" Target="https://drive.google.com/file/d/18iWaQ6YzX2tBN10j7dUfyW8RvocaqcCC/view?usp=sharing" TargetMode="External"/><Relationship Id="rId341" Type="http://schemas.openxmlformats.org/officeDocument/2006/relationships/hyperlink" Target="https://drive.google.com/open?id=1NKjt7J_8ffVpJ9f87RychHbJ4Ic66XDU" TargetMode="External"/><Relationship Id="rId439" Type="http://schemas.openxmlformats.org/officeDocument/2006/relationships/hyperlink" Target="https://hiring.base.vn/opening/1810?candidate=132959" TargetMode="External"/><Relationship Id="rId646" Type="http://schemas.openxmlformats.org/officeDocument/2006/relationships/hyperlink" Target="https://hiring.base.vn/opening/1824?candidate=159325" TargetMode="External"/><Relationship Id="rId1069" Type="http://schemas.openxmlformats.org/officeDocument/2006/relationships/hyperlink" Target="https://hiring.base.vn/opening/1695?candidate=132909" TargetMode="External"/><Relationship Id="rId1276" Type="http://schemas.openxmlformats.org/officeDocument/2006/relationships/hyperlink" Target="https://drive.google.com/file/d/1bki5sf0cACPpf7B1j6elUZlmkSdzV-pP/view?usp=sharing" TargetMode="External"/><Relationship Id="rId1483" Type="http://schemas.openxmlformats.org/officeDocument/2006/relationships/hyperlink" Target="https://drive.google.com/file/d/1R9Y-WfAMui5OrxfO8LbQEHCH56jXSiJt/view?usp=sharing" TargetMode="External"/><Relationship Id="rId2022" Type="http://schemas.openxmlformats.org/officeDocument/2006/relationships/hyperlink" Target="https://drive.google.com/file/d/1wf1c8_YK8G8hlKNns_kM7F75c4UWN7Ku/view?usp=sharing" TargetMode="External"/><Relationship Id="rId201" Type="http://schemas.openxmlformats.org/officeDocument/2006/relationships/hyperlink" Target="https://drive.google.com/open?id=14n1Fc_UYylEFV9nIJtlmXwo3V1-bwngl" TargetMode="External"/><Relationship Id="rId506" Type="http://schemas.openxmlformats.org/officeDocument/2006/relationships/hyperlink" Target="https://hiring.base.vn/opening/1809?candidate=149482" TargetMode="External"/><Relationship Id="rId853" Type="http://schemas.openxmlformats.org/officeDocument/2006/relationships/hyperlink" Target="https://drive.google.com/open?id=1db20p6O4fdj7IlgM-bj9LdP5VvA6VQAl" TargetMode="External"/><Relationship Id="rId1136" Type="http://schemas.openxmlformats.org/officeDocument/2006/relationships/hyperlink" Target="https://drive.google.com/file/d/1ahqFSAYe6n6aTDrVih_9FedbAEw90YNp/view?usp=sharing" TargetMode="External"/><Relationship Id="rId1690" Type="http://schemas.openxmlformats.org/officeDocument/2006/relationships/hyperlink" Target="https://drive.google.com/open?id=1QSTphK9ogIpKYRwMqyDuYiwxncVSVPCc" TargetMode="External"/><Relationship Id="rId1788" Type="http://schemas.openxmlformats.org/officeDocument/2006/relationships/hyperlink" Target="https://drive.google.com/open?id=1txgv47eaPDnwXqnV7WnuZuaDCskJfYMM" TargetMode="External"/><Relationship Id="rId1995" Type="http://schemas.openxmlformats.org/officeDocument/2006/relationships/hyperlink" Target="https://drive.google.com/file/d/1ALXLqa0VpjPra2rOL-y9p8j2RdvYlWXV/view?usp=sharing" TargetMode="External"/><Relationship Id="rId713" Type="http://schemas.openxmlformats.org/officeDocument/2006/relationships/hyperlink" Target="https://drive.google.com/file/d/1MZW0xzeV8F7Oe6BbFYe1eOEALE36bzvW/view?usp=sharing" TargetMode="External"/><Relationship Id="rId920" Type="http://schemas.openxmlformats.org/officeDocument/2006/relationships/hyperlink" Target="https://xnkviettel-my.sharepoint.com/:b:/g/personal/hangpt45_viettelimex_vn/EeL644oatnVMqPbumhA6Lb0BY4QyvAd518jYEHtTisfDpw?e=YsXuJ3" TargetMode="External"/><Relationship Id="rId1343" Type="http://schemas.openxmlformats.org/officeDocument/2006/relationships/hyperlink" Target="https://drive.google.com/file/d/1Sh0ygM6E-yaQwQJdAruhSiNvXb8jE0cA/view?usp=sharing" TargetMode="External"/><Relationship Id="rId1550" Type="http://schemas.openxmlformats.org/officeDocument/2006/relationships/hyperlink" Target="https://drive.google.com/file/d/1S-wakGtz41x_x-henwwAgN4jF7tbThw4/view?usp=sharing" TargetMode="External"/><Relationship Id="rId1648" Type="http://schemas.openxmlformats.org/officeDocument/2006/relationships/hyperlink" Target="https://drive.google.com/open?id=1RX0DwQwB_lOjw1R6XUvPyB2Ilx_HB3D1" TargetMode="External"/><Relationship Id="rId1203" Type="http://schemas.openxmlformats.org/officeDocument/2006/relationships/hyperlink" Target="https://drive.google.com/file/d/1JtddW_MkVuQn-wptmAa4fEh6ADzcBDnJ/view?usp=sharing" TargetMode="External"/><Relationship Id="rId1410" Type="http://schemas.openxmlformats.org/officeDocument/2006/relationships/hyperlink" Target="https://drive.google.com/file/d/1A-ZAd38-E3IShlBUvGyB6xdvUfbIEgVY/view?usp=sharing" TargetMode="External"/><Relationship Id="rId1508" Type="http://schemas.openxmlformats.org/officeDocument/2006/relationships/hyperlink" Target="https://drive.google.com/file/d/1zgq0AIWMEp2vcEV5OhFkMi5PmaejTXIL/view?usp=sharing" TargetMode="External"/><Relationship Id="rId1855" Type="http://schemas.openxmlformats.org/officeDocument/2006/relationships/hyperlink" Target="https://drive.google.com/file/d/1cP8egwyetAwCfHgehNt39At63BI8yMqX/view?usp=sharing" TargetMode="External"/><Relationship Id="rId1715" Type="http://schemas.openxmlformats.org/officeDocument/2006/relationships/hyperlink" Target="https://drive.google.com/open?id=1UCUnDG_6J64vc-8c_4g-W4t2klpGWvmd" TargetMode="External"/><Relationship Id="rId1922" Type="http://schemas.openxmlformats.org/officeDocument/2006/relationships/hyperlink" Target="https://drive.google.com/file/d/11x_VEOlAWbFGlhIgD0R85nrRHMzUEkna/view?usp=sharing" TargetMode="External"/><Relationship Id="rId296" Type="http://schemas.openxmlformats.org/officeDocument/2006/relationships/hyperlink" Target="https://drive.google.com/open?id=1CqAwRPSLF-6A9C4IHFqNJbG14P0aZ2aq" TargetMode="External"/><Relationship Id="rId156" Type="http://schemas.openxmlformats.org/officeDocument/2006/relationships/hyperlink" Target="https://drive.google.com/open?id=1SO5NnDtZcgjoPRgREPNMsRk-5KKGo1WI" TargetMode="External"/><Relationship Id="rId363" Type="http://schemas.openxmlformats.org/officeDocument/2006/relationships/hyperlink" Target="http://lich.work/cv/?fbclid=IwAR1yC6VEvfKGBj81_xO2No8P5loFxMkZn7HvkS-CdnrRFW5KroBn3PW6M3A" TargetMode="External"/><Relationship Id="rId570" Type="http://schemas.openxmlformats.org/officeDocument/2006/relationships/hyperlink" Target="https://hiring.base.vn/opening/1695?candidate=145637" TargetMode="External"/><Relationship Id="rId2044" Type="http://schemas.openxmlformats.org/officeDocument/2006/relationships/hyperlink" Target="https://docs.google.com/document/d/1W-x4nAeG7cKTbVuStdXJG0bHERBuaAkG/edit?usp=sharing&amp;ouid=113125271160332585601&amp;rtpof=true&amp;sd=true" TargetMode="External"/><Relationship Id="rId223" Type="http://schemas.openxmlformats.org/officeDocument/2006/relationships/hyperlink" Target="https://drive.google.com/open?id=1NqZBWGrCuvX1VlNC8c4CdIADQV9p_zHO" TargetMode="External"/><Relationship Id="rId430" Type="http://schemas.openxmlformats.org/officeDocument/2006/relationships/hyperlink" Target="https://hiring.base.vn/opening/1700?candidate=132830" TargetMode="External"/><Relationship Id="rId668" Type="http://schemas.openxmlformats.org/officeDocument/2006/relationships/hyperlink" Target="https://hiring.base.vn/opening/1751?candidate=152134" TargetMode="External"/><Relationship Id="rId875" Type="http://schemas.openxmlformats.org/officeDocument/2006/relationships/hyperlink" Target="https://tuyendung.topcv.vn/quy-trinh-tuyen-dung/xem-ung-vien?id=BlQ4aGJbCnMHM3YsbUJVeAA3NC&amp;signature=423f301439a0f019eaea5c5b3c21ed9a" TargetMode="External"/><Relationship Id="rId1060" Type="http://schemas.openxmlformats.org/officeDocument/2006/relationships/hyperlink" Target="https://drive.google.com/open?id=1h8oyT2GMTEGnIVhw3HyjSnZ7bCYUGCfA" TargetMode="External"/><Relationship Id="rId1298" Type="http://schemas.openxmlformats.org/officeDocument/2006/relationships/hyperlink" Target="https://hiring.base.vn/opening/1697?candidate=155521" TargetMode="External"/><Relationship Id="rId528" Type="http://schemas.openxmlformats.org/officeDocument/2006/relationships/hyperlink" Target="https://hiring.base.vn/opening/1693?candidate=137991" TargetMode="External"/><Relationship Id="rId735" Type="http://schemas.openxmlformats.org/officeDocument/2006/relationships/hyperlink" Target="https://hiring.base.vn/opening/1703?candidate=173276" TargetMode="External"/><Relationship Id="rId942" Type="http://schemas.openxmlformats.org/officeDocument/2006/relationships/hyperlink" Target="https://data-gcdn.basecdn.net/202107/sys4815/hiring/14/18/PYLVAFN4Q9/ad79439d7695b7478d7c5dbe077b3022/39/83/2f/55/d1/7cb04d19ead96076e94694b78902ab40/ad79439d7695b7478d7c5dbe077b3022_701242_JNLS4LN72NUB2.pdf" TargetMode="External"/><Relationship Id="rId1158" Type="http://schemas.openxmlformats.org/officeDocument/2006/relationships/hyperlink" Target="https://drive.google.com/file/d/1E5CTkKo9id3yrg0bzJQDA3cgTddFGZUl/view?usp=sharing" TargetMode="External"/><Relationship Id="rId1365" Type="http://schemas.openxmlformats.org/officeDocument/2006/relationships/hyperlink" Target="https://drive.google.com/file/d/11M-J_eowTD609LJ9JQVi_pkLhhCYFY_3/view?usp=sharing" TargetMode="External"/><Relationship Id="rId1572" Type="http://schemas.openxmlformats.org/officeDocument/2006/relationships/hyperlink" Target="https://drive.google.com/file/d/16tCgR569URMRCEk2oqTi4BMmuBNZWP-d/view?usp=sharing" TargetMode="External"/><Relationship Id="rId1018" Type="http://schemas.openxmlformats.org/officeDocument/2006/relationships/hyperlink" Target="https://data-gcdn.basecdn.net/202108/sys4815/hiring/07/11/MFNTSR332V/035b3f7e98783a7973e94bd09fcf1687/b1/fb/74/bf/7a/99003ffba0b32ad26e1c45bd7225c64c/035b3f7e98783a7973e94bd09fcf1687_980169_CVKN6MTSBDKFJ.docx" TargetMode="External"/><Relationship Id="rId1225" Type="http://schemas.openxmlformats.org/officeDocument/2006/relationships/hyperlink" Target="https://drive.google.com/file/d/1_269LWhhO8JNuS5W-hpMRKDF1RGkYHRT/view?usp=sharing" TargetMode="External"/><Relationship Id="rId1432" Type="http://schemas.openxmlformats.org/officeDocument/2006/relationships/hyperlink" Target="https://hiring.base.vn/opening/1961?candidate=164960" TargetMode="External"/><Relationship Id="rId1877" Type="http://schemas.openxmlformats.org/officeDocument/2006/relationships/hyperlink" Target="https://drive.google.com/file/d/1ZOmRxlA6usmFl5gRMOipF7Y-1uzxnoX4/view?usp=sharing" TargetMode="External"/><Relationship Id="rId71" Type="http://schemas.openxmlformats.org/officeDocument/2006/relationships/hyperlink" Target="https://drive.google.com/file/d/1wl2tM0DdbNnIwEjOfNE8AQDHrrYsIL3G/view?usp=sharing" TargetMode="External"/><Relationship Id="rId802" Type="http://schemas.openxmlformats.org/officeDocument/2006/relationships/hyperlink" Target="https://tuyendung.topcv.vn/quy-trinh-tuyen-dung/xem-ung-vien?id=AFFpazNeXHwGYX5-bmh9IwCnVD&amp;signature=356ce4acde961fe2f892286ac2e861f8" TargetMode="External"/><Relationship Id="rId1737" Type="http://schemas.openxmlformats.org/officeDocument/2006/relationships/hyperlink" Target="https://drive.google.com/open?id=14qjnHwZLKBE1ycU61_TBiJ5NsKi9HTje" TargetMode="External"/><Relationship Id="rId1944" Type="http://schemas.openxmlformats.org/officeDocument/2006/relationships/hyperlink" Target="https://drive.google.com/file/d/1AhWhdg2MkhpDo0heGoPAGStyI_2SCQRb/view?usp=sharing" TargetMode="External"/><Relationship Id="rId29" Type="http://schemas.openxmlformats.org/officeDocument/2006/relationships/hyperlink" Target="https://data-gcdn.basecdn.net/202107/sys4815/hiring/20/21/VFH5Z3Y4BP/0343108d9f393f4f7fabb7c24162880c/5f/74/71/c8/3a/579547ffdec73ee0e4b24c35b216e4b9/0343108d9f393f4f7fabb7c24162880c_426472_ZLTDLCXBN6ACT.pdf" TargetMode="External"/><Relationship Id="rId178" Type="http://schemas.openxmlformats.org/officeDocument/2006/relationships/hyperlink" Target="https://drive.google.com/open?id=1Z_FIvhLtgwuJldLGv7JamORaNBxfrq0Z" TargetMode="External"/><Relationship Id="rId1804" Type="http://schemas.openxmlformats.org/officeDocument/2006/relationships/hyperlink" Target="https://drive.google.com/file/d/1q_oUShLrLwFR1Tcopseq3ZYLMWsKMYzz/view?usp=sharing" TargetMode="External"/><Relationship Id="rId385" Type="http://schemas.openxmlformats.org/officeDocument/2006/relationships/hyperlink" Target="https://hiring.base.vn/opening/1697?candidate=131735" TargetMode="External"/><Relationship Id="rId592" Type="http://schemas.openxmlformats.org/officeDocument/2006/relationships/hyperlink" Target="https://hiring.base.vn/opening/1752?candidate=150258" TargetMode="External"/><Relationship Id="rId2066" Type="http://schemas.openxmlformats.org/officeDocument/2006/relationships/hyperlink" Target="https://drive.google.com/file/d/10j781zwGGik9lIpSOamP3c54blVmKAic/view?usp=sharing" TargetMode="External"/><Relationship Id="rId245" Type="http://schemas.openxmlformats.org/officeDocument/2006/relationships/hyperlink" Target="https://drive.google.com/open?id=1AI4cecrcOjCVOE0A-JeAMtUnNSoF0vxe" TargetMode="External"/><Relationship Id="rId452" Type="http://schemas.openxmlformats.org/officeDocument/2006/relationships/hyperlink" Target="https://hiring.base.vn/opening/1811?candidate=132996" TargetMode="External"/><Relationship Id="rId897" Type="http://schemas.openxmlformats.org/officeDocument/2006/relationships/hyperlink" Target="https://drive.google.com/file/d/17NBbeC_8BvNdngPEAM0hIbEIr6effhHv/view?usp=sharing" TargetMode="External"/><Relationship Id="rId1082" Type="http://schemas.openxmlformats.org/officeDocument/2006/relationships/hyperlink" Target="https://drive.google.com/file/d/1ahmFtU1fgdJbquDcpL3FF6HP0iT-LuU4/view?usp=sharing" TargetMode="External"/><Relationship Id="rId105" Type="http://schemas.openxmlformats.org/officeDocument/2006/relationships/hyperlink" Target="https://drive.google.com/open?id=1gZGo_kZCADl8odwUQ87Ktqxit-FFJqCE" TargetMode="External"/><Relationship Id="rId312" Type="http://schemas.openxmlformats.org/officeDocument/2006/relationships/hyperlink" Target="https://drive.google.com/open?id=1JWNBm0Z_zxLMtvnJTNK64nzExMvu3cZT" TargetMode="External"/><Relationship Id="rId757" Type="http://schemas.openxmlformats.org/officeDocument/2006/relationships/hyperlink" Target="https://hiring.base.vn/opening/2098?candidate=174608" TargetMode="External"/><Relationship Id="rId964" Type="http://schemas.openxmlformats.org/officeDocument/2006/relationships/hyperlink" Target="https://hiring.base.vn/opening/1695?candidate=129638" TargetMode="External"/><Relationship Id="rId1387" Type="http://schemas.openxmlformats.org/officeDocument/2006/relationships/hyperlink" Target="https://drive.google.com/file/d/12w2UVJwkK6WdUQ-LWRvBInYCD-sYfxEZ/view?usp=sharing" TargetMode="External"/><Relationship Id="rId1594" Type="http://schemas.openxmlformats.org/officeDocument/2006/relationships/hyperlink" Target="https://drive.google.com/open?id=1Iq_I-iGe6I2zGHGE14aD50vvse1TyIIm" TargetMode="External"/><Relationship Id="rId93" Type="http://schemas.openxmlformats.org/officeDocument/2006/relationships/hyperlink" Target="https://hiring.base.vn/opening/1774?candidate=132102" TargetMode="External"/><Relationship Id="rId617" Type="http://schemas.openxmlformats.org/officeDocument/2006/relationships/hyperlink" Target="https://hiring.base.vn/opening/1695?candidate=156265" TargetMode="External"/><Relationship Id="rId824" Type="http://schemas.openxmlformats.org/officeDocument/2006/relationships/hyperlink" Target="https://hiring.base.vn/candidates?q=B%C3%B9i%20Th%E1%BB%8B%20H%E1%BB%93ng&amp;candidate=128165" TargetMode="External"/><Relationship Id="rId1247" Type="http://schemas.openxmlformats.org/officeDocument/2006/relationships/hyperlink" Target="https://drive.google.com/file/d/1ayICp4w_0QN8D2kFHq5svy-92mFsByR-/view?usp=sharing" TargetMode="External"/><Relationship Id="rId1454" Type="http://schemas.openxmlformats.org/officeDocument/2006/relationships/hyperlink" Target="https://drive.google.com/file/d/1myD0ExkQb3sZTQ6I9Yf_cPeljaN-kbZO/view?usp=sharing" TargetMode="External"/><Relationship Id="rId1661" Type="http://schemas.openxmlformats.org/officeDocument/2006/relationships/hyperlink" Target="https://drive.google.com/file/d/1k0u7g8qR5oDb1zr5lIkIHsITPlBBT2cC/view?usp=sharing" TargetMode="External"/><Relationship Id="rId1899" Type="http://schemas.openxmlformats.org/officeDocument/2006/relationships/hyperlink" Target="https://drive.google.com/file/d/1cuY_SFgCJIbuk4C2cldGycK7Uy4QPaCM/view?usp=sharing" TargetMode="External"/><Relationship Id="rId1107" Type="http://schemas.openxmlformats.org/officeDocument/2006/relationships/hyperlink" Target="https://drive.google.com/file/d/1dblcYFxu9yf6uQ6vOi9_XBq2bHpNENzt/view?usp=sharing" TargetMode="External"/><Relationship Id="rId1314" Type="http://schemas.openxmlformats.org/officeDocument/2006/relationships/hyperlink" Target="https://drive.google.com/file/d/1XMDYhRU30On5jSeROm_lAhksf8RNcf3e/view?usp=sharing" TargetMode="External"/><Relationship Id="rId1521" Type="http://schemas.openxmlformats.org/officeDocument/2006/relationships/hyperlink" Target="https://drive.google.com/file/d/1MM_7R3IwsO0MZqmNYuV5F3ELZV2Dhiid/view?usp=sharing" TargetMode="External"/><Relationship Id="rId1759" Type="http://schemas.openxmlformats.org/officeDocument/2006/relationships/hyperlink" Target="https://drive.google.com/file/d/1lv1eWbOh7CSuC2ygUMxc6K03Lp-oNXX8/view?usp=sharing" TargetMode="External"/><Relationship Id="rId1966" Type="http://schemas.openxmlformats.org/officeDocument/2006/relationships/hyperlink" Target="https://drive.google.com/file/d/1atIZypIP3loztiTn8l-gJi9Ljb58DHQo/view?usp=sharing" TargetMode="External"/><Relationship Id="rId1619" Type="http://schemas.openxmlformats.org/officeDocument/2006/relationships/hyperlink" Target="https://drive.google.com/open?id=1KxEcLE6os7CdkGT9ByUm15vwWxFN5xfh" TargetMode="External"/><Relationship Id="rId1826" Type="http://schemas.openxmlformats.org/officeDocument/2006/relationships/hyperlink" Target="https://drive.google.com/open?id=1QvkBt9Oi0Z8S3w_EhTv2TXoGaYw0KRlw" TargetMode="External"/><Relationship Id="rId20" Type="http://schemas.openxmlformats.org/officeDocument/2006/relationships/hyperlink" Target="https://data-gcdn.basecdn.net/202107/sys4815/hiring/13/14/TTDVVGFAYR/3b996ad13537d906bd1c36c87039f1b3/83/18/4f/e2/97/070520f75e61cec1e2a611fcf798e984/3b996ad13537d906bd1c36c87039f1b3_543006_HCQLNM95XJ3C7.pdf" TargetMode="External"/><Relationship Id="rId2088" Type="http://schemas.openxmlformats.org/officeDocument/2006/relationships/hyperlink" Target="https://drive.google.com/file/d/1nLO2LRtEKbljExPiUr3IXwv247jJlfsL/view?usp=sharing" TargetMode="External"/><Relationship Id="rId267" Type="http://schemas.openxmlformats.org/officeDocument/2006/relationships/hyperlink" Target="https://drive.google.com/open?id=1IsbRLCALK8AsuwocL_qc453sLNok8r2Z" TargetMode="External"/><Relationship Id="rId474" Type="http://schemas.openxmlformats.org/officeDocument/2006/relationships/hyperlink" Target="https://hiring.base.vn/opening/1697?candidate=134035" TargetMode="External"/><Relationship Id="rId127" Type="http://schemas.openxmlformats.org/officeDocument/2006/relationships/hyperlink" Target="https://drive.google.com/open?id=1oIro0VjGet5E8WRE_75HbyjeHX6BmLzj" TargetMode="External"/><Relationship Id="rId681" Type="http://schemas.openxmlformats.org/officeDocument/2006/relationships/hyperlink" Target="https://hiring.base.vn/opening/1752?candidate=165280" TargetMode="External"/><Relationship Id="rId779" Type="http://schemas.openxmlformats.org/officeDocument/2006/relationships/hyperlink" Target="https://hiring.base.vn/opening/1695?candidate=129177" TargetMode="External"/><Relationship Id="rId986" Type="http://schemas.openxmlformats.org/officeDocument/2006/relationships/hyperlink" Target="https://drive.google.com/file/d/1GXyvX9wvLlhHRXRGGClNXhl6oxlQ_nlA/view?usp=sharing" TargetMode="External"/><Relationship Id="rId334" Type="http://schemas.openxmlformats.org/officeDocument/2006/relationships/hyperlink" Target="https://drive.google.com/open?id=1oBOOQKi4ATxK0kT4TWAp_RVMCAzr8z4t" TargetMode="External"/><Relationship Id="rId541" Type="http://schemas.openxmlformats.org/officeDocument/2006/relationships/hyperlink" Target="https://hiring.base.vn/opening/1697?candidate=141121" TargetMode="External"/><Relationship Id="rId639" Type="http://schemas.openxmlformats.org/officeDocument/2006/relationships/hyperlink" Target="https://hiring.base.vn/opening/1695?candidate=157415" TargetMode="External"/><Relationship Id="rId1171" Type="http://schemas.openxmlformats.org/officeDocument/2006/relationships/hyperlink" Target="https://hiring.base.vn/opening/1690?candidate=143270" TargetMode="External"/><Relationship Id="rId1269" Type="http://schemas.openxmlformats.org/officeDocument/2006/relationships/hyperlink" Target="https://hiring.base.vn/opening/1690?candidate=154602" TargetMode="External"/><Relationship Id="rId1476" Type="http://schemas.openxmlformats.org/officeDocument/2006/relationships/hyperlink" Target="https://hiring.base.vn/opening/1693?candidate=169556" TargetMode="External"/><Relationship Id="rId2015" Type="http://schemas.openxmlformats.org/officeDocument/2006/relationships/hyperlink" Target="https://docs.google.com/document/d/1RfFx1hvIHG_kk2suHVg09-1a5ITvP6hi/edit?usp=sharing&amp;ouid=113125271160332585601&amp;rtpof=true&amp;sd=true" TargetMode="External"/><Relationship Id="rId401" Type="http://schemas.openxmlformats.org/officeDocument/2006/relationships/hyperlink" Target="https://drive.google.com/open?id=1a2f05kyNizIdKHdXeQiOI5LUtBSRGJkK" TargetMode="External"/><Relationship Id="rId846" Type="http://schemas.openxmlformats.org/officeDocument/2006/relationships/hyperlink" Target="https://itviec.com/customer/job-applications/41874b25-0210-48a3-8cec-2c7b36130c97" TargetMode="External"/><Relationship Id="rId1031" Type="http://schemas.openxmlformats.org/officeDocument/2006/relationships/hyperlink" Target="https://drive.google.com/open?id=1VnTUWwJSTDTONSr41jC72chLs5oFFYUN" TargetMode="External"/><Relationship Id="rId1129" Type="http://schemas.openxmlformats.org/officeDocument/2006/relationships/hyperlink" Target="https://hiring.base.vn/opening/1697?candidate=135485" TargetMode="External"/><Relationship Id="rId1683" Type="http://schemas.openxmlformats.org/officeDocument/2006/relationships/hyperlink" Target="https://drive.google.com/open?id=1dBEu5bENa3i5_fq_NHk_vWX9Tk1LVtm8" TargetMode="External"/><Relationship Id="rId1890" Type="http://schemas.openxmlformats.org/officeDocument/2006/relationships/hyperlink" Target="https://drive.google.com/file/d/1pJlbIDnPx5CTx5cwa82IMTZQmJpPpbee/view?usp=sharing" TargetMode="External"/><Relationship Id="rId1988" Type="http://schemas.openxmlformats.org/officeDocument/2006/relationships/hyperlink" Target="https://drive.google.com/file/d/1oOKryiaRH0VW-m7apMRNZu7bQdc_bjnI/view?usp=sharing" TargetMode="External"/><Relationship Id="rId706" Type="http://schemas.openxmlformats.org/officeDocument/2006/relationships/hyperlink" Target="https://hiring.base.vn/opening/1749?candidate=171352" TargetMode="External"/><Relationship Id="rId913" Type="http://schemas.openxmlformats.org/officeDocument/2006/relationships/hyperlink" Target="https://hiring.base.vn/opening/1688?candidate=140472" TargetMode="External"/><Relationship Id="rId1336" Type="http://schemas.openxmlformats.org/officeDocument/2006/relationships/hyperlink" Target="https://drive.google.com/file/d/1CTiimgicm3ySLV2MGtRG5NcH9Ik8Hf_U/view?usp=sharing" TargetMode="External"/><Relationship Id="rId1543" Type="http://schemas.openxmlformats.org/officeDocument/2006/relationships/hyperlink" Target="https://hiring.base.vn/opening/1688?candidate=128213" TargetMode="External"/><Relationship Id="rId1750" Type="http://schemas.openxmlformats.org/officeDocument/2006/relationships/hyperlink" Target="https://drive.google.com/open?id=1XMKzbp7BoNEwK4LA6fMkT4js1Q0ZsHoR" TargetMode="External"/><Relationship Id="rId42" Type="http://schemas.openxmlformats.org/officeDocument/2006/relationships/hyperlink" Target="https://hiring.base.vn/opening/1694?candidate=130700" TargetMode="External"/><Relationship Id="rId1403" Type="http://schemas.openxmlformats.org/officeDocument/2006/relationships/hyperlink" Target="https://hiring.base.vn/opening/1690?candidate=164558" TargetMode="External"/><Relationship Id="rId1610" Type="http://schemas.openxmlformats.org/officeDocument/2006/relationships/hyperlink" Target="https://drive.google.com/file/d/17Jd_aQrDQM_olqjgBwaIpwuNhOLEdX_k/view?usp=sharing" TargetMode="External"/><Relationship Id="rId1848" Type="http://schemas.openxmlformats.org/officeDocument/2006/relationships/hyperlink" Target="https://drive.google.com/file/d/1LyaUa3by5T-F_BSQ3DStcGYvQLEZH9oH/view?usp=sharing" TargetMode="External"/><Relationship Id="rId191" Type="http://schemas.openxmlformats.org/officeDocument/2006/relationships/hyperlink" Target="https://drive.google.com/open?id=13Q0-QsMxHIwwpS7jUNuJZ_y67PQkySQF" TargetMode="External"/><Relationship Id="rId1708" Type="http://schemas.openxmlformats.org/officeDocument/2006/relationships/hyperlink" Target="https://drive.google.com/open?id=1bDrlBihV__kh2TPOLpyuBsM2g1DYPCKI" TargetMode="External"/><Relationship Id="rId1915" Type="http://schemas.openxmlformats.org/officeDocument/2006/relationships/hyperlink" Target="https://drive.google.com/file/d/1TP6kwrnCn0NVP1SpKpPstQK51l6TkQjJ/view?usp=sharing" TargetMode="External"/><Relationship Id="rId289" Type="http://schemas.openxmlformats.org/officeDocument/2006/relationships/hyperlink" Target="https://drive.google.com/open?id=1iQzZdxsLa1XdW9XtM2W16atohCaaqWM_" TargetMode="External"/><Relationship Id="rId496" Type="http://schemas.openxmlformats.org/officeDocument/2006/relationships/hyperlink" Target="https://drive.google.com/open?id=1Fj67F3Su28SX5-wD4A7ERR44U_i91Fug" TargetMode="External"/><Relationship Id="rId149" Type="http://schemas.openxmlformats.org/officeDocument/2006/relationships/hyperlink" Target="https://hiring.base.vn/opening/1697?candidate=135164" TargetMode="External"/><Relationship Id="rId356" Type="http://schemas.openxmlformats.org/officeDocument/2006/relationships/hyperlink" Target="https://hiring.base.vn/opening/1695?candidate=131217" TargetMode="External"/><Relationship Id="rId563" Type="http://schemas.openxmlformats.org/officeDocument/2006/relationships/hyperlink" Target="https://drive.google.com/file/d/1kCrJcyZyhnFQFKEvW65iEwGBoAdqYU_q/view?usp=sharing" TargetMode="External"/><Relationship Id="rId770" Type="http://schemas.openxmlformats.org/officeDocument/2006/relationships/hyperlink" Target="https://hiring.base.vn/opening/1703?candidate=176003" TargetMode="External"/><Relationship Id="rId1193" Type="http://schemas.openxmlformats.org/officeDocument/2006/relationships/hyperlink" Target="https://drive.google.com/file/d/17gAXYByrKYtwtv_NOUIixnEra6SxxXSU/view?usp=sharing" TargetMode="External"/><Relationship Id="rId2037" Type="http://schemas.openxmlformats.org/officeDocument/2006/relationships/hyperlink" Target="https://drive.google.com/file/d/1zrL3wkAHEaMaeUABLH5ZqsVC1PwWbj2-/view?usp=sharing" TargetMode="External"/><Relationship Id="rId216" Type="http://schemas.openxmlformats.org/officeDocument/2006/relationships/hyperlink" Target="https://drive.google.com/open?id=1VBe4g8RXENvZ1NWhg6tTkP_i2O72OM1g" TargetMode="External"/><Relationship Id="rId423" Type="http://schemas.openxmlformats.org/officeDocument/2006/relationships/hyperlink" Target="https://hiring.base.vn/opening/1700?candidate=132620" TargetMode="External"/><Relationship Id="rId868" Type="http://schemas.openxmlformats.org/officeDocument/2006/relationships/hyperlink" Target="https://tuyendung.topcv.vn/quy-trinh-tuyen-dung/xem-ung-vien?id=WlVuO2JcDnhUait7OUQycQA3tG&amp;signature=b2fcfd5c3c9a3c2933d490c8a32a9f6d" TargetMode="External"/><Relationship Id="rId1053" Type="http://schemas.openxmlformats.org/officeDocument/2006/relationships/hyperlink" Target="https://drive.google.com/file/d/1BfyVfoIe04IS5h1osQ3PwAdslkUTx7h4/view?usp=sharing" TargetMode="External"/><Relationship Id="rId1260" Type="http://schemas.openxmlformats.org/officeDocument/2006/relationships/hyperlink" Target="https://drive.google.com/file/d/1PkNlogsFeygsZHzk7W-xvTdPDX6x-q8L/view?usp=sharing" TargetMode="External"/><Relationship Id="rId1498" Type="http://schemas.openxmlformats.org/officeDocument/2006/relationships/hyperlink" Target="https://drive.google.com/file/d/1CIH_-XfEDJV8a6gN1DOyKdNoQaArPj8a/view?usp=sharing" TargetMode="External"/><Relationship Id="rId630" Type="http://schemas.openxmlformats.org/officeDocument/2006/relationships/hyperlink" Target="https://hiring.base.vn/opening/1695?candidate=156154" TargetMode="External"/><Relationship Id="rId728" Type="http://schemas.openxmlformats.org/officeDocument/2006/relationships/hyperlink" Target="https://hiring.base.vn/opening/2098?candidate=172979" TargetMode="External"/><Relationship Id="rId935" Type="http://schemas.openxmlformats.org/officeDocument/2006/relationships/hyperlink" Target="https://hiring.base.vn/candidates?q=%20%20ntthao2210@gmail.com&amp;candidate=129740" TargetMode="External"/><Relationship Id="rId1358" Type="http://schemas.openxmlformats.org/officeDocument/2006/relationships/hyperlink" Target="https://drive.google.com/file/d/1utb88cVHW6zu7IYe6ZSuUmcqXFy62Obd/view?usp=sharing" TargetMode="External"/><Relationship Id="rId1565" Type="http://schemas.openxmlformats.org/officeDocument/2006/relationships/hyperlink" Target="https://drive.google.com/file/d/1Mm21AoaD2YFAToL240gXaznP83hzaagS/view?usp=sharing" TargetMode="External"/><Relationship Id="rId1772" Type="http://schemas.openxmlformats.org/officeDocument/2006/relationships/hyperlink" Target="https://drive.google.com/open?id=1Hbhb8OKBRBWV_qFZKNn-Ih7d8Xvja-zS" TargetMode="External"/><Relationship Id="rId64" Type="http://schemas.openxmlformats.org/officeDocument/2006/relationships/hyperlink" Target="https://drive.google.com/file/d/1UszbNn2EDVDlt70LebjqkwPsi6wIFmP_/view?usp=sharing" TargetMode="External"/><Relationship Id="rId1120" Type="http://schemas.openxmlformats.org/officeDocument/2006/relationships/hyperlink" Target="https://drive.google.com/file/d/1pXWmcJq0j_JELjqNb5ymL0oJrrpd7qRP/view?usp=sharing" TargetMode="External"/><Relationship Id="rId1218" Type="http://schemas.openxmlformats.org/officeDocument/2006/relationships/hyperlink" Target="https://drive.google.com/file/d/1U0guTSthPAvhasmATgwH8oBuEyAczNMx/view?usp=sharing" TargetMode="External"/><Relationship Id="rId1425" Type="http://schemas.openxmlformats.org/officeDocument/2006/relationships/hyperlink" Target="https://hiring.base.vn/opening/1697?candidate=164273" TargetMode="External"/><Relationship Id="rId1632" Type="http://schemas.openxmlformats.org/officeDocument/2006/relationships/hyperlink" Target="https://drive.google.com/open?id=1oE9ADLjQ-o91yueXwBIJJAnmotQgkoJ9" TargetMode="External"/><Relationship Id="rId1937" Type="http://schemas.openxmlformats.org/officeDocument/2006/relationships/hyperlink" Target="https://drive.google.com/open?id=1j2jztPqzMgMw3VnKqZ5SyHwNwd_QWfqH" TargetMode="External"/><Relationship Id="rId280" Type="http://schemas.openxmlformats.org/officeDocument/2006/relationships/hyperlink" Target="https://drive.google.com/open?id=1OhcoitILza1FNfFzMgNZ_Hv4gyNATpP2" TargetMode="External"/><Relationship Id="rId140" Type="http://schemas.openxmlformats.org/officeDocument/2006/relationships/hyperlink" Target="https://hiring.base.vn/opening/1695?candidate=134645" TargetMode="External"/><Relationship Id="rId378" Type="http://schemas.openxmlformats.org/officeDocument/2006/relationships/hyperlink" Target="https://hiring.base.vn/opening/1695?candidate=131651" TargetMode="External"/><Relationship Id="rId585" Type="http://schemas.openxmlformats.org/officeDocument/2006/relationships/hyperlink" Target="https://hiring.base.vn/candidates?q=%C4%91%E1%BB%97%20th%E1%BB%8B%20lan%20anh&amp;candidate=132911" TargetMode="External"/><Relationship Id="rId792" Type="http://schemas.openxmlformats.org/officeDocument/2006/relationships/hyperlink" Target="https://data-gcdn.basecdn.net/202107/sys4815/hiring/08/18/NWJ3ZVCBQP/8d3f267d0c760a28aa73ec2b9538c384/SHJGU5ZPQJ9N8/4b/ee/d5/71/81/48f090b419846f07369a1864b3c6076f/psk_huutuannguyen_solution_architect_viettellime.pdf" TargetMode="External"/><Relationship Id="rId2059" Type="http://schemas.openxmlformats.org/officeDocument/2006/relationships/hyperlink" Target="https://drive.google.com/file/d/1TJQPzfAkeOQXIyn-I-k-TuyjlGwKYgYr/view?usp=sharing" TargetMode="External"/><Relationship Id="rId6" Type="http://schemas.openxmlformats.org/officeDocument/2006/relationships/hyperlink" Target="https://data-gcdn.basecdn.net/202107/sys4815/hiring/06/13/YPZRHT7GW2/2bd6ccc9c46653f9631042d3d97d2319/54/e5/7d/c0/3c/045017e75e883c115b738434d1f56bf6/2bd6ccc9c46653f9631042d3d97d2319_295738_NEK3HEV4RPJMA.pdf" TargetMode="External"/><Relationship Id="rId238" Type="http://schemas.openxmlformats.org/officeDocument/2006/relationships/hyperlink" Target="https://drive.google.com/open?id=11HLgitxqUH-zUTRAxFmLxN8aZ1T3X_Bi" TargetMode="External"/><Relationship Id="rId445" Type="http://schemas.openxmlformats.org/officeDocument/2006/relationships/hyperlink" Target="https://hiring.base.vn/opening/1703?candidate=132964" TargetMode="External"/><Relationship Id="rId652" Type="http://schemas.openxmlformats.org/officeDocument/2006/relationships/hyperlink" Target="https://hiring.base.vn/opening/1693?candidate=160886" TargetMode="External"/><Relationship Id="rId1075" Type="http://schemas.openxmlformats.org/officeDocument/2006/relationships/hyperlink" Target="https://hiring.base.vn/candidates?q=huongmath304@gmail.com&amp;candidate=134328" TargetMode="External"/><Relationship Id="rId1282" Type="http://schemas.openxmlformats.org/officeDocument/2006/relationships/hyperlink" Target="https://drive.google.com/file/d/1YO83Y2I67-B3lGLX_bX4ELxv6VxpLtEe/view?usp=sharing" TargetMode="External"/><Relationship Id="rId305" Type="http://schemas.openxmlformats.org/officeDocument/2006/relationships/hyperlink" Target="https://drive.google.com/open?id=1emXoais1qTWHyfBaZLY2uZL7XuraUrPQ" TargetMode="External"/><Relationship Id="rId512" Type="http://schemas.openxmlformats.org/officeDocument/2006/relationships/hyperlink" Target="https://hiring.base.vn/opening/1848?candidate=136433" TargetMode="External"/><Relationship Id="rId957" Type="http://schemas.openxmlformats.org/officeDocument/2006/relationships/hyperlink" Target="https://hiring.base.vn/opening/1690?candidate=130391" TargetMode="External"/><Relationship Id="rId1142" Type="http://schemas.openxmlformats.org/officeDocument/2006/relationships/hyperlink" Target="https://drive.google.com/file/d/131nu99FtKSyT0S6J2Yetai7OXUWrwboj/view?usp=sharing" TargetMode="External"/><Relationship Id="rId1587" Type="http://schemas.openxmlformats.org/officeDocument/2006/relationships/hyperlink" Target="https://drive.google.com/open?id=1xPThYV8mnefNH468fS8d4hMR_1LnZdki" TargetMode="External"/><Relationship Id="rId1794" Type="http://schemas.openxmlformats.org/officeDocument/2006/relationships/hyperlink" Target="https://drive.google.com/open?id=1Xsu0tnywfCWNrZ66n_ZXUFvEUNd2BHUB" TargetMode="External"/><Relationship Id="rId86" Type="http://schemas.openxmlformats.org/officeDocument/2006/relationships/hyperlink" Target="https://tuyendung.topcv.vn/quy-trinh-tuyen-dung/xem-ung-vien?id=WwY4ZjFfD3pVZnx9OxNidAAnZG&amp;signature=48718c0d10651abeb44b46eb1d3c6112" TargetMode="External"/><Relationship Id="rId817" Type="http://schemas.openxmlformats.org/officeDocument/2006/relationships/hyperlink" Target="https://tuyendung.topcv.vn/quy-trinh-tuyen-dung/xem-ung-vien?id=AgFiZmEPVS9VZSt2bDRpewAXBC&amp;signature=ab56887de391d36647b78edb5b61133c" TargetMode="External"/><Relationship Id="rId1002" Type="http://schemas.openxmlformats.org/officeDocument/2006/relationships/hyperlink" Target="https://drive.google.com/file/d/1iFn0iMAcEBJYR6myCOfFC8uQWlM67AtY/view?usp=sharing" TargetMode="External"/><Relationship Id="rId1447" Type="http://schemas.openxmlformats.org/officeDocument/2006/relationships/hyperlink" Target="https://drive.google.com/file/d/1dU3EKV3IjiQBZvvwoks45hgmQLZGKMAH/view?usp=sharing" TargetMode="External"/><Relationship Id="rId1654" Type="http://schemas.openxmlformats.org/officeDocument/2006/relationships/hyperlink" Target="https://drive.google.com/open?id=1MpELCf_xZwzWPx4Zsl_Zu1EH4PEOu1Lk" TargetMode="External"/><Relationship Id="rId1861" Type="http://schemas.openxmlformats.org/officeDocument/2006/relationships/hyperlink" Target="https://drive.google.com/file/d/1k9TuX5Ed4fJ7uS8iAB0uXLXQz46xjjxR/view?usp=sharing" TargetMode="External"/><Relationship Id="rId1307" Type="http://schemas.openxmlformats.org/officeDocument/2006/relationships/hyperlink" Target="https://drive.google.com/file/d/1eKsap6AgGoiojlCCinvKNtF5BqkoaHyh/view?usp=sharing" TargetMode="External"/><Relationship Id="rId1514" Type="http://schemas.openxmlformats.org/officeDocument/2006/relationships/hyperlink" Target="https://drive.google.com/file/d/1KNudgPs7eo22J7IneBVLQRL8S3WRi6_5/view?usp=sharing" TargetMode="External"/><Relationship Id="rId1721" Type="http://schemas.openxmlformats.org/officeDocument/2006/relationships/hyperlink" Target="https://drive.google.com/open?id=1AuHX69aEcaWNQRZvdIwa3yEueyaFolmS" TargetMode="External"/><Relationship Id="rId1959" Type="http://schemas.openxmlformats.org/officeDocument/2006/relationships/hyperlink" Target="https://drive.google.com/file/d/1VfwgTvc2Bzt-2fwHgX7VZGcUVs3KP9Qd/view?usp=sharing" TargetMode="External"/><Relationship Id="rId13" Type="http://schemas.openxmlformats.org/officeDocument/2006/relationships/hyperlink" Target="https://data-gcdn.basecdn.net/202107/sys4815/hiring/07/17/VNLLFC9W6T/44efc6554e7555a4f9d6eb73125ad50c/f1/07/1b/60/00/e07ff9a3c8c96f83f6ab7a44b57bd08a/44efc6554e7555a4f9d6eb73125ad50c_478738_PYZAGFTYBPRHQ.pdf" TargetMode="External"/><Relationship Id="rId1819" Type="http://schemas.openxmlformats.org/officeDocument/2006/relationships/hyperlink" Target="https://drive.google.com/open?id=1_s41MQkxIgpGzcOW1Zml--Ewx4dXSkL3" TargetMode="External"/><Relationship Id="rId162" Type="http://schemas.openxmlformats.org/officeDocument/2006/relationships/hyperlink" Target="https://drive.google.com/open?id=1t8oAuUXWLnNFb3BYDWZf6wx5Z4RpPbAW" TargetMode="External"/><Relationship Id="rId467" Type="http://schemas.openxmlformats.org/officeDocument/2006/relationships/hyperlink" Target="https://hiring.base.vn/opening/1825?candidate=133544" TargetMode="External"/><Relationship Id="rId1097" Type="http://schemas.openxmlformats.org/officeDocument/2006/relationships/hyperlink" Target="https://drive.google.com/file/d/17NBbeC_8BvNdngPEAM0hIbEIr6effhHv/view?usp=sharing" TargetMode="External"/><Relationship Id="rId2050" Type="http://schemas.openxmlformats.org/officeDocument/2006/relationships/hyperlink" Target="https://drive.google.com/file/d/19ohP1PQ4I4J-v73qSB6Mo0RKAD4zcnzW/view?usp=sharing" TargetMode="External"/><Relationship Id="rId674" Type="http://schemas.openxmlformats.org/officeDocument/2006/relationships/hyperlink" Target="https://hiring.base.vn/opening/2012?candidate=164970" TargetMode="External"/><Relationship Id="rId881" Type="http://schemas.openxmlformats.org/officeDocument/2006/relationships/hyperlink" Target="https://hiring.base.vn/candidates?candidate=132561" TargetMode="External"/><Relationship Id="rId979" Type="http://schemas.openxmlformats.org/officeDocument/2006/relationships/hyperlink" Target="https://hiring.base.vn/opening/1751?candidate=130431" TargetMode="External"/><Relationship Id="rId327" Type="http://schemas.openxmlformats.org/officeDocument/2006/relationships/hyperlink" Target="mailto:mr.nguyenth86@gmail.com" TargetMode="External"/><Relationship Id="rId534" Type="http://schemas.openxmlformats.org/officeDocument/2006/relationships/hyperlink" Target="https://hiring.base.vn/opening/1691?candidate=139339&amp;interview=15409" TargetMode="External"/><Relationship Id="rId741" Type="http://schemas.openxmlformats.org/officeDocument/2006/relationships/hyperlink" Target="https://hiring.base.vn/opening/1695?candidate=173517" TargetMode="External"/><Relationship Id="rId839" Type="http://schemas.openxmlformats.org/officeDocument/2006/relationships/hyperlink" Target="https://hiring.base.vn/opening/1689?candidate=131752" TargetMode="External"/><Relationship Id="rId1164" Type="http://schemas.openxmlformats.org/officeDocument/2006/relationships/hyperlink" Target="https://hiring.base.vn/opening/1697?candidate=140538" TargetMode="External"/><Relationship Id="rId1371" Type="http://schemas.openxmlformats.org/officeDocument/2006/relationships/hyperlink" Target="https://hiring.base.vn/opening/1690?candidate=159225" TargetMode="External"/><Relationship Id="rId1469" Type="http://schemas.openxmlformats.org/officeDocument/2006/relationships/hyperlink" Target="https://drive.google.com/file/d/1TNqPM1BCCBbVa0efNskuEp8KZJPP2PsD/view?usp=sharing" TargetMode="External"/><Relationship Id="rId2008" Type="http://schemas.openxmlformats.org/officeDocument/2006/relationships/hyperlink" Target="https://drive.google.com/file/d/1hiqUBSIih8oJqQG-dsOlzi4X7iKJLzvl/view?usp=sharing" TargetMode="External"/><Relationship Id="rId601" Type="http://schemas.openxmlformats.org/officeDocument/2006/relationships/hyperlink" Target="https://hiring.base.vn/opening/1695?candidate=151616" TargetMode="External"/><Relationship Id="rId1024" Type="http://schemas.openxmlformats.org/officeDocument/2006/relationships/hyperlink" Target="https://tuyendung.topcv.vn/quy-trinh-tuyen-dung/xem-ung-vien?id=WgZjPGULDSlWaix6aQRTJAC3BF&amp;signature=4dca50b961e2fee9708851a3ef6b941c" TargetMode="External"/><Relationship Id="rId1231" Type="http://schemas.openxmlformats.org/officeDocument/2006/relationships/hyperlink" Target="https://drive.google.com/file/d/12YloXz4en6ZunwXv7KDJO7hDQgkVmjnJ/view?usp=sharing" TargetMode="External"/><Relationship Id="rId1676" Type="http://schemas.openxmlformats.org/officeDocument/2006/relationships/hyperlink" Target="https://drive.google.com/open?id=1Del3Je2tz7mUPgWCG-ukRG7QC8oxBINv" TargetMode="External"/><Relationship Id="rId1883" Type="http://schemas.openxmlformats.org/officeDocument/2006/relationships/hyperlink" Target="https://drive.google.com/file/d/1ttm4r2CTNyVUEb-GZKAUbVYcZU_1JsMC/view?usp=sharing" TargetMode="External"/><Relationship Id="rId906" Type="http://schemas.openxmlformats.org/officeDocument/2006/relationships/hyperlink" Target="https://drive.google.com/open?id=1PAK1fajVhMJ9l8YFp-kXTZQ8TxeaTBl8" TargetMode="External"/><Relationship Id="rId1329" Type="http://schemas.openxmlformats.org/officeDocument/2006/relationships/hyperlink" Target="https://hiring.base.vn/opening/1690?candidate=156704" TargetMode="External"/><Relationship Id="rId1536" Type="http://schemas.openxmlformats.org/officeDocument/2006/relationships/hyperlink" Target="https://hiring.base.vn/opening/1961?candidate=173118" TargetMode="External"/><Relationship Id="rId1743" Type="http://schemas.openxmlformats.org/officeDocument/2006/relationships/hyperlink" Target="https://drive.google.com/open?id=1NxIWPs2NYMbG16sWvcDpCnaYvVtbRezP" TargetMode="External"/><Relationship Id="rId1950" Type="http://schemas.openxmlformats.org/officeDocument/2006/relationships/hyperlink" Target="https://drive.google.com/file/d/19IKxrsiQA-BPaFxVyrQOY0TxlW-djE4D/view?usp=sharing" TargetMode="External"/><Relationship Id="rId35" Type="http://schemas.openxmlformats.org/officeDocument/2006/relationships/hyperlink" Target="https://hiring.base.vn/opening/1694?candidate=130671" TargetMode="External"/><Relationship Id="rId1603" Type="http://schemas.openxmlformats.org/officeDocument/2006/relationships/hyperlink" Target="https://drive.google.com/open?id=1ke8bE5BKCtKOokuMOw1EgCNGyfICNhSO" TargetMode="External"/><Relationship Id="rId1810" Type="http://schemas.openxmlformats.org/officeDocument/2006/relationships/hyperlink" Target="https://drive.google.com/open?id=1qRg6SBEkuEwPYG97S1qCSURtal4-cOiP" TargetMode="External"/><Relationship Id="rId184" Type="http://schemas.openxmlformats.org/officeDocument/2006/relationships/hyperlink" Target="https://drive.google.com/open?id=1s2EdUeWbIrEXTDCN9I4mwoiaHmEu_rb3" TargetMode="External"/><Relationship Id="rId391" Type="http://schemas.openxmlformats.org/officeDocument/2006/relationships/hyperlink" Target="https://hiring.base.vn/opening/1703?candidate=131784" TargetMode="External"/><Relationship Id="rId1908" Type="http://schemas.openxmlformats.org/officeDocument/2006/relationships/hyperlink" Target="https://drive.google.com/open?id=1cUHAild_Ril8LoqWmzegIY9jBagt5dR9" TargetMode="External"/><Relationship Id="rId2072" Type="http://schemas.openxmlformats.org/officeDocument/2006/relationships/hyperlink" Target="https://drive.google.com/file/d/17C9FCTvN_IEjwgiI_kL7hVg_NGBjXvsP/view?usp=sharing" TargetMode="External"/><Relationship Id="rId251" Type="http://schemas.openxmlformats.org/officeDocument/2006/relationships/hyperlink" Target="https://drive.google.com/open?id=14UNot0EIStEAEyWWClMjQe-ZXeI5Ytuo" TargetMode="External"/><Relationship Id="rId489" Type="http://schemas.openxmlformats.org/officeDocument/2006/relationships/hyperlink" Target="https://hiring.base.vn/opening/1695?candidate=135651" TargetMode="External"/><Relationship Id="rId696" Type="http://schemas.openxmlformats.org/officeDocument/2006/relationships/hyperlink" Target="https://hiring.base.vn/opening/1697?candidate=168399" TargetMode="External"/><Relationship Id="rId349" Type="http://schemas.openxmlformats.org/officeDocument/2006/relationships/hyperlink" Target="https://drive.google.com/open?id=1nGnuJvHc6j6oHBCc8FBQD1d2hHREsCnv" TargetMode="External"/><Relationship Id="rId556" Type="http://schemas.openxmlformats.org/officeDocument/2006/relationships/hyperlink" Target="https://drive.google.com/file/d/1tg6utznhnehWPAObpYM8pXizOb-EJQ0b/view?usp=sharing" TargetMode="External"/><Relationship Id="rId763" Type="http://schemas.openxmlformats.org/officeDocument/2006/relationships/hyperlink" Target="https://hiring.base.vn/opening/1690?candidate=175461" TargetMode="External"/><Relationship Id="rId1186" Type="http://schemas.openxmlformats.org/officeDocument/2006/relationships/hyperlink" Target="https://drive.google.com/file/d/1AusK6-9XpSfCsKJ7YzRiHv_fz47brCPJ/view?usp=sharing" TargetMode="External"/><Relationship Id="rId1393" Type="http://schemas.openxmlformats.org/officeDocument/2006/relationships/hyperlink" Target="https://hiring.base.vn/opening/1690?candidate=167411" TargetMode="External"/><Relationship Id="rId111" Type="http://schemas.openxmlformats.org/officeDocument/2006/relationships/hyperlink" Target="https://drive.google.com/open?id=1nVb9d2RilgjfEpvE8kjBOX_FJ32S44k1" TargetMode="External"/><Relationship Id="rId209" Type="http://schemas.openxmlformats.org/officeDocument/2006/relationships/hyperlink" Target="https://drive.google.com/open?id=10LN_zyffHQudA61bM_fqZ5DJMP-SnM8L" TargetMode="External"/><Relationship Id="rId416" Type="http://schemas.openxmlformats.org/officeDocument/2006/relationships/hyperlink" Target="https://hiring.base.vn/opening/1792?candidate=132269" TargetMode="External"/><Relationship Id="rId970" Type="http://schemas.openxmlformats.org/officeDocument/2006/relationships/hyperlink" Target="https://tuyendung.topcv.vn/ho-so-ung-vien?id=bed9910961d2567c55966e79db48bdf4&amp;token=eyJkYXRhIjp7InByaXZhdGVfa2V5IjoiYmVkOTkxMDk2MWQyNTY3YzU1OTY2ZTc5ZGI0OGJkZjQifSwiZXhwaXJlQXQiOiIyMDIxLTA3LTI4IDE1OjE0OjMwIiwic2lnbmF0dXJlIjoiMGU5OTAxM2E2ZjY0YWRmYzJjOTIxOTFiOWQyMGVlMDYifQ==" TargetMode="External"/><Relationship Id="rId1046" Type="http://schemas.openxmlformats.org/officeDocument/2006/relationships/hyperlink" Target="https://drive.google.com/open?id=1nPHMHbqoARZqdM-ApYIdE1MIalcct-Eu" TargetMode="External"/><Relationship Id="rId1253" Type="http://schemas.openxmlformats.org/officeDocument/2006/relationships/hyperlink" Target="https://hiring.base.vn/opening/1687?candidate=153131" TargetMode="External"/><Relationship Id="rId1698" Type="http://schemas.openxmlformats.org/officeDocument/2006/relationships/hyperlink" Target="https://drive.google.com/open?id=1b9LB_YnYdcUZSyNFd5IHQUW0u7elNyxd" TargetMode="External"/><Relationship Id="rId623" Type="http://schemas.openxmlformats.org/officeDocument/2006/relationships/hyperlink" Target="https://hiring.base.vn/opening/1695?candidate=157450" TargetMode="External"/><Relationship Id="rId830" Type="http://schemas.openxmlformats.org/officeDocument/2006/relationships/hyperlink" Target="https://employer.vietnamworks.com/v2/application/detail/2/35682741" TargetMode="External"/><Relationship Id="rId928" Type="http://schemas.openxmlformats.org/officeDocument/2006/relationships/hyperlink" Target="https://hiring.base.vn/opening/1687?candidate=169150" TargetMode="External"/><Relationship Id="rId1460" Type="http://schemas.openxmlformats.org/officeDocument/2006/relationships/hyperlink" Target="https://drive.google.com/file/d/1Y7_9hNn6xARRhEleovXs4pZMcvXFZzRm/view?usp=sharing" TargetMode="External"/><Relationship Id="rId1558" Type="http://schemas.openxmlformats.org/officeDocument/2006/relationships/hyperlink" Target="https://drive.google.com/file/d/1dyXbKvlKMJIRLWCTU1Kd3Nj06Y0UDI92/view?usp=sharing" TargetMode="External"/><Relationship Id="rId1765" Type="http://schemas.openxmlformats.org/officeDocument/2006/relationships/hyperlink" Target="https://drive.google.com/file/d/1Dcy1pDDEvyMtmnEWSWmGdtaK0CxLIlp2/view?usp=sharing" TargetMode="External"/><Relationship Id="rId57" Type="http://schemas.openxmlformats.org/officeDocument/2006/relationships/hyperlink" Target="https://hiring.base.vn/opening/1697?candidate=130914" TargetMode="External"/><Relationship Id="rId1113" Type="http://schemas.openxmlformats.org/officeDocument/2006/relationships/hyperlink" Target="https://hiring.base.vn/candidates?q=hangnt1983@gmail.com&amp;candidate=149002" TargetMode="External"/><Relationship Id="rId1320" Type="http://schemas.openxmlformats.org/officeDocument/2006/relationships/hyperlink" Target="https://drive.google.com/file/d/1uEkPVBgT464hr7JT3GufMpvVurnZBPCO/view?usp=sharing" TargetMode="External"/><Relationship Id="rId1418" Type="http://schemas.openxmlformats.org/officeDocument/2006/relationships/hyperlink" Target="https://drive.google.com/file/d/1SM3NSfMlmFCUlqYPCBwFnJ1jki-kLBSr/view?usp=sharing" TargetMode="External"/><Relationship Id="rId1972" Type="http://schemas.openxmlformats.org/officeDocument/2006/relationships/hyperlink" Target="https://drive.google.com/file/d/1igexSs9lhvaQj4Vs0KBbs-lwZGCfmi5q/view?usp=sharing" TargetMode="External"/><Relationship Id="rId1625" Type="http://schemas.openxmlformats.org/officeDocument/2006/relationships/hyperlink" Target="https://hiring.base.vn/opening/1690?candidate=140559" TargetMode="External"/><Relationship Id="rId1832" Type="http://schemas.openxmlformats.org/officeDocument/2006/relationships/hyperlink" Target="https://drive.google.com/open?id=10QhLMXrivA-Ulih8t9wT_sGTYhRpGPDG" TargetMode="External"/><Relationship Id="rId2094" Type="http://schemas.openxmlformats.org/officeDocument/2006/relationships/hyperlink" Target="https://drive.google.com/file/d/1rRCJuKO4djY82MVn_9ja_bvYqnqFzibG/view?usp=sharing" TargetMode="External"/><Relationship Id="rId273" Type="http://schemas.openxmlformats.org/officeDocument/2006/relationships/hyperlink" Target="https://drive.google.com/open?id=1bDox-vdCEZhkSv3XT83LuaW-2xyRWVtP" TargetMode="External"/><Relationship Id="rId480" Type="http://schemas.openxmlformats.org/officeDocument/2006/relationships/hyperlink" Target="https://hiring.base.vn/opening/1691?candidate=134681" TargetMode="External"/><Relationship Id="rId133" Type="http://schemas.openxmlformats.org/officeDocument/2006/relationships/hyperlink" Target="https://hiring.base.vn/opening/1697?candidate=134029" TargetMode="External"/><Relationship Id="rId340" Type="http://schemas.openxmlformats.org/officeDocument/2006/relationships/hyperlink" Target="https://drive.google.com/open?id=1Hw48tr6_iWo3781pSzS9dwLtlzIj0dZb" TargetMode="External"/><Relationship Id="rId578" Type="http://schemas.openxmlformats.org/officeDocument/2006/relationships/hyperlink" Target="https://hiring.base.vn/opening/1695?candidate=147261" TargetMode="External"/><Relationship Id="rId785" Type="http://schemas.openxmlformats.org/officeDocument/2006/relationships/hyperlink" Target="https://hiring.base.vn/opening/1695?candidate=129200" TargetMode="External"/><Relationship Id="rId992" Type="http://schemas.openxmlformats.org/officeDocument/2006/relationships/hyperlink" Target="https://hiring.base.vn/opening/1752?candidate=130791" TargetMode="External"/><Relationship Id="rId2021" Type="http://schemas.openxmlformats.org/officeDocument/2006/relationships/hyperlink" Target="https://drive.google.com/file/d/1LPtxc7Yw3bp1WtKDOh1499wRLkvSr8S4/view?usp=sharing" TargetMode="External"/><Relationship Id="rId200" Type="http://schemas.openxmlformats.org/officeDocument/2006/relationships/hyperlink" Target="https://drive.google.com/open?id=1mitoRSbeVwM--FBwF5QN-JQLXgjUpejR" TargetMode="External"/><Relationship Id="rId438" Type="http://schemas.openxmlformats.org/officeDocument/2006/relationships/hyperlink" Target="https://hiring.base.vn/opening/1809?candidate=132918" TargetMode="External"/><Relationship Id="rId645" Type="http://schemas.openxmlformats.org/officeDocument/2006/relationships/hyperlink" Target="https://hiring.base.vn/opening/1691?candidate=159264" TargetMode="External"/><Relationship Id="rId852" Type="http://schemas.openxmlformats.org/officeDocument/2006/relationships/hyperlink" Target="https://drive.google.com/open?id=10FuckCuP4wxSdoWJTvfiMFEwtJ1JE2d6" TargetMode="External"/><Relationship Id="rId1068" Type="http://schemas.openxmlformats.org/officeDocument/2006/relationships/hyperlink" Target="https://drive.google.com/file/d/1esZ2E_G8M0vAn2vVyfZsIxvx7CSEEZH1/view" TargetMode="External"/><Relationship Id="rId1275" Type="http://schemas.openxmlformats.org/officeDocument/2006/relationships/hyperlink" Target="https://drive.google.com/file/d/1Y9CQyYfMToq78Bjh_MzTo88NJwXDIlhv/view?usp=sharing" TargetMode="External"/><Relationship Id="rId1482" Type="http://schemas.openxmlformats.org/officeDocument/2006/relationships/hyperlink" Target="https://hiring.base.vn/opening/1697?candidate=170475" TargetMode="External"/><Relationship Id="rId505" Type="http://schemas.openxmlformats.org/officeDocument/2006/relationships/hyperlink" Target="https://hiring.base.vn/opening/1809?candidate=149481" TargetMode="External"/><Relationship Id="rId712" Type="http://schemas.openxmlformats.org/officeDocument/2006/relationships/hyperlink" Target="https://hiring.base.vn/opening/1697?candidate=171970" TargetMode="External"/><Relationship Id="rId1135" Type="http://schemas.openxmlformats.org/officeDocument/2006/relationships/hyperlink" Target="https://drive.google.com/file/d/1RwZYtQlSZ7WtVpoQefAOzwo0HgPhGtUc/view?usp=sharing" TargetMode="External"/><Relationship Id="rId1342" Type="http://schemas.openxmlformats.org/officeDocument/2006/relationships/hyperlink" Target="https://hiring.base.vn/opening/1690?candidate=157448" TargetMode="External"/><Relationship Id="rId1787" Type="http://schemas.openxmlformats.org/officeDocument/2006/relationships/hyperlink" Target="https://drive.google.com/open?id=1Ia4Pna7khfXNyX83H40OXmtpRMrJrGAZ" TargetMode="External"/><Relationship Id="rId1994" Type="http://schemas.openxmlformats.org/officeDocument/2006/relationships/hyperlink" Target="https://drive.google.com/file/d/18GRSI-ag_VXIv5GydEVSo_MkG3yj2LMF/view" TargetMode="External"/><Relationship Id="rId79" Type="http://schemas.openxmlformats.org/officeDocument/2006/relationships/hyperlink" Target="https://meet.google.com/eps-ufir-gyx" TargetMode="External"/><Relationship Id="rId1202" Type="http://schemas.openxmlformats.org/officeDocument/2006/relationships/hyperlink" Target="https://drive.google.com/file/d/1dRgRQ51T83TGqHzXNxwtb-hslswkL7DI/view?usp=sharing" TargetMode="External"/><Relationship Id="rId1647" Type="http://schemas.openxmlformats.org/officeDocument/2006/relationships/hyperlink" Target="https://drive.google.com/open?id=132HirvfM2it5Tdp2DhpAiCU_YVzFwiyq" TargetMode="External"/><Relationship Id="rId1854" Type="http://schemas.openxmlformats.org/officeDocument/2006/relationships/hyperlink" Target="https://drive.google.com/file/d/1iCywYRAu3HOykgIxM7exyNWz3xQOS879/view?usp=sharing" TargetMode="External"/><Relationship Id="rId1507" Type="http://schemas.openxmlformats.org/officeDocument/2006/relationships/hyperlink" Target="https://drive.google.com/file/d/1kmkCzOYGBgtpsVziDJx64dBI3ldEQZul/view?usp=sharing" TargetMode="External"/><Relationship Id="rId1714" Type="http://schemas.openxmlformats.org/officeDocument/2006/relationships/hyperlink" Target="https://drive.google.com/open?id=1DW0kGCfHeBYVw6ncR7GYp2DZEmoXQghi" TargetMode="External"/><Relationship Id="rId295" Type="http://schemas.openxmlformats.org/officeDocument/2006/relationships/hyperlink" Target="https://drive.google.com/open?id=1CYo_9P7HkqL46u408XQuust3FeX_u-Ns" TargetMode="External"/><Relationship Id="rId1921" Type="http://schemas.openxmlformats.org/officeDocument/2006/relationships/hyperlink" Target="https://drive.google.com/file/d/1zzHY48XvmWj1XEViKU6ldGIrj7Bt6s5O/view?usp=sharing" TargetMode="External"/><Relationship Id="rId155" Type="http://schemas.openxmlformats.org/officeDocument/2006/relationships/hyperlink" Target="https://drive.google.com/open?id=1biBY8rnJiWYWKreqKzJgD2_8whjLiXy9" TargetMode="External"/><Relationship Id="rId362" Type="http://schemas.openxmlformats.org/officeDocument/2006/relationships/hyperlink" Target="https://hiring.base.vn/opening/1696?candidate=131215" TargetMode="External"/><Relationship Id="rId1297" Type="http://schemas.openxmlformats.org/officeDocument/2006/relationships/hyperlink" Target="https://drive.google.com/file/d/1WbtRNmMBP-TTOLI2VGFRuXTjhGKnG3ED/view?usp=sharing" TargetMode="External"/><Relationship Id="rId2043" Type="http://schemas.openxmlformats.org/officeDocument/2006/relationships/hyperlink" Target="https://drive.google.com/file/d/1_yRBcF842xxTzEB18m1_S5MhEwRy8z0S/view?usp=sharing" TargetMode="External"/><Relationship Id="rId222" Type="http://schemas.openxmlformats.org/officeDocument/2006/relationships/hyperlink" Target="https://drive.google.com/open?id=17VlxbFFI3xoyBzY_Ilv0q-w4ZQFLRbJF" TargetMode="External"/><Relationship Id="rId667" Type="http://schemas.openxmlformats.org/officeDocument/2006/relationships/hyperlink" Target="https://hiring.base.vn/opening/1811?candidate=164769" TargetMode="External"/><Relationship Id="rId874" Type="http://schemas.openxmlformats.org/officeDocument/2006/relationships/hyperlink" Target="https://tuyendung.topcv.vn/quy-trinh-tuyen-dung/xem-ung-vien?id=VQU-PGYKWi1XMSp4O0RaegA3ZB&amp;signature=7032f3d2ec83dd4651e6d9e41c00f6e1" TargetMode="External"/><Relationship Id="rId527" Type="http://schemas.openxmlformats.org/officeDocument/2006/relationships/hyperlink" Target="https://hiring.base.vn/opening/1824?candidate=138383" TargetMode="External"/><Relationship Id="rId734" Type="http://schemas.openxmlformats.org/officeDocument/2006/relationships/hyperlink" Target="https://hiring.base.vn/opening/1703?candidate=173275" TargetMode="External"/><Relationship Id="rId941" Type="http://schemas.openxmlformats.org/officeDocument/2006/relationships/hyperlink" Target="https://hiring.base.vn/candidates?q=vunguyenviet7@gmail.com&amp;candidate=129861" TargetMode="External"/><Relationship Id="rId1157" Type="http://schemas.openxmlformats.org/officeDocument/2006/relationships/hyperlink" Target="https://hiring.base.vn/opening/1697?candidate=137615" TargetMode="External"/><Relationship Id="rId1364" Type="http://schemas.openxmlformats.org/officeDocument/2006/relationships/hyperlink" Target="https://drive.google.com/file/d/1tUNU6U4kThNYeP3uvPxjEc28fO8t1vOf/view?usp=sharing" TargetMode="External"/><Relationship Id="rId1571" Type="http://schemas.openxmlformats.org/officeDocument/2006/relationships/hyperlink" Target="https://hiring.base.vn/opening/1695?candidate=176027" TargetMode="External"/><Relationship Id="rId70" Type="http://schemas.openxmlformats.org/officeDocument/2006/relationships/hyperlink" Target="https://drive.google.com/file/d/1BGF1ZNSybX5KljVRUicURiqaKHQwowKE/view?usp=sharing" TargetMode="External"/><Relationship Id="rId801" Type="http://schemas.openxmlformats.org/officeDocument/2006/relationships/hyperlink" Target="https://tuyendung.topcv.vn/quy-trinh-tuyen-dung/xem-ung-vien?id=V1I5bGRfWHsFZXh3bHYgLABndF&amp;signature=305b83328a6550d90a93bb7e96ab9152" TargetMode="External"/><Relationship Id="rId1017" Type="http://schemas.openxmlformats.org/officeDocument/2006/relationships/hyperlink" Target="https://hiring.base.vn/candidates?q=hieuali.nguyen@gmail.com&amp;candidate=131602" TargetMode="External"/><Relationship Id="rId1224" Type="http://schemas.openxmlformats.org/officeDocument/2006/relationships/hyperlink" Target="https://hiring.base.vn/opening/1862?candidate=151241" TargetMode="External"/><Relationship Id="rId1431" Type="http://schemas.openxmlformats.org/officeDocument/2006/relationships/hyperlink" Target="https://drive.google.com/file/d/1EaVvpd-SRr3eEJuavR1U8hgJiB8P_ItG/view?usp=sharing" TargetMode="External"/><Relationship Id="rId1669" Type="http://schemas.openxmlformats.org/officeDocument/2006/relationships/hyperlink" Target="https://drive.google.com/open?id=1rifh0p4sGawNHp2PQxaQziMmF2xujcCA" TargetMode="External"/><Relationship Id="rId1876" Type="http://schemas.openxmlformats.org/officeDocument/2006/relationships/hyperlink" Target="https://drive.google.com/file/d/1-AViOQBu39w4Df0YTSfOF7YPw6o8fgGN/view?usp=sharing" TargetMode="External"/><Relationship Id="rId1529" Type="http://schemas.openxmlformats.org/officeDocument/2006/relationships/hyperlink" Target="https://drive.google.com/file/d/1iRJJ-ExDEI0oYC8zo99vIMO6b1RVri_b/view?usp=sharing" TargetMode="External"/><Relationship Id="rId1736" Type="http://schemas.openxmlformats.org/officeDocument/2006/relationships/hyperlink" Target="https://drive.google.com/open?id=1E3yykrWt2o-9i1RnNzDhL9GzumNOluZp" TargetMode="External"/><Relationship Id="rId1943" Type="http://schemas.openxmlformats.org/officeDocument/2006/relationships/hyperlink" Target="https://drive.google.com/open?id=1662Hx2lFRrXjyyhzMKzvRtYhUvL-mp9v" TargetMode="External"/><Relationship Id="rId28" Type="http://schemas.openxmlformats.org/officeDocument/2006/relationships/hyperlink" Target="https://data-gcdn.basecdn.net/202107/sys4815/hiring/20/22/LQDTJKCKXS/fdfd55dc745471b3203ae84c2b7b8e1c/f4/6f/3c/80/e6/03f66bb548f9b50c603d3f9c48fe3482/fdfd55dc745471b3203ae84c2b7b8e1c_994507_VTN5SRWQ4MCYJ.pdf" TargetMode="External"/><Relationship Id="rId1803" Type="http://schemas.openxmlformats.org/officeDocument/2006/relationships/hyperlink" Target="https://drive.google.com/file/d/1GLV1OaDJA67q6bKUoGS8JoxcOeZo-5hf/view?usp=sharing" TargetMode="External"/><Relationship Id="rId177" Type="http://schemas.openxmlformats.org/officeDocument/2006/relationships/hyperlink" Target="https://drive.google.com/open?id=1PAK1fajVhMJ9l8YFp-kXTZQ8TxeaTBl8" TargetMode="External"/><Relationship Id="rId384" Type="http://schemas.openxmlformats.org/officeDocument/2006/relationships/hyperlink" Target="https://hiring.base.vn/opening/1697?candidate=131734" TargetMode="External"/><Relationship Id="rId591" Type="http://schemas.openxmlformats.org/officeDocument/2006/relationships/hyperlink" Target="https://hiring.base.vn/opening/1751?candidate=150255" TargetMode="External"/><Relationship Id="rId2065" Type="http://schemas.openxmlformats.org/officeDocument/2006/relationships/hyperlink" Target="https://drive.google.com/file/d/1ZkwfxCmgzhy_m2glfCZsDGMl9w8h-zqQ/view?usp=sharing" TargetMode="External"/><Relationship Id="rId244" Type="http://schemas.openxmlformats.org/officeDocument/2006/relationships/hyperlink" Target="https://drive.google.com/open?id=1L_fiMVnNwwiIs2dWlTHWBIwM1kfgWTYZ" TargetMode="External"/><Relationship Id="rId689" Type="http://schemas.openxmlformats.org/officeDocument/2006/relationships/hyperlink" Target="https://hiring.base.vn/opening/1697?candidate=166783" TargetMode="External"/><Relationship Id="rId896" Type="http://schemas.openxmlformats.org/officeDocument/2006/relationships/hyperlink" Target="https://hiring.base.vn/opening/1688?candidate=134835" TargetMode="External"/><Relationship Id="rId1081" Type="http://schemas.openxmlformats.org/officeDocument/2006/relationships/hyperlink" Target="https://hiring.base.vn/opening/1697?candidate=159532" TargetMode="External"/><Relationship Id="rId451" Type="http://schemas.openxmlformats.org/officeDocument/2006/relationships/hyperlink" Target="https://hiring.base.vn/opening/1811?candidate=132995" TargetMode="External"/><Relationship Id="rId549" Type="http://schemas.openxmlformats.org/officeDocument/2006/relationships/hyperlink" Target="https://hiring.base.vn/opening/1695?candidate=142059" TargetMode="External"/><Relationship Id="rId756" Type="http://schemas.openxmlformats.org/officeDocument/2006/relationships/hyperlink" Target="https://hiring.base.vn/opening/1703?candidate=174546" TargetMode="External"/><Relationship Id="rId1179" Type="http://schemas.openxmlformats.org/officeDocument/2006/relationships/hyperlink" Target="https://drive.google.com/file/d/1HA1V00_clRar5XcQJVehj6Gl7tEeg-mV/view?usp=sharing" TargetMode="External"/><Relationship Id="rId1386" Type="http://schemas.openxmlformats.org/officeDocument/2006/relationships/hyperlink" Target="https://drive.google.com/file/d/1UY5AUksE3Vs05CyvvM1Z-mg5eTgX_jum/view?usp=sharing" TargetMode="External"/><Relationship Id="rId1593" Type="http://schemas.openxmlformats.org/officeDocument/2006/relationships/hyperlink" Target="https://drive.google.com/open?id=1dcRjZridX-chziv48leE6kJJn4uhS-UR" TargetMode="External"/><Relationship Id="rId104" Type="http://schemas.openxmlformats.org/officeDocument/2006/relationships/hyperlink" Target="https://drive.google.com/file/d/1OdmoUJEO_5WgyEcFrtLNCXETzrGFGedQ/view?usp=sharing" TargetMode="External"/><Relationship Id="rId311" Type="http://schemas.openxmlformats.org/officeDocument/2006/relationships/hyperlink" Target="https://drive.google.com/open?id=16_3PEUicAqOUzejixJz2BoVD9xedsyfO" TargetMode="External"/><Relationship Id="rId409" Type="http://schemas.openxmlformats.org/officeDocument/2006/relationships/hyperlink" Target="https://hiring.base.vn/opening/1792?candidate=132132" TargetMode="External"/><Relationship Id="rId963" Type="http://schemas.openxmlformats.org/officeDocument/2006/relationships/hyperlink" Target="https://hiring.base.vn/opening/1696?candidate=129636" TargetMode="External"/><Relationship Id="rId1039" Type="http://schemas.openxmlformats.org/officeDocument/2006/relationships/hyperlink" Target="https://hiring.base.vn/opening/1695?candidate=133806" TargetMode="External"/><Relationship Id="rId1246" Type="http://schemas.openxmlformats.org/officeDocument/2006/relationships/hyperlink" Target="https://hiring.base.vn/opening/1697?candidate=161362" TargetMode="External"/><Relationship Id="rId1898" Type="http://schemas.openxmlformats.org/officeDocument/2006/relationships/hyperlink" Target="https://drive.google.com/file/d/1j4mUOcXisTJlvthRghL7LIYhdzYa9pEd/view?usp=sharing" TargetMode="External"/><Relationship Id="rId92" Type="http://schemas.openxmlformats.org/officeDocument/2006/relationships/hyperlink" Target="https://meet.google.com/uho-eevc-jwg" TargetMode="External"/><Relationship Id="rId616" Type="http://schemas.openxmlformats.org/officeDocument/2006/relationships/hyperlink" Target="https://hiring.base.vn/opening/1952?candidate=153700" TargetMode="External"/><Relationship Id="rId823" Type="http://schemas.openxmlformats.org/officeDocument/2006/relationships/hyperlink" Target="https://tuyendung.topcv.vn/quy-trinh-tuyen-dung/xem-ung-vien?id=VFJqbjEIDilaYyx-PzAGcQAHJB&amp;signature=63c4f54c1b614b92691c2da7beb26ab3" TargetMode="External"/><Relationship Id="rId1453" Type="http://schemas.openxmlformats.org/officeDocument/2006/relationships/hyperlink" Target="https://hiring.base.vn/opening/1688?candidate=166393" TargetMode="External"/><Relationship Id="rId1660" Type="http://schemas.openxmlformats.org/officeDocument/2006/relationships/hyperlink" Target="https://drive.google.com/file/d/1faWtxR6nzK0Ie7dzKRN0AfOrKk-druIK/view?usp=sharing" TargetMode="External"/><Relationship Id="rId1758" Type="http://schemas.openxmlformats.org/officeDocument/2006/relationships/hyperlink" Target="https://drive.google.com/file/d/1VO92jj8yEYSo1mpZH8O6TTUCrA4REN_g/view?usp=sharing" TargetMode="External"/><Relationship Id="rId1106" Type="http://schemas.openxmlformats.org/officeDocument/2006/relationships/hyperlink" Target="https://drive.google.com/file/d/18qdl0pM32HJvIVbyrfnt0Wdu3q2OyJ-_/view?usp=sharing" TargetMode="External"/><Relationship Id="rId1313" Type="http://schemas.openxmlformats.org/officeDocument/2006/relationships/hyperlink" Target="https://drive.google.com/file/d/1RTSWgKNit2TzNd31nPI0X8yUG0_FSqQD/view?usp=sharing" TargetMode="External"/><Relationship Id="rId1520" Type="http://schemas.openxmlformats.org/officeDocument/2006/relationships/hyperlink" Target="https://drive.google.com/file/d/1NkPETgmRq2K3dCJgBIS0Aq2o81AM8MO2/view?usp=sharing" TargetMode="External"/><Relationship Id="rId1965" Type="http://schemas.openxmlformats.org/officeDocument/2006/relationships/hyperlink" Target="https://drive.google.com/file/d/1Wbl1YMOWrBarU_-zyE80EgDiLlWVxHsF/view?usp=sharing" TargetMode="External"/><Relationship Id="rId1618" Type="http://schemas.openxmlformats.org/officeDocument/2006/relationships/hyperlink" Target="https://drive.google.com/open?id=1LwU4FUbqmUDFZp0pJr171GYzvWkL_0Ih" TargetMode="External"/><Relationship Id="rId1825" Type="http://schemas.openxmlformats.org/officeDocument/2006/relationships/hyperlink" Target="https://drive.google.com/open?id=1n8uLmx1u2o3TvN72A41krefhMs5So_5a" TargetMode="External"/><Relationship Id="rId199" Type="http://schemas.openxmlformats.org/officeDocument/2006/relationships/hyperlink" Target="https://drive.google.com/open?id=1YG3XO-cAkcmP0WEnH3xM7AZGFVX7uMrR" TargetMode="External"/><Relationship Id="rId2087" Type="http://schemas.openxmlformats.org/officeDocument/2006/relationships/hyperlink" Target="https://drive.google.com/file/d/1wo9WmXnHA7JZcdYIbfh-yef30mlaH1vN/view?usp=sharing" TargetMode="External"/><Relationship Id="rId266" Type="http://schemas.openxmlformats.org/officeDocument/2006/relationships/hyperlink" Target="https://drive.google.com/open?id=1TsTnl_Rw4q43CNhEpyjOHos74sR9Vvhy" TargetMode="External"/><Relationship Id="rId473" Type="http://schemas.openxmlformats.org/officeDocument/2006/relationships/hyperlink" Target="https://drive.google.com/open?id=1ednI2OIbzBqUsWQ0hwXb33aUYnhZLXrh" TargetMode="External"/><Relationship Id="rId680" Type="http://schemas.openxmlformats.org/officeDocument/2006/relationships/hyperlink" Target="https://hiring.base.vn/opening/2012?candidate=165275" TargetMode="External"/><Relationship Id="rId126" Type="http://schemas.openxmlformats.org/officeDocument/2006/relationships/hyperlink" Target="mailto:hungk63bka@gmail.com" TargetMode="External"/><Relationship Id="rId333" Type="http://schemas.openxmlformats.org/officeDocument/2006/relationships/hyperlink" Target="https://drive.google.com/open?id=1qXMq2TwlmkoscfLFZEHBWbLgszq1rP4a" TargetMode="External"/><Relationship Id="rId540" Type="http://schemas.openxmlformats.org/officeDocument/2006/relationships/hyperlink" Target="https://hiring.base.vn/opening/1848?candidate=140913" TargetMode="External"/><Relationship Id="rId778" Type="http://schemas.openxmlformats.org/officeDocument/2006/relationships/hyperlink" Target="https://hiring.base.vn/opening/1689?candidate=129176" TargetMode="External"/><Relationship Id="rId985" Type="http://schemas.openxmlformats.org/officeDocument/2006/relationships/hyperlink" Target="https://hiring.base.vn/opening/1690?candidate=130906" TargetMode="External"/><Relationship Id="rId1170" Type="http://schemas.openxmlformats.org/officeDocument/2006/relationships/hyperlink" Target="https://drive.google.com/file/d/1xCnNb33gq1fbWgRU9x6F4rBDJ93q9E9y/view?usp=sharing" TargetMode="External"/><Relationship Id="rId2014" Type="http://schemas.openxmlformats.org/officeDocument/2006/relationships/hyperlink" Target="https://drive.google.com/file/d/1dJUZZRC3I-yvv-gJBben1KPz1ZpeO6kX/view?usp=sharing" TargetMode="External"/><Relationship Id="rId638" Type="http://schemas.openxmlformats.org/officeDocument/2006/relationships/hyperlink" Target="https://hiring.base.vn/opening/1691?candidate=157167" TargetMode="External"/><Relationship Id="rId845" Type="http://schemas.openxmlformats.org/officeDocument/2006/relationships/hyperlink" Target="https://employer.vietnamworks.com/v2/candidate-detail/senior-java-3099517" TargetMode="External"/><Relationship Id="rId1030" Type="http://schemas.openxmlformats.org/officeDocument/2006/relationships/hyperlink" Target="https://hiring.base.vn/opening/1697?candidate=131799" TargetMode="External"/><Relationship Id="rId1268" Type="http://schemas.openxmlformats.org/officeDocument/2006/relationships/hyperlink" Target="https://drive.google.com/file/d/1E0xPEsCXqUWOLUq1kOoBkFluhM9zLMBe/view?usp=sharing" TargetMode="External"/><Relationship Id="rId1475" Type="http://schemas.openxmlformats.org/officeDocument/2006/relationships/hyperlink" Target="https://drive.google.com/file/d/1_Hr-mEXhOk91bc6qmIJiV5KFD_PZvcJj/view?usp=sharing" TargetMode="External"/><Relationship Id="rId1682" Type="http://schemas.openxmlformats.org/officeDocument/2006/relationships/hyperlink" Target="https://drive.google.com/open?id=1zJ5SL0bKRy7DHn56uEG3mHWyBeCOzznU" TargetMode="External"/><Relationship Id="rId400" Type="http://schemas.openxmlformats.org/officeDocument/2006/relationships/hyperlink" Target="https://drive.google.com/open?id=1_qAJHGvTvd2VoemCez8b1VrWG8R5hdaR" TargetMode="External"/><Relationship Id="rId705" Type="http://schemas.openxmlformats.org/officeDocument/2006/relationships/hyperlink" Target="https://hiring.base.vn/opening/1700?candidate=171345" TargetMode="External"/><Relationship Id="rId1128" Type="http://schemas.openxmlformats.org/officeDocument/2006/relationships/hyperlink" Target="https://drive.google.com/file/d/1JS6OyGVm58WAL4ZWAqcpsV5RsiwbasfC/view?usp=sharing" TargetMode="External"/><Relationship Id="rId1335" Type="http://schemas.openxmlformats.org/officeDocument/2006/relationships/hyperlink" Target="https://drive.google.com/file/d/1jKTqOkJZk-UerIiTi9SAZyK-eyHddKcU/view?usp=sharing" TargetMode="External"/><Relationship Id="rId1542" Type="http://schemas.openxmlformats.org/officeDocument/2006/relationships/hyperlink" Target="https://drive.google.com/file/d/1L4goDbSRBwcwgQp9xycUWasqTFwsKQbk/view?usp=sharing" TargetMode="External"/><Relationship Id="rId1987" Type="http://schemas.openxmlformats.org/officeDocument/2006/relationships/hyperlink" Target="https://drive.google.com/file/d/18sAeiKF6_y174IxEZjJLwvWlkGPjalZG/view?usp=sharing" TargetMode="External"/><Relationship Id="rId912" Type="http://schemas.openxmlformats.org/officeDocument/2006/relationships/hyperlink" Target="https://hiring.base.vn/opening/1690?candidate=141045" TargetMode="External"/><Relationship Id="rId1847" Type="http://schemas.openxmlformats.org/officeDocument/2006/relationships/hyperlink" Target="https://drive.google.com/file/d/1sIJIQyEzqNv_J9WCbYOZ6STuDrdJ8r_g/view?usp=sharing" TargetMode="External"/><Relationship Id="rId41" Type="http://schemas.openxmlformats.org/officeDocument/2006/relationships/hyperlink" Target="https://hiring.base.vn/opening/1694?candidate=130699" TargetMode="External"/><Relationship Id="rId1402" Type="http://schemas.openxmlformats.org/officeDocument/2006/relationships/hyperlink" Target="https://drive.google.com/file/d/1Zo29YNAvM22WLabnbQ0r2kHXengmRnZI/view?usp=sharing" TargetMode="External"/><Relationship Id="rId1707" Type="http://schemas.openxmlformats.org/officeDocument/2006/relationships/hyperlink" Target="https://drive.google.com/open?id=1olLHXOpoOOUFRW4fgKWOIm52J1WZ_mPE" TargetMode="External"/><Relationship Id="rId190" Type="http://schemas.openxmlformats.org/officeDocument/2006/relationships/hyperlink" Target="https://media-exp1.licdn.com/dms/document/C561FAQEVL6ppouciiw/feedshare-document-pdf-analyzed/0/1635094876224?e=1635580800&amp;v=beta&amp;t=JpdEfN66cCDIhWHX1Czo1QIhgu0Oe5WbM9kWo8jIAuE" TargetMode="External"/><Relationship Id="rId288" Type="http://schemas.openxmlformats.org/officeDocument/2006/relationships/hyperlink" Target="https://drive.google.com/open?id=1zmOY8Qe4HDPScnYRvQE-LEe4oq6348d1" TargetMode="External"/><Relationship Id="rId1914" Type="http://schemas.openxmlformats.org/officeDocument/2006/relationships/hyperlink" Target="https://drive.google.com/file/d/1OKhNEDOYlGAjXMZmzts2fLpZNlLNfmDC/view?usp=sharing" TargetMode="External"/><Relationship Id="rId495" Type="http://schemas.openxmlformats.org/officeDocument/2006/relationships/hyperlink" Target="https://hiring.base.vn/opening/1695?candidate=135325" TargetMode="External"/><Relationship Id="rId148" Type="http://schemas.openxmlformats.org/officeDocument/2006/relationships/hyperlink" Target="https://drive.google.com/file/d/1zZuf40K9Zfy_zCQ6mPm12dCHHVx94wq1/view?usp=sharing" TargetMode="External"/><Relationship Id="rId355" Type="http://schemas.openxmlformats.org/officeDocument/2006/relationships/hyperlink" Target="https://hiring.base.vn/opening/1694?candidate=131169" TargetMode="External"/><Relationship Id="rId562" Type="http://schemas.openxmlformats.org/officeDocument/2006/relationships/hyperlink" Target="https://hiring.base.vn/opening/1695?candidate=153350" TargetMode="External"/><Relationship Id="rId1192" Type="http://schemas.openxmlformats.org/officeDocument/2006/relationships/hyperlink" Target="https://drive.google.com/file/d/11aQMx9FBJ6YzxsN0jTFTVR-M1cCCdbVx/view?usp=sharing" TargetMode="External"/><Relationship Id="rId2036" Type="http://schemas.openxmlformats.org/officeDocument/2006/relationships/hyperlink" Target="https://docs.google.com/document/d/1YfNy8U7FPGWgmyUtPhxuAqZIV2hc_Mss/edit?usp=sharing&amp;ouid=113125271160332585601&amp;rtpof=true&amp;sd=true" TargetMode="External"/><Relationship Id="rId215" Type="http://schemas.openxmlformats.org/officeDocument/2006/relationships/hyperlink" Target="https://drive.google.com/open?id=1-uxjuxvNMbreN6_VYJMlnHEQMnLu738J" TargetMode="External"/><Relationship Id="rId422" Type="http://schemas.openxmlformats.org/officeDocument/2006/relationships/hyperlink" Target="https://hiring.base.vn/opening/1700?candidate=132568" TargetMode="External"/><Relationship Id="rId867" Type="http://schemas.openxmlformats.org/officeDocument/2006/relationships/hyperlink" Target="https://tuyendung.topcv.vn/quy-trinh-tuyen-dung/xem-ung-vien?id=BwM8Om0ICS1bN3h3axNoLgC3pB&amp;signature=c778434972fa1b42412ccef8443cd121" TargetMode="External"/><Relationship Id="rId1052" Type="http://schemas.openxmlformats.org/officeDocument/2006/relationships/hyperlink" Target="https://drive.google.com/file/d/1TxrXLI8KGm5zDv7pdeXvXxH1zNywUvV0/view?usp=sharing" TargetMode="External"/><Relationship Id="rId1497" Type="http://schemas.openxmlformats.org/officeDocument/2006/relationships/hyperlink" Target="https://drive.google.com/file/d/135Tf_GDpT70Tb0qcYrpT7jJp9Tc-TjPq/view?usp=sharing" TargetMode="External"/><Relationship Id="rId727" Type="http://schemas.openxmlformats.org/officeDocument/2006/relationships/hyperlink" Target="https://hiring.base.vn/opening/2098?candidate=172978" TargetMode="External"/><Relationship Id="rId934" Type="http://schemas.openxmlformats.org/officeDocument/2006/relationships/hyperlink" Target="https://hiring.base.vn/candidates?q=tienthanhhn99@gmail.com&amp;candidate=128598" TargetMode="External"/><Relationship Id="rId1357" Type="http://schemas.openxmlformats.org/officeDocument/2006/relationships/hyperlink" Target="https://drive.google.com/file/d/1kqHokkSg4g_YjpZaWuUYV0ut-15Ggt5a/view?usp=sharing" TargetMode="External"/><Relationship Id="rId1564" Type="http://schemas.openxmlformats.org/officeDocument/2006/relationships/hyperlink" Target="https://hiring.base.vn/opening/1690?candidate=175029" TargetMode="External"/><Relationship Id="rId1771" Type="http://schemas.openxmlformats.org/officeDocument/2006/relationships/hyperlink" Target="https://drive.google.com/file/d/1gVeYDsJJQ0LwbrwPnWG7KdZoYm_65HcD/view?usp=sharing" TargetMode="External"/><Relationship Id="rId63" Type="http://schemas.openxmlformats.org/officeDocument/2006/relationships/hyperlink" Target="https://drive.google.com/file/d/1bHpXerzkYQCElflKkFI51D2EEgoBwUMK/view?usp=sharing" TargetMode="External"/><Relationship Id="rId1217" Type="http://schemas.openxmlformats.org/officeDocument/2006/relationships/hyperlink" Target="https://drive.google.com/file/d/1W9ypu5Uc6p0GfvE3f4WO8R6lYrs-n5yG/view?usp=sharing" TargetMode="External"/><Relationship Id="rId1424" Type="http://schemas.openxmlformats.org/officeDocument/2006/relationships/hyperlink" Target="https://drive.google.com/file/d/1Bvrrg2pktdrIz-Zngoc5sU1hT5MxxytJ/view?usp=sharing" TargetMode="External"/><Relationship Id="rId1631" Type="http://schemas.openxmlformats.org/officeDocument/2006/relationships/hyperlink" Target="https://drive.google.com/open?id=1lndbUPicNg1Je_NYwOQ8lM8GLx8HOlm5" TargetMode="External"/><Relationship Id="rId1869" Type="http://schemas.openxmlformats.org/officeDocument/2006/relationships/hyperlink" Target="https://drive.google.com/file/d/14vVvvpcS-V4Zwd4grqhbLYgGL3AHr5Zm/view?usp=sharing" TargetMode="External"/><Relationship Id="rId1729" Type="http://schemas.openxmlformats.org/officeDocument/2006/relationships/hyperlink" Target="https://drive.google.com/open?id=1zDzXcqg_hZMVhmT9aC_ePFMURlkrlnG9" TargetMode="External"/><Relationship Id="rId1936" Type="http://schemas.openxmlformats.org/officeDocument/2006/relationships/hyperlink" Target="https://drive.google.com/open?id=1n5LoIjlw9RmFxhLmUSjb5tCknShr7A93" TargetMode="External"/><Relationship Id="rId377" Type="http://schemas.openxmlformats.org/officeDocument/2006/relationships/hyperlink" Target="https://hiring.base.vn/opening/1695?candidate=131654" TargetMode="External"/><Relationship Id="rId584" Type="http://schemas.openxmlformats.org/officeDocument/2006/relationships/hyperlink" Target="https://hiring.base.vn/opening/1688?candidate=148499" TargetMode="External"/><Relationship Id="rId2058" Type="http://schemas.openxmlformats.org/officeDocument/2006/relationships/hyperlink" Target="https://drive.google.com/file/d/1QQ4VeXmQ_0pIDQulT_Gr6ZzKzPryR6Ch/view?usp=sharing" TargetMode="External"/><Relationship Id="rId5" Type="http://schemas.openxmlformats.org/officeDocument/2006/relationships/hyperlink" Target="https://xnkviettel-my.sharepoint.com/personal/hangpt45_viettelimex_vn/_layouts/15/onedrive.aspx?id=%2Fpersonal%2Fhangpt45%5Fviettelimex%5Fvn%2FDocuments%2FCV%20Dev%2FIntern%2Fcv%5Fnguyen%5Fthi%5Fmy%2Epdf&amp;parent=%2Fpersonal%2Fhangpt45%5Fviettelimex%5Fvn%2FDocuments%2FCV%20Dev%2FIntern&amp;originalPath=aHR0cHM6Ly94bmt2aWV0dGVsLW15LnNoYXJlcG9pbnQuY29tLzpiOi9nL3BlcnNvbmFsL2hhbmdwdDQ1X3ZpZXR0ZWxpbWV4X3ZuL0VRYlFYTXJQVUVKS2xHdWpFWUVPWElFQmN3X1drdjRNakQ4VU03UHoycTRpRkE%5FcnRpbWU9dzZpcmZ5SkEyVWc" TargetMode="External"/><Relationship Id="rId237" Type="http://schemas.openxmlformats.org/officeDocument/2006/relationships/hyperlink" Target="https://drive.google.com/open?id=1wsOQKirSaoJqHQY0Blf7FbO29zk2BJ28" TargetMode="External"/><Relationship Id="rId791" Type="http://schemas.openxmlformats.org/officeDocument/2006/relationships/hyperlink" Target="https://data-gcdn.basecdn.net/202107/sys4815/hiring/03/11/YEGVLLHYMB/9339f217181b468f18c7b8f048c05a54/LCXX6336M2ADH/ac/b0/25/96/3d/f1816727970c15ac845bd6f4cc47d404/nguyenthiminhnguyet_ba_1.pdf" TargetMode="External"/><Relationship Id="rId889" Type="http://schemas.openxmlformats.org/officeDocument/2006/relationships/hyperlink" Target="https://hiring.base.vn/opening/1687?candidate=133182" TargetMode="External"/><Relationship Id="rId1074" Type="http://schemas.openxmlformats.org/officeDocument/2006/relationships/hyperlink" Target="https://drive.google.com/file/d/1ricKgBXfmouFYa9_H_9EVqJOkfo4snlL/view?usp=sharing" TargetMode="External"/><Relationship Id="rId444" Type="http://schemas.openxmlformats.org/officeDocument/2006/relationships/hyperlink" Target="https://drive.google.com/file/d/1lWNECwphw182OecV85sCBEQfYKeJ8zF3/view?usp=sharing" TargetMode="External"/><Relationship Id="rId651" Type="http://schemas.openxmlformats.org/officeDocument/2006/relationships/hyperlink" Target="https://hiring.base.vn/opening/1693?candidate=160872" TargetMode="External"/><Relationship Id="rId749" Type="http://schemas.openxmlformats.org/officeDocument/2006/relationships/hyperlink" Target="https://hiring.base.vn/opening/1749?candidate=174036" TargetMode="External"/><Relationship Id="rId1281" Type="http://schemas.openxmlformats.org/officeDocument/2006/relationships/hyperlink" Target="https://drive.google.com/file/d/1CQxBoNo6mOJSUWgdDjukkpoKrp-pUUAJ/view?usp=sharing" TargetMode="External"/><Relationship Id="rId1379" Type="http://schemas.openxmlformats.org/officeDocument/2006/relationships/hyperlink" Target="https://hiring.base.vn/opening/1695?candidate=160759" TargetMode="External"/><Relationship Id="rId1586" Type="http://schemas.openxmlformats.org/officeDocument/2006/relationships/hyperlink" Target="https://drive.google.com/open?id=1UzZgdqhcdQuP-S-gybbArereTk4p8lzv" TargetMode="External"/><Relationship Id="rId304" Type="http://schemas.openxmlformats.org/officeDocument/2006/relationships/hyperlink" Target="https://drive.google.com/open?id=18WxucN-r6aq2JL_RO7-J36uvBYXmssQn" TargetMode="External"/><Relationship Id="rId511" Type="http://schemas.openxmlformats.org/officeDocument/2006/relationships/hyperlink" Target="https://hiring.base.vn/opening/1848?candidate=135982" TargetMode="External"/><Relationship Id="rId609" Type="http://schemas.openxmlformats.org/officeDocument/2006/relationships/hyperlink" Target="https://hiring.base.vn/opening/1952?candidate=153355" TargetMode="External"/><Relationship Id="rId956" Type="http://schemas.openxmlformats.org/officeDocument/2006/relationships/hyperlink" Target="https://hiring.base.vn/opening/1751?candidate=130144" TargetMode="External"/><Relationship Id="rId1141" Type="http://schemas.openxmlformats.org/officeDocument/2006/relationships/hyperlink" Target="https://hiring.base.vn/candidates?q=D%C6%B0%C6%A1ng%20Ng%E1%BB%8Dc%20Lu%C3%A2n&amp;candidate=137596" TargetMode="External"/><Relationship Id="rId1239" Type="http://schemas.openxmlformats.org/officeDocument/2006/relationships/hyperlink" Target="https://drive.google.com/file/d/1CaI5TcurSs4FazEI8jO9bDDGcjcMKe2M/view?usp=sharing" TargetMode="External"/><Relationship Id="rId1793" Type="http://schemas.openxmlformats.org/officeDocument/2006/relationships/hyperlink" Target="https://drive.google.com/open?id=1fOcV_tnGZwaX7mW2VjI1ngcppU2UlvUc" TargetMode="External"/><Relationship Id="rId85" Type="http://schemas.openxmlformats.org/officeDocument/2006/relationships/hyperlink" Target="https://hiring.base.vn/candidates?candidate=131818" TargetMode="External"/><Relationship Id="rId816" Type="http://schemas.openxmlformats.org/officeDocument/2006/relationships/hyperlink" Target="https://tuyendung.topcv.vn/quy-trinh-tuyen-dung/xem-ung-vien?id=B1ZsOW1eXipSZX4qY2c7JAAnBB&amp;signature=16bfc49654834ccd9a8c944a18825611" TargetMode="External"/><Relationship Id="rId1001" Type="http://schemas.openxmlformats.org/officeDocument/2006/relationships/hyperlink" Target="https://drive.google.com/file/d/1O0Z__IwzxNIOpJBgBuMvVZkAFk6Se5xD/view?usp=sharing" TargetMode="External"/><Relationship Id="rId1446" Type="http://schemas.openxmlformats.org/officeDocument/2006/relationships/hyperlink" Target="https://drive.google.com/file/d/1pbBp7lzhY13cD_3JfAyHAAMZwP8mbVrT/view?usp=sharing" TargetMode="External"/><Relationship Id="rId1653" Type="http://schemas.openxmlformats.org/officeDocument/2006/relationships/hyperlink" Target="https://drive.google.com/file/d/1m70HkZyvwcJEwPOqORtE0lz2PlmdxP-b/view?usp=sharing" TargetMode="External"/><Relationship Id="rId1860" Type="http://schemas.openxmlformats.org/officeDocument/2006/relationships/hyperlink" Target="https://drive.google.com/open?id=1OVc9hJSi4f4WgcH6zxEEMBXTV52gefyE" TargetMode="External"/><Relationship Id="rId1306" Type="http://schemas.openxmlformats.org/officeDocument/2006/relationships/hyperlink" Target="https://hiring.base.vn/opening/1697?candidate=155681" TargetMode="External"/><Relationship Id="rId1513" Type="http://schemas.openxmlformats.org/officeDocument/2006/relationships/hyperlink" Target="https://hiring.base.vn/candidates?q=Nguy%E1%BB%85n%20Th%E1%BB%8B%20Nga&amp;candidate=159360" TargetMode="External"/><Relationship Id="rId1720" Type="http://schemas.openxmlformats.org/officeDocument/2006/relationships/hyperlink" Target="https://drive.google.com/open?id=1rgLkQF4-19kcIioADMUOLU4kkOsMSbMw" TargetMode="External"/><Relationship Id="rId1958" Type="http://schemas.openxmlformats.org/officeDocument/2006/relationships/hyperlink" Target="https://drive.google.com/file/d/1eSAIXpbJZpWWaKr9b9AVxboy1wlWI1N3/view?usp=sharing" TargetMode="External"/><Relationship Id="rId12" Type="http://schemas.openxmlformats.org/officeDocument/2006/relationships/hyperlink" Target="https://data-gcdn.basecdn.net/202107/sys4815/hiring/01/15/NTM5DZXNFU/4882afc82afe4a5822883ce8380c52ff/28/39/79/d5/1b/cb609f9507e44117af1c6e21b9a527fe/ee264ecb68efca312183ebbf9b2d4e1b_128661_FXRMLEKBP3C4S.pdf" TargetMode="External"/><Relationship Id="rId1818" Type="http://schemas.openxmlformats.org/officeDocument/2006/relationships/hyperlink" Target="https://drive.google.com/open?id=1nMRr82nOmnqvF6zMAM7hMzMZ6JrjlviH" TargetMode="External"/><Relationship Id="rId161" Type="http://schemas.openxmlformats.org/officeDocument/2006/relationships/hyperlink" Target="https://drive.google.com/open?id=1wvvEZerdFT13Mk4fHoqXFmw49p298DX7" TargetMode="External"/><Relationship Id="rId399" Type="http://schemas.openxmlformats.org/officeDocument/2006/relationships/hyperlink" Target="https://drive.google.com/open?id=1Qym_UrOSrETBHxEkjmhJD1aFhTW2OFPi" TargetMode="External"/><Relationship Id="rId259" Type="http://schemas.openxmlformats.org/officeDocument/2006/relationships/hyperlink" Target="https://drive.google.com/open?id=1xEiPEEDrr1cogzKjAC4rFaK-l_HodUfo" TargetMode="External"/><Relationship Id="rId466" Type="http://schemas.openxmlformats.org/officeDocument/2006/relationships/hyperlink" Target="https://hiring.base.vn/opening/1700?candidate=133493" TargetMode="External"/><Relationship Id="rId673" Type="http://schemas.openxmlformats.org/officeDocument/2006/relationships/hyperlink" Target="https://hiring.base.vn/opening/1695?candidate=164959" TargetMode="External"/><Relationship Id="rId880" Type="http://schemas.openxmlformats.org/officeDocument/2006/relationships/hyperlink" Target="https://hiring.base.vn/opening/1689?candidate=132481" TargetMode="External"/><Relationship Id="rId1096" Type="http://schemas.openxmlformats.org/officeDocument/2006/relationships/hyperlink" Target="https://drive.google.com/file/d/1L59BMfTWDJjZ-6zmYJV_lv9AeIdlTVyl/view?usp=sharing" TargetMode="External"/><Relationship Id="rId119" Type="http://schemas.openxmlformats.org/officeDocument/2006/relationships/hyperlink" Target="https://tuyendung.topcv.vn/quy-trinh-tuyen-dung/xem-ung-vien?id=WgdjOmJXDy4BZ3YqBHUvewA3ZD&amp;signature=43adc77f10a8f5eacecb5ea6d786658e" TargetMode="External"/><Relationship Id="rId326" Type="http://schemas.openxmlformats.org/officeDocument/2006/relationships/hyperlink" Target="https://drive.google.com/open?id=17PNMQ7KzyzNYsXikRPg7MHRuyC9alyCv" TargetMode="External"/><Relationship Id="rId533" Type="http://schemas.openxmlformats.org/officeDocument/2006/relationships/hyperlink" Target="https://hiring.base.vn/opening/1691?candidate=139343" TargetMode="External"/><Relationship Id="rId978" Type="http://schemas.openxmlformats.org/officeDocument/2006/relationships/hyperlink" Target="https://tuyendung.topcv.vn/ho-so-ung-vien?id=ed79947b0d3eca8c24ba19900ada6c5a&amp;token=eyJkYXRhIjp7InByaXZhdGVfa2V5IjoiZWQ3OTk0N2IwZDNlY2E4YzI0YmExOTkwMGFkYTZjNWEifSwiZXhwaXJlQXQiOiIyMDIxLTA3LTMwIDE0OjI5OjUzIiwic2lnbmF0dXJlIjoiOWUxMWExY2RlOWQ1YjZiMDYwMjMxZDBkNmE2NDkyYzkifQ==" TargetMode="External"/><Relationship Id="rId1163" Type="http://schemas.openxmlformats.org/officeDocument/2006/relationships/hyperlink" Target="https://hiring.base.vn/opening/1690?candidate=140549" TargetMode="External"/><Relationship Id="rId1370" Type="http://schemas.openxmlformats.org/officeDocument/2006/relationships/hyperlink" Target="https://drive.google.com/file/d/1LqBuRddhVZerybx3RgMajlGf8Abb3SFv/view?usp=sharing" TargetMode="External"/><Relationship Id="rId2007" Type="http://schemas.openxmlformats.org/officeDocument/2006/relationships/hyperlink" Target="https://drive.google.com/file/d/1H9C-mZR1mPGrgzk-1o9CKnxMmVCyhZgx/view" TargetMode="External"/><Relationship Id="rId740" Type="http://schemas.openxmlformats.org/officeDocument/2006/relationships/hyperlink" Target="https://hiring.base.vn/opening/1703?candidate=173481" TargetMode="External"/><Relationship Id="rId838" Type="http://schemas.openxmlformats.org/officeDocument/2006/relationships/hyperlink" Target="https://hiring.base.vn/candidates?q=Nguy%E1%BB%85n%20Nho%20B%C3%ACnh&amp;candidate=131668" TargetMode="External"/><Relationship Id="rId1023" Type="http://schemas.openxmlformats.org/officeDocument/2006/relationships/hyperlink" Target="https://drive.google.com/file/d/1rgKsYkSoxRr7oyZ9ECfZWSPaSHAAk8vJ/view?usp=sharing" TargetMode="External"/><Relationship Id="rId1468" Type="http://schemas.openxmlformats.org/officeDocument/2006/relationships/hyperlink" Target="https://drive.google.com/file/d/1JxozJjsJ9nLN-lFhT2RRC2qEKyL-dwaq/view?usp=sharing" TargetMode="External"/><Relationship Id="rId1675" Type="http://schemas.openxmlformats.org/officeDocument/2006/relationships/hyperlink" Target="https://drive.google.com/open?id=1VowlZfEDyDTckhKaqQ8J4RZZJEmOvokm" TargetMode="External"/><Relationship Id="rId1882" Type="http://schemas.openxmlformats.org/officeDocument/2006/relationships/hyperlink" Target="https://drive.google.com/file/d/1CeV9dv-tuClva1iZMUjfNIAE75-XipB0/view?usp=sharing" TargetMode="External"/><Relationship Id="rId600" Type="http://schemas.openxmlformats.org/officeDocument/2006/relationships/hyperlink" Target="https://drive.google.com/file/d/1798n85jGVwZfmiH8spFkURgfXYVhiERY/view?usp=sharing" TargetMode="External"/><Relationship Id="rId1230" Type="http://schemas.openxmlformats.org/officeDocument/2006/relationships/hyperlink" Target="https://drive.google.com/file/d/1O-vvp8SRmFOTt4fyxdUTlylbVXOkSbnz/view?usp=sharing" TargetMode="External"/><Relationship Id="rId1328" Type="http://schemas.openxmlformats.org/officeDocument/2006/relationships/hyperlink" Target="https://drive.google.com/file/d/1tSb41KhMNvDD5VxTK4iXGwgu_xPvQYj3/view?usp=sharing" TargetMode="External"/><Relationship Id="rId1535" Type="http://schemas.openxmlformats.org/officeDocument/2006/relationships/hyperlink" Target="https://drive.google.com/file/d/1VQGuHjisRXcXUDnNhpoXYdHvjvilh_oQ/view?usp=sharing" TargetMode="External"/><Relationship Id="rId905" Type="http://schemas.openxmlformats.org/officeDocument/2006/relationships/hyperlink" Target="https://itviec.com/customer/job-applications/ef0bd275-1767-4a15-9475-dd4e61a58015" TargetMode="External"/><Relationship Id="rId1742" Type="http://schemas.openxmlformats.org/officeDocument/2006/relationships/hyperlink" Target="https://drive.google.com/open?id=156KxE25jtVBaErjQL-_LjT1htjM_DExg" TargetMode="External"/><Relationship Id="rId34" Type="http://schemas.openxmlformats.org/officeDocument/2006/relationships/hyperlink" Target="https://hiring.base.vn/opening/1694?candidate=130670" TargetMode="External"/><Relationship Id="rId1602" Type="http://schemas.openxmlformats.org/officeDocument/2006/relationships/hyperlink" Target="https://drive.google.com/open?id=18jmooRezMxJ5iyahBRg5S_esOwgAgCIR" TargetMode="External"/><Relationship Id="rId183" Type="http://schemas.openxmlformats.org/officeDocument/2006/relationships/hyperlink" Target="https://drive.google.com/open?id=15YgGmeQ2FpYwmp-1iJGkePRg0sX1_FU2" TargetMode="External"/><Relationship Id="rId390" Type="http://schemas.openxmlformats.org/officeDocument/2006/relationships/hyperlink" Target="https://hiring.base.vn/candidates?q=hoanghoihust@gmail.com&amp;candidate=131593" TargetMode="External"/><Relationship Id="rId1907" Type="http://schemas.openxmlformats.org/officeDocument/2006/relationships/hyperlink" Target="https://drive.google.com/open?id=1veUDjyAsszEWWOBydu2XKXNjFT4oeLUQ" TargetMode="External"/><Relationship Id="rId2071" Type="http://schemas.openxmlformats.org/officeDocument/2006/relationships/hyperlink" Target="https://drive.google.com/file/d/1cWSz0Qynmj9tMGeU6odZ2tsl1VRsZjGF/view?usp=sharing" TargetMode="External"/><Relationship Id="rId250" Type="http://schemas.openxmlformats.org/officeDocument/2006/relationships/hyperlink" Target="https://drive.google.com/open?id=1TexwQhnH6QtAhTbLFvm7hF7FxfZEBMle" TargetMode="External"/><Relationship Id="rId488" Type="http://schemas.openxmlformats.org/officeDocument/2006/relationships/hyperlink" Target="https://drive.google.com/file/d/11DWfW89i7yMOHHRVXwYxM3WZw12ovNxA/view?usp=sharing" TargetMode="External"/><Relationship Id="rId695" Type="http://schemas.openxmlformats.org/officeDocument/2006/relationships/hyperlink" Target="https://hiring.base.vn/opening/1961?candidate=168094" TargetMode="External"/><Relationship Id="rId110" Type="http://schemas.openxmlformats.org/officeDocument/2006/relationships/hyperlink" Target="https://drive.google.com/open?id=1lxNJDuRrIezI7DZIIg8LYYZmTyIgfJ8n" TargetMode="External"/><Relationship Id="rId348" Type="http://schemas.openxmlformats.org/officeDocument/2006/relationships/hyperlink" Target="https://drive.google.com/open?id=1eW7HHe2HcgoR1wkdt9CLjaTgmmpkzmCi" TargetMode="External"/><Relationship Id="rId555" Type="http://schemas.openxmlformats.org/officeDocument/2006/relationships/hyperlink" Target="https://hiring.base.vn/opening/1695?candidate=142485" TargetMode="External"/><Relationship Id="rId762" Type="http://schemas.openxmlformats.org/officeDocument/2006/relationships/hyperlink" Target="https://hiring.base.vn/opening/1703?candidate=174783" TargetMode="External"/><Relationship Id="rId1185" Type="http://schemas.openxmlformats.org/officeDocument/2006/relationships/hyperlink" Target="https://drive.google.com/file/d/1GVko-_gJHwVv5W33J-wD7CbWEz3pfskN/view?usp=sharing" TargetMode="External"/><Relationship Id="rId1392" Type="http://schemas.openxmlformats.org/officeDocument/2006/relationships/hyperlink" Target="https://drive.google.com/file/d/10GLJuSwt-COsYsS-WBfizTGup7uM6vm-/view?usp=sharing" TargetMode="External"/><Relationship Id="rId2029" Type="http://schemas.openxmlformats.org/officeDocument/2006/relationships/hyperlink" Target="https://drive.google.com/file/d/19-ZpDqcyti7LEWVf0tiAjRLA8D3DI5Sf/view?usp=sharing" TargetMode="External"/><Relationship Id="rId208" Type="http://schemas.openxmlformats.org/officeDocument/2006/relationships/hyperlink" Target="https://drive.google.com/open?id=1V90c2gQ9BAbZyVN3yLGFRClP2wt1ppZC" TargetMode="External"/><Relationship Id="rId415" Type="http://schemas.openxmlformats.org/officeDocument/2006/relationships/hyperlink" Target="https://hiring.base.vn/opening/1792?candidate=132285" TargetMode="External"/><Relationship Id="rId622" Type="http://schemas.openxmlformats.org/officeDocument/2006/relationships/hyperlink" Target="https://hiring.base.vn/opening/1952?candidate=154266" TargetMode="External"/><Relationship Id="rId1045" Type="http://schemas.openxmlformats.org/officeDocument/2006/relationships/hyperlink" Target="https://drive.google.com/open?id=1VEpk_Q6YKAOqg-fD8YfNxn2AU8dGSZr6" TargetMode="External"/><Relationship Id="rId1252" Type="http://schemas.openxmlformats.org/officeDocument/2006/relationships/hyperlink" Target="https://drive.google.com/file/d/1wZSORQCgwCGmue6McB6ndgh3brg9vO99/view?usp=sharing" TargetMode="External"/><Relationship Id="rId1697" Type="http://schemas.openxmlformats.org/officeDocument/2006/relationships/hyperlink" Target="https://drive.google.com/open?id=13-mXmFiSIK5vy0feA2o_qP8ztR6v3dEW" TargetMode="External"/><Relationship Id="rId927" Type="http://schemas.openxmlformats.org/officeDocument/2006/relationships/hyperlink" Target="https://itviec.com/customer/job-applications/86a2c825-c240-4a2b-9c10-7b3039cb83b6" TargetMode="External"/><Relationship Id="rId1112" Type="http://schemas.openxmlformats.org/officeDocument/2006/relationships/hyperlink" Target="https://hiring.base.vn/opening/1695?candidate=135372" TargetMode="External"/><Relationship Id="rId1557" Type="http://schemas.openxmlformats.org/officeDocument/2006/relationships/hyperlink" Target="https://hiring.base.vn/opening/1687?candidate=131210" TargetMode="External"/><Relationship Id="rId1764" Type="http://schemas.openxmlformats.org/officeDocument/2006/relationships/hyperlink" Target="https://drive.google.com/file/d/1T3yju30AXpeOoRibuxcuPoTFxizmr7m8/view?usp=sharing" TargetMode="External"/><Relationship Id="rId1971" Type="http://schemas.openxmlformats.org/officeDocument/2006/relationships/hyperlink" Target="https://drive.google.com/file/d/1_P-d4U4bOh-v6j_M-EmM0I5pNAw55oik/view?usp=sharing" TargetMode="External"/><Relationship Id="rId56" Type="http://schemas.openxmlformats.org/officeDocument/2006/relationships/hyperlink" Target="https://drive.google.com/file/d/1fKABSvANImZA_5xkzX6KzLZjNUayHzav/view?usp=sharing" TargetMode="External"/><Relationship Id="rId1417" Type="http://schemas.openxmlformats.org/officeDocument/2006/relationships/hyperlink" Target="https://hiring.base.vn/opening/1690?candidate=163360" TargetMode="External"/><Relationship Id="rId1624" Type="http://schemas.openxmlformats.org/officeDocument/2006/relationships/hyperlink" Target="https://drive.google.com/open?id=1nwjcr2cE5YM3Bup_On-hWSwfW6mPMi5n" TargetMode="External"/><Relationship Id="rId1831" Type="http://schemas.openxmlformats.org/officeDocument/2006/relationships/hyperlink" Target="https://drive.google.com/open?id=1uQrP6PtTjKO--ITqeYZAsfbACBmPLNJl" TargetMode="External"/><Relationship Id="rId1929" Type="http://schemas.openxmlformats.org/officeDocument/2006/relationships/hyperlink" Target="https://drive.google.com/file/d/1pw-tUyUrXxqSeH_xYOkmCFo3QXTihgjZ/view?usp=sharing" TargetMode="External"/><Relationship Id="rId2093" Type="http://schemas.openxmlformats.org/officeDocument/2006/relationships/hyperlink" Target="https://drive.google.com/file/d/15r4-E0qfjVk6OHSczBcOpP6x7CIcLLiq/view?usp=sharing" TargetMode="External"/><Relationship Id="rId272" Type="http://schemas.openxmlformats.org/officeDocument/2006/relationships/hyperlink" Target="https://drive.google.com/open?id=10Zm2w8GrEVWnB5GBrPP_Hpmgj78rQO8k" TargetMode="External"/><Relationship Id="rId577" Type="http://schemas.openxmlformats.org/officeDocument/2006/relationships/hyperlink" Target="https://hiring.base.vn/opening/1825?candidate=147240" TargetMode="External"/><Relationship Id="rId132" Type="http://schemas.openxmlformats.org/officeDocument/2006/relationships/hyperlink" Target="http://linkedin.com/in/tong-duc-chung-0971b3214" TargetMode="External"/><Relationship Id="rId784" Type="http://schemas.openxmlformats.org/officeDocument/2006/relationships/hyperlink" Target="https://hiring.base.vn/opening/1695?candidate=129203" TargetMode="External"/><Relationship Id="rId991" Type="http://schemas.openxmlformats.org/officeDocument/2006/relationships/hyperlink" Target="https://hiring.base.vn/opening/1752?candidate=130458" TargetMode="External"/><Relationship Id="rId1067" Type="http://schemas.openxmlformats.org/officeDocument/2006/relationships/hyperlink" Target="https://hiring.base.vn/opening/1690?candidate=161118" TargetMode="External"/><Relationship Id="rId2020" Type="http://schemas.openxmlformats.org/officeDocument/2006/relationships/hyperlink" Target="https://drive.google.com/file/d/1Az4v5U_KH5JnyNQUQ_szZZg06vwrM7Lb/view?usp=sharing" TargetMode="External"/><Relationship Id="rId437" Type="http://schemas.openxmlformats.org/officeDocument/2006/relationships/hyperlink" Target="https://hiring.base.vn/opening/1700?candidate=132914" TargetMode="External"/><Relationship Id="rId644" Type="http://schemas.openxmlformats.org/officeDocument/2006/relationships/hyperlink" Target="https://hiring.base.vn/opening/1697?candidate=159096" TargetMode="External"/><Relationship Id="rId851" Type="http://schemas.openxmlformats.org/officeDocument/2006/relationships/hyperlink" Target="https://drive.google.com/open?id=1Xlrg60A98jyS9isdHad5XxyBC-MRkKf6" TargetMode="External"/><Relationship Id="rId1274" Type="http://schemas.openxmlformats.org/officeDocument/2006/relationships/hyperlink" Target="https://drive.google.com/file/d/163Vm55go14xi72Ai2qyHUMN53GcEOP5x/view?usp=sharing" TargetMode="External"/><Relationship Id="rId1481" Type="http://schemas.openxmlformats.org/officeDocument/2006/relationships/hyperlink" Target="https://drive.google.com/file/d/1oHZuLHL4MZA1HkjAhrR3rELp4UMPNr9t/view?usp=sharing" TargetMode="External"/><Relationship Id="rId1579" Type="http://schemas.openxmlformats.org/officeDocument/2006/relationships/hyperlink" Target="https://drive.google.com/open?id=1d_ZRErD_3vaV_ClZudk11WPNCjRcre-N" TargetMode="External"/><Relationship Id="rId504" Type="http://schemas.openxmlformats.org/officeDocument/2006/relationships/hyperlink" Target="https://drive.google.com/file/d/1UVMsC8EEY6XeaepMY2SSLxEIT4sJPy1d/view?usp=sharing" TargetMode="External"/><Relationship Id="rId711" Type="http://schemas.openxmlformats.org/officeDocument/2006/relationships/hyperlink" Target="https://hiring.base.vn/opening/1695?candidate=171631" TargetMode="External"/><Relationship Id="rId949" Type="http://schemas.openxmlformats.org/officeDocument/2006/relationships/hyperlink" Target="https://hiring.base.vn/opening/1695?candidate=130319" TargetMode="External"/><Relationship Id="rId1134" Type="http://schemas.openxmlformats.org/officeDocument/2006/relationships/hyperlink" Target="https://drive.google.com/file/d/1Im4-pKTaTeuED-surWR4a6UZ_iZ6lpPn/view?usp=sharing" TargetMode="External"/><Relationship Id="rId1341" Type="http://schemas.openxmlformats.org/officeDocument/2006/relationships/hyperlink" Target="https://drive.google.com/file/d/1ykVgIdgZDNjl_62Ev7JvcqxaMT9FBS8a/view?usp=sharing" TargetMode="External"/><Relationship Id="rId1786" Type="http://schemas.openxmlformats.org/officeDocument/2006/relationships/hyperlink" Target="https://drive.google.com/open?id=133HvRjYincasIt9HDTUBhg73CFivOhdA" TargetMode="External"/><Relationship Id="rId1993" Type="http://schemas.openxmlformats.org/officeDocument/2006/relationships/hyperlink" Target="https://drive.google.com/file/d/1XCjGHdFcg5ihog0F7S-Knu68SSO37zQk/view" TargetMode="External"/><Relationship Id="rId78" Type="http://schemas.openxmlformats.org/officeDocument/2006/relationships/hyperlink" Target="https://tuyendung.topcv.vn/quy-trinh-tuyen-dung/xem-ung-vien?id=UQNpO2RXW3xSNy99YxEsdQAXtC&amp;signature=245451cd6775831c6ce1b1c86a764153" TargetMode="External"/><Relationship Id="rId809" Type="http://schemas.openxmlformats.org/officeDocument/2006/relationships/hyperlink" Target="https://hiring.base.vn/opening/1694?candidate=130909" TargetMode="External"/><Relationship Id="rId1201" Type="http://schemas.openxmlformats.org/officeDocument/2006/relationships/hyperlink" Target="https://dribbble.com/quanph" TargetMode="External"/><Relationship Id="rId1439" Type="http://schemas.openxmlformats.org/officeDocument/2006/relationships/hyperlink" Target="https://drive.google.com/file/d/1ZEO1WFnxmR7-8KsVUk5YEqjr1nJj-Rpk/view?usp=sharing" TargetMode="External"/><Relationship Id="rId1646" Type="http://schemas.openxmlformats.org/officeDocument/2006/relationships/hyperlink" Target="https://drive.google.com/open?id=1ZDgTxrKhYy60ryMjXi12zPkJ8_AMu1Ry" TargetMode="External"/><Relationship Id="rId1853" Type="http://schemas.openxmlformats.org/officeDocument/2006/relationships/hyperlink" Target="https://drive.google.com/file/d/1ehKYJyML9rixJ-r43uxsQkhH_akF88Px/view?usp=sharing" TargetMode="External"/><Relationship Id="rId1506" Type="http://schemas.openxmlformats.org/officeDocument/2006/relationships/hyperlink" Target="https://drive.google.com/file/d/1iAdVoCRzvsz-CVboz_IeltsDP-wO2Pfl/view?usp=sharing" TargetMode="External"/><Relationship Id="rId1713" Type="http://schemas.openxmlformats.org/officeDocument/2006/relationships/hyperlink" Target="https://drive.google.com/open?id=1cKGa68WGkPh0Bo5bE3l21pOqo390cc2B" TargetMode="External"/><Relationship Id="rId1920" Type="http://schemas.openxmlformats.org/officeDocument/2006/relationships/hyperlink" Target="https://drive.google.com/file/d/1Vp9WxhsAKFoLft2-q11Vc7xE_Hm5CC0G/view?usp=sharing" TargetMode="External"/><Relationship Id="rId294" Type="http://schemas.openxmlformats.org/officeDocument/2006/relationships/hyperlink" Target="https://drive.google.com/open?id=1iUg0xV_j36hx83-GP391L6Ft93XSm2Rw" TargetMode="External"/><Relationship Id="rId154" Type="http://schemas.openxmlformats.org/officeDocument/2006/relationships/hyperlink" Target="https://drive.google.com/open?id=104P1hT6iVNv-AOpYw5dI0gOofLUkH9z3" TargetMode="External"/><Relationship Id="rId361" Type="http://schemas.openxmlformats.org/officeDocument/2006/relationships/hyperlink" Target="https://hiring.base.vn/opening/1695?candidate=131184" TargetMode="External"/><Relationship Id="rId599" Type="http://schemas.openxmlformats.org/officeDocument/2006/relationships/hyperlink" Target="https://drive.google.com/file/d/1RLAwxhD6lqYs8pnIELZe36Lqzgsy0Gjn/view?usp=sharing" TargetMode="External"/><Relationship Id="rId2042" Type="http://schemas.openxmlformats.org/officeDocument/2006/relationships/hyperlink" Target="https://drive.google.com/file/d/1kflesUiFlF6B133hZs0R_CKgUUbOZY2S/view?usp=sharing" TargetMode="External"/><Relationship Id="rId459" Type="http://schemas.openxmlformats.org/officeDocument/2006/relationships/hyperlink" Target="https://hiring.base.vn/opening/1811?candidate=133125" TargetMode="External"/><Relationship Id="rId666" Type="http://schemas.openxmlformats.org/officeDocument/2006/relationships/hyperlink" Target="https://hiring.base.vn/opening/1695?candidate=164748" TargetMode="External"/><Relationship Id="rId873" Type="http://schemas.openxmlformats.org/officeDocument/2006/relationships/hyperlink" Target="https://tuyendung.topcv.vn/quy-trinh-tuyen-dung/xem-ung-vien?id=VQg5O2xYWnNUNHh8YhRRJAAHdG&amp;signature=d34008b59666d6e37fbe772725dff8f3" TargetMode="External"/><Relationship Id="rId1089" Type="http://schemas.openxmlformats.org/officeDocument/2006/relationships/hyperlink" Target="https://hiring.base.vn/candidates?q=Nguy%E1%BB%85n%20Trung%20Ki%C3%AAn&amp;candidate=133904" TargetMode="External"/><Relationship Id="rId1296" Type="http://schemas.openxmlformats.org/officeDocument/2006/relationships/hyperlink" Target="https://hiring.base.vn/opening/1690?candidate=161195" TargetMode="External"/><Relationship Id="rId221" Type="http://schemas.openxmlformats.org/officeDocument/2006/relationships/hyperlink" Target="https://drive.google.com/open?id=14aBu6uZf9JjMKrTU3vbNOsc7-jmMjRMH" TargetMode="External"/><Relationship Id="rId319" Type="http://schemas.openxmlformats.org/officeDocument/2006/relationships/hyperlink" Target="https://drive.google.com/open?id=1QkMy65sys9gw3esf0DHsVwFO_reJULu3" TargetMode="External"/><Relationship Id="rId526" Type="http://schemas.openxmlformats.org/officeDocument/2006/relationships/hyperlink" Target="https://hiring.base.vn/opening/1848?candidate=137737" TargetMode="External"/><Relationship Id="rId1156" Type="http://schemas.openxmlformats.org/officeDocument/2006/relationships/hyperlink" Target="https://hiring.base.vn/opening/1695?candidate=127899" TargetMode="External"/><Relationship Id="rId1363" Type="http://schemas.openxmlformats.org/officeDocument/2006/relationships/hyperlink" Target="https://drive.google.com/file/d/13qsYqQ5ZMWdl_u349a3AmrZ5PlO3AhwR/view?usp=sharing" TargetMode="External"/><Relationship Id="rId733" Type="http://schemas.openxmlformats.org/officeDocument/2006/relationships/hyperlink" Target="https://drive.google.com/file/d/1AYh1hXGnudRSrbKFyTKVkzzYbsy2AR8j/view?usp=sharing" TargetMode="External"/><Relationship Id="rId940" Type="http://schemas.openxmlformats.org/officeDocument/2006/relationships/hyperlink" Target="https://drive.google.com/file/d/19ACoRotlE4DKWtzoONkIlDivpSA32YOL/view?usp=sharing" TargetMode="External"/><Relationship Id="rId1016" Type="http://schemas.openxmlformats.org/officeDocument/2006/relationships/hyperlink" Target="https://drive.google.com/file/d/1EMpeQI1E8JbZd3bfRW5p2ylPhKzWSFyt/view?usp=sharing" TargetMode="External"/><Relationship Id="rId1570" Type="http://schemas.openxmlformats.org/officeDocument/2006/relationships/hyperlink" Target="https://drive.google.com/file/d/1HggFh3HCUug5kCZ07QBSDhDmUWpdShZL/view?usp=sharing" TargetMode="External"/><Relationship Id="rId1668" Type="http://schemas.openxmlformats.org/officeDocument/2006/relationships/hyperlink" Target="https://drive.google.com/open?id=1cJidPjYa5YWwxUki_8KnAc-ZyZt6bKnU" TargetMode="External"/><Relationship Id="rId1875" Type="http://schemas.openxmlformats.org/officeDocument/2006/relationships/hyperlink" Target="https://drive.google.com/file/d/1GjL-rQ7Iq46yeUEjwkL7RegVVXih5Qzw/view?usp=sharing" TargetMode="External"/><Relationship Id="rId800" Type="http://schemas.openxmlformats.org/officeDocument/2006/relationships/hyperlink" Target="https://data-gcdn.basecdn.net/202107/sys4815/hiring/01/15/JZH5ZFNMXZ/6244661714bcf5ffcfef1594095687f6/0f/aa/8f/a7/64/860245c04adfbadfefa2fc3c899328da/58a2e0579d52047e85dba9d892aa628c_257531_ZFRLAXV7KBWGT.pdf" TargetMode="External"/><Relationship Id="rId1223" Type="http://schemas.openxmlformats.org/officeDocument/2006/relationships/hyperlink" Target="https://drive.google.com/file/d/1a17IicktlN1mRof9wa6JbCXXF34_1fnN/view?usp=sharing" TargetMode="External"/><Relationship Id="rId1430" Type="http://schemas.openxmlformats.org/officeDocument/2006/relationships/hyperlink" Target="https://hiring.base.vn/opening/1693?candidate=164784" TargetMode="External"/><Relationship Id="rId1528" Type="http://schemas.openxmlformats.org/officeDocument/2006/relationships/hyperlink" Target="https://hiring.base.vn/candidates?q=Tr%E1%BA%A7n%20Th%E1%BB%8B%20Th%E1%BB%A7y&amp;candidate=173078" TargetMode="External"/><Relationship Id="rId1735" Type="http://schemas.openxmlformats.org/officeDocument/2006/relationships/hyperlink" Target="https://drive.google.com/open?id=189OZJtvqKkgz1dNnFxt4u_s00nzk36xc" TargetMode="External"/><Relationship Id="rId1942" Type="http://schemas.openxmlformats.org/officeDocument/2006/relationships/hyperlink" Target="https://drive.google.com/open?id=1_wSZoyLRJ09OcCvIthLjG8WugJlXbIcM" TargetMode="External"/><Relationship Id="rId27" Type="http://schemas.openxmlformats.org/officeDocument/2006/relationships/hyperlink" Target="https://hiring.base.vn/candidates?q=Nguy%E1%BB%85n%20Th%E1%BB%8B%20Dinh&amp;candidate=130724" TargetMode="External"/><Relationship Id="rId1802" Type="http://schemas.openxmlformats.org/officeDocument/2006/relationships/hyperlink" Target="https://drive.google.com/file/d/1TlYV_EQ0dbgyECkyTQjqKC8whax9nPlv/view?usp=sharing" TargetMode="External"/><Relationship Id="rId176" Type="http://schemas.openxmlformats.org/officeDocument/2006/relationships/hyperlink" Target="https://hiring.base.vn/candidates?candidate=137975" TargetMode="External"/><Relationship Id="rId383" Type="http://schemas.openxmlformats.org/officeDocument/2006/relationships/hyperlink" Target="https://hiring.base.vn/opening/1697?candidate=131713" TargetMode="External"/><Relationship Id="rId590" Type="http://schemas.openxmlformats.org/officeDocument/2006/relationships/hyperlink" Target="https://hiring.base.vn/opening/1751?candidate=150254" TargetMode="External"/><Relationship Id="rId2064" Type="http://schemas.openxmlformats.org/officeDocument/2006/relationships/hyperlink" Target="https://drive.google.com/file/d/1mrHrExgQlfZODkxY7pjpUSrp8rG5LxM9/view?usp=sharing" TargetMode="External"/><Relationship Id="rId243" Type="http://schemas.openxmlformats.org/officeDocument/2006/relationships/hyperlink" Target="https://drive.google.com/open?id=1ZuSbFLWrX9ZJIvZYSrYBMS5NPIoXqITn" TargetMode="External"/><Relationship Id="rId450" Type="http://schemas.openxmlformats.org/officeDocument/2006/relationships/hyperlink" Target="https://hiring.base.vn/opening/1811?candidate=132994" TargetMode="External"/><Relationship Id="rId688" Type="http://schemas.openxmlformats.org/officeDocument/2006/relationships/hyperlink" Target="https://hiring.base.vn/opening/1697?candidate=166780" TargetMode="External"/><Relationship Id="rId895" Type="http://schemas.openxmlformats.org/officeDocument/2006/relationships/hyperlink" Target="https://hiring.base.vn/opening/1688?candidate=134634" TargetMode="External"/><Relationship Id="rId1080" Type="http://schemas.openxmlformats.org/officeDocument/2006/relationships/hyperlink" Target="https://drive.google.com/file/d/1R3AaeIpGz4_0Nzx_tUd0m7UQNSHAEpnr/view?usp=sharing" TargetMode="External"/><Relationship Id="rId103" Type="http://schemas.openxmlformats.org/officeDocument/2006/relationships/hyperlink" Target="https://drive.google.com/file/d/1eDMnZ7IEAJbnjJa_AUvVH_52jtUeZsuy/view?usp=sharing" TargetMode="External"/><Relationship Id="rId310" Type="http://schemas.openxmlformats.org/officeDocument/2006/relationships/hyperlink" Target="https://drive.google.com/open?id=1wh5RNokidQ3U5lU1AVTPBJH1ORVTqlGx" TargetMode="External"/><Relationship Id="rId548" Type="http://schemas.openxmlformats.org/officeDocument/2006/relationships/hyperlink" Target="https://hiring.base.vn/opening/1700?candidate=142056" TargetMode="External"/><Relationship Id="rId755" Type="http://schemas.openxmlformats.org/officeDocument/2006/relationships/hyperlink" Target="https://hiring.base.vn/opening/1703?candidate=174554" TargetMode="External"/><Relationship Id="rId962" Type="http://schemas.openxmlformats.org/officeDocument/2006/relationships/hyperlink" Target="https://hiring.base.vn/opening/1690?candidate=129637" TargetMode="External"/><Relationship Id="rId1178" Type="http://schemas.openxmlformats.org/officeDocument/2006/relationships/hyperlink" Target="https://drive.google.com/file/d/1mqznu4T1Ruub59NlCIQ-0R4lXK6dqMdT/view?usp=sharing" TargetMode="External"/><Relationship Id="rId1385" Type="http://schemas.openxmlformats.org/officeDocument/2006/relationships/hyperlink" Target="https://drive.google.com/file/d/14jLVPETrv8qkzx_yA8GWHsSszy62HqT7/view?usp=sharing" TargetMode="External"/><Relationship Id="rId1592" Type="http://schemas.openxmlformats.org/officeDocument/2006/relationships/hyperlink" Target="https://drive.google.com/open?id=1m6kz0rn_Z-DPucDe-TL1Y1jIuf9451R0" TargetMode="External"/><Relationship Id="rId91" Type="http://schemas.openxmlformats.org/officeDocument/2006/relationships/hyperlink" Target="https://employer.vietnamworks.com/v2/application/detail/2/35855729" TargetMode="External"/><Relationship Id="rId408" Type="http://schemas.openxmlformats.org/officeDocument/2006/relationships/hyperlink" Target="https://hiring.base.vn/opening/1703?candidate=132116" TargetMode="External"/><Relationship Id="rId615" Type="http://schemas.openxmlformats.org/officeDocument/2006/relationships/hyperlink" Target="https://drive.google.com/file/d/1tzJm3tbcDq_qo9i85K0gRE_ISsCjV_Qz/view?usp=sharing" TargetMode="External"/><Relationship Id="rId822" Type="http://schemas.openxmlformats.org/officeDocument/2006/relationships/hyperlink" Target="https://tuyendung.topcv.vn/quy-trinh-tuyen-dung/xem-ung-vien?id=UglqOW0PDi9aMXt_b2NfcgAXFF&amp;signature=4cea5be7704958dffbfa390d48c84f32" TargetMode="External"/><Relationship Id="rId1038" Type="http://schemas.openxmlformats.org/officeDocument/2006/relationships/hyperlink" Target="https://drive.google.com/open?id=1nqznQlttWy1B-Ac5yg4mOB_x0qzU7D9o" TargetMode="External"/><Relationship Id="rId1245" Type="http://schemas.openxmlformats.org/officeDocument/2006/relationships/hyperlink" Target="https://drive.google.com/file/d/1Nu_ZImzFia5jLZGIoSyV_7cJmxrXl308/view?usp=sharing" TargetMode="External"/><Relationship Id="rId1452" Type="http://schemas.openxmlformats.org/officeDocument/2006/relationships/hyperlink" Target="https://drive.google.com/file/d/1bc2s7GQmKCBYMyCicIKUP-37cMSdOhXB/view?usp=sharing" TargetMode="External"/><Relationship Id="rId1897" Type="http://schemas.openxmlformats.org/officeDocument/2006/relationships/hyperlink" Target="https://drive.google.com/file/d/194cFczy43uh1cYpb1YsR_OjJwBDlXSQa/view?usp=sharing" TargetMode="External"/><Relationship Id="rId1105" Type="http://schemas.openxmlformats.org/officeDocument/2006/relationships/hyperlink" Target="https://hiring.base.vn/opening/1695?candidate=134333" TargetMode="External"/><Relationship Id="rId1312" Type="http://schemas.openxmlformats.org/officeDocument/2006/relationships/hyperlink" Target="https://drive.google.com/file/d/1hmHvMr34yE6-liAT081jyu2Fd_X6KNZZ/view?usp=sharing" TargetMode="External"/><Relationship Id="rId1757" Type="http://schemas.openxmlformats.org/officeDocument/2006/relationships/hyperlink" Target="https://drive.google.com/file/d/1bbMhR0-AAQCudQPByMTNObKbrb6JK-hC/view?usp=sharing" TargetMode="External"/><Relationship Id="rId1964" Type="http://schemas.openxmlformats.org/officeDocument/2006/relationships/hyperlink" Target="https://drive.google.com/file/d/1eOKzjaTgO3JGBJrwxofagw7YScEbAEh4/view?usp=sharing" TargetMode="External"/><Relationship Id="rId49" Type="http://schemas.openxmlformats.org/officeDocument/2006/relationships/hyperlink" Target="https://tuyendung.topcv.vn/ho-so-ung-vien?id=10a0cd8ea188f014e460fb38e75e7781&amp;token=eyJkYXRhIjp7InByaXZhdGVfa2V5IjoiMTBhMGNkOGVhMTg4ZjAxNGU0NjBmYjM4ZTc1ZTc3ODEifSwiZXhwaXJlQXQiOiIyMDIxLTA3LTMwIDA5OjQzOjA3Iiwic2lnbmF0dXJlIjoiMzFkZTFiMmQwZjdhNTFhNGQ3OWYxNTEyOTVkZGRkZWMifQ==" TargetMode="External"/><Relationship Id="rId1617" Type="http://schemas.openxmlformats.org/officeDocument/2006/relationships/hyperlink" Target="https://drive.google.com/open?id=1HZnMA_ihPZwZDQCJlq70fmPpZv1nsUJv" TargetMode="External"/><Relationship Id="rId1824" Type="http://schemas.openxmlformats.org/officeDocument/2006/relationships/hyperlink" Target="https://drive.google.com/open?id=1mxpeVP46UttSQgBN3yaxhuHXTR7d6cB4" TargetMode="External"/><Relationship Id="rId198" Type="http://schemas.openxmlformats.org/officeDocument/2006/relationships/hyperlink" Target="https://drive.google.com/open?id=10NG2MeprPtUaiOA4nzqy2bzqRc_h7sLY" TargetMode="External"/><Relationship Id="rId2086" Type="http://schemas.openxmlformats.org/officeDocument/2006/relationships/hyperlink" Target="https://docs.google.com/document/d/16m6DJjmjBt3ISm_JUvD9LaEVGAc02tj6/edit?usp=sharing&amp;ouid=113778117368616764428&amp;rtpof=true&amp;sd=true" TargetMode="External"/><Relationship Id="rId265" Type="http://schemas.openxmlformats.org/officeDocument/2006/relationships/hyperlink" Target="https://drive.google.com/open?id=1jaTvi11iaeP9v43YXCf6EjkO7CvQnge5" TargetMode="External"/><Relationship Id="rId472" Type="http://schemas.openxmlformats.org/officeDocument/2006/relationships/hyperlink" Target="https://drive.google.com/file/d/1c86je-82LTPoICeQKWjXUN44Ino-R9RZ/view?usp=sharing" TargetMode="External"/><Relationship Id="rId125" Type="http://schemas.openxmlformats.org/officeDocument/2006/relationships/hyperlink" Target="https://drive.google.com/open?id=1jZon8XTKk51aIIWEmFhzsOMjDpSABJ_S" TargetMode="External"/><Relationship Id="rId332" Type="http://schemas.openxmlformats.org/officeDocument/2006/relationships/hyperlink" Target="https://drive.google.com/open?id=1Co9FaNeV1WLdPeOb9HEcYSGd2VF9OsK3" TargetMode="External"/><Relationship Id="rId777" Type="http://schemas.openxmlformats.org/officeDocument/2006/relationships/hyperlink" Target="https://hiring.base.vn/opening/1687?candidate=129174" TargetMode="External"/><Relationship Id="rId984" Type="http://schemas.openxmlformats.org/officeDocument/2006/relationships/hyperlink" Target="https://drive.google.com/file/d/11Lrz-VhcYwL7bryyyXOGJJIHaimly74p/view?usp=sharing" TargetMode="External"/><Relationship Id="rId2013" Type="http://schemas.openxmlformats.org/officeDocument/2006/relationships/hyperlink" Target="https://docs.google.com/document/d/1NYoafZB5vP3StNl5J13-dCzd1O01QooJ/edit" TargetMode="External"/><Relationship Id="rId637" Type="http://schemas.openxmlformats.org/officeDocument/2006/relationships/hyperlink" Target="https://hiring.base.vn/opening/1691?candidate=157120" TargetMode="External"/><Relationship Id="rId844" Type="http://schemas.openxmlformats.org/officeDocument/2006/relationships/hyperlink" Target="https://www.linkedin.com/in/tran-bao-long-715861144/" TargetMode="External"/><Relationship Id="rId1267" Type="http://schemas.openxmlformats.org/officeDocument/2006/relationships/hyperlink" Target="https://drive.google.com/file/d/1Pw0vpZ_xbED-fIQCxZFKs3Q4-V2zo_mB/view?usp=sharing" TargetMode="External"/><Relationship Id="rId1474" Type="http://schemas.openxmlformats.org/officeDocument/2006/relationships/hyperlink" Target="https://hiring.base.vn/opening/1697?candidate=169567" TargetMode="External"/><Relationship Id="rId1681" Type="http://schemas.openxmlformats.org/officeDocument/2006/relationships/hyperlink" Target="https://drive.google.com/open?id=1mhzUtBD8vGdJUbLlzM7zpxv0_M3vlgC4" TargetMode="External"/><Relationship Id="rId704" Type="http://schemas.openxmlformats.org/officeDocument/2006/relationships/hyperlink" Target="https://hiring.base.vn/opening/1700?candidate=171166" TargetMode="External"/><Relationship Id="rId911" Type="http://schemas.openxmlformats.org/officeDocument/2006/relationships/hyperlink" Target="https://hiring.base.vn/opening/1862?candidate=140994" TargetMode="External"/><Relationship Id="rId1127" Type="http://schemas.openxmlformats.org/officeDocument/2006/relationships/hyperlink" Target="https://employer.vietnamworks.com/v2/candidate-detail/resume-8742287" TargetMode="External"/><Relationship Id="rId1334" Type="http://schemas.openxmlformats.org/officeDocument/2006/relationships/hyperlink" Target="https://hiring.base.vn/opening/1690?candidate=157178" TargetMode="External"/><Relationship Id="rId1541" Type="http://schemas.openxmlformats.org/officeDocument/2006/relationships/hyperlink" Target="https://drive.google.com/file/d/1_mxKsxoDDBy_yL8P3OFxeTftwAsVblUg/view?usp=sharing" TargetMode="External"/><Relationship Id="rId1779" Type="http://schemas.openxmlformats.org/officeDocument/2006/relationships/hyperlink" Target="https://drive.google.com/open?id=1RPiYM9Lqb8rmEaJ_2X92KQcy2jI87PDA" TargetMode="External"/><Relationship Id="rId1986" Type="http://schemas.openxmlformats.org/officeDocument/2006/relationships/hyperlink" Target="https://drive.google.com/file/d/1tL0gnLx-nrTK_Fc8qVLCj-WJK86xu94J/view?usp=sharing" TargetMode="External"/><Relationship Id="rId40" Type="http://schemas.openxmlformats.org/officeDocument/2006/relationships/hyperlink" Target="https://hiring.base.vn/opening/1694?candidate=130698" TargetMode="External"/><Relationship Id="rId1401" Type="http://schemas.openxmlformats.org/officeDocument/2006/relationships/hyperlink" Target="https://hiring.base.vn/opening/1690?candidate=164555" TargetMode="External"/><Relationship Id="rId1639" Type="http://schemas.openxmlformats.org/officeDocument/2006/relationships/hyperlink" Target="https://drive.google.com/open?id=1wKfWsAosDWvOZw6TFdOF9fzolNpCcMzF" TargetMode="External"/><Relationship Id="rId1846" Type="http://schemas.openxmlformats.org/officeDocument/2006/relationships/hyperlink" Target="https://drive.google.com/open?id=1QAcL-yeM2HU2XEEm6_8UBgP9bhqDL_u3" TargetMode="External"/><Relationship Id="rId1706" Type="http://schemas.openxmlformats.org/officeDocument/2006/relationships/hyperlink" Target="https://drive.google.com/open?id=1Uc1H-TQgT5xkp24dJBqn32wv0OLfJ7dE" TargetMode="External"/><Relationship Id="rId1913" Type="http://schemas.openxmlformats.org/officeDocument/2006/relationships/hyperlink" Target="https://drive.google.com/open?id=1JExdChErTaNmGjjfSuCKtwvyvvsxNTBq" TargetMode="External"/><Relationship Id="rId287" Type="http://schemas.openxmlformats.org/officeDocument/2006/relationships/hyperlink" Target="https://drive.google.com/open?id=140LYKev4hP4hw2ndt0iP8dRt84E3cIY6" TargetMode="External"/><Relationship Id="rId494" Type="http://schemas.openxmlformats.org/officeDocument/2006/relationships/hyperlink" Target="https://drive.google.com/file/d/1ZXt69uNN0aNi1IQxhhrTboWuWEd6hkSA/view?usp=sharing" TargetMode="External"/><Relationship Id="rId147" Type="http://schemas.openxmlformats.org/officeDocument/2006/relationships/hyperlink" Target="https://drive.google.com/open?id=1h8oyT2GMTEGnIVhw3HyjSnZ7bCYUGCfA" TargetMode="External"/><Relationship Id="rId354" Type="http://schemas.openxmlformats.org/officeDocument/2006/relationships/hyperlink" Target="https://hiring.base.vn/opening/1694?candidate=131167" TargetMode="External"/><Relationship Id="rId799" Type="http://schemas.openxmlformats.org/officeDocument/2006/relationships/hyperlink" Target="https://hiring.base.vn/candidates?q=hoangtd090@gmail.com&amp;candidate=129731" TargetMode="External"/><Relationship Id="rId1191" Type="http://schemas.openxmlformats.org/officeDocument/2006/relationships/hyperlink" Target="https://drive.google.com/file/d/1-lUCALl5lzgdDEBsiS8dqIquJ-x3j4gV/view?usp=sharing" TargetMode="External"/><Relationship Id="rId2035" Type="http://schemas.openxmlformats.org/officeDocument/2006/relationships/hyperlink" Target="https://drive.google.com/file/d/1VuSLaPkn36yziYbJ6-okeFI-0Th_aPFv/view?usp=sharing" TargetMode="External"/><Relationship Id="rId561" Type="http://schemas.openxmlformats.org/officeDocument/2006/relationships/hyperlink" Target="https://hiring.base.vn/opening/1700?candidate=143572" TargetMode="External"/><Relationship Id="rId659" Type="http://schemas.openxmlformats.org/officeDocument/2006/relationships/hyperlink" Target="https://hiring.base.vn/opening/1961?candidate=162292" TargetMode="External"/><Relationship Id="rId866" Type="http://schemas.openxmlformats.org/officeDocument/2006/relationships/hyperlink" Target="https://hiring.base.vn/opening/1700?candidate=132318" TargetMode="External"/><Relationship Id="rId1289" Type="http://schemas.openxmlformats.org/officeDocument/2006/relationships/hyperlink" Target="https://drive.google.com/file/d/1gQ8KGZdJ6HAhGXafqhI_2ss-o4A-NCkQ/view?usp=sharing" TargetMode="External"/><Relationship Id="rId1496" Type="http://schemas.openxmlformats.org/officeDocument/2006/relationships/hyperlink" Target="https://hiring.base.vn/opening/1697?candidate=172082" TargetMode="External"/><Relationship Id="rId214" Type="http://schemas.openxmlformats.org/officeDocument/2006/relationships/hyperlink" Target="https://drive.google.com/open?id=1XGrQuVyMEQuGcnwsNt2qJqVsMfh3Ixyo" TargetMode="External"/><Relationship Id="rId421" Type="http://schemas.openxmlformats.org/officeDocument/2006/relationships/hyperlink" Target="https://hiring.base.vn/opening/1792?candidate=132464" TargetMode="External"/><Relationship Id="rId519" Type="http://schemas.openxmlformats.org/officeDocument/2006/relationships/hyperlink" Target="https://hiring.base.vn/opening/1848?candidate=136686" TargetMode="External"/><Relationship Id="rId1051" Type="http://schemas.openxmlformats.org/officeDocument/2006/relationships/hyperlink" Target="https://drive.google.com/file/d/1x1CDYF0o1az5vRQPSAOtNED-zWac1SLD/view?usp=sharing" TargetMode="External"/><Relationship Id="rId1149" Type="http://schemas.openxmlformats.org/officeDocument/2006/relationships/hyperlink" Target="https://drive.google.com/file/d/1DNaSiL0cw6gRnVJb_TiwmMrR6MLNDbuS/view?usp=sharing" TargetMode="External"/><Relationship Id="rId1356" Type="http://schemas.openxmlformats.org/officeDocument/2006/relationships/hyperlink" Target="https://drive.google.com/file/d/1okzpfLgodXL89wY8ycgTKIhLbwGGNh8r/view?usp=sharing" TargetMode="External"/><Relationship Id="rId726" Type="http://schemas.openxmlformats.org/officeDocument/2006/relationships/hyperlink" Target="https://hiring.base.vn/opening/2098?candidate=172977" TargetMode="External"/><Relationship Id="rId933" Type="http://schemas.openxmlformats.org/officeDocument/2006/relationships/hyperlink" Target="https://drive.google.com/file/d/15Sx73KodWHBGuk2ancLuP04_ry0o51sZ/view?usp=sharing" TargetMode="External"/><Relationship Id="rId1009" Type="http://schemas.openxmlformats.org/officeDocument/2006/relationships/hyperlink" Target="https://hiring.base.vn/opening/1687?candidate=131485" TargetMode="External"/><Relationship Id="rId1563" Type="http://schemas.openxmlformats.org/officeDocument/2006/relationships/hyperlink" Target="https://drive.google.com/file/d/1-E4Rb7rh0dqI9hsfIt3NdCoybwQjZQ7T/view?usp=sharing" TargetMode="External"/><Relationship Id="rId1770" Type="http://schemas.openxmlformats.org/officeDocument/2006/relationships/hyperlink" Target="https://drive.google.com/open?id=1V9IgsIzdKGq3UxYEVlwagsR-AlHZ_LI6" TargetMode="External"/><Relationship Id="rId1868" Type="http://schemas.openxmlformats.org/officeDocument/2006/relationships/hyperlink" Target="https://drive.google.com/file/d/1iD6x0YvYDmw31qrxp-GlbXBVpeO773YL/view?usp=sharing" TargetMode="External"/><Relationship Id="rId62" Type="http://schemas.openxmlformats.org/officeDocument/2006/relationships/hyperlink" Target="https://drive.google.com/file/d/1ot2ytkjgdt_I6gQW2fPn86P2zOZY1prT/view?usp=sharing" TargetMode="External"/><Relationship Id="rId1216" Type="http://schemas.openxmlformats.org/officeDocument/2006/relationships/hyperlink" Target="https://drive.google.com/file/d/1_KR_dJ0gkMTZC4idY8AakdABbeVN4h7Q/view?usp=sharing" TargetMode="External"/><Relationship Id="rId1423" Type="http://schemas.openxmlformats.org/officeDocument/2006/relationships/hyperlink" Target="https://hiring.base.vn/candidates?q=Nguy%E1%BB%85n%20C%C3%B4ng%20Th%E1%BA%AFng&amp;candidate=164406" TargetMode="External"/><Relationship Id="rId1630" Type="http://schemas.openxmlformats.org/officeDocument/2006/relationships/hyperlink" Target="https://drive.google.com/open?id=12nmJidBkQQB6NZ-sgnrNfzTwifTi5Yfv" TargetMode="External"/><Relationship Id="rId1728" Type="http://schemas.openxmlformats.org/officeDocument/2006/relationships/hyperlink" Target="https://drive.google.com/open?id=14mYFWa-q_aSh9Kf1JtTeZEQTmRy0Prrn" TargetMode="External"/><Relationship Id="rId1935" Type="http://schemas.openxmlformats.org/officeDocument/2006/relationships/hyperlink" Target="https://drive.google.com/file/d/1YfB_16btaybhPzCfuEq7fjYqUYtHOaBa/view?usp=sharing" TargetMode="External"/><Relationship Id="rId169" Type="http://schemas.openxmlformats.org/officeDocument/2006/relationships/hyperlink" Target="https://drive.google.com/open?id=1XG7VT2891f6IE2OVgEhYFan8ISTXZ-pA" TargetMode="External"/><Relationship Id="rId376" Type="http://schemas.openxmlformats.org/officeDocument/2006/relationships/hyperlink" Target="https://hiring.base.vn/opening/1695?candidate=131653" TargetMode="External"/><Relationship Id="rId583" Type="http://schemas.openxmlformats.org/officeDocument/2006/relationships/hyperlink" Target="https://hiring.base.vn/opening/1695?candidate=147879" TargetMode="External"/><Relationship Id="rId790" Type="http://schemas.openxmlformats.org/officeDocument/2006/relationships/hyperlink" Target="https://data-gcdn.basecdn.net/202107/sys4815/hiring/03/11/CRMKR2EG73/5d0c6165277a86590eaa3b62e195e782/WMUUNAG5JGLCH/ac/b0/25/96/3d/f1816727970c15ac845bd6f4cc47d404/pham_thi_nhung._ba_9h00.pdf" TargetMode="External"/><Relationship Id="rId2057" Type="http://schemas.openxmlformats.org/officeDocument/2006/relationships/hyperlink" Target="https://drive.google.com/file/d/1Mv5FH6ZjQrGZzGeE-ugsgWO_utshHpc0/view?usp=sharing" TargetMode="External"/><Relationship Id="rId4" Type="http://schemas.openxmlformats.org/officeDocument/2006/relationships/hyperlink" Target="https://xnkviettel-my.sharepoint.com/personal/hangpt45_viettelimex_vn/_layouts/15/onedrive.aspx?id=%2Fpersonal%2Fhangpt45%5Fviettelimex%5Fvn%2FDocuments%2FCV%20Dev%2FIntern%2Fcv%5Flethingocchau%2Epdf&amp;parent=%2Fpersonal%2Fhangpt45%5Fviettelimex%5Fvn%2FDocuments%2FCV%20Dev%2FIntern&amp;originalPath=aHR0cHM6Ly94bmt2aWV0dGVsLW15LnNoYXJlcG9pbnQuY29tLzpiOi9nL3BlcnNvbmFsL2hhbmdwdDQ1X3ZpZXR0ZWxpbWV4X3ZuL0VhODBWNjRSOGlsTm5kQ2FEa29QQWVzQl9oZUNKR1JVMms0VWVKTDhrQ3JhaVE%5FcnRpbWU9LUVwRGZpSkEyVWc" TargetMode="External"/><Relationship Id="rId236" Type="http://schemas.openxmlformats.org/officeDocument/2006/relationships/hyperlink" Target="https://drive.google.com/open?id=1CFiyUgUaIbQHe7IvvmWHdMmT80FUerEm" TargetMode="External"/><Relationship Id="rId443" Type="http://schemas.openxmlformats.org/officeDocument/2006/relationships/hyperlink" Target="https://hiring.base.vn/opening/1810?candidate=132963" TargetMode="External"/><Relationship Id="rId650" Type="http://schemas.openxmlformats.org/officeDocument/2006/relationships/hyperlink" Target="https://hiring.base.vn/opening/1697?candidate=160616" TargetMode="External"/><Relationship Id="rId888" Type="http://schemas.openxmlformats.org/officeDocument/2006/relationships/hyperlink" Target="https://tuyendung.topcv.vn/quy-trinh-tuyen-dung/xem-ung-vien?id=AQNoamJeXCpQY397UHcGcgA3tC&amp;signature=56be73a0669ead4e2d7a51043b1f4ff8" TargetMode="External"/><Relationship Id="rId1073" Type="http://schemas.openxmlformats.org/officeDocument/2006/relationships/hyperlink" Target="https://hiring.base.vn/opening/1689?candidate=133225" TargetMode="External"/><Relationship Id="rId1280" Type="http://schemas.openxmlformats.org/officeDocument/2006/relationships/hyperlink" Target="https://drive.google.com/file/d/1I658st66gFJEw0ImjjFDsaSaxlPmRUpx/view?usp=sharing" TargetMode="External"/><Relationship Id="rId303" Type="http://schemas.openxmlformats.org/officeDocument/2006/relationships/hyperlink" Target="https://drive.google.com/open?id=1xvmwW46deL_RO1dd6GPGtzy4pp5Fjp3F" TargetMode="External"/><Relationship Id="rId748" Type="http://schemas.openxmlformats.org/officeDocument/2006/relationships/hyperlink" Target="https://hiring.base.vn/opening/1749?candidate=174033" TargetMode="External"/><Relationship Id="rId955" Type="http://schemas.openxmlformats.org/officeDocument/2006/relationships/hyperlink" Target="https://hiring.base.vn/candidates?q=0349585980&amp;candidate=130270" TargetMode="External"/><Relationship Id="rId1140" Type="http://schemas.openxmlformats.org/officeDocument/2006/relationships/hyperlink" Target="https://drive.google.com/file/d/1aT3AoeACsPkLZjBCe5kuGPTSt_sqRFG4/view?usp=sharing" TargetMode="External"/><Relationship Id="rId1378" Type="http://schemas.openxmlformats.org/officeDocument/2006/relationships/hyperlink" Target="https://drive.google.com/file/d/1ng6by3qJOZhqE5vbY5K6eiZ46C5-LirL/view?usp=sharing" TargetMode="External"/><Relationship Id="rId1585" Type="http://schemas.openxmlformats.org/officeDocument/2006/relationships/hyperlink" Target="https://drive.google.com/open?id=1GOtMmphWj3yDV_Xy7UCY0aiLJer1Ew81" TargetMode="External"/><Relationship Id="rId1792" Type="http://schemas.openxmlformats.org/officeDocument/2006/relationships/hyperlink" Target="https://drive.google.com/open?id=1iy5e2VUstAdoidCDhpCj4kPjLJ5ud20e" TargetMode="External"/><Relationship Id="rId84" Type="http://schemas.openxmlformats.org/officeDocument/2006/relationships/hyperlink" Target="https://tuyendung.topcv.vn/quy-trinh-tuyen-dung/xem-ung-vien?id=UAA8bmRYWH1bM30uYxJ9LQCnNC&amp;signature=cd2420690757c0ea5afa8fdf845b49cf" TargetMode="External"/><Relationship Id="rId510" Type="http://schemas.openxmlformats.org/officeDocument/2006/relationships/hyperlink" Target="https://hiring.base.vn/opening/1848?candidate=135981" TargetMode="External"/><Relationship Id="rId608" Type="http://schemas.openxmlformats.org/officeDocument/2006/relationships/hyperlink" Target="https://hiring.base.vn/opening/1811?candidate=153107" TargetMode="External"/><Relationship Id="rId815" Type="http://schemas.openxmlformats.org/officeDocument/2006/relationships/hyperlink" Target="https://hiring.base.vn/opening/1687?candidate=130479" TargetMode="External"/><Relationship Id="rId1238" Type="http://schemas.openxmlformats.org/officeDocument/2006/relationships/hyperlink" Target="https://drive.google.com/file/d/1s9ryNJohXeOjpSJaHnwpfST5OfMCMzuZ/view?usp=sharing" TargetMode="External"/><Relationship Id="rId1445" Type="http://schemas.openxmlformats.org/officeDocument/2006/relationships/hyperlink" Target="https://hiring.base.vn/opening/1695?candidate=166040" TargetMode="External"/><Relationship Id="rId1652" Type="http://schemas.openxmlformats.org/officeDocument/2006/relationships/hyperlink" Target="https://drive.google.com/file/d/1GznMjZWhnsdLFQit8UwtO5xMTdTlW4EN/view?usp=sharing" TargetMode="External"/><Relationship Id="rId1000" Type="http://schemas.openxmlformats.org/officeDocument/2006/relationships/hyperlink" Target="https://hiring.base.vn/candidates?q=V%C5%A9%20Trung%20%C4%90%E1%BB%A9c&amp;candidate=131390" TargetMode="External"/><Relationship Id="rId1305" Type="http://schemas.openxmlformats.org/officeDocument/2006/relationships/hyperlink" Target="https://hiring.base.vn/candidates?q=vutrangptit@gmail.com&amp;candidate=155527" TargetMode="External"/><Relationship Id="rId1957" Type="http://schemas.openxmlformats.org/officeDocument/2006/relationships/hyperlink" Target="https://drive.google.com/file/d/1R-2ove3GbaIFyWsp1eflNZrdgksbMpsc/view?usp=sharing" TargetMode="External"/><Relationship Id="rId1512" Type="http://schemas.openxmlformats.org/officeDocument/2006/relationships/hyperlink" Target="https://drive.google.com/file/d/1RSpqw6o1Wa4v_VtpHcfPtoMeqgHNOqwS/view?usp=sharing" TargetMode="External"/><Relationship Id="rId1817" Type="http://schemas.openxmlformats.org/officeDocument/2006/relationships/hyperlink" Target="https://drive.google.com/open?id=1PtPXlnOmmwQZ8S_pdJXNn2VgRlBuSMiJ" TargetMode="External"/><Relationship Id="rId11" Type="http://schemas.openxmlformats.org/officeDocument/2006/relationships/hyperlink" Target="https://data-gcdn.basecdn.net/202107/sys4815/hiring/01/15/XSJHWTZMM7/8c575e2d8dfc2caf18a10ba53e6b445b/5d/0b/3c/b3/be/74b61a6551ec0faf89f858f645f615fb/5c4a24b61a3bf004fc82c894844d51ea_299669_URMSYHFCELCVW.pdf" TargetMode="External"/><Relationship Id="rId398" Type="http://schemas.openxmlformats.org/officeDocument/2006/relationships/hyperlink" Target="https://drive.google.com/open?id=1G7YveFx2WkBmKcEdye36OHw1roSw5cZn" TargetMode="External"/><Relationship Id="rId2079" Type="http://schemas.openxmlformats.org/officeDocument/2006/relationships/hyperlink" Target="https://drive.google.com/file/d/18S4IwTHMmW74i9W510lCwgA9BWq4Yf8E/view?usp=sharing" TargetMode="External"/><Relationship Id="rId160" Type="http://schemas.openxmlformats.org/officeDocument/2006/relationships/hyperlink" Target="https://drive.google.com/open?id=11_lMkErnCi1IXe2t4ALxZ1zzcNHtOZPL" TargetMode="External"/><Relationship Id="rId258" Type="http://schemas.openxmlformats.org/officeDocument/2006/relationships/hyperlink" Target="https://drive.google.com/file/d/1qt7PkA2sUGP8wIopUX1nKKaFHvYbvjPd/view" TargetMode="External"/><Relationship Id="rId465" Type="http://schemas.openxmlformats.org/officeDocument/2006/relationships/hyperlink" Target="https://hiring.base.vn/opening/1700?candidate=133485" TargetMode="External"/><Relationship Id="rId672" Type="http://schemas.openxmlformats.org/officeDocument/2006/relationships/hyperlink" Target="https://hiring.base.vn/opening/1824?candidate=164858" TargetMode="External"/><Relationship Id="rId1095" Type="http://schemas.openxmlformats.org/officeDocument/2006/relationships/hyperlink" Target="https://drive.google.com/file/d/1lsRcAiS61q1OaZpAmGzrftHLMmdkI6aG/view" TargetMode="External"/><Relationship Id="rId118" Type="http://schemas.openxmlformats.org/officeDocument/2006/relationships/hyperlink" Target="https://tuyendung.topcv.vn/quy-trinh-tuyen-dung/xem-ung-vien?id=BgE_b2IKCS0CM353UiR5IwBXFG&amp;signature=84019726275ddce4a47c137d3e73aab9" TargetMode="External"/><Relationship Id="rId325" Type="http://schemas.openxmlformats.org/officeDocument/2006/relationships/hyperlink" Target="https://drive.google.com/open?id=1QjHsg1SNytMBJyeR1JKY_xxeBpDiWBC4" TargetMode="External"/><Relationship Id="rId532" Type="http://schemas.openxmlformats.org/officeDocument/2006/relationships/hyperlink" Target="https://hiring.base.vn/opening/1693?candidate=139054" TargetMode="External"/><Relationship Id="rId977" Type="http://schemas.openxmlformats.org/officeDocument/2006/relationships/hyperlink" Target="https://hiring.base.vn/opening/1751?candidate=130434" TargetMode="External"/><Relationship Id="rId1162" Type="http://schemas.openxmlformats.org/officeDocument/2006/relationships/hyperlink" Target="https://hiring.base.vn/candidates?q=Nguy%E1%BB%85n%20Th%E1%BB%8B%20Ph%C6%B0%C6%A1ng%20Mai&amp;candidate=140478" TargetMode="External"/><Relationship Id="rId2006" Type="http://schemas.openxmlformats.org/officeDocument/2006/relationships/hyperlink" Target="https://drive.google.com/file/d/1pwMqRJ1_FV6VWHgLuBIX-mdESLVwae5s/view?usp=sharing" TargetMode="External"/><Relationship Id="rId837" Type="http://schemas.openxmlformats.org/officeDocument/2006/relationships/hyperlink" Target="https://hiring.base.vn/candidates?q=thaohsk@gmail.com&amp;candidate=131469" TargetMode="External"/><Relationship Id="rId1022" Type="http://schemas.openxmlformats.org/officeDocument/2006/relationships/hyperlink" Target="https://drive.google.com/file/d/1RuIH2rU6i65QZfBvFmb777rIL-6xvMqm/view?usp=sharing" TargetMode="External"/><Relationship Id="rId1467" Type="http://schemas.openxmlformats.org/officeDocument/2006/relationships/hyperlink" Target="https://drive.google.com/file/d/13wDu3xAR0hK2K9GDOvqWLZ4RZhOnJK4O/view?usp=sharing" TargetMode="External"/><Relationship Id="rId1674" Type="http://schemas.openxmlformats.org/officeDocument/2006/relationships/hyperlink" Target="https://drive.google.com/open?id=1DTlM-PpuB8A4bmuGlos02k2dMrhyH3ov" TargetMode="External"/><Relationship Id="rId1881" Type="http://schemas.openxmlformats.org/officeDocument/2006/relationships/hyperlink" Target="https://drive.google.com/file/d/1jmGpCrIQPz7BuE_RF3uje1OMxyYbRFGH/view?usp=sharing" TargetMode="External"/><Relationship Id="rId904" Type="http://schemas.openxmlformats.org/officeDocument/2006/relationships/hyperlink" Target="https://itviec.com/customer/job-applications/0a831efd-6f88-4d6e-8945-6f67da275d3f" TargetMode="External"/><Relationship Id="rId1327" Type="http://schemas.openxmlformats.org/officeDocument/2006/relationships/hyperlink" Target="https://drive.google.com/file/d/1eJ-Ktslse6dtZGXr7O_E2bAC2IIOLs5t/view?usp=sharing" TargetMode="External"/><Relationship Id="rId1534" Type="http://schemas.openxmlformats.org/officeDocument/2006/relationships/hyperlink" Target="https://hiring.base.vn/candidates?q=M%E1%BB%B5%20Thanh%20S%C6%A1n&amp;candidate=173080" TargetMode="External"/><Relationship Id="rId1741" Type="http://schemas.openxmlformats.org/officeDocument/2006/relationships/hyperlink" Target="https://hiring.base.vn/opening/1697?candidate=154257" TargetMode="External"/><Relationship Id="rId1979" Type="http://schemas.openxmlformats.org/officeDocument/2006/relationships/hyperlink" Target="https://drive.google.com/file/d/1gG4sGY0nmV6c36YcedL1T_mi-OVYBWiv/view?usp=sharing" TargetMode="External"/><Relationship Id="rId33" Type="http://schemas.openxmlformats.org/officeDocument/2006/relationships/hyperlink" Target="https://hiring.base.vn/opening/1694?candidate=130695" TargetMode="External"/><Relationship Id="rId1601" Type="http://schemas.openxmlformats.org/officeDocument/2006/relationships/hyperlink" Target="https://drive.google.com/open?id=1XgX7Py4UJSKBJ0049y3lsquTcHN6jBqE" TargetMode="External"/><Relationship Id="rId1839" Type="http://schemas.openxmlformats.org/officeDocument/2006/relationships/hyperlink" Target="https://drive.google.com/open?id=1wg3_2r0EERx5y5DcLC3Wn8Ci29Y9N8cs" TargetMode="External"/><Relationship Id="rId182" Type="http://schemas.openxmlformats.org/officeDocument/2006/relationships/hyperlink" Target="https://drive.google.com/open?id=1ubMWofHIyIdMOESHpmLQ5iBfNDWpMQNd" TargetMode="External"/><Relationship Id="rId1906" Type="http://schemas.openxmlformats.org/officeDocument/2006/relationships/hyperlink" Target="https://drive.google.com/open?id=1896JYU7qkuWDVyiqUZbje5ijBKWD2i-M" TargetMode="External"/><Relationship Id="rId487" Type="http://schemas.openxmlformats.org/officeDocument/2006/relationships/hyperlink" Target="https://hiring.base.vn/opening/1825?candidate=135271" TargetMode="External"/><Relationship Id="rId694" Type="http://schemas.openxmlformats.org/officeDocument/2006/relationships/hyperlink" Target="https://hiring.base.vn/opening/1695?candidate=167884" TargetMode="External"/><Relationship Id="rId2070" Type="http://schemas.openxmlformats.org/officeDocument/2006/relationships/hyperlink" Target="https://drive.google.com/file/d/1QJ2PgXgJzGePGF0nqZM49ZP_aAxhMioG/view?usp=sharing" TargetMode="External"/><Relationship Id="rId347" Type="http://schemas.openxmlformats.org/officeDocument/2006/relationships/hyperlink" Target="https://drive.google.com/open?id=1p5eiTXGYSizhlUiJf52pBb3a6dH4P5wT" TargetMode="External"/><Relationship Id="rId999" Type="http://schemas.openxmlformats.org/officeDocument/2006/relationships/hyperlink" Target="https://data-gcdn.basecdn.net/202107/sys4815/hiring/29/12/WHC6UK4F42/32e45e1142a28268f32c30aa5f032e17/85/70/81/ff/f4/0d8184a5153ea2d47c72ca4666859ffd/32e45e1142a28268f32c30aa5f032e17_583873_YVFD9ENDRN8NP.pdf" TargetMode="External"/><Relationship Id="rId1184" Type="http://schemas.openxmlformats.org/officeDocument/2006/relationships/hyperlink" Target="https://drive.google.com/file/d/1MHk2V_yVkLiGlrNxDDcdhIPfVJb6uGvd/view?usp=sharing" TargetMode="External"/><Relationship Id="rId2028" Type="http://schemas.openxmlformats.org/officeDocument/2006/relationships/hyperlink" Target="https://drive.google.com/file/d/1e0yvnQTY77fPcv6yTsx34ELYh0eRS0hC/view?usp=sharing" TargetMode="External"/><Relationship Id="rId554" Type="http://schemas.openxmlformats.org/officeDocument/2006/relationships/hyperlink" Target="https://hiring.base.vn/opening/1700?candidate=142475" TargetMode="External"/><Relationship Id="rId761" Type="http://schemas.openxmlformats.org/officeDocument/2006/relationships/hyperlink" Target="https://hiring.base.vn/opening/1703?candidate=174781" TargetMode="External"/><Relationship Id="rId859" Type="http://schemas.openxmlformats.org/officeDocument/2006/relationships/hyperlink" Target="https://tuyendung.topcv.vn/quy-trinh-tuyen-dung/xem-ung-vien?id=WlY_a2QNVHJbMH18bkNhKgAXFG&amp;signature=41000e119e5c17df05614b029197774c" TargetMode="External"/><Relationship Id="rId1391" Type="http://schemas.openxmlformats.org/officeDocument/2006/relationships/hyperlink" Target="https://drive.google.com/file/d/1DQoMsXslq-Xkb6eBi1Rcpsk3ABCov6Co/view?usp=sharing" TargetMode="External"/><Relationship Id="rId1489" Type="http://schemas.openxmlformats.org/officeDocument/2006/relationships/hyperlink" Target="https://hiring.base.vn/opening/1961?candidate=170854" TargetMode="External"/><Relationship Id="rId1696" Type="http://schemas.openxmlformats.org/officeDocument/2006/relationships/hyperlink" Target="https://drive.google.com/open?id=1YDHZ8DgsN0vG_dTa4ZSmrIqR5jMArI8v" TargetMode="External"/><Relationship Id="rId207" Type="http://schemas.openxmlformats.org/officeDocument/2006/relationships/hyperlink" Target="https://drive.google.com/open?id=1W0LqXb0RofE8JwsAuJbuv8B-tllQi7R7" TargetMode="External"/><Relationship Id="rId414" Type="http://schemas.openxmlformats.org/officeDocument/2006/relationships/hyperlink" Target="https://hiring.base.vn/opening/1792?candidate=132274" TargetMode="External"/><Relationship Id="rId621" Type="http://schemas.openxmlformats.org/officeDocument/2006/relationships/hyperlink" Target="https://hiring.base.vn/opening/1824?candidate=154282" TargetMode="External"/><Relationship Id="rId1044" Type="http://schemas.openxmlformats.org/officeDocument/2006/relationships/hyperlink" Target="https://drive.google.com/file/d/18rYC-Ar7ITJG3uY5sY3joTOtQnYer5zm/view?usp=sharing" TargetMode="External"/><Relationship Id="rId1251" Type="http://schemas.openxmlformats.org/officeDocument/2006/relationships/hyperlink" Target="https://drive.google.com/file/d/1i33uuzQ6bFCCRM-OU-_l48p6K5cGRoAg/view?usp=sharing" TargetMode="External"/><Relationship Id="rId1349" Type="http://schemas.openxmlformats.org/officeDocument/2006/relationships/hyperlink" Target="https://hiring.base.vn/opening/1697?candidate=158827" TargetMode="External"/><Relationship Id="rId719" Type="http://schemas.openxmlformats.org/officeDocument/2006/relationships/hyperlink" Target="https://hiring.base.vn/opening/1687?candidate=172675" TargetMode="External"/><Relationship Id="rId926" Type="http://schemas.openxmlformats.org/officeDocument/2006/relationships/hyperlink" Target="https://www.linkedin.com/in/dinh-thang-long/" TargetMode="External"/><Relationship Id="rId1111" Type="http://schemas.openxmlformats.org/officeDocument/2006/relationships/hyperlink" Target="https://drive.google.com/file/d/1QF8diGSOm0OL_3CvtRPJGI6QSR3gIl8a/view" TargetMode="External"/><Relationship Id="rId1556" Type="http://schemas.openxmlformats.org/officeDocument/2006/relationships/hyperlink" Target="https://drive.google.com/file/d/1cjvGY1f2zaCep4wPOhUBIZl4yhf-D2h6/view?usp=sharing" TargetMode="External"/><Relationship Id="rId1763" Type="http://schemas.openxmlformats.org/officeDocument/2006/relationships/hyperlink" Target="https://drive.google.com/file/d/1qe_sBzSCWVJiCem6DxaRZ5HmmYAUS-D7/view?usp=sharing" TargetMode="External"/><Relationship Id="rId1970" Type="http://schemas.openxmlformats.org/officeDocument/2006/relationships/hyperlink" Target="https://drive.google.com/file/d/11FmP_NL862K43Hg1IT5e2oIuLughSz_t/view?usp=sharing" TargetMode="External"/><Relationship Id="rId55" Type="http://schemas.openxmlformats.org/officeDocument/2006/relationships/hyperlink" Target="https://hiring.base.vn/opening/1697?candidate=130912" TargetMode="External"/><Relationship Id="rId1209" Type="http://schemas.openxmlformats.org/officeDocument/2006/relationships/hyperlink" Target="https://drive.google.com/file/d/10y48K87VXoMfbOXVpRc--AOgWU22u5ys/view?usp=sharing" TargetMode="External"/><Relationship Id="rId1416" Type="http://schemas.openxmlformats.org/officeDocument/2006/relationships/hyperlink" Target="https://hiring.base.vn/candidates?candidate=162495" TargetMode="External"/><Relationship Id="rId1623" Type="http://schemas.openxmlformats.org/officeDocument/2006/relationships/hyperlink" Target="https://drive.google.com/open?id=1LYVQ53KVZt1I7kq2jqa43hRyPuVg-Q1Z" TargetMode="External"/><Relationship Id="rId1830" Type="http://schemas.openxmlformats.org/officeDocument/2006/relationships/hyperlink" Target="https://drive.google.com/open?id=1XTZm2XhxyuxiiXkR_aSDObu4XH8BkLC5" TargetMode="External"/><Relationship Id="rId1928" Type="http://schemas.openxmlformats.org/officeDocument/2006/relationships/hyperlink" Target="https://drive.google.com/file/d/1PpX2lXlXqtXT4C7tjhbPlAdPbHCNf8ZZ/view?usp=sharing" TargetMode="External"/><Relationship Id="rId2092" Type="http://schemas.openxmlformats.org/officeDocument/2006/relationships/hyperlink" Target="https://drive.google.com/file/d/1M4mv3TNjG9dpPGEUFzSyk4UhEdqdU0El/view?usp=sharing" TargetMode="External"/><Relationship Id="rId271" Type="http://schemas.openxmlformats.org/officeDocument/2006/relationships/hyperlink" Target="https://drive.google.com/open?id=1_1egUppwDNUYL4rQDUvmfZ61QN19-3V7" TargetMode="External"/><Relationship Id="rId131" Type="http://schemas.openxmlformats.org/officeDocument/2006/relationships/hyperlink" Target="https://drive.google.com/file/d/1_4Wk4v8-x9KjuKa3KfZs4vtqT0VD_djP/view" TargetMode="External"/><Relationship Id="rId369" Type="http://schemas.openxmlformats.org/officeDocument/2006/relationships/hyperlink" Target="https://hiring.base.vn/opening/1695?candidate=131465" TargetMode="External"/><Relationship Id="rId576" Type="http://schemas.openxmlformats.org/officeDocument/2006/relationships/hyperlink" Target="https://hiring.base.vn/opening/1825?candidate=146779" TargetMode="External"/><Relationship Id="rId783" Type="http://schemas.openxmlformats.org/officeDocument/2006/relationships/hyperlink" Target="https://hiring.base.vn/candidates?q=haomyt317@gmail.com&amp;candidate=129549" TargetMode="External"/><Relationship Id="rId990" Type="http://schemas.openxmlformats.org/officeDocument/2006/relationships/hyperlink" Target="https://hiring.base.vn/opening/1752?candidate=131053" TargetMode="External"/><Relationship Id="rId229" Type="http://schemas.openxmlformats.org/officeDocument/2006/relationships/hyperlink" Target="https://drive.google.com/open?id=1DDXy6IaTTL7BEUGRpuhNQHOyLxR9x-Km" TargetMode="External"/><Relationship Id="rId436" Type="http://schemas.openxmlformats.org/officeDocument/2006/relationships/hyperlink" Target="https://hiring.base.vn/opening/1809?candidate=132913" TargetMode="External"/><Relationship Id="rId643" Type="http://schemas.openxmlformats.org/officeDocument/2006/relationships/hyperlink" Target="https://hiring.base.vn/opening/1691?candidate=158848" TargetMode="External"/><Relationship Id="rId1066" Type="http://schemas.openxmlformats.org/officeDocument/2006/relationships/hyperlink" Target="https://drive.google.com/open?id=1JfVy3vtQurDB0Q6_92-AZfQTsM_sOOE2" TargetMode="External"/><Relationship Id="rId1273" Type="http://schemas.openxmlformats.org/officeDocument/2006/relationships/hyperlink" Target="https://drive.google.com/file/d/1TzWphlYUK2J07oC0NloJVavF872igASg/view?usp=sharing" TargetMode="External"/><Relationship Id="rId1480" Type="http://schemas.openxmlformats.org/officeDocument/2006/relationships/hyperlink" Target="https://hiring.base.vn/opening/1697?candidate=169932" TargetMode="External"/><Relationship Id="rId850" Type="http://schemas.openxmlformats.org/officeDocument/2006/relationships/hyperlink" Target="https://drive.google.com/open?id=1va5i0c3PXywmXK91NMh0L1PmSsAqqeXH" TargetMode="External"/><Relationship Id="rId948" Type="http://schemas.openxmlformats.org/officeDocument/2006/relationships/hyperlink" Target="https://hiring.base.vn/opening/1696?candidate=130045" TargetMode="External"/><Relationship Id="rId1133" Type="http://schemas.openxmlformats.org/officeDocument/2006/relationships/hyperlink" Target="https://drive.google.com/file/d/1MHMZfrf_r5vd7zEvPQEBdDATYQmI4eGT/view?usp=sharing" TargetMode="External"/><Relationship Id="rId1578" Type="http://schemas.openxmlformats.org/officeDocument/2006/relationships/hyperlink" Target="https://docs.google.com/document/d/1UfZGfCPxQ47tjELBbkojZOwfyshsz4Yb/edit?usp=sharing&amp;ouid=106820308881223766535&amp;rtpof=true&amp;sd=true" TargetMode="External"/><Relationship Id="rId1785" Type="http://schemas.openxmlformats.org/officeDocument/2006/relationships/hyperlink" Target="https://drive.google.com/open?id=1u_jmvREwdKTIuWsUoxoKBqCr2M-dwBzY" TargetMode="External"/><Relationship Id="rId1992" Type="http://schemas.openxmlformats.org/officeDocument/2006/relationships/hyperlink" Target="https://drive.google.com/file/d/1VXATyrCG8MQMpSeowa0SfJv09HagLtUW/view" TargetMode="External"/><Relationship Id="rId77" Type="http://schemas.openxmlformats.org/officeDocument/2006/relationships/hyperlink" Target="https://tuyendung.topcv.vn/quy-trinh-tuyen-dung/xem-ung-vien?id=V1Fub2NdWioGYX0pbE90IAB3pC&amp;signature=5311f3538c1aa980f94107228f830750" TargetMode="External"/><Relationship Id="rId503" Type="http://schemas.openxmlformats.org/officeDocument/2006/relationships/hyperlink" Target="https://hiring.base.vn/opening/1703?candidate=136344" TargetMode="External"/><Relationship Id="rId710" Type="http://schemas.openxmlformats.org/officeDocument/2006/relationships/hyperlink" Target="https://hiring.base.vn/opening/1695?candidate=171630" TargetMode="External"/><Relationship Id="rId808" Type="http://schemas.openxmlformats.org/officeDocument/2006/relationships/hyperlink" Target="https://tuyendung.topcv.vn/quy-trinh-tuyen-dung/xem-ung-vien?id=UwlpazMNDS5XZnx3Ymk0cQAXdG&amp;signature=6f7f8fed49168c3ecd16115000dc5f91" TargetMode="External"/><Relationship Id="rId1340" Type="http://schemas.openxmlformats.org/officeDocument/2006/relationships/hyperlink" Target="https://drive.google.com/file/d/1NcHE0pOpOQxZEz7rYMT8yDfYQEos8nDR/view?usp=sharing" TargetMode="External"/><Relationship Id="rId1438" Type="http://schemas.openxmlformats.org/officeDocument/2006/relationships/hyperlink" Target="https://drive.google.com/file/d/1C4L4BhLecKFZwwNiPjJY4fADsXQxFZMd/view?usp=sharing" TargetMode="External"/><Relationship Id="rId1645" Type="http://schemas.openxmlformats.org/officeDocument/2006/relationships/hyperlink" Target="https://drive.google.com/open?id=17omMaUx_Z593hgMyfO4rIhFTW_yXpEzx" TargetMode="External"/><Relationship Id="rId1200" Type="http://schemas.openxmlformats.org/officeDocument/2006/relationships/hyperlink" Target="https://hiring.base.vn/candidates?q=Ph%E1%BA%A1m%20H%E1%BB%93ng%20Qu%C3%A2n&amp;candidate=147505" TargetMode="External"/><Relationship Id="rId1852" Type="http://schemas.openxmlformats.org/officeDocument/2006/relationships/hyperlink" Target="https://drive.google.com/file/d/1ZckpYToLr8ykpWPsbAjuFKqh7LAe6ZGG/view?usp=sharing" TargetMode="External"/><Relationship Id="rId1505" Type="http://schemas.openxmlformats.org/officeDocument/2006/relationships/hyperlink" Target="https://drive.google.com/file/d/1cciVwPwBRP50c9yeoLMmEYlR3j2abzAI/view?usp=sharing" TargetMode="External"/><Relationship Id="rId1712" Type="http://schemas.openxmlformats.org/officeDocument/2006/relationships/hyperlink" Target="https://drive.google.com/open?id=1PJTKg5-dORy9LgfhTR8RP5AfQnIeBonQ" TargetMode="External"/><Relationship Id="rId293" Type="http://schemas.openxmlformats.org/officeDocument/2006/relationships/hyperlink" Target="https://drive.google.com/open?id=1oueqMt7Emrd2ofgZyC4rK-YJjEsZXGIz" TargetMode="External"/><Relationship Id="rId153" Type="http://schemas.openxmlformats.org/officeDocument/2006/relationships/hyperlink" Target="https://drive.google.com/open?id=1quS7XbsT8bSmV4VspgDqGJH8YxdkJTKc" TargetMode="External"/><Relationship Id="rId360" Type="http://schemas.openxmlformats.org/officeDocument/2006/relationships/hyperlink" Target="https://hiring.base.vn/opening/1695?candidate=131218" TargetMode="External"/><Relationship Id="rId598" Type="http://schemas.openxmlformats.org/officeDocument/2006/relationships/hyperlink" Target="https://hiring.base.vn/opening/1697?candidate=150709" TargetMode="External"/><Relationship Id="rId2041" Type="http://schemas.openxmlformats.org/officeDocument/2006/relationships/hyperlink" Target="https://drive.google.com/file/d/1RqZp2xF59s_8OhvuVp8vXzdRnndyMzQB/view?usp=sharing" TargetMode="External"/><Relationship Id="rId220" Type="http://schemas.openxmlformats.org/officeDocument/2006/relationships/hyperlink" Target="https://drive.google.com/open?id=1GeAsuzvUc-iuVUY5wJFyv_FFeJM2J3_o" TargetMode="External"/><Relationship Id="rId458" Type="http://schemas.openxmlformats.org/officeDocument/2006/relationships/hyperlink" Target="https://docs.google.com/document/d/19hSrSY3K4L2VKX92tVd0AJPcwHAP-Xmb/edit?usp=sharing&amp;ouid=118384051616056795115&amp;rtpof=true&amp;sd=true" TargetMode="External"/><Relationship Id="rId665" Type="http://schemas.openxmlformats.org/officeDocument/2006/relationships/hyperlink" Target="https://hiring.base.vn/opening/1697?candidate=164590" TargetMode="External"/><Relationship Id="rId872" Type="http://schemas.openxmlformats.org/officeDocument/2006/relationships/hyperlink" Target="https://tuyendung.topcv.vn/quy-trinh-tuyen-dung/xem-ung-vien?id=VwZuamRYWi9UZSt_a0cFfgB3VD&amp;signature=9485dc953c620bb05a87ad03bc9c2630" TargetMode="External"/><Relationship Id="rId1088" Type="http://schemas.openxmlformats.org/officeDocument/2006/relationships/hyperlink" Target="https://hiring.base.vn/opening/1697?candidate=133596" TargetMode="External"/><Relationship Id="rId1295" Type="http://schemas.openxmlformats.org/officeDocument/2006/relationships/hyperlink" Target="https://drive.google.com/file/d/11HxcWnqqcbfpT74Jnk4SBvjnkMiAVQkt/view?usp=sharing" TargetMode="External"/><Relationship Id="rId318" Type="http://schemas.openxmlformats.org/officeDocument/2006/relationships/hyperlink" Target="https://drive.google.com/open?id=138d2cBAe13OaQLNeP-ka70AAFuLO_mw0" TargetMode="External"/><Relationship Id="rId525" Type="http://schemas.openxmlformats.org/officeDocument/2006/relationships/hyperlink" Target="https://hiring.base.vn/opening/1688?candidate=138358" TargetMode="External"/><Relationship Id="rId732" Type="http://schemas.openxmlformats.org/officeDocument/2006/relationships/hyperlink" Target="https://hiring.base.vn/opening/2098?candidate=173169" TargetMode="External"/><Relationship Id="rId1155" Type="http://schemas.openxmlformats.org/officeDocument/2006/relationships/hyperlink" Target="https://drive.google.com/open?id=1MBgHRNv7tGTr8S98DVeiHkXOwl_PvAQO" TargetMode="External"/><Relationship Id="rId1362" Type="http://schemas.openxmlformats.org/officeDocument/2006/relationships/hyperlink" Target="https://drive.google.com/file/d/1glz98WUgVyra7Y6aMviPDjsTWzQ3fH43/view?usp=sharing" TargetMode="External"/><Relationship Id="rId99" Type="http://schemas.openxmlformats.org/officeDocument/2006/relationships/hyperlink" Target="https://hiring.base.vn/opening/1697?candidate=132343" TargetMode="External"/><Relationship Id="rId1015" Type="http://schemas.openxmlformats.org/officeDocument/2006/relationships/hyperlink" Target="https://drive.google.com/open?id=1cDUmxtrsmUma3-PBFdzWsS7j8ML7Jygh" TargetMode="External"/><Relationship Id="rId1222" Type="http://schemas.openxmlformats.org/officeDocument/2006/relationships/hyperlink" Target="https://drive.google.com/file/d/1pIA5zq4LnavSPBJjHBi-OOaursOBzeb8/view?usp=sharing" TargetMode="External"/><Relationship Id="rId1667" Type="http://schemas.openxmlformats.org/officeDocument/2006/relationships/hyperlink" Target="https://drive.google.com/file/d/1zRXH0HraaRrI0pgTFR8ihubp4mFIuhIn/view?usp=sharing" TargetMode="External"/><Relationship Id="rId1874" Type="http://schemas.openxmlformats.org/officeDocument/2006/relationships/hyperlink" Target="https://drive.google.com/file/d/1FZucMmeORIzc6R5xDVyrTE9Ma2AM9EGO/view?usp=sharing" TargetMode="External"/><Relationship Id="rId1527" Type="http://schemas.openxmlformats.org/officeDocument/2006/relationships/hyperlink" Target="mailto:thuy0303tt@mail.com" TargetMode="External"/><Relationship Id="rId1734" Type="http://schemas.openxmlformats.org/officeDocument/2006/relationships/hyperlink" Target="https://drive.google.com/open?id=1N7ACqPM6RSLLhjIf5MF79tc9Cyfr_qz_" TargetMode="External"/><Relationship Id="rId1941" Type="http://schemas.openxmlformats.org/officeDocument/2006/relationships/hyperlink" Target="https://drive.google.com/open?id=1id1Z6nx01SaeTK9zWMpdfaiTuA2yfIsx" TargetMode="External"/><Relationship Id="rId26" Type="http://schemas.openxmlformats.org/officeDocument/2006/relationships/hyperlink" Target="https://hiring.base.vn/opening/1693?candidate=130496" TargetMode="External"/><Relationship Id="rId175" Type="http://schemas.openxmlformats.org/officeDocument/2006/relationships/hyperlink" Target="https://drive.google.com/open?id=1FfxGf32cSBuyNil66Ui_z2rHOaUEJ2xB" TargetMode="External"/><Relationship Id="rId1801" Type="http://schemas.openxmlformats.org/officeDocument/2006/relationships/hyperlink" Target="https://drive.google.com/open?id=1mYV4zoMutdaQ-oAF9UvEuUjvTmXh5ISo" TargetMode="External"/><Relationship Id="rId382" Type="http://schemas.openxmlformats.org/officeDocument/2006/relationships/hyperlink" Target="https://hiring.base.vn/opening/1697?candidate=131712" TargetMode="External"/><Relationship Id="rId687" Type="http://schemas.openxmlformats.org/officeDocument/2006/relationships/hyperlink" Target="https://hiring.base.vn/opening/1824?candidate=166417" TargetMode="External"/><Relationship Id="rId2063" Type="http://schemas.openxmlformats.org/officeDocument/2006/relationships/hyperlink" Target="https://drive.google.com/file/d/1RqEeor1YV7TLnuYfqA1fm3voIfNWPzZs/view?usp=sharing" TargetMode="External"/><Relationship Id="rId242" Type="http://schemas.openxmlformats.org/officeDocument/2006/relationships/hyperlink" Target="https://drive.google.com/open?id=10EajJUM5uUHQ5T01723dotyKOUkZSRDn" TargetMode="External"/><Relationship Id="rId894" Type="http://schemas.openxmlformats.org/officeDocument/2006/relationships/hyperlink" Target="https://www.linkedin.com/in/dung-pham-0142a0a5/" TargetMode="External"/><Relationship Id="rId1177" Type="http://schemas.openxmlformats.org/officeDocument/2006/relationships/hyperlink" Target="https://drive.google.com/file/d/1NcgtVgR57jQ5AUNBLeAtgZlPhCyQ7BmC/view?usp=sharing" TargetMode="External"/><Relationship Id="rId102" Type="http://schemas.openxmlformats.org/officeDocument/2006/relationships/hyperlink" Target="https://tuyendung.topcv.vn/quy-trinh-tuyen-dung/xem-ung-vien?id=VFU8bjRfXSpQa31_UCV9IgBHFF&amp;signature=2d2b419991d2b47fa4174ef3ed2ab0f9" TargetMode="External"/><Relationship Id="rId547" Type="http://schemas.openxmlformats.org/officeDocument/2006/relationships/hyperlink" Target="https://hiring.base.vn/opening/1695?candidate=142048" TargetMode="External"/><Relationship Id="rId754" Type="http://schemas.openxmlformats.org/officeDocument/2006/relationships/hyperlink" Target="https://hiring.base.vn/opening/1703?candidate=174491" TargetMode="External"/><Relationship Id="rId961" Type="http://schemas.openxmlformats.org/officeDocument/2006/relationships/hyperlink" Target="https://tuyendung.topcv.vn/ho-so-ung-vien?id=1334fc460a8d6b58e56a2251edbe611b&amp;token=eyJkYXRhIjp7InByaXZhdGVfa2V5IjoiMTMzNGZjNDYwYThkNmI1OGU1NmEyMjUxZWRiZTYxMWIifSwiZXhwaXJlQXQiOiIyMDIxLTA3LTI4IDE1OjE0OjMwIiwic2lnbmF0dXJlIjoiMmJjNWJmZmQ5OWU1NThkYzZjODM0ZDMzODViNzUwY2QifQ==" TargetMode="External"/><Relationship Id="rId1384" Type="http://schemas.openxmlformats.org/officeDocument/2006/relationships/hyperlink" Target="https://drive.google.com/file/d/1NuzLvsPYCgHDl9lTAZ4YlvBCHfBrd_0a/view?usp=sharing" TargetMode="External"/><Relationship Id="rId1591" Type="http://schemas.openxmlformats.org/officeDocument/2006/relationships/hyperlink" Target="https://drive.google.com/open?id=1qNpXPZYqPDJcBqXyouBeMXmhTPyHds-V" TargetMode="External"/><Relationship Id="rId1689" Type="http://schemas.openxmlformats.org/officeDocument/2006/relationships/hyperlink" Target="https://drive.google.com/open?id=1bmHKL_ReO0KHzCQbbQdG9Mrit1ab8YQM" TargetMode="External"/><Relationship Id="rId90" Type="http://schemas.openxmlformats.org/officeDocument/2006/relationships/hyperlink" Target="https://drive.google.com/open?id=1TvsyqKFCpM90NDREIlRZlb6HRy03XjSJ" TargetMode="External"/><Relationship Id="rId407" Type="http://schemas.openxmlformats.org/officeDocument/2006/relationships/hyperlink" Target="https://hiring.base.vn/opening/1703?candidate=132108" TargetMode="External"/><Relationship Id="rId614" Type="http://schemas.openxmlformats.org/officeDocument/2006/relationships/hyperlink" Target="https://hiring.base.vn/opening/1695?candidate=153605" TargetMode="External"/><Relationship Id="rId821" Type="http://schemas.openxmlformats.org/officeDocument/2006/relationships/hyperlink" Target="https://tuyendung.topcv.vn/quy-trinh-tuyen-dung/xem-ung-vien?id=AAdrbDFZX38HYS16aFdwcgBHtC&amp;signature=cb299b2bec55d02811878e858b2bc9a7" TargetMode="External"/><Relationship Id="rId1037" Type="http://schemas.openxmlformats.org/officeDocument/2006/relationships/hyperlink" Target="https://hiring.base.vn/opening/1752?candidate=131134" TargetMode="External"/><Relationship Id="rId1244" Type="http://schemas.openxmlformats.org/officeDocument/2006/relationships/hyperlink" Target="https://drive.google.com/file/d/1yQUw3fm_UArS26PgH3xhUK4eAAK4BlJz/view?usp=sharing" TargetMode="External"/><Relationship Id="rId1451" Type="http://schemas.openxmlformats.org/officeDocument/2006/relationships/hyperlink" Target="https://drive.google.com/file/d/1DXXlVJskk6_Jx7WVvxiPNoWYel8HJMnT/view?usp=sharing" TargetMode="External"/><Relationship Id="rId1896" Type="http://schemas.openxmlformats.org/officeDocument/2006/relationships/hyperlink" Target="https://drive.google.com/file/d/1eL_1YBfV-sV1GsBh1go9TPqIrMLf-mQS/view?usp=sharing" TargetMode="External"/><Relationship Id="rId919" Type="http://schemas.openxmlformats.org/officeDocument/2006/relationships/hyperlink" Target="https://xnkviettel-my.sharepoint.com/:b:/g/personal/hangpt45_viettelimex_vn/EabpKoYXlHZIv3WhgTM-GmcBof7V3i6kmRxxFrFrL21mHg?e=SKlIXK" TargetMode="External"/><Relationship Id="rId1104" Type="http://schemas.openxmlformats.org/officeDocument/2006/relationships/hyperlink" Target="https://hiring.base.vn/opening/1697?candidate=134301" TargetMode="External"/><Relationship Id="rId1311" Type="http://schemas.openxmlformats.org/officeDocument/2006/relationships/hyperlink" Target="https://drive.google.com/file/d/12_PXGTDb_NJLltE3l19F5qNeGqFxvpAS/view?usp=sharing" TargetMode="External"/><Relationship Id="rId1549" Type="http://schemas.openxmlformats.org/officeDocument/2006/relationships/hyperlink" Target="https://drive.google.com/file/d/1XpR__qYG47lugqKBtxFJt-LbaMa84Bns/view?usp=sharing" TargetMode="External"/><Relationship Id="rId1756" Type="http://schemas.openxmlformats.org/officeDocument/2006/relationships/hyperlink" Target="https://drive.google.com/open?id=1APNz6nwjia5OTYDxQ38WoDNZIyXZ8J1g" TargetMode="External"/><Relationship Id="rId1963" Type="http://schemas.openxmlformats.org/officeDocument/2006/relationships/hyperlink" Target="https://drive.google.com/file/d/1G2LFVSqACb-vT1pfaNA41l2I_xsEPGGP/view?usp=sharing" TargetMode="External"/><Relationship Id="rId48" Type="http://schemas.openxmlformats.org/officeDocument/2006/relationships/hyperlink" Target="https://tuyendung.topcv.vn/ho-so-ung-vien?id=f8fa81388834a147ca4e7545ddf4e3eb&amp;token=eyJkYXRhIjp7InByaXZhdGVfa2V5IjoiZjhmYTgxMzg4ODM0YTE0N2NhNGU3NTQ1ZGRmNGUzZWIifSwiZXhwaXJlQXQiOiIyMDIxLTA3LTMwIDA5OjQzOjA3Iiwic2lnbmF0dXJlIjoiZGU4NDg3N2I3ZWNmOGIyNDdkZmMwOGNmZjcxNmY1NzAifQ==" TargetMode="External"/><Relationship Id="rId1409" Type="http://schemas.openxmlformats.org/officeDocument/2006/relationships/hyperlink" Target="https://hiring.base.vn/opening/1688?candidate=162545" TargetMode="External"/><Relationship Id="rId1616" Type="http://schemas.openxmlformats.org/officeDocument/2006/relationships/hyperlink" Target="https://drive.google.com/open?id=1jMTHQBjK7fIZrnw7CYyuW7hyZtdW6OaK" TargetMode="External"/><Relationship Id="rId1823" Type="http://schemas.openxmlformats.org/officeDocument/2006/relationships/hyperlink" Target="https://drive.google.com/open?id=1E3xvVWLPs71-2bcwqo2t3nSEBk6ZxFD0" TargetMode="External"/><Relationship Id="rId197" Type="http://schemas.openxmlformats.org/officeDocument/2006/relationships/hyperlink" Target="https://drive.google.com/open?id=1kT3jLg-mqbDDrbpvh4AtbMEV1oz8YHKp" TargetMode="External"/><Relationship Id="rId2085" Type="http://schemas.openxmlformats.org/officeDocument/2006/relationships/hyperlink" Target="mailto:khald.it1608@gmail.com" TargetMode="External"/><Relationship Id="rId264" Type="http://schemas.openxmlformats.org/officeDocument/2006/relationships/hyperlink" Target="https://drive.google.com/open?id=1DgzN0KkCFOUQj7Ew_612mVAiSzR-HIYe" TargetMode="External"/><Relationship Id="rId471" Type="http://schemas.openxmlformats.org/officeDocument/2006/relationships/hyperlink" Target="https://drive.google.com/file/d/1MO5jdUD2afxOCg6xIEcWfKTWbiUJiO2e/view?usp=sharing" TargetMode="External"/><Relationship Id="rId124" Type="http://schemas.openxmlformats.org/officeDocument/2006/relationships/hyperlink" Target="https://drive.google.com/file/d/18EWbibOzayWSk81t18kplx_AF0nqj5q2/view?usp=sharing" TargetMode="External"/><Relationship Id="rId569" Type="http://schemas.openxmlformats.org/officeDocument/2006/relationships/hyperlink" Target="https://drive.google.com/file/d/1bZZ5f6JyyGGZHZ8-PVEipEWL1eGlEzNR/view?usp=sharing" TargetMode="External"/><Relationship Id="rId776" Type="http://schemas.openxmlformats.org/officeDocument/2006/relationships/hyperlink" Target="https://hiring.base.vn/opening/1695?candidate=129173" TargetMode="External"/><Relationship Id="rId983" Type="http://schemas.openxmlformats.org/officeDocument/2006/relationships/hyperlink" Target="https://hiring.base.vn/opening/1690?candidate=130363" TargetMode="External"/><Relationship Id="rId1199" Type="http://schemas.openxmlformats.org/officeDocument/2006/relationships/hyperlink" Target="https://drive.google.com/file/d/1-UqRLn88cM-o82jNslEvDfPwS3v7Mgp7/view?usp=sharing" TargetMode="External"/><Relationship Id="rId331" Type="http://schemas.openxmlformats.org/officeDocument/2006/relationships/hyperlink" Target="https://drive.google.com/open?id=1TJQ3oWVVhY0-AiCgSC4MYNClACNoXptg" TargetMode="External"/><Relationship Id="rId429" Type="http://schemas.openxmlformats.org/officeDocument/2006/relationships/hyperlink" Target="https://hiring.base.vn/opening/1700?candidate=132676" TargetMode="External"/><Relationship Id="rId636" Type="http://schemas.openxmlformats.org/officeDocument/2006/relationships/hyperlink" Target="https://hiring.base.vn/opening/1695?candidate=156719" TargetMode="External"/><Relationship Id="rId1059" Type="http://schemas.openxmlformats.org/officeDocument/2006/relationships/hyperlink" Target="https://drive.google.com/open?id=13_Z8xY1kriEvxMo3u5nBvngVZ_Gqw4EJ" TargetMode="External"/><Relationship Id="rId1266" Type="http://schemas.openxmlformats.org/officeDocument/2006/relationships/hyperlink" Target="https://drive.google.com/file/d/1i8JuHbUrcDtbPWocZalUN-6jYQI-fsVB/view?usp=sharing" TargetMode="External"/><Relationship Id="rId1473" Type="http://schemas.openxmlformats.org/officeDocument/2006/relationships/hyperlink" Target="https://drive.google.com/file/d/1dJUZZRC3I-yvv-gJBben1KPz1ZpeO6kX/view?usp=sharing" TargetMode="External"/><Relationship Id="rId2012" Type="http://schemas.openxmlformats.org/officeDocument/2006/relationships/hyperlink" Target="mailto:Chauminh.1821993@gmail.com" TargetMode="External"/><Relationship Id="rId843" Type="http://schemas.openxmlformats.org/officeDocument/2006/relationships/hyperlink" Target="https://www.linkedin.com/in/b%C3%A1ch-nguy%E1%BB%85n-90b6b54b/" TargetMode="External"/><Relationship Id="rId1126" Type="http://schemas.openxmlformats.org/officeDocument/2006/relationships/hyperlink" Target="https://hiring.base.vn/candidates?candidate=135236" TargetMode="External"/><Relationship Id="rId1680" Type="http://schemas.openxmlformats.org/officeDocument/2006/relationships/hyperlink" Target="https://drive.google.com/file/d/1-Cg2sRHeBVxr8SGKDl2BBaVwo6go7hKE/view?usp=sharing" TargetMode="External"/><Relationship Id="rId1778" Type="http://schemas.openxmlformats.org/officeDocument/2006/relationships/hyperlink" Target="https://drive.google.com/open?id=1XY0yukp3iVDQ0W9tUe7cGzbBJNPIUT3u" TargetMode="External"/><Relationship Id="rId1985" Type="http://schemas.openxmlformats.org/officeDocument/2006/relationships/hyperlink" Target="https://drive.google.com/file/d/1_QrE3AThEzba17X1q9DPRJZy25kIpFhk/view?usp=sharing" TargetMode="External"/><Relationship Id="rId703" Type="http://schemas.openxmlformats.org/officeDocument/2006/relationships/hyperlink" Target="https://hiring.base.vn/opening/1811?candidate=171162" TargetMode="External"/><Relationship Id="rId910" Type="http://schemas.openxmlformats.org/officeDocument/2006/relationships/hyperlink" Target="https://hiring.base.vn/candidates?q=Nguy%E1%BB%85n%20V%C4%83n%20Tr%C6%B0%E1%BB%9Dng&amp;candidate=139990" TargetMode="External"/><Relationship Id="rId1333" Type="http://schemas.openxmlformats.org/officeDocument/2006/relationships/hyperlink" Target="https://drive.google.com/file/d/1V9PxOz5LeoHUfQ3WWq2gy9PYnP3BKMwV/view?usp=sharing" TargetMode="External"/><Relationship Id="rId1540" Type="http://schemas.openxmlformats.org/officeDocument/2006/relationships/hyperlink" Target="https://drive.google.com/file/d/1Ali0Z29zdag3TvLglCszOdeEagbh7_oo/view?usp=sharing" TargetMode="External"/><Relationship Id="rId1638" Type="http://schemas.openxmlformats.org/officeDocument/2006/relationships/hyperlink" Target="https://drive.google.com/open?id=1gXpGLDb7VdOoi0WbbMWsyF-t9R1B-BNt" TargetMode="External"/><Relationship Id="rId1400" Type="http://schemas.openxmlformats.org/officeDocument/2006/relationships/hyperlink" Target="https://drive.google.com/file/d/1daN20-0Vwasd5-IhDjMqBjT6sU518p32/view?usp=sharing" TargetMode="External"/><Relationship Id="rId1845" Type="http://schemas.openxmlformats.org/officeDocument/2006/relationships/hyperlink" Target="https://drive.google.com/open?id=1chK3A8ZjryJdkIDYIFW07sNKtonhzz3H" TargetMode="External"/><Relationship Id="rId1705" Type="http://schemas.openxmlformats.org/officeDocument/2006/relationships/hyperlink" Target="https://drive.google.com/open?id=1T-m5klPIOSTQ4NbMewxNNoYcQVVguMRF" TargetMode="External"/><Relationship Id="rId1912" Type="http://schemas.openxmlformats.org/officeDocument/2006/relationships/hyperlink" Target="https://drive.google.com/open?id=1jxhKDF7klXbG6-VXMam0zj0cyByRbcxy" TargetMode="External"/><Relationship Id="rId286" Type="http://schemas.openxmlformats.org/officeDocument/2006/relationships/hyperlink" Target="https://drive.google.com/open?id=1ieYKcclpEZzVoyrFVuEVvRMCbP8Sj1k-" TargetMode="External"/><Relationship Id="rId493" Type="http://schemas.openxmlformats.org/officeDocument/2006/relationships/hyperlink" Target="https://hiring.base.vn/opening/1703?candidate=135289" TargetMode="External"/><Relationship Id="rId146" Type="http://schemas.openxmlformats.org/officeDocument/2006/relationships/hyperlink" Target="https://drive.google.com/file/d/1oQvYLWj4jWBqjInbdqZf4yKbl1A33--2/view?usp=sharing" TargetMode="External"/><Relationship Id="rId353" Type="http://schemas.openxmlformats.org/officeDocument/2006/relationships/hyperlink" Target="https://drive.google.com/file/d/1jC004E1L8ZV4kp4OYnrxZXKBc5hxVzIf/view?usp=sharing" TargetMode="External"/><Relationship Id="rId560" Type="http://schemas.openxmlformats.org/officeDocument/2006/relationships/hyperlink" Target="https://hiring.base.vn/opening/1695?candidate=143444" TargetMode="External"/><Relationship Id="rId798" Type="http://schemas.openxmlformats.org/officeDocument/2006/relationships/hyperlink" Target="https://hiring.base.vn/opening/1694?candidate=130908" TargetMode="External"/><Relationship Id="rId1190" Type="http://schemas.openxmlformats.org/officeDocument/2006/relationships/hyperlink" Target="https://drive.google.com/file/d/1LVT19fiwERSOdZu7JX0JhgS4xkZtqrCF/view?usp=sharing" TargetMode="External"/><Relationship Id="rId2034" Type="http://schemas.openxmlformats.org/officeDocument/2006/relationships/hyperlink" Target="https://drive.google.com/file/d/1Qf3WIGMnbHT-XEclw5rCrdIDxOAQv6Cv/view?usp=sharing" TargetMode="External"/><Relationship Id="rId213" Type="http://schemas.openxmlformats.org/officeDocument/2006/relationships/hyperlink" Target="https://hiring.base.vn/opening/1865?candidate=143358" TargetMode="External"/><Relationship Id="rId420" Type="http://schemas.openxmlformats.org/officeDocument/2006/relationships/hyperlink" Target="https://hiring.base.vn/opening/1697?candidate=132437" TargetMode="External"/><Relationship Id="rId658" Type="http://schemas.openxmlformats.org/officeDocument/2006/relationships/hyperlink" Target="https://hiring.base.vn/opening/1865?candidate=162290" TargetMode="External"/><Relationship Id="rId865" Type="http://schemas.openxmlformats.org/officeDocument/2006/relationships/hyperlink" Target="https://tuyendung.topcv.vn/quy-trinh-tuyen-dung/xem-ung-vien?id=BlJrOWYKVXICZCp9P05WJgB3ZE&amp;signature=7ebe0ac4bd9c34dcc2f1ce543103d6b2" TargetMode="External"/><Relationship Id="rId1050" Type="http://schemas.openxmlformats.org/officeDocument/2006/relationships/hyperlink" Target="https://drive.google.com/file/d/1DSlZ_Fdy7rjmpd9tehwBVBGIPl1iRs-_/view?usp=sharing" TargetMode="External"/><Relationship Id="rId1288" Type="http://schemas.openxmlformats.org/officeDocument/2006/relationships/hyperlink" Target="https://drive.google.com/file/d/1q-E5F4s-ZPp4vTcXxtfHsos9yqabvy4q/view?usp=sharing" TargetMode="External"/><Relationship Id="rId1495" Type="http://schemas.openxmlformats.org/officeDocument/2006/relationships/hyperlink" Target="https://drive.google.com/file/d/1I08l15hVUTIkVVOfJQ-ZfI33Ko5yVtUL/view?usp=sharing" TargetMode="External"/><Relationship Id="rId2101" Type="http://schemas.openxmlformats.org/officeDocument/2006/relationships/hyperlink" Target="https://drive.google.com/file/d/1qiU_ruvxSzGYeRzt3K1jWazC5ZRVgrV8/view?usp=sharing" TargetMode="External"/><Relationship Id="rId518" Type="http://schemas.openxmlformats.org/officeDocument/2006/relationships/hyperlink" Target="https://hiring.base.vn/opening/1700?candidate=136677" TargetMode="External"/><Relationship Id="rId725" Type="http://schemas.openxmlformats.org/officeDocument/2006/relationships/hyperlink" Target="https://hiring.base.vn/opening/2098?candidate=172975" TargetMode="External"/><Relationship Id="rId932" Type="http://schemas.openxmlformats.org/officeDocument/2006/relationships/hyperlink" Target="https://hiring.base.vn/opening/1695?candidate=129765" TargetMode="External"/><Relationship Id="rId1148" Type="http://schemas.openxmlformats.org/officeDocument/2006/relationships/hyperlink" Target="https://hiring.base.vn/opening/1690?candidate=137856" TargetMode="External"/><Relationship Id="rId1355" Type="http://schemas.openxmlformats.org/officeDocument/2006/relationships/hyperlink" Target="https://hiring.base.vn/candidates?q=V%C5%A9%20Anh%20Tu%E1%BA%A5n&amp;candidate=161397" TargetMode="External"/><Relationship Id="rId1562" Type="http://schemas.openxmlformats.org/officeDocument/2006/relationships/hyperlink" Target="https://drive.google.com/file/d/1w-qsZbU2ouAY8SmnUvtrmWrga8APTKXa/view?usp=sharing" TargetMode="External"/><Relationship Id="rId1008" Type="http://schemas.openxmlformats.org/officeDocument/2006/relationships/hyperlink" Target="https://tuyendung.topcv.vn/quy-trinh-tuyen-dung/xem-ung-vien?id=VwM8bzdcDyoFZisqaV5gdABXpO&amp;signature=b3e82925d47ab6a1642ba895801a2ee4" TargetMode="External"/><Relationship Id="rId1215" Type="http://schemas.openxmlformats.org/officeDocument/2006/relationships/hyperlink" Target="https://hiring.base.vn/opening/1697?candidate=149554" TargetMode="External"/><Relationship Id="rId1422" Type="http://schemas.openxmlformats.org/officeDocument/2006/relationships/hyperlink" Target="https://drive.google.com/file/d/1qMc5TH4vhra_HqLTlOOrU3It8io8IK6a/view?usp=sharing" TargetMode="External"/><Relationship Id="rId1867" Type="http://schemas.openxmlformats.org/officeDocument/2006/relationships/hyperlink" Target="mailto:dunglt@bkindex.com" TargetMode="External"/><Relationship Id="rId61" Type="http://schemas.openxmlformats.org/officeDocument/2006/relationships/hyperlink" Target="https://hiring.base.vn/opening/1687?candidate=131204" TargetMode="External"/><Relationship Id="rId1727" Type="http://schemas.openxmlformats.org/officeDocument/2006/relationships/hyperlink" Target="https://drive.google.com/open?id=14MaIO9De8UNn3MPwU9FeL4crDoYRsdAk" TargetMode="External"/><Relationship Id="rId1934" Type="http://schemas.openxmlformats.org/officeDocument/2006/relationships/hyperlink" Target="https://drive.google.com/file/d/1ySGVhcUE1W_58H8WqBL07FNbrm8TZsyQ/view?usp=sharing" TargetMode="External"/><Relationship Id="rId19" Type="http://schemas.openxmlformats.org/officeDocument/2006/relationships/hyperlink" Target="https://hiring.base.vn/opening/1695?candidate=130038" TargetMode="External"/><Relationship Id="rId168" Type="http://schemas.openxmlformats.org/officeDocument/2006/relationships/hyperlink" Target="https://drive.google.com/open?id=1jkqrRxLMbMNb12zqzyZwu-OZLMRtz12C" TargetMode="External"/><Relationship Id="rId375" Type="http://schemas.openxmlformats.org/officeDocument/2006/relationships/hyperlink" Target="https://hiring.base.vn/opening/1695?candidate=131652" TargetMode="External"/><Relationship Id="rId582" Type="http://schemas.openxmlformats.org/officeDocument/2006/relationships/hyperlink" Target="https://hiring.base.vn/opening/1825?candidate=147857" TargetMode="External"/><Relationship Id="rId2056" Type="http://schemas.openxmlformats.org/officeDocument/2006/relationships/hyperlink" Target="https://drive.google.com/file/d/11dvlrIy4SlBGW_1tksPJ4uKRI4EZ1qGw/view?usp=sharing" TargetMode="External"/><Relationship Id="rId3" Type="http://schemas.openxmlformats.org/officeDocument/2006/relationships/hyperlink" Target="https://xnkviettel-my.sharepoint.com/personal/hangpt45_viettelimex_vn/_layouts/15/onedrive.aspx?id=%2Fpersonal%2Fhangpt45%5Fviettelimex%5Fvn%2FDocuments%2FCV%20Dev%2FIntern%2Fnguyen%5Fhuy%5Fhoang%5Fcv%5Fxin%5Fthuc%5Ftap%5Ftai%5Fviettel%2Epdf&amp;parent=%2Fpersonal%2Fhangpt45%5Fviettelimex%5Fvn%2FDocuments%2FCV%20Dev%2FIntern&amp;originalPath=aHR0cHM6Ly94bmt2aWV0dGVsLW15LnNoYXJlcG9pbnQuY29tLzpiOi9nL3BlcnNvbmFsL2hhbmdwdDQ1X3ZpZXR0ZWxpbWV4X3ZuL0VhajlBbFBUUldGSnRsZktBQU80RW0wQnFraXNUM1NXRDBybFVCTWQzMHJZM0E%5FcnRpbWU9cFpzam1pRkEyVWc" TargetMode="External"/><Relationship Id="rId235" Type="http://schemas.openxmlformats.org/officeDocument/2006/relationships/hyperlink" Target="https://drive.google.com/open?id=1uSXy0k3SQMRId1SWMzpqD-4jL_8UHJhg" TargetMode="External"/><Relationship Id="rId442" Type="http://schemas.openxmlformats.org/officeDocument/2006/relationships/hyperlink" Target="https://hiring.base.vn/opening/1810?candidate=132962" TargetMode="External"/><Relationship Id="rId887" Type="http://schemas.openxmlformats.org/officeDocument/2006/relationships/hyperlink" Target="https://drive.google.com/file/d/1bpV6BfzHbel45DcrW4z71IfF-q5Xx596/view?usp=sharing" TargetMode="External"/><Relationship Id="rId1072" Type="http://schemas.openxmlformats.org/officeDocument/2006/relationships/hyperlink" Target="https://drive.google.com/file/d/1vd5o-g9ImmYi3UjGpWyUjrOoX3V3aE42/view?usp=sharing" TargetMode="External"/><Relationship Id="rId302" Type="http://schemas.openxmlformats.org/officeDocument/2006/relationships/hyperlink" Target="https://drive.google.com/open?id=1W_7cyI99scAGD9839meOLSn-H5IHLeRc" TargetMode="External"/><Relationship Id="rId747" Type="http://schemas.openxmlformats.org/officeDocument/2006/relationships/hyperlink" Target="https://hiring.base.vn/opening/1749?candidate=174032" TargetMode="External"/><Relationship Id="rId954" Type="http://schemas.openxmlformats.org/officeDocument/2006/relationships/hyperlink" Target="https://hiring.base.vn/opening/1751?candidate=130372" TargetMode="External"/><Relationship Id="rId1377" Type="http://schemas.openxmlformats.org/officeDocument/2006/relationships/hyperlink" Target="https://drive.google.com/file/d/1rl3itMyMLYp1gjDORM0V6QxA7lrFyZgP/view?usp=sharing" TargetMode="External"/><Relationship Id="rId1584" Type="http://schemas.openxmlformats.org/officeDocument/2006/relationships/hyperlink" Target="https://drive.google.com/open?id=1Rh5dkEwy1R240erEsoVW2xC-ARDLT-2K" TargetMode="External"/><Relationship Id="rId1791" Type="http://schemas.openxmlformats.org/officeDocument/2006/relationships/hyperlink" Target="https://drive.google.com/open?id=17kgbZU3a1LbX3fOjHtQJCeBit302stdj" TargetMode="External"/><Relationship Id="rId83" Type="http://schemas.openxmlformats.org/officeDocument/2006/relationships/hyperlink" Target="https://tuyendung.topcv.vn/quy-trinh-tuyen-dung/xem-ung-vien?id=VgdvPDFZWS0ANCh7a0d8cgBHVB&amp;signature=ce0cefd3b787e22ab8fba1128bc6b590" TargetMode="External"/><Relationship Id="rId607" Type="http://schemas.openxmlformats.org/officeDocument/2006/relationships/hyperlink" Target="https://hiring.base.vn/opening/1691?candidate=151718" TargetMode="External"/><Relationship Id="rId814" Type="http://schemas.openxmlformats.org/officeDocument/2006/relationships/hyperlink" Target="https://tuyendung.topcv.vn/quy-trinh-tuyen-dung/xem-ung-vien?id=AQM8OmMNVX1Va3h-PmU0dAC3RF&amp;signature=692512cd1b5d4a616d8e1a61d8b78e86" TargetMode="External"/><Relationship Id="rId1237" Type="http://schemas.openxmlformats.org/officeDocument/2006/relationships/hyperlink" Target="https://drive.google.com/file/d/1wpqPBTY5lS7W_nY5zQUldthOu0ZrRPSx/view?usp=sharing" TargetMode="External"/><Relationship Id="rId1444" Type="http://schemas.openxmlformats.org/officeDocument/2006/relationships/hyperlink" Target="https://drive.google.com/file/d/16upe664P4OJ9sjrnr-bwT8RDRlUjyRMa/view?usp=sharing" TargetMode="External"/><Relationship Id="rId1651" Type="http://schemas.openxmlformats.org/officeDocument/2006/relationships/hyperlink" Target="https://drive.google.com/file/d/1FOfE9YRiYULR0ddolj-DqyYBBc1PP3S7/view?usp=sharing" TargetMode="External"/><Relationship Id="rId1889" Type="http://schemas.openxmlformats.org/officeDocument/2006/relationships/hyperlink" Target="https://drive.google.com/file/d/1yxM0XUeVtPI34w1-x5_UBRuLAMDwhe6y/view?usp=sharing" TargetMode="External"/><Relationship Id="rId1304" Type="http://schemas.openxmlformats.org/officeDocument/2006/relationships/hyperlink" Target="https://drive.google.com/file/d/1_PE1-FRGrCqiXBkzktfwP5FDbDj77LSf/view?usp=sharing" TargetMode="External"/><Relationship Id="rId1511" Type="http://schemas.openxmlformats.org/officeDocument/2006/relationships/hyperlink" Target="https://drive.google.com/file/d/1qXaTcNHbdH-4ttp6mi0rjPpCMQ6qHz9B/view?usp=sharing" TargetMode="External"/><Relationship Id="rId1749" Type="http://schemas.openxmlformats.org/officeDocument/2006/relationships/hyperlink" Target="https://drive.google.com/open?id=1WQDb-3rkpAM02C-GTdJNraiimcpIe3pV" TargetMode="External"/><Relationship Id="rId1956" Type="http://schemas.openxmlformats.org/officeDocument/2006/relationships/hyperlink" Target="https://drive.google.com/file/d/1Ml2H0lH3EWvC_G1-zMic5y3f7uRG3jVk/view?usp=sharing" TargetMode="External"/><Relationship Id="rId1609" Type="http://schemas.openxmlformats.org/officeDocument/2006/relationships/hyperlink" Target="https://drive.google.com/open?id=1bZGVkpFNwb1jc4PrBA7iNC0CF5ezaByG" TargetMode="External"/><Relationship Id="rId1816" Type="http://schemas.openxmlformats.org/officeDocument/2006/relationships/hyperlink" Target="https://drive.google.com/open?id=1L-IQwJLhMkeFOrUoPGdR1VHk5GujIJ_s" TargetMode="External"/><Relationship Id="rId10" Type="http://schemas.openxmlformats.org/officeDocument/2006/relationships/hyperlink" Target="https://data-gcdn.basecdn.net/202107/sys4815/hiring/01/17/NRPM4Z9VV7/f3a67513756c68b7528bdc602200aed1/fa/1b/56/1e/b6/ce49502988c81be1e6eeb7cfdb09734c/f3a67513756c68b7528bdc602200aed1_790642_JDXM4XFTCP7S6.pdf" TargetMode="External"/><Relationship Id="rId397" Type="http://schemas.openxmlformats.org/officeDocument/2006/relationships/hyperlink" Target="https://hiring.base.vn/opening/1695?candidate=132054" TargetMode="External"/><Relationship Id="rId2078" Type="http://schemas.openxmlformats.org/officeDocument/2006/relationships/hyperlink" Target="https://drive.google.com/file/d/1ae6FJmqM-XCLfvJYumNsWxUT4_6Rv6Yi/view?usp=sharing" TargetMode="External"/><Relationship Id="rId257" Type="http://schemas.openxmlformats.org/officeDocument/2006/relationships/hyperlink" Target="https://drive.google.com/open?id=1XvkkbjriiaCWDZXf65pd-BqtJobEXUco" TargetMode="External"/><Relationship Id="rId464" Type="http://schemas.openxmlformats.org/officeDocument/2006/relationships/hyperlink" Target="https://hiring.base.vn/opening/1825?candidate=133357" TargetMode="External"/><Relationship Id="rId1094" Type="http://schemas.openxmlformats.org/officeDocument/2006/relationships/hyperlink" Target="https://hiring.base.vn/opening/1695?candidate=134345" TargetMode="External"/><Relationship Id="rId117" Type="http://schemas.openxmlformats.org/officeDocument/2006/relationships/hyperlink" Target="https://tuyendung.topcv.vn/quy-trinh-tuyen-dung/xem-ung-vien?id=UQNsbGZZW3tVNHgsACBwdAAHNO&amp;signature=cc0f981461b03429c01b71fea6ce9b37" TargetMode="External"/><Relationship Id="rId671" Type="http://schemas.openxmlformats.org/officeDocument/2006/relationships/hyperlink" Target="https://hiring.base.vn/opening/1690?candidate=164834" TargetMode="External"/><Relationship Id="rId769" Type="http://schemas.openxmlformats.org/officeDocument/2006/relationships/hyperlink" Target="https://hiring.base.vn/opening/1703?candidate=175960" TargetMode="External"/><Relationship Id="rId976" Type="http://schemas.openxmlformats.org/officeDocument/2006/relationships/hyperlink" Target="https://hiring.base.vn/opening/1751?candidate=130433" TargetMode="External"/><Relationship Id="rId1399" Type="http://schemas.openxmlformats.org/officeDocument/2006/relationships/hyperlink" Target="https://hiring.base.vn/opening/1690?candidate=162375" TargetMode="External"/><Relationship Id="rId324" Type="http://schemas.openxmlformats.org/officeDocument/2006/relationships/hyperlink" Target="https://drive.google.com/open?id=1SK3Nu4HNcrgriEuQcjYFwDMi9HQE700u" TargetMode="External"/><Relationship Id="rId531" Type="http://schemas.openxmlformats.org/officeDocument/2006/relationships/hyperlink" Target="https://hiring.base.vn/opening/1809?candidate=149484" TargetMode="External"/><Relationship Id="rId629" Type="http://schemas.openxmlformats.org/officeDocument/2006/relationships/hyperlink" Target="https://hiring.base.vn/opening/1697?candidate=156045" TargetMode="External"/><Relationship Id="rId1161" Type="http://schemas.openxmlformats.org/officeDocument/2006/relationships/hyperlink" Target="https://drive.google.com/file/d/18MzHdRq7NbXMsFPPDKXIqwBAqKBbfgCQ/view?usp=sharing" TargetMode="External"/><Relationship Id="rId1259" Type="http://schemas.openxmlformats.org/officeDocument/2006/relationships/hyperlink" Target="https://drive.google.com/file/d/1vkk6jT7IUyLAw5lZNwqON-bJwHLmEBEs/view?usp=sharing" TargetMode="External"/><Relationship Id="rId1466" Type="http://schemas.openxmlformats.org/officeDocument/2006/relationships/hyperlink" Target="https://hiring.base.vn/opening/1695?candidate=168192" TargetMode="External"/><Relationship Id="rId2005" Type="http://schemas.openxmlformats.org/officeDocument/2006/relationships/hyperlink" Target="https://drive.google.com/file/d/1t14O3RPgG3QpGKqGSubq_iwgMKTULv1x/view" TargetMode="External"/><Relationship Id="rId836" Type="http://schemas.openxmlformats.org/officeDocument/2006/relationships/hyperlink" Target="https://hiring.base.vn/opening/1689?candidate=131490" TargetMode="External"/><Relationship Id="rId1021" Type="http://schemas.openxmlformats.org/officeDocument/2006/relationships/hyperlink" Target="https://drive.google.com/file/d/17lrPOfNSDeaOt5FtYA3OccmeZouzqksS/view?usp=sharing" TargetMode="External"/><Relationship Id="rId1119" Type="http://schemas.openxmlformats.org/officeDocument/2006/relationships/hyperlink" Target="https://drive.google.com/file/d/1TsQQWFQ4wiVSb0WmpYlzIH0ZCu1SZzaE/view?usp=sharing" TargetMode="External"/><Relationship Id="rId1673" Type="http://schemas.openxmlformats.org/officeDocument/2006/relationships/hyperlink" Target="https://drive.google.com/open?id=1JX-mJGtf_j5jsxkthVrejBLreY6-OKAy" TargetMode="External"/><Relationship Id="rId1880" Type="http://schemas.openxmlformats.org/officeDocument/2006/relationships/hyperlink" Target="https://drive.google.com/file/d/1rwQv1KrOfvHeb_xbc_3w09R5YGqevitM/view?usp=sharing" TargetMode="External"/><Relationship Id="rId1978" Type="http://schemas.openxmlformats.org/officeDocument/2006/relationships/hyperlink" Target="https://drive.google.com/file/d/1CvwsaW4aZTLhqhQO86PJSX8Z3HAC_svX/view?usp=sharing" TargetMode="External"/><Relationship Id="rId903" Type="http://schemas.openxmlformats.org/officeDocument/2006/relationships/hyperlink" Target="https://hiring.base.vn/opening/1688?candidate=136580" TargetMode="External"/><Relationship Id="rId1326" Type="http://schemas.openxmlformats.org/officeDocument/2006/relationships/hyperlink" Target="https://drive.google.com/file/d/1GE4ysSm0EKA6-dIRSB9T--b2mfa0eXoa/view?usp=sharing" TargetMode="External"/><Relationship Id="rId1533" Type="http://schemas.openxmlformats.org/officeDocument/2006/relationships/hyperlink" Target="https://drive.google.com/file/d/1eSkb2Jk5ET5Z26D_NWtMpVDcX79yhOaz/view?usp=sharing" TargetMode="External"/><Relationship Id="rId1740" Type="http://schemas.openxmlformats.org/officeDocument/2006/relationships/hyperlink" Target="https://drive.google.com/open?id=1iL1Kfj7iFddalo8_fxs3bmY0hlXx9vfB" TargetMode="External"/><Relationship Id="rId32" Type="http://schemas.openxmlformats.org/officeDocument/2006/relationships/hyperlink" Target="https://hiring.base.vn/opening/1694?candidate=130694" TargetMode="External"/><Relationship Id="rId1600" Type="http://schemas.openxmlformats.org/officeDocument/2006/relationships/hyperlink" Target="https://drive.google.com/open?id=1hDYNasy4IlO5oD22WTGzuUrdXnvZ6aNN" TargetMode="External"/><Relationship Id="rId1838" Type="http://schemas.openxmlformats.org/officeDocument/2006/relationships/hyperlink" Target="https://drive.google.com/file/d/1EOSMj9hxhA2i82OaDdG9QaqYfdVs-OkQ/view?usp=sharing" TargetMode="External"/><Relationship Id="rId181" Type="http://schemas.openxmlformats.org/officeDocument/2006/relationships/hyperlink" Target="https://drive.google.com/open?id=1cO4noXktRWrx_hfwnHS2o3bcNf-jIuDk" TargetMode="External"/><Relationship Id="rId1905" Type="http://schemas.openxmlformats.org/officeDocument/2006/relationships/hyperlink" Target="https://drive.google.com/file/d/1DXn_YfubSaT4lO3-4lEO7d_B89rmqF61/view?usp=sharing" TargetMode="External"/><Relationship Id="rId279" Type="http://schemas.openxmlformats.org/officeDocument/2006/relationships/hyperlink" Target="https://drive.google.com/open?id=1BZCmOD1Kd1UWq4Uf66g0lrmCFE1flZeA" TargetMode="External"/><Relationship Id="rId486" Type="http://schemas.openxmlformats.org/officeDocument/2006/relationships/hyperlink" Target="https://hiring.base.vn/opening/1697?candidate=135165" TargetMode="External"/><Relationship Id="rId693" Type="http://schemas.openxmlformats.org/officeDocument/2006/relationships/hyperlink" Target="https://hiring.base.vn/opening/1695?candidate=167874" TargetMode="External"/><Relationship Id="rId139" Type="http://schemas.openxmlformats.org/officeDocument/2006/relationships/hyperlink" Target="https://drive.google.com/open?id=1zx1dvOptIq9BxVj3mNEbfCy9k6kvYAMM" TargetMode="External"/><Relationship Id="rId346" Type="http://schemas.openxmlformats.org/officeDocument/2006/relationships/hyperlink" Target="https://drive.google.com/open?id=1C-0ZW0fzuvi6tX_iGeyid8FeL5B9hmWC" TargetMode="External"/><Relationship Id="rId553" Type="http://schemas.openxmlformats.org/officeDocument/2006/relationships/hyperlink" Target="https://hiring.base.vn/opening/1700?candidate=142471" TargetMode="External"/><Relationship Id="rId760" Type="http://schemas.openxmlformats.org/officeDocument/2006/relationships/hyperlink" Target="https://hiring.base.vn/opening/2098?candidate=174612" TargetMode="External"/><Relationship Id="rId998" Type="http://schemas.openxmlformats.org/officeDocument/2006/relationships/hyperlink" Target="https://hiring.base.vn/opening/1751?candidate=131112" TargetMode="External"/><Relationship Id="rId1183" Type="http://schemas.openxmlformats.org/officeDocument/2006/relationships/hyperlink" Target="https://drive.google.com/file/d/1-52v6RrC34Ghs1bZX18uqq3L_2RPUGoi/view?usp=sharing" TargetMode="External"/><Relationship Id="rId1390" Type="http://schemas.openxmlformats.org/officeDocument/2006/relationships/hyperlink" Target="https://drive.google.com/file/d/1Duwd9AOXqRhbnGxs9neLoB_dNytvJifY/view?usp=sharing" TargetMode="External"/><Relationship Id="rId2027" Type="http://schemas.openxmlformats.org/officeDocument/2006/relationships/hyperlink" Target="https://drive.google.com/file/d/1_v6aYpx090Jo_IhaN083bow3VaHe-7Mw/view?usp=sharing" TargetMode="External"/><Relationship Id="rId206" Type="http://schemas.openxmlformats.org/officeDocument/2006/relationships/hyperlink" Target="https://drive.google.com/open?id=1N8GL_fCzbFfbaFtfd53OSPDRcsr-Y1gk" TargetMode="External"/><Relationship Id="rId413" Type="http://schemas.openxmlformats.org/officeDocument/2006/relationships/hyperlink" Target="https://hiring.base.vn/opening/1792?candidate=132272" TargetMode="External"/><Relationship Id="rId858" Type="http://schemas.openxmlformats.org/officeDocument/2006/relationships/hyperlink" Target="https://itviec.com/customer/job-applications/1e69e8c8-4a55-4894-882e-de27b394c21c" TargetMode="External"/><Relationship Id="rId1043" Type="http://schemas.openxmlformats.org/officeDocument/2006/relationships/hyperlink" Target="https://drive.google.com/file/d/1OdmoUJEO_5WgyEcFrtLNCXETzrGFGedQ/view?usp=sharing" TargetMode="External"/><Relationship Id="rId1488" Type="http://schemas.openxmlformats.org/officeDocument/2006/relationships/hyperlink" Target="https://drive.google.com/file/d/1_bTjD6kd1vpiFb8PDwzOM4awgLS6aWce/view?usp=sharing" TargetMode="External"/><Relationship Id="rId1695" Type="http://schemas.openxmlformats.org/officeDocument/2006/relationships/hyperlink" Target="https://drive.google.com/open?id=1N2CmnfH9KpHNxCMfDIUZEsz-ATGMu6I9" TargetMode="External"/><Relationship Id="rId620" Type="http://schemas.openxmlformats.org/officeDocument/2006/relationships/hyperlink" Target="https://hiring.base.vn/opening/1952?candidate=153842" TargetMode="External"/><Relationship Id="rId718" Type="http://schemas.openxmlformats.org/officeDocument/2006/relationships/hyperlink" Target="https://hiring.base.vn/opening/1697?candidate=172506" TargetMode="External"/><Relationship Id="rId925" Type="http://schemas.openxmlformats.org/officeDocument/2006/relationships/hyperlink" Target="https://hiring.base.vn/opening/1689?candidate=153137" TargetMode="External"/><Relationship Id="rId1250" Type="http://schemas.openxmlformats.org/officeDocument/2006/relationships/hyperlink" Target="https://drive.google.com/file/d/1OkGAVwxBhAb7Z7D67gq_H8lBUwGHAwlm/view?usp=sharing" TargetMode="External"/><Relationship Id="rId1348" Type="http://schemas.openxmlformats.org/officeDocument/2006/relationships/hyperlink" Target="https://drive.google.com/file/d/1vseyFQIKvzJuCV16MBO5ry8oPSWGG8xO/view?usp=sharing" TargetMode="External"/><Relationship Id="rId1555" Type="http://schemas.openxmlformats.org/officeDocument/2006/relationships/hyperlink" Target="https://drive.google.com/file/d/1Fn_98dSzv3bfnMRBTvWbfzKVg0h4q_9j/view?usp=sharing" TargetMode="External"/><Relationship Id="rId1762" Type="http://schemas.openxmlformats.org/officeDocument/2006/relationships/hyperlink" Target="https://drive.google.com/file/d/1pvfpI5Tb8687mPSyc5SI5UDl7HPfp0lE/view?usp=sharing" TargetMode="External"/><Relationship Id="rId1110" Type="http://schemas.openxmlformats.org/officeDocument/2006/relationships/hyperlink" Target="https://hiring.base.vn/candidates?q=Nguy%E1%BB%85n%20Th%E1%BB%8B%20Ng%C3%A1t&amp;candidate=135381" TargetMode="External"/><Relationship Id="rId1208" Type="http://schemas.openxmlformats.org/officeDocument/2006/relationships/hyperlink" Target="https://drive.google.com/file/d/1U4etNUOlhCQnarO8tzHFzFGbqKRrqlwx/view?usp=sharing" TargetMode="External"/><Relationship Id="rId1415" Type="http://schemas.openxmlformats.org/officeDocument/2006/relationships/hyperlink" Target="https://drive.google.com/file/d/1Cn56xatuhFIZNb3O6c5XlxlSHCGh4p8s/view?usp=sharing" TargetMode="External"/><Relationship Id="rId54" Type="http://schemas.openxmlformats.org/officeDocument/2006/relationships/hyperlink" Target="https://data-gcdn.basecdn.net/202107/sys4815/hiring/22/13/WQGSWCVGFA/342abdce4c89e4a4ccc35790ba9106ff/57/60/e8/2b/c2/9ca91d809a2bac2bdd0e992762222ef0/342abdce4c89e4a4ccc35790ba9106ff_605456_UXW6V5LBL9HQU.pdf" TargetMode="External"/><Relationship Id="rId1622" Type="http://schemas.openxmlformats.org/officeDocument/2006/relationships/hyperlink" Target="https://drive.google.com/open?id=1sNMX5f_Bg22RmvgYicXB-PAdYecG98I3" TargetMode="External"/><Relationship Id="rId1927" Type="http://schemas.openxmlformats.org/officeDocument/2006/relationships/hyperlink" Target="https://drive.google.com/file/d/1vYDLpyKV9C8RtnKq107af2i3NvjAwm2x/view?usp=sharing" TargetMode="External"/><Relationship Id="rId2091" Type="http://schemas.openxmlformats.org/officeDocument/2006/relationships/hyperlink" Target="https://drive.google.com/file/d/1eGuAf0HIg9yCXLnuLkqrNTAQERp9pbiS/view?usp=sharing" TargetMode="External"/><Relationship Id="rId270" Type="http://schemas.openxmlformats.org/officeDocument/2006/relationships/hyperlink" Target="https://drive.google.com/open?id=1apKqdOja-daoFVbb77ha_GY5xb4gF70a" TargetMode="External"/><Relationship Id="rId130" Type="http://schemas.openxmlformats.org/officeDocument/2006/relationships/hyperlink" Target="https://employer.vietnamworks.com/v2/application/detail/2/36090050" TargetMode="External"/><Relationship Id="rId368" Type="http://schemas.openxmlformats.org/officeDocument/2006/relationships/hyperlink" Target="https://hiring.base.vn/opening/1697?candidate=131439" TargetMode="External"/><Relationship Id="rId575" Type="http://schemas.openxmlformats.org/officeDocument/2006/relationships/hyperlink" Target="https://drive.google.com/file/d/1sqBJu_yUODDkjN9S6pnhU8vgo2u2ZhPM/view?usp=sharing" TargetMode="External"/><Relationship Id="rId782" Type="http://schemas.openxmlformats.org/officeDocument/2006/relationships/hyperlink" Target="https://hiring.base.vn/opening/1690?candidate=128840" TargetMode="External"/><Relationship Id="rId2049" Type="http://schemas.openxmlformats.org/officeDocument/2006/relationships/hyperlink" Target="https://drive.google.com/file/d/1R41HAgb9oHV5-rNZEtj1Gak4pJeg53sl/view?usp=sharing" TargetMode="External"/><Relationship Id="rId228" Type="http://schemas.openxmlformats.org/officeDocument/2006/relationships/hyperlink" Target="https://drive.google.com/open?id=1-w6Oi39GAzc0zTY0BbHiHnjJToHIL3wX" TargetMode="External"/><Relationship Id="rId435" Type="http://schemas.openxmlformats.org/officeDocument/2006/relationships/hyperlink" Target="https://hiring.base.vn/opening/1809?candidate=132912" TargetMode="External"/><Relationship Id="rId642" Type="http://schemas.openxmlformats.org/officeDocument/2006/relationships/hyperlink" Target="https://hiring.base.vn/opening/1697?candidate=158725" TargetMode="External"/><Relationship Id="rId1065" Type="http://schemas.openxmlformats.org/officeDocument/2006/relationships/hyperlink" Target="https://hiring.base.vn/opening/1687?candidate=132877" TargetMode="External"/><Relationship Id="rId1272" Type="http://schemas.openxmlformats.org/officeDocument/2006/relationships/hyperlink" Target="https://drive.google.com/file/d/1JBOhUhKipO2VvBHlBg7FPSfU1Fjj0-jt/view?usp=sharing" TargetMode="External"/><Relationship Id="rId502" Type="http://schemas.openxmlformats.org/officeDocument/2006/relationships/hyperlink" Target="https://hiring.base.vn/candidates?candidate=135457" TargetMode="External"/><Relationship Id="rId947" Type="http://schemas.openxmlformats.org/officeDocument/2006/relationships/hyperlink" Target="https://tuyendung.topcv.vn/quy-trinh-tuyen-dung/xem-ung-vien?id=Vwk_bTcIWH4AMXYuPHB1ewC3JA&amp;signature=9870adebb1be0e4442ce5d6f2ec62dd6" TargetMode="External"/><Relationship Id="rId1132" Type="http://schemas.openxmlformats.org/officeDocument/2006/relationships/hyperlink" Target="https://hiring.base.vn/opening/1697?candidate=135851" TargetMode="External"/><Relationship Id="rId1577" Type="http://schemas.openxmlformats.org/officeDocument/2006/relationships/hyperlink" Target="https://drive.google.com/file/d/1YnlYCHuikmr5hQGkK3qMRpJptqN-bw-3/view?usp=sharing" TargetMode="External"/><Relationship Id="rId1784" Type="http://schemas.openxmlformats.org/officeDocument/2006/relationships/hyperlink" Target="https://drive.google.com/open?id=12jgPeGrw4XD1d8Isbq6-GoM1KifWqOgV" TargetMode="External"/><Relationship Id="rId1991" Type="http://schemas.openxmlformats.org/officeDocument/2006/relationships/hyperlink" Target="https://drive.google.com/file/d/1oT3iG2PU1_ps2Imnsp2S3mMZ26jWcGN9/view" TargetMode="External"/><Relationship Id="rId76" Type="http://schemas.openxmlformats.org/officeDocument/2006/relationships/hyperlink" Target="https://meet.google.com/eps-ufir-gyx" TargetMode="External"/><Relationship Id="rId807" Type="http://schemas.openxmlformats.org/officeDocument/2006/relationships/hyperlink" Target="https://tuyendung.topcv.vn/quy-trinh-tuyen-dung/xem-ung-vien?id=AVI_PWddCHIBNnl3O2B6fwC3RO&amp;signature=80fddf5fe357730605aca082e6c41a95" TargetMode="External"/><Relationship Id="rId1437" Type="http://schemas.openxmlformats.org/officeDocument/2006/relationships/hyperlink" Target="https://hiring.base.vn/opening/1697?candidate=165015" TargetMode="External"/><Relationship Id="rId1644" Type="http://schemas.openxmlformats.org/officeDocument/2006/relationships/hyperlink" Target="https://drive.google.com/file/d/10Eg3I2Pd-LgmeYV8yrckEvEA6vqVpug_/view?usp=sharing" TargetMode="External"/><Relationship Id="rId1851" Type="http://schemas.openxmlformats.org/officeDocument/2006/relationships/hyperlink" Target="https://drive.google.com/file/d/16kSTnXiE-U8m_t5JWnKNLW_c4HIvcrLO/view?usp=sharing" TargetMode="External"/><Relationship Id="rId1504" Type="http://schemas.openxmlformats.org/officeDocument/2006/relationships/hyperlink" Target="https://hiring.base.vn/opening/1695?candidate=172293" TargetMode="External"/><Relationship Id="rId1711" Type="http://schemas.openxmlformats.org/officeDocument/2006/relationships/hyperlink" Target="https://drive.google.com/open?id=1XCTQP5nY5gvADgqH3MI42PjZEokzGj6M" TargetMode="External"/><Relationship Id="rId1949" Type="http://schemas.openxmlformats.org/officeDocument/2006/relationships/hyperlink" Target="https://drive.google.com/file/d/1wUHJ-nT1sdmrfR8HDXhwDDrIInLTxzaq/view?usp=sharing" TargetMode="External"/><Relationship Id="rId292" Type="http://schemas.openxmlformats.org/officeDocument/2006/relationships/hyperlink" Target="https://drive.google.com/open?id=1IAHr0a5wMu799MoBw-cIy0RvPR6Zac8h" TargetMode="External"/><Relationship Id="rId1809" Type="http://schemas.openxmlformats.org/officeDocument/2006/relationships/hyperlink" Target="https://drive.google.com/open?id=1m5bLaCRQe1aIcXTop8dmlucntu9nJ6cA" TargetMode="External"/><Relationship Id="rId597" Type="http://schemas.openxmlformats.org/officeDocument/2006/relationships/hyperlink" Target="https://hieu-icetea.github.io/cv/" TargetMode="External"/><Relationship Id="rId152" Type="http://schemas.openxmlformats.org/officeDocument/2006/relationships/hyperlink" Target="https://drive.google.com/open?id=1ePMSrMIRvTUAYccoo5h7mv78f8IGTMaV" TargetMode="External"/><Relationship Id="rId457" Type="http://schemas.openxmlformats.org/officeDocument/2006/relationships/hyperlink" Target="https://drive.google.com/open?id=1mlcmZZK0DpQjOHJT3fBf7LfB4hMRnN1E" TargetMode="External"/><Relationship Id="rId1087" Type="http://schemas.openxmlformats.org/officeDocument/2006/relationships/hyperlink" Target="https://drive.google.com/file/d/1tQVE0aDrAmkeuTUIRX5n6t4GMMEHmY2g/view?usp=sharing" TargetMode="External"/><Relationship Id="rId1294" Type="http://schemas.openxmlformats.org/officeDocument/2006/relationships/hyperlink" Target="https://drive.google.com/file/d/1RHtOeZPIU6PmSSNe5t8xcyW_2k2EKq8M/view?usp=sharing" TargetMode="External"/><Relationship Id="rId2040" Type="http://schemas.openxmlformats.org/officeDocument/2006/relationships/hyperlink" Target="https://drive.google.com/file/d/1KmMFlEEstYWZP6zF74MqxsmIxQY9bdRm/view?usp=sharing" TargetMode="External"/><Relationship Id="rId664" Type="http://schemas.openxmlformats.org/officeDocument/2006/relationships/hyperlink" Target="https://hiring.base.vn/opening/1697?candidate=164589" TargetMode="External"/><Relationship Id="rId871" Type="http://schemas.openxmlformats.org/officeDocument/2006/relationships/hyperlink" Target="https://tuyendung.topcv.vn/quy-trinh-tuyen-dung/xem-ung-vien?id=UwA_O2VdDikFMXYqORJuJQB3dP&amp;signature=2d34520f02fb886016b04ffcccc54252" TargetMode="External"/><Relationship Id="rId969" Type="http://schemas.openxmlformats.org/officeDocument/2006/relationships/hyperlink" Target="https://tuyendung.topcv.vn/ho-so-ung-vien?id=90acd1e79ab37d315c5256de5db7d7ba&amp;token=eyJkYXRhIjp7InByaXZhdGVfa2V5IjoiOTBhY2QxZTc5YWIzN2QzMTVjNTI1NmRlNWRiN2Q3YmEifSwiZXhwaXJlQXQiOiIyMDIxLTA3LTI4IDE1OjE0OjMwIiwic2lnbmF0dXJlIjoiNmNjZGM1YTJhODk3Mzg0Yzk2NDlhNWFjMDVmMWYxZjUifQ==" TargetMode="External"/><Relationship Id="rId1599" Type="http://schemas.openxmlformats.org/officeDocument/2006/relationships/hyperlink" Target="https://drive.google.com/open?id=1ACwPFSvwLIbA787LKf27EPJR-lT6f5YW" TargetMode="External"/><Relationship Id="rId317" Type="http://schemas.openxmlformats.org/officeDocument/2006/relationships/hyperlink" Target="https://drive.google.com/file/d/1RSC8T6LtHr_0pLExMJD1f_LE3hMxsTn6/view?usp=sharing" TargetMode="External"/><Relationship Id="rId524" Type="http://schemas.openxmlformats.org/officeDocument/2006/relationships/hyperlink" Target="https://hiring.base.vn/opening/1695?candidate=137549" TargetMode="External"/><Relationship Id="rId731" Type="http://schemas.openxmlformats.org/officeDocument/2006/relationships/hyperlink" Target="https://hiring.base.vn/opening/1703?candidate=173106" TargetMode="External"/><Relationship Id="rId1154" Type="http://schemas.openxmlformats.org/officeDocument/2006/relationships/hyperlink" Target="https://hiring.base.vn/opening/1862?candidate=138430" TargetMode="External"/><Relationship Id="rId1361" Type="http://schemas.openxmlformats.org/officeDocument/2006/relationships/hyperlink" Target="https://drive.google.com/file/d/1iozaT8Vl1-r12WPuy0fFI54jr-SUyTJj/view?usp=sharing" TargetMode="External"/><Relationship Id="rId1459" Type="http://schemas.openxmlformats.org/officeDocument/2006/relationships/hyperlink" Target="https://hiring.base.vn/opening/1697?candidate=166758" TargetMode="External"/><Relationship Id="rId98" Type="http://schemas.openxmlformats.org/officeDocument/2006/relationships/hyperlink" Target="https://drive.google.com/open?id=1meFH54kYnJzcthsSZ8_6CFHYBKOmK3IT" TargetMode="External"/><Relationship Id="rId829" Type="http://schemas.openxmlformats.org/officeDocument/2006/relationships/hyperlink" Target="https://hiring.base.vn/opening/1697?candidate=131048" TargetMode="External"/><Relationship Id="rId1014" Type="http://schemas.openxmlformats.org/officeDocument/2006/relationships/hyperlink" Target="https://hiring.base.vn/opening/1751?candidate=130631" TargetMode="External"/><Relationship Id="rId1221" Type="http://schemas.openxmlformats.org/officeDocument/2006/relationships/hyperlink" Target="https://drive.google.com/file/d/1GWPbPhqRP6rjmqQVEmGZUvXm3xplC5jC/view?usp=sharing" TargetMode="External"/><Relationship Id="rId1666" Type="http://schemas.openxmlformats.org/officeDocument/2006/relationships/hyperlink" Target="https://drive.google.com/file/d/1diwRauDUT81KV6npgGf1t9G6bxYDTO7P/view?usp=sharing" TargetMode="External"/><Relationship Id="rId1873" Type="http://schemas.openxmlformats.org/officeDocument/2006/relationships/hyperlink" Target="https://drive.google.com/file/d/1Dgc472RlIjS2NgCpG66AmlKl5VPlIpRl/view?usp=sharing" TargetMode="External"/><Relationship Id="rId1319" Type="http://schemas.openxmlformats.org/officeDocument/2006/relationships/hyperlink" Target="https://hiring.base.vn/opening/1690?candidate=156795" TargetMode="External"/><Relationship Id="rId1526" Type="http://schemas.openxmlformats.org/officeDocument/2006/relationships/hyperlink" Target="https://drive.google.com/file/d/1QEB9CFX5pUDeYZhRqHKU3FxHvleSmLyI/view?usp=sharing" TargetMode="External"/><Relationship Id="rId1733" Type="http://schemas.openxmlformats.org/officeDocument/2006/relationships/hyperlink" Target="https://drive.google.com/open?id=1v7ppF6OmmZplXdrjiX-AOTh9zAotXd68" TargetMode="External"/><Relationship Id="rId1940" Type="http://schemas.openxmlformats.org/officeDocument/2006/relationships/hyperlink" Target="https://drive.google.com/open?id=1ZLnhgXDSsarcfaVhgdNfHakY6FXqwBR0" TargetMode="External"/><Relationship Id="rId25" Type="http://schemas.openxmlformats.org/officeDocument/2006/relationships/hyperlink" Target="https://hiring.base.vn/opening/1697?candidate=130362" TargetMode="External"/><Relationship Id="rId1800" Type="http://schemas.openxmlformats.org/officeDocument/2006/relationships/hyperlink" Target="https://drive.google.com/open?id=1f-rfMyWF18Cl1BhOafGSQXi5iE13i654" TargetMode="External"/><Relationship Id="rId174" Type="http://schemas.openxmlformats.org/officeDocument/2006/relationships/hyperlink" Target="https://drive.google.com/open?id=1ZqaX93TXhAL_LQrbW2PWOEfUmXSe8eh-" TargetMode="External"/><Relationship Id="rId381" Type="http://schemas.openxmlformats.org/officeDocument/2006/relationships/hyperlink" Target="https://hiring.base.vn/opening/1697?candidate=131711" TargetMode="External"/><Relationship Id="rId2062" Type="http://schemas.openxmlformats.org/officeDocument/2006/relationships/hyperlink" Target="https://drive.google.com/file/d/1oH9EhyVpnxhr2jSSkR_0_plQy278zRSl/view?usp=sharing" TargetMode="External"/><Relationship Id="rId241" Type="http://schemas.openxmlformats.org/officeDocument/2006/relationships/hyperlink" Target="https://drive.google.com/open?id=15UPwRq867gUqxVwepF_QgllZBnaWnk_d" TargetMode="External"/><Relationship Id="rId479" Type="http://schemas.openxmlformats.org/officeDocument/2006/relationships/hyperlink" Target="https://hiring.base.vn/opening/1697?candidate=134627" TargetMode="External"/><Relationship Id="rId686" Type="http://schemas.openxmlformats.org/officeDocument/2006/relationships/hyperlink" Target="https://hiring.base.vn/opening/1700?candidate=166336" TargetMode="External"/><Relationship Id="rId893" Type="http://schemas.openxmlformats.org/officeDocument/2006/relationships/hyperlink" Target="https://employer.vietnamworks.com/v2/application/detail/2/36205560" TargetMode="External"/><Relationship Id="rId339" Type="http://schemas.openxmlformats.org/officeDocument/2006/relationships/hyperlink" Target="https://drive.google.com/open?id=1nXRx_fTTi_T4QMEa979vGDJb9GrSrnyO" TargetMode="External"/><Relationship Id="rId546" Type="http://schemas.openxmlformats.org/officeDocument/2006/relationships/hyperlink" Target="https://hiring.base.vn/opening/1695?candidate=141811" TargetMode="External"/><Relationship Id="rId753" Type="http://schemas.openxmlformats.org/officeDocument/2006/relationships/hyperlink" Target="https://hiring.base.vn/opening/1749?candidate=174243" TargetMode="External"/><Relationship Id="rId1176" Type="http://schemas.openxmlformats.org/officeDocument/2006/relationships/hyperlink" Target="https://drive.google.com/file/d/1hpsMENXZmquWNXgmQTcwTmqRtjhGJ8CK/view?usp=sharing" TargetMode="External"/><Relationship Id="rId1383" Type="http://schemas.openxmlformats.org/officeDocument/2006/relationships/hyperlink" Target="https://drive.google.com/file/d/1XpLSBQv5xJlGAyEmAi2ai3BpmEwcrn1_/view?usp=sharing" TargetMode="External"/><Relationship Id="rId101" Type="http://schemas.openxmlformats.org/officeDocument/2006/relationships/hyperlink" Target="https://tuyendung.topcv.vn/quy-trinh-tuyen-dung/chi-tiet/482103" TargetMode="External"/><Relationship Id="rId406" Type="http://schemas.openxmlformats.org/officeDocument/2006/relationships/hyperlink" Target="https://hiring.base.vn/opening/1703?candidate=132106" TargetMode="External"/><Relationship Id="rId960" Type="http://schemas.openxmlformats.org/officeDocument/2006/relationships/hyperlink" Target="https://hiring.base.vn/opening/1751?candidate=130378" TargetMode="External"/><Relationship Id="rId1036" Type="http://schemas.openxmlformats.org/officeDocument/2006/relationships/hyperlink" Target="https://drive.google.com/file/d/1DgFjKGC7ZQX4WiCk1gMUrFoJFQQFZFfJ/view?usp=sharing" TargetMode="External"/><Relationship Id="rId1243" Type="http://schemas.openxmlformats.org/officeDocument/2006/relationships/hyperlink" Target="https://drive.google.com/file/d/1DFHG1Uj9WyYRi8aCb8Cv5ZUJmzKGNeSx/view?usp=sharing" TargetMode="External"/><Relationship Id="rId1590" Type="http://schemas.openxmlformats.org/officeDocument/2006/relationships/hyperlink" Target="https://drive.google.com/open?id=1TGkvcvnzBmyKUAFDOY_OChLu-WQWpHcr" TargetMode="External"/><Relationship Id="rId1688" Type="http://schemas.openxmlformats.org/officeDocument/2006/relationships/hyperlink" Target="https://drive.google.com/open?id=1fJ1jWGJIMX0D7n5sBj-MuBixNfaouwWk" TargetMode="External"/><Relationship Id="rId1895" Type="http://schemas.openxmlformats.org/officeDocument/2006/relationships/hyperlink" Target="https://drive.google.com/file/d/1P7V16K64JJ8tU0Yl6bfeGL7g911EqQ6-/view?usp=sharing" TargetMode="External"/><Relationship Id="rId613" Type="http://schemas.openxmlformats.org/officeDocument/2006/relationships/hyperlink" Target="https://hiring.base.vn/opening/1952?candidate=153583" TargetMode="External"/><Relationship Id="rId820" Type="http://schemas.openxmlformats.org/officeDocument/2006/relationships/hyperlink" Target="https://data-gcdn.basecdn.net/202107/sys4815/hiring/23/01/RYTC28NQMQ/5cf88a249dc2fe8d1264246f0902608e/16/46/69/cf/9a/3dc28c7d757db31612959a305391fe3f/5cf88a249dc2fe8d1264246f0902608e_800011_EGYQSGHHNY8JN.pdf" TargetMode="External"/><Relationship Id="rId918" Type="http://schemas.openxmlformats.org/officeDocument/2006/relationships/hyperlink" Target="https://xnkviettel-my.sharepoint.com/:b:/g/personal/hangpt45_viettelimex_vn/ESGCvMs7qvJOhf2J1Rdnz_kBJg7oc__xgEhWoPH9cuIcEg?e=fjZq5k" TargetMode="External"/><Relationship Id="rId1450" Type="http://schemas.openxmlformats.org/officeDocument/2006/relationships/hyperlink" Target="https://hiring.base.vn/candidates?q=Ng%C3%B4%20Anh%20Tu%E1%BA%A5n&amp;candidate=166378" TargetMode="External"/><Relationship Id="rId1548" Type="http://schemas.openxmlformats.org/officeDocument/2006/relationships/hyperlink" Target="https://drive.google.com/file/d/1-ZStwyIOa98R4Pl3SG-Fpcj-O5uga_M2/view?usp=sharing" TargetMode="External"/><Relationship Id="rId1755" Type="http://schemas.openxmlformats.org/officeDocument/2006/relationships/hyperlink" Target="https://drive.google.com/file/d/1rsnjbUniEF4qakTV1IZaz5YaNOf5iWHN/view?usp=sharing" TargetMode="External"/><Relationship Id="rId1103" Type="http://schemas.openxmlformats.org/officeDocument/2006/relationships/hyperlink" Target="https://hiring.base.vn/opening/1695?candidate=134332" TargetMode="External"/><Relationship Id="rId1310" Type="http://schemas.openxmlformats.org/officeDocument/2006/relationships/hyperlink" Target="https://hiring.base.vn/opening/1697?candidate=156217" TargetMode="External"/><Relationship Id="rId1408" Type="http://schemas.openxmlformats.org/officeDocument/2006/relationships/hyperlink" Target="https://drive.google.com/file/d/1xKB89-KDCOLdja4JrSBDlh86q1kuqnOg/view?usp=sharing" TargetMode="External"/><Relationship Id="rId1962" Type="http://schemas.openxmlformats.org/officeDocument/2006/relationships/hyperlink" Target="https://drive.google.com/file/d/19TWpwBOg4ejKFUoZREbQgyi7nA-yDFN5/view?usp=sharing" TargetMode="External"/><Relationship Id="rId47" Type="http://schemas.openxmlformats.org/officeDocument/2006/relationships/hyperlink" Target="https://tuyendung.topcv.vn/ho-so-ung-vien?id=03c53df71f2da9a3a5d74649e24e4f24&amp;token=eyJkYXRhIjp7InByaXZhdGVfa2V5IjoiMDNjNTNkZjcxZjJkYTlhM2E1ZDc0NjQ5ZTI0ZTRmMjQifSwiZXhwaXJlQXQiOiIyMDIxLTA3LTI5IDE2OjI5OjE4Iiwic2lnbmF0dXJlIjoiM2YxMzE2MjNkY2E3NTYwNzNiOWViZjA1ZDlhMzA1ZTgifQ==" TargetMode="External"/><Relationship Id="rId1615" Type="http://schemas.openxmlformats.org/officeDocument/2006/relationships/hyperlink" Target="https://drive.google.com/open?id=1j5FpkxaEM2muaK84_6b_uYHPi8CP5i-d" TargetMode="External"/><Relationship Id="rId1822" Type="http://schemas.openxmlformats.org/officeDocument/2006/relationships/hyperlink" Target="https://drive.google.com/open?id=11zR3TY5ZdVlRsSrZ_Z9XIn-EP0JW1K4y" TargetMode="External"/><Relationship Id="rId196" Type="http://schemas.openxmlformats.org/officeDocument/2006/relationships/hyperlink" Target="https://drive.google.com/open?id=1-sTtuCAd7ZkUDcYoncsAOYLjxh8RuhvI" TargetMode="External"/><Relationship Id="rId2084" Type="http://schemas.openxmlformats.org/officeDocument/2006/relationships/hyperlink" Target="https://drive.google.com/file/d/1ZIL8uEpknmcA5GfGZfxa2v1UGflc1fo8/view?usp=sharing" TargetMode="External"/><Relationship Id="rId263" Type="http://schemas.openxmlformats.org/officeDocument/2006/relationships/hyperlink" Target="https://drive.google.com/open?id=1Ft-SMefuDpq_uG2EM_mbufvFxXaWf6It" TargetMode="External"/><Relationship Id="rId470" Type="http://schemas.openxmlformats.org/officeDocument/2006/relationships/hyperlink" Target="https://hiring.base.vn/opening/1693?candidate=133802" TargetMode="External"/><Relationship Id="rId123" Type="http://schemas.openxmlformats.org/officeDocument/2006/relationships/hyperlink" Target="https://drive.google.com/file/d/1bpV6BfzHbel45DcrW4z71IfF-q5Xx596/view?usp=sharing" TargetMode="External"/><Relationship Id="rId330" Type="http://schemas.openxmlformats.org/officeDocument/2006/relationships/hyperlink" Target="https://drive.google.com/open?id=1zWE9KL9uxFwKm3lLFLlVd-ZY6pykuGS3" TargetMode="External"/><Relationship Id="rId568" Type="http://schemas.openxmlformats.org/officeDocument/2006/relationships/hyperlink" Target="https://hiring.base.vn/opening/1695?candidate=145642" TargetMode="External"/><Relationship Id="rId775" Type="http://schemas.openxmlformats.org/officeDocument/2006/relationships/hyperlink" Target="https://hiring.base.vn/opening/1689?candidate=129170" TargetMode="External"/><Relationship Id="rId982" Type="http://schemas.openxmlformats.org/officeDocument/2006/relationships/hyperlink" Target="https://hiring.base.vn/opening/1690?candidate=130905" TargetMode="External"/><Relationship Id="rId1198" Type="http://schemas.openxmlformats.org/officeDocument/2006/relationships/hyperlink" Target="https://www.linkedin.com/in/lehoangduc-953131200/" TargetMode="External"/><Relationship Id="rId2011" Type="http://schemas.openxmlformats.org/officeDocument/2006/relationships/hyperlink" Target="https://drive.google.com/file/d/1aRbG5fMnFDPyurIiOBmRWEwjD90U5cvs/view?usp=sharing" TargetMode="External"/><Relationship Id="rId428" Type="http://schemas.openxmlformats.org/officeDocument/2006/relationships/hyperlink" Target="https://hiring.base.vn/opening/1700?candidate=132670" TargetMode="External"/><Relationship Id="rId635" Type="http://schemas.openxmlformats.org/officeDocument/2006/relationships/hyperlink" Target="https://hiring.base.vn/opening/1811?candidate=156658" TargetMode="External"/><Relationship Id="rId842" Type="http://schemas.openxmlformats.org/officeDocument/2006/relationships/hyperlink" Target="https://www.linkedin.com/in/david-black-vn/" TargetMode="External"/><Relationship Id="rId1058" Type="http://schemas.openxmlformats.org/officeDocument/2006/relationships/hyperlink" Target="https://hiring.base.vn/opening/1695?candidate=133805" TargetMode="External"/><Relationship Id="rId1265" Type="http://schemas.openxmlformats.org/officeDocument/2006/relationships/hyperlink" Target="https://hiring.base.vn/opening/1690?candidate=156699" TargetMode="External"/><Relationship Id="rId1472" Type="http://schemas.openxmlformats.org/officeDocument/2006/relationships/hyperlink" Target="https://drive.google.com/file/d/1bIRGBRmnktK7EW9q2HltqAVZIyREpKG-/view?usp=sharing" TargetMode="External"/><Relationship Id="rId702" Type="http://schemas.openxmlformats.org/officeDocument/2006/relationships/hyperlink" Target="https://hiring.base.vn/opening/1749?candidate=171161" TargetMode="External"/><Relationship Id="rId1125" Type="http://schemas.openxmlformats.org/officeDocument/2006/relationships/hyperlink" Target="https://hiring.base.vn/candidates?q=Nguy%E1%BB%85n%20Lan%20H%C6%B0%C6%A1ng&amp;candidate=135454" TargetMode="External"/><Relationship Id="rId1332" Type="http://schemas.openxmlformats.org/officeDocument/2006/relationships/hyperlink" Target="https://drive.google.com/file/d/1YQ7cnyV_mM_J1zk8j1mwo8TkTrZo5xzz/view?usp=sharing" TargetMode="External"/><Relationship Id="rId1777" Type="http://schemas.openxmlformats.org/officeDocument/2006/relationships/hyperlink" Target="https://drive.google.com/open?id=1GdbIonXgZegWobNljSYsr2X2Qp6YMup7" TargetMode="External"/><Relationship Id="rId1984" Type="http://schemas.openxmlformats.org/officeDocument/2006/relationships/hyperlink" Target="https://drive.google.com/file/d/1S-r8g8I9l7y6orCOUrbtp4KLu0XZThWZ/view?usp=sharing" TargetMode="External"/><Relationship Id="rId69" Type="http://schemas.openxmlformats.org/officeDocument/2006/relationships/hyperlink" Target="https://drive.google.com/open?id=13ZBczhO3rLS7V44U_qVREAZnVUMFx0D6" TargetMode="External"/><Relationship Id="rId1637" Type="http://schemas.openxmlformats.org/officeDocument/2006/relationships/hyperlink" Target="https://drive.google.com/open?id=134qlN00p2NZxmKZV8zh_e2G-2u6EkGi6" TargetMode="External"/><Relationship Id="rId1844" Type="http://schemas.openxmlformats.org/officeDocument/2006/relationships/hyperlink" Target="https://drive.google.com/open?id=1zDSS-v6hrCuW9nCuG5g9RmgXnkqlj52O" TargetMode="External"/><Relationship Id="rId1704" Type="http://schemas.openxmlformats.org/officeDocument/2006/relationships/hyperlink" Target="https://drive.google.com/open?id=1sK3m_IOGm4Jq33tIXfVM54RYO9-JHrO5" TargetMode="External"/><Relationship Id="rId285" Type="http://schemas.openxmlformats.org/officeDocument/2006/relationships/hyperlink" Target="https://drive.google.com/file/d/1FJT8gtKsW92OA_ehBWwPUPDZriaPZJGJ/view?usp=sharing" TargetMode="External"/><Relationship Id="rId1911" Type="http://schemas.openxmlformats.org/officeDocument/2006/relationships/hyperlink" Target="https://drive.google.com/open?id=1ndHOpvyFDXvyL-qXvqLDwh5gNx8v0TmQ" TargetMode="External"/><Relationship Id="rId492" Type="http://schemas.openxmlformats.org/officeDocument/2006/relationships/hyperlink" Target="https://hiring.base.vn/opening/1824?candidate=135285" TargetMode="External"/><Relationship Id="rId797" Type="http://schemas.openxmlformats.org/officeDocument/2006/relationships/hyperlink" Target="https://hiring.base.vn/opening/1694?candidate=130907" TargetMode="External"/><Relationship Id="rId145" Type="http://schemas.openxmlformats.org/officeDocument/2006/relationships/hyperlink" Target="https://drive.google.com/open?id=1bu4wCOnNLHsA7gj_FqH-BIU_pdfAiZpJ" TargetMode="External"/><Relationship Id="rId352" Type="http://schemas.openxmlformats.org/officeDocument/2006/relationships/hyperlink" Target="https://hiring.base.vn/opening/1694?candidate=131166" TargetMode="External"/><Relationship Id="rId1287" Type="http://schemas.openxmlformats.org/officeDocument/2006/relationships/hyperlink" Target="https://drive.google.com/file/d/17cfqMis7Ubi2CLB7KtbjgmoDqaBM-Swx/view?usp=sharing" TargetMode="External"/><Relationship Id="rId2033" Type="http://schemas.openxmlformats.org/officeDocument/2006/relationships/hyperlink" Target="https://drive.google.com/file/d/1AoOf0htHTk_1iLooxYKu2KFVbC_zHgKp/view?usp=sharing" TargetMode="External"/><Relationship Id="rId212" Type="http://schemas.openxmlformats.org/officeDocument/2006/relationships/hyperlink" Target="https://drive.google.com/open?id=1kkob4q1sxaLmzKG5x8H3MuZhdLB614Ed" TargetMode="External"/><Relationship Id="rId657" Type="http://schemas.openxmlformats.org/officeDocument/2006/relationships/hyperlink" Target="https://hiring.base.vn/opening/1694?candidate=162172" TargetMode="External"/><Relationship Id="rId864" Type="http://schemas.openxmlformats.org/officeDocument/2006/relationships/hyperlink" Target="https://hiring.base.vn/opening/1700?candidate=132317" TargetMode="External"/><Relationship Id="rId1494" Type="http://schemas.openxmlformats.org/officeDocument/2006/relationships/hyperlink" Target="https://hiring.base.vn/opening/1688?candidate=171022" TargetMode="External"/><Relationship Id="rId1799" Type="http://schemas.openxmlformats.org/officeDocument/2006/relationships/hyperlink" Target="https://drive.google.com/open?id=1l6QwYBXDye6U9LGxs3QvLziFPV-avf85" TargetMode="External"/><Relationship Id="rId2100" Type="http://schemas.openxmlformats.org/officeDocument/2006/relationships/hyperlink" Target="https://drive.google.com/file/d/1VDYLJtXW3aKdM2quR9DRT8pLXxhwjGiq/view?usp=sharing" TargetMode="External"/><Relationship Id="rId517" Type="http://schemas.openxmlformats.org/officeDocument/2006/relationships/hyperlink" Target="https://hiring.base.vn/opening/1695?candidate=136654" TargetMode="External"/><Relationship Id="rId724" Type="http://schemas.openxmlformats.org/officeDocument/2006/relationships/hyperlink" Target="https://hiring.base.vn/opening/1697?candidate=172954" TargetMode="External"/><Relationship Id="rId931" Type="http://schemas.openxmlformats.org/officeDocument/2006/relationships/hyperlink" Target="https://drive.google.com/open?id=1id1Z6nx01SaeTK9zWMpdfaiTuA2yfIsx" TargetMode="External"/><Relationship Id="rId1147" Type="http://schemas.openxmlformats.org/officeDocument/2006/relationships/hyperlink" Target="https://hiring.base.vn/opening/1690?candidate=138091" TargetMode="External"/><Relationship Id="rId1354" Type="http://schemas.openxmlformats.org/officeDocument/2006/relationships/hyperlink" Target="https://hiring.base.vn/candidates?q=V%C5%A9%20Anh%20Tu%E1%BA%A5n&amp;candidate=161397" TargetMode="External"/><Relationship Id="rId1561" Type="http://schemas.openxmlformats.org/officeDocument/2006/relationships/hyperlink" Target="https://drive.google.com/file/d/1nP2cQRSIwuyn6n1-nvd6Cz2iw6Pd8OfM/view?usp=sharing" TargetMode="External"/><Relationship Id="rId60" Type="http://schemas.openxmlformats.org/officeDocument/2006/relationships/hyperlink" Target="https://hiring.base.vn/opening/1697?candidate=131044" TargetMode="External"/><Relationship Id="rId1007" Type="http://schemas.openxmlformats.org/officeDocument/2006/relationships/hyperlink" Target="https://tuyendung.topcv.vn/quy-trinh-tuyen-dung/xem-ung-vien?id=UFZiazMIDnNXay0uP1VQdgAHNF&amp;signature=2a9100e97487ab322ea6b4d0eeb51ee1" TargetMode="External"/><Relationship Id="rId1214" Type="http://schemas.openxmlformats.org/officeDocument/2006/relationships/hyperlink" Target="https://drive.google.com/file/d/1IFWbc30U4xCeBndTk1cEQTCEFm3nZxC9/view?usp=sharing" TargetMode="External"/><Relationship Id="rId1421" Type="http://schemas.openxmlformats.org/officeDocument/2006/relationships/hyperlink" Target="https://hiring.base.vn/opening/1697?candidate=164268" TargetMode="External"/><Relationship Id="rId1659" Type="http://schemas.openxmlformats.org/officeDocument/2006/relationships/hyperlink" Target="https://drive.google.com/file/d/1Zxl856Ch8wYV16OfgdI1xo8hXM-1uAAk/view?usp=sharing" TargetMode="External"/><Relationship Id="rId1866" Type="http://schemas.openxmlformats.org/officeDocument/2006/relationships/hyperlink" Target="https://drive.google.com/file/d/1B5GG8LtCqkWvSD7yPXBn8zeSqzz126D0/view?usp=sharing" TargetMode="External"/><Relationship Id="rId1519" Type="http://schemas.openxmlformats.org/officeDocument/2006/relationships/hyperlink" Target="https://drive.google.com/file/d/1LVQ_mNmanBixDxCiWbC4EjdpfcE3Mee1/view?usp=sharing" TargetMode="External"/><Relationship Id="rId1726" Type="http://schemas.openxmlformats.org/officeDocument/2006/relationships/hyperlink" Target="https://drive.google.com/open?id=1zWpPUyA-BCDEFlferFx2aJY2duHQR6kK" TargetMode="External"/><Relationship Id="rId1933" Type="http://schemas.openxmlformats.org/officeDocument/2006/relationships/hyperlink" Target="https://drive.google.com/file/d/1pY2h7oLcozk1dPCcQMcjZ4XTkL3HBJ8z/view?usp=sharing" TargetMode="External"/><Relationship Id="rId18" Type="http://schemas.openxmlformats.org/officeDocument/2006/relationships/hyperlink" Target="https://hiring.base.vn/opening/1694?candidate=130677" TargetMode="External"/><Relationship Id="rId167" Type="http://schemas.openxmlformats.org/officeDocument/2006/relationships/hyperlink" Target="https://drive.google.com/open?id=14m49vEwFhsPt1OC1fDmJURhKJiJ2fJ3R" TargetMode="External"/><Relationship Id="rId374" Type="http://schemas.openxmlformats.org/officeDocument/2006/relationships/hyperlink" Target="https://hiring.base.vn/opening/1695?candidate=131569" TargetMode="External"/><Relationship Id="rId581" Type="http://schemas.openxmlformats.org/officeDocument/2006/relationships/hyperlink" Target="https://hiring.base.vn/opening/1825?candidate=147758" TargetMode="External"/><Relationship Id="rId2055" Type="http://schemas.openxmlformats.org/officeDocument/2006/relationships/hyperlink" Target="mailto:tranthanhhieuthao@gmail.com" TargetMode="External"/><Relationship Id="rId234" Type="http://schemas.openxmlformats.org/officeDocument/2006/relationships/hyperlink" Target="https://drive.google.com/open?id=1Del3Je2tz7mUPgWCG-ukRG7QC8oxBINv" TargetMode="External"/><Relationship Id="rId679" Type="http://schemas.openxmlformats.org/officeDocument/2006/relationships/hyperlink" Target="https://hiring.base.vn/opening/2012?candidate=165274" TargetMode="External"/><Relationship Id="rId886" Type="http://schemas.openxmlformats.org/officeDocument/2006/relationships/hyperlink" Target="https://hiring.base.vn/opening/1687?candidate=132897" TargetMode="External"/><Relationship Id="rId2" Type="http://schemas.openxmlformats.org/officeDocument/2006/relationships/hyperlink" Target="https://xnkviettel-my.sharepoint.com/personal/hangpt45_viettelimex_vn/_layouts/15/onedrive.aspx?id=%2Fpersonal%2Fhangpt45%5Fviettelimex%5Fvn%2FDocuments%2FCV%20Dev%2FIntern%2Fcv%5Fnguyenha%2Epdf&amp;parent=%2Fpersonal%2Fhangpt45%5Fviettelimex%5Fvn%2FDocuments%2FCV%20Dev%2FIntern&amp;originalPath=aHR0cHM6Ly94bmt2aWV0dGVsLW15LnNoYXJlcG9pbnQuY29tLzpiOi9nL3BlcnNvbmFsL2hhbmdwdDQ1X3ZpZXR0ZWxpbWV4X3ZuL0ViVVJKczVJbTB0T3ItcVp4RW1Ic0pRQmtMcU16eGZxQTJRZ2NEcXdDUFNmR3c%5FcnRpbWU9ZURwRDBTQkEyVWc" TargetMode="External"/><Relationship Id="rId441" Type="http://schemas.openxmlformats.org/officeDocument/2006/relationships/hyperlink" Target="https://hiring.base.vn/opening/1810?candidate=132961" TargetMode="External"/><Relationship Id="rId539" Type="http://schemas.openxmlformats.org/officeDocument/2006/relationships/hyperlink" Target="https://hiring.base.vn/opening/1848?candidate=140908" TargetMode="External"/><Relationship Id="rId746" Type="http://schemas.openxmlformats.org/officeDocument/2006/relationships/hyperlink" Target="https://hiring.base.vn/opening/1749?candidate=174030" TargetMode="External"/><Relationship Id="rId1071" Type="http://schemas.openxmlformats.org/officeDocument/2006/relationships/hyperlink" Target="https://hiring.base.vn/opening/1695?candidate=133884" TargetMode="External"/><Relationship Id="rId1169" Type="http://schemas.openxmlformats.org/officeDocument/2006/relationships/hyperlink" Target="https://hiring.base.vn/opening/1690?candidate=142268" TargetMode="External"/><Relationship Id="rId1376" Type="http://schemas.openxmlformats.org/officeDocument/2006/relationships/hyperlink" Target="https://hiring.base.vn/opening/1688?candidate=160664" TargetMode="External"/><Relationship Id="rId1583" Type="http://schemas.openxmlformats.org/officeDocument/2006/relationships/hyperlink" Target="https://drive.google.com/open?id=1onPc4z3Onfajk0nH_8WJ4KoCyJRPuli_" TargetMode="External"/><Relationship Id="rId301" Type="http://schemas.openxmlformats.org/officeDocument/2006/relationships/hyperlink" Target="https://drive.google.com/open?id=15zJxQRU7dFRvvCdXdyqRQGXi5qxoerzS" TargetMode="External"/><Relationship Id="rId953" Type="http://schemas.openxmlformats.org/officeDocument/2006/relationships/hyperlink" Target="https://hiring.base.vn/opening/1695?candidate=130718" TargetMode="External"/><Relationship Id="rId1029" Type="http://schemas.openxmlformats.org/officeDocument/2006/relationships/hyperlink" Target="https://drive.google.com/file/d/1sUazBLFQfK_MSQ5J4aVPi7t5IeGRcmQb/view?usp=sharing" TargetMode="External"/><Relationship Id="rId1236" Type="http://schemas.openxmlformats.org/officeDocument/2006/relationships/hyperlink" Target="https://drive.google.com/file/d/1mQ_2xCYDxv3w1u902purqvECvpHJIMcH/view?usp=sharing" TargetMode="External"/><Relationship Id="rId1790" Type="http://schemas.openxmlformats.org/officeDocument/2006/relationships/hyperlink" Target="https://drive.google.com/open?id=1X1B2aqs4MTK39QwOi7XVxxTuSqCfyb4y" TargetMode="External"/><Relationship Id="rId1888" Type="http://schemas.openxmlformats.org/officeDocument/2006/relationships/hyperlink" Target="https://drive.google.com/file/d/1x0dEziMRujnXrnDV0jCsiHfNd9LAdnmI/view?usp=sharing" TargetMode="External"/><Relationship Id="rId82" Type="http://schemas.openxmlformats.org/officeDocument/2006/relationships/hyperlink" Target="https://tuyendung.topcv.vn/quy-trinh-tuyen-dung/xem-ung-vien?id=U1RsPjFZVX5Xai0pOBYvcAB3dH&amp;signature=6170f63a5015c8484c8dbfbe0a4a8cda" TargetMode="External"/><Relationship Id="rId606" Type="http://schemas.openxmlformats.org/officeDocument/2006/relationships/hyperlink" Target="https://hiring.base.vn/opening/1691?candidate=152271" TargetMode="External"/><Relationship Id="rId813" Type="http://schemas.openxmlformats.org/officeDocument/2006/relationships/hyperlink" Target="https://tuyendung.topcv.vn/quy-trinh-tuyen-dung/xem-ung-vien?id=UVJtaDFZXS5SYit4bWNnfQAnFC&amp;signature=650bbbce1f713e196bd9f06a701ac4e1" TargetMode="External"/><Relationship Id="rId1443" Type="http://schemas.openxmlformats.org/officeDocument/2006/relationships/hyperlink" Target="https://hiring.base.vn/opening/1690?candidate=165976" TargetMode="External"/><Relationship Id="rId1650" Type="http://schemas.openxmlformats.org/officeDocument/2006/relationships/hyperlink" Target="https://drive.google.com/open?id=1EYIMk-_JKD7RIh3ol7KNsWXb2xQM9H8G" TargetMode="External"/><Relationship Id="rId1748" Type="http://schemas.openxmlformats.org/officeDocument/2006/relationships/hyperlink" Target="https://drive.google.com/open?id=1ghg000FjnkoM1yHnovYtB2h1lwJKdbVS" TargetMode="External"/><Relationship Id="rId1303" Type="http://schemas.openxmlformats.org/officeDocument/2006/relationships/hyperlink" Target="https://drive.google.com/file/d/1sLRQkwdrgjyiT-VyouK5JjExWSFAn8Lw/view?usp=sharing" TargetMode="External"/><Relationship Id="rId1510" Type="http://schemas.openxmlformats.org/officeDocument/2006/relationships/hyperlink" Target="https://hiring.base.vn/opening/1697?candidate=172669" TargetMode="External"/><Relationship Id="rId1955" Type="http://schemas.openxmlformats.org/officeDocument/2006/relationships/hyperlink" Target="https://drive.google.com/file/d/1RiYdqpcQJVaKJiJDgO_Sdg-taIQU2eSs/view?usp=sharing" TargetMode="External"/><Relationship Id="rId1608" Type="http://schemas.openxmlformats.org/officeDocument/2006/relationships/hyperlink" Target="https://drive.google.com/open?id=1tH01o4USG0PgSkxcxmw3WoPAp2kn-D3_" TargetMode="External"/><Relationship Id="rId1815" Type="http://schemas.openxmlformats.org/officeDocument/2006/relationships/hyperlink" Target="https://drive.google.com/open?id=1wJDZdFfZbl9VWCfzZFE_u1oN_8pGLsFF" TargetMode="External"/><Relationship Id="rId189" Type="http://schemas.openxmlformats.org/officeDocument/2006/relationships/hyperlink" Target="https://drive.google.com/open?id=1QSUh8FMJFccHwVdwAZFeC1WE3gGkMS5X" TargetMode="External"/><Relationship Id="rId396" Type="http://schemas.openxmlformats.org/officeDocument/2006/relationships/hyperlink" Target="https://hiring.base.vn/opening/1703?candidate=131881" TargetMode="External"/><Relationship Id="rId2077" Type="http://schemas.openxmlformats.org/officeDocument/2006/relationships/hyperlink" Target="https://drive.google.com/file/d/1FztBaP4Yvb8twBr3Z4K8RALqUU7D9GQ8/view?usp=sharing" TargetMode="External"/><Relationship Id="rId256" Type="http://schemas.openxmlformats.org/officeDocument/2006/relationships/hyperlink" Target="https://drive.google.com/open?id=1nwmbNF89u_XGndUgQG-I8fvRFeDxIk22" TargetMode="External"/><Relationship Id="rId463" Type="http://schemas.openxmlformats.org/officeDocument/2006/relationships/hyperlink" Target="https://hiring.base.vn/opening/1825?candidate=133356" TargetMode="External"/><Relationship Id="rId670" Type="http://schemas.openxmlformats.org/officeDocument/2006/relationships/hyperlink" Target="https://hiring.base.vn/opening/1690?candidate=164833" TargetMode="External"/><Relationship Id="rId1093" Type="http://schemas.openxmlformats.org/officeDocument/2006/relationships/hyperlink" Target="https://drive.google.com/file/d/1k4-oq2zJmUB7ogC7qg2TuJyzAzvegW8s/view" TargetMode="External"/><Relationship Id="rId116" Type="http://schemas.openxmlformats.org/officeDocument/2006/relationships/hyperlink" Target="https://tuyendung.topcv.vn/quy-trinh-tuyen-dung/xem-ung-vien?id=VAZqPmRaCHhUaigtAiUveQBnFA&amp;signature=5487d56a8bed83ceb0b042683a79a54b" TargetMode="External"/><Relationship Id="rId323" Type="http://schemas.openxmlformats.org/officeDocument/2006/relationships/hyperlink" Target="https://drive.google.com/open?id=1S5ExytTPqUOixsM5-siotphhYIPh0-ae" TargetMode="External"/><Relationship Id="rId530" Type="http://schemas.openxmlformats.org/officeDocument/2006/relationships/hyperlink" Target="https://hiring.base.vn/opening/1824?candidate=138922" TargetMode="External"/><Relationship Id="rId768" Type="http://schemas.openxmlformats.org/officeDocument/2006/relationships/hyperlink" Target="https://hiring.base.vn/opening/1703?candidate=175752" TargetMode="External"/><Relationship Id="rId975" Type="http://schemas.openxmlformats.org/officeDocument/2006/relationships/hyperlink" Target="https://hiring.base.vn/opening/1751?candidate=130744" TargetMode="External"/><Relationship Id="rId1160" Type="http://schemas.openxmlformats.org/officeDocument/2006/relationships/hyperlink" Target="https://hiring.base.vn/opening/1697?candidate=139993" TargetMode="External"/><Relationship Id="rId1398" Type="http://schemas.openxmlformats.org/officeDocument/2006/relationships/hyperlink" Target="https://drive.google.com/file/d/14rzGkUwWDu2zRGdz_M5esaGmWrJlbFe4/view?usp=sharing" TargetMode="External"/><Relationship Id="rId2004" Type="http://schemas.openxmlformats.org/officeDocument/2006/relationships/hyperlink" Target="https://drive.google.com/file/d/1tNQbIViqXATBlef0y-hKe72-hMADB4po/view" TargetMode="External"/><Relationship Id="rId628" Type="http://schemas.openxmlformats.org/officeDocument/2006/relationships/hyperlink" Target="https://hiring.base.vn/opening/1697?candidate=155724" TargetMode="External"/><Relationship Id="rId835" Type="http://schemas.openxmlformats.org/officeDocument/2006/relationships/hyperlink" Target="https://hiring.base.vn/opening/1688?candidate=131358" TargetMode="External"/><Relationship Id="rId1258" Type="http://schemas.openxmlformats.org/officeDocument/2006/relationships/hyperlink" Target="https://drive.google.com/file/d/1C5Q8-3uF8xzNjLgAaKfyM7_cj_CF55mR/view?usp=sharing" TargetMode="External"/><Relationship Id="rId1465" Type="http://schemas.openxmlformats.org/officeDocument/2006/relationships/hyperlink" Target="https://hiring.base.vn/opening/1688?candidate=167840" TargetMode="External"/><Relationship Id="rId1672" Type="http://schemas.openxmlformats.org/officeDocument/2006/relationships/hyperlink" Target="https://drive.google.com/open?id=1UtfSYUfuB-53t111E7vCzZjDJZZLCV-X" TargetMode="External"/><Relationship Id="rId1020" Type="http://schemas.openxmlformats.org/officeDocument/2006/relationships/hyperlink" Target="https://assets.topdev.vn/files/2021/07/07/TopDev-acdaa9e7e3a0e2fc592a8913bb4acf75-1625625232.pdf" TargetMode="External"/><Relationship Id="rId1118" Type="http://schemas.openxmlformats.org/officeDocument/2006/relationships/hyperlink" Target="https://drive.google.com/file/d/1IZDL9N_Wlh-mAtj8pKb99zdo31ABHABM/view?usp=sharing" TargetMode="External"/><Relationship Id="rId1325" Type="http://schemas.openxmlformats.org/officeDocument/2006/relationships/hyperlink" Target="https://drive.google.com/file/d/1YYhZhF3puTccZOVq2uFZePU4MwDiS_KP/view?usp=sharing" TargetMode="External"/><Relationship Id="rId1532" Type="http://schemas.openxmlformats.org/officeDocument/2006/relationships/hyperlink" Target="https://hiring.base.vn/opening/1690?candidate=173057" TargetMode="External"/><Relationship Id="rId1977" Type="http://schemas.openxmlformats.org/officeDocument/2006/relationships/hyperlink" Target="https://drive.google.com/file/d/1jIe8wrRCuqlTE6yDVsY8hbvel_5Ob32o/view?usp=sharing" TargetMode="External"/><Relationship Id="rId902" Type="http://schemas.openxmlformats.org/officeDocument/2006/relationships/hyperlink" Target="https://mail.viettel.com.vn/service/home/~/?auth=co&amp;loc=en_US&amp;id=5560&amp;part=2" TargetMode="External"/><Relationship Id="rId1837" Type="http://schemas.openxmlformats.org/officeDocument/2006/relationships/hyperlink" Target="https://drive.google.com/open?id=1WKXvczaz0OHExeT6abvd7U_KEzA4ALj1" TargetMode="External"/><Relationship Id="rId31" Type="http://schemas.openxmlformats.org/officeDocument/2006/relationships/hyperlink" Target="https://data-gcdn.basecdn.net/202107/sys4815/hiring/20/17/ZJKJZBBNFA/ebaf24e833105e09dc40afc854cab47c/d3/af/9c/23/0f/009285b2965b77bf19c57feb291824d1/d260d5b4dda19b26ab46ab6c6e85b36e_186049_DKEJBD8JBCUHW.pdf" TargetMode="External"/><Relationship Id="rId2099" Type="http://schemas.openxmlformats.org/officeDocument/2006/relationships/hyperlink" Target="https://drive.google.com/file/d/1SmOXdlQBe-rPa6Pq7XFsIdFah_iV6baX/view?usp=sharing" TargetMode="External"/><Relationship Id="rId180" Type="http://schemas.openxmlformats.org/officeDocument/2006/relationships/hyperlink" Target="https://drive.google.com/open?id=1rswBf4DuJIx9awp1jMKFlDrwJARuheeJ" TargetMode="External"/><Relationship Id="rId278" Type="http://schemas.openxmlformats.org/officeDocument/2006/relationships/hyperlink" Target="https://drive.google.com/open?id=1iR7ujDKh9tIMxyc0aGHWw42-cqWx1t7b" TargetMode="External"/><Relationship Id="rId1904" Type="http://schemas.openxmlformats.org/officeDocument/2006/relationships/hyperlink" Target="https://drive.google.com/file/d/1dSEAuwcUaunzIRTIY-uAKuW2IBQRFylT/view?usp=sharing" TargetMode="External"/><Relationship Id="rId485" Type="http://schemas.openxmlformats.org/officeDocument/2006/relationships/hyperlink" Target="https://drive.google.com/open?id=1UH4trpCrtcaBVv6XIrgru7iXipFaSF6n" TargetMode="External"/><Relationship Id="rId692" Type="http://schemas.openxmlformats.org/officeDocument/2006/relationships/hyperlink" Target="https://hiring.base.vn/opening/1695?candidate=167654" TargetMode="External"/><Relationship Id="rId138" Type="http://schemas.openxmlformats.org/officeDocument/2006/relationships/hyperlink" Target="https://drive.google.com/open?id=1IYV3rXvW0Pn5MXDftKfpchhmOKUSxHP9" TargetMode="External"/><Relationship Id="rId345" Type="http://schemas.openxmlformats.org/officeDocument/2006/relationships/hyperlink" Target="https://drive.google.com/open?id=1UwfK147PiysjMgXlHeSDuUh-wCNYEepg" TargetMode="External"/><Relationship Id="rId552" Type="http://schemas.openxmlformats.org/officeDocument/2006/relationships/hyperlink" Target="https://hiring.base.vn/opening/1693?candidate=142463" TargetMode="External"/><Relationship Id="rId997" Type="http://schemas.openxmlformats.org/officeDocument/2006/relationships/hyperlink" Target="https://hiring.base.vn/opening/1751?candidate=130459" TargetMode="External"/><Relationship Id="rId1182" Type="http://schemas.openxmlformats.org/officeDocument/2006/relationships/hyperlink" Target="https://drive.google.com/file/d/1NvH3z4xhgyEhPKFjdy7f2snOrHHUWvfv/view?usp=sharing" TargetMode="External"/><Relationship Id="rId2026" Type="http://schemas.openxmlformats.org/officeDocument/2006/relationships/hyperlink" Target="https://drive.google.com/file/d/16BhCKrfFBDFozx1i3RXj20eUllmafbb9/view?fbclid=IwAR3jW0uR147tkD2R6r50kF4oxkTfCAgvU5A7kLCkpX7a5GdXx9-NrcVS9vg" TargetMode="External"/><Relationship Id="rId205" Type="http://schemas.openxmlformats.org/officeDocument/2006/relationships/hyperlink" Target="https://drive.google.com/open?id=1lK2MypPEb-bAMLbUS1Fpf6oeq2A8tCIS" TargetMode="External"/><Relationship Id="rId412" Type="http://schemas.openxmlformats.org/officeDocument/2006/relationships/hyperlink" Target="https://hiring.base.vn/opening/1792?candidate=132271" TargetMode="External"/><Relationship Id="rId857" Type="http://schemas.openxmlformats.org/officeDocument/2006/relationships/hyperlink" Target="https://hiring.base.vn/opening/1689?candidate=132088" TargetMode="External"/><Relationship Id="rId1042" Type="http://schemas.openxmlformats.org/officeDocument/2006/relationships/hyperlink" Target="https://drive.google.com/file/d/1eDMnZ7IEAJbnjJa_AUvVH_52jtUeZsuy/view?usp=sharing" TargetMode="External"/><Relationship Id="rId1487" Type="http://schemas.openxmlformats.org/officeDocument/2006/relationships/hyperlink" Target="https://hiring.base.vn/opening/1697?candidate=171342" TargetMode="External"/><Relationship Id="rId1694" Type="http://schemas.openxmlformats.org/officeDocument/2006/relationships/hyperlink" Target="https://drive.google.com/open?id=1dbQJG5TGsv4rseQ-VC847eceZ3CiVMbj" TargetMode="External"/><Relationship Id="rId717" Type="http://schemas.openxmlformats.org/officeDocument/2006/relationships/hyperlink" Target="https://drive.google.com/file/d/1kVadozfzHXSSikZOQZSvwc9FXFg20dCR/view?usp=sharing" TargetMode="External"/><Relationship Id="rId924" Type="http://schemas.openxmlformats.org/officeDocument/2006/relationships/hyperlink" Target="https://docs.google.com/spreadsheets/d/1nJ7F4j-prU4tj4u0U4HnE9MPT0Q7xXjS/edit?usp=drive_web&amp;ouid=110933258162525104511&amp;rtpof=true" TargetMode="External"/><Relationship Id="rId1347" Type="http://schemas.openxmlformats.org/officeDocument/2006/relationships/hyperlink" Target="https://drive.google.com/file/d/1BiyMEOou6ijREsRZz60dLhqyFRD2R3YT/view?usp=sharing" TargetMode="External"/><Relationship Id="rId1554" Type="http://schemas.openxmlformats.org/officeDocument/2006/relationships/hyperlink" Target="https://hiring.base.vn/opening/1961?candidate=174535" TargetMode="External"/><Relationship Id="rId1761" Type="http://schemas.openxmlformats.org/officeDocument/2006/relationships/hyperlink" Target="https://drive.google.com/open?id=1_gAUIjtPE-MVkDsPl-UNoR4Z-AxSyiqJ" TargetMode="External"/><Relationship Id="rId1999" Type="http://schemas.openxmlformats.org/officeDocument/2006/relationships/hyperlink" Target="https://drive.google.com/file/d/1SFXcSjlYK0DdP_uvZ1k5y5FcK2Kb8hP0/view" TargetMode="External"/><Relationship Id="rId53" Type="http://schemas.openxmlformats.org/officeDocument/2006/relationships/hyperlink" Target="https://data-gcdn.basecdn.net/202107/sys4815/hiring/22/14/GKWAY5V56G/f9ff8f164c867775d214f662a944e4a3/14/34/cf/e8/0e/7c41e91cc30febc5e1153171c35c8943/f9ff8f164c867775d214f662a944e4a3_725136_WQJP7PVLACGA7.pdf" TargetMode="External"/><Relationship Id="rId1207" Type="http://schemas.openxmlformats.org/officeDocument/2006/relationships/hyperlink" Target="https://drive.google.com/file/d/1nAbzuCYbc3TJlGsu6XQJcz9rv-myVIyb/view?usp=sharing" TargetMode="External"/><Relationship Id="rId1414" Type="http://schemas.openxmlformats.org/officeDocument/2006/relationships/hyperlink" Target="https://hiring.base.vn/opening/1690?candidate=163077" TargetMode="External"/><Relationship Id="rId1621" Type="http://schemas.openxmlformats.org/officeDocument/2006/relationships/hyperlink" Target="https://drive.google.com/open?id=1q-crK5tQjoflSL0ZFA1aS-ypwxT0CvaB" TargetMode="External"/><Relationship Id="rId1859" Type="http://schemas.openxmlformats.org/officeDocument/2006/relationships/hyperlink" Target="https://drive.google.com/open?id=1fSKlDUTCQCUwVA0mVLeICDPfkvz7LJWO" TargetMode="External"/><Relationship Id="rId1719" Type="http://schemas.openxmlformats.org/officeDocument/2006/relationships/hyperlink" Target="https://drive.google.com/open?id=1eheJnkwBAbSDEHGXamnOUfUcwo_udxFN" TargetMode="External"/><Relationship Id="rId1926" Type="http://schemas.openxmlformats.org/officeDocument/2006/relationships/hyperlink" Target="https://drive.google.com/file/d/19STZzlMas0yDG1WySOf1vA-JaDgwafEU/view?usp=sharing" TargetMode="External"/><Relationship Id="rId2090" Type="http://schemas.openxmlformats.org/officeDocument/2006/relationships/hyperlink" Target="https://drive.google.com/file/d/1qN36RmHmg_aL5OXtXqUFIT0TrVjV7p51/view?usp=sharing" TargetMode="External"/><Relationship Id="rId367" Type="http://schemas.openxmlformats.org/officeDocument/2006/relationships/hyperlink" Target="https://hiring.base.vn/opening/1695?candidate=131426" TargetMode="External"/><Relationship Id="rId574" Type="http://schemas.openxmlformats.org/officeDocument/2006/relationships/hyperlink" Target="https://hiring.base.vn/opening/1825?candidate=146396" TargetMode="External"/><Relationship Id="rId2048" Type="http://schemas.openxmlformats.org/officeDocument/2006/relationships/hyperlink" Target="https://drive.google.com/file/d/1Y-UVMMEyU5RgHXoaZ76cFhid5uxTO_xU/view?usp=sharing" TargetMode="External"/><Relationship Id="rId227" Type="http://schemas.openxmlformats.org/officeDocument/2006/relationships/hyperlink" Target="https://drive.google.com/open?id=1rifh0p4sGawNHp2PQxaQziMmF2xujcCA" TargetMode="External"/><Relationship Id="rId781" Type="http://schemas.openxmlformats.org/officeDocument/2006/relationships/hyperlink" Target="https://hiring.base.vn/opening/1690?candidate=129108" TargetMode="External"/><Relationship Id="rId879" Type="http://schemas.openxmlformats.org/officeDocument/2006/relationships/hyperlink" Target="https://hiring.base.vn/opening/1689?candidate=132478" TargetMode="External"/><Relationship Id="rId434" Type="http://schemas.openxmlformats.org/officeDocument/2006/relationships/hyperlink" Target="https://hiring.base.vn/opening/1700?candidate=132859" TargetMode="External"/><Relationship Id="rId641" Type="http://schemas.openxmlformats.org/officeDocument/2006/relationships/hyperlink" Target="https://hiring.base.vn/opening/1691?candidate=157658" TargetMode="External"/><Relationship Id="rId739" Type="http://schemas.openxmlformats.org/officeDocument/2006/relationships/hyperlink" Target="https://hiring.base.vn/opening/1703?candidate=173280" TargetMode="External"/><Relationship Id="rId1064" Type="http://schemas.openxmlformats.org/officeDocument/2006/relationships/hyperlink" Target="https://hiring.base.vn/opening/1687?candidate=132870" TargetMode="External"/><Relationship Id="rId1271" Type="http://schemas.openxmlformats.org/officeDocument/2006/relationships/hyperlink" Target="https://drive.google.com/file/d/1NzjsAy13I4GU_Lw9S6tCnFDiFiAuQEc4/view?usp=sharing" TargetMode="External"/><Relationship Id="rId1369" Type="http://schemas.openxmlformats.org/officeDocument/2006/relationships/hyperlink" Target="https://hiring.base.vn/opening/1695?candidate=159117" TargetMode="External"/><Relationship Id="rId1576" Type="http://schemas.openxmlformats.org/officeDocument/2006/relationships/hyperlink" Target="https://docs.google.com/document/d/1oUZ6AppMsEXoW3zTrXqBbg1D1t6l0j8-/edit" TargetMode="External"/><Relationship Id="rId501" Type="http://schemas.openxmlformats.org/officeDocument/2006/relationships/hyperlink" Target="https://drive.google.com/file/d/10z9B5BTgIXJTHhIyspI2XZA77sTbfvqE/view?usp=sharing" TargetMode="External"/><Relationship Id="rId946" Type="http://schemas.openxmlformats.org/officeDocument/2006/relationships/hyperlink" Target="https://tuyendung.topcv.vn/quy-trinh-tuyen-dung/xem-ung-vien?id=VgRuOWJaVHkFaiouOycsJQAXZC&amp;signature=0af21dd80b116aff971790e0cbaed236" TargetMode="External"/><Relationship Id="rId1131" Type="http://schemas.openxmlformats.org/officeDocument/2006/relationships/hyperlink" Target="https://drive.google.com/file/d/1XRmjMEy4UV7tfOE5enUKDOB1oAYlAGaP/view?usp=sharing" TargetMode="External"/><Relationship Id="rId1229" Type="http://schemas.openxmlformats.org/officeDocument/2006/relationships/hyperlink" Target="https://drive.google.com/file/d/1jOuoUzVb-zeGgqvR7YuhWHUZXpujW0EC/view?usp=sharing" TargetMode="External"/><Relationship Id="rId1783" Type="http://schemas.openxmlformats.org/officeDocument/2006/relationships/hyperlink" Target="https://drive.google.com/open?id=1jTI94UTH90JdNQ9o4L-090VAAKUoocVG" TargetMode="External"/><Relationship Id="rId1990" Type="http://schemas.openxmlformats.org/officeDocument/2006/relationships/hyperlink" Target="https://drive.google.com/file/d/1mJbBp3GtH8Zf20OzyDaaKN-VK0xwj3C1/view?usp=sharing" TargetMode="External"/><Relationship Id="rId75" Type="http://schemas.openxmlformats.org/officeDocument/2006/relationships/hyperlink" Target="https://tuyendung.topcv.vn/quy-trinh-tuyen-dung/xem-ung-vien?id=AVFtOzENVXMAZncrOEYjcQBHtB&amp;signature=a5d106e766d9a59e88ac7a88ea6d52a3" TargetMode="External"/><Relationship Id="rId806" Type="http://schemas.openxmlformats.org/officeDocument/2006/relationships/hyperlink" Target="https://tuyendung.topcv.vn/quy-trinh-tuyen-dung/xem-ung-vien?id=BlQ4aGJbCnMHM3YsbWRjeAA3NC&amp;signature=7db678c07c19d1ffbdc52dd0fec920a3" TargetMode="External"/><Relationship Id="rId1436" Type="http://schemas.openxmlformats.org/officeDocument/2006/relationships/hyperlink" Target="https://drive.google.com/file/d/1ZwK_l8Ry0K3ouRB5KofkVGPxBSTH6HVz/view?usp=sharing" TargetMode="External"/><Relationship Id="rId1643" Type="http://schemas.openxmlformats.org/officeDocument/2006/relationships/hyperlink" Target="https://drive.google.com/open?id=1NHUdop4tMe4FjwOd-6HXpQprhjOHNw5M" TargetMode="External"/><Relationship Id="rId1850" Type="http://schemas.openxmlformats.org/officeDocument/2006/relationships/hyperlink" Target="https://drive.google.com/open?id=1UzZgdqhcdQuP-S-gybbArereTk4p8lzv" TargetMode="External"/><Relationship Id="rId1503" Type="http://schemas.openxmlformats.org/officeDocument/2006/relationships/hyperlink" Target="https://drive.google.com/file/d/1kq-Qrebxlrd3J9OVVK8zV5aiFQNoMuHb/view?usp=sharing" TargetMode="External"/><Relationship Id="rId1710" Type="http://schemas.openxmlformats.org/officeDocument/2006/relationships/hyperlink" Target="https://drive.google.com/open?id=1r2wru4hfo2s8AAfFzKksv5ajleG8C9MG" TargetMode="External"/><Relationship Id="rId1948" Type="http://schemas.openxmlformats.org/officeDocument/2006/relationships/hyperlink" Target="https://drive.google.com/open?id=1XbfiqG2KQ73sO4hD4CI_8I8s7-onPn5E" TargetMode="External"/><Relationship Id="rId291" Type="http://schemas.openxmlformats.org/officeDocument/2006/relationships/hyperlink" Target="https://drive.google.com/open?id=1VJSFnOAaeherolIQ0kWaEE4kP1yg4Tcm" TargetMode="External"/><Relationship Id="rId1808" Type="http://schemas.openxmlformats.org/officeDocument/2006/relationships/hyperlink" Target="https://drive.google.com/open?id=1ChApEgt6vlvAPPURkR_2PfyQ_oqg9IJV" TargetMode="External"/><Relationship Id="rId151" Type="http://schemas.openxmlformats.org/officeDocument/2006/relationships/hyperlink" Target="https://drive.google.com/open?id=1bAQ_-uxGUkoK3GjWfELmPIwiAu1Bwtdi" TargetMode="External"/><Relationship Id="rId389" Type="http://schemas.openxmlformats.org/officeDocument/2006/relationships/hyperlink" Target="https://hiring.base.vn/opening/1695?candidate=131754" TargetMode="External"/><Relationship Id="rId596" Type="http://schemas.openxmlformats.org/officeDocument/2006/relationships/hyperlink" Target="https://hiring.base.vn/opening/1918?candidate=150274" TargetMode="External"/><Relationship Id="rId249" Type="http://schemas.openxmlformats.org/officeDocument/2006/relationships/hyperlink" Target="https://drive.google.com/open?id=1iIybMclN8Olprd2M2poeC9p8Z9hWdYLR" TargetMode="External"/><Relationship Id="rId456" Type="http://schemas.openxmlformats.org/officeDocument/2006/relationships/hyperlink" Target="https://hiring.base.vn/opening/1703?candidate=133108" TargetMode="External"/><Relationship Id="rId663" Type="http://schemas.openxmlformats.org/officeDocument/2006/relationships/hyperlink" Target="https://hiring.base.vn/opening/1811?candidate=164129" TargetMode="External"/><Relationship Id="rId870" Type="http://schemas.openxmlformats.org/officeDocument/2006/relationships/hyperlink" Target="https://tuyendung.topcv.vn/quy-trinh-tuyen-dung/xem-ung-vien?id=Wgk_b2ZeXH5TYXd6aRY6LQCnRA&amp;signature=207f9d8737cc697690e94c5d2a807da4" TargetMode="External"/><Relationship Id="rId1086" Type="http://schemas.openxmlformats.org/officeDocument/2006/relationships/hyperlink" Target="https://drive.google.com/file/d/1bxtbCHKLZK-GcpxJDZRYnQ3agrzLbMai/view?usp=sharing" TargetMode="External"/><Relationship Id="rId1293" Type="http://schemas.openxmlformats.org/officeDocument/2006/relationships/hyperlink" Target="https://hiring.base.vn/candidates?q=nguyenhuyenhy@gmail.com&amp;candidate=127908" TargetMode="External"/><Relationship Id="rId109" Type="http://schemas.openxmlformats.org/officeDocument/2006/relationships/hyperlink" Target="https://drive.google.com/open?id=13S-90tjSiZ32QdaBGsRkr-ULYbLDeRIc" TargetMode="External"/><Relationship Id="rId316" Type="http://schemas.openxmlformats.org/officeDocument/2006/relationships/hyperlink" Target="https://drive.google.com/open?id=1u-2iV6a9pT5UwTFMNKd-pVZQYrJqsOev" TargetMode="External"/><Relationship Id="rId523" Type="http://schemas.openxmlformats.org/officeDocument/2006/relationships/hyperlink" Target="https://hiring.base.vn/opening/1700?candidate=136255" TargetMode="External"/><Relationship Id="rId968" Type="http://schemas.openxmlformats.org/officeDocument/2006/relationships/hyperlink" Target="https://drive.google.com/file/d/1CY8yn2digz00R_VvEBBx91F2fGIn3Ujp/view?usp=sharing" TargetMode="External"/><Relationship Id="rId1153" Type="http://schemas.openxmlformats.org/officeDocument/2006/relationships/hyperlink" Target="https://itviec.com/customer/job-applications/19d0e48c-bf45-4543-9aad-c4e2924cdab7" TargetMode="External"/><Relationship Id="rId1598" Type="http://schemas.openxmlformats.org/officeDocument/2006/relationships/hyperlink" Target="https://drive.google.com/open?id=1-Gr0w9xWeeGTUxzTgHId1H1BfQl5tXbv" TargetMode="External"/><Relationship Id="rId97" Type="http://schemas.openxmlformats.org/officeDocument/2006/relationships/hyperlink" Target="https://hiring.base.vn/opening/1697?candidate=132265" TargetMode="External"/><Relationship Id="rId730" Type="http://schemas.openxmlformats.org/officeDocument/2006/relationships/hyperlink" Target="https://hiring.base.vn/opening/1697?candidate=173114" TargetMode="External"/><Relationship Id="rId828" Type="http://schemas.openxmlformats.org/officeDocument/2006/relationships/hyperlink" Target="https://employer.vietnamworks.com/v2/application/detail/1/35666257" TargetMode="External"/><Relationship Id="rId1013" Type="http://schemas.openxmlformats.org/officeDocument/2006/relationships/hyperlink" Target="https://hiring.base.vn/opening/1751?candidate=130836" TargetMode="External"/><Relationship Id="rId1360" Type="http://schemas.openxmlformats.org/officeDocument/2006/relationships/hyperlink" Target="https://drive.google.com/file/d/1FDoJOg1pRQk-PkFIMNYX0Xt9FoPKTNw2/view?usp=sharing" TargetMode="External"/><Relationship Id="rId1458" Type="http://schemas.openxmlformats.org/officeDocument/2006/relationships/hyperlink" Target="https://drive.google.com/file/d/1WkXXAUzyOMMLOxPMl8aGFw_Sr0bJ8CNu/view?usp=sharing" TargetMode="External"/><Relationship Id="rId1665" Type="http://schemas.openxmlformats.org/officeDocument/2006/relationships/hyperlink" Target="https://drive.google.com/file/d/10MP3Mwr9DVeBiZd9huLJa5m9W8PsfzjZ/view?usp=sharing" TargetMode="External"/><Relationship Id="rId1872" Type="http://schemas.openxmlformats.org/officeDocument/2006/relationships/hyperlink" Target="https://drive.google.com/file/d/1LPgOEhceDTUXiUJOiRBDVvLeUrCZHu_K/view?usp=sharing" TargetMode="External"/><Relationship Id="rId1220" Type="http://schemas.openxmlformats.org/officeDocument/2006/relationships/hyperlink" Target="https://hiring.base.vn/candidates?q=C%E1%BA%A5n%20T%C6%B0%E1%BB%9Dng%20An&amp;candidate=127797" TargetMode="External"/><Relationship Id="rId1318" Type="http://schemas.openxmlformats.org/officeDocument/2006/relationships/hyperlink" Target="https://drive.google.com/file/d/1dIuf7RdfyfqS_6P3uOz1-7319FucAUne/view?usp=sharing" TargetMode="External"/><Relationship Id="rId1525" Type="http://schemas.openxmlformats.org/officeDocument/2006/relationships/hyperlink" Target="https://drive.google.com/file/d/1WEi7Sh1r0uIoaau_9J1qtf5xV6WVzHuU/view?usp=sharing" TargetMode="External"/><Relationship Id="rId1732" Type="http://schemas.openxmlformats.org/officeDocument/2006/relationships/hyperlink" Target="https://drive.google.com/open?id=1lC-oxPAvHNjZvNW7Ggl7h7qHNjnV4_w4" TargetMode="External"/><Relationship Id="rId24" Type="http://schemas.openxmlformats.org/officeDocument/2006/relationships/hyperlink" Target="https://tuyendung.topcv.vn/ho-so-ung-vien?id=91a18dafd9ea1947c2d9bbbea1ef8a41&amp;token=eyJkYXRhIjp7InByaXZhdGVfa2V5IjoiOTFhMThkYWZkOWVhMTk0N2MyZDliYmJlYTFlZjhhNDEifSwiZXhwaXJlQXQiOiIyMDIxLTA3LTI2IDEwOjA3OjM3Iiwic2lnbmF0dXJlIjoiNDI1NGRmNDRkYjg4NjY3ZTQ4N2QzM2Y4YWM0ZTM4MTIifQ==" TargetMode="External"/><Relationship Id="rId173" Type="http://schemas.openxmlformats.org/officeDocument/2006/relationships/hyperlink" Target="https://drive.google.com/open?id=1Ccf5wBJ0Scx1iZuXkVR5TWx-ivxs6FQV" TargetMode="External"/><Relationship Id="rId380" Type="http://schemas.openxmlformats.org/officeDocument/2006/relationships/hyperlink" Target="https://hiring.base.vn/opening/1695?candidate=131702" TargetMode="External"/><Relationship Id="rId2061" Type="http://schemas.openxmlformats.org/officeDocument/2006/relationships/hyperlink" Target="https://drive.google.com/file/d/17vbZZPpxXWms2HUIT8VCImapx5bBu9Y1/view?usp=sharing" TargetMode="External"/><Relationship Id="rId240" Type="http://schemas.openxmlformats.org/officeDocument/2006/relationships/hyperlink" Target="https://drive.google.com/open?id=1E8F2FdQXJOH7nNzj3NBUaVOZORS5oJAs" TargetMode="External"/><Relationship Id="rId478" Type="http://schemas.openxmlformats.org/officeDocument/2006/relationships/hyperlink" Target="https://hiring.base.vn/opening/1697?candidate=134451" TargetMode="External"/><Relationship Id="rId685" Type="http://schemas.openxmlformats.org/officeDocument/2006/relationships/hyperlink" Target="https://hiring.base.vn/opening/1700?candidate=166334" TargetMode="External"/><Relationship Id="rId892" Type="http://schemas.openxmlformats.org/officeDocument/2006/relationships/hyperlink" Target="https://hiring.base.vn/opening/1688?candidate=133940" TargetMode="External"/><Relationship Id="rId100" Type="http://schemas.openxmlformats.org/officeDocument/2006/relationships/hyperlink" Target="https://tuyendung.topcv.vn/quy-trinh-tuyen-dung/chi-tiet/482103" TargetMode="External"/><Relationship Id="rId338" Type="http://schemas.openxmlformats.org/officeDocument/2006/relationships/hyperlink" Target="https://drive.google.com/open?id=1y7lI1leL7FHBt1-XL-mec0gidIFlrTPe" TargetMode="External"/><Relationship Id="rId545" Type="http://schemas.openxmlformats.org/officeDocument/2006/relationships/hyperlink" Target="https://hiring.base.vn/opening/1695?candidate=141804" TargetMode="External"/><Relationship Id="rId752" Type="http://schemas.openxmlformats.org/officeDocument/2006/relationships/hyperlink" Target="https://hiring.base.vn/opening/1749?candidate=174240" TargetMode="External"/><Relationship Id="rId1175" Type="http://schemas.openxmlformats.org/officeDocument/2006/relationships/hyperlink" Target="https://drive.google.com/file/d/1A5cGfCevgCUk0asrg54EgXQEturCZjdl/view?usp=sharing" TargetMode="External"/><Relationship Id="rId1382" Type="http://schemas.openxmlformats.org/officeDocument/2006/relationships/hyperlink" Target="https://hiring.base.vn/opening/1690?candidate=162454" TargetMode="External"/><Relationship Id="rId2019" Type="http://schemas.openxmlformats.org/officeDocument/2006/relationships/hyperlink" Target="https://drive.google.com/file/d/1mprZSD-nFq1h-ltO6gaxCSOnO2OYy2L2/view?usp=sharing" TargetMode="External"/><Relationship Id="rId405" Type="http://schemas.openxmlformats.org/officeDocument/2006/relationships/hyperlink" Target="https://hiring.base.vn/opening/1695?candidate=132064" TargetMode="External"/><Relationship Id="rId612" Type="http://schemas.openxmlformats.org/officeDocument/2006/relationships/hyperlink" Target="https://hiring.base.vn/opening/1952?candidate=153554" TargetMode="External"/><Relationship Id="rId1035" Type="http://schemas.openxmlformats.org/officeDocument/2006/relationships/hyperlink" Target="https://hiring.base.vn/opening/1697?candidate=132263" TargetMode="External"/><Relationship Id="rId1242" Type="http://schemas.openxmlformats.org/officeDocument/2006/relationships/hyperlink" Target="https://drive.google.com/file/d/1uOcqRzOujiezp7goduM4EAYG_tr5nc59/view?usp=sharing" TargetMode="External"/><Relationship Id="rId1687" Type="http://schemas.openxmlformats.org/officeDocument/2006/relationships/hyperlink" Target="https://drive.google.com/open?id=15b5yvdJM6B3luHBigyAnRUWWawMAeDef" TargetMode="External"/><Relationship Id="rId1894" Type="http://schemas.openxmlformats.org/officeDocument/2006/relationships/hyperlink" Target="https://drive.google.com/file/d/17-2CeYitdfy1VfkRTjUiFGxnsqsyFkRN/view?usp=sharing" TargetMode="External"/><Relationship Id="rId917" Type="http://schemas.openxmlformats.org/officeDocument/2006/relationships/hyperlink" Target="https://www.linkedin.com/in/nam-nam-dang-b95a251b/" TargetMode="External"/><Relationship Id="rId1102" Type="http://schemas.openxmlformats.org/officeDocument/2006/relationships/hyperlink" Target="https://drive.google.com/file/d/1A61ZzHdSs9tIFbK2LDDhD0vIyZhxzXrg/view?usp=sharing" TargetMode="External"/><Relationship Id="rId1547" Type="http://schemas.openxmlformats.org/officeDocument/2006/relationships/hyperlink" Target="https://weone.vn/" TargetMode="External"/><Relationship Id="rId1754" Type="http://schemas.openxmlformats.org/officeDocument/2006/relationships/hyperlink" Target="https://drive.google.com/open?id=15n39Qbj59lNXUzX8f0d-XoCGywntE8Ks" TargetMode="External"/><Relationship Id="rId1961" Type="http://schemas.openxmlformats.org/officeDocument/2006/relationships/hyperlink" Target="https://drive.google.com/file/d/1k8vIWuN-FLf0ShqcTwogJypV1coQ5CPO/view?usp=sharing" TargetMode="External"/><Relationship Id="rId46" Type="http://schemas.openxmlformats.org/officeDocument/2006/relationships/hyperlink" Target="https://tuyendung.topcv.vn/ho-so-ung-vien?id=5a2e7de1ff57ea23cb5678e41a90124c&amp;token=eyJkYXRhIjp7InByaXZhdGVfa2V5IjoiNWEyZTdkZTFmZjU3ZWEyM2NiNTY3OGU0MWE5MDEyNGMifSwiZXhwaXJlQXQiOiIyMDIxLTA3LTMwIDA4OjU1OjI0Iiwic2lnbmF0dXJlIjoiMzg1OThlMDkxMGJjN2I4ODc1NTA0YzA2ZGU4YjUwYTMifQ==" TargetMode="External"/><Relationship Id="rId1407" Type="http://schemas.openxmlformats.org/officeDocument/2006/relationships/hyperlink" Target="https://hiring.base.vn/opening/1695?candidate=163082" TargetMode="External"/><Relationship Id="rId1614" Type="http://schemas.openxmlformats.org/officeDocument/2006/relationships/hyperlink" Target="https://hiring.base.vn/opening/1881?candidate=140172" TargetMode="External"/><Relationship Id="rId1821" Type="http://schemas.openxmlformats.org/officeDocument/2006/relationships/hyperlink" Target="https://drive.google.com/open?id=1QrYh9q1vZNvJpGZthhER-t0lGQcJlYv3" TargetMode="External"/><Relationship Id="rId195" Type="http://schemas.openxmlformats.org/officeDocument/2006/relationships/hyperlink" Target="https://drive.google.com/open?id=16YEU5VU4X2eOIPB_ylLSOIsdvsqXlBtR" TargetMode="External"/><Relationship Id="rId1919" Type="http://schemas.openxmlformats.org/officeDocument/2006/relationships/hyperlink" Target="https://drive.google.com/file/d/1i0bDjI01VKP8R823lhAgZyrCVlADyyyQ/view?usp=sharing" TargetMode="External"/><Relationship Id="rId2083" Type="http://schemas.openxmlformats.org/officeDocument/2006/relationships/hyperlink" Target="https://drive.google.com/file/d/1GOpQPwPCP9nsLCzR1nqFYnRdgZjlQALB/view?usp=sharing" TargetMode="External"/><Relationship Id="rId262" Type="http://schemas.openxmlformats.org/officeDocument/2006/relationships/hyperlink" Target="https://drive.google.com/open?id=1gv16dXPLRCsqvKKqdv2F7b3EhLrrLG_c" TargetMode="External"/><Relationship Id="rId567" Type="http://schemas.openxmlformats.org/officeDocument/2006/relationships/hyperlink" Target="https://drive.google.com/file/d/1YED_uVDomdy1CziUvXpXZzXuyW2bwHXF/view?usp=sharing" TargetMode="External"/><Relationship Id="rId1197" Type="http://schemas.openxmlformats.org/officeDocument/2006/relationships/hyperlink" Target="https://hiring.base.vn/opening/1865?candidate=146964" TargetMode="External"/><Relationship Id="rId122" Type="http://schemas.openxmlformats.org/officeDocument/2006/relationships/hyperlink" Target="https://hiring.base.vn/opening/1697?candidate=132872" TargetMode="External"/><Relationship Id="rId774" Type="http://schemas.openxmlformats.org/officeDocument/2006/relationships/hyperlink" Target="https://hiring.base.vn/candidates?q=hoacomay_85vp@yahoo.com&amp;candidate=129092" TargetMode="External"/><Relationship Id="rId981" Type="http://schemas.openxmlformats.org/officeDocument/2006/relationships/hyperlink" Target="https://hiring.base.vn/opening/1690?candidate=130760" TargetMode="External"/><Relationship Id="rId1057" Type="http://schemas.openxmlformats.org/officeDocument/2006/relationships/hyperlink" Target="https://drive.google.com/open?id=1q2GaPFQN_Dqn92aEBng-ZqdLdXFMEs0C" TargetMode="External"/><Relationship Id="rId2010" Type="http://schemas.openxmlformats.org/officeDocument/2006/relationships/hyperlink" Target="https://drive.google.com/file/d/1_ouD5TuH9EeEe5I16sdTjuDZMMCqBd_Q/view?usp=sharing" TargetMode="External"/><Relationship Id="rId427" Type="http://schemas.openxmlformats.org/officeDocument/2006/relationships/hyperlink" Target="https://drive.google.com/open?id=1_a7DjODqVIh5EvZuMelkTIsVhfspfd7Z" TargetMode="External"/><Relationship Id="rId634" Type="http://schemas.openxmlformats.org/officeDocument/2006/relationships/hyperlink" Target="https://hiring.base.vn/opening/1811?candidate=156656" TargetMode="External"/><Relationship Id="rId841" Type="http://schemas.openxmlformats.org/officeDocument/2006/relationships/hyperlink" Target="https://hiring.base.vn/opening/1774?candidate=131765" TargetMode="External"/><Relationship Id="rId1264" Type="http://schemas.openxmlformats.org/officeDocument/2006/relationships/hyperlink" Target="https://drive.google.com/file/d/1zy58288-i8alSMuMP52q5Bg4n6DIXDRd/view?usp=sharing" TargetMode="External"/><Relationship Id="rId1471" Type="http://schemas.openxmlformats.org/officeDocument/2006/relationships/hyperlink" Target="https://hiring.base.vn/home?interview=17655" TargetMode="External"/><Relationship Id="rId1569" Type="http://schemas.openxmlformats.org/officeDocument/2006/relationships/hyperlink" Target="https://drive.google.com/file/d/1Ym7gNWtnjYqs9-Lc6U7NsPdPXkpIVPlg/view?usp=sharing" TargetMode="External"/><Relationship Id="rId701" Type="http://schemas.openxmlformats.org/officeDocument/2006/relationships/hyperlink" Target="https://hiring.base.vn/opening/1749?candidate=171087" TargetMode="External"/><Relationship Id="rId939" Type="http://schemas.openxmlformats.org/officeDocument/2006/relationships/hyperlink" Target="https://data-gcdn.basecdn.net/202107/sys4815/hiring/14/00/FSF2H3BY29/533847589d1c1f57d3a733cdc787fa6a/cb/2c/ec/3c/a5/b4debd0f5221095105055b45471ee2c0/533847589d1c1f57d3a733cdc787fa6a_282648_ZFHS4DRRDVRPQ.pdf" TargetMode="External"/><Relationship Id="rId1124" Type="http://schemas.openxmlformats.org/officeDocument/2006/relationships/hyperlink" Target="https://drive.google.com/file/d/1PBp_B517QzLIDO1JsvIGm-PRSeGFVlxT/view?usp=sharing" TargetMode="External"/><Relationship Id="rId1331" Type="http://schemas.openxmlformats.org/officeDocument/2006/relationships/hyperlink" Target="https://drive.google.com/file/d/1WhjQ3juaYqfCx4SEPDvrLQDq83egRVFQ/view?usp=sharing" TargetMode="External"/><Relationship Id="rId1776" Type="http://schemas.openxmlformats.org/officeDocument/2006/relationships/hyperlink" Target="https://drive.google.com/open?id=1fIgDhejn3LdY4PT-CGGclxvKYUFGcD02" TargetMode="External"/><Relationship Id="rId1983" Type="http://schemas.openxmlformats.org/officeDocument/2006/relationships/hyperlink" Target="https://drive.google.com/file/d/1o1z3S5oNjUJqpQDrq8Cl_yzhAoaE3B66/view?usp=sharing" TargetMode="External"/><Relationship Id="rId68" Type="http://schemas.openxmlformats.org/officeDocument/2006/relationships/hyperlink" Target="https://drive.google.com/file/d/1Jic83SsPuq8Er_lzgClBg7S1lz559ViZ/view?usp=sharing" TargetMode="External"/><Relationship Id="rId1429" Type="http://schemas.openxmlformats.org/officeDocument/2006/relationships/hyperlink" Target="https://drive.google.com/file/d/1JbPYarRfC14_EifEVz9o4W45AJXFpPKI/view?usp=sharing" TargetMode="External"/><Relationship Id="rId1636" Type="http://schemas.openxmlformats.org/officeDocument/2006/relationships/hyperlink" Target="https://drive.google.com/open?id=1MuMaUqnPwywcPPAuhSuk9zLVdzePA2cA" TargetMode="External"/><Relationship Id="rId1843" Type="http://schemas.openxmlformats.org/officeDocument/2006/relationships/hyperlink" Target="https://drive.google.com/open?id=1zDSS-v6hrCuW9nCuG5g9RmgXnkqlj52O" TargetMode="External"/><Relationship Id="rId1703" Type="http://schemas.openxmlformats.org/officeDocument/2006/relationships/hyperlink" Target="https://drive.google.com/open?id=11yKrmWqR8fzaLw2RjrvCiwDJv4_75K-B" TargetMode="External"/><Relationship Id="rId1910" Type="http://schemas.openxmlformats.org/officeDocument/2006/relationships/hyperlink" Target="https://drive.google.com/open?id=1E6B1ZQOvZ8_-VhefgIjHHJmUC1SEGbWP" TargetMode="External"/><Relationship Id="rId284" Type="http://schemas.openxmlformats.org/officeDocument/2006/relationships/hyperlink" Target="https://drive.google.com/open?id=1w-kXLyYMhza9SEuX4tvrlza3r0nZnLiJ" TargetMode="External"/><Relationship Id="rId491" Type="http://schemas.openxmlformats.org/officeDocument/2006/relationships/hyperlink" Target="https://docs.google.com/document/d/1jdmh5qPc_1KBuG9oS0MazX5j9Hl7MNh5/edit?usp=sharing&amp;ouid=118384051616056795115&amp;rtpof=true&amp;sd=true" TargetMode="External"/><Relationship Id="rId144" Type="http://schemas.openxmlformats.org/officeDocument/2006/relationships/hyperlink" Target="https://employer.vietnamworks.com/v2/candidate-detail/senior-web-designer-3091972" TargetMode="External"/><Relationship Id="rId589" Type="http://schemas.openxmlformats.org/officeDocument/2006/relationships/hyperlink" Target="https://hiring.base.vn/opening/1751?candidate=150252" TargetMode="External"/><Relationship Id="rId796" Type="http://schemas.openxmlformats.org/officeDocument/2006/relationships/hyperlink" Target="https://hiring.base.vn/candidates?q=Trinh%20Th%E1%BB%8B%20Th%E1%BA%A3o&amp;candidate=127832" TargetMode="External"/><Relationship Id="rId351" Type="http://schemas.openxmlformats.org/officeDocument/2006/relationships/hyperlink" Target="https://drive.google.com/file/d/15T4Vbe2rr4zdR3D1TiD-J2sw7y9ett9Q/view?usp=sharing" TargetMode="External"/><Relationship Id="rId449" Type="http://schemas.openxmlformats.org/officeDocument/2006/relationships/hyperlink" Target="https://hiring.base.vn/opening/1811?candidate=132990" TargetMode="External"/><Relationship Id="rId656" Type="http://schemas.openxmlformats.org/officeDocument/2006/relationships/hyperlink" Target="https://hiring.base.vn/opening/1695?candidate=162128" TargetMode="External"/><Relationship Id="rId863" Type="http://schemas.openxmlformats.org/officeDocument/2006/relationships/hyperlink" Target="https://tuyendung.topcv.vn/quy-trinh-tuyen-dung/xem-ung-vien?id=UFZoZ2ULXikAY34rOU5bJgB3tD&amp;signature=3608af8b94fd9305a1da49621d514ff9" TargetMode="External"/><Relationship Id="rId1079" Type="http://schemas.openxmlformats.org/officeDocument/2006/relationships/hyperlink" Target="https://drive.google.com/file/d/1mUauEYx4Y1p41XL1kENy9K65QEV2gOVk/view?usp=sharing" TargetMode="External"/><Relationship Id="rId1286" Type="http://schemas.openxmlformats.org/officeDocument/2006/relationships/hyperlink" Target="https://drive.google.com/file/d/1vWJmXuI_Q4IjQuraJdDEiWuxdI7CPWLW/view?usp=sharing" TargetMode="External"/><Relationship Id="rId1493" Type="http://schemas.openxmlformats.org/officeDocument/2006/relationships/hyperlink" Target="https://drive.google.com/file/d/1fpmF8ghTnc9MBofYXrRnyEt5jgR_E8Df/view?usp=sharing" TargetMode="External"/><Relationship Id="rId2032" Type="http://schemas.openxmlformats.org/officeDocument/2006/relationships/hyperlink" Target="https://drive.google.com/file/d/13R7AIw1yANSTrtyEcuv9mc4WDadNQMkN/view?usp=sharing" TargetMode="External"/><Relationship Id="rId211" Type="http://schemas.openxmlformats.org/officeDocument/2006/relationships/hyperlink" Target="https://drive.google.com/open?id=1Z3xKRw8_ei8piiIpWHHI4jJUWh8LM_o1" TargetMode="External"/><Relationship Id="rId309" Type="http://schemas.openxmlformats.org/officeDocument/2006/relationships/hyperlink" Target="https://drive.google.com/open?id=1q5Bbd-erKXgTsh4fWioaybyAfqnclkHx" TargetMode="External"/><Relationship Id="rId516" Type="http://schemas.openxmlformats.org/officeDocument/2006/relationships/hyperlink" Target="https://hiring.base.vn/opening/1848?candidate=136571" TargetMode="External"/><Relationship Id="rId1146" Type="http://schemas.openxmlformats.org/officeDocument/2006/relationships/hyperlink" Target="https://hiring.base.vn/opening/1862?candidate=140441" TargetMode="External"/><Relationship Id="rId1798" Type="http://schemas.openxmlformats.org/officeDocument/2006/relationships/hyperlink" Target="https://drive.google.com/open?id=1b7bux-KPwpYDesceMUFNfTpza3z3bYFd" TargetMode="External"/><Relationship Id="rId723" Type="http://schemas.openxmlformats.org/officeDocument/2006/relationships/hyperlink" Target="https://hiring.base.vn/opening/1695?candidate=172803" TargetMode="External"/><Relationship Id="rId930" Type="http://schemas.openxmlformats.org/officeDocument/2006/relationships/hyperlink" Target="https://hiring.base.vn/opening/1697?candidate=173097" TargetMode="External"/><Relationship Id="rId1006" Type="http://schemas.openxmlformats.org/officeDocument/2006/relationships/hyperlink" Target="https://hiring.base.vn/candidates?q=linhnv2590@gmail.com&amp;candidate=131451" TargetMode="External"/><Relationship Id="rId1353" Type="http://schemas.openxmlformats.org/officeDocument/2006/relationships/hyperlink" Target="https://drive.google.com/file/d/1DN9t_VEmNxc-UTFRJe9DLBj6pL6LwiE5/view?usp=sharing" TargetMode="External"/><Relationship Id="rId1560" Type="http://schemas.openxmlformats.org/officeDocument/2006/relationships/hyperlink" Target="https://drive.google.com/file/d/1Qf2L6A8aLHBuVSY1rhNJZZ6lCaSwxYWp/view?usp=sharing" TargetMode="External"/><Relationship Id="rId1658" Type="http://schemas.openxmlformats.org/officeDocument/2006/relationships/hyperlink" Target="https://drive.google.com/file/d/12gdnU2jUrgZe2RR86XiIvLJKRXbNPFr3/view?usp=sharing" TargetMode="External"/><Relationship Id="rId1865" Type="http://schemas.openxmlformats.org/officeDocument/2006/relationships/hyperlink" Target="https://drive.google.com/file/d/1gILKLXyJ82ulclMjyYLlQjPuL-sjL2hO/view?usp=sharing" TargetMode="External"/><Relationship Id="rId1213" Type="http://schemas.openxmlformats.org/officeDocument/2006/relationships/hyperlink" Target="https://drive.google.com/file/d/1mebCkFAuNOBNYaiWUi-9KUf8_CBj0V8I/view?usp=sharing" TargetMode="External"/><Relationship Id="rId1420" Type="http://schemas.openxmlformats.org/officeDocument/2006/relationships/hyperlink" Target="https://drive.google.com/file/d/1efRETrSAq_8SWyBhZC0HVt0_zNj9F3d7/view?usp=sharing" TargetMode="External"/><Relationship Id="rId1518" Type="http://schemas.openxmlformats.org/officeDocument/2006/relationships/hyperlink" Target="https://drive.google.com/file/d/1ehyQVI1Jj53oNQzXtgF8IJono-G2rH6-/view?usp=sharing" TargetMode="External"/><Relationship Id="rId1725" Type="http://schemas.openxmlformats.org/officeDocument/2006/relationships/hyperlink" Target="https://drive.google.com/open?id=1mdqK_gtMEr2Hdizl6VO26UieWwQ6UnQL" TargetMode="External"/><Relationship Id="rId1932" Type="http://schemas.openxmlformats.org/officeDocument/2006/relationships/hyperlink" Target="https://drive.google.com/file/d/1mqIZw5CeC2-QQ-OogU0UqMWXXM7D1yNb/view?usp=sharing" TargetMode="External"/><Relationship Id="rId17" Type="http://schemas.openxmlformats.org/officeDocument/2006/relationships/hyperlink" Target="https://hiring.base.vn/opening/1697?candidate=129575" TargetMode="External"/><Relationship Id="rId166" Type="http://schemas.openxmlformats.org/officeDocument/2006/relationships/hyperlink" Target="https://drive.google.com/open?id=1sElVwXtaC5JpkznjSfEH6DSsw61z97N9" TargetMode="External"/><Relationship Id="rId373" Type="http://schemas.openxmlformats.org/officeDocument/2006/relationships/hyperlink" Target="https://hiring.base.vn/opening/1695?candidate=131562" TargetMode="External"/><Relationship Id="rId580" Type="http://schemas.openxmlformats.org/officeDocument/2006/relationships/hyperlink" Target="https://hiring.base.vn/opening/1809?candidate=149490" TargetMode="External"/><Relationship Id="rId2054" Type="http://schemas.openxmlformats.org/officeDocument/2006/relationships/hyperlink" Target="https://hiring.base.vn/opening/1695?candidate=166379" TargetMode="External"/><Relationship Id="rId1" Type="http://schemas.openxmlformats.org/officeDocument/2006/relationships/hyperlink" Target="https://xnkviettel-my.sharepoint.com/:b:/g/personal/hangpt45_viettelimex_vn/EVUgaTP7v1dOnbJ2XF_q5S4BLlwpqO8ZLRBny1UUza1npQ?e=lrtTfb" TargetMode="External"/><Relationship Id="rId233" Type="http://schemas.openxmlformats.org/officeDocument/2006/relationships/hyperlink" Target="https://drive.google.com/open?id=1VowlZfEDyDTckhKaqQ8J4RZZJEmOvokm" TargetMode="External"/><Relationship Id="rId440" Type="http://schemas.openxmlformats.org/officeDocument/2006/relationships/hyperlink" Target="https://hiring.base.vn/opening/1810?candidate=132960" TargetMode="External"/><Relationship Id="rId678" Type="http://schemas.openxmlformats.org/officeDocument/2006/relationships/hyperlink" Target="https://hiring.base.vn/opening/1824?candidate=165097" TargetMode="External"/><Relationship Id="rId885" Type="http://schemas.openxmlformats.org/officeDocument/2006/relationships/hyperlink" Target="https://itviec.com/customer/job-applications/d099db39-70b1-46bb-a0ed-b573ebb7c1a1" TargetMode="External"/><Relationship Id="rId1070" Type="http://schemas.openxmlformats.org/officeDocument/2006/relationships/hyperlink" Target="https://hiring.base.vn/opening/1695?candidate=132911" TargetMode="External"/><Relationship Id="rId300" Type="http://schemas.openxmlformats.org/officeDocument/2006/relationships/hyperlink" Target="https://drive.google.com/open?id=1B1IgKi-yMGIRkhOYq6r-txehGgKERo38" TargetMode="External"/><Relationship Id="rId538" Type="http://schemas.openxmlformats.org/officeDocument/2006/relationships/hyperlink" Target="https://hiring.base.vn/opening/1848?candidate=140588" TargetMode="External"/><Relationship Id="rId745" Type="http://schemas.openxmlformats.org/officeDocument/2006/relationships/hyperlink" Target="https://hiring.base.vn/opening/1749?candidate=173548" TargetMode="External"/><Relationship Id="rId952" Type="http://schemas.openxmlformats.org/officeDocument/2006/relationships/hyperlink" Target="https://data-gcdn.basecdn.net/202107/sys4815/hiring/16/16/WJRXY6J6XH/240c56cf3ac3e60dde2c44a24a5091cf/5a/e5/e5/82/d0/3fc0e8a77eb2b7768a6655e1a4358f4c/240c56cf3ac3e60dde2c44a24a5091cf_146410_CMNMX2LG573K6.pdf" TargetMode="External"/><Relationship Id="rId1168" Type="http://schemas.openxmlformats.org/officeDocument/2006/relationships/hyperlink" Target="https://hiring.base.vn/opening/1690?candidate=143303" TargetMode="External"/><Relationship Id="rId1375" Type="http://schemas.openxmlformats.org/officeDocument/2006/relationships/hyperlink" Target="https://drive.google.com/file/d/1OExm4zx5ktgRIYFG_OzxHoHtzhpRoKcM/view?usp=sharing" TargetMode="External"/><Relationship Id="rId1582" Type="http://schemas.openxmlformats.org/officeDocument/2006/relationships/hyperlink" Target="https://drive.google.com/open?id=1C3Iu8EHJC_qHvnJ7utccyk8rrBHoWec3" TargetMode="External"/><Relationship Id="rId81" Type="http://schemas.openxmlformats.org/officeDocument/2006/relationships/hyperlink" Target="https://tuyendung.topcv.vn/quy-trinh-tuyen-dung/xem-ung-vien?id=Bwg5aGxcWXhWZi18PEBhcABXRD&amp;signature=8feb914b048fa2b18251b331a67a3a46" TargetMode="External"/><Relationship Id="rId605" Type="http://schemas.openxmlformats.org/officeDocument/2006/relationships/hyperlink" Target="https://hiring.base.vn/opening/1952?candidate=152261" TargetMode="External"/><Relationship Id="rId812" Type="http://schemas.openxmlformats.org/officeDocument/2006/relationships/hyperlink" Target="https://tuyendung.topcv.vn/quy-trinh-tuyen-dung/xem-ung-vien?id=BVU-bzYNWi1QNnh4b2VldwBXRP&amp;signature=4878033e6c45fdef9668ad3c0196694e" TargetMode="External"/><Relationship Id="rId1028" Type="http://schemas.openxmlformats.org/officeDocument/2006/relationships/hyperlink" Target="https://drive.google.com/file/d/1pdyuQE2areJx2h_kGfLyN6spJysLZQwJ/view?usp=sharing" TargetMode="External"/><Relationship Id="rId1235" Type="http://schemas.openxmlformats.org/officeDocument/2006/relationships/hyperlink" Target="https://drive.google.com/file/d/1yWwECefjxRJZOdCn_t3N62iG-IFaUbqR/view?usp=sharing" TargetMode="External"/><Relationship Id="rId1442" Type="http://schemas.openxmlformats.org/officeDocument/2006/relationships/hyperlink" Target="https://hiring.base.vn/candidates?q=Quy%E1%BB%81n&amp;candidate=165098" TargetMode="External"/><Relationship Id="rId1887" Type="http://schemas.openxmlformats.org/officeDocument/2006/relationships/hyperlink" Target="https://drive.google.com/file/d/1qASvv0AB6AsH8h62kKG639oZuup-HM2E/view?usp=sharing" TargetMode="External"/><Relationship Id="rId1302" Type="http://schemas.openxmlformats.org/officeDocument/2006/relationships/hyperlink" Target="https://drive.google.com/file/d/1g3sqLJI2bcoPssJqx1t4BUeDYdNlvjP1/view?usp=sharing" TargetMode="External"/><Relationship Id="rId1747" Type="http://schemas.openxmlformats.org/officeDocument/2006/relationships/hyperlink" Target="https://drive.google.com/open?id=1-4ind2zktQxlFYJwdjVsNR8fXMGzsxQG" TargetMode="External"/><Relationship Id="rId1954" Type="http://schemas.openxmlformats.org/officeDocument/2006/relationships/hyperlink" Target="https://drive.google.com/file/d/1nWpbaZ2DqxfvTJ3plK5qjH-nE4ww80MM/view?usp=sharing" TargetMode="External"/><Relationship Id="rId39" Type="http://schemas.openxmlformats.org/officeDocument/2006/relationships/hyperlink" Target="https://hiring.base.vn/opening/1694?candidate=130697" TargetMode="External"/><Relationship Id="rId1607" Type="http://schemas.openxmlformats.org/officeDocument/2006/relationships/hyperlink" Target="https://drive.google.com/file/d/1Rjt8xrnXehiemDuYiW7KfLDuroYgx318/view?usp=sharing" TargetMode="External"/><Relationship Id="rId1814" Type="http://schemas.openxmlformats.org/officeDocument/2006/relationships/hyperlink" Target="https://drive.google.com/open?id=1h55PNLuNT8mY9nV0oASYKUZvmulbjPh6" TargetMode="External"/><Relationship Id="rId188" Type="http://schemas.openxmlformats.org/officeDocument/2006/relationships/hyperlink" Target="https://drive.google.com/open?id=1wVXPpKC6l5CluwGbSGvcPgWyY3kkvOyt" TargetMode="External"/><Relationship Id="rId395" Type="http://schemas.openxmlformats.org/officeDocument/2006/relationships/hyperlink" Target="https://hiring.base.vn/opening/1693?candidate=131872" TargetMode="External"/><Relationship Id="rId2076" Type="http://schemas.openxmlformats.org/officeDocument/2006/relationships/hyperlink" Target="https://drive.google.com/file/d/1h31SmL4nxXNKuB6-GysywvdgUh1cBCWX/view?usp=sharing" TargetMode="External"/><Relationship Id="rId255" Type="http://schemas.openxmlformats.org/officeDocument/2006/relationships/hyperlink" Target="https://drive.google.com/open?id=1t7JiT4G7uZnWfLAZXiFEUm95mfSEJw3B" TargetMode="External"/><Relationship Id="rId462" Type="http://schemas.openxmlformats.org/officeDocument/2006/relationships/hyperlink" Target="https://hiring.base.vn/opening/1703?candidate=133301" TargetMode="External"/><Relationship Id="rId1092" Type="http://schemas.openxmlformats.org/officeDocument/2006/relationships/hyperlink" Target="https://drive.google.com/file/d/1br4MRshw-RzZ8lF7lJL76yaMVKtDD-0r/view?usp=sharing" TargetMode="External"/><Relationship Id="rId1397" Type="http://schemas.openxmlformats.org/officeDocument/2006/relationships/hyperlink" Target="https://drive.google.com/file/d/1YK6CCCy8AFEuyNjU0DdE44VgVu1SiIDh/view?usp=sharing" TargetMode="External"/><Relationship Id="rId115" Type="http://schemas.openxmlformats.org/officeDocument/2006/relationships/hyperlink" Target="https://tuyendung.topcv.vn/quy-trinh-tuyen-dung/xem-ung-vien?id=UlFpbWVYXCpbN3t8ACIwdABnZP&amp;signature=52f8376956ad9ef57cde4f91715e9ffa" TargetMode="External"/><Relationship Id="rId322" Type="http://schemas.openxmlformats.org/officeDocument/2006/relationships/hyperlink" Target="https://drive.google.com/open?id=1-4d2jOHR3U7QRNAYHwtsXw3Qy_TPKrv6" TargetMode="External"/><Relationship Id="rId767" Type="http://schemas.openxmlformats.org/officeDocument/2006/relationships/hyperlink" Target="https://hiring.base.vn/opening/2098?candidate=175592" TargetMode="External"/><Relationship Id="rId974" Type="http://schemas.openxmlformats.org/officeDocument/2006/relationships/hyperlink" Target="https://hiring.base.vn/opening/1751?candidate=130455" TargetMode="External"/><Relationship Id="rId2003" Type="http://schemas.openxmlformats.org/officeDocument/2006/relationships/hyperlink" Target="https://drive.google.com/file/d/1kWFwTsplM9LoCE3cO1oOO5QkYNRWHThY/view" TargetMode="External"/><Relationship Id="rId627" Type="http://schemas.openxmlformats.org/officeDocument/2006/relationships/hyperlink" Target="https://hiring.base.vn/opening/1952?candidate=155667" TargetMode="External"/><Relationship Id="rId834" Type="http://schemas.openxmlformats.org/officeDocument/2006/relationships/hyperlink" Target="https://hiring.base.vn/opening/1689?candidate=131355" TargetMode="External"/><Relationship Id="rId1257" Type="http://schemas.openxmlformats.org/officeDocument/2006/relationships/hyperlink" Target="https://drive.google.com/file/d/1tVo6dzvMs3TM09zHmsYybENm2pTYYWiP/view?usp=sharing" TargetMode="External"/><Relationship Id="rId1464" Type="http://schemas.openxmlformats.org/officeDocument/2006/relationships/hyperlink" Target="https://drive.google.com/file/d/1R5WXj8U4N7XMjlQjbGTgq8E-aVRcf-CL/view?usp=sharing" TargetMode="External"/><Relationship Id="rId1671" Type="http://schemas.openxmlformats.org/officeDocument/2006/relationships/hyperlink" Target="https://drive.google.com/open?id=1DDXy6IaTTL7BEUGRpuhNQHOyLxR9x-Km" TargetMode="External"/><Relationship Id="rId901" Type="http://schemas.openxmlformats.org/officeDocument/2006/relationships/hyperlink" Target="https://drive.google.com/open?id=1MBgHRNv7tGTr8S98DVeiHkXOwl_PvAQO" TargetMode="External"/><Relationship Id="rId1117" Type="http://schemas.openxmlformats.org/officeDocument/2006/relationships/hyperlink" Target="https://hiring.base.vn/candidates?q=Do%C3%A3n%20Ho%C3%A0ng%20Long&amp;candidate=135793" TargetMode="External"/><Relationship Id="rId1324" Type="http://schemas.openxmlformats.org/officeDocument/2006/relationships/hyperlink" Target="https://drive.google.com/file/d/1QfeFMTpCHTYfs9gv6Kz_g4xEq1UkK_-Q/view?usp=sharing" TargetMode="External"/><Relationship Id="rId1531" Type="http://schemas.openxmlformats.org/officeDocument/2006/relationships/hyperlink" Target="https://drive.google.com/file/d/17pH8oBkXxgBXRWALaOl-3cU-wPAxjyj0/view?usp=sharing" TargetMode="External"/><Relationship Id="rId1769" Type="http://schemas.openxmlformats.org/officeDocument/2006/relationships/hyperlink" Target="https://drive.google.com/open?id=1d6LP1zUZMkFUlFv49biSf7JdCKZhNnyE" TargetMode="External"/><Relationship Id="rId1976" Type="http://schemas.openxmlformats.org/officeDocument/2006/relationships/hyperlink" Target="https://drive.google.com/file/d/1cBR4gWMvFr-TegJsK2iz1ZGtMweVT25Q/view?usp=sharing" TargetMode="External"/><Relationship Id="rId30" Type="http://schemas.openxmlformats.org/officeDocument/2006/relationships/hyperlink" Target="https://data-gcdn.basecdn.net/202107/sys4815/hiring/20/21/DLFS47TXUQ/7075d79727d6ebca061e8c9abfb18949/d8/1d/90/51/ff/cbf8c234c9735de00c94e0193f83ba87/7075d79727d6ebca061e8c9abfb18949_822278_XRJTJYWFWNEAS.pdf" TargetMode="External"/><Relationship Id="rId1629" Type="http://schemas.openxmlformats.org/officeDocument/2006/relationships/hyperlink" Target="https://drive.google.com/open?id=1kXYZJKSDQ4HcNyqPXA48KaeFeo2LbgKh" TargetMode="External"/><Relationship Id="rId1836" Type="http://schemas.openxmlformats.org/officeDocument/2006/relationships/hyperlink" Target="https://drive.google.com/open?id=1MPotVUskN7w2CYY1-D3iufHWvePHs-eo" TargetMode="External"/><Relationship Id="rId1903" Type="http://schemas.openxmlformats.org/officeDocument/2006/relationships/hyperlink" Target="https://drive.google.com/file/d/1CqUAyxfvh8T5jriPgCnQL9O5sjU3mRUa/view?usp=sharing" TargetMode="External"/><Relationship Id="rId2098" Type="http://schemas.openxmlformats.org/officeDocument/2006/relationships/hyperlink" Target="https://drive.google.com/file/d/1AB0Gh5UnKmXKcSRFxh59kuWJqlBZUuHQ/view?usp=sharing" TargetMode="External"/><Relationship Id="rId277" Type="http://schemas.openxmlformats.org/officeDocument/2006/relationships/hyperlink" Target="https://drive.google.com/open?id=1YVqRnRICePKL0kTGBqlquBlfqdO73oN6" TargetMode="External"/><Relationship Id="rId484" Type="http://schemas.openxmlformats.org/officeDocument/2006/relationships/hyperlink" Target="https://drive.google.com/file/d/10eHLoGvRUB9bbF9IjIU87haNAq4xFucN/view?usp=sharing" TargetMode="External"/><Relationship Id="rId137" Type="http://schemas.openxmlformats.org/officeDocument/2006/relationships/hyperlink" Target="https://drive.google.com/open?id=1GvIJjsqXKKOSaRDr5jJdzTxloqdjD6oS" TargetMode="External"/><Relationship Id="rId344" Type="http://schemas.openxmlformats.org/officeDocument/2006/relationships/hyperlink" Target="https://drive.google.com/open?id=1hYgPKzjBCfV1FwP_wn78hg19Fv6tyGT9" TargetMode="External"/><Relationship Id="rId691" Type="http://schemas.openxmlformats.org/officeDocument/2006/relationships/hyperlink" Target="https://hiring.base.vn/opening/1961?candidate=167652" TargetMode="External"/><Relationship Id="rId789" Type="http://schemas.openxmlformats.org/officeDocument/2006/relationships/hyperlink" Target="https://data-gcdn.basecdn.net/202107/sys4815/hiring/03/11/CUJXDBULXW/97bda5c619befadcd0f70d78de96a9a0/NTC6CFAYNDRLK/ac/b0/25/96/3d/f1816727970c15ac845bd6f4cc47d404/tranthihuyen.cv.pdf" TargetMode="External"/><Relationship Id="rId996" Type="http://schemas.openxmlformats.org/officeDocument/2006/relationships/hyperlink" Target="https://drive.google.com/file/d/1OagV1BHP7Ceox7EPQ4uRZteFyoi4QBNn/view?usp=sharing" TargetMode="External"/><Relationship Id="rId2025" Type="http://schemas.openxmlformats.org/officeDocument/2006/relationships/hyperlink" Target="https://drive.google.com/file/d/1Ons2l2cQHdohfJIHJCIkjB-79BKdvoLF/view?usp=sharing" TargetMode="External"/><Relationship Id="rId551" Type="http://schemas.openxmlformats.org/officeDocument/2006/relationships/hyperlink" Target="https://hiring.base.vn/opening/1693?candidate=142276" TargetMode="External"/><Relationship Id="rId649" Type="http://schemas.openxmlformats.org/officeDocument/2006/relationships/hyperlink" Target="https://hiring.base.vn/opening/1697?candidate=160580" TargetMode="External"/><Relationship Id="rId856" Type="http://schemas.openxmlformats.org/officeDocument/2006/relationships/hyperlink" Target="https://hiring.base.vn/opening/1697?candidate=131783" TargetMode="External"/><Relationship Id="rId1181" Type="http://schemas.openxmlformats.org/officeDocument/2006/relationships/hyperlink" Target="https://drive.google.com/file/d/1sQcimbSaWeDXuUGEWzrO618Wye2sGwu1/view?usp=sharing" TargetMode="External"/><Relationship Id="rId1279" Type="http://schemas.openxmlformats.org/officeDocument/2006/relationships/hyperlink" Target="https://drive.google.com/file/d/1-ppZCl5TrPK-OogzW8VKEsNNGlZRiQE5/view?usp=sharing" TargetMode="External"/><Relationship Id="rId1486" Type="http://schemas.openxmlformats.org/officeDocument/2006/relationships/hyperlink" Target="https://drive.google.com/file/d/16i6xWQ45MCxH56_80O8a2AKUmUqWq4F2/view?usp=sharing" TargetMode="External"/><Relationship Id="rId204" Type="http://schemas.openxmlformats.org/officeDocument/2006/relationships/hyperlink" Target="https://drive.google.com/open?id=1VpCZ2TEfAB4wCNciM8_B1GRpI5-OgpHu" TargetMode="External"/><Relationship Id="rId411" Type="http://schemas.openxmlformats.org/officeDocument/2006/relationships/hyperlink" Target="https://hiring.base.vn/opening/1792?candidate=132262" TargetMode="External"/><Relationship Id="rId509" Type="http://schemas.openxmlformats.org/officeDocument/2006/relationships/hyperlink" Target="https://hiring.base.vn/opening/1691?candidate=135957" TargetMode="External"/><Relationship Id="rId1041" Type="http://schemas.openxmlformats.org/officeDocument/2006/relationships/hyperlink" Target="https://drive.google.com/file/d/1lA6FzU2syx33qa-ZZyCbdCT7K1isdjBQ/view?usp=sharing" TargetMode="External"/><Relationship Id="rId1139" Type="http://schemas.openxmlformats.org/officeDocument/2006/relationships/hyperlink" Target="https://drive.google.com/file/d/18auBqoBkk9uoCloDBa59kgIhShmz9l2L/view?usp=sharing" TargetMode="External"/><Relationship Id="rId1346" Type="http://schemas.openxmlformats.org/officeDocument/2006/relationships/hyperlink" Target="https://drive.google.com/file/d/17UhCCwB42JOSSEYnWFcHN2EkQqO8Fb5C/view?usp=sharing" TargetMode="External"/><Relationship Id="rId1693" Type="http://schemas.openxmlformats.org/officeDocument/2006/relationships/hyperlink" Target="https://drive.google.com/open?id=14sp6gT8GbBSWMc2cVdU22CVcYOjEPPd4" TargetMode="External"/><Relationship Id="rId1998" Type="http://schemas.openxmlformats.org/officeDocument/2006/relationships/hyperlink" Target="https://drive.google.com/file/d/1aUKVWtdGFsi33brNOBbcQ8QFa3Q3CJQm/view?usp=sharing" TargetMode="External"/><Relationship Id="rId716" Type="http://schemas.openxmlformats.org/officeDocument/2006/relationships/hyperlink" Target="https://drive.google.com/file/d/1QRFut-U8f3AIK7BZ_SEHiq3hX11edj7X/view?usp=sharing" TargetMode="External"/><Relationship Id="rId923" Type="http://schemas.openxmlformats.org/officeDocument/2006/relationships/hyperlink" Target="https://employer.vietnamworks.com/v2/application/detail/2/36871608" TargetMode="External"/><Relationship Id="rId1553" Type="http://schemas.openxmlformats.org/officeDocument/2006/relationships/hyperlink" Target="https://drive.google.com/file/d/1ooogMWSI7LxClHarJ6lyRVRzWyAzZ2ZT/view?usp=sharing" TargetMode="External"/><Relationship Id="rId1760" Type="http://schemas.openxmlformats.org/officeDocument/2006/relationships/hyperlink" Target="https://drive.google.com/open?id=170udO9zcq1jTLN_866AHVe0QxULcDebG" TargetMode="External"/><Relationship Id="rId1858" Type="http://schemas.openxmlformats.org/officeDocument/2006/relationships/hyperlink" Target="https://drive.google.com/open?id=1Ta-cF6oZ16tS-JzqqaMNED4rC-l80IG_" TargetMode="External"/><Relationship Id="rId52" Type="http://schemas.openxmlformats.org/officeDocument/2006/relationships/hyperlink" Target="https://data-gcdn.basecdn.net/202107/sys4815/hiring/24/12/PVR2NVK8YR/9b7cb67797a5d42caa8e1ceba96bc62a/08/bb/7e/06/50/fd47709c89d61c9a4a274e159d973814/9b7cb67797a5d42caa8e1ceba96bc62a_869503_GPXWT6N6ZZ5DM.pdf" TargetMode="External"/><Relationship Id="rId1206" Type="http://schemas.openxmlformats.org/officeDocument/2006/relationships/hyperlink" Target="https://drive.google.com/file/d/1TlNs85i6yshru8DfV8-WvS3zeOqdaGh3/view?usp=sharing" TargetMode="External"/><Relationship Id="rId1413" Type="http://schemas.openxmlformats.org/officeDocument/2006/relationships/hyperlink" Target="https://drive.google.com/file/d/1yGskyD2RxG0FtVyynRIsJxEjT3VbyBxT/view?usp=sharing" TargetMode="External"/><Relationship Id="rId1620" Type="http://schemas.openxmlformats.org/officeDocument/2006/relationships/hyperlink" Target="https://drive.google.com/open?id=1P7FHxCX6SjsLMgP5RkWz-C58NBdSIbb3" TargetMode="External"/><Relationship Id="rId1718" Type="http://schemas.openxmlformats.org/officeDocument/2006/relationships/hyperlink" Target="https://drive.google.com/open?id=19niwf-YQPBk1kLK9vD3e_aTJuxVteOwG" TargetMode="External"/><Relationship Id="rId1925" Type="http://schemas.openxmlformats.org/officeDocument/2006/relationships/hyperlink" Target="https://drive.google.com/file/d/1eibhJZlMnM5IG9vp4sij-33i42lEOixH/view?usp=sharing" TargetMode="External"/><Relationship Id="rId299" Type="http://schemas.openxmlformats.org/officeDocument/2006/relationships/hyperlink" Target="https://drive.google.com/open?id=1e1R-9tBKE6HkbedERYcAbMsu-F609oWC" TargetMode="External"/><Relationship Id="rId159" Type="http://schemas.openxmlformats.org/officeDocument/2006/relationships/hyperlink" Target="https://drive.google.com/open?id=1IS4_GggrfJw4GevTN4ywrh649GJCRkZc" TargetMode="External"/><Relationship Id="rId366" Type="http://schemas.openxmlformats.org/officeDocument/2006/relationships/hyperlink" Target="https://hiring.base.vn/opening/1694?candidate=131425" TargetMode="External"/><Relationship Id="rId573" Type="http://schemas.openxmlformats.org/officeDocument/2006/relationships/hyperlink" Target="https://hiring.base.vn/opening/1695?candidate=146390" TargetMode="External"/><Relationship Id="rId780" Type="http://schemas.openxmlformats.org/officeDocument/2006/relationships/hyperlink" Target="https://hiring.base.vn/opening/1696?candidate=129179" TargetMode="External"/><Relationship Id="rId2047" Type="http://schemas.openxmlformats.org/officeDocument/2006/relationships/hyperlink" Target="https://drive.google.com/file/d/189eKpz_oDmyMomuwUBf5PpOLkGjWg_8T/view?usp=sharing" TargetMode="External"/><Relationship Id="rId226" Type="http://schemas.openxmlformats.org/officeDocument/2006/relationships/hyperlink" Target="https://drive.google.com/open?id=1cJidPjYa5YWwxUki_8KnAc-ZyZt6bKnU" TargetMode="External"/><Relationship Id="rId433" Type="http://schemas.openxmlformats.org/officeDocument/2006/relationships/hyperlink" Target="https://hiring.base.vn/opening/1703?candidate=132851" TargetMode="External"/><Relationship Id="rId878" Type="http://schemas.openxmlformats.org/officeDocument/2006/relationships/hyperlink" Target="https://hiring.base.vn/opening/1689?candidate=132479" TargetMode="External"/><Relationship Id="rId1063" Type="http://schemas.openxmlformats.org/officeDocument/2006/relationships/hyperlink" Target="https://hiring.base.vn/candidates?candidate=132379" TargetMode="External"/><Relationship Id="rId1270" Type="http://schemas.openxmlformats.org/officeDocument/2006/relationships/hyperlink" Target="https://drive.google.com/file/d/1jXCZX2CO0SAS0q7flJRnSxMjaANYqoy7/view?usp=sharing" TargetMode="External"/><Relationship Id="rId640" Type="http://schemas.openxmlformats.org/officeDocument/2006/relationships/hyperlink" Target="https://hiring.base.vn/opening/1697?candidate=157605" TargetMode="External"/><Relationship Id="rId738" Type="http://schemas.openxmlformats.org/officeDocument/2006/relationships/hyperlink" Target="https://hiring.base.vn/opening/1703?candidate=173279" TargetMode="External"/><Relationship Id="rId945" Type="http://schemas.openxmlformats.org/officeDocument/2006/relationships/hyperlink" Target="https://tuyendung.topcv.vn/quy-trinh-tuyen-dung/xem-ung-vien?id=VgQ-ZzcMCi0FN3h8bSU0cAAHtA&amp;signature=47c2b8ddc5326bb2b233abd395d73f38" TargetMode="External"/><Relationship Id="rId1368" Type="http://schemas.openxmlformats.org/officeDocument/2006/relationships/hyperlink" Target="https://hiring.base.vn/candidates?q=Phan%20Th%E1%BB%8B%20Ho%C3%A0i%20Thanh&amp;candidate=158885" TargetMode="External"/><Relationship Id="rId1575" Type="http://schemas.openxmlformats.org/officeDocument/2006/relationships/hyperlink" Target="https://drive.google.com/file/d/12OATrCwqoA0ch9PMd-df7BCmi1Tdmz05/view?usp=sharing" TargetMode="External"/><Relationship Id="rId1782" Type="http://schemas.openxmlformats.org/officeDocument/2006/relationships/hyperlink" Target="https://drive.google.com/open?id=1NA5Qux8oxq_nn26bcFrPuKsHIADNNC1A" TargetMode="External"/><Relationship Id="rId74" Type="http://schemas.openxmlformats.org/officeDocument/2006/relationships/hyperlink" Target="https://tuyendung.topcv.vn/quy-trinh-tuyen-dung/xem-ung-vien?id=BwVsPjFbCS8HNH8tblE8IACnFC&amp;signature=19639e67b0e7a2a9e5c3878791d7e90e" TargetMode="External"/><Relationship Id="rId500" Type="http://schemas.openxmlformats.org/officeDocument/2006/relationships/hyperlink" Target="https://drive.google.com/file/d/1J2QkVHQiY-hV_n25Qwnvi4l3zLPCDjD8/view?usp=sharing" TargetMode="External"/><Relationship Id="rId805" Type="http://schemas.openxmlformats.org/officeDocument/2006/relationships/hyperlink" Target="https://tuyendung.topcv.vn/ho-so-ung-vien?id=d706486ada2c5a2e8fc2014f7f13cbb6&amp;token=eyJkYXRhIjp7InByaXZhdGVfa2V5IjoiZDcwNjQ4NmFkYTJjNWEyZThmYzIwMTRmN2YxM2NiYjYifSwiZXhwaXJlQXQiOiIyMDIxLTA3LTIzIDE5OjE2OjQ4Iiwic2lnbmF0dXJlIjoiNDg2YzBlNjIxNGNiZjAzYzY0OGM2YWNiMWM3ODY2OGQifQ==" TargetMode="External"/><Relationship Id="rId1130" Type="http://schemas.openxmlformats.org/officeDocument/2006/relationships/hyperlink" Target="https://drive.google.com/file/d/1o9L1XWKxrbzaBZ8TIBvRp_7FaOhS3dmZ/view?usp=sharing" TargetMode="External"/><Relationship Id="rId1228" Type="http://schemas.openxmlformats.org/officeDocument/2006/relationships/hyperlink" Target="https://drive.google.com/file/d/1OQNapc3BMd4rSGKU-QLFnUL6CoiHabW1/view?usp=sharing" TargetMode="External"/><Relationship Id="rId1435" Type="http://schemas.openxmlformats.org/officeDocument/2006/relationships/hyperlink" Target="https://hiring.base.vn/opening/1690?candidate=165001" TargetMode="External"/><Relationship Id="rId1642" Type="http://schemas.openxmlformats.org/officeDocument/2006/relationships/hyperlink" Target="https://drive.google.com/open?id=1BEEXCrjHfZCAIcRxk50aV9geH5EKq2gY" TargetMode="External"/><Relationship Id="rId1947" Type="http://schemas.openxmlformats.org/officeDocument/2006/relationships/hyperlink" Target="https://drive.google.com/file/d/1c2H13Nl7A5w4ySsMaWe1JI2tDVp5zGqO/view?usp=sharing" TargetMode="External"/><Relationship Id="rId1502" Type="http://schemas.openxmlformats.org/officeDocument/2006/relationships/hyperlink" Target="https://hiring.base.vn/opening/1688?candidate=136580" TargetMode="External"/><Relationship Id="rId1807" Type="http://schemas.openxmlformats.org/officeDocument/2006/relationships/hyperlink" Target="https://drive.google.com/open?id=1PjkIR62Um6lUgm6z5_un8bIysxLNMXz7" TargetMode="External"/><Relationship Id="rId290" Type="http://schemas.openxmlformats.org/officeDocument/2006/relationships/hyperlink" Target="https://drive.google.com/open?id=1DO_31WVKZ4zxiUCl0WjGMMWiEtrazGlB" TargetMode="External"/><Relationship Id="rId388" Type="http://schemas.openxmlformats.org/officeDocument/2006/relationships/hyperlink" Target="https://drive.google.com/file/d/1yaWSB7ka_bf4CailmFVeWtKN_Hw_bfiL/view?usp=sharing" TargetMode="External"/><Relationship Id="rId2069" Type="http://schemas.openxmlformats.org/officeDocument/2006/relationships/hyperlink" Target="https://drive.google.com/file/d/19WGzceJE69qbmQgbV0a3RW6Aob7ZOdof/view?usp=sharing" TargetMode="External"/><Relationship Id="rId150" Type="http://schemas.openxmlformats.org/officeDocument/2006/relationships/hyperlink" Target="https://drive.google.com/open?id=1iTJMj2HREFOUV-FOidKi92epj1oJd4Vv" TargetMode="External"/><Relationship Id="rId595" Type="http://schemas.openxmlformats.org/officeDocument/2006/relationships/hyperlink" Target="https://hiring.base.vn/opening/1918?candidate=150270" TargetMode="External"/><Relationship Id="rId248" Type="http://schemas.openxmlformats.org/officeDocument/2006/relationships/hyperlink" Target="https://drive.google.com/open?id=1I9IDe5jtsLjBLIC2Y3ei70jEjuCH1-RZ" TargetMode="External"/><Relationship Id="rId455" Type="http://schemas.openxmlformats.org/officeDocument/2006/relationships/hyperlink" Target="https://hiring.base.vn/opening/1693?candidate=133107" TargetMode="External"/><Relationship Id="rId662" Type="http://schemas.openxmlformats.org/officeDocument/2006/relationships/hyperlink" Target="https://hiring.base.vn/opening/1690?candidate=163209" TargetMode="External"/><Relationship Id="rId1085" Type="http://schemas.openxmlformats.org/officeDocument/2006/relationships/hyperlink" Target="https://drive.google.com/file/d/1IOOB6RKPhTwpvPZ8RdGWL8c7gAHdw3UJ/view?usp=sharing" TargetMode="External"/><Relationship Id="rId1292" Type="http://schemas.openxmlformats.org/officeDocument/2006/relationships/hyperlink" Target="https://drive.google.com/file/d/1xUSShwmahluJT0PnWLisjTqK9AJrA2Ws/view?usp=sharing" TargetMode="External"/><Relationship Id="rId108" Type="http://schemas.openxmlformats.org/officeDocument/2006/relationships/hyperlink" Target="https://drive.google.com/open?id=19Ft9fZ_r1cqhXOl49uMX8hrOmYz9LGXQ" TargetMode="External"/><Relationship Id="rId315" Type="http://schemas.openxmlformats.org/officeDocument/2006/relationships/hyperlink" Target="https://drive.google.com/open?id=1Y5rJ5FM-VppI0bKxHUVM-NWIlRVlULrz" TargetMode="External"/><Relationship Id="rId522" Type="http://schemas.openxmlformats.org/officeDocument/2006/relationships/hyperlink" Target="https://hiring.base.vn/opening/1691?candidate=137057" TargetMode="External"/><Relationship Id="rId967" Type="http://schemas.openxmlformats.org/officeDocument/2006/relationships/hyperlink" Target="https://hiring.base.vn/opening/1695?candidate=130577" TargetMode="External"/><Relationship Id="rId1152" Type="http://schemas.openxmlformats.org/officeDocument/2006/relationships/hyperlink" Target="https://drive.google.com/file/d/1GTcj0rRr-RW0KMLc8W4D7P_UTaLhdMAw/view?usp=sharing" TargetMode="External"/><Relationship Id="rId1597" Type="http://schemas.openxmlformats.org/officeDocument/2006/relationships/hyperlink" Target="https://drive.google.com/open?id=157X7WjJCl4fe96NGQDGQ77GRGA-ZDhNS" TargetMode="External"/><Relationship Id="rId96" Type="http://schemas.openxmlformats.org/officeDocument/2006/relationships/hyperlink" Target="https://tuyendung.topcv.vn/quy-trinh-tuyen-dung/chi-tiet/485417" TargetMode="External"/><Relationship Id="rId827" Type="http://schemas.openxmlformats.org/officeDocument/2006/relationships/hyperlink" Target="https://hiring.base.vn/opening/1695?candidate=131055" TargetMode="External"/><Relationship Id="rId1012" Type="http://schemas.openxmlformats.org/officeDocument/2006/relationships/hyperlink" Target="https://drive.google.com/open?id=1Ln4f_FaZVky7V7xVpL55LlZDtPUCpgGP" TargetMode="External"/><Relationship Id="rId1457" Type="http://schemas.openxmlformats.org/officeDocument/2006/relationships/hyperlink" Target="https://hiring.base.vn/opening/1697?candidate=166535" TargetMode="External"/><Relationship Id="rId1664" Type="http://schemas.openxmlformats.org/officeDocument/2006/relationships/hyperlink" Target="https://drive.google.com/file/d/1ujUFj89KHXn7S97FhU9vrYFFLeYMzoC3/view?usp=sharing" TargetMode="External"/><Relationship Id="rId1871" Type="http://schemas.openxmlformats.org/officeDocument/2006/relationships/hyperlink" Target="https://drive.google.com/file/d/1yMxwAcTfqlFgWbF8g4FLEB2dI4CxXUkH/view?usp=sharing" TargetMode="External"/><Relationship Id="rId1317" Type="http://schemas.openxmlformats.org/officeDocument/2006/relationships/hyperlink" Target="https://drive.google.com/file/d/1-BvO6hji6g1f2rokiYtuZKdv9o0gIKBs/view?usp=sharing" TargetMode="External"/><Relationship Id="rId1524" Type="http://schemas.openxmlformats.org/officeDocument/2006/relationships/hyperlink" Target="https://drive.google.com/file/d/1sPpBTf5shHXhpBreczM2RCXPmHlc_tTu/view?usp=sharing" TargetMode="External"/><Relationship Id="rId1731" Type="http://schemas.openxmlformats.org/officeDocument/2006/relationships/hyperlink" Target="https://drive.google.com/open?id=1cd9GRtlogii3ghuaY8XNd-G7cEYGEZwT" TargetMode="External"/><Relationship Id="rId1969" Type="http://schemas.openxmlformats.org/officeDocument/2006/relationships/hyperlink" Target="https://drive.google.com/file/d/1I61Vz05d9iMe_bDjBi1tvZcaGsEUIdXA/view?usp=sharing" TargetMode="External"/><Relationship Id="rId23" Type="http://schemas.openxmlformats.org/officeDocument/2006/relationships/hyperlink" Target="https://hiring.base.vn/opening/1695?candidate=130037" TargetMode="External"/><Relationship Id="rId1829" Type="http://schemas.openxmlformats.org/officeDocument/2006/relationships/hyperlink" Target="https://drive.google.com/open?id=1V4TGNlnaYsUzOReFJmw-wq_9BDh9dimy" TargetMode="External"/><Relationship Id="rId172" Type="http://schemas.openxmlformats.org/officeDocument/2006/relationships/hyperlink" Target="https://hiring.base.vn/opening/1687?candidate=137529" TargetMode="External"/><Relationship Id="rId477" Type="http://schemas.openxmlformats.org/officeDocument/2006/relationships/hyperlink" Target="https://drive.google.com/file/d/1KlzUD5mD-2uySzBaBm5seDG4mECaU1QQ/view?usp=sharing" TargetMode="External"/><Relationship Id="rId684" Type="http://schemas.openxmlformats.org/officeDocument/2006/relationships/hyperlink" Target="https://hiring.base.vn/opening/1695?candidate=166071" TargetMode="External"/><Relationship Id="rId2060" Type="http://schemas.openxmlformats.org/officeDocument/2006/relationships/hyperlink" Target="https://drive.google.com/file/d/1_JqTWJIXPtzMYH9nQPHPZGP6o4J1Id4A/view?usp=sharing" TargetMode="External"/><Relationship Id="rId337" Type="http://schemas.openxmlformats.org/officeDocument/2006/relationships/hyperlink" Target="https://drive.google.com/open?id=11b6Xm5AJiXY3CSm8xt4fLfWO612_nQaW" TargetMode="External"/><Relationship Id="rId891" Type="http://schemas.openxmlformats.org/officeDocument/2006/relationships/hyperlink" Target="https://drive.google.com/open?id=1SMA46tsYQmCFQTz6NwJkM4pxxBC7_-Qt" TargetMode="External"/><Relationship Id="rId989" Type="http://schemas.openxmlformats.org/officeDocument/2006/relationships/hyperlink" Target="https://hiring.base.vn/opening/1752?candidate=130556" TargetMode="External"/><Relationship Id="rId2018" Type="http://schemas.openxmlformats.org/officeDocument/2006/relationships/hyperlink" Target="https://drive.google.com/file/d/1rtaO03nhIzg-NvgDxEWUZ9OwLjLqCTs-/view?usp=sharing" TargetMode="External"/><Relationship Id="rId544" Type="http://schemas.openxmlformats.org/officeDocument/2006/relationships/hyperlink" Target="https://hiring.base.vn/opening/1697?candidate=141424" TargetMode="External"/><Relationship Id="rId751" Type="http://schemas.openxmlformats.org/officeDocument/2006/relationships/hyperlink" Target="https://hiring.base.vn/opening/1749?candidate=174228" TargetMode="External"/><Relationship Id="rId849" Type="http://schemas.openxmlformats.org/officeDocument/2006/relationships/hyperlink" Target="https://itviec.com/customer/job-applications/86a2c825-c240-4a2b-9c10-7b3039cb83b6" TargetMode="External"/><Relationship Id="rId1174" Type="http://schemas.openxmlformats.org/officeDocument/2006/relationships/hyperlink" Target="https://drive.google.com/file/d/1fQCSg-cWqj2bNXofYv8UV8YRiPoPMpE2/view?usp=sharing" TargetMode="External"/><Relationship Id="rId1381" Type="http://schemas.openxmlformats.org/officeDocument/2006/relationships/hyperlink" Target="https://drive.google.com/file/d/1H9C-mZR1mPGrgzk-1o9CKnxMmVCyhZgx/view?usp=sharing" TargetMode="External"/><Relationship Id="rId1479" Type="http://schemas.openxmlformats.org/officeDocument/2006/relationships/hyperlink" Target="https://drive.google.com/file/d/125xE56bBjGDvCMxdISe7kDr04_p7BKOT/view?usp=sharing" TargetMode="External"/><Relationship Id="rId1686" Type="http://schemas.openxmlformats.org/officeDocument/2006/relationships/hyperlink" Target="https://drive.google.com/file/d/1obTl_ZjwDNiXKE61N3HnBL04IwFFlKLV/view?usp=sharing" TargetMode="External"/><Relationship Id="rId404" Type="http://schemas.openxmlformats.org/officeDocument/2006/relationships/hyperlink" Target="https://hiring.base.vn/opening/1695?candidate=132068" TargetMode="External"/><Relationship Id="rId611" Type="http://schemas.openxmlformats.org/officeDocument/2006/relationships/hyperlink" Target="https://hiring.base.vn/opening/1691?candidate=153498" TargetMode="External"/><Relationship Id="rId1034" Type="http://schemas.openxmlformats.org/officeDocument/2006/relationships/hyperlink" Target="https://drive.google.com/open?id=1T7Di2v-smGbTdPlKs83Dj3vKKgoLQOjL" TargetMode="External"/><Relationship Id="rId1241" Type="http://schemas.openxmlformats.org/officeDocument/2006/relationships/hyperlink" Target="https://hiring.base.vn/opening/1689?candidate=152264" TargetMode="External"/><Relationship Id="rId1339" Type="http://schemas.openxmlformats.org/officeDocument/2006/relationships/hyperlink" Target="https://drive.google.com/file/d/1hSQCwEyOlep3zK547X9LEwcbjg2N8YFq/view?usp=sharing" TargetMode="External"/><Relationship Id="rId1893" Type="http://schemas.openxmlformats.org/officeDocument/2006/relationships/hyperlink" Target="https://drive.google.com/file/d/1380X77_JAgmYyNBgPaTKl3LBFrEBVbgL/view?usp=sharing" TargetMode="External"/><Relationship Id="rId709" Type="http://schemas.openxmlformats.org/officeDocument/2006/relationships/hyperlink" Target="https://hiring.base.vn/opening/1703?candidate=171604" TargetMode="External"/><Relationship Id="rId916" Type="http://schemas.openxmlformats.org/officeDocument/2006/relationships/hyperlink" Target="https://drive.google.com/file/d/1W5JdO3sXhNlqqohmZJhEjOUV_bl5sJML/view?usp=sharing" TargetMode="External"/><Relationship Id="rId1101" Type="http://schemas.openxmlformats.org/officeDocument/2006/relationships/hyperlink" Target="https://drive.google.com/file/d/1Y2iz4_fvQ_VssPLOgQiF2_lJ7MCmTKpW/view?usp=sharing" TargetMode="External"/><Relationship Id="rId1546" Type="http://schemas.openxmlformats.org/officeDocument/2006/relationships/hyperlink" Target="https://hiring.base.vn/opening/1688?candidate=174542" TargetMode="External"/><Relationship Id="rId1753" Type="http://schemas.openxmlformats.org/officeDocument/2006/relationships/hyperlink" Target="https://drive.google.com/open?id=1ht-CL3cWhuWBvG4sTpGoCo8efQa-iuEu" TargetMode="External"/><Relationship Id="rId1960" Type="http://schemas.openxmlformats.org/officeDocument/2006/relationships/hyperlink" Target="https://drive.google.com/file/d/1ReYNQCHPp4xUXjBwq00AB-oA2ynLqZ3W/view?usp=sharing" TargetMode="External"/><Relationship Id="rId45" Type="http://schemas.openxmlformats.org/officeDocument/2006/relationships/hyperlink" Target="https://hiring.base.vn/opening/1694?candidate=130679" TargetMode="External"/><Relationship Id="rId1406" Type="http://schemas.openxmlformats.org/officeDocument/2006/relationships/hyperlink" Target="https://drive.google.com/file/d/1glq9D1zn0TT75EOl3nUBqV_9enJaLy8e/view?usp=sharing" TargetMode="External"/><Relationship Id="rId1613" Type="http://schemas.openxmlformats.org/officeDocument/2006/relationships/hyperlink" Target="https://drive.google.com/open?id=1ZQgOMCuBylRhyhxwlib_I_RNKDpjnBgP" TargetMode="External"/><Relationship Id="rId1820" Type="http://schemas.openxmlformats.org/officeDocument/2006/relationships/hyperlink" Target="https://drive.google.com/open?id=1QrYh9q1vZNvJpGZthhER-t0lGQcJlYv3" TargetMode="External"/><Relationship Id="rId194" Type="http://schemas.openxmlformats.org/officeDocument/2006/relationships/hyperlink" Target="https://drive.google.com/open?id=1HawRQo-gHEg8URjrEWZKr6dxSopwz6l6" TargetMode="External"/><Relationship Id="rId1918" Type="http://schemas.openxmlformats.org/officeDocument/2006/relationships/hyperlink" Target="https://drive.google.com/file/d/1VELIXyghrDdPxTCb4iBdK3GxsGisSudu/view?usp=sharing" TargetMode="External"/><Relationship Id="rId2082" Type="http://schemas.openxmlformats.org/officeDocument/2006/relationships/hyperlink" Target="https://drive.google.com/file/d/1of96S6KMB_RttaHwmDIPJ_1a0UDMFfYI/view?usp=sharing" TargetMode="External"/><Relationship Id="rId261" Type="http://schemas.openxmlformats.org/officeDocument/2006/relationships/hyperlink" Target="https://drive.google.com/open?id=1xv-AT8oZjGW23E0sAX5jJArLcStS6kaT" TargetMode="External"/><Relationship Id="rId499" Type="http://schemas.openxmlformats.org/officeDocument/2006/relationships/hyperlink" Target="https://drive.google.com/file/d/1QUmkPyllH-4Zt6zRxfqFgGc-kFbdhTWJ/view?usp=sharing" TargetMode="External"/><Relationship Id="rId359" Type="http://schemas.openxmlformats.org/officeDocument/2006/relationships/hyperlink" Target="https://hiring.base.vn/opening/1690?candidate=131158" TargetMode="External"/><Relationship Id="rId566" Type="http://schemas.openxmlformats.org/officeDocument/2006/relationships/hyperlink" Target="https://hiring.base.vn/opening/1695?candidate=150243" TargetMode="External"/><Relationship Id="rId773" Type="http://schemas.openxmlformats.org/officeDocument/2006/relationships/hyperlink" Target="https://hiring.base.vn/candidates?q=thinhnn01011999@gmail.com&amp;candidate=128184" TargetMode="External"/><Relationship Id="rId1196" Type="http://schemas.openxmlformats.org/officeDocument/2006/relationships/hyperlink" Target="https://drive.google.com/file/d/1XigSO8CwVbdSgLfokPnZPhgV7bwbYGsK/view" TargetMode="External"/><Relationship Id="rId121" Type="http://schemas.openxmlformats.org/officeDocument/2006/relationships/hyperlink" Target="https://hiring.base.vn/opening/1697?candidate=132871" TargetMode="External"/><Relationship Id="rId219" Type="http://schemas.openxmlformats.org/officeDocument/2006/relationships/hyperlink" Target="https://drive.google.com/open?id=1oaPH2ulP4-lqJrJa0OAVgmLPyW77JnXG" TargetMode="External"/><Relationship Id="rId426" Type="http://schemas.openxmlformats.org/officeDocument/2006/relationships/hyperlink" Target="https://hiring.base.vn/opening/1700?candidate=132668" TargetMode="External"/><Relationship Id="rId633" Type="http://schemas.openxmlformats.org/officeDocument/2006/relationships/hyperlink" Target="https://hiring.base.vn/opening/1688?candidate=156484" TargetMode="External"/><Relationship Id="rId980" Type="http://schemas.openxmlformats.org/officeDocument/2006/relationships/hyperlink" Target="https://hiring.base.vn/candidates?q=mainth1368@gmail.com&amp;candidate=130899" TargetMode="External"/><Relationship Id="rId1056" Type="http://schemas.openxmlformats.org/officeDocument/2006/relationships/hyperlink" Target="https://hiring.base.vn/opening/1697?candidate=132660" TargetMode="External"/><Relationship Id="rId1263" Type="http://schemas.openxmlformats.org/officeDocument/2006/relationships/hyperlink" Target="https://drive.google.com/file/d/1jOFwFn208_EME4UkkRvLM_4YZcdhCbXA/view?usp=sharing" TargetMode="External"/><Relationship Id="rId840" Type="http://schemas.openxmlformats.org/officeDocument/2006/relationships/hyperlink" Target="https://uroif.github.io/" TargetMode="External"/><Relationship Id="rId938" Type="http://schemas.openxmlformats.org/officeDocument/2006/relationships/hyperlink" Target="https://drive.google.com/file/d/1cANCDT9SQ8pQNd4m1DFr0A46n69H3SUV/view?usp=sharing" TargetMode="External"/><Relationship Id="rId1470" Type="http://schemas.openxmlformats.org/officeDocument/2006/relationships/hyperlink" Target="https://hiring.base.vn/opening/1690?candidate=168304" TargetMode="External"/><Relationship Id="rId1568" Type="http://schemas.openxmlformats.org/officeDocument/2006/relationships/hyperlink" Target="https://drive.google.com/file/d/1h32ZBzqaD7GbBFwGmnHFc-oY5D-CnqJj/view?usp=sharing" TargetMode="External"/><Relationship Id="rId1775" Type="http://schemas.openxmlformats.org/officeDocument/2006/relationships/hyperlink" Target="https://drive.google.com/open?id=1frq9Ak9cGtneUo9hlA0y-iZuXvB64zoQ" TargetMode="External"/><Relationship Id="rId67" Type="http://schemas.openxmlformats.org/officeDocument/2006/relationships/hyperlink" Target="https://drive.google.com/file/d/1NAiSA-WmOwlh4_1qzPPtFV0vhE3122nM/view?usp=sharing" TargetMode="External"/><Relationship Id="rId700" Type="http://schemas.openxmlformats.org/officeDocument/2006/relationships/hyperlink" Target="https://hiring.base.vn/opening/1703?candidate=170433" TargetMode="External"/><Relationship Id="rId1123" Type="http://schemas.openxmlformats.org/officeDocument/2006/relationships/hyperlink" Target="https://drive.google.com/file/d/15liX6ajCvb7dbOLmlqNyqL6HRsJmQ35k/view?usp=sharing" TargetMode="External"/><Relationship Id="rId1330" Type="http://schemas.openxmlformats.org/officeDocument/2006/relationships/hyperlink" Target="https://hiring.base.vn/opening/1690?candidate=156818" TargetMode="External"/><Relationship Id="rId1428" Type="http://schemas.openxmlformats.org/officeDocument/2006/relationships/hyperlink" Target="https://drive.google.com/file/d/1dYdSGJFN1vLgwPg1krIbD3QhWZZTG2Bg/view?usp=sharing" TargetMode="External"/><Relationship Id="rId1635" Type="http://schemas.openxmlformats.org/officeDocument/2006/relationships/hyperlink" Target="https://drive.google.com/open?id=146rIDh-Jttc2kJ9N_4Lmj2UiMQj4IpdQ" TargetMode="External"/><Relationship Id="rId1982" Type="http://schemas.openxmlformats.org/officeDocument/2006/relationships/hyperlink" Target="https://drive.google.com/file/d/1yBO8iXnyrEptWHK9lg4f80ePvokbPfKk/view?usp=sharing" TargetMode="External"/><Relationship Id="rId1842" Type="http://schemas.openxmlformats.org/officeDocument/2006/relationships/hyperlink" Target="https://drive.google.com/open?id=1zDSS-v6hrCuW9nCuG5g9RmgXnkqlj52O" TargetMode="External"/><Relationship Id="rId1702" Type="http://schemas.openxmlformats.org/officeDocument/2006/relationships/hyperlink" Target="https://drive.google.com/open?id=1BBBMTqbbXkytvVPqrCg-k6kGnWxyI0lD" TargetMode="External"/><Relationship Id="rId283" Type="http://schemas.openxmlformats.org/officeDocument/2006/relationships/hyperlink" Target="https://drive.google.com/open?id=1-uvZDwcBT05meNQMqr3KLWU7pGqRl3iy" TargetMode="External"/><Relationship Id="rId490" Type="http://schemas.openxmlformats.org/officeDocument/2006/relationships/hyperlink" Target="mailto:buihoai.spkt@gmail.com" TargetMode="External"/><Relationship Id="rId143" Type="http://schemas.openxmlformats.org/officeDocument/2006/relationships/hyperlink" Target="https://drive.google.com/open?id=11uiuqbz9GHbarJVzLMdY-Id1JmtFiqhL" TargetMode="External"/><Relationship Id="rId350" Type="http://schemas.openxmlformats.org/officeDocument/2006/relationships/hyperlink" Target="https://hiring.base.vn/opening/1694?candidate=131165" TargetMode="External"/><Relationship Id="rId588" Type="http://schemas.openxmlformats.org/officeDocument/2006/relationships/hyperlink" Target="https://hiring.base.vn/opening/1751?candidate=147079" TargetMode="External"/><Relationship Id="rId795" Type="http://schemas.openxmlformats.org/officeDocument/2006/relationships/hyperlink" Target="https://hiring.base.vn/candidates?q=thihuyen8683@gmail.com&amp;candidate=127689" TargetMode="External"/><Relationship Id="rId2031" Type="http://schemas.openxmlformats.org/officeDocument/2006/relationships/hyperlink" Target="https://drive.google.com/file/d/1q0sDKZk-n7YcwPrfDQH6NOPY1nh4wia1/view?usp=sharing" TargetMode="External"/><Relationship Id="rId9" Type="http://schemas.openxmlformats.org/officeDocument/2006/relationships/hyperlink" Target="https://data-gcdn.basecdn.net/202107/sys4815/hiring/02/00/HMXN5TBTG2/ecae4dbbf572882d47092c8d40bb9003/fe/45/77/86/a5/85f94f1cd847476529e1cf02b5afa348/ecae4dbbf572882d47092c8d40bb9003_170388_LPWQVUK4EVVHP.pdf" TargetMode="External"/><Relationship Id="rId210" Type="http://schemas.openxmlformats.org/officeDocument/2006/relationships/hyperlink" Target="https://drive.google.com/open?id=1r4U8FlEBl3z-kPaIbZYJl6d-o8FGG2ny" TargetMode="External"/><Relationship Id="rId448" Type="http://schemas.openxmlformats.org/officeDocument/2006/relationships/hyperlink" Target="https://hiring.base.vn/opening/1811?candidate=132989" TargetMode="External"/><Relationship Id="rId655" Type="http://schemas.openxmlformats.org/officeDocument/2006/relationships/hyperlink" Target="https://hiring.base.vn/opening/1811?candidate=161367" TargetMode="External"/><Relationship Id="rId862" Type="http://schemas.openxmlformats.org/officeDocument/2006/relationships/hyperlink" Target="https://tuyendung.topcv.vn/quy-trinh-tuyen-dung/xem-ung-vien?id=AQFiaWxaVXoGMXt8bBMAfABXJH&amp;signature=032524d196f1ebd2072d97f7bc3626c0" TargetMode="External"/><Relationship Id="rId1078" Type="http://schemas.openxmlformats.org/officeDocument/2006/relationships/hyperlink" Target="https://drive.google.com/open?id=1brQOJxqxlyAQE_5KszU4xwQ-uDRAyYLY" TargetMode="External"/><Relationship Id="rId1285" Type="http://schemas.openxmlformats.org/officeDocument/2006/relationships/hyperlink" Target="https://drive.google.com/file/d/1t5Et-vFO-Gc03arr5C9E4LJ4xl0vdkwp/view?usp=sharing" TargetMode="External"/><Relationship Id="rId1492" Type="http://schemas.openxmlformats.org/officeDocument/2006/relationships/hyperlink" Target="https://drive.google.com/file/d/12mD-DwNib0w1-YWjE4G0tU__d7qRFl1E/view?usp=sharing" TargetMode="External"/><Relationship Id="rId308" Type="http://schemas.openxmlformats.org/officeDocument/2006/relationships/hyperlink" Target="https://drive.google.com/open?id=1Uw6CdGthAxFn14gNghlPcxpzhu_N_xWa" TargetMode="External"/><Relationship Id="rId515" Type="http://schemas.openxmlformats.org/officeDocument/2006/relationships/hyperlink" Target="https://hiring.base.vn/opening/1700?candidate=136569" TargetMode="External"/><Relationship Id="rId722" Type="http://schemas.openxmlformats.org/officeDocument/2006/relationships/hyperlink" Target="https://hiring.base.vn/opening/1961?candidate=172802" TargetMode="External"/><Relationship Id="rId1145" Type="http://schemas.openxmlformats.org/officeDocument/2006/relationships/hyperlink" Target="https://hiring.base.vn/opening/1687?candidate=138364" TargetMode="External"/><Relationship Id="rId1352" Type="http://schemas.openxmlformats.org/officeDocument/2006/relationships/hyperlink" Target="https://drive.google.com/file/d/1D3rik3Eldfgn1RQSqum0BQgJX2LRXZ-j/view?usp=sharing" TargetMode="External"/><Relationship Id="rId1797" Type="http://schemas.openxmlformats.org/officeDocument/2006/relationships/hyperlink" Target="https://drive.google.com/open?id=1Jcq3L8uMYzq85EBhZ7w09c53eRwVRXpA" TargetMode="External"/><Relationship Id="rId89" Type="http://schemas.openxmlformats.org/officeDocument/2006/relationships/hyperlink" Target="https://tuyendung.topcv.vn/quy-trinh-tuyen-dung/chi-tiet/485417" TargetMode="External"/><Relationship Id="rId1005" Type="http://schemas.openxmlformats.org/officeDocument/2006/relationships/hyperlink" Target="https://drive.google.com/file/d/1XyJ5R26SnzPvF6Q3lsst2Y3wjuAipgY8/view?usp=sharing" TargetMode="External"/><Relationship Id="rId1212" Type="http://schemas.openxmlformats.org/officeDocument/2006/relationships/hyperlink" Target="https://drive.google.com/file/d/1d0a_hJVWJie7yUQolUaWwaqV0nwESY7t/view?usp=sharing" TargetMode="External"/><Relationship Id="rId1657" Type="http://schemas.openxmlformats.org/officeDocument/2006/relationships/hyperlink" Target="https://drive.google.com/file/d/1PTfiZnvdq95fiUS7ez41CSStXSYy4qRw/view?usp=sharing" TargetMode="External"/><Relationship Id="rId1864" Type="http://schemas.openxmlformats.org/officeDocument/2006/relationships/hyperlink" Target="https://drive.google.com/open?id=1x3aHUrktCsuRydDRDWj6u-5EngQV2BMY" TargetMode="External"/><Relationship Id="rId1517" Type="http://schemas.openxmlformats.org/officeDocument/2006/relationships/hyperlink" Target="https://drive.google.com/file/d/1xkOo4063YpqB9zKmtGO91Ae8qzORYHxC/view?usp=sharing" TargetMode="External"/><Relationship Id="rId1724" Type="http://schemas.openxmlformats.org/officeDocument/2006/relationships/hyperlink" Target="https://drive.google.com/open?id=1ehuJMpkIarC2UssTe076jgQYoWbNelVM" TargetMode="External"/><Relationship Id="rId16" Type="http://schemas.openxmlformats.org/officeDocument/2006/relationships/hyperlink" Target="https://hiring.base.vn/opening/1693?candidate=131031" TargetMode="External"/><Relationship Id="rId1931" Type="http://schemas.openxmlformats.org/officeDocument/2006/relationships/hyperlink" Target="https://drive.google.com/file/d/1xxAb80QrlHriHcdfOHq9emJGUDx5olyl/view?usp=sharing" TargetMode="External"/><Relationship Id="rId165" Type="http://schemas.openxmlformats.org/officeDocument/2006/relationships/hyperlink" Target="https://drive.google.com/open?id=1TygPnN6EXFtaQOfBiZZ2yRSXfK3vUBMM" TargetMode="External"/><Relationship Id="rId372" Type="http://schemas.openxmlformats.org/officeDocument/2006/relationships/hyperlink" Target="https://drive.google.com/open?id=1oBjbqrFvx2qOHI_efq5blEnpjzttDy9e" TargetMode="External"/><Relationship Id="rId677" Type="http://schemas.openxmlformats.org/officeDocument/2006/relationships/hyperlink" Target="https://hiring.base.vn/opening/1690?candidate=165005" TargetMode="External"/><Relationship Id="rId2053" Type="http://schemas.openxmlformats.org/officeDocument/2006/relationships/hyperlink" Target="https://drive.google.com/file/d/19FN7QpnRajZGpGebf8SucBLETVonrWAU/view?usp=sharing" TargetMode="External"/><Relationship Id="rId232" Type="http://schemas.openxmlformats.org/officeDocument/2006/relationships/hyperlink" Target="https://drive.google.com/open?id=1DTlM-PpuB8A4bmuGlos02k2dMrhyH3ov" TargetMode="External"/><Relationship Id="rId884" Type="http://schemas.openxmlformats.org/officeDocument/2006/relationships/hyperlink" Target="https://drive.google.com/open?id=1Q1HTAPCvk0ie1NxMtGqIEnFmzv7Deai9" TargetMode="External"/><Relationship Id="rId537" Type="http://schemas.openxmlformats.org/officeDocument/2006/relationships/hyperlink" Target="https://hiring.base.vn/opening/1693?candidate=140529" TargetMode="External"/><Relationship Id="rId744" Type="http://schemas.openxmlformats.org/officeDocument/2006/relationships/hyperlink" Target="https://hiring.base.vn/opening/1749?candidate=174029" TargetMode="External"/><Relationship Id="rId951" Type="http://schemas.openxmlformats.org/officeDocument/2006/relationships/hyperlink" Target="https://data-gcdn.basecdn.net/202107/sys4815/hiring/18/23/DJSBA8Z2KS/2070a1184c666f90abac8fad65d50880/9e/1f/53/8a/92/6902068b98c6833fd916a4be8abea361/2070a1184c666f90abac8fad65d50880_724781_LDP6Y66Y6NZJL.pdf" TargetMode="External"/><Relationship Id="rId1167" Type="http://schemas.openxmlformats.org/officeDocument/2006/relationships/hyperlink" Target="https://drive.google.com/file/d/1ugF6oZnPCQrc4AYQkfCDZrY5y8z3ZaO2/view?usp=sharing" TargetMode="External"/><Relationship Id="rId1374" Type="http://schemas.openxmlformats.org/officeDocument/2006/relationships/hyperlink" Target="https://hiring.base.vn/opening/1695?candidate=160375" TargetMode="External"/><Relationship Id="rId1581" Type="http://schemas.openxmlformats.org/officeDocument/2006/relationships/hyperlink" Target="https://drive.google.com/open?id=1MHBrAhgvUMGAXvi2yc-yY6YjHDAGJFUX" TargetMode="External"/><Relationship Id="rId1679" Type="http://schemas.openxmlformats.org/officeDocument/2006/relationships/hyperlink" Target="https://drive.google.com/file/d/1K3c8dtgEn-XKn5ZYfzld45WvmqtJktgR/view?usp=sharing" TargetMode="External"/><Relationship Id="rId80" Type="http://schemas.openxmlformats.org/officeDocument/2006/relationships/hyperlink" Target="https://tuyendung.topcv.vn/quy-trinh-tuyen-dung/xem-ung-vien?id=W1FvZ2MIDnoBand8bkF3LwAXJE&amp;signature=b55c8882926285cba8fa862a237aeba8" TargetMode="External"/><Relationship Id="rId604" Type="http://schemas.openxmlformats.org/officeDocument/2006/relationships/hyperlink" Target="https://hiring.base.vn/opening/1697?candidate=152237" TargetMode="External"/><Relationship Id="rId811" Type="http://schemas.openxmlformats.org/officeDocument/2006/relationships/hyperlink" Target="https://tuyendung.topcv.vn/quy-trinh-tuyen-dung/xem-ung-vien?id=UQc8bmRaDy8CNnl2PDM3JAAHZB&amp;signature=f9161b3c9dcb118c0bc5745ceb7b30d9" TargetMode="External"/><Relationship Id="rId1027" Type="http://schemas.openxmlformats.org/officeDocument/2006/relationships/hyperlink" Target="https://drive.google.com/file/d/18MFAH12L_llH2mDI8vaIFqR9m88Ifz_5/view?usp=sharing" TargetMode="External"/><Relationship Id="rId1234" Type="http://schemas.openxmlformats.org/officeDocument/2006/relationships/hyperlink" Target="https://drive.google.com/file/d/17Ex6c6A-HrD8QDh_qmuaijrvuri4ZhI6/view?usp=sharing" TargetMode="External"/><Relationship Id="rId1441" Type="http://schemas.openxmlformats.org/officeDocument/2006/relationships/hyperlink" Target="https://drive.google.com/file/d/1wz00qg5e5PiYjQXiJjGh55gmtY0keIPG/view?usp=sharing" TargetMode="External"/><Relationship Id="rId1886" Type="http://schemas.openxmlformats.org/officeDocument/2006/relationships/hyperlink" Target="https://drive.google.com/file/d/1ncpV-BJshx1wjGaRpBVK970LhZ0X-a0o/view?usp=sharing" TargetMode="External"/><Relationship Id="rId909" Type="http://schemas.openxmlformats.org/officeDocument/2006/relationships/hyperlink" Target="https://tuyendung.topcv.vn/app/search-cv/cv-detail?cv_private_key=2452d1ba29564bc0c7de2d635d4b9586&amp;cv_token=eyJkYXRhIjp7InByaXZhdGVfa2V5IjoiMjQ1MmQxYmEyOTU2NGJjMGM3ZGUyZDYzNWQ0Yjk1ODYifSwiZXhwaXJlQXQiOiIyMDIxLTExLTA1IDEzOjI4OjM4Iiwic2lnbmF0dXJlIjoiNGRlNDc1ZGVhYmFiNDRjZjMwYWJmMDM4YjczYTYyNTEifQ%3D%3D&amp;view_cv_limit_token=" TargetMode="External"/><Relationship Id="rId1301" Type="http://schemas.openxmlformats.org/officeDocument/2006/relationships/hyperlink" Target="https://drive.google.com/file/d/1sWAJmMw5dgQ4eGffqnEfXVRdDBwgi632/view?usp=sharing" TargetMode="External"/><Relationship Id="rId1539" Type="http://schemas.openxmlformats.org/officeDocument/2006/relationships/hyperlink" Target="https://drive.google.com/file/d/1qbbK7VIctB2R0iOd2vHTS3TgvTc3SV4v/view?usp=sharing" TargetMode="External"/><Relationship Id="rId1746" Type="http://schemas.openxmlformats.org/officeDocument/2006/relationships/hyperlink" Target="https://drive.google.com/open?id=1K4621qA7Fz501fgkMhkBp_V8DGNgQ4AK" TargetMode="External"/><Relationship Id="rId1953" Type="http://schemas.openxmlformats.org/officeDocument/2006/relationships/hyperlink" Target="https://drive.google.com/file/d/1qA5KINQTGCUU2mE5zWNXZGs_OanEk8gQ/view?usp=sharing" TargetMode="External"/><Relationship Id="rId38" Type="http://schemas.openxmlformats.org/officeDocument/2006/relationships/hyperlink" Target="https://hiring.base.vn/opening/1694?candidate=130675" TargetMode="External"/><Relationship Id="rId1606" Type="http://schemas.openxmlformats.org/officeDocument/2006/relationships/hyperlink" Target="https://drive.google.com/file/d/1Hn03ARf3Fk5Ns08fJVkDzoWgkMdyFYLG/view?usp=sharing" TargetMode="External"/><Relationship Id="rId1813" Type="http://schemas.openxmlformats.org/officeDocument/2006/relationships/hyperlink" Target="https://drive.google.com/open?id=1XkF3KOtXdHKPOiqXCXGpNoittwj2R0J1" TargetMode="External"/><Relationship Id="rId187" Type="http://schemas.openxmlformats.org/officeDocument/2006/relationships/hyperlink" Target="https://drive.google.com/open?id=1PT0FFIp6EtsxMXm9HydxC71e3nVJAFyS" TargetMode="External"/><Relationship Id="rId394" Type="http://schemas.openxmlformats.org/officeDocument/2006/relationships/hyperlink" Target="https://hiring.base.vn/opening/1697?candidate=131865" TargetMode="External"/><Relationship Id="rId2075" Type="http://schemas.openxmlformats.org/officeDocument/2006/relationships/hyperlink" Target="https://drive.google.com/file/d/1GBHWBy7-oLfVDnWtInFtt-uLEAijoXSj/view?usp=sharing" TargetMode="External"/><Relationship Id="rId254" Type="http://schemas.openxmlformats.org/officeDocument/2006/relationships/hyperlink" Target="https://drive.google.com/open?id=11r8XW3FM3d0FXDWx_sXyCoea_RoGlpcz" TargetMode="External"/><Relationship Id="rId699" Type="http://schemas.openxmlformats.org/officeDocument/2006/relationships/hyperlink" Target="https://hiring.base.vn/opening/1700?candidate=170406" TargetMode="External"/><Relationship Id="rId1091" Type="http://schemas.openxmlformats.org/officeDocument/2006/relationships/hyperlink" Target="https://employer.vietnamworks.com/v2/application/detail/2/36142038" TargetMode="External"/><Relationship Id="rId114" Type="http://schemas.openxmlformats.org/officeDocument/2006/relationships/hyperlink" Target="https://tuyendung.topcv.vn/quy-trinh-tuyen-dung/xem-ung-vien?id=WgdjOmJXDy4BZ3YqBHU7cAA3ZD&amp;signature=21e3ede8760351a244e507746ab064ac" TargetMode="External"/><Relationship Id="rId461" Type="http://schemas.openxmlformats.org/officeDocument/2006/relationships/hyperlink" Target="https://drive.google.com/file/d/1nVb9d2RilgjfEpvE8kjBOX_FJ32S44k1/view" TargetMode="External"/><Relationship Id="rId559" Type="http://schemas.openxmlformats.org/officeDocument/2006/relationships/hyperlink" Target="https://hiring.base.vn/opening/1695?candidate=143365" TargetMode="External"/><Relationship Id="rId766" Type="http://schemas.openxmlformats.org/officeDocument/2006/relationships/hyperlink" Target="https://hiring.base.vn/opening/2098?candidate=175590" TargetMode="External"/><Relationship Id="rId1189" Type="http://schemas.openxmlformats.org/officeDocument/2006/relationships/hyperlink" Target="https://drive.google.com/file/d/1TjUfW1LxEdPOJkx-0W4BzY9rFGI3ku-7/view?usp=sharing" TargetMode="External"/><Relationship Id="rId1396" Type="http://schemas.openxmlformats.org/officeDocument/2006/relationships/hyperlink" Target="https://drive.google.com/file/d/1AdRi5m8bJpS_KpxPZptGVAaklA912TU-/view?usp=sharing" TargetMode="External"/><Relationship Id="rId321" Type="http://schemas.openxmlformats.org/officeDocument/2006/relationships/hyperlink" Target="https://drive.google.com/open?id=1gZAfIxFCFzLUEP4I3lVHEzKq3BS9Qsp5" TargetMode="External"/><Relationship Id="rId419" Type="http://schemas.openxmlformats.org/officeDocument/2006/relationships/hyperlink" Target="https://hiring.base.vn/opening/1700?candidate=132406" TargetMode="External"/><Relationship Id="rId626" Type="http://schemas.openxmlformats.org/officeDocument/2006/relationships/hyperlink" Target="https://hiring.base.vn/opening/1691?candidate=155646" TargetMode="External"/><Relationship Id="rId973" Type="http://schemas.openxmlformats.org/officeDocument/2006/relationships/hyperlink" Target="https://hiring.base.vn/opening/1695?candidate=130361" TargetMode="External"/><Relationship Id="rId1049" Type="http://schemas.openxmlformats.org/officeDocument/2006/relationships/hyperlink" Target="https://hiring.base.vn/opening/1697?candidate=132619" TargetMode="External"/><Relationship Id="rId1256" Type="http://schemas.openxmlformats.org/officeDocument/2006/relationships/hyperlink" Target="https://drive.google.com/file/d/115BZluxpjbmAZFfd-fX-KqvCOwd9OGBV/view?usp=sharing" TargetMode="External"/><Relationship Id="rId2002" Type="http://schemas.openxmlformats.org/officeDocument/2006/relationships/hyperlink" Target="https://drive.google.com/file/d/1VcmYkj5MQAgxU5tf50bC4ejtUJKfe8g4/view?usp=sharing" TargetMode="External"/><Relationship Id="rId833" Type="http://schemas.openxmlformats.org/officeDocument/2006/relationships/hyperlink" Target="https://tuyendung.topcv.vn/quy-trinh-tuyen-dung/xem-ung-vien?id=W1VoZmQND3oFaiorbgM0KgCnFD&amp;signature=df4e054b806785f6bf115c9ca9cf81f1" TargetMode="External"/><Relationship Id="rId1116" Type="http://schemas.openxmlformats.org/officeDocument/2006/relationships/hyperlink" Target="https://drive.google.com/open?id=1K9VayKebiP5mfe-tGcc-LDDebjC0991x" TargetMode="External"/><Relationship Id="rId1463" Type="http://schemas.openxmlformats.org/officeDocument/2006/relationships/hyperlink" Target="mailto:quangnguyen@octech.com.vn" TargetMode="External"/><Relationship Id="rId1670" Type="http://schemas.openxmlformats.org/officeDocument/2006/relationships/hyperlink" Target="https://drive.google.com/open?id=1-w6Oi39GAzc0zTY0BbHiHnjJToHIL3wX" TargetMode="External"/><Relationship Id="rId1768" Type="http://schemas.openxmlformats.org/officeDocument/2006/relationships/hyperlink" Target="https://drive.google.com/open?id=1wia9J2DQ-mjGM29cDI9zUKzBz2WBPDT2" TargetMode="External"/><Relationship Id="rId900" Type="http://schemas.openxmlformats.org/officeDocument/2006/relationships/hyperlink" Target="https://hiring.base.vn/opening/1837?candidate=135361" TargetMode="External"/><Relationship Id="rId1323" Type="http://schemas.openxmlformats.org/officeDocument/2006/relationships/hyperlink" Target="https://hiring.base.vn/opening/1697?candidate=161467" TargetMode="External"/><Relationship Id="rId1530" Type="http://schemas.openxmlformats.org/officeDocument/2006/relationships/hyperlink" Target="https://hiring.base.vn/opening/1961?candidate=153345" TargetMode="External"/><Relationship Id="rId1628" Type="http://schemas.openxmlformats.org/officeDocument/2006/relationships/hyperlink" Target="https://drive.google.com/open?id=1vfC6AaAcHsh5uxhkPT9j6mSHTazxlD8v" TargetMode="External"/><Relationship Id="rId1975" Type="http://schemas.openxmlformats.org/officeDocument/2006/relationships/hyperlink" Target="https://drive.google.com/file/d/1OuYDsH5ijv7_mKPz6JD38gS3Tlzb0B1u/view?usp=sharing" TargetMode="External"/><Relationship Id="rId1835" Type="http://schemas.openxmlformats.org/officeDocument/2006/relationships/hyperlink" Target="https://drive.google.com/open?id=1SIuUGigKKVDR2ogVBbqRtNkD_-Tcedil" TargetMode="External"/><Relationship Id="rId1902" Type="http://schemas.openxmlformats.org/officeDocument/2006/relationships/hyperlink" Target="https://drive.google.com/file/d/1pRIMtjfQGj1881pVvcqde7crOGkYJM_e/view?usp=sharing" TargetMode="External"/><Relationship Id="rId2097" Type="http://schemas.openxmlformats.org/officeDocument/2006/relationships/hyperlink" Target="https://drive.google.com/file/d/1RxbWB8MkAgRx-H0OYXQCMsr727pc8usj/view?usp=sharing" TargetMode="External"/><Relationship Id="rId276" Type="http://schemas.openxmlformats.org/officeDocument/2006/relationships/hyperlink" Target="https://drive.google.com/open?id=10Ve7rHTa8n1cZjPG6uDC385dfV2fZyUx" TargetMode="External"/><Relationship Id="rId483" Type="http://schemas.openxmlformats.org/officeDocument/2006/relationships/hyperlink" Target="https://hiring.base.vn/opening/1700?candidate=134693" TargetMode="External"/><Relationship Id="rId690" Type="http://schemas.openxmlformats.org/officeDocument/2006/relationships/hyperlink" Target="https://hiring.base.vn/opening/1961?candidate=167561" TargetMode="External"/><Relationship Id="rId136" Type="http://schemas.openxmlformats.org/officeDocument/2006/relationships/hyperlink" Target="https://drive.google.com/open?id=1SWuQ_sZm8SmkJrB5yc3DsYLjQ12or0Pu" TargetMode="External"/><Relationship Id="rId343" Type="http://schemas.openxmlformats.org/officeDocument/2006/relationships/hyperlink" Target="https://drive.google.com/open?id=1rQ5IpbiVjbQey2sEBreKMgt5f4EXVuHv" TargetMode="External"/><Relationship Id="rId550" Type="http://schemas.openxmlformats.org/officeDocument/2006/relationships/hyperlink" Target="https://hiring.base.vn/opening/1693?candidate=142239" TargetMode="External"/><Relationship Id="rId788" Type="http://schemas.openxmlformats.org/officeDocument/2006/relationships/hyperlink" Target="https://hiring.base.vn/candidates?q=tuanbt209@gmail.com&amp;candidate=128863" TargetMode="External"/><Relationship Id="rId995" Type="http://schemas.openxmlformats.org/officeDocument/2006/relationships/hyperlink" Target="https://drive.google.com/file/d/1Oj1h3J2w7_BVVXYk5t5MgyrcDVZSq9ZL/view?usp=sharing" TargetMode="External"/><Relationship Id="rId1180" Type="http://schemas.openxmlformats.org/officeDocument/2006/relationships/hyperlink" Target="https://hiring.base.vn/opening/1697?candidate=160373" TargetMode="External"/><Relationship Id="rId2024" Type="http://schemas.openxmlformats.org/officeDocument/2006/relationships/hyperlink" Target="https://drive.google.com/file/d/1l0WIK5Xa_8-zgiloEaOpRynSQ_uBcKN2/view?usp=sharing" TargetMode="External"/><Relationship Id="rId203" Type="http://schemas.openxmlformats.org/officeDocument/2006/relationships/hyperlink" Target="https://drive.google.com/open?id=1ayBCUHDHNLq1PmxSyw6hkH7XaVvqTmMP" TargetMode="External"/><Relationship Id="rId648" Type="http://schemas.openxmlformats.org/officeDocument/2006/relationships/hyperlink" Target="https://hiring.base.vn/opening/1693?candidate=160508" TargetMode="External"/><Relationship Id="rId855" Type="http://schemas.openxmlformats.org/officeDocument/2006/relationships/hyperlink" Target="https://hiring.base.vn/opening/1700?candidate=132038" TargetMode="External"/><Relationship Id="rId1040" Type="http://schemas.openxmlformats.org/officeDocument/2006/relationships/hyperlink" Target="https://drive.google.com/file/d/1Dt64UkqV9CpmD0viWDvhyJ1aRX9tLTOp/view?usp=sharing" TargetMode="External"/><Relationship Id="rId1278" Type="http://schemas.openxmlformats.org/officeDocument/2006/relationships/hyperlink" Target="https://drive.google.com/file/d/1hyGiINsxvBTw3xnU1M4Kv663Gyhqka46/view?usp=sharing" TargetMode="External"/><Relationship Id="rId1485" Type="http://schemas.openxmlformats.org/officeDocument/2006/relationships/hyperlink" Target="https://hiring.base.vn/opening/1697?candidate=170564" TargetMode="External"/><Relationship Id="rId1692" Type="http://schemas.openxmlformats.org/officeDocument/2006/relationships/hyperlink" Target="https://drive.google.com/open?id=1LOWQQXlbhDAhYnK_k2V2nvnttKpSjnLf" TargetMode="External"/><Relationship Id="rId410" Type="http://schemas.openxmlformats.org/officeDocument/2006/relationships/hyperlink" Target="https://hiring.base.vn/opening/1697?candidate=132130" TargetMode="External"/><Relationship Id="rId508" Type="http://schemas.openxmlformats.org/officeDocument/2006/relationships/hyperlink" Target="https://hiring.base.vn/opening/1691?candidate=135960" TargetMode="External"/><Relationship Id="rId715" Type="http://schemas.openxmlformats.org/officeDocument/2006/relationships/hyperlink" Target="https://drive.google.com/file/d/17msvL04w-pWgUwmkAdDuAdqJcLoa-wS-/view?usp=sharing" TargetMode="External"/><Relationship Id="rId922" Type="http://schemas.openxmlformats.org/officeDocument/2006/relationships/hyperlink" Target="https://hiring.base.vn/opening/1689?candidate=143899" TargetMode="External"/><Relationship Id="rId1138" Type="http://schemas.openxmlformats.org/officeDocument/2006/relationships/hyperlink" Target="https://hiring.base.vn/opening/1697?candidate=137151" TargetMode="External"/><Relationship Id="rId1345" Type="http://schemas.openxmlformats.org/officeDocument/2006/relationships/hyperlink" Target="https://hiring.base.vn/opening/1697?candidate=160475" TargetMode="External"/><Relationship Id="rId1552" Type="http://schemas.openxmlformats.org/officeDocument/2006/relationships/hyperlink" Target="https://hiring.base.vn/opening/1961?candidate=174496" TargetMode="External"/><Relationship Id="rId1997" Type="http://schemas.openxmlformats.org/officeDocument/2006/relationships/hyperlink" Target="https://docs.google.com/document/d/1T4MPXtZfajIN85mikLEJW6gziOklmiSA/edit" TargetMode="External"/><Relationship Id="rId1205" Type="http://schemas.openxmlformats.org/officeDocument/2006/relationships/hyperlink" Target="https://www.linkedin.com/in/quannguyenhong/" TargetMode="External"/><Relationship Id="rId1857" Type="http://schemas.openxmlformats.org/officeDocument/2006/relationships/hyperlink" Target="https://drive.google.com/file/d/1snHxVnen_14h3MggYcvmJYPZdtyGrut3/view?usp=sharing" TargetMode="External"/><Relationship Id="rId51" Type="http://schemas.openxmlformats.org/officeDocument/2006/relationships/hyperlink" Target="https://hiring.base.vn/opening/1696?candidate=130910" TargetMode="External"/><Relationship Id="rId1412" Type="http://schemas.openxmlformats.org/officeDocument/2006/relationships/hyperlink" Target="https://drive.google.com/file/d/14Rtioj_gK6p0E_QzNV-5yKGbaug9z_XO/view?usp=sharing" TargetMode="External"/><Relationship Id="rId1717" Type="http://schemas.openxmlformats.org/officeDocument/2006/relationships/hyperlink" Target="https://drive.google.com/open?id=1lGqaJU8ndyGH-c0xSi65yrJXwKrk1j_F" TargetMode="External"/><Relationship Id="rId1924" Type="http://schemas.openxmlformats.org/officeDocument/2006/relationships/hyperlink" Target="https://drive.google.com/file/d/1s_Ri-jY5UoA0nzcUFQK_jTBtPBDZapVo/view?usp=sharing" TargetMode="External"/><Relationship Id="rId298" Type="http://schemas.openxmlformats.org/officeDocument/2006/relationships/hyperlink" Target="https://drive.google.com/open?id=1HBxF3w0mv4uV4QSNjzXjFu6UuJlsuxah" TargetMode="External"/><Relationship Id="rId158" Type="http://schemas.openxmlformats.org/officeDocument/2006/relationships/hyperlink" Target="https://drive.google.com/open?id=1m8c5bynsZfEyC4V-eRR8hoAEZVF6Nsal" TargetMode="External"/><Relationship Id="rId365" Type="http://schemas.openxmlformats.org/officeDocument/2006/relationships/hyperlink" Target="https://hiring.base.vn/opening/1695?candidate=131330" TargetMode="External"/><Relationship Id="rId572" Type="http://schemas.openxmlformats.org/officeDocument/2006/relationships/hyperlink" Target="https://hiring.base.vn/opening/1695?candidate=143444" TargetMode="External"/><Relationship Id="rId2046" Type="http://schemas.openxmlformats.org/officeDocument/2006/relationships/hyperlink" Target="https://drive.google.com/file/d/19Cgr8pjOH6EAL6bej8DiTagZshtad3D6/view?usp=sharing" TargetMode="External"/><Relationship Id="rId225" Type="http://schemas.openxmlformats.org/officeDocument/2006/relationships/hyperlink" Target="https://drive.google.com/open?id=1N5kqeL-5gQy0eD68h-FRVPlzHMp-7fY1" TargetMode="External"/><Relationship Id="rId432" Type="http://schemas.openxmlformats.org/officeDocument/2006/relationships/hyperlink" Target="https://hiring.base.vn/opening/1697?candidate=132844" TargetMode="External"/><Relationship Id="rId877" Type="http://schemas.openxmlformats.org/officeDocument/2006/relationships/hyperlink" Target="https://itviec.com/customer/job-applications/e9db6784-1f50-41b2-a42c-8e40e506cf26" TargetMode="External"/><Relationship Id="rId1062" Type="http://schemas.openxmlformats.org/officeDocument/2006/relationships/hyperlink" Target="https://drive.google.com/open?id=1T2wdfAdcGIchCp4WrqRp0vBVni9Fk8cf" TargetMode="External"/><Relationship Id="rId737" Type="http://schemas.openxmlformats.org/officeDocument/2006/relationships/hyperlink" Target="https://hiring.base.vn/opening/1703?candidate=173278" TargetMode="External"/><Relationship Id="rId944" Type="http://schemas.openxmlformats.org/officeDocument/2006/relationships/hyperlink" Target="https://hiring.base.vn/opening/1690?candidate=130315" TargetMode="External"/><Relationship Id="rId1367" Type="http://schemas.openxmlformats.org/officeDocument/2006/relationships/hyperlink" Target="https://drive.google.com/file/d/1Uqj0YJMrmaxSHRqvGc7MqKk_vAbFwFb-/view?usp=sharing" TargetMode="External"/><Relationship Id="rId1574" Type="http://schemas.openxmlformats.org/officeDocument/2006/relationships/hyperlink" Target="https://docs.google.com/spreadsheets/d/1p3AtKWMzEiSfcn6lEIiqzv2netfVLrzW/edit?usp=sharing&amp;ouid=106820308881223766535&amp;rtpof=true&amp;sd=true" TargetMode="External"/><Relationship Id="rId1781" Type="http://schemas.openxmlformats.org/officeDocument/2006/relationships/hyperlink" Target="https://drive.google.com/open?id=1wUCs6kBa0VnH5t7bxOIrsqu9ZpKPdp3d" TargetMode="External"/><Relationship Id="rId73" Type="http://schemas.openxmlformats.org/officeDocument/2006/relationships/hyperlink" Target="https://tuyendung.topcv.vn/quy-trinh-tuyen-dung/xem-ung-vien?id=BwJpOWZaWC1aZHsrPAVtIQAndP&amp;signature=48209563bba08db3b14674d7bc1e5b09" TargetMode="External"/><Relationship Id="rId804" Type="http://schemas.openxmlformats.org/officeDocument/2006/relationships/hyperlink" Target="https://tuyendung.topcv.vn/ho-so-ung-vien?id=57d1037a20e8b4e3598737a615e941fd&amp;token=eyJkYXRhIjp7InByaXZhdGVfa2V5IjoiNTdkMTAzN2EyMGU4YjRlMzU5ODczN2E2MTVlOTQxZmQifSwiZXhwaXJlQXQiOiIyMDIxLTA3LTIzIDE5OjEyOjM1Iiwic2lnbmF0dXJlIjoiYjZmY2JjMjM4MzE0MzUwZmNhZDRkNWZjZTQ1OTE0ZmQifQ==" TargetMode="External"/><Relationship Id="rId1227" Type="http://schemas.openxmlformats.org/officeDocument/2006/relationships/hyperlink" Target="https://drive.google.com/file/d/1ZhEaxYI4QVT3gqyBzWkqbjKrjzq3yqig/view?usp=sharing" TargetMode="External"/><Relationship Id="rId1434" Type="http://schemas.openxmlformats.org/officeDocument/2006/relationships/hyperlink" Target="https://drive.google.com/file/d/1G8u_MHtrJxpgW2XJjXsLwJKbTUU1hqZd/view?usp=sharing" TargetMode="External"/><Relationship Id="rId1641" Type="http://schemas.openxmlformats.org/officeDocument/2006/relationships/hyperlink" Target="https://drive.google.com/open?id=1PZ1wxmp0SbcfXBdrZyXROwxTnUxgLaRX" TargetMode="External"/><Relationship Id="rId1879" Type="http://schemas.openxmlformats.org/officeDocument/2006/relationships/hyperlink" Target="https://drive.google.com/file/d/1WuYh2ew8AIYC2ZJS4lKU3mcXMsciUgTZ/view?usp=sharing" TargetMode="External"/><Relationship Id="rId1501" Type="http://schemas.openxmlformats.org/officeDocument/2006/relationships/hyperlink" Target="mailto:cuongtm2012@gmail.com" TargetMode="External"/><Relationship Id="rId1739" Type="http://schemas.openxmlformats.org/officeDocument/2006/relationships/hyperlink" Target="https://drive.google.com/open?id=1PqAz1ZB9v9eUCqqZZFjX1N-SSNTqcmyl" TargetMode="External"/><Relationship Id="rId1946" Type="http://schemas.openxmlformats.org/officeDocument/2006/relationships/hyperlink" Target="https://drive.google.com/file/d/1Yi-OEESA1y2F8zFhFWZxNK8M_dnH81fM/view?usp=sharing" TargetMode="External"/><Relationship Id="rId1806" Type="http://schemas.openxmlformats.org/officeDocument/2006/relationships/hyperlink" Target="https://drive.google.com/open?id=15BI0fBBnce0WVcYU78y-DeqszzMgveJk" TargetMode="External"/><Relationship Id="rId387" Type="http://schemas.openxmlformats.org/officeDocument/2006/relationships/hyperlink" Target="https://hiring.base.vn/opening/1697?candidate=131743" TargetMode="External"/><Relationship Id="rId594" Type="http://schemas.openxmlformats.org/officeDocument/2006/relationships/hyperlink" Target="https://hiring.base.vn/opening/1918?candidate=150268" TargetMode="External"/><Relationship Id="rId2068" Type="http://schemas.openxmlformats.org/officeDocument/2006/relationships/hyperlink" Target="https://drive.google.com/file/d/1Jy-_pnv9KPbeV_2vbpnZZM4OhCMENfeo/view?usp=sharing" TargetMode="External"/><Relationship Id="rId247" Type="http://schemas.openxmlformats.org/officeDocument/2006/relationships/hyperlink" Target="https://drive.google.com/open?id=1CaiFDzAuzjdjG6v3gAM471mBty57APy9" TargetMode="External"/><Relationship Id="rId899" Type="http://schemas.openxmlformats.org/officeDocument/2006/relationships/hyperlink" Target="https://drive.google.com/file/d/1EYnrmZyhoQ6ZesSQBLH6t7vpTxNaEE1K/view" TargetMode="External"/><Relationship Id="rId1084" Type="http://schemas.openxmlformats.org/officeDocument/2006/relationships/hyperlink" Target="https://drive.google.com/file/d/1XtUq1rg6RHgSGX6V5ehvFSy79WDNFaOk/view?usp=sharing" TargetMode="External"/><Relationship Id="rId107" Type="http://schemas.openxmlformats.org/officeDocument/2006/relationships/hyperlink" Target="https://itviec.com/customer/job-applications/14cdd4b7-f7a2-4c46-bcb0-bc91eb6dc2ce" TargetMode="External"/><Relationship Id="rId454" Type="http://schemas.openxmlformats.org/officeDocument/2006/relationships/hyperlink" Target="https://hiring.base.vn/opening/1811?candidate=132998" TargetMode="External"/><Relationship Id="rId661" Type="http://schemas.openxmlformats.org/officeDocument/2006/relationships/hyperlink" Target="https://hiring.base.vn/opening/1695?candidate=163033" TargetMode="External"/><Relationship Id="rId759" Type="http://schemas.openxmlformats.org/officeDocument/2006/relationships/hyperlink" Target="https://hiring.base.vn/opening/2098?candidate=174610" TargetMode="External"/><Relationship Id="rId966" Type="http://schemas.openxmlformats.org/officeDocument/2006/relationships/hyperlink" Target="https://tuyendung.topcv.vn/ho-so-ung-vien?id=d2b12e0bf818acda1e8cb782c0e0edde&amp;token=eyJkYXRhIjp7InByaXZhdGVfa2V5IjoiZDJiMTJlMGJmODE4YWNkYTFlOGNiNzgyYzBlMGVkZGUifSwiZXhwaXJlQXQiOiIyMDIxLTA3LTI4IDA4OjE1OjEyIiwic2lnbmF0dXJlIjoiZWRlYWI1MDUxNDU1NzcxNGM1NjVjMTg1YmNlZjU0MWUifQ==" TargetMode="External"/><Relationship Id="rId1291" Type="http://schemas.openxmlformats.org/officeDocument/2006/relationships/hyperlink" Target="https://drive.google.com/file/d/1JhPG16bU7-1q87EYN27W7HiXPljJ8KrS/view?usp=sharing" TargetMode="External"/><Relationship Id="rId1389" Type="http://schemas.openxmlformats.org/officeDocument/2006/relationships/hyperlink" Target="https://drive.google.com/file/d/1UMoIECmHTtywp5QWpBEnRk0M184GbWxU/view?usp=sharing" TargetMode="External"/><Relationship Id="rId1596" Type="http://schemas.openxmlformats.org/officeDocument/2006/relationships/hyperlink" Target="https://drive.google.com/open?id=157X7WjJCl4fe96NGQDGQ77GRGA-ZDhNS" TargetMode="External"/><Relationship Id="rId314" Type="http://schemas.openxmlformats.org/officeDocument/2006/relationships/hyperlink" Target="https://drive.google.com/open?id=1AVs2Zfd7eEWA26QqGif9SQUlINB9qdpg" TargetMode="External"/><Relationship Id="rId521" Type="http://schemas.openxmlformats.org/officeDocument/2006/relationships/hyperlink" Target="https://hiring.base.vn/opening/1693?candidate=136963" TargetMode="External"/><Relationship Id="rId619" Type="http://schemas.openxmlformats.org/officeDocument/2006/relationships/hyperlink" Target="https://drive.google.com/file/d/11od81Im8EtoeOqo3A8ZRhqzaijaOpVTD/view?usp=sharing" TargetMode="External"/><Relationship Id="rId1151" Type="http://schemas.openxmlformats.org/officeDocument/2006/relationships/hyperlink" Target="mailto:dqvinh1503@gmail.com" TargetMode="External"/><Relationship Id="rId1249" Type="http://schemas.openxmlformats.org/officeDocument/2006/relationships/hyperlink" Target="https://hiring.base.vn/opening/1697?candidate=152621" TargetMode="External"/><Relationship Id="rId95" Type="http://schemas.openxmlformats.org/officeDocument/2006/relationships/hyperlink" Target="https://tuyendung.topcv.vn/quy-trinh-tuyen-dung/chi-tiet/485417" TargetMode="External"/><Relationship Id="rId826" Type="http://schemas.openxmlformats.org/officeDocument/2006/relationships/hyperlink" Target="https://hiring.base.vn/opening/1695?candidate=131054" TargetMode="External"/><Relationship Id="rId1011" Type="http://schemas.openxmlformats.org/officeDocument/2006/relationships/hyperlink" Target="https://drive.google.com/open?id=1IocYnPPwfzj_GMQe0eTP0hnP9F-W3zRa" TargetMode="External"/><Relationship Id="rId1109" Type="http://schemas.openxmlformats.org/officeDocument/2006/relationships/hyperlink" Target="https://drive.google.com/file/d/1qnpVVFzg9cSZp1IKt88UQFUOWOAxKcFG/view?usp=sharing" TargetMode="External"/><Relationship Id="rId1456" Type="http://schemas.openxmlformats.org/officeDocument/2006/relationships/hyperlink" Target="https://drive.google.com/file/d/18MaZOvWS4G0YEu5MJ_zF9nre8DtWZQ1r/view?usp=sharing" TargetMode="External"/><Relationship Id="rId1663" Type="http://schemas.openxmlformats.org/officeDocument/2006/relationships/hyperlink" Target="https://drive.google.com/file/d/1RgDPeTIigx9N9_YeMoH2ZbLsAhSh2YOp/view?usp=sharing" TargetMode="External"/><Relationship Id="rId1870" Type="http://schemas.openxmlformats.org/officeDocument/2006/relationships/hyperlink" Target="https://drive.google.com/file/d/1TG-YkQDVNKRdtFh138KNcqBC45b2aMC_/view?usp=sharing" TargetMode="External"/><Relationship Id="rId1968" Type="http://schemas.openxmlformats.org/officeDocument/2006/relationships/hyperlink" Target="https://drive.google.com/file/d/1N9xJIR3doBp56IW8cH2hKibc4NX9ObvO/view?usp=sharing" TargetMode="External"/><Relationship Id="rId1316" Type="http://schemas.openxmlformats.org/officeDocument/2006/relationships/hyperlink" Target="https://drive.google.com/file/d/105mQI1K_6x_zYGoMrr4HP-UhE4jb0b6E/view?usp=sharing" TargetMode="External"/><Relationship Id="rId1523" Type="http://schemas.openxmlformats.org/officeDocument/2006/relationships/hyperlink" Target="https://drive.google.com/file/d/1lkpisfoOYkSnYP2jh4rkOAajsc4gIjiB/view?usp=sharing" TargetMode="External"/><Relationship Id="rId1730" Type="http://schemas.openxmlformats.org/officeDocument/2006/relationships/hyperlink" Target="https://drive.google.com/open?id=1bVOV2WT-umL4YPMj5uH2_cfqf9NAENCc" TargetMode="External"/><Relationship Id="rId22" Type="http://schemas.openxmlformats.org/officeDocument/2006/relationships/hyperlink" Target="https://drive.google.com/file/d/1UszbNn2EDVDlt70LebjqkwPsi6wIFmP_/view?usp=sharing" TargetMode="External"/><Relationship Id="rId1828" Type="http://schemas.openxmlformats.org/officeDocument/2006/relationships/hyperlink" Target="https://drive.google.com/open?id=1id_aF4PvZgz554Y9vhjCOJ4pJ0jsG3bL" TargetMode="External"/><Relationship Id="rId171" Type="http://schemas.openxmlformats.org/officeDocument/2006/relationships/hyperlink" Target="https://drive.google.com/open?id=1oRXT05lOi0MwXxXwgvZ_K7l_GqsSL3Ag" TargetMode="External"/><Relationship Id="rId269" Type="http://schemas.openxmlformats.org/officeDocument/2006/relationships/hyperlink" Target="https://drive.google.com/open?id=1imfUl8R78X4PIx6GxWUI6y30sPoBgj7I" TargetMode="External"/><Relationship Id="rId476" Type="http://schemas.openxmlformats.org/officeDocument/2006/relationships/hyperlink" Target="https://drive.google.com/file/d/16aDaA1_N4-_5RCi97TSW19aFA77BCWUU/view?usp=sharing" TargetMode="External"/><Relationship Id="rId683" Type="http://schemas.openxmlformats.org/officeDocument/2006/relationships/hyperlink" Target="https://hiring.base.vn/opening/1961?candidate=166002" TargetMode="External"/><Relationship Id="rId890" Type="http://schemas.openxmlformats.org/officeDocument/2006/relationships/hyperlink" Target="https://hiring.base.vn/opening/1689?candidate=133302" TargetMode="External"/><Relationship Id="rId129" Type="http://schemas.openxmlformats.org/officeDocument/2006/relationships/hyperlink" Target="https://www.linkedin.com/in/vietanhdev/" TargetMode="External"/><Relationship Id="rId336" Type="http://schemas.openxmlformats.org/officeDocument/2006/relationships/hyperlink" Target="https://drive.google.com/open?id=1q4-j1wFE7Mmm5Btwl9xK9scQIPKG47of" TargetMode="External"/><Relationship Id="rId543" Type="http://schemas.openxmlformats.org/officeDocument/2006/relationships/hyperlink" Target="https://drive.google.com/file/d/1QoaBI43whbPKmUfGS2gXSUx7s2w1R47v/view?usp=sharing" TargetMode="External"/><Relationship Id="rId988" Type="http://schemas.openxmlformats.org/officeDocument/2006/relationships/hyperlink" Target="https://tuyendung.topcv.vn/quy-trinh-tuyen-dung/xem-ung-vien?id=B1NqPWYPWHMHNCgsaVQmKgBXBO&amp;signature=d3350a667945ad07a89ad91b6326198d" TargetMode="External"/><Relationship Id="rId1173" Type="http://schemas.openxmlformats.org/officeDocument/2006/relationships/hyperlink" Target="https://hiring.base.vn/opening/1697?candidate=143738" TargetMode="External"/><Relationship Id="rId1380" Type="http://schemas.openxmlformats.org/officeDocument/2006/relationships/hyperlink" Target="https://drive.google.com/file/d/1hWUz9qSVsQYDDLMLCnEZ85YC0YwyKimB/view?usp=sharing" TargetMode="External"/><Relationship Id="rId2017" Type="http://schemas.openxmlformats.org/officeDocument/2006/relationships/hyperlink" Target="https://drive.google.com/file/d/1mAAWdExoyDtReARujLn32nyUyObh5a-U/view?usp=sharing" TargetMode="External"/><Relationship Id="rId403" Type="http://schemas.openxmlformats.org/officeDocument/2006/relationships/hyperlink" Target="https://tuyendung.topcv.vn/quy-trinh-tuyen-dung/xem-ung-vien?id=UlFobG1ZXXpTNn54bUJhcQC3RP&amp;signature=ffa4715b4d668749463e9f255c70beed" TargetMode="External"/><Relationship Id="rId750" Type="http://schemas.openxmlformats.org/officeDocument/2006/relationships/hyperlink" Target="https://hiring.base.vn/opening/1749?candidate=174037" TargetMode="External"/><Relationship Id="rId848" Type="http://schemas.openxmlformats.org/officeDocument/2006/relationships/hyperlink" Target="https://itviec.com/customer/job-applications/938fd57d-9663-4e73-a46a-38647d628182" TargetMode="External"/><Relationship Id="rId1033" Type="http://schemas.openxmlformats.org/officeDocument/2006/relationships/hyperlink" Target="https://hiring.base.vn/opening/1697?candidate=131919" TargetMode="External"/><Relationship Id="rId1478" Type="http://schemas.openxmlformats.org/officeDocument/2006/relationships/hyperlink" Target="https://hiring.base.vn/opening/1961?candidate=169882" TargetMode="External"/><Relationship Id="rId1685" Type="http://schemas.openxmlformats.org/officeDocument/2006/relationships/hyperlink" Target="https://drive.google.com/file/d/1lzowXJCdZobuLYi6NCMr16i2_Ei1Kq8m/view?usp=sharing" TargetMode="External"/><Relationship Id="rId1892" Type="http://schemas.openxmlformats.org/officeDocument/2006/relationships/hyperlink" Target="https://drive.google.com/file/d/1vohMMMfSiGybjf-wFCOuoGzppwzZPtoM/view?usp=sharing" TargetMode="External"/><Relationship Id="rId610" Type="http://schemas.openxmlformats.org/officeDocument/2006/relationships/hyperlink" Target="https://hiring.base.vn/opening/1952?candidate=153356" TargetMode="External"/><Relationship Id="rId708" Type="http://schemas.openxmlformats.org/officeDocument/2006/relationships/hyperlink" Target="https://hiring.base.vn/opening/1697?candidate=171584" TargetMode="External"/><Relationship Id="rId915" Type="http://schemas.openxmlformats.org/officeDocument/2006/relationships/hyperlink" Target="https://drive.google.com/file/d/1ZWoG0C0EJVvMEdZBo-9I7acTAkJOfVLe/view?usp=sharing" TargetMode="External"/><Relationship Id="rId1240" Type="http://schemas.openxmlformats.org/officeDocument/2006/relationships/hyperlink" Target="https://drive.google.com/file/d/1hYdHGwsa5fgotj3TIRIWGCuUWmlkkVVU/view?usp=sharing" TargetMode="External"/><Relationship Id="rId1338" Type="http://schemas.openxmlformats.org/officeDocument/2006/relationships/hyperlink" Target="https://hiring.base.vn/opening/1697?candidate=158843" TargetMode="External"/><Relationship Id="rId1545" Type="http://schemas.openxmlformats.org/officeDocument/2006/relationships/hyperlink" Target="https://drive.google.com/file/d/1jjOWzUNR6KvFx6t0xqA7-eoUgTrvaSZy/view?usp=sharing" TargetMode="External"/><Relationship Id="rId1100" Type="http://schemas.openxmlformats.org/officeDocument/2006/relationships/hyperlink" Target="https://drive.google.com/file/d/1RokkOjXS0XaFUq37AinerMyK8oP3myVH/view?usp=sharing" TargetMode="External"/><Relationship Id="rId1405" Type="http://schemas.openxmlformats.org/officeDocument/2006/relationships/hyperlink" Target="https://hiring.base.vn/opening/1695?candidate=162316" TargetMode="External"/><Relationship Id="rId1752" Type="http://schemas.openxmlformats.org/officeDocument/2006/relationships/hyperlink" Target="https://drive.google.com/open?id=18mshKvBVEqKGwmupuPod8wJRDs9UAj-u" TargetMode="External"/><Relationship Id="rId44" Type="http://schemas.openxmlformats.org/officeDocument/2006/relationships/hyperlink" Target="https://hiring.base.vn/opening/1694?candidate=130701" TargetMode="External"/><Relationship Id="rId1612" Type="http://schemas.openxmlformats.org/officeDocument/2006/relationships/hyperlink" Target="https://hiring.base.vn/opening/1697?candidate=139717" TargetMode="External"/><Relationship Id="rId1917" Type="http://schemas.openxmlformats.org/officeDocument/2006/relationships/hyperlink" Target="https://drive.google.com/file/d/16ti5q5OcCmOlynU5nrMHksk-0KhrnO3f/view?usp=sharing" TargetMode="External"/><Relationship Id="rId193" Type="http://schemas.openxmlformats.org/officeDocument/2006/relationships/hyperlink" Target="https://drive.google.com/open?id=1ua0HiF3AyiPKY3KtFKo5TQ0ewiqmsf6f" TargetMode="External"/><Relationship Id="rId498" Type="http://schemas.openxmlformats.org/officeDocument/2006/relationships/hyperlink" Target="https://hiring.base.vn/opening/1837?candidate=135524" TargetMode="External"/><Relationship Id="rId2081" Type="http://schemas.openxmlformats.org/officeDocument/2006/relationships/hyperlink" Target="https://drive.google.com/file/d/19zrlFdCn35CpT3LqoLEKS0T8ptBZoiXg/view?usp=sharing" TargetMode="External"/><Relationship Id="rId260" Type="http://schemas.openxmlformats.org/officeDocument/2006/relationships/hyperlink" Target="https://drive.google.com/open?id=1uAvZqjXjQxSNaKeW1WOPVAuJs_EyEixW" TargetMode="External"/><Relationship Id="rId120" Type="http://schemas.openxmlformats.org/officeDocument/2006/relationships/hyperlink" Target="https://hiring.base.vn/opening/1697?candidate=132845" TargetMode="External"/><Relationship Id="rId358" Type="http://schemas.openxmlformats.org/officeDocument/2006/relationships/hyperlink" Target="https://hiring.base.vn/opening/1694?candidate=131170" TargetMode="External"/><Relationship Id="rId565" Type="http://schemas.openxmlformats.org/officeDocument/2006/relationships/hyperlink" Target="https://hiring.base.vn/opening/1697?candidate=144247" TargetMode="External"/><Relationship Id="rId772" Type="http://schemas.openxmlformats.org/officeDocument/2006/relationships/hyperlink" Target="https://hiring.base.vn/opening/1695?candidate=131106" TargetMode="External"/><Relationship Id="rId1195" Type="http://schemas.openxmlformats.org/officeDocument/2006/relationships/hyperlink" Target="https://hiring.base.vn/opening/1690?candidate=146209" TargetMode="External"/><Relationship Id="rId2039" Type="http://schemas.openxmlformats.org/officeDocument/2006/relationships/hyperlink" Target="https://docs.google.com/document/d/1xSN72x7BEz4w5QiryqYTYtpAHZhLJ5Ev/edit?usp=sharing&amp;ouid=113125271160332585601&amp;rtpof=true&amp;sd=true" TargetMode="External"/><Relationship Id="rId218" Type="http://schemas.openxmlformats.org/officeDocument/2006/relationships/hyperlink" Target="https://drive.google.com/open?id=1yjvLJPY5ykyYWZjipDqFNwAukMHZfR5c" TargetMode="External"/><Relationship Id="rId425" Type="http://schemas.openxmlformats.org/officeDocument/2006/relationships/hyperlink" Target="https://hiring.base.vn/opening/1700?candidate=132317" TargetMode="External"/><Relationship Id="rId632" Type="http://schemas.openxmlformats.org/officeDocument/2006/relationships/hyperlink" Target="https://hiring.base.vn/opening/1697?candidate=156260" TargetMode="External"/><Relationship Id="rId1055" Type="http://schemas.openxmlformats.org/officeDocument/2006/relationships/hyperlink" Target="https://drive.google.com/file/d/1ad7q_-vfJ6Qab2Gh2dPJligrYr2dPoZX/view?usp=sharing" TargetMode="External"/><Relationship Id="rId1262" Type="http://schemas.openxmlformats.org/officeDocument/2006/relationships/hyperlink" Target="https://drive.google.com/file/d/12jucp2D7NUgoLLWAm5hsFPODaFvk_zBV/view?usp=sharing" TargetMode="External"/><Relationship Id="rId937" Type="http://schemas.openxmlformats.org/officeDocument/2006/relationships/hyperlink" Target="https://hiring.base.vn/candidates?q=nguyenductruong9889@gmail.com&amp;candidate=129735" TargetMode="External"/><Relationship Id="rId1122" Type="http://schemas.openxmlformats.org/officeDocument/2006/relationships/hyperlink" Target="https://drive.google.com/file/d/15NeGfY7DaMO_bRop-zoICM9ZQozZcQfn/view?usp=sharing" TargetMode="External"/><Relationship Id="rId1567" Type="http://schemas.openxmlformats.org/officeDocument/2006/relationships/hyperlink" Target="https://drive.google.com/file/d/1lc4nqPNDLoeGTQmIPPh4FWnLLfPJ_epM/view?usp=sharing" TargetMode="External"/><Relationship Id="rId1774" Type="http://schemas.openxmlformats.org/officeDocument/2006/relationships/hyperlink" Target="https://drive.google.com/open?id=1LziwqKS5JyjiKqElwtd-JE6oQOFxQT3c." TargetMode="External"/><Relationship Id="rId1981" Type="http://schemas.openxmlformats.org/officeDocument/2006/relationships/hyperlink" Target="https://drive.google.com/file/d/19vI_Hl0CzxLFlwXSrOXw_flvuK8wOg4r/view?usp=sharing" TargetMode="External"/><Relationship Id="rId66" Type="http://schemas.openxmlformats.org/officeDocument/2006/relationships/hyperlink" Target="https://drive.google.com/file/d/1v9w3CcUVOXP6syUdMgHSJEkP6HIc3nLr/view?usp=sharing" TargetMode="External"/><Relationship Id="rId1427" Type="http://schemas.openxmlformats.org/officeDocument/2006/relationships/hyperlink" Target="https://drive.google.com/file/d/124an0U5iVps1qPtgchlwWY2ZGoPCMQuj/view?usp=sharing" TargetMode="External"/><Relationship Id="rId1634" Type="http://schemas.openxmlformats.org/officeDocument/2006/relationships/hyperlink" Target="https://drive.google.com/open?id=18Kg7ffXHcjCfBOP444yd4uN5AhxyA0gy" TargetMode="External"/><Relationship Id="rId1841" Type="http://schemas.openxmlformats.org/officeDocument/2006/relationships/hyperlink" Target="https://drive.google.com/open?id=14QwHk8HQekIVwlCpjjJaDil6xNDlu3Bk" TargetMode="External"/><Relationship Id="rId1939" Type="http://schemas.openxmlformats.org/officeDocument/2006/relationships/hyperlink" Target="https://drive.google.com/open?id=1uJr57bS0-ItEhwT5nrUoXhfEKxAPzK_0" TargetMode="External"/><Relationship Id="rId1701" Type="http://schemas.openxmlformats.org/officeDocument/2006/relationships/hyperlink" Target="https://drive.google.com/open?id=1es1-ik4BqsvlBc3UnUma4OOgLGU6c_gf" TargetMode="External"/><Relationship Id="rId282" Type="http://schemas.openxmlformats.org/officeDocument/2006/relationships/hyperlink" Target="https://drive.google.com/open?id=1XW6Hnry4BqdWhjYdv5kNfGwj14qvFADk" TargetMode="External"/><Relationship Id="rId587" Type="http://schemas.openxmlformats.org/officeDocument/2006/relationships/hyperlink" Target="https://hiring.base.vn/opening/1695?candidate=148996" TargetMode="External"/><Relationship Id="rId8" Type="http://schemas.openxmlformats.org/officeDocument/2006/relationships/hyperlink" Target="https://data-gcdn.basecdn.net/202107/sys4815/hiring/02/08/HCTZCQEMUU/7d37a2d9c0b1cf580c7fb9ac50a67645/97/c7/5b/e6/af/3b563391cdb98fc99c0acef72bcccf61/7d37a2d9c0b1cf580c7fb9ac50a67645_889700_YCFJ6FNQDBQVV.pdf" TargetMode="External"/><Relationship Id="rId142" Type="http://schemas.openxmlformats.org/officeDocument/2006/relationships/hyperlink" Target="https://drive.google.com/open?id=15c1mRxAEHh8cLXjtGWg5Ya89kzhyke2w" TargetMode="External"/><Relationship Id="rId447" Type="http://schemas.openxmlformats.org/officeDocument/2006/relationships/hyperlink" Target="https://hiring.base.vn/opening/1811?candidate=132986" TargetMode="External"/><Relationship Id="rId794" Type="http://schemas.openxmlformats.org/officeDocument/2006/relationships/hyperlink" Target="https://hiring.base.vn/opening/1690?candidate=129614" TargetMode="External"/><Relationship Id="rId1077" Type="http://schemas.openxmlformats.org/officeDocument/2006/relationships/hyperlink" Target="https://drive.google.com/file/d/1Tp0odyZBHy3kvjPGwm5qZVszOYrB81-d/view?usp=sharing" TargetMode="External"/><Relationship Id="rId2030" Type="http://schemas.openxmlformats.org/officeDocument/2006/relationships/hyperlink" Target="https://drive.google.com/file/d/1WUFzIBWPPSHIg_2NQh1mM7V59ZtY7Awt/view?usp=sharing" TargetMode="External"/><Relationship Id="rId654" Type="http://schemas.openxmlformats.org/officeDocument/2006/relationships/hyperlink" Target="https://hiring.base.vn/opening/1690?candidate=161259" TargetMode="External"/><Relationship Id="rId861" Type="http://schemas.openxmlformats.org/officeDocument/2006/relationships/hyperlink" Target="https://tuyendung.topcv.vn/quy-trinh-tuyen-dung/xem-ung-vien?id=UgFuPWZYCXNQYS8qakM7JwC3BC&amp;signature=3183fd3922988a956f5e87b1aaa361bf" TargetMode="External"/><Relationship Id="rId959" Type="http://schemas.openxmlformats.org/officeDocument/2006/relationships/hyperlink" Target="https://hiring.base.vn/opening/1751?candidate=130432" TargetMode="External"/><Relationship Id="rId1284" Type="http://schemas.openxmlformats.org/officeDocument/2006/relationships/hyperlink" Target="https://drive.google.com/file/d/1NnMIaRnbmAon7HCdjArzWu9gWF9kBgIc/view?usp=sharing" TargetMode="External"/><Relationship Id="rId1491" Type="http://schemas.openxmlformats.org/officeDocument/2006/relationships/hyperlink" Target="https://drive.google.com/file/d/1rKul66OyE1HNjoLNdQV1CX6Ax_bdCx-1/view?usp=sharing" TargetMode="External"/><Relationship Id="rId1589" Type="http://schemas.openxmlformats.org/officeDocument/2006/relationships/hyperlink" Target="https://drive.google.com/open?id=1iJxjnN91U-yuthykRlJc8mKVMUKm9kWE" TargetMode="External"/><Relationship Id="rId307" Type="http://schemas.openxmlformats.org/officeDocument/2006/relationships/hyperlink" Target="https://drive.google.com/open?id=16UvtEHSTRyDDUbP-aeqiU7MLOKibN-2g" TargetMode="External"/><Relationship Id="rId514" Type="http://schemas.openxmlformats.org/officeDocument/2006/relationships/hyperlink" Target="https://hiring.base.vn/opening/1697?candidate=136510" TargetMode="External"/><Relationship Id="rId721" Type="http://schemas.openxmlformats.org/officeDocument/2006/relationships/hyperlink" Target="https://hiring.base.vn/opening/1697?candidate=172796" TargetMode="External"/><Relationship Id="rId1144" Type="http://schemas.openxmlformats.org/officeDocument/2006/relationships/hyperlink" Target="https://drive.google.com/file/d/1ZMFTz4yHznimAC8B3-SAsz2JCU0CAAlU/view?usp=sharing" TargetMode="External"/><Relationship Id="rId1351" Type="http://schemas.openxmlformats.org/officeDocument/2006/relationships/hyperlink" Target="https://drive.google.com/file/d/1EOJrqfZMUv85ncHaRkXQg8VwqcVxaOUn/view?usp=sharing" TargetMode="External"/><Relationship Id="rId1449" Type="http://schemas.openxmlformats.org/officeDocument/2006/relationships/hyperlink" Target="https://drive.google.com/file/d/1ktQmyI9IAhnmEscqr9tBV2YReaxr9vmY/view?usp=sharing" TargetMode="External"/><Relationship Id="rId1796" Type="http://schemas.openxmlformats.org/officeDocument/2006/relationships/hyperlink" Target="https://drive.google.com/open?id=1m1iSG-yCs7UFPVpq7JWB2Eb6NsvUSmEN" TargetMode="External"/><Relationship Id="rId88" Type="http://schemas.openxmlformats.org/officeDocument/2006/relationships/hyperlink" Target="https://drive.google.com/open?id=1q4EYNfhOj-HL4u9nbqYwCZ9TFbS8W5CN" TargetMode="External"/><Relationship Id="rId819" Type="http://schemas.openxmlformats.org/officeDocument/2006/relationships/hyperlink" Target="https://tuyendung.topcv.vn/quy-trinh-tuyen-dung/xem-ung-vien?id=VwM5PDNWXX9aYi99YmUGcAA3BF&amp;signature=fcc36373920b5fbfbb870b36ffbc4f84" TargetMode="External"/><Relationship Id="rId1004" Type="http://schemas.openxmlformats.org/officeDocument/2006/relationships/hyperlink" Target="https://hiring.base.vn/opening/1696?candidate=131400" TargetMode="External"/><Relationship Id="rId1211" Type="http://schemas.openxmlformats.org/officeDocument/2006/relationships/hyperlink" Target="https://drive.google.com/file/d/1q7oxP3yMGw-jrtih7wVbXhZzMUoc9R8X/view?usp=sharing" TargetMode="External"/><Relationship Id="rId1656" Type="http://schemas.openxmlformats.org/officeDocument/2006/relationships/hyperlink" Target="https://drive.google.com/open?id=1_MHGiJESlqN3Qb6-EML6uhDsUAYvUDKw" TargetMode="External"/><Relationship Id="rId1863" Type="http://schemas.openxmlformats.org/officeDocument/2006/relationships/hyperlink" Target="https://drive.google.com/open?id=1SwJywBWyJpNtlF9xq8ZkFG6Zn7bANmZy" TargetMode="External"/><Relationship Id="rId1309" Type="http://schemas.openxmlformats.org/officeDocument/2006/relationships/hyperlink" Target="https://drive.google.com/file/d/1chAKO6cm40RtoAYldJNRJIEgFK2b-ec-/view?usp=sharing" TargetMode="External"/><Relationship Id="rId1516" Type="http://schemas.openxmlformats.org/officeDocument/2006/relationships/hyperlink" Target="https://drive.google.com/file/d/1bNFMKEd7LGTNcQpIvH9uCQbkWwSvl9MN/view?usp=sharing" TargetMode="External"/><Relationship Id="rId1723" Type="http://schemas.openxmlformats.org/officeDocument/2006/relationships/hyperlink" Target="https://drive.google.com/open?id=1JYsswa345obO8Vd4vdV11gqYbcSZ8w-e" TargetMode="External"/><Relationship Id="rId1930" Type="http://schemas.openxmlformats.org/officeDocument/2006/relationships/hyperlink" Target="https://drive.google.com/file/d/1VzmcnqsRAd8YvDID6XUJ9Dbgq5ZZ4WM6/view?usp=sharing" TargetMode="External"/><Relationship Id="rId15" Type="http://schemas.openxmlformats.org/officeDocument/2006/relationships/hyperlink" Target="https://data-gcdn.basecdn.net/202107/sys4815/hiring/07/16/FGUBP82E89/cd370b528ac8ec3808fa6acc273ffce1/ed/b6/39/d4/e9/27cbbed4bba85edac2c7ad328c96dc8c/cd370b528ac8ec3808fa6acc273ffce1_456590_XUJAR3MPK996N.pdf" TargetMode="External"/><Relationship Id="rId164" Type="http://schemas.openxmlformats.org/officeDocument/2006/relationships/hyperlink" Target="https://hiring.base.vn/opening/1697?candidate=136845" TargetMode="External"/><Relationship Id="rId371" Type="http://schemas.openxmlformats.org/officeDocument/2006/relationships/hyperlink" Target="https://drive.google.com/open?id=1wvPXrYYI8TNItTPVdcag-XS2CVarfr_N" TargetMode="External"/><Relationship Id="rId2052" Type="http://schemas.openxmlformats.org/officeDocument/2006/relationships/hyperlink" Target="https://drive.google.com/file/d/1pWwF0R0V_GuJVJEm5SBkAWK85QAW_Kde/view?usp=sharing" TargetMode="External"/><Relationship Id="rId469" Type="http://schemas.openxmlformats.org/officeDocument/2006/relationships/hyperlink" Target="https://hiring.base.vn/opening/1703?candidate=133731" TargetMode="External"/><Relationship Id="rId676" Type="http://schemas.openxmlformats.org/officeDocument/2006/relationships/hyperlink" Target="https://hiring.base.vn/opening/1690?candidate=165000" TargetMode="External"/><Relationship Id="rId883" Type="http://schemas.openxmlformats.org/officeDocument/2006/relationships/hyperlink" Target="https://tuyendung.topcv.vn/quy-trinh-tuyen-dung/xem-ung-vien?id=UAk5aG1XXS4FMyt9AHM2dwA3VD&amp;signature=daceb0fa84e51a6b6fe62f18877c505c" TargetMode="External"/><Relationship Id="rId1099" Type="http://schemas.openxmlformats.org/officeDocument/2006/relationships/hyperlink" Target="https://hiring.base.vn/candidates?q=thuongntn215@gmail.com&amp;candidate=134323" TargetMode="External"/><Relationship Id="rId231" Type="http://schemas.openxmlformats.org/officeDocument/2006/relationships/hyperlink" Target="https://drive.google.com/open?id=1JX-mJGtf_j5jsxkthVrejBLreY6-OKAy" TargetMode="External"/><Relationship Id="rId329" Type="http://schemas.openxmlformats.org/officeDocument/2006/relationships/hyperlink" Target="https://drive.google.com/open?id=17TooP-uKCv0NJZfIX0yruUR4q5c5dE9A" TargetMode="External"/><Relationship Id="rId536" Type="http://schemas.openxmlformats.org/officeDocument/2006/relationships/hyperlink" Target="https://hiring.base.vn/opening/1695?candidate=140265" TargetMode="External"/><Relationship Id="rId1166" Type="http://schemas.openxmlformats.org/officeDocument/2006/relationships/hyperlink" Target="https://hiring.base.vn/opening/1862?candidate=140994" TargetMode="External"/><Relationship Id="rId1373" Type="http://schemas.openxmlformats.org/officeDocument/2006/relationships/hyperlink" Target="https://drive.google.com/file/d/1xVcEz2dONE-AP54xAXbSh5SLD_Bjs9Yv/view?usp=sharing" TargetMode="External"/><Relationship Id="rId743" Type="http://schemas.openxmlformats.org/officeDocument/2006/relationships/hyperlink" Target="https://hiring.base.vn/opening/1697?candidate=174171" TargetMode="External"/><Relationship Id="rId950" Type="http://schemas.openxmlformats.org/officeDocument/2006/relationships/hyperlink" Target="https://hiring.base.vn/opening/1690?candidate=130466" TargetMode="External"/><Relationship Id="rId1026" Type="http://schemas.openxmlformats.org/officeDocument/2006/relationships/hyperlink" Target="https://tuyendung.topcv.vn/quy-trinh-tuyen-dung/xem-ung-vien?id=BwNjbmQNXnlRM393bAVXKwAHNC&amp;signature=1be9fd7cc4d1bf23e3557d33bf469e57" TargetMode="External"/><Relationship Id="rId1580" Type="http://schemas.openxmlformats.org/officeDocument/2006/relationships/hyperlink" Target="https://drive.google.com/open?id=1d_ZRErD_3vaV_ClZudk11WPNCjRcre-N" TargetMode="External"/><Relationship Id="rId1678" Type="http://schemas.openxmlformats.org/officeDocument/2006/relationships/hyperlink" Target="https://drive.google.com/file/d/12kFfNcAG-PMOR3Oc3UL-mhV5ICuoznmQ/view?usp=sharing" TargetMode="External"/><Relationship Id="rId1885" Type="http://schemas.openxmlformats.org/officeDocument/2006/relationships/hyperlink" Target="https://drive.google.com/file/d/18UFsyFUT5hl5ma7EceZ8V22Zf_GWXx02/view?usp=sharing" TargetMode="External"/><Relationship Id="rId603" Type="http://schemas.openxmlformats.org/officeDocument/2006/relationships/hyperlink" Target="https://drive.google.com/file/d/1Lf8B5ScFk5C71X5W3X3oWBuzdL8ETdBr/view?usp=sharing" TargetMode="External"/><Relationship Id="rId810" Type="http://schemas.openxmlformats.org/officeDocument/2006/relationships/hyperlink" Target="https://tuyendung.topcv.vn/ho-so-ung-vien?id=18ee23d22231cd674226cf1c4fae30d4&amp;token=eyJkYXRhIjp7InByaXZhdGVfa2V5IjoiMThlZTIzZDIyMjMxY2Q2NzQyMjZjZjFjNGZhZTMwZDQifSwiZXhwaXJlQXQiOiIyMDIxLTA3LTI2IDE2OjIxOjA2Iiwic2lnbmF0dXJlIjoiY2U5MDViZDlkZTRiM2I3MjY1ZDJjZWQwOGVjYWM3YWYifQ==" TargetMode="External"/><Relationship Id="rId908" Type="http://schemas.openxmlformats.org/officeDocument/2006/relationships/hyperlink" Target="https://www.linkedin.com/in/quoc-trung-nguyen-18a21316a/" TargetMode="External"/><Relationship Id="rId1233" Type="http://schemas.openxmlformats.org/officeDocument/2006/relationships/hyperlink" Target="https://drive.google.com/file/d/17s-hMe-2wCwTnCXj4Dgf8tXqJLCNpHgd/view?usp=sharing" TargetMode="External"/><Relationship Id="rId1440" Type="http://schemas.openxmlformats.org/officeDocument/2006/relationships/hyperlink" Target="https://drive.google.com/file/d/1P-sWtfqzoepL2yALHh8QW26l7kEBmNaI/view?usp=sharing" TargetMode="External"/><Relationship Id="rId1538" Type="http://schemas.openxmlformats.org/officeDocument/2006/relationships/hyperlink" Target="https://hiring.base.vn/opening/1690?candidate=173131" TargetMode="External"/><Relationship Id="rId1300" Type="http://schemas.openxmlformats.org/officeDocument/2006/relationships/hyperlink" Target="https://hiring.base.vn/opening/1689?candidate=156351" TargetMode="External"/><Relationship Id="rId1745" Type="http://schemas.openxmlformats.org/officeDocument/2006/relationships/hyperlink" Target="https://drive.google.com/open?id=1mD6ZjLp8YaGItY_5Pxmsn_wLFflF2sCY" TargetMode="External"/><Relationship Id="rId1952" Type="http://schemas.openxmlformats.org/officeDocument/2006/relationships/hyperlink" Target="https://drive.google.com/file/d/1WCjkXZ2iS2E_bipYkxRjFISB8bxWKTGV/view?usp=sharing" TargetMode="External"/><Relationship Id="rId37" Type="http://schemas.openxmlformats.org/officeDocument/2006/relationships/hyperlink" Target="https://hiring.base.vn/opening/1694?candidate=130674" TargetMode="External"/><Relationship Id="rId1605" Type="http://schemas.openxmlformats.org/officeDocument/2006/relationships/hyperlink" Target="https://drive.google.com/file/d/1Li_kvgWp6e5PGgh_bUPU6nhuZocuIdWh/view?usp=sharing" TargetMode="External"/><Relationship Id="rId1812" Type="http://schemas.openxmlformats.org/officeDocument/2006/relationships/hyperlink" Target="https://drive.google.com/open?id=1Q3BctXySd2UC4cHON9txjmVKLkc95VAR" TargetMode="External"/><Relationship Id="rId186" Type="http://schemas.openxmlformats.org/officeDocument/2006/relationships/hyperlink" Target="https://drive.google.com/open?id=1nv30JLIKJYTamBTQ-Umc6wEIIZU2wSn9" TargetMode="External"/><Relationship Id="rId393" Type="http://schemas.openxmlformats.org/officeDocument/2006/relationships/hyperlink" Target="https://hiring.base.vn/opening/1693?candidate=131812" TargetMode="External"/><Relationship Id="rId2074" Type="http://schemas.openxmlformats.org/officeDocument/2006/relationships/hyperlink" Target="https://drive.google.com/file/d/1H17GO8lHvsVMZb8SfW39XpjHNxqe1IEb/view?usp=sharing" TargetMode="External"/><Relationship Id="rId253" Type="http://schemas.openxmlformats.org/officeDocument/2006/relationships/hyperlink" Target="https://drive.google.com/open?id=1CBryoKl-_Xmm6c606whma6-ozvIAe4Ce" TargetMode="External"/><Relationship Id="rId460" Type="http://schemas.openxmlformats.org/officeDocument/2006/relationships/hyperlink" Target="https://hiring.base.vn/opening/1697?candidate=133126" TargetMode="External"/><Relationship Id="rId698" Type="http://schemas.openxmlformats.org/officeDocument/2006/relationships/hyperlink" Target="https://hiring.base.vn/opening/1697?candidate=168917" TargetMode="External"/><Relationship Id="rId1090" Type="http://schemas.openxmlformats.org/officeDocument/2006/relationships/hyperlink" Target="https://hiring.base.vn/opening/1689?candidate=133556" TargetMode="External"/><Relationship Id="rId113" Type="http://schemas.openxmlformats.org/officeDocument/2006/relationships/hyperlink" Target="https://tuyendung.topcv.vn/quy-trinh-tuyen-dung/xem-ung-vien?id=BgU8PGUNCSgCNy1-BXF1fgB3pB&amp;signature=0f93820da913f202d127dddbb539dfda" TargetMode="External"/><Relationship Id="rId320" Type="http://schemas.openxmlformats.org/officeDocument/2006/relationships/hyperlink" Target="https://drive.google.com/open?id=1L0SGPbx9x1erKowJBusJKKB7SbYk8BFx" TargetMode="External"/><Relationship Id="rId558" Type="http://schemas.openxmlformats.org/officeDocument/2006/relationships/hyperlink" Target="https://hiring.base.vn/opening/1825?candidate=143352" TargetMode="External"/><Relationship Id="rId765" Type="http://schemas.openxmlformats.org/officeDocument/2006/relationships/hyperlink" Target="https://hiring.base.vn/opening/1824?candidate=175576" TargetMode="External"/><Relationship Id="rId972" Type="http://schemas.openxmlformats.org/officeDocument/2006/relationships/hyperlink" Target="https://tuyendung.topcv.vn/ho-so-ung-vien?id=591a739ec0d7a8eb400e6ef847162362&amp;token=eyJkYXRhIjp7InByaXZhdGVfa2V5IjoiNTkxYTczOWVjMGQ3YThlYjQwMGU2ZWY4NDcxNjIzNjIifSwiZXhwaXJlQXQiOiIyMDIxLTA3LTI5IDE0OjM1OjMzIiwic2lnbmF0dXJlIjoiMjZjNzc2MzI2MDEzNzVmNGY5ZWUyNTkyNWRmNmJjZjgifQ==" TargetMode="External"/><Relationship Id="rId1188" Type="http://schemas.openxmlformats.org/officeDocument/2006/relationships/hyperlink" Target="https://drive.google.com/file/d/12t_XRtln2OkQJJoNlFdSLIlj4-GtxSiA/view?usp=sharing" TargetMode="External"/><Relationship Id="rId1395" Type="http://schemas.openxmlformats.org/officeDocument/2006/relationships/hyperlink" Target="https://drive.google.com/file/d/1pFEyaBSOQKk-9fsDT1jnXgn5L9WGhl6b/view?usp=sharing" TargetMode="External"/><Relationship Id="rId2001" Type="http://schemas.openxmlformats.org/officeDocument/2006/relationships/hyperlink" Target="https://drive.google.com/file/d/1lWO8DvfID-Ec3vGVe-bujYZCLMQDP14S/view?usp=sharing" TargetMode="External"/><Relationship Id="rId418" Type="http://schemas.openxmlformats.org/officeDocument/2006/relationships/hyperlink" Target="https://hiring.base.vn/opening/1697?candidate=132403" TargetMode="External"/><Relationship Id="rId625" Type="http://schemas.openxmlformats.org/officeDocument/2006/relationships/hyperlink" Target="https://drive.google.com/file/d/1ySfQDVqUSEQ7adBVjaQmgSCw6vmrA0hP/view?usp=sharing" TargetMode="External"/><Relationship Id="rId832" Type="http://schemas.openxmlformats.org/officeDocument/2006/relationships/hyperlink" Target="https://tuyendung.topcv.vn/quy-trinh-tuyen-dung/xem-ung-vien?id=UAY8PjAKDXNUNH5_P1MpLwC3dF&amp;signature=71503082f7a284915fbb43fffe323a4e" TargetMode="External"/><Relationship Id="rId1048" Type="http://schemas.openxmlformats.org/officeDocument/2006/relationships/hyperlink" Target="https://drive.google.com/open?id=1c1gpLzLiXwvDEwUUIDW1mv7ip6NLm88X" TargetMode="External"/><Relationship Id="rId1255" Type="http://schemas.openxmlformats.org/officeDocument/2006/relationships/hyperlink" Target="https://drive.google.com/file/d/1SKM-gEf46sFkdoaTPAh4ylqO-BLk26ax/view?usp=sharing" TargetMode="External"/><Relationship Id="rId1462" Type="http://schemas.openxmlformats.org/officeDocument/2006/relationships/hyperlink" Target="https://drive.google.com/file/d/1_Yjfu-voWHhXQxoS7EZS9hT8hJJs6zKf/view?usp=sharing" TargetMode="External"/><Relationship Id="rId1115" Type="http://schemas.openxmlformats.org/officeDocument/2006/relationships/hyperlink" Target="https://drive.google.com/file/d/19D-AkJK0oD4l02teJtqmmGUq40d9i3YC/view?usp=sharing" TargetMode="External"/><Relationship Id="rId1322" Type="http://schemas.openxmlformats.org/officeDocument/2006/relationships/hyperlink" Target="https://hiring.base.vn/opening/1690?candidate=156792" TargetMode="External"/><Relationship Id="rId1767" Type="http://schemas.openxmlformats.org/officeDocument/2006/relationships/hyperlink" Target="https://drive.google.com/open?id=1Ya_KzF_Qvkqb9PzswH5HCDv_JWC0ZB74" TargetMode="External"/><Relationship Id="rId1974" Type="http://schemas.openxmlformats.org/officeDocument/2006/relationships/hyperlink" Target="https://drive.google.com/file/d/1cgfNLx9ZqDBo6l_05BFAaJyBOk2fIYY0/view?usp=sharing" TargetMode="External"/><Relationship Id="rId59" Type="http://schemas.openxmlformats.org/officeDocument/2006/relationships/hyperlink" Target="https://hiring.base.vn/opening/1697?candidate=131043" TargetMode="External"/><Relationship Id="rId1627" Type="http://schemas.openxmlformats.org/officeDocument/2006/relationships/hyperlink" Target="https://drive.google.com/open?id=1OR344jNrvTk0QzJQUKPd5jlpo1XVb_tJ" TargetMode="External"/><Relationship Id="rId1834" Type="http://schemas.openxmlformats.org/officeDocument/2006/relationships/hyperlink" Target="https://drive.google.com/open?id=1Z56BKMmnG_mxB86g-u18RyisdYotUrD3" TargetMode="External"/><Relationship Id="rId2096" Type="http://schemas.openxmlformats.org/officeDocument/2006/relationships/hyperlink" Target="https://drive.google.com/file/d/1llBSvAcp-2IhGD9lVP_C0yywfBvBZDsz/view?usp=sharing" TargetMode="External"/><Relationship Id="rId1901" Type="http://schemas.openxmlformats.org/officeDocument/2006/relationships/hyperlink" Target="https://drive.google.com/file/d/1OuYDsH5ijv7_mKPz6JD38gS3Tlzb0B1u/view?usp=sharing" TargetMode="External"/><Relationship Id="rId275" Type="http://schemas.openxmlformats.org/officeDocument/2006/relationships/hyperlink" Target="https://drive.google.com/open?id=1UYOn8rKijGD-fWxfdXCtsDMuOZm3Hhff" TargetMode="External"/><Relationship Id="rId482" Type="http://schemas.openxmlformats.org/officeDocument/2006/relationships/hyperlink" Target="https://hiring.base.vn/opening/1693?candidate=134684" TargetMode="External"/><Relationship Id="rId135" Type="http://schemas.openxmlformats.org/officeDocument/2006/relationships/hyperlink" Target="https://hiring.base.vn/opening/1695?candidate=135371" TargetMode="External"/><Relationship Id="rId342" Type="http://schemas.openxmlformats.org/officeDocument/2006/relationships/hyperlink" Target="https://drive.google.com/open?id=123tuOBU4h3S9w2SZDxS6jSS5JE_hzMB8" TargetMode="External"/><Relationship Id="rId787" Type="http://schemas.openxmlformats.org/officeDocument/2006/relationships/hyperlink" Target="https://data-gcdn.basecdn.net/202107/sys4815/hiring/04/22/ZYJ64D4255/839d73faefd28a005630a50b78a9f09b/d0/ca/04/6c/33/6501a2ac08222bc52c72438002a9eb09/839d73faefd28a005630a50b78a9f09b_536388_NDSKWY4Y8PJFN.pdf" TargetMode="External"/><Relationship Id="rId994" Type="http://schemas.openxmlformats.org/officeDocument/2006/relationships/hyperlink" Target="https://hiring.base.vn/opening/1697?candidate=131160" TargetMode="External"/><Relationship Id="rId2023" Type="http://schemas.openxmlformats.org/officeDocument/2006/relationships/hyperlink" Target="https://drive.google.com/file/d/1tBya0FIq6eZRreRudU_2YtOwjWuxw2V0/view?usp=sharing" TargetMode="External"/><Relationship Id="rId202" Type="http://schemas.openxmlformats.org/officeDocument/2006/relationships/hyperlink" Target="https://drive.google.com/open?id=1Y9NlwpcZli6dsxMsJLoNlwgisf1MjwiJ" TargetMode="External"/><Relationship Id="rId647" Type="http://schemas.openxmlformats.org/officeDocument/2006/relationships/hyperlink" Target="https://hiring.base.vn/opening/1824?candidate=159331" TargetMode="External"/><Relationship Id="rId854" Type="http://schemas.openxmlformats.org/officeDocument/2006/relationships/hyperlink" Target="https://drive.google.com/open?id=1U14JqyBcLinLz1xBoc1PQa8yQPVIALSh" TargetMode="External"/><Relationship Id="rId1277" Type="http://schemas.openxmlformats.org/officeDocument/2006/relationships/hyperlink" Target="https://drive.google.com/file/d/1g6tQ3Lvlvm5x2mtezAgXol5S8JPHZqJn/view?usp=sharing" TargetMode="External"/><Relationship Id="rId1484" Type="http://schemas.openxmlformats.org/officeDocument/2006/relationships/hyperlink" Target="https://drive.google.com/file/d/1OTatF_WqLX2n5UJ04rZSZJ8xJBRM1CPh/view?usp=sharing" TargetMode="External"/><Relationship Id="rId1691" Type="http://schemas.openxmlformats.org/officeDocument/2006/relationships/hyperlink" Target="https://drive.google.com/open?id=1xxAxfySnbReeD8DQrNRdHK2s1wsO_Rt2" TargetMode="External"/><Relationship Id="rId507" Type="http://schemas.openxmlformats.org/officeDocument/2006/relationships/hyperlink" Target="https://hiring.base.vn/opening/1848?candidate=135944" TargetMode="External"/><Relationship Id="rId714" Type="http://schemas.openxmlformats.org/officeDocument/2006/relationships/hyperlink" Target="https://hiring.base.vn/opening/1703?candidate=172228" TargetMode="External"/><Relationship Id="rId921" Type="http://schemas.openxmlformats.org/officeDocument/2006/relationships/hyperlink" Target="https://xnkviettel-my.sharepoint.com/:b:/g/personal/hangpt45_viettelimex_vn/EWackRkoG9VMmc9qLbpyBz0BvfRdaN1ClhaYQ_KOECQGOQ?e=oEj5BD" TargetMode="External"/><Relationship Id="rId1137" Type="http://schemas.openxmlformats.org/officeDocument/2006/relationships/hyperlink" Target="https://hiring.base.vn/opening/1695?candidate=137607" TargetMode="External"/><Relationship Id="rId1344" Type="http://schemas.openxmlformats.org/officeDocument/2006/relationships/hyperlink" Target="https://drive.google.com/file/d/1oWcKn-5cH4tJzVIEXDdpcssSQvy0l0j3/view?usp=sharing" TargetMode="External"/><Relationship Id="rId1551" Type="http://schemas.openxmlformats.org/officeDocument/2006/relationships/hyperlink" Target="https://drive.google.com/file/d/1eCwyA-GTXcW1zvc4lLiGQSGwjUoM0xUU/view?usp=sharing" TargetMode="External"/><Relationship Id="rId1789" Type="http://schemas.openxmlformats.org/officeDocument/2006/relationships/hyperlink" Target="https://drive.google.com/open?id=1txgv47eaPDnwXqnV7WnuZuaDCskJfYMM" TargetMode="External"/><Relationship Id="rId1996" Type="http://schemas.openxmlformats.org/officeDocument/2006/relationships/hyperlink" Target="https://drive.google.com/file/d/1t1yRwHq1ZmM-onR5GPh4enJ4judAJh99/view?usp=sharing" TargetMode="External"/><Relationship Id="rId50" Type="http://schemas.openxmlformats.org/officeDocument/2006/relationships/hyperlink" Target="https://tuyendung.topcv.vn/ho-so-ung-vien?id=6882957e0e4214b26685cd0cac462040&amp;token=eyJkYXRhIjp7InByaXZhdGVfa2V5IjoiNjg4Mjk1N2UwZTQyMTRiMjY2ODVjZDBjYWM0NjIwNDAifSwiZXhwaXJlQXQiOiIyMDIxLTA3LTMwIDA5OjQzOjA3Iiwic2lnbmF0dXJlIjoiMmU2NGE5MmIwMjkyNmU2YjcwNTdiNWExMTY1OTc5NzQifQ==" TargetMode="External"/><Relationship Id="rId1204" Type="http://schemas.openxmlformats.org/officeDocument/2006/relationships/hyperlink" Target="https://drive.google.com/file/d/1VyRgMSdF0fXJIAx9lTU51Dcd_iobga8I/view?usp=sharing" TargetMode="External"/><Relationship Id="rId1411" Type="http://schemas.openxmlformats.org/officeDocument/2006/relationships/hyperlink" Target="https://hiring.base.vn/candidates?q=Nguy%E1%BB%85n%20M%E1%BA%A1nh%20C%E1%BA%A7m&amp;candidate=164315" TargetMode="External"/><Relationship Id="rId1649" Type="http://schemas.openxmlformats.org/officeDocument/2006/relationships/hyperlink" Target="https://hiring.base.vn/opening/1690?candidate=143304" TargetMode="External"/><Relationship Id="rId1856" Type="http://schemas.openxmlformats.org/officeDocument/2006/relationships/hyperlink" Target="https://drive.google.com/file/d/1r1vZsQ40dbrVEJIIgoCWDlbREzO0o1_t/view?usp=sharing" TargetMode="External"/><Relationship Id="rId1509" Type="http://schemas.openxmlformats.org/officeDocument/2006/relationships/hyperlink" Target="https://drive.google.com/file/d/1rhe7IGMLQxXdNGk1WMvoqfiH4HgVA6u6/view?usp=sharing" TargetMode="External"/><Relationship Id="rId1716" Type="http://schemas.openxmlformats.org/officeDocument/2006/relationships/hyperlink" Target="https://drive.google.com/open?id=1wetSObe89w78wZcLwSOqVTprQPgCWjsM" TargetMode="External"/><Relationship Id="rId1923" Type="http://schemas.openxmlformats.org/officeDocument/2006/relationships/hyperlink" Target="https://drive.google.com/file/d/1Uqx6JKTuoG6X61n-KlyIjpa55G7JTcs_/view?usp=sharing" TargetMode="External"/><Relationship Id="rId297" Type="http://schemas.openxmlformats.org/officeDocument/2006/relationships/hyperlink" Target="https://drive.google.com/open?id=1jeJjw8KeAdpq6I-67_oNQPbTNr27p9qo" TargetMode="External"/><Relationship Id="rId157" Type="http://schemas.openxmlformats.org/officeDocument/2006/relationships/hyperlink" Target="https://drive.google.com/open?id=16677pgFFKNQG237ubv4HPGiIwd1O4uxR" TargetMode="External"/><Relationship Id="rId364" Type="http://schemas.openxmlformats.org/officeDocument/2006/relationships/hyperlink" Target="https://hiring.base.vn/opening/1697?candidate=131322" TargetMode="External"/><Relationship Id="rId2045" Type="http://schemas.openxmlformats.org/officeDocument/2006/relationships/hyperlink" Target="https://drive.google.com/file/d/1Kr6EtIfQ7bEc_rGzqopb4RVSR18YW76e/view?usp=sharing" TargetMode="External"/><Relationship Id="rId571" Type="http://schemas.openxmlformats.org/officeDocument/2006/relationships/hyperlink" Target="https://hiring.base.vn/opening/1697?candidate=145864" TargetMode="External"/><Relationship Id="rId669" Type="http://schemas.openxmlformats.org/officeDocument/2006/relationships/hyperlink" Target="https://hiring.base.vn/opening/2012?candidate=164764" TargetMode="External"/><Relationship Id="rId876" Type="http://schemas.openxmlformats.org/officeDocument/2006/relationships/hyperlink" Target="https://tuyendung.topcv.vn/quy-trinh-tuyen-dung/xem-ung-vien?id=UAY8PWcPX3JWaisub0ZjKAAXZP&amp;signature=c55744ee7291cc6c6d43643fb05914dc" TargetMode="External"/><Relationship Id="rId1299" Type="http://schemas.openxmlformats.org/officeDocument/2006/relationships/hyperlink" Target="https://drive.google.com/file/d/19C7WOqrujMoMaVaqIfJX69jPQmfVN61O/view?usp=sharing" TargetMode="External"/><Relationship Id="rId224" Type="http://schemas.openxmlformats.org/officeDocument/2006/relationships/hyperlink" Target="https://drive.google.com/open?id=15IOXzvDn_r-EKWyGXSV8Ya2n9IxzYQi1" TargetMode="External"/><Relationship Id="rId431" Type="http://schemas.openxmlformats.org/officeDocument/2006/relationships/hyperlink" Target="https://hiring.base.vn/opening/1700?candidate=132831" TargetMode="External"/><Relationship Id="rId529" Type="http://schemas.openxmlformats.org/officeDocument/2006/relationships/hyperlink" Target="https://hiring.base.vn/opening/1825?candidate=135119" TargetMode="External"/><Relationship Id="rId736" Type="http://schemas.openxmlformats.org/officeDocument/2006/relationships/hyperlink" Target="https://hiring.base.vn/opening/1703?candidate=173277" TargetMode="External"/><Relationship Id="rId1061" Type="http://schemas.openxmlformats.org/officeDocument/2006/relationships/hyperlink" Target="https://drive.google.com/open?id=1lxNJDuRrIezI7DZIIg8LYYZmTyIgfJ8n" TargetMode="External"/><Relationship Id="rId1159" Type="http://schemas.openxmlformats.org/officeDocument/2006/relationships/hyperlink" Target="https://hiring.base.vn/opening/1690?candidate=139734" TargetMode="External"/><Relationship Id="rId1366" Type="http://schemas.openxmlformats.org/officeDocument/2006/relationships/hyperlink" Target="https://hiring.base.vn/opening/1961?candidate=161503" TargetMode="External"/><Relationship Id="rId943" Type="http://schemas.openxmlformats.org/officeDocument/2006/relationships/hyperlink" Target="https://hiring.base.vn/candidates?q=nhilv.pc@gmail.com&amp;candidate=129931" TargetMode="External"/><Relationship Id="rId1019" Type="http://schemas.openxmlformats.org/officeDocument/2006/relationships/hyperlink" Target="https://assets.topdev.vn/files/2021/07/07/TopDev-Hoang-Thanh-Tung-CV-Ung-Tuyen-Java-Developer-1625623729.pdf" TargetMode="External"/><Relationship Id="rId1573" Type="http://schemas.openxmlformats.org/officeDocument/2006/relationships/hyperlink" Target="https://drive.google.com/file/d/1dLlJRl6jMXkjnlx1F9QxgiZjfJc3GH0S/view?usp=sharing" TargetMode="External"/><Relationship Id="rId1780" Type="http://schemas.openxmlformats.org/officeDocument/2006/relationships/hyperlink" Target="https://drive.google.com/open?id=1PdhWmrE7qtoml2OKk0MFK6j9Xnfry8vx" TargetMode="External"/><Relationship Id="rId1878" Type="http://schemas.openxmlformats.org/officeDocument/2006/relationships/hyperlink" Target="https://drive.google.com/file/d/10lY3HURe6B71KnE7fiiEkVnpA0PJvMW3/view?usp=sharing" TargetMode="External"/><Relationship Id="rId72" Type="http://schemas.openxmlformats.org/officeDocument/2006/relationships/hyperlink" Target="https://tuyendung.topcv.vn/quy-trinh-tuyen-dung/xem-ung-vien?id=VVNrPTANWClVNyx_PFBecgAnBG&amp;signature=f9f74ac60f5df63435d9e92bb2a75604" TargetMode="External"/><Relationship Id="rId803" Type="http://schemas.openxmlformats.org/officeDocument/2006/relationships/hyperlink" Target="https://tuyendung.topcv.vn/quy-trinh-tuyen-dung/xem-ung-vien?id=U1ZvPWRaXn4HYX9_aWEpJgB3pD&amp;signature=6fdd5a6c1fadf2a0a0ff60f8e28b8413" TargetMode="External"/><Relationship Id="rId1226" Type="http://schemas.openxmlformats.org/officeDocument/2006/relationships/hyperlink" Target="https://drive.google.com/file/d/1htac7e1j15Z5nOu9PIVB4ynholSPv30t/view?usp=sharing" TargetMode="External"/><Relationship Id="rId1433" Type="http://schemas.openxmlformats.org/officeDocument/2006/relationships/hyperlink" Target="https://drive.google.com/file/d/1FffF-WJHUfyukBPg5jV5fnRkz9kzyysW/view?usp=sharing" TargetMode="External"/><Relationship Id="rId1640" Type="http://schemas.openxmlformats.org/officeDocument/2006/relationships/hyperlink" Target="https://drive.google.com/file/d/19NwwVyd1o6rzyT_xKStydJRatLeuvQ7p/view?usp=sharing" TargetMode="External"/><Relationship Id="rId1738" Type="http://schemas.openxmlformats.org/officeDocument/2006/relationships/hyperlink" Target="https://drive.google.com/open?id=1gEsq71-RTSxtokUmqro4_FJZECyLOlWJ" TargetMode="External"/><Relationship Id="rId1500" Type="http://schemas.openxmlformats.org/officeDocument/2006/relationships/hyperlink" Target="https://drive.google.com/file/d/1ncsv2P-APcu-ZTevnZM4dXWte49uovi9/view?usp=sharing" TargetMode="External"/><Relationship Id="rId1945" Type="http://schemas.openxmlformats.org/officeDocument/2006/relationships/hyperlink" Target="https://drive.google.com/file/d/1JR8eSh8g9-7h_WGiI7d4gg-vE7DkisG-/view?usp=sharing" TargetMode="External"/><Relationship Id="rId1805" Type="http://schemas.openxmlformats.org/officeDocument/2006/relationships/hyperlink" Target="https://drive.google.com/open?id=15BI0fBBnce0WVcYU78y-DeqszzMgveJk" TargetMode="External"/><Relationship Id="rId179" Type="http://schemas.openxmlformats.org/officeDocument/2006/relationships/hyperlink" Target="https://drive.google.com/open?id=1S6NuQ1SwLJghhEBk2VwD7KEX4PZv3ZJ2" TargetMode="External"/><Relationship Id="rId386" Type="http://schemas.openxmlformats.org/officeDocument/2006/relationships/hyperlink" Target="https://drive.google.com/file/d/1l-Y_-n2VDQ3G-XDf0ePv1kXAFDjVvraz/view?usp=sharing" TargetMode="External"/><Relationship Id="rId593" Type="http://schemas.openxmlformats.org/officeDocument/2006/relationships/hyperlink" Target="https://hiring.base.vn/opening/1752?candidate=150265" TargetMode="External"/><Relationship Id="rId2067" Type="http://schemas.openxmlformats.org/officeDocument/2006/relationships/hyperlink" Target="https://drive.google.com/file/d/1TWLVBVZULQH8uZsJmD7CJxPs89FWBG79/view?usp=sharing" TargetMode="External"/><Relationship Id="rId246" Type="http://schemas.openxmlformats.org/officeDocument/2006/relationships/hyperlink" Target="https://drive.google.com/open?id=1g3cAqrJeo0gemwnM1XGx57E-iVONPhkW" TargetMode="External"/><Relationship Id="rId453" Type="http://schemas.openxmlformats.org/officeDocument/2006/relationships/hyperlink" Target="https://hiring.base.vn/opening/1811?candidate=132997" TargetMode="External"/><Relationship Id="rId660" Type="http://schemas.openxmlformats.org/officeDocument/2006/relationships/hyperlink" Target="https://hiring.base.vn/opening/1695?candidate=131106" TargetMode="External"/><Relationship Id="rId898" Type="http://schemas.openxmlformats.org/officeDocument/2006/relationships/hyperlink" Target="https://itviec.com/customer/ai-match/d7bb84ee-ad76-486d-be6f-45f372b6604d" TargetMode="External"/><Relationship Id="rId1083" Type="http://schemas.openxmlformats.org/officeDocument/2006/relationships/hyperlink" Target="https://drive.google.com/file/d/1Bb8_fbq2lwi-EkrlNMI5RcPg1DhVUlTk/view?usp=sharing" TargetMode="External"/><Relationship Id="rId1290" Type="http://schemas.openxmlformats.org/officeDocument/2006/relationships/hyperlink" Target="https://drive.google.com/file/d/1q1_G4mMnPswLSpo2_9lGjLUOWy-nA8i5/view?usp=sharing" TargetMode="External"/><Relationship Id="rId106" Type="http://schemas.openxmlformats.org/officeDocument/2006/relationships/hyperlink" Target="https://drive.google.com/file/d/1EgewQAm06CzB_PlA2gvrFSyuafa83Oav/view?usp=sharing" TargetMode="External"/><Relationship Id="rId313" Type="http://schemas.openxmlformats.org/officeDocument/2006/relationships/hyperlink" Target="https://drive.google.com/open?id=1M6iZYKbtidVNRNx0ZxPQjJAdD0nhqHnx" TargetMode="External"/><Relationship Id="rId758" Type="http://schemas.openxmlformats.org/officeDocument/2006/relationships/hyperlink" Target="https://hiring.base.vn/opening/2098?candidate=174611" TargetMode="External"/><Relationship Id="rId965" Type="http://schemas.openxmlformats.org/officeDocument/2006/relationships/hyperlink" Target="https://hiring.base.vn/opening/1697?candidate=129641" TargetMode="External"/><Relationship Id="rId1150" Type="http://schemas.openxmlformats.org/officeDocument/2006/relationships/hyperlink" Target="https://drive.google.com/file/d/11XlFxrH3EFen8fzCvidWQnbk5JkAGNM2/view?usp=sharing" TargetMode="External"/><Relationship Id="rId1388" Type="http://schemas.openxmlformats.org/officeDocument/2006/relationships/hyperlink" Target="https://hiring.base.vn/opening/1695?candidate=160857" TargetMode="External"/><Relationship Id="rId1595" Type="http://schemas.openxmlformats.org/officeDocument/2006/relationships/hyperlink" Target="https://drive.google.com/open?id=1gaYfvyNe2Hfu0NrTdgvFeaCu0iEyY0bw" TargetMode="External"/><Relationship Id="rId94" Type="http://schemas.openxmlformats.org/officeDocument/2006/relationships/hyperlink" Target="https://drive.google.com/open?id=1zOYb6ZrKOO2t9ZNeCdQF47xx9SfV56y2" TargetMode="External"/><Relationship Id="rId520" Type="http://schemas.openxmlformats.org/officeDocument/2006/relationships/hyperlink" Target="https://hiring.base.vn/opening/1848?candidate=136816" TargetMode="External"/><Relationship Id="rId618" Type="http://schemas.openxmlformats.org/officeDocument/2006/relationships/hyperlink" Target="https://drive.google.com/file/d/16RkZVt0ptlyPuCHuOPrB8EZ5xhkdQ4ss/view?usp=sharing" TargetMode="External"/><Relationship Id="rId825" Type="http://schemas.openxmlformats.org/officeDocument/2006/relationships/hyperlink" Target="https://hiring.base.vn/opening/1697?candidate=130951" TargetMode="External"/><Relationship Id="rId1248" Type="http://schemas.openxmlformats.org/officeDocument/2006/relationships/hyperlink" Target="https://drive.google.com/file/d/1gq-_uKUJlC-0LjqQ0BEWXZv7TmeNRQif/view?usp=sharing" TargetMode="External"/><Relationship Id="rId1455" Type="http://schemas.openxmlformats.org/officeDocument/2006/relationships/hyperlink" Target="https://drive.google.com/file/d/1v1AhcQNKki4o1cPnRRn0_ZsYfJs-dTte/view?usp=sharing" TargetMode="External"/><Relationship Id="rId1662" Type="http://schemas.openxmlformats.org/officeDocument/2006/relationships/hyperlink" Target="https://drive.google.com/file/d/1z36Mla5w_8-hUSwIqADNwa0cwZCLNE8r/view?usp=sharing" TargetMode="External"/><Relationship Id="rId1010" Type="http://schemas.openxmlformats.org/officeDocument/2006/relationships/hyperlink" Target="https://drive.google.com/open?id=1DpvTAH-EVbyCFkTcyRgB6aIJTjFsDtJJ" TargetMode="External"/><Relationship Id="rId1108" Type="http://schemas.openxmlformats.org/officeDocument/2006/relationships/hyperlink" Target="https://drive.google.com/file/d/1fn-Xr64SrMXaNKkBpZApumt0g5rXixuC/view?usp=sharing" TargetMode="External"/><Relationship Id="rId1315" Type="http://schemas.openxmlformats.org/officeDocument/2006/relationships/hyperlink" Target="https://hiring.base.vn/opening/1961?candidate=156149" TargetMode="External"/><Relationship Id="rId1967" Type="http://schemas.openxmlformats.org/officeDocument/2006/relationships/hyperlink" Target="https://drive.google.com/file/d/1ZeTQK0XOrX5flAdsKSOB1KoapiSGlV8K/view?usp=sharing" TargetMode="External"/><Relationship Id="rId1522" Type="http://schemas.openxmlformats.org/officeDocument/2006/relationships/hyperlink" Target="https://drive.google.com/file/d/1N9S-Yns2RDCC5WqD6KeKV1I4B2ENr_8X/view?usp=sharing" TargetMode="External"/><Relationship Id="rId21" Type="http://schemas.openxmlformats.org/officeDocument/2006/relationships/hyperlink" Target="https://hiring.base.vn/opening/1693?candidate=129947" TargetMode="External"/><Relationship Id="rId2089" Type="http://schemas.openxmlformats.org/officeDocument/2006/relationships/hyperlink" Target="https://drive.google.com/file/d/1AFxeBR2UXTB8SRKcJQMIitXB0Xm5SHFE/view?usp=sharing" TargetMode="External"/><Relationship Id="rId268" Type="http://schemas.openxmlformats.org/officeDocument/2006/relationships/hyperlink" Target="https://drive.google.com/open?id=17XyBqWNxImKUVuyGBEU1k1gPkcWZz1L7" TargetMode="External"/><Relationship Id="rId475" Type="http://schemas.openxmlformats.org/officeDocument/2006/relationships/hyperlink" Target="https://hiring.base.vn/opening/1703?candidate=134232" TargetMode="External"/><Relationship Id="rId682" Type="http://schemas.openxmlformats.org/officeDocument/2006/relationships/hyperlink" Target="https://hiring.base.vn/opening/2012?candidate=165999" TargetMode="External"/><Relationship Id="rId128" Type="http://schemas.openxmlformats.org/officeDocument/2006/relationships/hyperlink" Target="https://employer.vietnamworks.com/v2/candidate-detail/developer-6981270" TargetMode="External"/><Relationship Id="rId335" Type="http://schemas.openxmlformats.org/officeDocument/2006/relationships/hyperlink" Target="https://drive.google.com/open?id=1ZTpk-C4xR-yU1RfezuY_gOwlhFhhS45V" TargetMode="External"/><Relationship Id="rId542" Type="http://schemas.openxmlformats.org/officeDocument/2006/relationships/hyperlink" Target="https://hiring.base.vn/opening/1848?candidate=141371" TargetMode="External"/><Relationship Id="rId1172" Type="http://schemas.openxmlformats.org/officeDocument/2006/relationships/hyperlink" Target="https://drive.google.com/file/d/1OgcyC05bWWsT_i1zDkTYkNNmmneV0z0e/view?usp=sharing" TargetMode="External"/><Relationship Id="rId2016" Type="http://schemas.openxmlformats.org/officeDocument/2006/relationships/hyperlink" Target="https://drive.google.com/file/d/1mA8fkhZyl3hqJeLnc_d3-epF7Oa1uZw7/view?usp=sharing" TargetMode="External"/><Relationship Id="rId402" Type="http://schemas.openxmlformats.org/officeDocument/2006/relationships/hyperlink" Target="https://hiring.base.vn/opening/1697?candidate=131960" TargetMode="External"/><Relationship Id="rId1032" Type="http://schemas.openxmlformats.org/officeDocument/2006/relationships/hyperlink" Target="https://hiring.base.vn/candidates?q=nguyen.phuong.nam@outlook.com&amp;candidate=131982" TargetMode="External"/><Relationship Id="rId1989" Type="http://schemas.openxmlformats.org/officeDocument/2006/relationships/hyperlink" Target="https://drive.google.com/file/d/1rSuxhpHBJhf3qqWdHirxWHPbCPH5I9sK/view?usp=sharing" TargetMode="External"/><Relationship Id="rId1849" Type="http://schemas.openxmlformats.org/officeDocument/2006/relationships/hyperlink" Target="https://drive.google.com/file/d/11Q12B6VzKySy4ZTbLzyuL5TA0TzH3ecJ/view?usp=sharing" TargetMode="External"/><Relationship Id="rId192" Type="http://schemas.openxmlformats.org/officeDocument/2006/relationships/hyperlink" Target="https://drive.google.com/open?id=16cciwe2tbE7ZWjfxQQiYoE4DSzR5ooTU" TargetMode="External"/><Relationship Id="rId1709" Type="http://schemas.openxmlformats.org/officeDocument/2006/relationships/hyperlink" Target="https://drive.google.com/open?id=19lJiHK0C7hq11W0jym-Tx6bTNUAFFyhO" TargetMode="External"/><Relationship Id="rId1916" Type="http://schemas.openxmlformats.org/officeDocument/2006/relationships/hyperlink" Target="https://drive.google.com/file/d/1HqYo3S6RhRSQLPeuBC4OLAgoK1yXvqem/view?usp=sharing" TargetMode="External"/><Relationship Id="rId2080" Type="http://schemas.openxmlformats.org/officeDocument/2006/relationships/hyperlink" Target="https://drive.google.com/file/d/1Cusn9zxIcNQx2SDyIukYXvCTQB39pdru/view?usp=sharing" TargetMode="External"/><Relationship Id="rId869" Type="http://schemas.openxmlformats.org/officeDocument/2006/relationships/hyperlink" Target="https://tuyendung.topcv.vn/quy-trinh-tuyen-dung/xem-ung-vien?id=AAk7PWBYCi9bZCh-aRZbdQCnZA&amp;signature=768a478dd1568aa942991d17ae67970f" TargetMode="External"/><Relationship Id="rId1499" Type="http://schemas.openxmlformats.org/officeDocument/2006/relationships/hyperlink" Target="https://drive.google.com/file/d/12dyPisSvEJK6kU7KYTgOupgCjNgWF_5W/view?usp=sharing" TargetMode="External"/><Relationship Id="rId729" Type="http://schemas.openxmlformats.org/officeDocument/2006/relationships/hyperlink" Target="https://hiring.base.vn/opening/1695?candidate=173487" TargetMode="External"/><Relationship Id="rId1359" Type="http://schemas.openxmlformats.org/officeDocument/2006/relationships/hyperlink" Target="https://drive.google.com/file/d/1bKObRoaRyqBY4imUxpCHFvQOTXXVU2jj/view?usp=sharing" TargetMode="External"/><Relationship Id="rId936" Type="http://schemas.openxmlformats.org/officeDocument/2006/relationships/hyperlink" Target="https://hiring.base.vn/candidates?q=longthanhlong070@gmail.com&amp;candidate=129739" TargetMode="External"/><Relationship Id="rId1219" Type="http://schemas.openxmlformats.org/officeDocument/2006/relationships/hyperlink" Target="https://drive.google.com/file/d/11HIHQ2WTv0BITv-YbXNXW2wPO6X0IgiZ/view?usp=sharing" TargetMode="External"/><Relationship Id="rId1566" Type="http://schemas.openxmlformats.org/officeDocument/2006/relationships/hyperlink" Target="https://hiring.base.vn/opening/1695?candidate=164987" TargetMode="External"/><Relationship Id="rId1773" Type="http://schemas.openxmlformats.org/officeDocument/2006/relationships/hyperlink" Target="https://drive.google.com/open?id=1cS9p388y7b-wLh8-Z3UeHY5-PHSCJjj3" TargetMode="External"/><Relationship Id="rId1980" Type="http://schemas.openxmlformats.org/officeDocument/2006/relationships/hyperlink" Target="https://drive.google.com/file/d/1CniU0AA7ygj7btnDc0xtf6UfF3tlOVo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02DD-8973-4E57-BF48-9CC1DB0C5BCB}">
  <sheetPr codeName="Sheet1"/>
  <dimension ref="A1:AG474"/>
  <sheetViews>
    <sheetView topLeftCell="A422" workbookViewId="0">
      <selection activeCell="G475" sqref="G475:G938"/>
    </sheetView>
  </sheetViews>
  <sheetFormatPr defaultColWidth="12.6328125" defaultRowHeight="14.5"/>
  <cols>
    <col min="1" max="1" width="13.90625" customWidth="1"/>
    <col min="2" max="2" width="13" customWidth="1"/>
    <col min="3" max="3" width="8.08984375" customWidth="1"/>
    <col min="4" max="4" width="7.6328125" customWidth="1"/>
    <col min="5" max="5" width="8.26953125" hidden="1" customWidth="1"/>
    <col min="6" max="6" width="15" customWidth="1"/>
    <col min="7" max="7" width="18.6328125" customWidth="1"/>
    <col min="8" max="8" width="12.26953125" customWidth="1"/>
    <col min="9" max="9" width="24.26953125" customWidth="1"/>
    <col min="10" max="10" width="9.81640625" customWidth="1"/>
    <col min="11" max="11" width="9" customWidth="1"/>
    <col min="12" max="12" width="7.453125" customWidth="1"/>
    <col min="13" max="13" width="8.453125" customWidth="1"/>
    <col min="14" max="14" width="7.7265625" customWidth="1"/>
    <col min="15" max="15" width="7.26953125" customWidth="1"/>
    <col min="16" max="16" width="16" hidden="1" customWidth="1"/>
    <col min="17" max="17" width="10.26953125" customWidth="1"/>
    <col min="18" max="18" width="8" customWidth="1"/>
    <col min="19" max="19" width="9.08984375" customWidth="1"/>
    <col min="20" max="20" width="8" hidden="1" customWidth="1"/>
    <col min="21" max="21" width="47.81640625" customWidth="1"/>
    <col min="22" max="22" width="8.81640625" customWidth="1"/>
    <col min="23" max="23" width="9.7265625" customWidth="1"/>
    <col min="24" max="33" width="9.453125" customWidth="1"/>
  </cols>
  <sheetData>
    <row r="1" spans="1:33" ht="46.5" customHeight="1">
      <c r="A1" s="1" t="s">
        <v>0</v>
      </c>
      <c r="B1" s="1" t="s">
        <v>1</v>
      </c>
      <c r="C1" s="1" t="s">
        <v>2</v>
      </c>
      <c r="D1" s="1" t="s">
        <v>3</v>
      </c>
      <c r="E1" s="1" t="s">
        <v>4</v>
      </c>
      <c r="F1" s="1" t="s">
        <v>5</v>
      </c>
      <c r="G1" s="1" t="s">
        <v>6</v>
      </c>
      <c r="H1" s="2" t="s">
        <v>7</v>
      </c>
      <c r="I1" s="3" t="s">
        <v>8</v>
      </c>
      <c r="J1" s="4" t="s">
        <v>9</v>
      </c>
      <c r="K1" s="3" t="s">
        <v>10</v>
      </c>
      <c r="L1" s="1" t="s">
        <v>11</v>
      </c>
      <c r="M1" s="1" t="s">
        <v>12</v>
      </c>
      <c r="N1" s="1" t="s">
        <v>13</v>
      </c>
      <c r="O1" s="5" t="s">
        <v>14</v>
      </c>
      <c r="P1" s="5" t="s">
        <v>15</v>
      </c>
      <c r="Q1" s="5" t="s">
        <v>16</v>
      </c>
      <c r="R1" s="5" t="s">
        <v>17</v>
      </c>
      <c r="S1" s="5" t="s">
        <v>18</v>
      </c>
      <c r="T1" s="5" t="s">
        <v>19</v>
      </c>
      <c r="U1" s="5" t="s">
        <v>20</v>
      </c>
      <c r="V1" s="6" t="s">
        <v>21</v>
      </c>
      <c r="W1" s="7" t="s">
        <v>22</v>
      </c>
      <c r="X1" s="8" t="s">
        <v>23</v>
      </c>
      <c r="Y1" s="9" t="s">
        <v>24</v>
      </c>
      <c r="Z1" s="10" t="s">
        <v>25</v>
      </c>
      <c r="AA1" s="10" t="s">
        <v>26</v>
      </c>
      <c r="AB1" s="11" t="s">
        <v>27</v>
      </c>
      <c r="AC1" s="12" t="s">
        <v>28</v>
      </c>
      <c r="AD1" s="13" t="s">
        <v>29</v>
      </c>
      <c r="AE1" s="14" t="s">
        <v>30</v>
      </c>
      <c r="AF1" s="14" t="s">
        <v>31</v>
      </c>
      <c r="AG1" s="14" t="s">
        <v>32</v>
      </c>
    </row>
    <row r="2" spans="1:33" ht="15.75" customHeight="1">
      <c r="A2" s="15">
        <v>44383</v>
      </c>
      <c r="B2" s="16" t="s">
        <v>33</v>
      </c>
      <c r="C2" s="16" t="s">
        <v>34</v>
      </c>
      <c r="D2" s="16" t="s">
        <v>35</v>
      </c>
      <c r="E2" s="16" t="s">
        <v>36</v>
      </c>
      <c r="F2" s="17" t="str">
        <f t="shared" ref="F2:F65" si="0">IF(G2="","",IF(AE2="Yes", "Đã onboard", IF(AE2="No", "Không onboard", IF(AC2="Yes", "Đồng ý offer", IF(AC2="Consider", "Cân nhắc offer",IF(AC2="No", "Từ chối offer", IF(AA2="Pass", "Pass Phỏng vấn", IF(AA2="Fail", "Fail Phỏng vấn", IF(AA2="Cancel", "Hủy Phỏng vấn", IF(AA2="Reject", "Từ chối Phỏng vấn", IF(AA2="Consider", "Cân nhắc KQ PV", IF(AND(X2&lt;&gt;"",AA2="",W2="Pass"), "Có lịch PV",IF(W2="Pass","Pass CV",IF(W2="Fail","Fail CV",IF(W2="Reject","Từ chối ứng tuyển", IF(W2="Consider","Cân nhắc CV","Đã nhận được CV"))))))))))))))))</f>
        <v>Fail CV</v>
      </c>
      <c r="G2" s="16" t="s">
        <v>37</v>
      </c>
      <c r="H2" s="18">
        <v>915659862</v>
      </c>
      <c r="I2" s="16" t="s">
        <v>38</v>
      </c>
      <c r="J2" s="19"/>
      <c r="K2" s="20" t="s">
        <v>39</v>
      </c>
      <c r="L2" s="21" t="str">
        <f ca="1">IFERROR(__xludf.DUMMYFUNCTION("if(or(countifs($H$3:H3,H3)&gt;1, countifs($I$3:I3,I3)&gt;1),""Trùng"",if(or(COUNTIFS('Data tổng'!$I:$I,$I3)&gt;1,COUNTIFS('Data tổng'!$H:$H,$H3)&gt;1),""Trùng ""&amp;FILTER('Data tổng'!$B:$B,'Data tổng'!$I:$I=$I3,'Data tổng'!$B:$B&lt;&gt;$B3),""ok""))"),"#REF!")</f>
        <v>#REF!</v>
      </c>
      <c r="M2" s="16" t="s">
        <v>40</v>
      </c>
      <c r="N2" s="16" t="s">
        <v>41</v>
      </c>
      <c r="O2" s="16" t="s">
        <v>42</v>
      </c>
      <c r="P2" s="16" t="s">
        <v>43</v>
      </c>
      <c r="Q2" s="16" t="s">
        <v>44</v>
      </c>
      <c r="R2" s="16" t="s">
        <v>45</v>
      </c>
      <c r="T2" s="16"/>
      <c r="U2" s="22" t="s">
        <v>46</v>
      </c>
      <c r="V2" s="23">
        <v>44383</v>
      </c>
      <c r="W2" s="24" t="s">
        <v>47</v>
      </c>
      <c r="X2" s="25"/>
      <c r="Y2" s="26"/>
      <c r="Z2" s="26"/>
      <c r="AA2" s="26"/>
      <c r="AB2" s="27"/>
      <c r="AC2" s="27"/>
      <c r="AD2" s="28"/>
      <c r="AE2" s="29"/>
      <c r="AF2" s="29"/>
      <c r="AG2" s="29"/>
    </row>
    <row r="3" spans="1:33" ht="15.75" customHeight="1">
      <c r="A3" s="15">
        <v>44382</v>
      </c>
      <c r="B3" s="16" t="s">
        <v>33</v>
      </c>
      <c r="C3" s="16" t="s">
        <v>34</v>
      </c>
      <c r="D3" s="16" t="s">
        <v>35</v>
      </c>
      <c r="E3" s="16" t="s">
        <v>48</v>
      </c>
      <c r="F3" s="17" t="str">
        <f t="shared" si="0"/>
        <v>Từ chối Phỏng vấn</v>
      </c>
      <c r="G3" s="16" t="s">
        <v>49</v>
      </c>
      <c r="H3" s="18">
        <v>974719808</v>
      </c>
      <c r="I3" s="16" t="s">
        <v>50</v>
      </c>
      <c r="J3" s="19"/>
      <c r="K3" s="30" t="s">
        <v>51</v>
      </c>
      <c r="L3" s="21" t="str">
        <f ca="1">IFERROR(__xludf.DUMMYFUNCTION("if(or(countifs($H$3:H4,H4)&gt;1, countifs($I$3:I4,I4)&gt;1),""Trùng"",if(or(COUNTIFS('Data tổng'!$I:$I,$I4)&gt;1,COUNTIFS('Data tổng'!$H:$H,$H4)&gt;1),""Trùng ""&amp;FILTER('Data tổng'!$B:$B,'Data tổng'!$I:$I=$I4,'Data tổng'!$B:$B&lt;&gt;$B4),""ok""))"),"ok")</f>
        <v>ok</v>
      </c>
      <c r="M3" s="16" t="s">
        <v>52</v>
      </c>
      <c r="N3" s="16" t="s">
        <v>53</v>
      </c>
      <c r="O3" s="16" t="s">
        <v>53</v>
      </c>
      <c r="P3" s="16" t="s">
        <v>54</v>
      </c>
      <c r="Q3" s="16" t="s">
        <v>44</v>
      </c>
      <c r="R3" s="16" t="s">
        <v>45</v>
      </c>
      <c r="S3" s="31">
        <v>44621</v>
      </c>
      <c r="T3" s="16" t="s">
        <v>55</v>
      </c>
      <c r="U3" s="32" t="s">
        <v>56</v>
      </c>
      <c r="V3" s="23">
        <v>44382</v>
      </c>
      <c r="W3" s="24" t="s">
        <v>57</v>
      </c>
      <c r="X3" s="25"/>
      <c r="Y3" s="26"/>
      <c r="Z3" s="26"/>
      <c r="AA3" s="26" t="s">
        <v>58</v>
      </c>
      <c r="AB3" s="27"/>
      <c r="AC3" s="27"/>
      <c r="AD3" s="28"/>
      <c r="AE3" s="29"/>
      <c r="AF3" s="29"/>
      <c r="AG3" s="29"/>
    </row>
    <row r="4" spans="1:33" ht="15.75" customHeight="1">
      <c r="A4" s="15">
        <v>44382</v>
      </c>
      <c r="B4" s="16" t="s">
        <v>33</v>
      </c>
      <c r="C4" s="16" t="s">
        <v>34</v>
      </c>
      <c r="D4" s="16" t="s">
        <v>34</v>
      </c>
      <c r="E4" s="16" t="s">
        <v>48</v>
      </c>
      <c r="F4" s="17" t="str">
        <f t="shared" si="0"/>
        <v>Đã onboard</v>
      </c>
      <c r="G4" s="16" t="s">
        <v>59</v>
      </c>
      <c r="H4" s="18">
        <v>988033579</v>
      </c>
      <c r="I4" s="16" t="s">
        <v>60</v>
      </c>
      <c r="J4" s="19">
        <v>36225</v>
      </c>
      <c r="K4" s="30" t="s">
        <v>61</v>
      </c>
      <c r="L4" s="21" t="str">
        <f ca="1">IFERROR(__xludf.DUMMYFUNCTION("if(or(countifs($H$3:H5,H5)&gt;1, countifs($I$3:I5,I5)&gt;1),""Trùng"",if(or(COUNTIFS('Data tổng'!$I:$I,$I5)&gt;1,COUNTIFS('Data tổng'!$H:$H,$H5)&gt;1),""Trùng ""&amp;FILTER('Data tổng'!$B:$B,'Data tổng'!$I:$I=$I5,'Data tổng'!$B:$B&lt;&gt;$B5),""ok""))"),"ok")</f>
        <v>ok</v>
      </c>
      <c r="M4" s="16" t="s">
        <v>52</v>
      </c>
      <c r="N4" s="16" t="s">
        <v>53</v>
      </c>
      <c r="O4" s="16" t="s">
        <v>53</v>
      </c>
      <c r="P4" s="16" t="s">
        <v>54</v>
      </c>
      <c r="Q4" s="16" t="s">
        <v>62</v>
      </c>
      <c r="R4" s="16"/>
      <c r="S4" s="31">
        <v>44621</v>
      </c>
      <c r="T4" s="16" t="s">
        <v>55</v>
      </c>
      <c r="U4" s="22" t="s">
        <v>63</v>
      </c>
      <c r="V4" s="23">
        <v>44382</v>
      </c>
      <c r="W4" s="24" t="s">
        <v>57</v>
      </c>
      <c r="X4" s="25">
        <v>44394</v>
      </c>
      <c r="Y4" s="33">
        <v>0.39583333333333331</v>
      </c>
      <c r="Z4" s="26" t="s">
        <v>64</v>
      </c>
      <c r="AA4" s="26" t="s">
        <v>57</v>
      </c>
      <c r="AB4" s="34">
        <v>44396</v>
      </c>
      <c r="AC4" s="27" t="s">
        <v>65</v>
      </c>
      <c r="AD4" s="28">
        <v>44407</v>
      </c>
      <c r="AE4" s="29" t="s">
        <v>65</v>
      </c>
      <c r="AF4" s="29" t="s">
        <v>66</v>
      </c>
      <c r="AG4" s="29"/>
    </row>
    <row r="5" spans="1:33" ht="15.75" customHeight="1">
      <c r="A5" s="15">
        <v>44382</v>
      </c>
      <c r="B5" s="16" t="s">
        <v>33</v>
      </c>
      <c r="C5" s="16" t="s">
        <v>34</v>
      </c>
      <c r="D5" s="16" t="s">
        <v>34</v>
      </c>
      <c r="E5" s="16" t="s">
        <v>48</v>
      </c>
      <c r="F5" s="17" t="str">
        <f t="shared" si="0"/>
        <v>Đã onboard</v>
      </c>
      <c r="G5" s="16" t="s">
        <v>67</v>
      </c>
      <c r="H5" s="18">
        <v>388340289</v>
      </c>
      <c r="I5" s="16" t="s">
        <v>68</v>
      </c>
      <c r="J5" s="19">
        <v>36412</v>
      </c>
      <c r="K5" s="30" t="s">
        <v>69</v>
      </c>
      <c r="L5" s="21" t="str">
        <f ca="1">IFERROR(__xludf.DUMMYFUNCTION("if(or(countifs($H$3:H6,H6)&gt;1, countifs($I$3:I6,I6)&gt;1),""Trùng"",if(or(COUNTIFS('Data tổng'!$I:$I,$I6)&gt;1,COUNTIFS('Data tổng'!$H:$H,$H6)&gt;1),""Trùng ""&amp;FILTER('Data tổng'!$B:$B,'Data tổng'!$I:$I=$I6,'Data tổng'!$B:$B&lt;&gt;$B6),""ok""))"),"ok")</f>
        <v>ok</v>
      </c>
      <c r="M5" s="16" t="s">
        <v>52</v>
      </c>
      <c r="N5" s="16" t="s">
        <v>53</v>
      </c>
      <c r="O5" s="16" t="s">
        <v>53</v>
      </c>
      <c r="P5" s="16" t="s">
        <v>54</v>
      </c>
      <c r="Q5" s="16" t="s">
        <v>44</v>
      </c>
      <c r="R5" s="16" t="s">
        <v>70</v>
      </c>
      <c r="S5" s="31">
        <v>44621</v>
      </c>
      <c r="T5" s="16" t="s">
        <v>55</v>
      </c>
      <c r="U5" s="22" t="s">
        <v>71</v>
      </c>
      <c r="V5" s="23">
        <v>44382</v>
      </c>
      <c r="W5" s="24" t="s">
        <v>57</v>
      </c>
      <c r="X5" s="25">
        <v>44386</v>
      </c>
      <c r="Y5" s="33">
        <v>0.58333333333333337</v>
      </c>
      <c r="Z5" s="26" t="s">
        <v>64</v>
      </c>
      <c r="AA5" s="26" t="s">
        <v>57</v>
      </c>
      <c r="AB5" s="34">
        <v>44389</v>
      </c>
      <c r="AC5" s="27" t="s">
        <v>65</v>
      </c>
      <c r="AD5" s="28">
        <v>44390</v>
      </c>
      <c r="AE5" s="29" t="s">
        <v>65</v>
      </c>
      <c r="AF5" s="29" t="s">
        <v>66</v>
      </c>
      <c r="AG5" s="35">
        <v>0</v>
      </c>
    </row>
    <row r="6" spans="1:33" ht="15.75" customHeight="1">
      <c r="A6" s="15">
        <v>44382</v>
      </c>
      <c r="B6" s="16" t="s">
        <v>33</v>
      </c>
      <c r="C6" s="16" t="s">
        <v>34</v>
      </c>
      <c r="D6" s="16" t="s">
        <v>35</v>
      </c>
      <c r="E6" s="16" t="s">
        <v>48</v>
      </c>
      <c r="F6" s="17" t="str">
        <f t="shared" si="0"/>
        <v>Fail CV</v>
      </c>
      <c r="G6" s="16" t="s">
        <v>72</v>
      </c>
      <c r="H6" s="18">
        <v>822909760</v>
      </c>
      <c r="I6" s="16" t="s">
        <v>73</v>
      </c>
      <c r="J6" s="19">
        <v>36258</v>
      </c>
      <c r="K6" s="30" t="s">
        <v>74</v>
      </c>
      <c r="L6" s="21" t="str">
        <f ca="1">IFERROR(__xludf.DUMMYFUNCTION("if(or(countifs($H$3:H7,H7)&gt;1, countifs($I$3:I7,I7)&gt;1),""Trùng"",if(or(COUNTIFS('Data tổng'!$I:$I,$I7)&gt;1,COUNTIFS('Data tổng'!$H:$H,$H7)&gt;1),""Trùng ""&amp;FILTER('Data tổng'!$B:$B,'Data tổng'!$I:$I=$I7,'Data tổng'!$B:$B&lt;&gt;$B7),""ok""))"),"ok")</f>
        <v>ok</v>
      </c>
      <c r="M6" s="16" t="s">
        <v>52</v>
      </c>
      <c r="N6" s="16" t="s">
        <v>53</v>
      </c>
      <c r="O6" s="16" t="s">
        <v>53</v>
      </c>
      <c r="P6" s="16" t="s">
        <v>75</v>
      </c>
      <c r="Q6" s="16" t="s">
        <v>76</v>
      </c>
      <c r="R6" s="16"/>
      <c r="S6" s="31">
        <v>44621</v>
      </c>
      <c r="T6" s="16" t="s">
        <v>55</v>
      </c>
      <c r="U6" s="22" t="s">
        <v>77</v>
      </c>
      <c r="V6" s="23">
        <v>44382</v>
      </c>
      <c r="W6" s="24" t="s">
        <v>47</v>
      </c>
      <c r="X6" s="25"/>
      <c r="Y6" s="26"/>
      <c r="Z6" s="26"/>
      <c r="AA6" s="26"/>
      <c r="AB6" s="27"/>
      <c r="AC6" s="27"/>
      <c r="AD6" s="28"/>
      <c r="AE6" s="29"/>
      <c r="AF6" s="29"/>
      <c r="AG6" s="29"/>
    </row>
    <row r="7" spans="1:33" ht="15.75" customHeight="1">
      <c r="A7" s="15">
        <v>44383</v>
      </c>
      <c r="B7" s="16" t="s">
        <v>33</v>
      </c>
      <c r="C7" s="16" t="s">
        <v>78</v>
      </c>
      <c r="D7" s="16" t="s">
        <v>79</v>
      </c>
      <c r="E7" s="16" t="s">
        <v>48</v>
      </c>
      <c r="F7" s="17" t="str">
        <f t="shared" si="0"/>
        <v>Đã onboard</v>
      </c>
      <c r="G7" s="36" t="s">
        <v>80</v>
      </c>
      <c r="H7" s="18">
        <v>886356361</v>
      </c>
      <c r="I7" s="36" t="s">
        <v>81</v>
      </c>
      <c r="J7" s="19">
        <v>35511</v>
      </c>
      <c r="K7" s="37" t="s">
        <v>82</v>
      </c>
      <c r="L7" s="21" t="str">
        <f ca="1">IFERROR(__xludf.DUMMYFUNCTION("if(or(countifs($H$3:H8,H8)&gt;1, countifs($I$3:I8,I8)&gt;1),""Trùng"",if(or(COUNTIFS('Data tổng'!$I:$I,$I8)&gt;1,COUNTIFS('Data tổng'!$H:$H,$H8)&gt;1),""Trùng ""&amp;FILTER('Data tổng'!$B:$B,'Data tổng'!$I:$I=$I8,'Data tổng'!$B:$B&lt;&gt;$B8),""ok""))"),"ok")</f>
        <v>ok</v>
      </c>
      <c r="M7" s="16" t="s">
        <v>83</v>
      </c>
      <c r="N7" s="16" t="s">
        <v>84</v>
      </c>
      <c r="O7" s="16" t="s">
        <v>85</v>
      </c>
      <c r="P7" s="16" t="s">
        <v>76</v>
      </c>
      <c r="Q7" s="16"/>
      <c r="R7" s="16" t="s">
        <v>86</v>
      </c>
      <c r="S7" s="31">
        <v>43525</v>
      </c>
      <c r="T7" s="16" t="s">
        <v>87</v>
      </c>
      <c r="U7" s="38" t="s">
        <v>88</v>
      </c>
      <c r="V7" s="23">
        <v>44384</v>
      </c>
      <c r="W7" s="24" t="s">
        <v>57</v>
      </c>
      <c r="X7" s="25">
        <v>44391</v>
      </c>
      <c r="Y7" s="33">
        <v>0.45833333333333331</v>
      </c>
      <c r="Z7" s="26" t="s">
        <v>89</v>
      </c>
      <c r="AA7" s="26" t="s">
        <v>57</v>
      </c>
      <c r="AB7" s="39">
        <v>44392</v>
      </c>
      <c r="AC7" s="27" t="s">
        <v>65</v>
      </c>
      <c r="AD7" s="28">
        <v>44424</v>
      </c>
      <c r="AE7" s="29" t="s">
        <v>65</v>
      </c>
      <c r="AF7" s="29" t="s">
        <v>90</v>
      </c>
      <c r="AG7" s="35">
        <v>8500000</v>
      </c>
    </row>
    <row r="8" spans="1:33" ht="15.75" customHeight="1">
      <c r="A8" s="15">
        <v>44381</v>
      </c>
      <c r="B8" s="16" t="s">
        <v>33</v>
      </c>
      <c r="C8" s="16" t="s">
        <v>78</v>
      </c>
      <c r="D8" s="16"/>
      <c r="E8" s="16" t="s">
        <v>48</v>
      </c>
      <c r="F8" s="17" t="str">
        <f t="shared" si="0"/>
        <v>Fail CV</v>
      </c>
      <c r="G8" s="36" t="s">
        <v>91</v>
      </c>
      <c r="H8" s="18">
        <v>399566149</v>
      </c>
      <c r="I8" s="36" t="s">
        <v>92</v>
      </c>
      <c r="J8" s="19">
        <v>33933</v>
      </c>
      <c r="K8" s="37" t="s">
        <v>93</v>
      </c>
      <c r="L8" s="21" t="str">
        <f ca="1">IFERROR(__xludf.DUMMYFUNCTION("if(or(countifs($H$3:H9,H9)&gt;1, countifs($I$3:I9,I9)&gt;1),""Trùng"",if(or(COUNTIFS('Data tổng'!$I:$I,$I9)&gt;1,COUNTIFS('Data tổng'!$H:$H,$H9)&gt;1),""Trùng ""&amp;FILTER('Data tổng'!$B:$B,'Data tổng'!$I:$I=$I9,'Data tổng'!$B:$B&lt;&gt;$B9),""ok""))"),"ok")</f>
        <v>ok</v>
      </c>
      <c r="M8" s="16" t="s">
        <v>83</v>
      </c>
      <c r="N8" s="16" t="s">
        <v>84</v>
      </c>
      <c r="O8" s="16" t="s">
        <v>94</v>
      </c>
      <c r="P8" s="16" t="s">
        <v>95</v>
      </c>
      <c r="Q8" s="16"/>
      <c r="R8" s="16"/>
      <c r="S8" s="16">
        <v>2016</v>
      </c>
      <c r="T8" s="16" t="s">
        <v>55</v>
      </c>
      <c r="U8" s="22" t="s">
        <v>96</v>
      </c>
      <c r="V8" s="23">
        <v>44384</v>
      </c>
      <c r="W8" s="24" t="s">
        <v>47</v>
      </c>
      <c r="X8" s="25"/>
      <c r="Y8" s="26"/>
      <c r="Z8" s="26"/>
      <c r="AA8" s="26"/>
      <c r="AB8" s="27"/>
      <c r="AC8" s="27"/>
      <c r="AD8" s="28"/>
      <c r="AE8" s="29"/>
      <c r="AF8" s="29"/>
      <c r="AG8" s="29"/>
    </row>
    <row r="9" spans="1:33" ht="15.75" customHeight="1">
      <c r="A9" s="15">
        <v>44379</v>
      </c>
      <c r="B9" s="16" t="s">
        <v>33</v>
      </c>
      <c r="C9" s="16" t="s">
        <v>78</v>
      </c>
      <c r="D9" s="16"/>
      <c r="E9" s="16" t="s">
        <v>48</v>
      </c>
      <c r="F9" s="17" t="str">
        <f t="shared" si="0"/>
        <v>Pass CV</v>
      </c>
      <c r="G9" s="36" t="s">
        <v>97</v>
      </c>
      <c r="H9" s="18">
        <v>968696687</v>
      </c>
      <c r="I9" s="36" t="s">
        <v>98</v>
      </c>
      <c r="J9" s="19">
        <v>33405</v>
      </c>
      <c r="K9" s="37" t="s">
        <v>99</v>
      </c>
      <c r="L9" s="21" t="str">
        <f ca="1">IFERROR(__xludf.DUMMYFUNCTION("if(or(countifs($H$3:H10,H10)&gt;1, countifs($I$3:I10,I10)&gt;1),""Trùng"",if(or(COUNTIFS('Data tổng'!$I:$I,$I10)&gt;1,COUNTIFS('Data tổng'!$H:$H,$H10)&gt;1),""Trùng ""&amp;FILTER('Data tổng'!$B:$B,'Data tổng'!$I:$I=$I10,'Data tổng'!$B:$B&lt;&gt;$B10),""ok""))"),"ok")</f>
        <v>ok</v>
      </c>
      <c r="M9" s="16" t="s">
        <v>83</v>
      </c>
      <c r="N9" s="16" t="s">
        <v>84</v>
      </c>
      <c r="O9" s="16"/>
      <c r="P9" s="16"/>
      <c r="Q9" s="16"/>
      <c r="R9" s="16"/>
      <c r="S9" s="16">
        <v>2014</v>
      </c>
      <c r="T9" s="16" t="s">
        <v>100</v>
      </c>
      <c r="U9" s="22" t="s">
        <v>101</v>
      </c>
      <c r="V9" s="23">
        <v>44384</v>
      </c>
      <c r="W9" s="24" t="s">
        <v>57</v>
      </c>
      <c r="X9" s="25"/>
      <c r="Y9" s="26"/>
      <c r="Z9" s="26"/>
      <c r="AA9" s="26"/>
      <c r="AB9" s="27"/>
      <c r="AC9" s="27"/>
      <c r="AD9" s="28"/>
      <c r="AE9" s="29"/>
      <c r="AF9" s="29"/>
      <c r="AG9" s="29"/>
    </row>
    <row r="10" spans="1:33" ht="15.75" customHeight="1">
      <c r="A10" s="15">
        <v>44379</v>
      </c>
      <c r="B10" s="16" t="s">
        <v>33</v>
      </c>
      <c r="C10" s="16" t="s">
        <v>78</v>
      </c>
      <c r="D10" s="16"/>
      <c r="E10" s="16" t="s">
        <v>48</v>
      </c>
      <c r="F10" s="17" t="str">
        <f t="shared" si="0"/>
        <v>Fail CV</v>
      </c>
      <c r="G10" s="36" t="s">
        <v>102</v>
      </c>
      <c r="H10" s="18">
        <v>337082262</v>
      </c>
      <c r="I10" s="36" t="s">
        <v>103</v>
      </c>
      <c r="J10" s="19">
        <v>35229</v>
      </c>
      <c r="K10" s="37" t="s">
        <v>104</v>
      </c>
      <c r="L10" s="21" t="str">
        <f ca="1">IFERROR(__xludf.DUMMYFUNCTION("if(or(countifs($H$3:H11,H11)&gt;1, countifs($I$3:I11,I11)&gt;1),""Trùng"",if(or(COUNTIFS('Data tổng'!$I:$I,$I11)&gt;1,COUNTIFS('Data tổng'!$H:$H,$H11)&gt;1),""Trùng ""&amp;FILTER('Data tổng'!$B:$B,'Data tổng'!$I:$I=$I11,'Data tổng'!$B:$B&lt;&gt;$B11),""ok""))"),"ok")</f>
        <v>ok</v>
      </c>
      <c r="M10" s="16" t="s">
        <v>83</v>
      </c>
      <c r="N10" s="16" t="s">
        <v>84</v>
      </c>
      <c r="O10" s="16" t="s">
        <v>105</v>
      </c>
      <c r="P10" s="16" t="s">
        <v>106</v>
      </c>
      <c r="Q10" s="16" t="s">
        <v>107</v>
      </c>
      <c r="R10" s="16" t="s">
        <v>44</v>
      </c>
      <c r="S10" s="16">
        <v>2018</v>
      </c>
      <c r="T10" s="16" t="s">
        <v>55</v>
      </c>
      <c r="U10" s="22" t="s">
        <v>108</v>
      </c>
      <c r="V10" s="23">
        <v>44384</v>
      </c>
      <c r="W10" s="24" t="s">
        <v>47</v>
      </c>
      <c r="X10" s="25"/>
      <c r="Y10" s="26"/>
      <c r="Z10" s="26"/>
      <c r="AA10" s="26"/>
      <c r="AB10" s="27"/>
      <c r="AC10" s="27"/>
      <c r="AD10" s="28"/>
      <c r="AE10" s="29"/>
      <c r="AF10" s="29"/>
      <c r="AG10" s="29"/>
    </row>
    <row r="11" spans="1:33" ht="15.75" customHeight="1">
      <c r="A11" s="15">
        <v>44378</v>
      </c>
      <c r="B11" s="16" t="s">
        <v>33</v>
      </c>
      <c r="C11" s="16" t="s">
        <v>78</v>
      </c>
      <c r="D11" s="16" t="s">
        <v>79</v>
      </c>
      <c r="E11" s="16" t="s">
        <v>48</v>
      </c>
      <c r="F11" s="17" t="str">
        <f t="shared" si="0"/>
        <v>Đã onboard</v>
      </c>
      <c r="G11" s="36" t="s">
        <v>109</v>
      </c>
      <c r="H11" s="18">
        <v>969776025</v>
      </c>
      <c r="I11" s="36" t="s">
        <v>110</v>
      </c>
      <c r="J11" s="19">
        <v>34962</v>
      </c>
      <c r="K11" s="37" t="s">
        <v>111</v>
      </c>
      <c r="L11" s="21" t="str">
        <f ca="1">IFERROR(__xludf.DUMMYFUNCTION("if(or(countifs($H$3:H12,H12)&gt;1, countifs($I$3:I12,I12)&gt;1),""Trùng"",if(or(COUNTIFS('Data tổng'!$I:$I,$I12)&gt;1,COUNTIFS('Data tổng'!$H:$H,$H12)&gt;1),""Trùng ""&amp;FILTER('Data tổng'!$B:$B,'Data tổng'!$I:$I=$I12,'Data tổng'!$B:$B&lt;&gt;$B12),""ok""))"),"ok")</f>
        <v>ok</v>
      </c>
      <c r="M11" s="16" t="s">
        <v>112</v>
      </c>
      <c r="N11" s="16"/>
      <c r="O11" s="16" t="s">
        <v>113</v>
      </c>
      <c r="P11" s="16" t="s">
        <v>114</v>
      </c>
      <c r="Q11" s="16"/>
      <c r="R11" s="16"/>
      <c r="S11" s="16">
        <v>2017</v>
      </c>
      <c r="T11" s="16" t="s">
        <v>100</v>
      </c>
      <c r="U11" s="38" t="s">
        <v>115</v>
      </c>
      <c r="V11" s="23">
        <v>44384</v>
      </c>
      <c r="W11" s="24" t="s">
        <v>57</v>
      </c>
      <c r="X11" s="25">
        <v>44392</v>
      </c>
      <c r="Y11" s="33">
        <v>0.58333333333333337</v>
      </c>
      <c r="Z11" s="26" t="s">
        <v>89</v>
      </c>
      <c r="AA11" s="26" t="s">
        <v>57</v>
      </c>
      <c r="AB11" s="34">
        <v>44393</v>
      </c>
      <c r="AC11" s="27" t="s">
        <v>65</v>
      </c>
      <c r="AD11" s="28">
        <v>44403</v>
      </c>
      <c r="AE11" s="29" t="s">
        <v>65</v>
      </c>
      <c r="AF11" s="29" t="s">
        <v>116</v>
      </c>
      <c r="AG11" s="35">
        <v>12000000</v>
      </c>
    </row>
    <row r="12" spans="1:33" ht="15.75" customHeight="1">
      <c r="A12" s="15">
        <v>44378</v>
      </c>
      <c r="B12" s="16" t="s">
        <v>33</v>
      </c>
      <c r="C12" s="16" t="s">
        <v>78</v>
      </c>
      <c r="D12" s="16"/>
      <c r="E12" s="16" t="s">
        <v>48</v>
      </c>
      <c r="F12" s="17" t="str">
        <f t="shared" si="0"/>
        <v>Từ chối Phỏng vấn</v>
      </c>
      <c r="G12" s="36" t="s">
        <v>117</v>
      </c>
      <c r="H12" s="18">
        <v>904056608</v>
      </c>
      <c r="I12" s="36" t="s">
        <v>118</v>
      </c>
      <c r="J12" s="19">
        <v>34486</v>
      </c>
      <c r="K12" s="37" t="s">
        <v>119</v>
      </c>
      <c r="L12" s="21" t="str">
        <f ca="1">IFERROR(__xludf.DUMMYFUNCTION("if(or(countifs($H$3:H13,H13)&gt;1, countifs($I$3:I13,I13)&gt;1),""Trùng"",if(or(COUNTIFS('Data tổng'!$I:$I,$I13)&gt;1,COUNTIFS('Data tổng'!$H:$H,$H13)&gt;1),""Trùng ""&amp;FILTER('Data tổng'!$B:$B,'Data tổng'!$I:$I=$I13,'Data tổng'!$B:$B&lt;&gt;$B13),""ok""))"),"ok")</f>
        <v>ok</v>
      </c>
      <c r="M12" s="16" t="s">
        <v>83</v>
      </c>
      <c r="N12" s="16" t="s">
        <v>84</v>
      </c>
      <c r="O12" s="16" t="s">
        <v>120</v>
      </c>
      <c r="P12" s="16" t="s">
        <v>54</v>
      </c>
      <c r="Q12" s="16"/>
      <c r="R12" s="16"/>
      <c r="S12" s="16">
        <v>2017</v>
      </c>
      <c r="T12" s="16" t="s">
        <v>100</v>
      </c>
      <c r="U12" s="22" t="s">
        <v>121</v>
      </c>
      <c r="V12" s="23">
        <v>44384</v>
      </c>
      <c r="W12" s="24" t="s">
        <v>57</v>
      </c>
      <c r="X12" s="25"/>
      <c r="Y12" s="26"/>
      <c r="Z12" s="26"/>
      <c r="AA12" s="26" t="s">
        <v>58</v>
      </c>
      <c r="AB12" s="27"/>
      <c r="AC12" s="27"/>
      <c r="AD12" s="28"/>
      <c r="AE12" s="29"/>
      <c r="AF12" s="29"/>
      <c r="AG12" s="29"/>
    </row>
    <row r="13" spans="1:33" ht="15.75" customHeight="1">
      <c r="A13" s="15">
        <v>44378</v>
      </c>
      <c r="B13" s="16" t="s">
        <v>33</v>
      </c>
      <c r="C13" s="16" t="s">
        <v>78</v>
      </c>
      <c r="D13" s="16" t="s">
        <v>79</v>
      </c>
      <c r="E13" s="16" t="s">
        <v>48</v>
      </c>
      <c r="F13" s="17" t="str">
        <f t="shared" si="0"/>
        <v>Từ chối offer</v>
      </c>
      <c r="G13" s="36" t="s">
        <v>122</v>
      </c>
      <c r="H13" s="18">
        <v>982894446</v>
      </c>
      <c r="I13" s="36" t="s">
        <v>123</v>
      </c>
      <c r="J13" s="19">
        <v>35718</v>
      </c>
      <c r="K13" s="37" t="s">
        <v>124</v>
      </c>
      <c r="L13" s="21" t="str">
        <f ca="1">IFERROR(__xludf.DUMMYFUNCTION("if(or(countifs($H$3:H14,H14)&gt;1, countifs($I$3:I14,I14)&gt;1),""Trùng"",if(or(COUNTIFS('Data tổng'!$I:$I,$I14)&gt;1,COUNTIFS('Data tổng'!$H:$H,$H14)&gt;1),""Trùng ""&amp;FILTER('Data tổng'!$B:$B,'Data tổng'!$I:$I=$I14,'Data tổng'!$B:$B&lt;&gt;$B14),""ok""))"),"ok")</f>
        <v>ok</v>
      </c>
      <c r="M13" s="16" t="s">
        <v>83</v>
      </c>
      <c r="N13" s="16" t="s">
        <v>84</v>
      </c>
      <c r="O13" s="16" t="s">
        <v>125</v>
      </c>
      <c r="P13" s="16" t="s">
        <v>76</v>
      </c>
      <c r="Q13" s="16" t="s">
        <v>107</v>
      </c>
      <c r="R13" s="16"/>
      <c r="S13" s="16">
        <v>2020</v>
      </c>
      <c r="T13" s="16" t="s">
        <v>55</v>
      </c>
      <c r="U13" s="38" t="s">
        <v>126</v>
      </c>
      <c r="V13" s="23">
        <v>44384</v>
      </c>
      <c r="W13" s="24" t="s">
        <v>57</v>
      </c>
      <c r="X13" s="25">
        <v>44394</v>
      </c>
      <c r="Y13" s="33">
        <v>0.39583333333333331</v>
      </c>
      <c r="Z13" s="26" t="s">
        <v>127</v>
      </c>
      <c r="AA13" s="26" t="s">
        <v>57</v>
      </c>
      <c r="AB13" s="34">
        <v>44396</v>
      </c>
      <c r="AC13" s="27" t="s">
        <v>128</v>
      </c>
      <c r="AD13" s="28"/>
      <c r="AE13" s="29"/>
      <c r="AF13" s="29"/>
      <c r="AG13" s="35">
        <v>7000000</v>
      </c>
    </row>
    <row r="14" spans="1:33" ht="15.75" customHeight="1">
      <c r="A14" s="15">
        <v>44385</v>
      </c>
      <c r="B14" s="16" t="s">
        <v>33</v>
      </c>
      <c r="C14" s="16" t="s">
        <v>78</v>
      </c>
      <c r="D14" s="16"/>
      <c r="E14" s="16"/>
      <c r="F14" s="17" t="str">
        <f t="shared" si="0"/>
        <v>Fail CV</v>
      </c>
      <c r="G14" s="40" t="s">
        <v>129</v>
      </c>
      <c r="H14" s="18">
        <v>961880865</v>
      </c>
      <c r="I14" s="36" t="s">
        <v>130</v>
      </c>
      <c r="J14" s="19">
        <v>36515</v>
      </c>
      <c r="K14" s="37" t="s">
        <v>131</v>
      </c>
      <c r="L14" s="21" t="str">
        <f ca="1">IFERROR(__xludf.DUMMYFUNCTION("if(or(countifs($H$3:H15,H15)&gt;1, countifs($I$3:I15,I15)&gt;1),""Trùng"",if(or(COUNTIFS('Data tổng'!$I:$I,$I15)&gt;1,COUNTIFS('Data tổng'!$H:$H,$H15)&gt;1),""Trùng ""&amp;FILTER('Data tổng'!$B:$B,'Data tổng'!$I:$I=$I15,'Data tổng'!$B:$B&lt;&gt;$B15),""ok""))"),"ok")</f>
        <v>ok</v>
      </c>
      <c r="M14" s="16" t="s">
        <v>83</v>
      </c>
      <c r="N14" s="16" t="s">
        <v>84</v>
      </c>
      <c r="O14" s="16"/>
      <c r="P14" s="16"/>
      <c r="Q14" s="16"/>
      <c r="R14" s="16"/>
      <c r="S14" s="16">
        <v>2021</v>
      </c>
      <c r="T14" s="16" t="s">
        <v>55</v>
      </c>
      <c r="U14" s="22" t="s">
        <v>132</v>
      </c>
      <c r="V14" s="23" t="s">
        <v>133</v>
      </c>
      <c r="W14" s="24" t="s">
        <v>47</v>
      </c>
      <c r="X14" s="25"/>
      <c r="Y14" s="26"/>
      <c r="Z14" s="26"/>
      <c r="AA14" s="26"/>
      <c r="AB14" s="27"/>
      <c r="AC14" s="27"/>
      <c r="AD14" s="28"/>
      <c r="AE14" s="29"/>
      <c r="AF14" s="29"/>
      <c r="AG14" s="29"/>
    </row>
    <row r="15" spans="1:33" ht="15.75" customHeight="1">
      <c r="A15" s="15">
        <v>44385</v>
      </c>
      <c r="B15" s="16" t="s">
        <v>33</v>
      </c>
      <c r="C15" s="16" t="s">
        <v>78</v>
      </c>
      <c r="D15" s="16"/>
      <c r="E15" s="16"/>
      <c r="F15" s="17" t="str">
        <f t="shared" si="0"/>
        <v>Fail CV</v>
      </c>
      <c r="G15" s="40" t="s">
        <v>134</v>
      </c>
      <c r="H15" s="18">
        <v>986730617</v>
      </c>
      <c r="I15" s="36" t="s">
        <v>135</v>
      </c>
      <c r="J15" s="19"/>
      <c r="K15" s="37" t="s">
        <v>136</v>
      </c>
      <c r="L15" s="21" t="str">
        <f ca="1">IFERROR(__xludf.DUMMYFUNCTION("if(or(countifs($H$3:H16,H16)&gt;1, countifs($I$3:I16,I16)&gt;1),""Trùng"",if(or(COUNTIFS('Data tổng'!$I:$I,$I16)&gt;1,COUNTIFS('Data tổng'!$H:$H,$H16)&gt;1),""Trùng ""&amp;FILTER('Data tổng'!$B:$B,'Data tổng'!$I:$I=$I16,'Data tổng'!$B:$B&lt;&gt;$B16),""ok""))"),"ok")</f>
        <v>ok</v>
      </c>
      <c r="M15" s="16" t="s">
        <v>83</v>
      </c>
      <c r="N15" s="16" t="s">
        <v>84</v>
      </c>
      <c r="O15" s="16" t="s">
        <v>137</v>
      </c>
      <c r="P15" s="16" t="s">
        <v>54</v>
      </c>
      <c r="Q15" s="16"/>
      <c r="R15" s="16"/>
      <c r="T15" s="16" t="s">
        <v>138</v>
      </c>
      <c r="U15" s="22" t="s">
        <v>139</v>
      </c>
      <c r="V15" s="23">
        <v>44385</v>
      </c>
      <c r="W15" s="24" t="s">
        <v>47</v>
      </c>
      <c r="X15" s="25"/>
      <c r="Y15" s="26"/>
      <c r="Z15" s="26"/>
      <c r="AA15" s="26"/>
      <c r="AB15" s="27"/>
      <c r="AC15" s="27"/>
      <c r="AD15" s="28"/>
      <c r="AE15" s="29"/>
      <c r="AF15" s="29"/>
      <c r="AG15" s="29"/>
    </row>
    <row r="16" spans="1:33" ht="15.75" customHeight="1">
      <c r="A16" s="15">
        <v>44385</v>
      </c>
      <c r="B16" s="16" t="s">
        <v>33</v>
      </c>
      <c r="C16" s="16" t="s">
        <v>78</v>
      </c>
      <c r="D16" s="16"/>
      <c r="E16" s="16"/>
      <c r="F16" s="17" t="str">
        <f t="shared" si="0"/>
        <v>Pass CV</v>
      </c>
      <c r="G16" s="40" t="s">
        <v>140</v>
      </c>
      <c r="H16" s="18">
        <v>827931999</v>
      </c>
      <c r="I16" s="36" t="s">
        <v>141</v>
      </c>
      <c r="J16" s="19">
        <v>36230</v>
      </c>
      <c r="K16" s="37" t="s">
        <v>142</v>
      </c>
      <c r="L16" s="21" t="str">
        <f ca="1">IFERROR(__xludf.DUMMYFUNCTION("if(or(countifs($H$3:H17,H17)&gt;1, countifs($I$3:I17,I17)&gt;1),""Trùng"",if(or(COUNTIFS('Data tổng'!$I:$I,$I17)&gt;1,COUNTIFS('Data tổng'!$H:$H,$H17)&gt;1),""Trùng ""&amp;FILTER('Data tổng'!$B:$B,'Data tổng'!$I:$I=$I17,'Data tổng'!$B:$B&lt;&gt;$B17),""ok""))"),"ok")</f>
        <v>ok</v>
      </c>
      <c r="M16" s="16" t="s">
        <v>83</v>
      </c>
      <c r="N16" s="16" t="s">
        <v>84</v>
      </c>
      <c r="O16" s="16" t="s">
        <v>143</v>
      </c>
      <c r="P16" s="16"/>
      <c r="Q16" s="16"/>
      <c r="R16" s="16"/>
      <c r="S16" s="16">
        <v>2021</v>
      </c>
      <c r="T16" s="16" t="s">
        <v>55</v>
      </c>
      <c r="U16" s="38" t="s">
        <v>144</v>
      </c>
      <c r="V16" s="23">
        <v>44385</v>
      </c>
      <c r="W16" s="24" t="s">
        <v>57</v>
      </c>
      <c r="X16" s="25"/>
      <c r="Y16" s="26"/>
      <c r="Z16" s="26"/>
      <c r="AA16" s="26"/>
      <c r="AB16" s="27"/>
      <c r="AC16" s="27"/>
      <c r="AD16" s="28"/>
      <c r="AE16" s="29"/>
      <c r="AF16" s="29"/>
      <c r="AG16" s="29"/>
    </row>
    <row r="17" spans="1:33" ht="15.75" customHeight="1">
      <c r="A17" s="15">
        <v>44389</v>
      </c>
      <c r="B17" s="16" t="s">
        <v>33</v>
      </c>
      <c r="C17" s="16" t="s">
        <v>145</v>
      </c>
      <c r="D17" s="16" t="s">
        <v>34</v>
      </c>
      <c r="E17" s="16" t="s">
        <v>48</v>
      </c>
      <c r="F17" s="17" t="str">
        <f t="shared" si="0"/>
        <v>Từ chối offer</v>
      </c>
      <c r="G17" s="16" t="s">
        <v>146</v>
      </c>
      <c r="H17" s="18">
        <v>347944555</v>
      </c>
      <c r="I17" s="36" t="s">
        <v>147</v>
      </c>
      <c r="J17" s="19">
        <v>36071</v>
      </c>
      <c r="K17" s="37" t="s">
        <v>148</v>
      </c>
      <c r="L17" s="21" t="str">
        <f ca="1">IFERROR(__xludf.DUMMYFUNCTION("if(or(countifs($H$3:H18,H18)&gt;1, countifs($I$3:I18,I18)&gt;1),""Trùng"",if(or(COUNTIFS('Data tổng'!$I:$I,$I18)&gt;1,COUNTIFS('Data tổng'!$H:$H,$H18)&gt;1),""Trùng ""&amp;FILTER('Data tổng'!$B:$B,'Data tổng'!$I:$I=$I18,'Data tổng'!$B:$B&lt;&gt;$B18),""ok""))"),"ok")</f>
        <v>ok</v>
      </c>
      <c r="M17" s="16" t="s">
        <v>149</v>
      </c>
      <c r="N17" s="16" t="s">
        <v>150</v>
      </c>
      <c r="O17" s="16" t="s">
        <v>94</v>
      </c>
      <c r="P17" s="16" t="s">
        <v>114</v>
      </c>
      <c r="Q17" s="16"/>
      <c r="R17" s="16"/>
      <c r="S17" s="16" t="s">
        <v>151</v>
      </c>
      <c r="T17" s="16"/>
      <c r="U17" s="22" t="s">
        <v>152</v>
      </c>
      <c r="V17" s="23">
        <v>44389</v>
      </c>
      <c r="W17" s="24" t="s">
        <v>57</v>
      </c>
      <c r="X17" s="25">
        <v>44404</v>
      </c>
      <c r="Y17" s="26" t="s">
        <v>153</v>
      </c>
      <c r="Z17" s="26" t="s">
        <v>154</v>
      </c>
      <c r="AA17" s="26" t="s">
        <v>57</v>
      </c>
      <c r="AB17" s="34">
        <v>44404</v>
      </c>
      <c r="AC17" s="27" t="s">
        <v>128</v>
      </c>
      <c r="AD17" s="28"/>
      <c r="AE17" s="29"/>
      <c r="AF17" s="29"/>
      <c r="AG17" s="29"/>
    </row>
    <row r="18" spans="1:33" ht="15.75" customHeight="1">
      <c r="A18" s="15">
        <v>44389</v>
      </c>
      <c r="B18" s="16" t="s">
        <v>33</v>
      </c>
      <c r="C18" s="16" t="s">
        <v>155</v>
      </c>
      <c r="D18" s="16" t="s">
        <v>79</v>
      </c>
      <c r="E18" s="16" t="s">
        <v>48</v>
      </c>
      <c r="F18" s="17" t="str">
        <f t="shared" si="0"/>
        <v>Fail Phỏng vấn</v>
      </c>
      <c r="G18" s="16" t="s">
        <v>156</v>
      </c>
      <c r="H18" s="18">
        <v>379670911</v>
      </c>
      <c r="I18" s="41" t="s">
        <v>157</v>
      </c>
      <c r="J18" s="19">
        <v>35234</v>
      </c>
      <c r="K18" s="37" t="s">
        <v>158</v>
      </c>
      <c r="L18" s="21" t="str">
        <f ca="1">IFERROR(__xludf.DUMMYFUNCTION("if(or(countifs($H$3:H19,H19)&gt;1, countifs($I$3:I19,I19)&gt;1),""Trùng"",if(or(COUNTIFS('Data tổng'!$I:$I,$I19)&gt;1,COUNTIFS('Data tổng'!$H:$H,$H19)&gt;1),""Trùng ""&amp;FILTER('Data tổng'!$B:$B,'Data tổng'!$I:$I=$I19,'Data tổng'!$B:$B&lt;&gt;$B19),""ok""))"),"ok")</f>
        <v>ok</v>
      </c>
      <c r="M18" s="16" t="s">
        <v>149</v>
      </c>
      <c r="N18" s="16" t="s">
        <v>150</v>
      </c>
      <c r="O18" s="16" t="s">
        <v>94</v>
      </c>
      <c r="P18" s="16"/>
      <c r="Q18" s="16" t="s">
        <v>107</v>
      </c>
      <c r="R18" s="16"/>
      <c r="T18" s="16" t="s">
        <v>55</v>
      </c>
      <c r="U18" s="22" t="s">
        <v>159</v>
      </c>
      <c r="V18" s="23">
        <v>44390</v>
      </c>
      <c r="W18" s="24" t="s">
        <v>57</v>
      </c>
      <c r="X18" s="25">
        <v>44394</v>
      </c>
      <c r="Y18" s="33">
        <v>0.375</v>
      </c>
      <c r="Z18" s="26" t="s">
        <v>160</v>
      </c>
      <c r="AA18" s="26" t="s">
        <v>47</v>
      </c>
      <c r="AB18" s="27"/>
      <c r="AC18" s="27"/>
      <c r="AD18" s="28"/>
      <c r="AE18" s="29"/>
      <c r="AF18" s="29"/>
      <c r="AG18" s="29"/>
    </row>
    <row r="19" spans="1:33" ht="15.75" customHeight="1">
      <c r="A19" s="15">
        <v>44389</v>
      </c>
      <c r="B19" s="16" t="s">
        <v>33</v>
      </c>
      <c r="C19" s="16" t="s">
        <v>155</v>
      </c>
      <c r="D19" s="16" t="s">
        <v>34</v>
      </c>
      <c r="E19" s="16" t="s">
        <v>48</v>
      </c>
      <c r="F19" s="17" t="str">
        <f t="shared" si="0"/>
        <v>Đã nhận được CV</v>
      </c>
      <c r="G19" s="16" t="s">
        <v>161</v>
      </c>
      <c r="H19" s="18">
        <v>829176893</v>
      </c>
      <c r="I19" s="16" t="s">
        <v>162</v>
      </c>
      <c r="J19" s="19">
        <v>36497</v>
      </c>
      <c r="K19" s="36"/>
      <c r="L19" s="21" t="str">
        <f ca="1">IFERROR(__xludf.DUMMYFUNCTION("if(or(countifs($H$3:H20,H20)&gt;1, countifs($I$3:I20,I20)&gt;1),""Trùng"",if(or(COUNTIFS('Data tổng'!$I:$I,$I20)&gt;1,COUNTIFS('Data tổng'!$H:$H,$H20)&gt;1),""Trùng ""&amp;FILTER('Data tổng'!$B:$B,'Data tổng'!$I:$I=$I20,'Data tổng'!$B:$B&lt;&gt;$B20),""ok""))"),"ok")</f>
        <v>ok</v>
      </c>
      <c r="M19" s="16" t="s">
        <v>149</v>
      </c>
      <c r="N19" s="16" t="s">
        <v>150</v>
      </c>
      <c r="O19" s="16" t="s">
        <v>94</v>
      </c>
      <c r="P19" s="16" t="s">
        <v>114</v>
      </c>
      <c r="Q19" s="16" t="s">
        <v>45</v>
      </c>
      <c r="R19" s="16" t="s">
        <v>62</v>
      </c>
      <c r="T19" s="16" t="s">
        <v>55</v>
      </c>
      <c r="U19" s="22"/>
      <c r="V19" s="23"/>
      <c r="W19" s="24"/>
      <c r="X19" s="25"/>
      <c r="Y19" s="26"/>
      <c r="Z19" s="26"/>
      <c r="AA19" s="26"/>
      <c r="AB19" s="27"/>
      <c r="AC19" s="27"/>
      <c r="AD19" s="28"/>
      <c r="AE19" s="29"/>
      <c r="AF19" s="29"/>
      <c r="AG19" s="29"/>
    </row>
    <row r="20" spans="1:33" ht="15.75" customHeight="1">
      <c r="A20" s="15">
        <v>44389</v>
      </c>
      <c r="B20" s="16" t="s">
        <v>33</v>
      </c>
      <c r="C20" s="16" t="s">
        <v>163</v>
      </c>
      <c r="D20" s="16" t="s">
        <v>34</v>
      </c>
      <c r="E20" s="16" t="s">
        <v>48</v>
      </c>
      <c r="F20" s="17" t="str">
        <f t="shared" si="0"/>
        <v>Đã nhận được CV</v>
      </c>
      <c r="G20" s="16" t="s">
        <v>164</v>
      </c>
      <c r="H20" s="18">
        <v>377234782</v>
      </c>
      <c r="I20" s="16" t="s">
        <v>165</v>
      </c>
      <c r="J20" s="19"/>
      <c r="K20" s="16"/>
      <c r="L20" s="21" t="str">
        <f ca="1">IFERROR(__xludf.DUMMYFUNCTION("if(or(countifs($H$3:H21,H21)&gt;1, countifs($I$3:I21,I21)&gt;1),""Trùng"",if(or(COUNTIFS('Data tổng'!$I:$I,$I21)&gt;1,COUNTIFS('Data tổng'!$H:$H,$H21)&gt;1),""Trùng ""&amp;FILTER('Data tổng'!$B:$B,'Data tổng'!$I:$I=$I21,'Data tổng'!$B:$B&lt;&gt;$B21),""ok""))"),"ok")</f>
        <v>ok</v>
      </c>
      <c r="M20" s="16" t="s">
        <v>149</v>
      </c>
      <c r="N20" s="16" t="s">
        <v>150</v>
      </c>
      <c r="O20" s="16" t="s">
        <v>94</v>
      </c>
      <c r="P20" s="16" t="s">
        <v>114</v>
      </c>
      <c r="Q20" s="16" t="s">
        <v>107</v>
      </c>
      <c r="R20" s="16"/>
      <c r="S20" s="16">
        <v>2021</v>
      </c>
      <c r="T20" s="16"/>
      <c r="U20" s="22"/>
      <c r="V20" s="23"/>
      <c r="W20" s="24"/>
      <c r="X20" s="25"/>
      <c r="Y20" s="26"/>
      <c r="Z20" s="26"/>
      <c r="AA20" s="26"/>
      <c r="AB20" s="27"/>
      <c r="AC20" s="27"/>
      <c r="AD20" s="28"/>
      <c r="AE20" s="29"/>
      <c r="AF20" s="29"/>
      <c r="AG20" s="29"/>
    </row>
    <row r="21" spans="1:33" ht="15.75" customHeight="1">
      <c r="A21" s="15">
        <v>44389</v>
      </c>
      <c r="B21" s="16" t="s">
        <v>33</v>
      </c>
      <c r="C21" s="16" t="s">
        <v>163</v>
      </c>
      <c r="D21" s="16" t="s">
        <v>35</v>
      </c>
      <c r="E21" s="16" t="s">
        <v>48</v>
      </c>
      <c r="F21" s="17" t="str">
        <f t="shared" si="0"/>
        <v>Đã nhận được CV</v>
      </c>
      <c r="G21" s="16" t="s">
        <v>166</v>
      </c>
      <c r="H21" s="18">
        <v>978769853</v>
      </c>
      <c r="I21" s="16" t="s">
        <v>167</v>
      </c>
      <c r="J21" s="19">
        <v>35939</v>
      </c>
      <c r="K21" s="16"/>
      <c r="L21" s="21" t="str">
        <f ca="1">IFERROR(__xludf.DUMMYFUNCTION("if(or(countifs($H$3:H22,H22)&gt;1, countifs($I$3:I22,I22)&gt;1),""Trùng"",if(or(COUNTIFS('Data tổng'!$I:$I,$I22)&gt;1,COUNTIFS('Data tổng'!$H:$H,$H22)&gt;1),""Trùng ""&amp;FILTER('Data tổng'!$B:$B,'Data tổng'!$I:$I=$I22,'Data tổng'!$B:$B&lt;&gt;$B22),""ok""))"),"ok")</f>
        <v>ok</v>
      </c>
      <c r="M21" s="16" t="s">
        <v>149</v>
      </c>
      <c r="N21" s="16" t="s">
        <v>150</v>
      </c>
      <c r="O21" s="16" t="s">
        <v>94</v>
      </c>
      <c r="P21" s="16" t="s">
        <v>114</v>
      </c>
      <c r="Q21" s="16" t="s">
        <v>107</v>
      </c>
      <c r="R21" s="16"/>
      <c r="T21" s="16" t="s">
        <v>87</v>
      </c>
      <c r="U21" s="22" t="s">
        <v>168</v>
      </c>
      <c r="V21" s="23"/>
      <c r="W21" s="24"/>
      <c r="X21" s="25"/>
      <c r="Y21" s="26"/>
      <c r="Z21" s="26"/>
      <c r="AA21" s="26"/>
      <c r="AB21" s="27"/>
      <c r="AC21" s="27"/>
      <c r="AD21" s="28"/>
      <c r="AE21" s="29"/>
      <c r="AF21" s="29"/>
      <c r="AG21" s="29"/>
    </row>
    <row r="22" spans="1:33" ht="15.75" customHeight="1">
      <c r="A22" s="15">
        <v>44389</v>
      </c>
      <c r="B22" s="16" t="s">
        <v>33</v>
      </c>
      <c r="C22" s="16" t="s">
        <v>78</v>
      </c>
      <c r="D22" s="16" t="s">
        <v>35</v>
      </c>
      <c r="E22" s="16" t="s">
        <v>48</v>
      </c>
      <c r="F22" s="17" t="str">
        <f t="shared" si="0"/>
        <v>Đã nhận được CV</v>
      </c>
      <c r="G22" s="16" t="s">
        <v>169</v>
      </c>
      <c r="H22" s="42">
        <v>366738706</v>
      </c>
      <c r="I22" s="43" t="s">
        <v>170</v>
      </c>
      <c r="J22" s="19">
        <v>36517</v>
      </c>
      <c r="K22" s="16"/>
      <c r="L22" s="21" t="str">
        <f ca="1">IFERROR(__xludf.DUMMYFUNCTION("if(or(countifs($H$3:H23,H23)&gt;1, countifs($I$3:I23,I23)&gt;1),""Trùng"",if(or(COUNTIFS('Data tổng'!$I:$I,$I23)&gt;1,COUNTIFS('Data tổng'!$H:$H,$H23)&gt;1),""Trùng ""&amp;FILTER('Data tổng'!$B:$B,'Data tổng'!$I:$I=$I23,'Data tổng'!$B:$B&lt;&gt;$B23),""ok""))"),"ok")</f>
        <v>ok</v>
      </c>
      <c r="M22" s="16" t="s">
        <v>149</v>
      </c>
      <c r="N22" s="16" t="s">
        <v>150</v>
      </c>
      <c r="O22" s="16" t="s">
        <v>94</v>
      </c>
      <c r="P22" s="16" t="s">
        <v>114</v>
      </c>
      <c r="Q22" s="16"/>
      <c r="R22" s="16"/>
      <c r="T22" s="16"/>
      <c r="U22" s="22" t="s">
        <v>171</v>
      </c>
      <c r="V22" s="23"/>
      <c r="W22" s="24"/>
      <c r="X22" s="25"/>
      <c r="Y22" s="26"/>
      <c r="Z22" s="26"/>
      <c r="AA22" s="26"/>
      <c r="AB22" s="27"/>
      <c r="AC22" s="27"/>
      <c r="AD22" s="28"/>
      <c r="AE22" s="29"/>
      <c r="AF22" s="29"/>
      <c r="AG22" s="29"/>
    </row>
    <row r="23" spans="1:33" ht="15.75" customHeight="1">
      <c r="A23" s="15">
        <v>44390</v>
      </c>
      <c r="B23" s="16" t="s">
        <v>33</v>
      </c>
      <c r="C23" s="16" t="s">
        <v>155</v>
      </c>
      <c r="D23" s="16" t="s">
        <v>35</v>
      </c>
      <c r="E23" s="16" t="s">
        <v>48</v>
      </c>
      <c r="F23" s="17" t="str">
        <f t="shared" si="0"/>
        <v>Đã nhận được CV</v>
      </c>
      <c r="G23" s="16" t="s">
        <v>172</v>
      </c>
      <c r="H23" s="18">
        <v>387825465</v>
      </c>
      <c r="I23" s="16" t="s">
        <v>173</v>
      </c>
      <c r="J23" s="19">
        <v>36479</v>
      </c>
      <c r="K23" s="16"/>
      <c r="L23" s="21" t="str">
        <f ca="1">IFERROR(__xludf.DUMMYFUNCTION("if(or(countifs($H$3:H24,H24)&gt;1, countifs($I$3:I24,I24)&gt;1),""Trùng"",if(or(COUNTIFS('Data tổng'!$I:$I,$I24)&gt;1,COUNTIFS('Data tổng'!$H:$H,$H24)&gt;1),""Trùng ""&amp;FILTER('Data tổng'!$B:$B,'Data tổng'!$I:$I=$I24,'Data tổng'!$B:$B&lt;&gt;$B24),""ok""))"),"ok")</f>
        <v>ok</v>
      </c>
      <c r="M23" s="16" t="s">
        <v>149</v>
      </c>
      <c r="N23" s="16" t="s">
        <v>150</v>
      </c>
      <c r="O23" s="16" t="s">
        <v>174</v>
      </c>
      <c r="P23" s="16" t="s">
        <v>54</v>
      </c>
      <c r="Q23" s="16" t="s">
        <v>107</v>
      </c>
      <c r="R23" s="16"/>
      <c r="T23" s="16" t="s">
        <v>55</v>
      </c>
      <c r="U23" s="16" t="s">
        <v>175</v>
      </c>
      <c r="V23" s="23"/>
      <c r="W23" s="24"/>
      <c r="X23" s="25"/>
      <c r="Y23" s="26"/>
      <c r="Z23" s="26"/>
      <c r="AA23" s="26"/>
      <c r="AB23" s="27"/>
      <c r="AC23" s="27"/>
      <c r="AD23" s="28"/>
      <c r="AE23" s="29"/>
      <c r="AF23" s="29"/>
      <c r="AG23" s="29"/>
    </row>
    <row r="24" spans="1:33" ht="15.75" customHeight="1">
      <c r="A24" s="15">
        <v>44390</v>
      </c>
      <c r="B24" s="16" t="s">
        <v>33</v>
      </c>
      <c r="C24" s="16" t="s">
        <v>163</v>
      </c>
      <c r="D24" s="16" t="s">
        <v>79</v>
      </c>
      <c r="E24" s="16" t="s">
        <v>48</v>
      </c>
      <c r="F24" s="17" t="str">
        <f t="shared" si="0"/>
        <v>Đã nhận được CV</v>
      </c>
      <c r="G24" s="16" t="s">
        <v>176</v>
      </c>
      <c r="H24" s="18">
        <v>974252733</v>
      </c>
      <c r="I24" s="16" t="s">
        <v>177</v>
      </c>
      <c r="J24" s="19">
        <v>36238</v>
      </c>
      <c r="K24" s="16"/>
      <c r="L24" s="21" t="str">
        <f ca="1">IFERROR(__xludf.DUMMYFUNCTION("if(or(countifs($H$3:H25,H25)&gt;1, countifs($I$3:I25,I25)&gt;1),""Trùng"",if(or(COUNTIFS('Data tổng'!$I:$I,$I25)&gt;1,COUNTIFS('Data tổng'!$H:$H,$H25)&gt;1),""Trùng ""&amp;FILTER('Data tổng'!$B:$B,'Data tổng'!$I:$I=$I25,'Data tổng'!$B:$B&lt;&gt;$B25),""ok""))"),"ok")</f>
        <v>ok</v>
      </c>
      <c r="M24" s="16" t="s">
        <v>149</v>
      </c>
      <c r="N24" s="16" t="s">
        <v>150</v>
      </c>
      <c r="O24" s="16" t="s">
        <v>174</v>
      </c>
      <c r="P24" s="16" t="s">
        <v>54</v>
      </c>
      <c r="Q24" s="16" t="s">
        <v>178</v>
      </c>
      <c r="R24" s="16"/>
      <c r="T24" s="16" t="s">
        <v>55</v>
      </c>
      <c r="U24" s="22" t="s">
        <v>179</v>
      </c>
      <c r="V24" s="23"/>
      <c r="W24" s="24"/>
      <c r="X24" s="25"/>
      <c r="Y24" s="26"/>
      <c r="Z24" s="26"/>
      <c r="AA24" s="26"/>
      <c r="AB24" s="27"/>
      <c r="AC24" s="27"/>
      <c r="AD24" s="28"/>
      <c r="AE24" s="29"/>
      <c r="AF24" s="29"/>
      <c r="AG24" s="29"/>
    </row>
    <row r="25" spans="1:33" ht="15.75" customHeight="1">
      <c r="A25" s="15">
        <v>44390</v>
      </c>
      <c r="B25" s="16" t="s">
        <v>33</v>
      </c>
      <c r="C25" s="16" t="s">
        <v>163</v>
      </c>
      <c r="D25" s="16" t="s">
        <v>35</v>
      </c>
      <c r="E25" s="16" t="s">
        <v>48</v>
      </c>
      <c r="F25" s="17" t="str">
        <f t="shared" si="0"/>
        <v>Đã nhận được CV</v>
      </c>
      <c r="G25" s="16" t="s">
        <v>180</v>
      </c>
      <c r="H25" s="18">
        <v>363792518</v>
      </c>
      <c r="I25" s="16" t="s">
        <v>181</v>
      </c>
      <c r="J25" s="19">
        <v>36173</v>
      </c>
      <c r="K25" s="16"/>
      <c r="L25" s="21" t="str">
        <f ca="1">IFERROR(__xludf.DUMMYFUNCTION("if(or(countifs($H$3:H26,H26)&gt;1, countifs($I$3:I26,I26)&gt;1),""Trùng"",if(or(COUNTIFS('Data tổng'!$I:$I,$I26)&gt;1,COUNTIFS('Data tổng'!$H:$H,$H26)&gt;1),""Trùng ""&amp;FILTER('Data tổng'!$B:$B,'Data tổng'!$I:$I=$I26,'Data tổng'!$B:$B&lt;&gt;$B26),""ok""))"),"ok")</f>
        <v>ok</v>
      </c>
      <c r="M25" s="16" t="s">
        <v>149</v>
      </c>
      <c r="N25" s="16" t="s">
        <v>150</v>
      </c>
      <c r="O25" s="16" t="s">
        <v>174</v>
      </c>
      <c r="P25" s="16" t="s">
        <v>54</v>
      </c>
      <c r="Q25" s="16" t="s">
        <v>107</v>
      </c>
      <c r="R25" s="16"/>
      <c r="T25" s="16" t="s">
        <v>55</v>
      </c>
      <c r="U25" s="22" t="s">
        <v>182</v>
      </c>
      <c r="V25" s="23"/>
      <c r="W25" s="24"/>
      <c r="X25" s="25"/>
      <c r="Y25" s="26"/>
      <c r="Z25" s="26"/>
      <c r="AA25" s="26"/>
      <c r="AB25" s="27"/>
      <c r="AC25" s="27"/>
      <c r="AD25" s="28"/>
      <c r="AE25" s="29"/>
      <c r="AF25" s="29"/>
      <c r="AG25" s="29"/>
    </row>
    <row r="26" spans="1:33" ht="15.75" customHeight="1">
      <c r="A26" s="15">
        <v>44390</v>
      </c>
      <c r="B26" s="16" t="s">
        <v>33</v>
      </c>
      <c r="C26" s="16" t="s">
        <v>163</v>
      </c>
      <c r="D26" s="16" t="s">
        <v>79</v>
      </c>
      <c r="E26" s="16" t="s">
        <v>48</v>
      </c>
      <c r="F26" s="17" t="str">
        <f t="shared" si="0"/>
        <v>Hủy Phỏng vấn</v>
      </c>
      <c r="G26" s="16" t="s">
        <v>183</v>
      </c>
      <c r="H26" s="18">
        <v>386089509</v>
      </c>
      <c r="I26" s="16" t="s">
        <v>184</v>
      </c>
      <c r="J26" s="19">
        <v>35354</v>
      </c>
      <c r="K26" s="16"/>
      <c r="L26" s="21" t="str">
        <f ca="1">IFERROR(__xludf.DUMMYFUNCTION("if(or(countifs($H$3:H27,H27)&gt;1, countifs($I$3:I27,I27)&gt;1),""Trùng"",if(or(COUNTIFS('Data tổng'!$I:$I,$I27)&gt;1,COUNTIFS('Data tổng'!$H:$H,$H27)&gt;1),""Trùng ""&amp;FILTER('Data tổng'!$B:$B,'Data tổng'!$I:$I=$I27,'Data tổng'!$B:$B&lt;&gt;$B27),""ok""))"),"ok")</f>
        <v>ok</v>
      </c>
      <c r="M26" s="16" t="s">
        <v>149</v>
      </c>
      <c r="N26" s="16" t="s">
        <v>150</v>
      </c>
      <c r="O26" s="16" t="s">
        <v>94</v>
      </c>
      <c r="P26" s="16" t="s">
        <v>185</v>
      </c>
      <c r="Q26" s="16" t="s">
        <v>107</v>
      </c>
      <c r="R26" s="16"/>
      <c r="T26" s="16" t="s">
        <v>55</v>
      </c>
      <c r="U26" s="22" t="s">
        <v>186</v>
      </c>
      <c r="V26" s="23">
        <v>44389</v>
      </c>
      <c r="W26" s="24" t="s">
        <v>57</v>
      </c>
      <c r="X26" s="25">
        <v>44392</v>
      </c>
      <c r="Y26" s="33">
        <v>0.45833333333333331</v>
      </c>
      <c r="Z26" s="26" t="s">
        <v>89</v>
      </c>
      <c r="AA26" s="26" t="s">
        <v>187</v>
      </c>
      <c r="AB26" s="27"/>
      <c r="AC26" s="27"/>
      <c r="AD26" s="28"/>
      <c r="AE26" s="29"/>
      <c r="AF26" s="29"/>
      <c r="AG26" s="29"/>
    </row>
    <row r="27" spans="1:33" ht="15.75" customHeight="1">
      <c r="A27" s="15">
        <v>44390</v>
      </c>
      <c r="B27" s="16" t="s">
        <v>33</v>
      </c>
      <c r="C27" s="16" t="s">
        <v>163</v>
      </c>
      <c r="D27" s="16" t="s">
        <v>34</v>
      </c>
      <c r="E27" s="16" t="s">
        <v>48</v>
      </c>
      <c r="F27" s="17" t="str">
        <f t="shared" si="0"/>
        <v>Đã onboard</v>
      </c>
      <c r="G27" s="16" t="s">
        <v>188</v>
      </c>
      <c r="H27" s="18">
        <v>337954777</v>
      </c>
      <c r="I27" s="16" t="s">
        <v>189</v>
      </c>
      <c r="J27" s="19">
        <v>36003</v>
      </c>
      <c r="K27" s="30" t="s">
        <v>190</v>
      </c>
      <c r="L27" s="21" t="str">
        <f ca="1">IFERROR(__xludf.DUMMYFUNCTION("if(or(countifs($H$3:H28,H28)&gt;1, countifs($I$3:I28,I28)&gt;1),""Trùng"",if(or(COUNTIFS('Data tổng'!$I:$I,$I28)&gt;1,COUNTIFS('Data tổng'!$H:$H,$H28)&gt;1),""Trùng ""&amp;FILTER('Data tổng'!$B:$B,'Data tổng'!$I:$I=$I28,'Data tổng'!$B:$B&lt;&gt;$B28),""ok""))"),"ok")</f>
        <v>ok</v>
      </c>
      <c r="M27" s="16" t="s">
        <v>149</v>
      </c>
      <c r="N27" s="16" t="s">
        <v>150</v>
      </c>
      <c r="O27" s="16" t="s">
        <v>174</v>
      </c>
      <c r="P27" s="16" t="s">
        <v>54</v>
      </c>
      <c r="Q27" s="16" t="s">
        <v>191</v>
      </c>
      <c r="R27" s="16" t="s">
        <v>107</v>
      </c>
      <c r="S27" s="16" t="s">
        <v>192</v>
      </c>
      <c r="T27" s="16" t="s">
        <v>55</v>
      </c>
      <c r="U27" s="22" t="s">
        <v>193</v>
      </c>
      <c r="V27" s="23">
        <v>44398</v>
      </c>
      <c r="W27" s="24" t="s">
        <v>57</v>
      </c>
      <c r="X27" s="25">
        <v>44401</v>
      </c>
      <c r="Y27" s="26"/>
      <c r="Z27" s="26" t="s">
        <v>194</v>
      </c>
      <c r="AA27" s="26" t="s">
        <v>57</v>
      </c>
      <c r="AB27" s="34">
        <v>44403</v>
      </c>
      <c r="AC27" s="27" t="s">
        <v>65</v>
      </c>
      <c r="AD27" s="28">
        <v>44406</v>
      </c>
      <c r="AE27" s="29" t="s">
        <v>65</v>
      </c>
      <c r="AF27" s="29"/>
      <c r="AG27" s="29"/>
    </row>
    <row r="28" spans="1:33" ht="15.75" customHeight="1">
      <c r="A28" s="15">
        <v>44390</v>
      </c>
      <c r="B28" s="16" t="s">
        <v>33</v>
      </c>
      <c r="C28" s="16" t="s">
        <v>163</v>
      </c>
      <c r="D28" s="16" t="s">
        <v>35</v>
      </c>
      <c r="E28" s="16" t="s">
        <v>48</v>
      </c>
      <c r="F28" s="17" t="str">
        <f t="shared" si="0"/>
        <v>Đã nhận được CV</v>
      </c>
      <c r="G28" s="16" t="s">
        <v>195</v>
      </c>
      <c r="H28" s="18">
        <v>976508752</v>
      </c>
      <c r="I28" s="16" t="s">
        <v>196</v>
      </c>
      <c r="J28" s="19">
        <v>36099</v>
      </c>
      <c r="K28" s="16"/>
      <c r="L28" s="21" t="str">
        <f ca="1">IFERROR(__xludf.DUMMYFUNCTION("if(or(countifs($H$3:H29,H29)&gt;1, countifs($I$3:I29,I29)&gt;1),""Trùng"",if(or(COUNTIFS('Data tổng'!$I:$I,$I29)&gt;1,COUNTIFS('Data tổng'!$H:$H,$H29)&gt;1),""Trùng ""&amp;FILTER('Data tổng'!$B:$B,'Data tổng'!$I:$I=$I29,'Data tổng'!$B:$B&lt;&gt;$B29),""ok""))"),"ok")</f>
        <v>ok</v>
      </c>
      <c r="M28" s="16" t="s">
        <v>149</v>
      </c>
      <c r="N28" s="16" t="s">
        <v>150</v>
      </c>
      <c r="O28" s="16" t="s">
        <v>94</v>
      </c>
      <c r="P28" s="16" t="s">
        <v>114</v>
      </c>
      <c r="Q28" s="16" t="s">
        <v>197</v>
      </c>
      <c r="R28" s="16" t="s">
        <v>107</v>
      </c>
      <c r="T28" s="16" t="s">
        <v>55</v>
      </c>
      <c r="U28" s="22"/>
      <c r="V28" s="23"/>
      <c r="W28" s="24"/>
      <c r="X28" s="25"/>
      <c r="Y28" s="26"/>
      <c r="Z28" s="26"/>
      <c r="AA28" s="26"/>
      <c r="AB28" s="27"/>
      <c r="AC28" s="27"/>
      <c r="AD28" s="28"/>
      <c r="AE28" s="29"/>
      <c r="AF28" s="29"/>
      <c r="AG28" s="29"/>
    </row>
    <row r="29" spans="1:33" ht="15.75" customHeight="1">
      <c r="A29" s="15">
        <v>44391</v>
      </c>
      <c r="B29" s="16" t="s">
        <v>33</v>
      </c>
      <c r="C29" s="16" t="s">
        <v>78</v>
      </c>
      <c r="D29" s="16" t="s">
        <v>34</v>
      </c>
      <c r="E29" s="16" t="s">
        <v>48</v>
      </c>
      <c r="F29" s="17" t="str">
        <f t="shared" si="0"/>
        <v>Đã nhận được CV</v>
      </c>
      <c r="G29" s="16" t="s">
        <v>198</v>
      </c>
      <c r="H29" s="18">
        <v>869680795</v>
      </c>
      <c r="I29" s="16" t="s">
        <v>199</v>
      </c>
      <c r="J29" s="19">
        <v>36414</v>
      </c>
      <c r="K29" s="16"/>
      <c r="L29" s="21" t="str">
        <f ca="1">IFERROR(__xludf.DUMMYFUNCTION("if(or(countifs($H$3:H30,H30)&gt;1, countifs($I$3:I30,I30)&gt;1),""Trùng"",if(or(COUNTIFS('Data tổng'!$I:$I,$I30)&gt;1,COUNTIFS('Data tổng'!$H:$H,$H30)&gt;1),""Trùng ""&amp;FILTER('Data tổng'!$B:$B,'Data tổng'!$I:$I=$I30,'Data tổng'!$B:$B&lt;&gt;$B30),""ok""))"),"ok")</f>
        <v>ok</v>
      </c>
      <c r="M29" s="16" t="s">
        <v>149</v>
      </c>
      <c r="N29" s="16" t="s">
        <v>150</v>
      </c>
      <c r="O29" s="16" t="s">
        <v>94</v>
      </c>
      <c r="P29" s="16" t="s">
        <v>114</v>
      </c>
      <c r="Q29" s="16" t="s">
        <v>62</v>
      </c>
      <c r="R29" s="16"/>
      <c r="T29" s="16" t="s">
        <v>55</v>
      </c>
      <c r="U29" s="22"/>
      <c r="V29" s="23"/>
      <c r="W29" s="24"/>
      <c r="X29" s="25"/>
      <c r="Y29" s="26"/>
      <c r="Z29" s="26"/>
      <c r="AA29" s="26"/>
      <c r="AB29" s="27"/>
      <c r="AC29" s="27"/>
      <c r="AD29" s="28"/>
      <c r="AE29" s="29"/>
      <c r="AF29" s="29"/>
      <c r="AG29" s="29"/>
    </row>
    <row r="30" spans="1:33" ht="15.75" customHeight="1">
      <c r="A30" s="15">
        <v>44391</v>
      </c>
      <c r="B30" s="16" t="s">
        <v>33</v>
      </c>
      <c r="C30" s="16" t="s">
        <v>78</v>
      </c>
      <c r="D30" s="16" t="s">
        <v>34</v>
      </c>
      <c r="E30" s="16" t="s">
        <v>48</v>
      </c>
      <c r="F30" s="17" t="str">
        <f t="shared" si="0"/>
        <v>Fail Phỏng vấn</v>
      </c>
      <c r="G30" s="16" t="s">
        <v>200</v>
      </c>
      <c r="H30" s="18">
        <v>336617909</v>
      </c>
      <c r="I30" s="16" t="s">
        <v>201</v>
      </c>
      <c r="J30" s="19">
        <v>36466</v>
      </c>
      <c r="K30" s="30" t="s">
        <v>202</v>
      </c>
      <c r="L30" s="21" t="str">
        <f ca="1">IFERROR(__xludf.DUMMYFUNCTION("if(or(countifs($H$3:H31,H31)&gt;1, countifs($I$3:I31,I31)&gt;1),""Trùng"",if(or(COUNTIFS('Data tổng'!$I:$I,$I31)&gt;1,COUNTIFS('Data tổng'!$H:$H,$H31)&gt;1),""Trùng ""&amp;FILTER('Data tổng'!$B:$B,'Data tổng'!$I:$I=$I31,'Data tổng'!$B:$B&lt;&gt;$B31),""ok""))"),"ok")</f>
        <v>ok</v>
      </c>
      <c r="M30" s="16" t="s">
        <v>149</v>
      </c>
      <c r="N30" s="16" t="s">
        <v>150</v>
      </c>
      <c r="O30" s="16" t="s">
        <v>94</v>
      </c>
      <c r="P30" s="16" t="s">
        <v>185</v>
      </c>
      <c r="Q30" s="16" t="s">
        <v>107</v>
      </c>
      <c r="R30" s="16"/>
      <c r="T30" s="16" t="s">
        <v>55</v>
      </c>
      <c r="U30" s="22"/>
      <c r="V30" s="23">
        <v>44392</v>
      </c>
      <c r="W30" s="24" t="s">
        <v>57</v>
      </c>
      <c r="X30" s="25">
        <v>44394</v>
      </c>
      <c r="Y30" s="33">
        <v>0.375</v>
      </c>
      <c r="Z30" s="26" t="s">
        <v>160</v>
      </c>
      <c r="AA30" s="26" t="s">
        <v>47</v>
      </c>
      <c r="AB30" s="27"/>
      <c r="AC30" s="27"/>
      <c r="AD30" s="28"/>
      <c r="AE30" s="29"/>
      <c r="AF30" s="29"/>
      <c r="AG30" s="29"/>
    </row>
    <row r="31" spans="1:33" ht="15.75" customHeight="1">
      <c r="A31" s="15">
        <v>44391</v>
      </c>
      <c r="B31" s="16" t="s">
        <v>33</v>
      </c>
      <c r="C31" s="16" t="s">
        <v>78</v>
      </c>
      <c r="D31" s="16" t="s">
        <v>34</v>
      </c>
      <c r="E31" s="16" t="s">
        <v>48</v>
      </c>
      <c r="F31" s="17" t="str">
        <f t="shared" si="0"/>
        <v>Đã nhận được CV</v>
      </c>
      <c r="G31" s="16" t="s">
        <v>203</v>
      </c>
      <c r="H31" s="18">
        <v>964964090</v>
      </c>
      <c r="I31" s="16" t="s">
        <v>204</v>
      </c>
      <c r="J31" s="19"/>
      <c r="K31" s="16"/>
      <c r="L31" s="21" t="str">
        <f ca="1">IFERROR(__xludf.DUMMYFUNCTION("if(or(countifs($H$3:H32,H32)&gt;1, countifs($I$3:I32,I32)&gt;1),""Trùng"",if(or(COUNTIFS('Data tổng'!$I:$I,$I32)&gt;1,COUNTIFS('Data tổng'!$H:$H,$H32)&gt;1),""Trùng ""&amp;FILTER('Data tổng'!$B:$B,'Data tổng'!$I:$I=$I32,'Data tổng'!$B:$B&lt;&gt;$B32),""ok""))"),"ok")</f>
        <v>ok</v>
      </c>
      <c r="M31" s="16" t="s">
        <v>149</v>
      </c>
      <c r="N31" s="16" t="s">
        <v>150</v>
      </c>
      <c r="O31" s="16" t="s">
        <v>94</v>
      </c>
      <c r="P31" s="16" t="s">
        <v>114</v>
      </c>
      <c r="Q31" s="16" t="s">
        <v>44</v>
      </c>
      <c r="R31" s="16" t="s">
        <v>107</v>
      </c>
      <c r="T31" s="16" t="s">
        <v>55</v>
      </c>
      <c r="U31" s="22"/>
      <c r="V31" s="23"/>
      <c r="W31" s="24"/>
      <c r="X31" s="25"/>
      <c r="Y31" s="26"/>
      <c r="Z31" s="26"/>
      <c r="AA31" s="26"/>
      <c r="AB31" s="27"/>
      <c r="AC31" s="27"/>
      <c r="AD31" s="28"/>
      <c r="AE31" s="29"/>
      <c r="AF31" s="29"/>
      <c r="AG31" s="29"/>
    </row>
    <row r="32" spans="1:33" ht="15.75" customHeight="1">
      <c r="A32" s="15">
        <v>44391</v>
      </c>
      <c r="B32" s="16" t="s">
        <v>33</v>
      </c>
      <c r="C32" s="16" t="s">
        <v>34</v>
      </c>
      <c r="D32" s="16" t="s">
        <v>34</v>
      </c>
      <c r="E32" s="16" t="s">
        <v>48</v>
      </c>
      <c r="F32" s="17" t="str">
        <f t="shared" si="0"/>
        <v>Đã nhận được CV</v>
      </c>
      <c r="G32" s="16" t="s">
        <v>205</v>
      </c>
      <c r="H32" s="18">
        <v>325730808</v>
      </c>
      <c r="I32" s="16" t="s">
        <v>206</v>
      </c>
      <c r="J32" s="19">
        <v>36029</v>
      </c>
      <c r="K32" s="16"/>
      <c r="L32" s="21" t="str">
        <f ca="1">IFERROR(__xludf.DUMMYFUNCTION("if(or(countifs($H$3:H33,H33)&gt;1, countifs($I$3:I33,I33)&gt;1),""Trùng"",if(or(COUNTIFS('Data tổng'!$I:$I,$I33)&gt;1,COUNTIFS('Data tổng'!$H:$H,$H33)&gt;1),""Trùng ""&amp;FILTER('Data tổng'!$B:$B,'Data tổng'!$I:$I=$I33,'Data tổng'!$B:$B&lt;&gt;$B33),""ok""))"),"ok")</f>
        <v>ok</v>
      </c>
      <c r="M32" s="16" t="s">
        <v>149</v>
      </c>
      <c r="N32" s="16" t="s">
        <v>150</v>
      </c>
      <c r="O32" s="16" t="s">
        <v>94</v>
      </c>
      <c r="P32" s="16" t="s">
        <v>95</v>
      </c>
      <c r="Q32" s="16" t="s">
        <v>62</v>
      </c>
      <c r="R32" s="16" t="s">
        <v>207</v>
      </c>
      <c r="T32" s="16" t="s">
        <v>55</v>
      </c>
      <c r="U32" s="22"/>
      <c r="V32" s="23"/>
      <c r="W32" s="24"/>
      <c r="X32" s="25"/>
      <c r="Y32" s="26"/>
      <c r="Z32" s="26"/>
      <c r="AA32" s="26"/>
      <c r="AB32" s="27"/>
      <c r="AC32" s="27"/>
      <c r="AD32" s="28"/>
      <c r="AE32" s="29"/>
      <c r="AF32" s="29"/>
      <c r="AG32" s="29"/>
    </row>
    <row r="33" spans="1:33" ht="15.75" customHeight="1">
      <c r="A33" s="15">
        <v>44391</v>
      </c>
      <c r="B33" s="16" t="s">
        <v>33</v>
      </c>
      <c r="C33" s="16" t="s">
        <v>34</v>
      </c>
      <c r="D33" s="16" t="s">
        <v>34</v>
      </c>
      <c r="E33" s="16" t="s">
        <v>48</v>
      </c>
      <c r="F33" s="17" t="str">
        <f t="shared" si="0"/>
        <v>Đã nhận được CV</v>
      </c>
      <c r="G33" s="16" t="s">
        <v>208</v>
      </c>
      <c r="H33" s="18">
        <v>374905151</v>
      </c>
      <c r="I33" s="16" t="s">
        <v>209</v>
      </c>
      <c r="J33" s="19">
        <v>36139</v>
      </c>
      <c r="K33" s="16"/>
      <c r="L33" s="21" t="str">
        <f ca="1">IFERROR(__xludf.DUMMYFUNCTION("if(or(countifs($H$3:H34,H34)&gt;1, countifs($I$3:I34,I34)&gt;1),""Trùng"",if(or(COUNTIFS('Data tổng'!$I:$I,$I34)&gt;1,COUNTIFS('Data tổng'!$H:$H,$H34)&gt;1),""Trùng ""&amp;FILTER('Data tổng'!$B:$B,'Data tổng'!$I:$I=$I34,'Data tổng'!$B:$B&lt;&gt;$B34),""ok""))"),"ok")</f>
        <v>ok</v>
      </c>
      <c r="M33" s="16" t="s">
        <v>149</v>
      </c>
      <c r="N33" s="16" t="s">
        <v>150</v>
      </c>
      <c r="O33" s="16" t="s">
        <v>94</v>
      </c>
      <c r="P33" s="16" t="s">
        <v>114</v>
      </c>
      <c r="Q33" s="16" t="s">
        <v>62</v>
      </c>
      <c r="R33" s="16"/>
      <c r="T33" s="16" t="s">
        <v>55</v>
      </c>
      <c r="U33" s="22"/>
      <c r="V33" s="23"/>
      <c r="W33" s="24"/>
      <c r="X33" s="25"/>
      <c r="Y33" s="26"/>
      <c r="Z33" s="26"/>
      <c r="AA33" s="26"/>
      <c r="AB33" s="27"/>
      <c r="AC33" s="27"/>
      <c r="AD33" s="28"/>
      <c r="AE33" s="29"/>
      <c r="AF33" s="29"/>
      <c r="AG33" s="29"/>
    </row>
    <row r="34" spans="1:33" ht="15.75" customHeight="1">
      <c r="A34" s="15">
        <v>44391</v>
      </c>
      <c r="B34" s="16" t="s">
        <v>33</v>
      </c>
      <c r="C34" s="16" t="s">
        <v>34</v>
      </c>
      <c r="D34" s="16" t="s">
        <v>34</v>
      </c>
      <c r="E34" s="16" t="s">
        <v>48</v>
      </c>
      <c r="F34" s="17" t="str">
        <f t="shared" si="0"/>
        <v>Đã nhận được CV</v>
      </c>
      <c r="G34" s="16" t="s">
        <v>210</v>
      </c>
      <c r="H34" s="18">
        <v>337207999</v>
      </c>
      <c r="I34" s="16" t="s">
        <v>211</v>
      </c>
      <c r="J34" s="19"/>
      <c r="K34" s="16"/>
      <c r="L34" s="21" t="str">
        <f ca="1">IFERROR(__xludf.DUMMYFUNCTION("if(or(countifs($H$3:H35,H35)&gt;1, countifs($I$3:I35,I35)&gt;1),""Trùng"",if(or(COUNTIFS('Data tổng'!$I:$I,$I35)&gt;1,COUNTIFS('Data tổng'!$H:$H,$H35)&gt;1),""Trùng ""&amp;FILTER('Data tổng'!$B:$B,'Data tổng'!$I:$I=$I35,'Data tổng'!$B:$B&lt;&gt;$B35),""ok""))"),"ok")</f>
        <v>ok</v>
      </c>
      <c r="M34" s="16" t="s">
        <v>149</v>
      </c>
      <c r="N34" s="16" t="s">
        <v>150</v>
      </c>
      <c r="O34" s="16" t="s">
        <v>94</v>
      </c>
      <c r="P34" s="16" t="s">
        <v>114</v>
      </c>
      <c r="Q34" s="16" t="s">
        <v>62</v>
      </c>
      <c r="R34" s="16"/>
      <c r="T34" s="16" t="s">
        <v>55</v>
      </c>
      <c r="U34" s="22"/>
      <c r="V34" s="23"/>
      <c r="W34" s="24"/>
      <c r="X34" s="25"/>
      <c r="Y34" s="26"/>
      <c r="Z34" s="26"/>
      <c r="AA34" s="26"/>
      <c r="AB34" s="27"/>
      <c r="AC34" s="27"/>
      <c r="AD34" s="28"/>
      <c r="AE34" s="29"/>
      <c r="AF34" s="29"/>
      <c r="AG34" s="29"/>
    </row>
    <row r="35" spans="1:33" ht="15.75" customHeight="1">
      <c r="A35" s="15">
        <v>44391</v>
      </c>
      <c r="B35" s="16" t="s">
        <v>33</v>
      </c>
      <c r="C35" s="16" t="s">
        <v>34</v>
      </c>
      <c r="D35" s="16" t="s">
        <v>34</v>
      </c>
      <c r="E35" s="16" t="s">
        <v>48</v>
      </c>
      <c r="F35" s="17" t="str">
        <f t="shared" si="0"/>
        <v>Đã nhận được CV</v>
      </c>
      <c r="G35" s="16" t="s">
        <v>212</v>
      </c>
      <c r="H35" s="18">
        <v>966815955</v>
      </c>
      <c r="I35" s="16" t="s">
        <v>213</v>
      </c>
      <c r="J35" s="19">
        <v>1997</v>
      </c>
      <c r="K35" s="16"/>
      <c r="L35" s="21" t="str">
        <f ca="1">IFERROR(__xludf.DUMMYFUNCTION("if(or(countifs($H$3:H36,H36)&gt;1, countifs($I$3:I36,I36)&gt;1),""Trùng"",if(or(COUNTIFS('Data tổng'!$I:$I,$I36)&gt;1,COUNTIFS('Data tổng'!$H:$H,$H36)&gt;1),""Trùng ""&amp;FILTER('Data tổng'!$B:$B,'Data tổng'!$I:$I=$I36,'Data tổng'!$B:$B&lt;&gt;$B36),""ok""))"),"ok")</f>
        <v>ok</v>
      </c>
      <c r="M35" s="16" t="s">
        <v>149</v>
      </c>
      <c r="N35" s="16" t="s">
        <v>150</v>
      </c>
      <c r="O35" s="16" t="s">
        <v>94</v>
      </c>
      <c r="P35" s="16" t="s">
        <v>114</v>
      </c>
      <c r="Q35" s="16" t="s">
        <v>62</v>
      </c>
      <c r="R35" s="16"/>
      <c r="T35" s="16" t="s">
        <v>55</v>
      </c>
      <c r="U35" s="22"/>
      <c r="V35" s="23"/>
      <c r="W35" s="24"/>
      <c r="X35" s="25"/>
      <c r="Y35" s="26"/>
      <c r="Z35" s="26"/>
      <c r="AA35" s="26"/>
      <c r="AB35" s="27"/>
      <c r="AC35" s="27"/>
      <c r="AD35" s="28"/>
      <c r="AE35" s="29"/>
      <c r="AF35" s="29"/>
      <c r="AG35" s="29"/>
    </row>
    <row r="36" spans="1:33" ht="15.75" customHeight="1">
      <c r="A36" s="15">
        <v>44391</v>
      </c>
      <c r="B36" s="16" t="s">
        <v>33</v>
      </c>
      <c r="C36" s="16" t="s">
        <v>34</v>
      </c>
      <c r="D36" s="16" t="s">
        <v>34</v>
      </c>
      <c r="E36" s="16" t="s">
        <v>48</v>
      </c>
      <c r="F36" s="17" t="str">
        <f t="shared" si="0"/>
        <v>Fail CV</v>
      </c>
      <c r="G36" s="36" t="s">
        <v>214</v>
      </c>
      <c r="H36" s="44">
        <v>379606202</v>
      </c>
      <c r="I36" s="36" t="s">
        <v>215</v>
      </c>
      <c r="J36" s="19"/>
      <c r="K36" s="37" t="s">
        <v>216</v>
      </c>
      <c r="L36" s="21" t="str">
        <f ca="1">IFERROR(__xludf.DUMMYFUNCTION("if(or(countifs($H$3:H37,H37)&gt;1, countifs($I$3:I37,I37)&gt;1),""Trùng"",if(or(COUNTIFS('Data tổng'!$I:$I,$I37)&gt;1,COUNTIFS('Data tổng'!$H:$H,$H37)&gt;1),""Trùng ""&amp;FILTER('Data tổng'!$B:$B,'Data tổng'!$I:$I=$I37,'Data tổng'!$B:$B&lt;&gt;$B37),""ok""))"),"ok")</f>
        <v>ok</v>
      </c>
      <c r="M36" s="16" t="s">
        <v>217</v>
      </c>
      <c r="N36" s="16"/>
      <c r="O36" s="16"/>
      <c r="P36" s="16"/>
      <c r="Q36" s="16"/>
      <c r="R36" s="16"/>
      <c r="T36" s="16"/>
      <c r="U36" s="22"/>
      <c r="V36" s="23">
        <v>44392</v>
      </c>
      <c r="W36" s="24" t="s">
        <v>47</v>
      </c>
      <c r="X36" s="25"/>
      <c r="Y36" s="26"/>
      <c r="Z36" s="26"/>
      <c r="AA36" s="26"/>
      <c r="AB36" s="27"/>
      <c r="AC36" s="27"/>
      <c r="AD36" s="28"/>
      <c r="AE36" s="29"/>
      <c r="AF36" s="29"/>
      <c r="AG36" s="29"/>
    </row>
    <row r="37" spans="1:33" ht="15.75" customHeight="1">
      <c r="A37" s="15">
        <v>44391</v>
      </c>
      <c r="B37" s="16" t="s">
        <v>33</v>
      </c>
      <c r="C37" s="16" t="s">
        <v>155</v>
      </c>
      <c r="D37" s="16" t="s">
        <v>35</v>
      </c>
      <c r="E37" s="16" t="s">
        <v>48</v>
      </c>
      <c r="F37" s="17" t="str">
        <f t="shared" si="0"/>
        <v>Cân nhắc offer</v>
      </c>
      <c r="G37" s="16" t="s">
        <v>218</v>
      </c>
      <c r="H37" s="18">
        <v>374319272</v>
      </c>
      <c r="I37" s="16" t="s">
        <v>219</v>
      </c>
      <c r="J37" s="19">
        <v>36276</v>
      </c>
      <c r="K37" s="16"/>
      <c r="L37" s="21" t="str">
        <f ca="1">IFERROR(__xludf.DUMMYFUNCTION("if(or(countifs($H$3:H38,H38)&gt;1, countifs($I$3:I38,I38)&gt;1),""Trùng"",if(or(COUNTIFS('Data tổng'!$I:$I,$I38)&gt;1,COUNTIFS('Data tổng'!$H:$H,$H38)&gt;1),""Trùng ""&amp;FILTER('Data tổng'!$B:$B,'Data tổng'!$I:$I=$I38,'Data tổng'!$B:$B&lt;&gt;$B38),""ok""))"),"ok")</f>
        <v>ok</v>
      </c>
      <c r="M37" s="16" t="s">
        <v>149</v>
      </c>
      <c r="N37" s="16" t="s">
        <v>150</v>
      </c>
      <c r="O37" s="16" t="s">
        <v>53</v>
      </c>
      <c r="P37" s="16" t="s">
        <v>54</v>
      </c>
      <c r="Q37" s="16" t="s">
        <v>44</v>
      </c>
      <c r="R37" s="16"/>
      <c r="T37" s="16" t="s">
        <v>55</v>
      </c>
      <c r="U37" s="22" t="s">
        <v>220</v>
      </c>
      <c r="V37" s="23">
        <v>44391</v>
      </c>
      <c r="W37" s="24" t="s">
        <v>57</v>
      </c>
      <c r="X37" s="25">
        <v>44393</v>
      </c>
      <c r="Y37" s="33">
        <v>0.45833333333333331</v>
      </c>
      <c r="Z37" s="26" t="s">
        <v>154</v>
      </c>
      <c r="AA37" s="26" t="s">
        <v>57</v>
      </c>
      <c r="AB37" s="34">
        <v>44394</v>
      </c>
      <c r="AC37" s="27" t="s">
        <v>221</v>
      </c>
      <c r="AD37" s="28"/>
      <c r="AE37" s="29"/>
      <c r="AF37" s="29"/>
      <c r="AG37" s="29"/>
    </row>
    <row r="38" spans="1:33" ht="15.75" customHeight="1">
      <c r="A38" s="15">
        <v>44392</v>
      </c>
      <c r="B38" s="16" t="s">
        <v>33</v>
      </c>
      <c r="C38" s="16" t="s">
        <v>78</v>
      </c>
      <c r="D38" s="16" t="s">
        <v>35</v>
      </c>
      <c r="E38" s="16" t="s">
        <v>48</v>
      </c>
      <c r="F38" s="17" t="str">
        <f t="shared" si="0"/>
        <v>Đã nhận được CV</v>
      </c>
      <c r="G38" s="16" t="s">
        <v>222</v>
      </c>
      <c r="H38" s="18">
        <v>399414666</v>
      </c>
      <c r="I38" s="16" t="s">
        <v>223</v>
      </c>
      <c r="J38" s="19">
        <v>35958</v>
      </c>
      <c r="K38" s="16"/>
      <c r="L38" s="21" t="str">
        <f ca="1">IFERROR(__xludf.DUMMYFUNCTION("if(or(countifs($H$3:H39,H39)&gt;1, countifs($I$3:I39,I39)&gt;1),""Trùng"",if(or(COUNTIFS('Data tổng'!$I:$I,$I39)&gt;1,COUNTIFS('Data tổng'!$H:$H,$H39)&gt;1),""Trùng ""&amp;FILTER('Data tổng'!$B:$B,'Data tổng'!$I:$I=$I39,'Data tổng'!$B:$B&lt;&gt;$B39),""ok""))"),"ok")</f>
        <v>ok</v>
      </c>
      <c r="M38" s="16" t="s">
        <v>149</v>
      </c>
      <c r="N38" s="16" t="s">
        <v>150</v>
      </c>
      <c r="O38" s="16" t="s">
        <v>53</v>
      </c>
      <c r="P38" s="16" t="s">
        <v>43</v>
      </c>
      <c r="Q38" s="16" t="s">
        <v>107</v>
      </c>
      <c r="R38" s="16" t="s">
        <v>44</v>
      </c>
      <c r="T38" s="16" t="s">
        <v>55</v>
      </c>
      <c r="U38" s="22"/>
      <c r="V38" s="23"/>
      <c r="W38" s="24"/>
      <c r="X38" s="25"/>
      <c r="Y38" s="26"/>
      <c r="Z38" s="26"/>
      <c r="AA38" s="26"/>
      <c r="AB38" s="27"/>
      <c r="AC38" s="27"/>
      <c r="AD38" s="28"/>
      <c r="AE38" s="29"/>
      <c r="AF38" s="29"/>
      <c r="AG38" s="29"/>
    </row>
    <row r="39" spans="1:33" ht="15.75" customHeight="1">
      <c r="A39" s="15">
        <v>44392</v>
      </c>
      <c r="B39" s="16" t="s">
        <v>33</v>
      </c>
      <c r="C39" s="16" t="s">
        <v>34</v>
      </c>
      <c r="D39" s="16" t="s">
        <v>34</v>
      </c>
      <c r="E39" s="16" t="s">
        <v>48</v>
      </c>
      <c r="F39" s="17" t="str">
        <f t="shared" si="0"/>
        <v>Đã nhận được CV</v>
      </c>
      <c r="G39" s="16" t="s">
        <v>224</v>
      </c>
      <c r="H39" s="18">
        <v>358957357</v>
      </c>
      <c r="I39" s="16" t="s">
        <v>225</v>
      </c>
      <c r="J39" s="19">
        <v>36022</v>
      </c>
      <c r="K39" s="16"/>
      <c r="L39" s="21" t="str">
        <f ca="1">IFERROR(__xludf.DUMMYFUNCTION("if(or(countifs($H$3:H40,H40)&gt;1, countifs($I$3:I40,I40)&gt;1),""Trùng"",if(or(COUNTIFS('Data tổng'!$I:$I,$I40)&gt;1,COUNTIFS('Data tổng'!$H:$H,$H40)&gt;1),""Trùng ""&amp;FILTER('Data tổng'!$B:$B,'Data tổng'!$I:$I=$I40,'Data tổng'!$B:$B&lt;&gt;$B40),""ok""))"),"ok")</f>
        <v>ok</v>
      </c>
      <c r="M39" s="16" t="s">
        <v>149</v>
      </c>
      <c r="N39" s="16" t="s">
        <v>150</v>
      </c>
      <c r="O39" s="16" t="s">
        <v>94</v>
      </c>
      <c r="P39" s="16" t="s">
        <v>114</v>
      </c>
      <c r="Q39" s="16" t="s">
        <v>62</v>
      </c>
      <c r="R39" s="16"/>
      <c r="S39" s="16">
        <v>2021</v>
      </c>
      <c r="T39" s="16" t="s">
        <v>55</v>
      </c>
      <c r="U39" s="22" t="s">
        <v>226</v>
      </c>
      <c r="V39" s="23"/>
      <c r="W39" s="24"/>
      <c r="X39" s="25"/>
      <c r="Y39" s="26"/>
      <c r="Z39" s="26"/>
      <c r="AA39" s="26"/>
      <c r="AB39" s="27"/>
      <c r="AC39" s="27"/>
      <c r="AD39" s="28"/>
      <c r="AE39" s="29"/>
      <c r="AF39" s="29"/>
      <c r="AG39" s="29"/>
    </row>
    <row r="40" spans="1:33" ht="15.75" customHeight="1">
      <c r="A40" s="15">
        <v>44392</v>
      </c>
      <c r="B40" s="16" t="s">
        <v>33</v>
      </c>
      <c r="C40" s="16" t="s">
        <v>34</v>
      </c>
      <c r="D40" s="16" t="s">
        <v>34</v>
      </c>
      <c r="E40" s="16" t="s">
        <v>48</v>
      </c>
      <c r="F40" s="17" t="str">
        <f t="shared" si="0"/>
        <v>Đã nhận được CV</v>
      </c>
      <c r="G40" s="16" t="s">
        <v>227</v>
      </c>
      <c r="H40" s="18">
        <v>941922688</v>
      </c>
      <c r="I40" s="16" t="s">
        <v>228</v>
      </c>
      <c r="J40" s="19">
        <v>36103</v>
      </c>
      <c r="K40" s="16"/>
      <c r="L40" s="21" t="str">
        <f ca="1">IFERROR(__xludf.DUMMYFUNCTION("if(or(countifs($H$3:H41,H41)&gt;1, countifs($I$3:I41,I41)&gt;1),""Trùng"",if(or(COUNTIFS('Data tổng'!$I:$I,$I41)&gt;1,COUNTIFS('Data tổng'!$H:$H,$H41)&gt;1),""Trùng ""&amp;FILTER('Data tổng'!$B:$B,'Data tổng'!$I:$I=$I41,'Data tổng'!$B:$B&lt;&gt;$B41),""ok""))"),"ok")</f>
        <v>ok</v>
      </c>
      <c r="M40" s="16" t="s">
        <v>149</v>
      </c>
      <c r="N40" s="16" t="s">
        <v>150</v>
      </c>
      <c r="O40" s="16" t="s">
        <v>94</v>
      </c>
      <c r="P40" s="16" t="s">
        <v>114</v>
      </c>
      <c r="Q40" s="16" t="s">
        <v>62</v>
      </c>
      <c r="R40" s="16"/>
      <c r="S40" s="16">
        <v>2021</v>
      </c>
      <c r="T40" s="16" t="s">
        <v>55</v>
      </c>
      <c r="U40" s="22" t="s">
        <v>229</v>
      </c>
      <c r="V40" s="23"/>
      <c r="W40" s="24"/>
      <c r="X40" s="25"/>
      <c r="Y40" s="26"/>
      <c r="Z40" s="26"/>
      <c r="AA40" s="26"/>
      <c r="AB40" s="27"/>
      <c r="AC40" s="27"/>
      <c r="AD40" s="28"/>
      <c r="AE40" s="29"/>
      <c r="AF40" s="29"/>
      <c r="AG40" s="29"/>
    </row>
    <row r="41" spans="1:33" ht="15.75" customHeight="1">
      <c r="A41" s="15">
        <v>44392</v>
      </c>
      <c r="B41" s="16" t="s">
        <v>33</v>
      </c>
      <c r="C41" s="16" t="s">
        <v>155</v>
      </c>
      <c r="D41" s="16" t="s">
        <v>79</v>
      </c>
      <c r="E41" s="16" t="s">
        <v>48</v>
      </c>
      <c r="F41" s="17" t="str">
        <f t="shared" si="0"/>
        <v>Đã nhận được CV</v>
      </c>
      <c r="G41" s="16" t="s">
        <v>230</v>
      </c>
      <c r="H41" s="18">
        <v>327093271</v>
      </c>
      <c r="I41" s="16" t="s">
        <v>231</v>
      </c>
      <c r="J41" s="19">
        <v>36332</v>
      </c>
      <c r="K41" s="16"/>
      <c r="L41" s="21" t="str">
        <f ca="1">IFERROR(__xludf.DUMMYFUNCTION("if(or(countifs($H$3:H42,H42)&gt;1, countifs($I$3:I42,I42)&gt;1),""Trùng"",if(or(COUNTIFS('Data tổng'!$I:$I,$I42)&gt;1,COUNTIFS('Data tổng'!$H:$H,$H42)&gt;1),""Trùng ""&amp;FILTER('Data tổng'!$B:$B,'Data tổng'!$I:$I=$I42,'Data tổng'!$B:$B&lt;&gt;$B42),""ok""))"),"ok")</f>
        <v>ok</v>
      </c>
      <c r="M41" s="16" t="s">
        <v>149</v>
      </c>
      <c r="N41" s="16" t="s">
        <v>150</v>
      </c>
      <c r="O41" s="16" t="s">
        <v>53</v>
      </c>
      <c r="P41" s="16" t="s">
        <v>54</v>
      </c>
      <c r="Q41" s="16" t="s">
        <v>107</v>
      </c>
      <c r="R41" s="16"/>
      <c r="T41" s="16" t="s">
        <v>55</v>
      </c>
      <c r="U41" s="22"/>
      <c r="V41" s="23"/>
      <c r="W41" s="24"/>
      <c r="X41" s="25"/>
      <c r="Y41" s="26"/>
      <c r="Z41" s="26"/>
      <c r="AA41" s="26"/>
      <c r="AB41" s="27"/>
      <c r="AC41" s="27"/>
      <c r="AD41" s="28"/>
      <c r="AE41" s="29"/>
      <c r="AF41" s="29"/>
      <c r="AG41" s="29"/>
    </row>
    <row r="42" spans="1:33" ht="15.75" customHeight="1">
      <c r="A42" s="15">
        <v>44392</v>
      </c>
      <c r="B42" s="16" t="s">
        <v>33</v>
      </c>
      <c r="C42" s="16" t="s">
        <v>34</v>
      </c>
      <c r="D42" s="16" t="s">
        <v>34</v>
      </c>
      <c r="E42" s="16" t="s">
        <v>48</v>
      </c>
      <c r="F42" s="17" t="str">
        <f t="shared" si="0"/>
        <v>Đã nhận được CV</v>
      </c>
      <c r="G42" s="16" t="s">
        <v>232</v>
      </c>
      <c r="H42" s="18">
        <v>398193388</v>
      </c>
      <c r="I42" s="16" t="s">
        <v>233</v>
      </c>
      <c r="J42" s="19">
        <v>35967</v>
      </c>
      <c r="K42" s="16"/>
      <c r="L42" s="21" t="str">
        <f ca="1">IFERROR(__xludf.DUMMYFUNCTION("if(or(countifs($H$3:H43,H43)&gt;1, countifs($I$3:I43,I43)&gt;1),""Trùng"",if(or(COUNTIFS('Data tổng'!$I:$I,$I43)&gt;1,COUNTIFS('Data tổng'!$H:$H,$H43)&gt;1),""Trùng ""&amp;FILTER('Data tổng'!$B:$B,'Data tổng'!$I:$I=$I43,'Data tổng'!$B:$B&lt;&gt;$B43),""ok""))"),"ok")</f>
        <v>ok</v>
      </c>
      <c r="M42" s="16" t="s">
        <v>149</v>
      </c>
      <c r="N42" s="16" t="s">
        <v>150</v>
      </c>
      <c r="O42" s="16" t="s">
        <v>53</v>
      </c>
      <c r="P42" s="16" t="s">
        <v>54</v>
      </c>
      <c r="Q42" s="16" t="s">
        <v>62</v>
      </c>
      <c r="R42" s="16"/>
      <c r="S42" s="16">
        <v>2021</v>
      </c>
      <c r="T42" s="16" t="s">
        <v>55</v>
      </c>
      <c r="U42" s="22"/>
      <c r="V42" s="23"/>
      <c r="W42" s="24"/>
      <c r="X42" s="25"/>
      <c r="Y42" s="26"/>
      <c r="Z42" s="26"/>
      <c r="AA42" s="26"/>
      <c r="AB42" s="27"/>
      <c r="AC42" s="27"/>
      <c r="AD42" s="28"/>
      <c r="AE42" s="29"/>
      <c r="AF42" s="29"/>
      <c r="AG42" s="29"/>
    </row>
    <row r="43" spans="1:33" ht="15.75" customHeight="1">
      <c r="A43" s="15">
        <v>44392</v>
      </c>
      <c r="B43" s="16" t="s">
        <v>33</v>
      </c>
      <c r="C43" s="16" t="s">
        <v>34</v>
      </c>
      <c r="D43" s="16" t="s">
        <v>34</v>
      </c>
      <c r="E43" s="16" t="s">
        <v>48</v>
      </c>
      <c r="F43" s="17" t="str">
        <f t="shared" si="0"/>
        <v>Đã nhận được CV</v>
      </c>
      <c r="G43" s="16" t="s">
        <v>234</v>
      </c>
      <c r="H43" s="18">
        <v>328666262</v>
      </c>
      <c r="I43" s="16" t="s">
        <v>235</v>
      </c>
      <c r="J43" s="19">
        <v>36125</v>
      </c>
      <c r="K43" s="16"/>
      <c r="L43" s="21" t="str">
        <f ca="1">IFERROR(__xludf.DUMMYFUNCTION("if(or(countifs($H$3:H44,H44)&gt;1, countifs($I$3:I44,I44)&gt;1),""Trùng"",if(or(COUNTIFS('Data tổng'!$I:$I,$I44)&gt;1,COUNTIFS('Data tổng'!$H:$H,$H44)&gt;1),""Trùng ""&amp;FILTER('Data tổng'!$B:$B,'Data tổng'!$I:$I=$I44,'Data tổng'!$B:$B&lt;&gt;$B44),""ok""))"),"ok")</f>
        <v>ok</v>
      </c>
      <c r="M43" s="16" t="s">
        <v>149</v>
      </c>
      <c r="N43" s="16" t="s">
        <v>150</v>
      </c>
      <c r="O43" s="16" t="s">
        <v>94</v>
      </c>
      <c r="P43" s="16" t="s">
        <v>114</v>
      </c>
      <c r="Q43" s="16" t="s">
        <v>62</v>
      </c>
      <c r="R43" s="16"/>
      <c r="S43" s="16">
        <v>2021</v>
      </c>
      <c r="T43" s="16" t="s">
        <v>55</v>
      </c>
      <c r="U43" s="22"/>
      <c r="V43" s="23"/>
      <c r="W43" s="24"/>
      <c r="X43" s="25"/>
      <c r="Y43" s="26"/>
      <c r="Z43" s="26"/>
      <c r="AA43" s="26"/>
      <c r="AB43" s="27"/>
      <c r="AC43" s="27"/>
      <c r="AD43" s="28"/>
      <c r="AE43" s="29"/>
      <c r="AF43" s="29"/>
      <c r="AG43" s="29"/>
    </row>
    <row r="44" spans="1:33" ht="15.75" customHeight="1">
      <c r="A44" s="15">
        <v>44393</v>
      </c>
      <c r="B44" s="16" t="s">
        <v>33</v>
      </c>
      <c r="C44" s="16" t="s">
        <v>155</v>
      </c>
      <c r="D44" s="16" t="s">
        <v>34</v>
      </c>
      <c r="E44" s="16" t="s">
        <v>48</v>
      </c>
      <c r="F44" s="17" t="str">
        <f t="shared" si="0"/>
        <v>Đã nhận được CV</v>
      </c>
      <c r="G44" s="16" t="s">
        <v>236</v>
      </c>
      <c r="H44" s="18">
        <v>962966312</v>
      </c>
      <c r="I44" s="16" t="s">
        <v>237</v>
      </c>
      <c r="J44" s="19">
        <v>36491</v>
      </c>
      <c r="K44" s="16"/>
      <c r="L44" s="21" t="str">
        <f ca="1">IFERROR(__xludf.DUMMYFUNCTION("if(or(countifs($H$3:H45,H45)&gt;1, countifs($I$3:I45,I45)&gt;1),""Trùng"",if(or(COUNTIFS('Data tổng'!$I:$I,$I45)&gt;1,COUNTIFS('Data tổng'!$H:$H,$H45)&gt;1),""Trùng ""&amp;FILTER('Data tổng'!$B:$B,'Data tổng'!$I:$I=$I45,'Data tổng'!$B:$B&lt;&gt;$B45),""ok""))"),"ok")</f>
        <v>ok</v>
      </c>
      <c r="M44" s="16" t="s">
        <v>149</v>
      </c>
      <c r="N44" s="16" t="s">
        <v>150</v>
      </c>
      <c r="O44" s="16" t="s">
        <v>53</v>
      </c>
      <c r="P44" s="16" t="s">
        <v>114</v>
      </c>
      <c r="Q44" s="16" t="s">
        <v>62</v>
      </c>
      <c r="R44" s="16"/>
      <c r="S44" s="16">
        <v>2021</v>
      </c>
      <c r="T44" s="16" t="s">
        <v>55</v>
      </c>
      <c r="U44" s="22"/>
      <c r="V44" s="23"/>
      <c r="W44" s="24"/>
      <c r="X44" s="25"/>
      <c r="Y44" s="26"/>
      <c r="Z44" s="26"/>
      <c r="AA44" s="26"/>
      <c r="AB44" s="27"/>
      <c r="AC44" s="27"/>
      <c r="AD44" s="28"/>
      <c r="AE44" s="29"/>
      <c r="AF44" s="29"/>
      <c r="AG44" s="29"/>
    </row>
    <row r="45" spans="1:33" ht="15.75" customHeight="1">
      <c r="A45" s="15">
        <v>44393</v>
      </c>
      <c r="B45" s="16" t="s">
        <v>33</v>
      </c>
      <c r="C45" s="16" t="s">
        <v>155</v>
      </c>
      <c r="D45" s="16" t="s">
        <v>34</v>
      </c>
      <c r="E45" s="16" t="s">
        <v>48</v>
      </c>
      <c r="F45" s="17" t="str">
        <f t="shared" si="0"/>
        <v>Đã nhận được CV</v>
      </c>
      <c r="G45" s="16" t="s">
        <v>238</v>
      </c>
      <c r="H45" s="18">
        <v>816381997</v>
      </c>
      <c r="I45" s="16" t="s">
        <v>239</v>
      </c>
      <c r="J45" s="19">
        <v>36511</v>
      </c>
      <c r="K45" s="16"/>
      <c r="L45" s="21" t="str">
        <f ca="1">IFERROR(__xludf.DUMMYFUNCTION("if(or(countifs($H$3:H46,H46)&gt;1, countifs($I$3:I46,I46)&gt;1),""Trùng"",if(or(COUNTIFS('Data tổng'!$I:$I,$I46)&gt;1,COUNTIFS('Data tổng'!$H:$H,$H46)&gt;1),""Trùng ""&amp;FILTER('Data tổng'!$B:$B,'Data tổng'!$I:$I=$I46,'Data tổng'!$B:$B&lt;&gt;$B46),""ok""))"),"ok")</f>
        <v>ok</v>
      </c>
      <c r="M45" s="16" t="s">
        <v>149</v>
      </c>
      <c r="N45" s="16" t="s">
        <v>150</v>
      </c>
      <c r="O45" s="16" t="s">
        <v>53</v>
      </c>
      <c r="P45" s="16" t="s">
        <v>114</v>
      </c>
      <c r="Q45" s="16" t="s">
        <v>62</v>
      </c>
      <c r="R45" s="16" t="s">
        <v>107</v>
      </c>
      <c r="T45" s="16" t="s">
        <v>55</v>
      </c>
      <c r="U45" s="22"/>
      <c r="V45" s="23"/>
      <c r="W45" s="24"/>
      <c r="X45" s="25"/>
      <c r="Y45" s="26"/>
      <c r="Z45" s="26"/>
      <c r="AA45" s="26"/>
      <c r="AB45" s="27"/>
      <c r="AC45" s="27"/>
      <c r="AD45" s="28"/>
      <c r="AE45" s="29"/>
      <c r="AF45" s="29"/>
      <c r="AG45" s="29"/>
    </row>
    <row r="46" spans="1:33" ht="16.5" customHeight="1">
      <c r="A46" s="15">
        <v>44393</v>
      </c>
      <c r="B46" s="16" t="s">
        <v>33</v>
      </c>
      <c r="C46" s="16" t="s">
        <v>145</v>
      </c>
      <c r="D46" s="16" t="s">
        <v>79</v>
      </c>
      <c r="E46" s="16" t="s">
        <v>48</v>
      </c>
      <c r="F46" s="17" t="str">
        <f t="shared" si="0"/>
        <v>Từ chối Phỏng vấn</v>
      </c>
      <c r="G46" s="16" t="s">
        <v>240</v>
      </c>
      <c r="H46" s="18">
        <v>924049909</v>
      </c>
      <c r="I46" s="16" t="s">
        <v>241</v>
      </c>
      <c r="J46" s="19">
        <v>35353</v>
      </c>
      <c r="K46" s="30" t="s">
        <v>242</v>
      </c>
      <c r="L46" s="21" t="str">
        <f ca="1">IFERROR(__xludf.DUMMYFUNCTION("if(or(countifs($H$3:H47,H47)&gt;1, countifs($I$3:I47,I47)&gt;1),""Trùng"",if(or(COUNTIFS('Data tổng'!$I:$I,$I47)&gt;1,COUNTIFS('Data tổng'!$H:$H,$H47)&gt;1),""Trùng ""&amp;FILTER('Data tổng'!$B:$B,'Data tổng'!$I:$I=$I47,'Data tổng'!$B:$B&lt;&gt;$B47),""ok""))"),"ok")</f>
        <v>ok</v>
      </c>
      <c r="M46" s="16" t="s">
        <v>40</v>
      </c>
      <c r="N46" s="16" t="s">
        <v>243</v>
      </c>
      <c r="O46" s="16"/>
      <c r="P46" s="16"/>
      <c r="Q46" s="16"/>
      <c r="R46" s="16"/>
      <c r="T46" s="16"/>
      <c r="U46" s="22" t="s">
        <v>244</v>
      </c>
      <c r="V46" s="23">
        <v>44396</v>
      </c>
      <c r="W46" s="24" t="s">
        <v>57</v>
      </c>
      <c r="X46" s="25"/>
      <c r="Y46" s="26"/>
      <c r="Z46" s="26"/>
      <c r="AA46" s="26" t="s">
        <v>58</v>
      </c>
      <c r="AB46" s="27"/>
      <c r="AC46" s="27"/>
      <c r="AD46" s="28"/>
      <c r="AE46" s="29"/>
      <c r="AF46" s="29"/>
      <c r="AG46" s="29"/>
    </row>
    <row r="47" spans="1:33" ht="15.75" customHeight="1">
      <c r="A47" s="15">
        <v>44393</v>
      </c>
      <c r="B47" s="16" t="s">
        <v>33</v>
      </c>
      <c r="C47" s="16" t="s">
        <v>78</v>
      </c>
      <c r="D47" s="16" t="s">
        <v>35</v>
      </c>
      <c r="E47" s="16" t="s">
        <v>48</v>
      </c>
      <c r="F47" s="17" t="str">
        <f t="shared" si="0"/>
        <v>Đã nhận được CV</v>
      </c>
      <c r="G47" s="16" t="s">
        <v>245</v>
      </c>
      <c r="H47" s="18">
        <v>363813883</v>
      </c>
      <c r="I47" s="16" t="s">
        <v>246</v>
      </c>
      <c r="J47" s="19">
        <v>35997</v>
      </c>
      <c r="K47" s="16"/>
      <c r="L47" s="21" t="str">
        <f ca="1">IFERROR(__xludf.DUMMYFUNCTION("if(or(countifs($H$3:H48,H48)&gt;1, countifs($I$3:I48,I48)&gt;1),""Trùng"",if(or(COUNTIFS('Data tổng'!$I:$I,$I48)&gt;1,COUNTIFS('Data tổng'!$H:$H,$H48)&gt;1),""Trùng ""&amp;FILTER('Data tổng'!$B:$B,'Data tổng'!$I:$I=$I48,'Data tổng'!$B:$B&lt;&gt;$B48),""ok""))"),"ok")</f>
        <v>ok</v>
      </c>
      <c r="M47" s="16" t="s">
        <v>149</v>
      </c>
      <c r="N47" s="16" t="s">
        <v>150</v>
      </c>
      <c r="O47" s="16" t="s">
        <v>53</v>
      </c>
      <c r="P47" s="16" t="s">
        <v>114</v>
      </c>
      <c r="Q47" s="16" t="s">
        <v>247</v>
      </c>
      <c r="R47" s="16"/>
      <c r="S47" s="16">
        <v>2021</v>
      </c>
      <c r="T47" s="16" t="s">
        <v>55</v>
      </c>
      <c r="U47" s="22"/>
      <c r="V47" s="23"/>
      <c r="W47" s="24"/>
      <c r="X47" s="25"/>
      <c r="Y47" s="26"/>
      <c r="Z47" s="26"/>
      <c r="AA47" s="26"/>
      <c r="AB47" s="27"/>
      <c r="AC47" s="27"/>
      <c r="AD47" s="28"/>
      <c r="AE47" s="29"/>
      <c r="AF47" s="29"/>
      <c r="AG47" s="29"/>
    </row>
    <row r="48" spans="1:33" ht="15.75" customHeight="1">
      <c r="A48" s="15">
        <v>44393</v>
      </c>
      <c r="B48" s="16" t="s">
        <v>33</v>
      </c>
      <c r="C48" s="16" t="s">
        <v>78</v>
      </c>
      <c r="D48" s="16" t="s">
        <v>79</v>
      </c>
      <c r="E48" s="16" t="s">
        <v>48</v>
      </c>
      <c r="F48" s="17" t="str">
        <f t="shared" si="0"/>
        <v>Đã nhận được CV</v>
      </c>
      <c r="G48" s="16" t="s">
        <v>248</v>
      </c>
      <c r="H48" s="18">
        <v>968626619</v>
      </c>
      <c r="I48" s="16" t="s">
        <v>249</v>
      </c>
      <c r="J48" s="19">
        <v>35028</v>
      </c>
      <c r="K48" s="16"/>
      <c r="L48" s="21" t="str">
        <f ca="1">IFERROR(__xludf.DUMMYFUNCTION("if(or(countifs($H$3:H49,H49)&gt;1, countifs($I$3:I49,I49)&gt;1),""Trùng"",if(or(COUNTIFS('Data tổng'!$I:$I,$I49)&gt;1,COUNTIFS('Data tổng'!$H:$H,$H49)&gt;1),""Trùng ""&amp;FILTER('Data tổng'!$B:$B,'Data tổng'!$I:$I=$I49,'Data tổng'!$B:$B&lt;&gt;$B49),""ok""))"),"ok")</f>
        <v>ok</v>
      </c>
      <c r="M48" s="16" t="s">
        <v>149</v>
      </c>
      <c r="N48" s="16" t="s">
        <v>150</v>
      </c>
      <c r="O48" s="16" t="s">
        <v>113</v>
      </c>
      <c r="P48" s="16" t="s">
        <v>54</v>
      </c>
      <c r="Q48" s="16" t="s">
        <v>247</v>
      </c>
      <c r="R48" s="16"/>
      <c r="T48" s="16" t="s">
        <v>100</v>
      </c>
      <c r="U48" s="22"/>
      <c r="V48" s="23"/>
      <c r="W48" s="24"/>
      <c r="X48" s="25"/>
      <c r="Y48" s="26"/>
      <c r="Z48" s="26"/>
      <c r="AA48" s="26"/>
      <c r="AB48" s="27"/>
      <c r="AC48" s="27"/>
      <c r="AD48" s="28"/>
      <c r="AE48" s="29"/>
      <c r="AF48" s="29"/>
      <c r="AG48" s="29"/>
    </row>
    <row r="49" spans="1:33" ht="15.75" customHeight="1">
      <c r="A49" s="15">
        <v>44393</v>
      </c>
      <c r="B49" s="16" t="s">
        <v>33</v>
      </c>
      <c r="C49" s="16" t="s">
        <v>250</v>
      </c>
      <c r="D49" s="16" t="s">
        <v>79</v>
      </c>
      <c r="E49" s="16" t="s">
        <v>48</v>
      </c>
      <c r="F49" s="17" t="str">
        <f t="shared" si="0"/>
        <v>Đã nhận được CV</v>
      </c>
      <c r="G49" s="16" t="s">
        <v>251</v>
      </c>
      <c r="H49" s="18">
        <v>383557332</v>
      </c>
      <c r="I49" s="16" t="s">
        <v>252</v>
      </c>
      <c r="J49" s="19">
        <v>36728</v>
      </c>
      <c r="K49" s="16"/>
      <c r="L49" s="21" t="str">
        <f ca="1">IFERROR(__xludf.DUMMYFUNCTION("if(or(countifs($H$3:H50,H50)&gt;1, countifs($I$3:I50,I50)&gt;1),""Trùng"",if(or(COUNTIFS('Data tổng'!$I:$I,$I50)&gt;1,COUNTIFS('Data tổng'!$H:$H,$H50)&gt;1),""Trùng ""&amp;FILTER('Data tổng'!$B:$B,'Data tổng'!$I:$I=$I50,'Data tổng'!$B:$B&lt;&gt;$B50),""ok""))"),"ok")</f>
        <v>ok</v>
      </c>
      <c r="M49" s="16" t="s">
        <v>149</v>
      </c>
      <c r="N49" s="16" t="s">
        <v>150</v>
      </c>
      <c r="O49" s="16" t="s">
        <v>253</v>
      </c>
      <c r="P49" s="16" t="s">
        <v>76</v>
      </c>
      <c r="Q49" s="16"/>
      <c r="R49" s="16"/>
      <c r="S49" s="16">
        <v>2021</v>
      </c>
      <c r="T49" s="16" t="s">
        <v>87</v>
      </c>
      <c r="U49" s="22"/>
      <c r="V49" s="23"/>
      <c r="W49" s="24"/>
      <c r="X49" s="25"/>
      <c r="Y49" s="26"/>
      <c r="Z49" s="26"/>
      <c r="AA49" s="26"/>
      <c r="AB49" s="27"/>
      <c r="AC49" s="27"/>
      <c r="AD49" s="28"/>
      <c r="AE49" s="29"/>
      <c r="AF49" s="29"/>
      <c r="AG49" s="29"/>
    </row>
    <row r="50" spans="1:33" ht="15.75" customHeight="1">
      <c r="A50" s="15">
        <v>44393</v>
      </c>
      <c r="B50" s="16" t="s">
        <v>33</v>
      </c>
      <c r="C50" s="16" t="s">
        <v>78</v>
      </c>
      <c r="D50" s="16"/>
      <c r="E50" s="16" t="s">
        <v>48</v>
      </c>
      <c r="F50" s="17" t="str">
        <f t="shared" si="0"/>
        <v>Fail Phỏng vấn</v>
      </c>
      <c r="G50" s="16" t="s">
        <v>254</v>
      </c>
      <c r="H50" s="18">
        <v>973616533</v>
      </c>
      <c r="I50" s="16" t="s">
        <v>255</v>
      </c>
      <c r="J50" s="19">
        <v>32509</v>
      </c>
      <c r="K50" s="30" t="s">
        <v>256</v>
      </c>
      <c r="L50" s="21" t="str">
        <f ca="1">IFERROR(__xludf.DUMMYFUNCTION("if(or(countifs($H$3:H51,H51)&gt;1, countifs($I$3:I51,I51)&gt;1),""Trùng"",if(or(COUNTIFS('Data tổng'!$I:$I,$I51)&gt;1,COUNTIFS('Data tổng'!$H:$H,$H51)&gt;1),""Trùng ""&amp;FILTER('Data tổng'!$B:$B,'Data tổng'!$I:$I=$I51,'Data tổng'!$B:$B&lt;&gt;$B51),""ok""))"),"ok")</f>
        <v>ok</v>
      </c>
      <c r="M50" s="16" t="s">
        <v>149</v>
      </c>
      <c r="N50" s="16" t="s">
        <v>150</v>
      </c>
      <c r="O50" s="16" t="s">
        <v>76</v>
      </c>
      <c r="P50" s="16" t="s">
        <v>76</v>
      </c>
      <c r="Q50" s="16"/>
      <c r="R50" s="16"/>
      <c r="T50" s="16" t="s">
        <v>87</v>
      </c>
      <c r="U50" s="22" t="s">
        <v>257</v>
      </c>
      <c r="V50" s="23"/>
      <c r="W50" s="24"/>
      <c r="X50" s="25">
        <v>44397</v>
      </c>
      <c r="Y50" s="26"/>
      <c r="Z50" s="26" t="s">
        <v>160</v>
      </c>
      <c r="AA50" s="26" t="s">
        <v>47</v>
      </c>
      <c r="AB50" s="27"/>
      <c r="AC50" s="27"/>
      <c r="AD50" s="28"/>
      <c r="AE50" s="29"/>
      <c r="AF50" s="29"/>
      <c r="AG50" s="29"/>
    </row>
    <row r="51" spans="1:33" ht="15.75" customHeight="1">
      <c r="A51" s="15">
        <v>44393</v>
      </c>
      <c r="B51" s="16" t="s">
        <v>33</v>
      </c>
      <c r="C51" s="16" t="s">
        <v>78</v>
      </c>
      <c r="D51" s="16" t="s">
        <v>35</v>
      </c>
      <c r="E51" s="16" t="s">
        <v>48</v>
      </c>
      <c r="F51" s="17" t="str">
        <f t="shared" si="0"/>
        <v>Đã onboard</v>
      </c>
      <c r="G51" s="16" t="s">
        <v>258</v>
      </c>
      <c r="H51" s="18">
        <v>376513402</v>
      </c>
      <c r="I51" s="16" t="s">
        <v>259</v>
      </c>
      <c r="J51" s="19">
        <v>34549</v>
      </c>
      <c r="K51" s="30" t="s">
        <v>260</v>
      </c>
      <c r="L51" s="21" t="str">
        <f ca="1">IFERROR(__xludf.DUMMYFUNCTION("if(or(countifs($H$3:H52,H52)&gt;1, countifs($I$3:I52,I52)&gt;1),""Trùng"",if(or(COUNTIFS('Data tổng'!$I:$I,$I52)&gt;1,COUNTIFS('Data tổng'!$H:$H,$H52)&gt;1),""Trùng ""&amp;FILTER('Data tổng'!$B:$B,'Data tổng'!$I:$I=$I52,'Data tổng'!$B:$B&lt;&gt;$B52),""ok""))"),"ok")</f>
        <v>ok</v>
      </c>
      <c r="M51" s="16" t="s">
        <v>149</v>
      </c>
      <c r="N51" s="16" t="s">
        <v>150</v>
      </c>
      <c r="O51" s="16" t="s">
        <v>76</v>
      </c>
      <c r="P51" s="16" t="s">
        <v>76</v>
      </c>
      <c r="Q51" s="16"/>
      <c r="R51" s="16"/>
      <c r="T51" s="16" t="s">
        <v>55</v>
      </c>
      <c r="U51" s="22" t="s">
        <v>261</v>
      </c>
      <c r="V51" s="23">
        <v>44437</v>
      </c>
      <c r="W51" s="24" t="s">
        <v>57</v>
      </c>
      <c r="X51" s="25">
        <v>44438</v>
      </c>
      <c r="Y51" s="33">
        <v>0.58333333333333337</v>
      </c>
      <c r="Z51" s="26" t="s">
        <v>89</v>
      </c>
      <c r="AA51" s="26" t="s">
        <v>57</v>
      </c>
      <c r="AB51" s="34">
        <v>44438</v>
      </c>
      <c r="AC51" s="27" t="s">
        <v>65</v>
      </c>
      <c r="AD51" s="28">
        <v>44445</v>
      </c>
      <c r="AE51" s="29" t="s">
        <v>65</v>
      </c>
      <c r="AF51" s="29" t="s">
        <v>262</v>
      </c>
      <c r="AG51" s="35">
        <v>9000000</v>
      </c>
    </row>
    <row r="52" spans="1:33" ht="15.75" customHeight="1">
      <c r="A52" s="15">
        <v>44396</v>
      </c>
      <c r="B52" s="16" t="s">
        <v>33</v>
      </c>
      <c r="C52" s="22" t="s">
        <v>263</v>
      </c>
      <c r="D52" s="16"/>
      <c r="E52" s="16" t="s">
        <v>48</v>
      </c>
      <c r="F52" s="17" t="str">
        <f t="shared" si="0"/>
        <v>Hủy Phỏng vấn</v>
      </c>
      <c r="G52" s="45" t="s">
        <v>264</v>
      </c>
      <c r="H52" s="44">
        <v>833463894</v>
      </c>
      <c r="I52" s="36" t="s">
        <v>265</v>
      </c>
      <c r="J52" s="46">
        <v>35242</v>
      </c>
      <c r="K52" s="37" t="s">
        <v>266</v>
      </c>
      <c r="L52" s="21" t="str">
        <f ca="1">IFERROR(__xludf.DUMMYFUNCTION("if(or(countifs($H$3:H53,H53)&gt;1, countifs($I$3:I53,I53)&gt;1),""Trùng"",if(or(COUNTIFS('Data tổng'!$I:$I,$I53)&gt;1,COUNTIFS('Data tổng'!$H:$H,$H53)&gt;1),""Trùng ""&amp;FILTER('Data tổng'!$B:$B,'Data tổng'!$I:$I=$I53,'Data tổng'!$B:$B&lt;&gt;$B53),""ok""))"),"ok")</f>
        <v>ok</v>
      </c>
      <c r="M52" s="16" t="s">
        <v>40</v>
      </c>
      <c r="N52" s="16" t="s">
        <v>243</v>
      </c>
      <c r="O52" s="16"/>
      <c r="P52" s="16"/>
      <c r="Q52" s="16"/>
      <c r="R52" s="16"/>
      <c r="T52" s="16" t="s">
        <v>100</v>
      </c>
      <c r="U52" s="22" t="s">
        <v>267</v>
      </c>
      <c r="V52" s="23">
        <v>44396</v>
      </c>
      <c r="W52" s="24" t="s">
        <v>57</v>
      </c>
      <c r="X52" s="25">
        <v>44399</v>
      </c>
      <c r="Y52" s="33">
        <v>0.35416666666666669</v>
      </c>
      <c r="Z52" s="26" t="s">
        <v>160</v>
      </c>
      <c r="AA52" s="26" t="s">
        <v>187</v>
      </c>
      <c r="AB52" s="27"/>
      <c r="AC52" s="27"/>
      <c r="AD52" s="28"/>
      <c r="AE52" s="29"/>
      <c r="AF52" s="29"/>
      <c r="AG52" s="29"/>
    </row>
    <row r="53" spans="1:33" ht="15.75" customHeight="1">
      <c r="A53" s="15">
        <v>44396</v>
      </c>
      <c r="B53" s="16" t="s">
        <v>33</v>
      </c>
      <c r="C53" s="16" t="s">
        <v>250</v>
      </c>
      <c r="D53" s="16" t="s">
        <v>34</v>
      </c>
      <c r="E53" s="16" t="s">
        <v>48</v>
      </c>
      <c r="F53" s="17" t="str">
        <f t="shared" si="0"/>
        <v>Đã nhận được CV</v>
      </c>
      <c r="G53" s="16" t="s">
        <v>268</v>
      </c>
      <c r="H53" s="18">
        <v>845378888</v>
      </c>
      <c r="I53" s="16" t="s">
        <v>269</v>
      </c>
      <c r="J53" s="19">
        <v>35919</v>
      </c>
      <c r="K53" s="16"/>
      <c r="L53" s="21" t="str">
        <f ca="1">IFERROR(__xludf.DUMMYFUNCTION("if(or(countifs($H$3:H54,H54)&gt;1, countifs($I$3:I54,I54)&gt;1),""Trùng"",if(or(COUNTIFS('Data tổng'!$I:$I,$I54)&gt;1,COUNTIFS('Data tổng'!$H:$H,$H54)&gt;1),""Trùng ""&amp;FILTER('Data tổng'!$B:$B,'Data tổng'!$I:$I=$I54,'Data tổng'!$B:$B&lt;&gt;$B54),""ok""))"),"ok")</f>
        <v>ok</v>
      </c>
      <c r="M53" s="16" t="s">
        <v>149</v>
      </c>
      <c r="N53" s="16" t="s">
        <v>150</v>
      </c>
      <c r="O53" s="16" t="s">
        <v>76</v>
      </c>
      <c r="P53" s="16" t="s">
        <v>270</v>
      </c>
      <c r="Q53" s="16"/>
      <c r="R53" s="16"/>
      <c r="S53" s="16">
        <v>2021</v>
      </c>
      <c r="T53" s="16" t="s">
        <v>55</v>
      </c>
      <c r="U53" s="22" t="s">
        <v>271</v>
      </c>
      <c r="V53" s="23"/>
      <c r="W53" s="24"/>
      <c r="X53" s="25"/>
      <c r="Y53" s="26"/>
      <c r="Z53" s="26"/>
      <c r="AA53" s="26"/>
      <c r="AB53" s="27"/>
      <c r="AC53" s="27"/>
      <c r="AD53" s="28"/>
      <c r="AE53" s="29"/>
      <c r="AF53" s="29"/>
      <c r="AG53" s="29"/>
    </row>
    <row r="54" spans="1:33" ht="15.75" customHeight="1">
      <c r="A54" s="15">
        <v>44396</v>
      </c>
      <c r="B54" s="16" t="s">
        <v>33</v>
      </c>
      <c r="C54" s="16" t="s">
        <v>250</v>
      </c>
      <c r="D54" s="16" t="s">
        <v>79</v>
      </c>
      <c r="E54" s="16" t="s">
        <v>48</v>
      </c>
      <c r="F54" s="17" t="str">
        <f t="shared" si="0"/>
        <v>Đã nhận được CV</v>
      </c>
      <c r="G54" s="16" t="s">
        <v>272</v>
      </c>
      <c r="H54" s="18">
        <v>393132995</v>
      </c>
      <c r="I54" s="16" t="s">
        <v>273</v>
      </c>
      <c r="J54" s="19">
        <v>35177</v>
      </c>
      <c r="K54" s="16"/>
      <c r="L54" s="21" t="str">
        <f ca="1">IFERROR(__xludf.DUMMYFUNCTION("if(or(countifs($H$3:H55,H55)&gt;1, countifs($I$3:I55,I55)&gt;1),""Trùng"",if(or(COUNTIFS('Data tổng'!$I:$I,$I55)&gt;1,COUNTIFS('Data tổng'!$H:$H,$H55)&gt;1),""Trùng ""&amp;FILTER('Data tổng'!$B:$B,'Data tổng'!$I:$I=$I55,'Data tổng'!$B:$B&lt;&gt;$B55),""ok""))"),"ok")</f>
        <v>ok</v>
      </c>
      <c r="M54" s="16" t="s">
        <v>149</v>
      </c>
      <c r="N54" s="16" t="s">
        <v>150</v>
      </c>
      <c r="O54" s="16" t="s">
        <v>76</v>
      </c>
      <c r="P54" s="16"/>
      <c r="Q54" s="16"/>
      <c r="R54" s="16"/>
      <c r="S54" s="16">
        <v>2018</v>
      </c>
      <c r="T54" s="16" t="s">
        <v>55</v>
      </c>
      <c r="U54" s="22" t="s">
        <v>274</v>
      </c>
      <c r="V54" s="23"/>
      <c r="W54" s="24"/>
      <c r="X54" s="25"/>
      <c r="Y54" s="26"/>
      <c r="Z54" s="26"/>
      <c r="AA54" s="26"/>
      <c r="AB54" s="27"/>
      <c r="AC54" s="27"/>
      <c r="AD54" s="28"/>
      <c r="AE54" s="29"/>
      <c r="AF54" s="29"/>
      <c r="AG54" s="29"/>
    </row>
    <row r="55" spans="1:33" ht="15.75" customHeight="1">
      <c r="A55" s="15">
        <v>44396</v>
      </c>
      <c r="B55" s="16" t="s">
        <v>33</v>
      </c>
      <c r="C55" s="16" t="s">
        <v>250</v>
      </c>
      <c r="D55" s="16" t="s">
        <v>35</v>
      </c>
      <c r="E55" s="16" t="s">
        <v>48</v>
      </c>
      <c r="F55" s="17" t="str">
        <f t="shared" si="0"/>
        <v>Đã nhận được CV</v>
      </c>
      <c r="G55" s="16" t="s">
        <v>275</v>
      </c>
      <c r="H55" s="18">
        <v>916140466</v>
      </c>
      <c r="I55" s="16" t="s">
        <v>276</v>
      </c>
      <c r="J55" s="19">
        <v>36388</v>
      </c>
      <c r="K55" s="16"/>
      <c r="L55" s="21" t="str">
        <f ca="1">IFERROR(__xludf.DUMMYFUNCTION("if(or(countifs($H$3:H56,H56)&gt;1, countifs($I$3:I56,I56)&gt;1),""Trùng"",if(or(COUNTIFS('Data tổng'!$I:$I,$I56)&gt;1,COUNTIFS('Data tổng'!$H:$H,$H56)&gt;1),""Trùng ""&amp;FILTER('Data tổng'!$B:$B,'Data tổng'!$I:$I=$I56,'Data tổng'!$B:$B&lt;&gt;$B56),""ok""))"),"ok")</f>
        <v>ok</v>
      </c>
      <c r="M55" s="16" t="s">
        <v>149</v>
      </c>
      <c r="N55" s="16" t="s">
        <v>150</v>
      </c>
      <c r="O55" s="16" t="s">
        <v>277</v>
      </c>
      <c r="P55" s="16" t="s">
        <v>54</v>
      </c>
      <c r="Q55" s="16"/>
      <c r="R55" s="16"/>
      <c r="S55" s="16">
        <v>2021</v>
      </c>
      <c r="T55" s="16" t="s">
        <v>55</v>
      </c>
      <c r="U55" s="22"/>
      <c r="V55" s="23"/>
      <c r="W55" s="24"/>
      <c r="X55" s="25"/>
      <c r="Y55" s="26"/>
      <c r="Z55" s="26"/>
      <c r="AA55" s="26"/>
      <c r="AB55" s="27"/>
      <c r="AC55" s="27"/>
      <c r="AD55" s="28"/>
      <c r="AE55" s="29"/>
      <c r="AF55" s="29"/>
      <c r="AG55" s="29"/>
    </row>
    <row r="56" spans="1:33" ht="15.75" customHeight="1">
      <c r="A56" s="15">
        <v>44396</v>
      </c>
      <c r="B56" s="16" t="s">
        <v>33</v>
      </c>
      <c r="C56" s="16" t="s">
        <v>78</v>
      </c>
      <c r="D56" s="16" t="s">
        <v>35</v>
      </c>
      <c r="E56" s="16" t="s">
        <v>48</v>
      </c>
      <c r="F56" s="17" t="str">
        <f t="shared" si="0"/>
        <v>Đã nhận được CV</v>
      </c>
      <c r="G56" s="16" t="s">
        <v>278</v>
      </c>
      <c r="H56" s="18">
        <v>945299891</v>
      </c>
      <c r="I56" s="16" t="s">
        <v>279</v>
      </c>
      <c r="J56" s="19">
        <v>36107</v>
      </c>
      <c r="K56" s="16"/>
      <c r="L56" s="21" t="str">
        <f ca="1">IFERROR(__xludf.DUMMYFUNCTION("if(or(countifs($H$3:H57,H57)&gt;1, countifs($I$3:I57,I57)&gt;1),""Trùng"",if(or(COUNTIFS('Data tổng'!$I:$I,$I57)&gt;1,COUNTIFS('Data tổng'!$H:$H,$H57)&gt;1),""Trùng ""&amp;FILTER('Data tổng'!$B:$B,'Data tổng'!$I:$I=$I57,'Data tổng'!$B:$B&lt;&gt;$B57),""ok""))"),"ok")</f>
        <v>ok</v>
      </c>
      <c r="M56" s="16" t="s">
        <v>149</v>
      </c>
      <c r="N56" s="16" t="s">
        <v>150</v>
      </c>
      <c r="O56" s="16" t="s">
        <v>280</v>
      </c>
      <c r="P56" s="16" t="s">
        <v>281</v>
      </c>
      <c r="Q56" s="16"/>
      <c r="R56" s="16"/>
      <c r="S56" s="16">
        <v>2021</v>
      </c>
      <c r="T56" s="16" t="s">
        <v>55</v>
      </c>
      <c r="U56" s="22"/>
      <c r="V56" s="23"/>
      <c r="W56" s="24"/>
      <c r="X56" s="25"/>
      <c r="Y56" s="26"/>
      <c r="Z56" s="26"/>
      <c r="AA56" s="26"/>
      <c r="AB56" s="27"/>
      <c r="AC56" s="27"/>
      <c r="AD56" s="28"/>
      <c r="AE56" s="29"/>
      <c r="AF56" s="29"/>
      <c r="AG56" s="29"/>
    </row>
    <row r="57" spans="1:33" ht="15.75" customHeight="1">
      <c r="A57" s="15">
        <v>44396</v>
      </c>
      <c r="B57" s="16" t="s">
        <v>33</v>
      </c>
      <c r="C57" s="16" t="s">
        <v>155</v>
      </c>
      <c r="D57" s="16" t="s">
        <v>35</v>
      </c>
      <c r="E57" s="16" t="s">
        <v>48</v>
      </c>
      <c r="F57" s="17" t="str">
        <f t="shared" si="0"/>
        <v>Đã nhận được CV</v>
      </c>
      <c r="G57" s="16" t="s">
        <v>282</v>
      </c>
      <c r="H57" s="18">
        <v>869990693</v>
      </c>
      <c r="I57" s="16" t="s">
        <v>283</v>
      </c>
      <c r="J57" s="19">
        <v>36791</v>
      </c>
      <c r="K57" s="16"/>
      <c r="L57" s="21" t="str">
        <f ca="1">IFERROR(__xludf.DUMMYFUNCTION("if(or(countifs($H$3:H58,H58)&gt;1, countifs($I$3:I58,I58)&gt;1),""Trùng"",if(or(COUNTIFS('Data tổng'!$I:$I,$I58)&gt;1,COUNTIFS('Data tổng'!$H:$H,$H58)&gt;1),""Trùng ""&amp;FILTER('Data tổng'!$B:$B,'Data tổng'!$I:$I=$I58,'Data tổng'!$B:$B&lt;&gt;$B58),""ok""))"),"ok")</f>
        <v>ok</v>
      </c>
      <c r="M57" s="16" t="s">
        <v>149</v>
      </c>
      <c r="N57" s="16" t="s">
        <v>150</v>
      </c>
      <c r="O57" s="16" t="s">
        <v>253</v>
      </c>
      <c r="P57" s="16"/>
      <c r="Q57" s="16" t="s">
        <v>284</v>
      </c>
      <c r="R57" s="16"/>
      <c r="S57" s="16">
        <v>2020</v>
      </c>
      <c r="T57" s="16" t="s">
        <v>87</v>
      </c>
      <c r="U57" s="22"/>
      <c r="V57" s="23"/>
      <c r="W57" s="24"/>
      <c r="X57" s="25"/>
      <c r="Y57" s="26"/>
      <c r="Z57" s="26"/>
      <c r="AA57" s="26"/>
      <c r="AB57" s="27"/>
      <c r="AC57" s="27"/>
      <c r="AD57" s="28"/>
      <c r="AE57" s="29"/>
      <c r="AF57" s="29"/>
      <c r="AG57" s="29"/>
    </row>
    <row r="58" spans="1:33" ht="15.75" customHeight="1">
      <c r="A58" s="15">
        <v>44396</v>
      </c>
      <c r="B58" s="16" t="s">
        <v>33</v>
      </c>
      <c r="C58" s="16" t="s">
        <v>78</v>
      </c>
      <c r="D58" s="16" t="s">
        <v>35</v>
      </c>
      <c r="E58" s="16" t="s">
        <v>48</v>
      </c>
      <c r="F58" s="17" t="str">
        <f t="shared" si="0"/>
        <v>Đã nhận được CV</v>
      </c>
      <c r="G58" s="16" t="s">
        <v>285</v>
      </c>
      <c r="H58" s="18">
        <v>975657998</v>
      </c>
      <c r="I58" s="16" t="s">
        <v>286</v>
      </c>
      <c r="J58" s="19">
        <v>33195</v>
      </c>
      <c r="K58" s="16"/>
      <c r="L58" s="21" t="str">
        <f ca="1">IFERROR(__xludf.DUMMYFUNCTION("if(or(countifs($H$3:H59,H59)&gt;1, countifs($I$3:I59,I59)&gt;1),""Trùng"",if(or(COUNTIFS('Data tổng'!$I:$I,$I59)&gt;1,COUNTIFS('Data tổng'!$H:$H,$H59)&gt;1),""Trùng ""&amp;FILTER('Data tổng'!$B:$B,'Data tổng'!$I:$I=$I59,'Data tổng'!$B:$B&lt;&gt;$B59),""ok""))"),"ok")</f>
        <v>ok</v>
      </c>
      <c r="M58" s="16" t="s">
        <v>149</v>
      </c>
      <c r="N58" s="16" t="s">
        <v>150</v>
      </c>
      <c r="O58" s="16" t="s">
        <v>76</v>
      </c>
      <c r="P58" s="16" t="s">
        <v>76</v>
      </c>
      <c r="Q58" s="16"/>
      <c r="R58" s="16"/>
      <c r="T58" s="16" t="s">
        <v>55</v>
      </c>
      <c r="U58" s="22"/>
      <c r="V58" s="23"/>
      <c r="W58" s="24"/>
      <c r="X58" s="25"/>
      <c r="Y58" s="26"/>
      <c r="Z58" s="26"/>
      <c r="AA58" s="26"/>
      <c r="AB58" s="27"/>
      <c r="AC58" s="27"/>
      <c r="AD58" s="28"/>
      <c r="AE58" s="29"/>
      <c r="AF58" s="29"/>
      <c r="AG58" s="29"/>
    </row>
    <row r="59" spans="1:33" ht="15.75" customHeight="1">
      <c r="A59" s="15">
        <v>44396</v>
      </c>
      <c r="B59" s="16" t="s">
        <v>33</v>
      </c>
      <c r="C59" s="16" t="s">
        <v>78</v>
      </c>
      <c r="D59" s="16" t="s">
        <v>34</v>
      </c>
      <c r="E59" s="16" t="s">
        <v>48</v>
      </c>
      <c r="F59" s="17" t="str">
        <f t="shared" si="0"/>
        <v>Đã nhận được CV</v>
      </c>
      <c r="G59" s="16" t="s">
        <v>287</v>
      </c>
      <c r="H59" s="18">
        <v>368269264</v>
      </c>
      <c r="I59" s="16" t="s">
        <v>288</v>
      </c>
      <c r="J59" s="19">
        <v>36861</v>
      </c>
      <c r="K59" s="16"/>
      <c r="L59" s="21" t="str">
        <f ca="1">IFERROR(__xludf.DUMMYFUNCTION("if(or(countifs($H$3:H60,H60)&gt;1, countifs($I$3:I60,I60)&gt;1),""Trùng"",if(or(COUNTIFS('Data tổng'!$I:$I,$I60)&gt;1,COUNTIFS('Data tổng'!$H:$H,$H60)&gt;1),""Trùng ""&amp;FILTER('Data tổng'!$B:$B,'Data tổng'!$I:$I=$I60,'Data tổng'!$B:$B&lt;&gt;$B60),""ok""))"),"ok")</f>
        <v>ok</v>
      </c>
      <c r="M59" s="16" t="s">
        <v>149</v>
      </c>
      <c r="N59" s="16" t="s">
        <v>150</v>
      </c>
      <c r="O59" s="16" t="s">
        <v>113</v>
      </c>
      <c r="P59" s="16" t="s">
        <v>54</v>
      </c>
      <c r="Q59" s="16" t="s">
        <v>44</v>
      </c>
      <c r="R59" s="16" t="s">
        <v>284</v>
      </c>
      <c r="S59" s="16">
        <v>2021</v>
      </c>
      <c r="T59" s="16" t="s">
        <v>55</v>
      </c>
      <c r="U59" s="22"/>
      <c r="V59" s="23"/>
      <c r="W59" s="24"/>
      <c r="X59" s="25"/>
      <c r="Y59" s="26"/>
      <c r="Z59" s="26"/>
      <c r="AA59" s="26"/>
      <c r="AB59" s="27"/>
      <c r="AC59" s="27"/>
      <c r="AD59" s="28"/>
      <c r="AE59" s="29"/>
      <c r="AF59" s="29"/>
      <c r="AG59" s="29"/>
    </row>
    <row r="60" spans="1:33" ht="15.75" customHeight="1">
      <c r="A60" s="15">
        <v>44396</v>
      </c>
      <c r="B60" s="16" t="s">
        <v>33</v>
      </c>
      <c r="C60" s="16" t="s">
        <v>34</v>
      </c>
      <c r="D60" s="16" t="s">
        <v>34</v>
      </c>
      <c r="E60" s="16" t="s">
        <v>48</v>
      </c>
      <c r="F60" s="17" t="str">
        <f t="shared" si="0"/>
        <v>Đã nhận được CV</v>
      </c>
      <c r="G60" s="16" t="s">
        <v>289</v>
      </c>
      <c r="H60" s="18">
        <v>965454473</v>
      </c>
      <c r="I60" s="16" t="s">
        <v>290</v>
      </c>
      <c r="J60" s="19">
        <v>36230</v>
      </c>
      <c r="K60" s="16"/>
      <c r="L60" s="21" t="str">
        <f ca="1">IFERROR(__xludf.DUMMYFUNCTION("if(or(countifs($H$3:H61,H61)&gt;1, countifs($I$3:I61,I61)&gt;1),""Trùng"",if(or(COUNTIFS('Data tổng'!$I:$I,$I61)&gt;1,COUNTIFS('Data tổng'!$H:$H,$H61)&gt;1),""Trùng ""&amp;FILTER('Data tổng'!$B:$B,'Data tổng'!$I:$I=$I61,'Data tổng'!$B:$B&lt;&gt;$B61),""ok""))"),"ok")</f>
        <v>ok</v>
      </c>
      <c r="M60" s="16" t="s">
        <v>149</v>
      </c>
      <c r="N60" s="16" t="s">
        <v>150</v>
      </c>
      <c r="O60" s="16" t="s">
        <v>94</v>
      </c>
      <c r="P60" s="16" t="s">
        <v>114</v>
      </c>
      <c r="Q60" s="16" t="s">
        <v>44</v>
      </c>
      <c r="R60" s="16"/>
      <c r="T60" s="16" t="s">
        <v>55</v>
      </c>
      <c r="U60" s="22"/>
      <c r="V60" s="23"/>
      <c r="W60" s="24"/>
      <c r="X60" s="25"/>
      <c r="Y60" s="26"/>
      <c r="Z60" s="26"/>
      <c r="AA60" s="26"/>
      <c r="AB60" s="27"/>
      <c r="AC60" s="27"/>
      <c r="AD60" s="28"/>
      <c r="AE60" s="29"/>
      <c r="AF60" s="29"/>
      <c r="AG60" s="29"/>
    </row>
    <row r="61" spans="1:33" ht="15.75" customHeight="1">
      <c r="A61" s="15">
        <v>44396</v>
      </c>
      <c r="B61" s="16" t="s">
        <v>33</v>
      </c>
      <c r="C61" s="16" t="s">
        <v>155</v>
      </c>
      <c r="D61" s="16" t="s">
        <v>79</v>
      </c>
      <c r="E61" s="16" t="s">
        <v>48</v>
      </c>
      <c r="F61" s="17" t="str">
        <f t="shared" si="0"/>
        <v>Đã nhận được CV</v>
      </c>
      <c r="G61" s="45" t="s">
        <v>291</v>
      </c>
      <c r="H61" s="44">
        <v>965364098</v>
      </c>
      <c r="I61" s="36" t="s">
        <v>292</v>
      </c>
      <c r="J61" s="46"/>
      <c r="K61" s="30" t="s">
        <v>293</v>
      </c>
      <c r="L61" s="21" t="str">
        <f ca="1">IFERROR(__xludf.DUMMYFUNCTION("if(or(countifs($H$3:H62,H62)&gt;1, countifs($I$3:I62,I62)&gt;1),""Trùng"",if(or(COUNTIFS('Data tổng'!$I:$I,$I62)&gt;1,COUNTIFS('Data tổng'!$H:$H,$H62)&gt;1),""Trùng ""&amp;FILTER('Data tổng'!$B:$B,'Data tổng'!$I:$I=$I62,'Data tổng'!$B:$B&lt;&gt;$B62),""ok""))"),"ok")</f>
        <v>ok</v>
      </c>
      <c r="M61" s="16" t="s">
        <v>294</v>
      </c>
      <c r="N61" s="16"/>
      <c r="O61" s="16"/>
      <c r="P61" s="16"/>
      <c r="Q61" s="16" t="s">
        <v>207</v>
      </c>
      <c r="R61" s="16"/>
      <c r="T61" s="16"/>
      <c r="U61" s="22" t="s">
        <v>295</v>
      </c>
      <c r="V61" s="23"/>
      <c r="W61" s="24"/>
      <c r="X61" s="25"/>
      <c r="Y61" s="26"/>
      <c r="Z61" s="26"/>
      <c r="AA61" s="26"/>
      <c r="AB61" s="27"/>
      <c r="AC61" s="27"/>
      <c r="AD61" s="28"/>
      <c r="AE61" s="29"/>
      <c r="AF61" s="29"/>
      <c r="AG61" s="29"/>
    </row>
    <row r="62" spans="1:33" ht="15.75" customHeight="1">
      <c r="A62" s="15">
        <v>44397</v>
      </c>
      <c r="B62" s="16" t="s">
        <v>33</v>
      </c>
      <c r="C62" s="16" t="s">
        <v>145</v>
      </c>
      <c r="D62" s="16"/>
      <c r="E62" s="16" t="s">
        <v>48</v>
      </c>
      <c r="F62" s="17" t="str">
        <f t="shared" si="0"/>
        <v>Từ chối offer</v>
      </c>
      <c r="G62" s="16" t="s">
        <v>296</v>
      </c>
      <c r="H62" s="18">
        <v>374571868</v>
      </c>
      <c r="I62" s="16" t="s">
        <v>297</v>
      </c>
      <c r="J62" s="19"/>
      <c r="K62" s="30" t="s">
        <v>298</v>
      </c>
      <c r="L62" s="21" t="str">
        <f ca="1">IFERROR(__xludf.DUMMYFUNCTION("if(or(countifs($H$3:H63,H63)&gt;1, countifs($I$3:I63,I63)&gt;1),""Trùng"",if(or(COUNTIFS('Data tổng'!$I:$I,$I63)&gt;1,COUNTIFS('Data tổng'!$H:$H,$H63)&gt;1),""Trùng ""&amp;FILTER('Data tổng'!$B:$B,'Data tổng'!$I:$I=$I63,'Data tổng'!$B:$B&lt;&gt;$B63),""ok""))"),"ok")</f>
        <v>ok</v>
      </c>
      <c r="M62" s="16" t="s">
        <v>40</v>
      </c>
      <c r="N62" s="16" t="s">
        <v>243</v>
      </c>
      <c r="O62" s="16"/>
      <c r="P62" s="16"/>
      <c r="Q62" s="16"/>
      <c r="R62" s="16"/>
      <c r="T62" s="16"/>
      <c r="U62" s="38" t="s">
        <v>299</v>
      </c>
      <c r="V62" s="23">
        <v>44396</v>
      </c>
      <c r="W62" s="24" t="s">
        <v>57</v>
      </c>
      <c r="X62" s="25">
        <v>44400</v>
      </c>
      <c r="Y62" s="33">
        <v>0.66666666666666663</v>
      </c>
      <c r="Z62" s="26" t="s">
        <v>154</v>
      </c>
      <c r="AA62" s="26" t="s">
        <v>57</v>
      </c>
      <c r="AB62" s="34">
        <v>44404</v>
      </c>
      <c r="AC62" s="27" t="s">
        <v>128</v>
      </c>
      <c r="AD62" s="28"/>
      <c r="AE62" s="29"/>
      <c r="AF62" s="29"/>
      <c r="AG62" s="35">
        <v>20000000</v>
      </c>
    </row>
    <row r="63" spans="1:33" ht="15.75" customHeight="1">
      <c r="A63" s="47"/>
      <c r="B63" s="16" t="s">
        <v>33</v>
      </c>
      <c r="C63" s="16"/>
      <c r="D63" s="16"/>
      <c r="E63" s="16"/>
      <c r="F63" s="17" t="str">
        <f t="shared" si="0"/>
        <v>Đã nhận được CV</v>
      </c>
      <c r="G63" s="16" t="s">
        <v>300</v>
      </c>
      <c r="H63" s="18">
        <v>355774240</v>
      </c>
      <c r="I63" s="16" t="s">
        <v>301</v>
      </c>
      <c r="J63" s="19">
        <v>35320</v>
      </c>
      <c r="K63" s="16"/>
      <c r="L63" s="21" t="str">
        <f ca="1">IFERROR(__xludf.DUMMYFUNCTION("if(or(countifs($H$3:H64,H64)&gt;1, countifs($I$3:I64,I64)&gt;1),""Trùng"",if(or(COUNTIFS('Data tổng'!$I:$I,$I64)&gt;1,COUNTIFS('Data tổng'!$H:$H,$H64)&gt;1),""Trùng ""&amp;FILTER('Data tổng'!$B:$B,'Data tổng'!$I:$I=$I64,'Data tổng'!$B:$B&lt;&gt;$B64),""ok""))"),"ok")</f>
        <v>ok</v>
      </c>
      <c r="M63" s="16" t="s">
        <v>149</v>
      </c>
      <c r="N63" s="16" t="s">
        <v>150</v>
      </c>
      <c r="O63" s="16" t="s">
        <v>302</v>
      </c>
      <c r="P63" s="16" t="s">
        <v>76</v>
      </c>
      <c r="Q63" s="16"/>
      <c r="R63" s="16"/>
      <c r="T63" s="16" t="s">
        <v>87</v>
      </c>
      <c r="U63" s="22" t="s">
        <v>303</v>
      </c>
      <c r="V63" s="23"/>
      <c r="W63" s="24"/>
      <c r="X63" s="25"/>
      <c r="Y63" s="26"/>
      <c r="Z63" s="26"/>
      <c r="AA63" s="26"/>
      <c r="AB63" s="27"/>
      <c r="AC63" s="27"/>
      <c r="AD63" s="28"/>
      <c r="AE63" s="29"/>
      <c r="AF63" s="29"/>
      <c r="AG63" s="29"/>
    </row>
    <row r="64" spans="1:33" ht="15.75" customHeight="1">
      <c r="A64" s="15">
        <v>44397</v>
      </c>
      <c r="B64" s="16" t="s">
        <v>33</v>
      </c>
      <c r="C64" s="16" t="s">
        <v>78</v>
      </c>
      <c r="D64" s="16" t="s">
        <v>79</v>
      </c>
      <c r="E64" s="16" t="s">
        <v>48</v>
      </c>
      <c r="F64" s="17" t="str">
        <f t="shared" si="0"/>
        <v>Đã onboard</v>
      </c>
      <c r="G64" s="45" t="s">
        <v>304</v>
      </c>
      <c r="H64" s="18">
        <v>869930850</v>
      </c>
      <c r="I64" s="16" t="s">
        <v>305</v>
      </c>
      <c r="J64" s="19">
        <v>35255</v>
      </c>
      <c r="K64" s="30" t="s">
        <v>306</v>
      </c>
      <c r="L64" s="21" t="str">
        <f ca="1">IFERROR(__xludf.DUMMYFUNCTION("if(or(countifs($H$3:H65,H65)&gt;1, countifs($I$3:I65,I65)&gt;1),""Trùng"",if(or(COUNTIFS('Data tổng'!$I:$I,$I65)&gt;1,COUNTIFS('Data tổng'!$H:$H,$H65)&gt;1),""Trùng ""&amp;FILTER('Data tổng'!$B:$B,'Data tổng'!$I:$I=$I65,'Data tổng'!$B:$B&lt;&gt;$B65),""ok""))"),"ok")</f>
        <v>ok</v>
      </c>
      <c r="M64" s="16" t="s">
        <v>149</v>
      </c>
      <c r="N64" s="16" t="s">
        <v>150</v>
      </c>
      <c r="O64" s="16" t="s">
        <v>174</v>
      </c>
      <c r="P64" s="16" t="s">
        <v>54</v>
      </c>
      <c r="Q64" s="16"/>
      <c r="R64" s="16"/>
      <c r="T64" s="16" t="s">
        <v>100</v>
      </c>
      <c r="U64" s="22" t="s">
        <v>307</v>
      </c>
      <c r="V64" s="23">
        <v>44396</v>
      </c>
      <c r="W64" s="24" t="s">
        <v>57</v>
      </c>
      <c r="X64" s="25">
        <v>44400</v>
      </c>
      <c r="Y64" s="33">
        <v>0.58333333333333337</v>
      </c>
      <c r="Z64" s="26" t="s">
        <v>127</v>
      </c>
      <c r="AA64" s="26" t="s">
        <v>57</v>
      </c>
      <c r="AB64" s="34">
        <v>44403</v>
      </c>
      <c r="AC64" s="27" t="s">
        <v>65</v>
      </c>
      <c r="AD64" s="28">
        <v>44410</v>
      </c>
      <c r="AE64" s="29" t="s">
        <v>65</v>
      </c>
      <c r="AF64" s="29"/>
      <c r="AG64" s="35">
        <v>9000000</v>
      </c>
    </row>
    <row r="65" spans="1:33" ht="15.75" customHeight="1">
      <c r="A65" s="15">
        <v>44398</v>
      </c>
      <c r="B65" s="16" t="s">
        <v>33</v>
      </c>
      <c r="C65" s="16" t="s">
        <v>34</v>
      </c>
      <c r="D65" s="16"/>
      <c r="E65" s="16"/>
      <c r="F65" s="17" t="str">
        <f t="shared" si="0"/>
        <v>Fail CV</v>
      </c>
      <c r="G65" s="16" t="s">
        <v>308</v>
      </c>
      <c r="H65" s="18">
        <v>847282141</v>
      </c>
      <c r="I65" s="16" t="s">
        <v>309</v>
      </c>
      <c r="J65" s="19"/>
      <c r="K65" s="30" t="s">
        <v>310</v>
      </c>
      <c r="L65" s="21" t="str">
        <f ca="1">IFERROR(__xludf.DUMMYFUNCTION("if(or(countifs($H$3:H66,H66)&gt;1, countifs($I$3:I66,I66)&gt;1),""Trùng"",if(or(COUNTIFS('Data tổng'!$I:$I,$I66)&gt;1,COUNTIFS('Data tổng'!$H:$H,$H66)&gt;1),""Trùng ""&amp;FILTER('Data tổng'!$B:$B,'Data tổng'!$I:$I=$I66,'Data tổng'!$B:$B&lt;&gt;$B66),""ok""))"),"ok")</f>
        <v>ok</v>
      </c>
      <c r="M65" s="16" t="s">
        <v>149</v>
      </c>
      <c r="N65" s="16" t="s">
        <v>150</v>
      </c>
      <c r="O65" s="16"/>
      <c r="P65" s="16"/>
      <c r="Q65" s="16"/>
      <c r="R65" s="16"/>
      <c r="T65" s="16"/>
      <c r="U65" s="22"/>
      <c r="V65" s="23"/>
      <c r="W65" s="24" t="s">
        <v>47</v>
      </c>
      <c r="X65" s="25"/>
      <c r="Y65" s="26"/>
      <c r="Z65" s="26"/>
      <c r="AA65" s="26"/>
      <c r="AB65" s="27"/>
      <c r="AC65" s="27"/>
      <c r="AD65" s="28"/>
      <c r="AE65" s="29"/>
      <c r="AF65" s="29"/>
      <c r="AG65" s="29"/>
    </row>
    <row r="66" spans="1:33" ht="15.75" customHeight="1">
      <c r="A66" s="15">
        <v>44398</v>
      </c>
      <c r="B66" s="16" t="s">
        <v>33</v>
      </c>
      <c r="C66" s="16" t="s">
        <v>34</v>
      </c>
      <c r="D66" s="16"/>
      <c r="E66" s="16"/>
      <c r="F66" s="17" t="str">
        <f t="shared" ref="F66:F129" si="1">IF(G66="","",IF(AE66="Yes", "Đã onboard", IF(AE66="No", "Không onboard", IF(AC66="Yes", "Đồng ý offer", IF(AC66="Consider", "Cân nhắc offer",IF(AC66="No", "Từ chối offer", IF(AA66="Pass", "Pass Phỏng vấn", IF(AA66="Fail", "Fail Phỏng vấn", IF(AA66="Cancel", "Hủy Phỏng vấn", IF(AA66="Reject", "Từ chối Phỏng vấn", IF(AA66="Consider", "Cân nhắc KQ PV", IF(AND(X66&lt;&gt;"",AA66="",W66="Pass"), "Có lịch PV",IF(W66="Pass","Pass CV",IF(W66="Fail","Fail CV",IF(W66="Reject","Từ chối ứng tuyển", IF(W66="Consider","Cân nhắc CV","Đã nhận được CV"))))))))))))))))</f>
        <v>Fail CV</v>
      </c>
      <c r="G66" s="16" t="s">
        <v>311</v>
      </c>
      <c r="H66" s="18">
        <v>971984091</v>
      </c>
      <c r="I66" s="16" t="s">
        <v>312</v>
      </c>
      <c r="J66" s="19"/>
      <c r="K66" s="30" t="s">
        <v>313</v>
      </c>
      <c r="L66" s="21" t="str">
        <f ca="1">IFERROR(__xludf.DUMMYFUNCTION("if(or(countifs($H$3:H67,H67)&gt;1, countifs($I$3:I67,I67)&gt;1),""Trùng"",if(or(COUNTIFS('Data tổng'!$I:$I,$I67)&gt;1,COUNTIFS('Data tổng'!$H:$H,$H67)&gt;1),""Trùng ""&amp;FILTER('Data tổng'!$B:$B,'Data tổng'!$I:$I=$I67,'Data tổng'!$B:$B&lt;&gt;$B67),""ok""))"),"ok")</f>
        <v>ok</v>
      </c>
      <c r="M66" s="16" t="s">
        <v>149</v>
      </c>
      <c r="N66" s="16" t="s">
        <v>150</v>
      </c>
      <c r="O66" s="16"/>
      <c r="P66" s="16"/>
      <c r="Q66" s="16"/>
      <c r="R66" s="16"/>
      <c r="T66" s="16"/>
      <c r="U66" s="22"/>
      <c r="V66" s="23"/>
      <c r="W66" s="24" t="s">
        <v>47</v>
      </c>
      <c r="X66" s="25"/>
      <c r="Y66" s="26"/>
      <c r="Z66" s="26"/>
      <c r="AA66" s="26"/>
      <c r="AB66" s="27"/>
      <c r="AC66" s="27"/>
      <c r="AD66" s="28"/>
      <c r="AE66" s="29"/>
      <c r="AF66" s="29"/>
      <c r="AG66" s="29"/>
    </row>
    <row r="67" spans="1:33" ht="15.75" customHeight="1">
      <c r="A67" s="15">
        <v>44398</v>
      </c>
      <c r="B67" s="16" t="s">
        <v>33</v>
      </c>
      <c r="C67" s="16" t="s">
        <v>34</v>
      </c>
      <c r="D67" s="16" t="s">
        <v>35</v>
      </c>
      <c r="E67" s="16" t="s">
        <v>48</v>
      </c>
      <c r="F67" s="17" t="str">
        <f t="shared" si="1"/>
        <v>Pass CV</v>
      </c>
      <c r="G67" s="16" t="s">
        <v>314</v>
      </c>
      <c r="H67" s="18">
        <v>985006914</v>
      </c>
      <c r="I67" s="16" t="s">
        <v>315</v>
      </c>
      <c r="J67" s="19"/>
      <c r="K67" s="30" t="s">
        <v>316</v>
      </c>
      <c r="L67" s="21" t="str">
        <f ca="1">IFERROR(__xludf.DUMMYFUNCTION("if(or(countifs($H$3:H68,H68)&gt;1, countifs($I$3:I68,I68)&gt;1),""Trùng"",if(or(COUNTIFS('Data tổng'!$I:$I,$I68)&gt;1,COUNTIFS('Data tổng'!$H:$H,$H68)&gt;1),""Trùng ""&amp;FILTER('Data tổng'!$B:$B,'Data tổng'!$I:$I=$I68,'Data tổng'!$B:$B&lt;&gt;$B68),""ok""))"),"ok")</f>
        <v>ok</v>
      </c>
      <c r="M67" s="16" t="s">
        <v>149</v>
      </c>
      <c r="N67" s="16" t="s">
        <v>150</v>
      </c>
      <c r="O67" s="16"/>
      <c r="P67" s="16"/>
      <c r="Q67" s="16"/>
      <c r="R67" s="16"/>
      <c r="T67" s="16"/>
      <c r="U67" s="22"/>
      <c r="V67" s="23"/>
      <c r="W67" s="24" t="s">
        <v>57</v>
      </c>
      <c r="X67" s="25"/>
      <c r="Y67" s="26"/>
      <c r="Z67" s="26"/>
      <c r="AA67" s="26"/>
      <c r="AB67" s="27"/>
      <c r="AC67" s="27"/>
      <c r="AD67" s="28"/>
      <c r="AE67" s="29"/>
      <c r="AF67" s="29"/>
      <c r="AG67" s="29"/>
    </row>
    <row r="68" spans="1:33" ht="15.75" customHeight="1">
      <c r="A68" s="15">
        <v>44398</v>
      </c>
      <c r="B68" s="16" t="s">
        <v>33</v>
      </c>
      <c r="C68" s="16" t="s">
        <v>34</v>
      </c>
      <c r="D68" s="16" t="s">
        <v>34</v>
      </c>
      <c r="E68" s="16" t="s">
        <v>48</v>
      </c>
      <c r="F68" s="17" t="str">
        <f t="shared" si="1"/>
        <v>Pass CV</v>
      </c>
      <c r="G68" s="16" t="s">
        <v>317</v>
      </c>
      <c r="H68" s="18">
        <v>969772081</v>
      </c>
      <c r="I68" s="16" t="s">
        <v>318</v>
      </c>
      <c r="J68" s="19"/>
      <c r="K68" s="30" t="s">
        <v>319</v>
      </c>
      <c r="L68" s="21" t="str">
        <f ca="1">IFERROR(__xludf.DUMMYFUNCTION("if(or(countifs($H$3:H69,H69)&gt;1, countifs($I$3:I69,I69)&gt;1),""Trùng"",if(or(COUNTIFS('Data tổng'!$I:$I,$I69)&gt;1,COUNTIFS('Data tổng'!$H:$H,$H69)&gt;1),""Trùng ""&amp;FILTER('Data tổng'!$B:$B,'Data tổng'!$I:$I=$I69,'Data tổng'!$B:$B&lt;&gt;$B69),""ok""))"),"ok")</f>
        <v>ok</v>
      </c>
      <c r="M68" s="16" t="s">
        <v>149</v>
      </c>
      <c r="N68" s="16" t="s">
        <v>150</v>
      </c>
      <c r="O68" s="16"/>
      <c r="P68" s="16"/>
      <c r="Q68" s="16"/>
      <c r="R68" s="16"/>
      <c r="T68" s="16"/>
      <c r="U68" s="22"/>
      <c r="V68" s="23"/>
      <c r="W68" s="24" t="s">
        <v>57</v>
      </c>
      <c r="X68" s="25"/>
      <c r="Y68" s="26"/>
      <c r="Z68" s="26"/>
      <c r="AA68" s="26"/>
      <c r="AB68" s="27"/>
      <c r="AC68" s="27"/>
      <c r="AD68" s="28"/>
      <c r="AE68" s="29"/>
      <c r="AF68" s="29"/>
      <c r="AG68" s="29"/>
    </row>
    <row r="69" spans="1:33" ht="15.75" customHeight="1">
      <c r="A69" s="15">
        <v>44398</v>
      </c>
      <c r="B69" s="16" t="s">
        <v>33</v>
      </c>
      <c r="C69" s="16" t="s">
        <v>78</v>
      </c>
      <c r="D69" s="16" t="s">
        <v>35</v>
      </c>
      <c r="E69" s="16" t="s">
        <v>48</v>
      </c>
      <c r="F69" s="17" t="str">
        <f t="shared" si="1"/>
        <v>Fail Phỏng vấn</v>
      </c>
      <c r="G69" s="16" t="s">
        <v>320</v>
      </c>
      <c r="H69" s="18">
        <v>965741032</v>
      </c>
      <c r="I69" s="16" t="s">
        <v>321</v>
      </c>
      <c r="J69" s="19">
        <v>36735</v>
      </c>
      <c r="K69" s="30" t="s">
        <v>322</v>
      </c>
      <c r="L69" s="21" t="str">
        <f ca="1">IFERROR(__xludf.DUMMYFUNCTION("if(or(countifs($H$3:H70,H70)&gt;1, countifs($I$3:I70,I70)&gt;1),""Trùng"",if(or(COUNTIFS('Data tổng'!$I:$I,$I70)&gt;1,COUNTIFS('Data tổng'!$H:$H,$H70)&gt;1),""Trùng ""&amp;FILTER('Data tổng'!$B:$B,'Data tổng'!$I:$I=$I70,'Data tổng'!$B:$B&lt;&gt;$B70),""ok""))"),"ok")</f>
        <v>ok</v>
      </c>
      <c r="M69" s="16" t="s">
        <v>149</v>
      </c>
      <c r="N69" s="16" t="s">
        <v>150</v>
      </c>
      <c r="O69" s="16" t="s">
        <v>94</v>
      </c>
      <c r="P69" s="16" t="s">
        <v>54</v>
      </c>
      <c r="Q69" s="16"/>
      <c r="R69" s="16"/>
      <c r="S69" s="16">
        <v>2022</v>
      </c>
      <c r="T69" s="16" t="s">
        <v>55</v>
      </c>
      <c r="U69" s="22"/>
      <c r="V69" s="23">
        <v>44398</v>
      </c>
      <c r="W69" s="24" t="s">
        <v>57</v>
      </c>
      <c r="X69" s="25">
        <v>44401</v>
      </c>
      <c r="Y69" s="26"/>
      <c r="Z69" s="26" t="s">
        <v>194</v>
      </c>
      <c r="AA69" s="26" t="s">
        <v>47</v>
      </c>
      <c r="AB69" s="27"/>
      <c r="AC69" s="27"/>
      <c r="AD69" s="28"/>
      <c r="AE69" s="29"/>
      <c r="AF69" s="29"/>
      <c r="AG69" s="29"/>
    </row>
    <row r="70" spans="1:33" ht="15.75" customHeight="1">
      <c r="A70" s="15">
        <v>44398</v>
      </c>
      <c r="B70" s="16" t="s">
        <v>33</v>
      </c>
      <c r="C70" s="16" t="s">
        <v>78</v>
      </c>
      <c r="D70" s="16" t="s">
        <v>34</v>
      </c>
      <c r="E70" s="16" t="s">
        <v>48</v>
      </c>
      <c r="F70" s="17" t="str">
        <f t="shared" si="1"/>
        <v>Fail Phỏng vấn</v>
      </c>
      <c r="G70" s="16" t="s">
        <v>323</v>
      </c>
      <c r="H70" s="18">
        <v>334847023</v>
      </c>
      <c r="I70" s="16" t="s">
        <v>324</v>
      </c>
      <c r="J70" s="19">
        <v>36658</v>
      </c>
      <c r="K70" s="30" t="s">
        <v>325</v>
      </c>
      <c r="L70" s="21" t="str">
        <f ca="1">IFERROR(__xludf.DUMMYFUNCTION("if(or(countifs($H$3:H71,H71)&gt;1, countifs($I$3:I71,I71)&gt;1),""Trùng"",if(or(COUNTIFS('Data tổng'!$I:$I,$I71)&gt;1,COUNTIFS('Data tổng'!$H:$H,$H71)&gt;1),""Trùng ""&amp;FILTER('Data tổng'!$B:$B,'Data tổng'!$I:$I=$I71,'Data tổng'!$B:$B&lt;&gt;$B71),""ok""))"),"ok")</f>
        <v>ok</v>
      </c>
      <c r="M70" s="16" t="s">
        <v>149</v>
      </c>
      <c r="N70" s="16" t="s">
        <v>150</v>
      </c>
      <c r="O70" s="16" t="s">
        <v>253</v>
      </c>
      <c r="P70" s="16" t="s">
        <v>54</v>
      </c>
      <c r="Q70" s="16"/>
      <c r="R70" s="16"/>
      <c r="S70" s="16">
        <v>2020</v>
      </c>
      <c r="T70" s="16" t="s">
        <v>55</v>
      </c>
      <c r="U70" s="22"/>
      <c r="V70" s="23">
        <v>44398</v>
      </c>
      <c r="W70" s="24" t="s">
        <v>57</v>
      </c>
      <c r="X70" s="25">
        <v>44401</v>
      </c>
      <c r="Y70" s="26"/>
      <c r="Z70" s="26" t="s">
        <v>194</v>
      </c>
      <c r="AA70" s="26" t="s">
        <v>47</v>
      </c>
      <c r="AB70" s="27"/>
      <c r="AC70" s="27"/>
      <c r="AD70" s="28"/>
      <c r="AE70" s="29"/>
      <c r="AF70" s="29"/>
      <c r="AG70" s="29"/>
    </row>
    <row r="71" spans="1:33" ht="15.75" customHeight="1">
      <c r="A71" s="15">
        <v>44398</v>
      </c>
      <c r="B71" s="16" t="s">
        <v>33</v>
      </c>
      <c r="C71" s="16" t="s">
        <v>78</v>
      </c>
      <c r="D71" s="16" t="s">
        <v>34</v>
      </c>
      <c r="E71" s="16" t="s">
        <v>48</v>
      </c>
      <c r="F71" s="17" t="str">
        <f t="shared" si="1"/>
        <v>Đã nhận được CV</v>
      </c>
      <c r="G71" s="16" t="s">
        <v>326</v>
      </c>
      <c r="H71" s="18">
        <v>984108899</v>
      </c>
      <c r="I71" s="16" t="s">
        <v>327</v>
      </c>
      <c r="J71" s="19">
        <v>36744</v>
      </c>
      <c r="K71" s="16"/>
      <c r="L71" s="21" t="str">
        <f ca="1">IFERROR(__xludf.DUMMYFUNCTION("if(or(countifs($H$3:H72,H72)&gt;1, countifs($I$3:I72,I72)&gt;1),""Trùng"",if(or(COUNTIFS('Data tổng'!$I:$I,$I72)&gt;1,COUNTIFS('Data tổng'!$H:$H,$H72)&gt;1),""Trùng ""&amp;FILTER('Data tổng'!$B:$B,'Data tổng'!$I:$I=$I72,'Data tổng'!$B:$B&lt;&gt;$B72),""ok""))"),"ok")</f>
        <v>ok</v>
      </c>
      <c r="M71" s="16" t="s">
        <v>149</v>
      </c>
      <c r="N71" s="16" t="s">
        <v>150</v>
      </c>
      <c r="O71" s="16" t="s">
        <v>42</v>
      </c>
      <c r="P71" s="16" t="s">
        <v>54</v>
      </c>
      <c r="Q71" s="16"/>
      <c r="R71" s="16"/>
      <c r="S71" s="16">
        <v>2022</v>
      </c>
      <c r="T71" s="16" t="s">
        <v>55</v>
      </c>
      <c r="U71" s="22"/>
      <c r="V71" s="23"/>
      <c r="W71" s="24"/>
      <c r="X71" s="25"/>
      <c r="Y71" s="26"/>
      <c r="Z71" s="26"/>
      <c r="AA71" s="26"/>
      <c r="AB71" s="27"/>
      <c r="AC71" s="27"/>
      <c r="AD71" s="28"/>
      <c r="AE71" s="29"/>
      <c r="AF71" s="29"/>
      <c r="AG71" s="29"/>
    </row>
    <row r="72" spans="1:33" ht="15.75" customHeight="1">
      <c r="A72" s="15">
        <v>44398</v>
      </c>
      <c r="B72" s="16" t="s">
        <v>33</v>
      </c>
      <c r="C72" s="16" t="s">
        <v>163</v>
      </c>
      <c r="D72" s="16" t="s">
        <v>35</v>
      </c>
      <c r="E72" s="16" t="s">
        <v>48</v>
      </c>
      <c r="F72" s="17" t="str">
        <f t="shared" si="1"/>
        <v>Fail Phỏng vấn</v>
      </c>
      <c r="G72" s="16" t="s">
        <v>328</v>
      </c>
      <c r="H72" s="18">
        <v>399365981</v>
      </c>
      <c r="I72" s="16" t="s">
        <v>329</v>
      </c>
      <c r="J72" s="19">
        <v>35807</v>
      </c>
      <c r="K72" s="30" t="s">
        <v>330</v>
      </c>
      <c r="L72" s="21" t="str">
        <f ca="1">IFERROR(__xludf.DUMMYFUNCTION("if(or(countifs($H$3:H73,H73)&gt;1, countifs($I$3:I73,I73)&gt;1),""Trùng"",if(or(COUNTIFS('Data tổng'!$I:$I,$I73)&gt;1,COUNTIFS('Data tổng'!$H:$H,$H73)&gt;1),""Trùng ""&amp;FILTER('Data tổng'!$B:$B,'Data tổng'!$I:$I=$I73,'Data tổng'!$B:$B&lt;&gt;$B73),""ok""))"),"ok")</f>
        <v>ok</v>
      </c>
      <c r="M72" s="16" t="s">
        <v>149</v>
      </c>
      <c r="N72" s="16" t="s">
        <v>150</v>
      </c>
      <c r="O72" s="16" t="s">
        <v>53</v>
      </c>
      <c r="P72" s="16" t="s">
        <v>54</v>
      </c>
      <c r="Q72" s="16"/>
      <c r="R72" s="16"/>
      <c r="S72" s="16">
        <v>2020</v>
      </c>
      <c r="T72" s="16" t="s">
        <v>87</v>
      </c>
      <c r="U72" s="22"/>
      <c r="V72" s="23">
        <v>44398</v>
      </c>
      <c r="W72" s="24" t="s">
        <v>57</v>
      </c>
      <c r="X72" s="25">
        <v>44401</v>
      </c>
      <c r="Y72" s="26"/>
      <c r="Z72" s="26" t="s">
        <v>194</v>
      </c>
      <c r="AA72" s="26" t="s">
        <v>47</v>
      </c>
      <c r="AB72" s="27"/>
      <c r="AC72" s="27"/>
      <c r="AD72" s="28"/>
      <c r="AE72" s="29"/>
      <c r="AF72" s="29"/>
      <c r="AG72" s="29"/>
    </row>
    <row r="73" spans="1:33" ht="15.75" customHeight="1">
      <c r="A73" s="15">
        <v>44398</v>
      </c>
      <c r="B73" s="16" t="s">
        <v>33</v>
      </c>
      <c r="C73" s="16" t="s">
        <v>155</v>
      </c>
      <c r="D73" s="16" t="s">
        <v>35</v>
      </c>
      <c r="E73" s="16" t="s">
        <v>48</v>
      </c>
      <c r="F73" s="17" t="str">
        <f t="shared" si="1"/>
        <v>Đã nhận được CV</v>
      </c>
      <c r="G73" s="16" t="s">
        <v>331</v>
      </c>
      <c r="H73" s="18">
        <v>397078573</v>
      </c>
      <c r="I73" s="16" t="s">
        <v>332</v>
      </c>
      <c r="J73" s="19">
        <v>36489</v>
      </c>
      <c r="K73" s="16"/>
      <c r="L73" s="21" t="str">
        <f ca="1">IFERROR(__xludf.DUMMYFUNCTION("if(or(countifs($H$3:H74,H74)&gt;1, countifs($I$3:I74,I74)&gt;1),""Trùng"",if(or(COUNTIFS('Data tổng'!$I:$I,$I74)&gt;1,COUNTIFS('Data tổng'!$H:$H,$H74)&gt;1),""Trùng ""&amp;FILTER('Data tổng'!$B:$B,'Data tổng'!$I:$I=$I74,'Data tổng'!$B:$B&lt;&gt;$B74),""ok""))"),"ok")</f>
        <v>ok</v>
      </c>
      <c r="M73" s="16" t="s">
        <v>149</v>
      </c>
      <c r="N73" s="16" t="s">
        <v>150</v>
      </c>
      <c r="O73" s="16" t="s">
        <v>85</v>
      </c>
      <c r="P73" s="16" t="s">
        <v>54</v>
      </c>
      <c r="Q73" s="16"/>
      <c r="R73" s="16"/>
      <c r="S73" s="16">
        <v>2021</v>
      </c>
      <c r="T73" s="16" t="s">
        <v>55</v>
      </c>
      <c r="U73" s="22"/>
      <c r="V73" s="23"/>
      <c r="W73" s="24"/>
      <c r="X73" s="25"/>
      <c r="Y73" s="26"/>
      <c r="Z73" s="26"/>
      <c r="AA73" s="26"/>
      <c r="AB73" s="27"/>
      <c r="AC73" s="27"/>
      <c r="AD73" s="28"/>
      <c r="AE73" s="29"/>
      <c r="AF73" s="29"/>
      <c r="AG73" s="29"/>
    </row>
    <row r="74" spans="1:33" ht="15.75" customHeight="1">
      <c r="A74" s="15">
        <v>44398</v>
      </c>
      <c r="B74" s="16" t="s">
        <v>33</v>
      </c>
      <c r="C74" s="16" t="s">
        <v>163</v>
      </c>
      <c r="D74" s="16" t="s">
        <v>34</v>
      </c>
      <c r="E74" s="16" t="s">
        <v>48</v>
      </c>
      <c r="F74" s="17" t="str">
        <f t="shared" si="1"/>
        <v>Đã onboard</v>
      </c>
      <c r="G74" s="16" t="s">
        <v>333</v>
      </c>
      <c r="H74" s="18">
        <v>392854780</v>
      </c>
      <c r="I74" s="16" t="s">
        <v>334</v>
      </c>
      <c r="J74" s="19">
        <v>36417</v>
      </c>
      <c r="K74" s="30" t="s">
        <v>335</v>
      </c>
      <c r="L74" s="21" t="str">
        <f ca="1">IFERROR(__xludf.DUMMYFUNCTION("if(or(countifs($H$3:H75,H75)&gt;1, countifs($I$3:I75,I75)&gt;1),""Trùng"",if(or(COUNTIFS('Data tổng'!$I:$I,$I75)&gt;1,COUNTIFS('Data tổng'!$H:$H,$H75)&gt;1),""Trùng ""&amp;FILTER('Data tổng'!$B:$B,'Data tổng'!$I:$I=$I75,'Data tổng'!$B:$B&lt;&gt;$B75),""ok""))"),"ok")</f>
        <v>ok</v>
      </c>
      <c r="M74" s="16" t="s">
        <v>149</v>
      </c>
      <c r="N74" s="16" t="s">
        <v>150</v>
      </c>
      <c r="O74" s="16" t="s">
        <v>53</v>
      </c>
      <c r="P74" s="16" t="s">
        <v>114</v>
      </c>
      <c r="Q74" s="16"/>
      <c r="R74" s="16"/>
      <c r="S74" s="16">
        <v>2022</v>
      </c>
      <c r="T74" s="16" t="s">
        <v>55</v>
      </c>
      <c r="U74" s="22" t="s">
        <v>336</v>
      </c>
      <c r="V74" s="23">
        <v>44398</v>
      </c>
      <c r="W74" s="24" t="s">
        <v>57</v>
      </c>
      <c r="X74" s="25">
        <v>44401</v>
      </c>
      <c r="Y74" s="26"/>
      <c r="Z74" s="26" t="s">
        <v>194</v>
      </c>
      <c r="AA74" s="26" t="s">
        <v>57</v>
      </c>
      <c r="AB74" s="34">
        <v>44403</v>
      </c>
      <c r="AC74" s="27" t="s">
        <v>65</v>
      </c>
      <c r="AD74" s="28">
        <v>44406</v>
      </c>
      <c r="AE74" s="29" t="s">
        <v>65</v>
      </c>
      <c r="AF74" s="29"/>
      <c r="AG74" s="29"/>
    </row>
    <row r="75" spans="1:33" ht="15.75" customHeight="1">
      <c r="A75" s="15">
        <v>44398</v>
      </c>
      <c r="B75" s="16" t="s">
        <v>33</v>
      </c>
      <c r="C75" s="16" t="s">
        <v>78</v>
      </c>
      <c r="D75" s="16" t="s">
        <v>34</v>
      </c>
      <c r="E75" s="16" t="s">
        <v>48</v>
      </c>
      <c r="F75" s="17" t="str">
        <f t="shared" si="1"/>
        <v>Đã nhận được CV</v>
      </c>
      <c r="G75" s="45" t="s">
        <v>337</v>
      </c>
      <c r="H75" s="18">
        <v>983650760</v>
      </c>
      <c r="I75" s="16" t="s">
        <v>338</v>
      </c>
      <c r="J75" s="19"/>
      <c r="K75" s="16"/>
      <c r="L75" s="21" t="str">
        <f ca="1">IFERROR(__xludf.DUMMYFUNCTION("if(or(countifs($H$3:H76,H76)&gt;1, countifs($I$3:I76,I76)&gt;1),""Trùng"",if(or(COUNTIFS('Data tổng'!$I:$I,$I76)&gt;1,COUNTIFS('Data tổng'!$H:$H,$H76)&gt;1),""Trùng ""&amp;FILTER('Data tổng'!$B:$B,'Data tổng'!$I:$I=$I76,'Data tổng'!$B:$B&lt;&gt;$B76),""ok""))"),"ok")</f>
        <v>ok</v>
      </c>
      <c r="M75" s="16" t="s">
        <v>149</v>
      </c>
      <c r="N75" s="16" t="s">
        <v>150</v>
      </c>
      <c r="O75" s="16" t="s">
        <v>76</v>
      </c>
      <c r="P75" s="16" t="s">
        <v>54</v>
      </c>
      <c r="Q75" s="16"/>
      <c r="R75" s="16"/>
      <c r="S75" s="16">
        <v>2021</v>
      </c>
      <c r="T75" s="16" t="s">
        <v>55</v>
      </c>
      <c r="U75" s="22" t="s">
        <v>339</v>
      </c>
      <c r="V75" s="23"/>
      <c r="W75" s="24"/>
      <c r="X75" s="25"/>
      <c r="Y75" s="26"/>
      <c r="Z75" s="26"/>
      <c r="AA75" s="26"/>
      <c r="AB75" s="27"/>
      <c r="AC75" s="27"/>
      <c r="AD75" s="28"/>
      <c r="AE75" s="29"/>
      <c r="AF75" s="29"/>
      <c r="AG75" s="29"/>
    </row>
    <row r="76" spans="1:33" ht="15.75" customHeight="1">
      <c r="A76" s="15">
        <v>44398</v>
      </c>
      <c r="B76" s="16" t="s">
        <v>33</v>
      </c>
      <c r="C76" s="16" t="s">
        <v>163</v>
      </c>
      <c r="D76" s="16" t="s">
        <v>34</v>
      </c>
      <c r="E76" s="16" t="s">
        <v>48</v>
      </c>
      <c r="F76" s="17" t="str">
        <f t="shared" si="1"/>
        <v>Đã nhận được CV</v>
      </c>
      <c r="G76" s="16" t="s">
        <v>340</v>
      </c>
      <c r="H76" s="18">
        <v>372116191</v>
      </c>
      <c r="I76" s="16" t="s">
        <v>341</v>
      </c>
      <c r="J76" s="19">
        <v>35511</v>
      </c>
      <c r="K76" s="16"/>
      <c r="L76" s="21" t="str">
        <f ca="1">IFERROR(__xludf.DUMMYFUNCTION("if(or(countifs($H$3:H77,H77)&gt;1, countifs($I$3:I77,I77)&gt;1),""Trùng"",if(or(COUNTIFS('Data tổng'!$I:$I,$I77)&gt;1,COUNTIFS('Data tổng'!$H:$H,$H77)&gt;1),""Trùng ""&amp;FILTER('Data tổng'!$B:$B,'Data tổng'!$I:$I=$I77,'Data tổng'!$B:$B&lt;&gt;$B77),""ok""))"),"ok")</f>
        <v>ok</v>
      </c>
      <c r="M76" s="16" t="s">
        <v>149</v>
      </c>
      <c r="N76" s="16" t="s">
        <v>150</v>
      </c>
      <c r="O76" s="16" t="s">
        <v>302</v>
      </c>
      <c r="P76" s="16" t="s">
        <v>54</v>
      </c>
      <c r="Q76" s="16"/>
      <c r="R76" s="16"/>
      <c r="S76" s="16">
        <v>2020</v>
      </c>
      <c r="T76" s="16" t="s">
        <v>55</v>
      </c>
      <c r="U76" s="22"/>
      <c r="V76" s="23"/>
      <c r="W76" s="24"/>
      <c r="X76" s="25"/>
      <c r="Y76" s="26"/>
      <c r="Z76" s="26"/>
      <c r="AA76" s="26"/>
      <c r="AB76" s="27"/>
      <c r="AC76" s="27"/>
      <c r="AD76" s="28"/>
      <c r="AE76" s="29"/>
      <c r="AF76" s="29"/>
      <c r="AG76" s="29"/>
    </row>
    <row r="77" spans="1:33" ht="15.75" customHeight="1">
      <c r="A77" s="15">
        <v>44398</v>
      </c>
      <c r="B77" s="16" t="s">
        <v>33</v>
      </c>
      <c r="C77" s="16" t="s">
        <v>78</v>
      </c>
      <c r="D77" s="16" t="s">
        <v>34</v>
      </c>
      <c r="E77" s="16" t="s">
        <v>48</v>
      </c>
      <c r="F77" s="17" t="str">
        <f t="shared" si="1"/>
        <v>Đã nhận được CV</v>
      </c>
      <c r="G77" s="16" t="s">
        <v>342</v>
      </c>
      <c r="H77" s="18">
        <v>948123529</v>
      </c>
      <c r="I77" s="16" t="s">
        <v>343</v>
      </c>
      <c r="J77" s="19">
        <v>35752</v>
      </c>
      <c r="K77" s="16"/>
      <c r="L77" s="21" t="str">
        <f ca="1">IFERROR(__xludf.DUMMYFUNCTION("if(or(countifs($H$3:H78,H78)&gt;1, countifs($I$3:I78,I78)&gt;1),""Trùng"",if(or(COUNTIFS('Data tổng'!$I:$I,$I78)&gt;1,COUNTIFS('Data tổng'!$H:$H,$H78)&gt;1),""Trùng ""&amp;FILTER('Data tổng'!$B:$B,'Data tổng'!$I:$I=$I78,'Data tổng'!$B:$B&lt;&gt;$B78),""ok""))"),"ok")</f>
        <v>ok</v>
      </c>
      <c r="M77" s="16" t="s">
        <v>149</v>
      </c>
      <c r="N77" s="16" t="s">
        <v>150</v>
      </c>
      <c r="O77" s="16" t="s">
        <v>94</v>
      </c>
      <c r="P77" s="16" t="s">
        <v>95</v>
      </c>
      <c r="Q77" s="16"/>
      <c r="R77" s="16"/>
      <c r="S77" s="16">
        <v>2020</v>
      </c>
      <c r="T77" s="16" t="s">
        <v>55</v>
      </c>
      <c r="U77" s="48">
        <v>44410</v>
      </c>
      <c r="V77" s="23"/>
      <c r="W77" s="24"/>
      <c r="X77" s="25"/>
      <c r="Y77" s="26"/>
      <c r="Z77" s="26"/>
      <c r="AA77" s="26"/>
      <c r="AB77" s="27"/>
      <c r="AC77" s="27"/>
      <c r="AD77" s="28"/>
      <c r="AE77" s="29"/>
      <c r="AF77" s="29"/>
      <c r="AG77" s="29"/>
    </row>
    <row r="78" spans="1:33" ht="15.75" customHeight="1">
      <c r="A78" s="15">
        <v>44398</v>
      </c>
      <c r="B78" s="16" t="s">
        <v>33</v>
      </c>
      <c r="C78" s="16" t="s">
        <v>163</v>
      </c>
      <c r="D78" s="16" t="s">
        <v>34</v>
      </c>
      <c r="E78" s="16" t="s">
        <v>48</v>
      </c>
      <c r="F78" s="17" t="str">
        <f t="shared" si="1"/>
        <v>Đã nhận được CV</v>
      </c>
      <c r="G78" s="16" t="s">
        <v>344</v>
      </c>
      <c r="H78" s="18">
        <v>336475853</v>
      </c>
      <c r="I78" s="16" t="s">
        <v>345</v>
      </c>
      <c r="J78" s="19">
        <v>34777</v>
      </c>
      <c r="K78" s="16"/>
      <c r="L78" s="21" t="str">
        <f ca="1">IFERROR(__xludf.DUMMYFUNCTION("if(or(countifs($H$3:H79,H79)&gt;1, countifs($I$3:I79,I79)&gt;1),""Trùng"",if(or(COUNTIFS('Data tổng'!$I:$I,$I79)&gt;1,COUNTIFS('Data tổng'!$H:$H,$H79)&gt;1),""Trùng ""&amp;FILTER('Data tổng'!$B:$B,'Data tổng'!$I:$I=$I79,'Data tổng'!$B:$B&lt;&gt;$B79),""ok""))"),"ok")</f>
        <v>ok</v>
      </c>
      <c r="M78" s="16" t="s">
        <v>149</v>
      </c>
      <c r="N78" s="16" t="s">
        <v>150</v>
      </c>
      <c r="O78" s="16" t="s">
        <v>76</v>
      </c>
      <c r="P78" s="16" t="s">
        <v>54</v>
      </c>
      <c r="Q78" s="16"/>
      <c r="R78" s="16"/>
      <c r="T78" s="16" t="s">
        <v>55</v>
      </c>
      <c r="U78" s="16" t="s">
        <v>346</v>
      </c>
      <c r="V78" s="23"/>
      <c r="W78" s="24"/>
      <c r="X78" s="25"/>
      <c r="Y78" s="26"/>
      <c r="Z78" s="26"/>
      <c r="AA78" s="26"/>
      <c r="AB78" s="27"/>
      <c r="AC78" s="27"/>
      <c r="AD78" s="28"/>
      <c r="AE78" s="29"/>
      <c r="AF78" s="29"/>
      <c r="AG78" s="29"/>
    </row>
    <row r="79" spans="1:33" ht="15.75" customHeight="1">
      <c r="A79" s="15">
        <v>44398</v>
      </c>
      <c r="B79" s="16" t="s">
        <v>33</v>
      </c>
      <c r="C79" s="16" t="s">
        <v>163</v>
      </c>
      <c r="D79" s="16" t="s">
        <v>34</v>
      </c>
      <c r="E79" s="16" t="s">
        <v>48</v>
      </c>
      <c r="F79" s="17" t="str">
        <f t="shared" si="1"/>
        <v>Fail Phỏng vấn</v>
      </c>
      <c r="G79" s="16" t="s">
        <v>347</v>
      </c>
      <c r="H79" s="49">
        <v>394147028</v>
      </c>
      <c r="I79" s="50" t="s">
        <v>348</v>
      </c>
      <c r="J79" s="19">
        <v>35772</v>
      </c>
      <c r="K79" s="30" t="s">
        <v>349</v>
      </c>
      <c r="L79" s="21" t="str">
        <f ca="1">IFERROR(__xludf.DUMMYFUNCTION("if(or(countifs($H$3:H80,H80)&gt;1, countifs($I$3:I80,I80)&gt;1),""Trùng"",if(or(COUNTIFS('Data tổng'!$I:$I,$I80)&gt;1,COUNTIFS('Data tổng'!$H:$H,$H80)&gt;1),""Trùng ""&amp;FILTER('Data tổng'!$B:$B,'Data tổng'!$I:$I=$I80,'Data tổng'!$B:$B&lt;&gt;$B80),""ok""))"),"ok")</f>
        <v>ok</v>
      </c>
      <c r="M79" s="16" t="s">
        <v>149</v>
      </c>
      <c r="N79" s="16" t="s">
        <v>150</v>
      </c>
      <c r="O79" s="16" t="s">
        <v>53</v>
      </c>
      <c r="P79" s="16" t="s">
        <v>54</v>
      </c>
      <c r="Q79" s="16"/>
      <c r="R79" s="16"/>
      <c r="S79" s="16">
        <v>2021</v>
      </c>
      <c r="T79" s="16" t="s">
        <v>55</v>
      </c>
      <c r="U79" s="22"/>
      <c r="V79" s="23">
        <v>44398</v>
      </c>
      <c r="W79" s="24" t="s">
        <v>57</v>
      </c>
      <c r="X79" s="25">
        <v>44401</v>
      </c>
      <c r="Y79" s="26"/>
      <c r="Z79" s="26" t="s">
        <v>194</v>
      </c>
      <c r="AA79" s="26" t="s">
        <v>47</v>
      </c>
      <c r="AB79" s="27"/>
      <c r="AC79" s="27"/>
      <c r="AD79" s="28"/>
      <c r="AE79" s="29"/>
      <c r="AF79" s="29"/>
      <c r="AG79" s="29"/>
    </row>
    <row r="80" spans="1:33" ht="15.75" customHeight="1">
      <c r="A80" s="15">
        <v>44398</v>
      </c>
      <c r="B80" s="16" t="s">
        <v>33</v>
      </c>
      <c r="C80" s="16" t="s">
        <v>163</v>
      </c>
      <c r="D80" s="16" t="s">
        <v>34</v>
      </c>
      <c r="E80" s="16" t="s">
        <v>48</v>
      </c>
      <c r="F80" s="17" t="str">
        <f t="shared" si="1"/>
        <v>Fail Phỏng vấn</v>
      </c>
      <c r="G80" s="16" t="s">
        <v>350</v>
      </c>
      <c r="H80" s="49">
        <v>328791459</v>
      </c>
      <c r="I80" s="51" t="s">
        <v>351</v>
      </c>
      <c r="J80" s="19">
        <v>36499</v>
      </c>
      <c r="K80" s="30" t="s">
        <v>352</v>
      </c>
      <c r="L80" s="21" t="str">
        <f ca="1">IFERROR(__xludf.DUMMYFUNCTION("if(or(countifs($H$3:H81,H81)&gt;1, countifs($I$3:I81,I81)&gt;1),""Trùng"",if(or(COUNTIFS('Data tổng'!$I:$I,$I81)&gt;1,COUNTIFS('Data tổng'!$H:$H,$H81)&gt;1),""Trùng ""&amp;FILTER('Data tổng'!$B:$B,'Data tổng'!$I:$I=$I81,'Data tổng'!$B:$B&lt;&gt;$B81),""ok""))"),"ok")</f>
        <v>ok</v>
      </c>
      <c r="M80" s="16" t="s">
        <v>149</v>
      </c>
      <c r="N80" s="16" t="s">
        <v>150</v>
      </c>
      <c r="O80" s="16" t="s">
        <v>125</v>
      </c>
      <c r="P80" s="16"/>
      <c r="Q80" s="16"/>
      <c r="R80" s="16"/>
      <c r="S80" s="16">
        <v>2022</v>
      </c>
      <c r="T80" s="16" t="s">
        <v>55</v>
      </c>
      <c r="U80" s="22"/>
      <c r="V80" s="23">
        <v>44398</v>
      </c>
      <c r="W80" s="24" t="s">
        <v>57</v>
      </c>
      <c r="X80" s="25">
        <v>44401</v>
      </c>
      <c r="Y80" s="26"/>
      <c r="Z80" s="26" t="s">
        <v>194</v>
      </c>
      <c r="AA80" s="26" t="s">
        <v>47</v>
      </c>
      <c r="AB80" s="27"/>
      <c r="AC80" s="27"/>
      <c r="AD80" s="28"/>
      <c r="AE80" s="29"/>
      <c r="AF80" s="29"/>
      <c r="AG80" s="29"/>
    </row>
    <row r="81" spans="1:33" ht="15.75" customHeight="1">
      <c r="A81" s="15">
        <v>44398</v>
      </c>
      <c r="B81" s="16" t="s">
        <v>33</v>
      </c>
      <c r="C81" s="16" t="s">
        <v>163</v>
      </c>
      <c r="D81" s="16" t="s">
        <v>34</v>
      </c>
      <c r="E81" s="16" t="s">
        <v>48</v>
      </c>
      <c r="F81" s="17" t="str">
        <f t="shared" si="1"/>
        <v>Đã onboard</v>
      </c>
      <c r="G81" s="16" t="s">
        <v>353</v>
      </c>
      <c r="H81" s="18">
        <v>929261198</v>
      </c>
      <c r="I81" s="16" t="s">
        <v>354</v>
      </c>
      <c r="J81" s="19">
        <v>36125</v>
      </c>
      <c r="K81" s="30" t="s">
        <v>355</v>
      </c>
      <c r="L81" s="21" t="str">
        <f ca="1">IFERROR(__xludf.DUMMYFUNCTION("if(or(countifs($H$3:H82,H82)&gt;1, countifs($I$3:I82,I82)&gt;1),""Trùng"",if(or(COUNTIFS('Data tổng'!$I:$I,$I82)&gt;1,COUNTIFS('Data tổng'!$H:$H,$H82)&gt;1),""Trùng ""&amp;FILTER('Data tổng'!$B:$B,'Data tổng'!$I:$I=$I82,'Data tổng'!$B:$B&lt;&gt;$B82),""ok""))"),"ok")</f>
        <v>ok</v>
      </c>
      <c r="M81" s="16" t="s">
        <v>149</v>
      </c>
      <c r="N81" s="16" t="s">
        <v>150</v>
      </c>
      <c r="O81" s="16" t="s">
        <v>174</v>
      </c>
      <c r="P81" s="16" t="s">
        <v>54</v>
      </c>
      <c r="Q81" s="16"/>
      <c r="R81" s="16"/>
      <c r="S81" s="16">
        <v>2021</v>
      </c>
      <c r="T81" s="16" t="s">
        <v>55</v>
      </c>
      <c r="U81" s="22"/>
      <c r="V81" s="23">
        <v>44398</v>
      </c>
      <c r="W81" s="24" t="s">
        <v>57</v>
      </c>
      <c r="X81" s="25">
        <v>44401</v>
      </c>
      <c r="Y81" s="26"/>
      <c r="Z81" s="26" t="s">
        <v>194</v>
      </c>
      <c r="AA81" s="26" t="s">
        <v>57</v>
      </c>
      <c r="AB81" s="34">
        <v>44403</v>
      </c>
      <c r="AC81" s="27" t="s">
        <v>65</v>
      </c>
      <c r="AD81" s="28">
        <v>44406</v>
      </c>
      <c r="AE81" s="29" t="s">
        <v>65</v>
      </c>
      <c r="AF81" s="29"/>
      <c r="AG81" s="29"/>
    </row>
    <row r="82" spans="1:33" ht="15.75" customHeight="1">
      <c r="A82" s="15">
        <v>44398</v>
      </c>
      <c r="B82" s="16" t="s">
        <v>33</v>
      </c>
      <c r="C82" s="16" t="s">
        <v>78</v>
      </c>
      <c r="D82" s="16" t="s">
        <v>34</v>
      </c>
      <c r="E82" s="16" t="s">
        <v>36</v>
      </c>
      <c r="F82" s="17" t="str">
        <f t="shared" si="1"/>
        <v>Đã nhận được CV</v>
      </c>
      <c r="G82" s="16" t="s">
        <v>356</v>
      </c>
      <c r="H82" s="18">
        <v>966149754</v>
      </c>
      <c r="I82" s="16" t="s">
        <v>357</v>
      </c>
      <c r="J82" s="19">
        <v>36587</v>
      </c>
      <c r="K82" s="16"/>
      <c r="L82" s="21" t="str">
        <f ca="1">IFERROR(__xludf.DUMMYFUNCTION("if(or(countifs($H$3:H83,H83)&gt;1, countifs($I$3:I83,I83)&gt;1),""Trùng"",if(or(COUNTIFS('Data tổng'!$I:$I,$I83)&gt;1,COUNTIFS('Data tổng'!$H:$H,$H83)&gt;1),""Trùng ""&amp;FILTER('Data tổng'!$B:$B,'Data tổng'!$I:$I=$I83,'Data tổng'!$B:$B&lt;&gt;$B83),""ok""))"),"ok")</f>
        <v>ok</v>
      </c>
      <c r="M82" s="16" t="s">
        <v>149</v>
      </c>
      <c r="N82" s="16" t="s">
        <v>150</v>
      </c>
      <c r="O82" s="16" t="s">
        <v>137</v>
      </c>
      <c r="P82" s="16" t="s">
        <v>54</v>
      </c>
      <c r="Q82" s="16"/>
      <c r="R82" s="16"/>
      <c r="T82" s="16" t="s">
        <v>55</v>
      </c>
      <c r="U82" s="22" t="s">
        <v>358</v>
      </c>
      <c r="V82" s="23"/>
      <c r="W82" s="24"/>
      <c r="X82" s="25"/>
      <c r="Y82" s="26"/>
      <c r="Z82" s="26"/>
      <c r="AA82" s="26"/>
      <c r="AB82" s="27"/>
      <c r="AC82" s="27"/>
      <c r="AD82" s="28"/>
      <c r="AE82" s="29"/>
      <c r="AF82" s="29"/>
      <c r="AG82" s="29"/>
    </row>
    <row r="83" spans="1:33" ht="15.75" customHeight="1">
      <c r="A83" s="15">
        <v>44398</v>
      </c>
      <c r="B83" s="16" t="s">
        <v>33</v>
      </c>
      <c r="C83" s="16" t="s">
        <v>78</v>
      </c>
      <c r="D83" s="16" t="s">
        <v>34</v>
      </c>
      <c r="E83" s="16" t="s">
        <v>48</v>
      </c>
      <c r="F83" s="17" t="str">
        <f t="shared" si="1"/>
        <v>Đã onboard</v>
      </c>
      <c r="G83" s="16" t="s">
        <v>359</v>
      </c>
      <c r="H83" s="18">
        <v>337892505</v>
      </c>
      <c r="I83" s="16" t="s">
        <v>360</v>
      </c>
      <c r="J83" s="19">
        <v>35788</v>
      </c>
      <c r="K83" s="30" t="s">
        <v>361</v>
      </c>
      <c r="L83" s="21" t="str">
        <f ca="1">IFERROR(__xludf.DUMMYFUNCTION("if(or(countifs($H$3:H84,H84)&gt;1, countifs($I$3:I84,I84)&gt;1),""Trùng"",if(or(COUNTIFS('Data tổng'!$I:$I,$I84)&gt;1,COUNTIFS('Data tổng'!$H:$H,$H84)&gt;1),""Trùng ""&amp;FILTER('Data tổng'!$B:$B,'Data tổng'!$I:$I=$I84,'Data tổng'!$B:$B&lt;&gt;$B84),""ok""))"),"ok")</f>
        <v>ok</v>
      </c>
      <c r="M83" s="16" t="s">
        <v>149</v>
      </c>
      <c r="N83" s="16" t="s">
        <v>150</v>
      </c>
      <c r="O83" s="16" t="s">
        <v>76</v>
      </c>
      <c r="P83" s="16" t="s">
        <v>54</v>
      </c>
      <c r="Q83" s="16"/>
      <c r="R83" s="16"/>
      <c r="T83" s="16" t="s">
        <v>87</v>
      </c>
      <c r="U83" s="22" t="s">
        <v>362</v>
      </c>
      <c r="V83" s="23">
        <v>44398</v>
      </c>
      <c r="W83" s="24" t="s">
        <v>57</v>
      </c>
      <c r="X83" s="25">
        <v>44401</v>
      </c>
      <c r="Y83" s="26"/>
      <c r="Z83" s="26" t="s">
        <v>194</v>
      </c>
      <c r="AA83" s="26" t="s">
        <v>57</v>
      </c>
      <c r="AB83" s="34">
        <v>44403</v>
      </c>
      <c r="AC83" s="27" t="s">
        <v>65</v>
      </c>
      <c r="AD83" s="28">
        <v>44406</v>
      </c>
      <c r="AE83" s="29" t="s">
        <v>65</v>
      </c>
      <c r="AF83" s="29"/>
      <c r="AG83" s="29"/>
    </row>
    <row r="84" spans="1:33" ht="15.75" customHeight="1">
      <c r="A84" s="15">
        <v>44398</v>
      </c>
      <c r="B84" s="16" t="s">
        <v>33</v>
      </c>
      <c r="C84" s="16" t="s">
        <v>78</v>
      </c>
      <c r="D84" s="16" t="s">
        <v>34</v>
      </c>
      <c r="E84" s="16" t="s">
        <v>48</v>
      </c>
      <c r="F84" s="17" t="str">
        <f t="shared" si="1"/>
        <v>Đã onboard</v>
      </c>
      <c r="G84" s="16" t="s">
        <v>363</v>
      </c>
      <c r="H84" s="18">
        <v>386247223</v>
      </c>
      <c r="I84" s="16" t="s">
        <v>364</v>
      </c>
      <c r="J84" s="19">
        <v>36526</v>
      </c>
      <c r="K84" s="30" t="s">
        <v>365</v>
      </c>
      <c r="L84" s="21" t="str">
        <f ca="1">IFERROR(__xludf.DUMMYFUNCTION("if(or(countifs($H$3:H85,H85)&gt;1, countifs($I$3:I85,I85)&gt;1),""Trùng"",if(or(COUNTIFS('Data tổng'!$I:$I,$I85)&gt;1,COUNTIFS('Data tổng'!$H:$H,$H85)&gt;1),""Trùng ""&amp;FILTER('Data tổng'!$B:$B,'Data tổng'!$I:$I=$I85,'Data tổng'!$B:$B&lt;&gt;$B85),""ok""))"),"ok")</f>
        <v>ok</v>
      </c>
      <c r="M84" s="16" t="s">
        <v>149</v>
      </c>
      <c r="N84" s="16" t="s">
        <v>150</v>
      </c>
      <c r="O84" s="16" t="s">
        <v>366</v>
      </c>
      <c r="P84" s="16" t="s">
        <v>54</v>
      </c>
      <c r="Q84" s="16"/>
      <c r="R84" s="16"/>
      <c r="T84" s="16" t="s">
        <v>87</v>
      </c>
      <c r="U84" s="22" t="s">
        <v>367</v>
      </c>
      <c r="V84" s="23">
        <v>44398</v>
      </c>
      <c r="W84" s="24" t="s">
        <v>57</v>
      </c>
      <c r="X84" s="25">
        <v>44401</v>
      </c>
      <c r="Y84" s="26"/>
      <c r="Z84" s="26" t="s">
        <v>194</v>
      </c>
      <c r="AA84" s="26" t="s">
        <v>57</v>
      </c>
      <c r="AB84" s="34">
        <v>44403</v>
      </c>
      <c r="AC84" s="27" t="s">
        <v>65</v>
      </c>
      <c r="AD84" s="28">
        <v>44406</v>
      </c>
      <c r="AE84" s="29" t="s">
        <v>65</v>
      </c>
      <c r="AF84" s="29"/>
      <c r="AG84" s="29"/>
    </row>
    <row r="85" spans="1:33" ht="15.75" customHeight="1">
      <c r="A85" s="15">
        <v>44398</v>
      </c>
      <c r="B85" s="16" t="s">
        <v>33</v>
      </c>
      <c r="C85" s="16" t="s">
        <v>78</v>
      </c>
      <c r="D85" s="16" t="s">
        <v>35</v>
      </c>
      <c r="E85" s="16" t="s">
        <v>48</v>
      </c>
      <c r="F85" s="17" t="str">
        <f t="shared" si="1"/>
        <v>Đã onboard</v>
      </c>
      <c r="G85" s="16" t="s">
        <v>368</v>
      </c>
      <c r="H85" s="18">
        <v>948171487</v>
      </c>
      <c r="I85" s="16" t="s">
        <v>369</v>
      </c>
      <c r="J85" s="19">
        <v>36793</v>
      </c>
      <c r="K85" s="30" t="s">
        <v>370</v>
      </c>
      <c r="L85" s="21" t="str">
        <f ca="1">IFERROR(__xludf.DUMMYFUNCTION("if(or(countifs($H$3:H86,H86)&gt;1, countifs($I$3:I86,I86)&gt;1),""Trùng"",if(or(COUNTIFS('Data tổng'!$I:$I,$I86)&gt;1,COUNTIFS('Data tổng'!$H:$H,$H86)&gt;1),""Trùng ""&amp;FILTER('Data tổng'!$B:$B,'Data tổng'!$I:$I=$I86,'Data tổng'!$B:$B&lt;&gt;$B86),""ok""))"),"ok")</f>
        <v>ok</v>
      </c>
      <c r="M85" s="16" t="s">
        <v>149</v>
      </c>
      <c r="N85" s="16" t="s">
        <v>150</v>
      </c>
      <c r="O85" s="16" t="s">
        <v>366</v>
      </c>
      <c r="P85" s="16" t="s">
        <v>54</v>
      </c>
      <c r="Q85" s="16"/>
      <c r="R85" s="16"/>
      <c r="S85" s="16">
        <v>2022</v>
      </c>
      <c r="T85" s="16" t="s">
        <v>55</v>
      </c>
      <c r="U85" s="22" t="s">
        <v>371</v>
      </c>
      <c r="V85" s="23">
        <v>44398</v>
      </c>
      <c r="W85" s="24" t="s">
        <v>57</v>
      </c>
      <c r="X85" s="25">
        <v>44401</v>
      </c>
      <c r="Y85" s="26"/>
      <c r="Z85" s="26" t="s">
        <v>194</v>
      </c>
      <c r="AA85" s="26" t="s">
        <v>57</v>
      </c>
      <c r="AB85" s="34">
        <v>44403</v>
      </c>
      <c r="AC85" s="27" t="s">
        <v>65</v>
      </c>
      <c r="AD85" s="28">
        <v>44501</v>
      </c>
      <c r="AE85" s="29" t="s">
        <v>65</v>
      </c>
      <c r="AF85" s="29" t="s">
        <v>372</v>
      </c>
      <c r="AG85" s="35">
        <v>8500000</v>
      </c>
    </row>
    <row r="86" spans="1:33" ht="15.75" customHeight="1">
      <c r="A86" s="15">
        <v>44398</v>
      </c>
      <c r="B86" s="16" t="s">
        <v>33</v>
      </c>
      <c r="C86" s="16" t="s">
        <v>78</v>
      </c>
      <c r="D86" s="16" t="s">
        <v>34</v>
      </c>
      <c r="E86" s="16" t="s">
        <v>48</v>
      </c>
      <c r="F86" s="17" t="str">
        <f t="shared" si="1"/>
        <v>Fail Phỏng vấn</v>
      </c>
      <c r="G86" s="16" t="s">
        <v>373</v>
      </c>
      <c r="H86" s="18">
        <v>919423808</v>
      </c>
      <c r="I86" s="16" t="s">
        <v>374</v>
      </c>
      <c r="J86" s="19">
        <v>36289</v>
      </c>
      <c r="K86" s="30" t="s">
        <v>375</v>
      </c>
      <c r="L86" s="21" t="str">
        <f ca="1">IFERROR(__xludf.DUMMYFUNCTION("if(or(countifs($H$3:H87,H87)&gt;1, countifs($I$3:I87,I87)&gt;1),""Trùng"",if(or(COUNTIFS('Data tổng'!$I:$I,$I87)&gt;1,COUNTIFS('Data tổng'!$H:$H,$H87)&gt;1),""Trùng ""&amp;FILTER('Data tổng'!$B:$B,'Data tổng'!$I:$I=$I87,'Data tổng'!$B:$B&lt;&gt;$B87),""ok""))"),"ok")</f>
        <v>ok</v>
      </c>
      <c r="M86" s="16" t="s">
        <v>149</v>
      </c>
      <c r="N86" s="16" t="s">
        <v>150</v>
      </c>
      <c r="O86" s="16" t="s">
        <v>302</v>
      </c>
      <c r="P86" s="16" t="s">
        <v>54</v>
      </c>
      <c r="Q86" s="16"/>
      <c r="R86" s="16"/>
      <c r="T86" s="16" t="s">
        <v>55</v>
      </c>
      <c r="U86" s="22" t="s">
        <v>376</v>
      </c>
      <c r="V86" s="23">
        <v>44398</v>
      </c>
      <c r="W86" s="24" t="s">
        <v>57</v>
      </c>
      <c r="X86" s="25">
        <v>44401</v>
      </c>
      <c r="Y86" s="26"/>
      <c r="Z86" s="26" t="s">
        <v>194</v>
      </c>
      <c r="AA86" s="26" t="s">
        <v>47</v>
      </c>
      <c r="AB86" s="27"/>
      <c r="AC86" s="27"/>
      <c r="AD86" s="28"/>
      <c r="AE86" s="29"/>
      <c r="AF86" s="29"/>
      <c r="AG86" s="29"/>
    </row>
    <row r="87" spans="1:33" ht="15.75" customHeight="1">
      <c r="A87" s="15">
        <v>44398</v>
      </c>
      <c r="B87" s="16" t="s">
        <v>33</v>
      </c>
      <c r="C87" s="16" t="s">
        <v>163</v>
      </c>
      <c r="D87" s="16" t="s">
        <v>34</v>
      </c>
      <c r="E87" s="16" t="s">
        <v>48</v>
      </c>
      <c r="F87" s="17" t="str">
        <f t="shared" si="1"/>
        <v>Đã nhận được CV</v>
      </c>
      <c r="G87" s="16" t="s">
        <v>377</v>
      </c>
      <c r="H87" s="18">
        <v>969719331</v>
      </c>
      <c r="I87" s="16" t="s">
        <v>378</v>
      </c>
      <c r="J87" s="19">
        <v>36506</v>
      </c>
      <c r="K87" s="16"/>
      <c r="L87" s="21" t="str">
        <f ca="1">IFERROR(__xludf.DUMMYFUNCTION("if(or(countifs($H$3:H88,H88)&gt;1, countifs($I$3:I88,I88)&gt;1),""Trùng"",if(or(COUNTIFS('Data tổng'!$I:$I,$I88)&gt;1,COUNTIFS('Data tổng'!$H:$H,$H88)&gt;1),""Trùng ""&amp;FILTER('Data tổng'!$B:$B,'Data tổng'!$I:$I=$I88,'Data tổng'!$B:$B&lt;&gt;$B88),""ok""))"),"ok")</f>
        <v>ok</v>
      </c>
      <c r="M87" s="16" t="s">
        <v>149</v>
      </c>
      <c r="N87" s="16" t="s">
        <v>150</v>
      </c>
      <c r="O87" s="16" t="s">
        <v>53</v>
      </c>
      <c r="P87" s="16" t="s">
        <v>114</v>
      </c>
      <c r="Q87" s="16"/>
      <c r="R87" s="16"/>
      <c r="S87" s="16">
        <v>2021</v>
      </c>
      <c r="T87" s="16" t="s">
        <v>55</v>
      </c>
      <c r="U87" s="22"/>
      <c r="V87" s="23"/>
      <c r="W87" s="24"/>
      <c r="X87" s="25"/>
      <c r="Y87" s="26"/>
      <c r="Z87" s="26"/>
      <c r="AA87" s="26"/>
      <c r="AB87" s="27"/>
      <c r="AC87" s="27"/>
      <c r="AD87" s="28"/>
      <c r="AE87" s="29"/>
      <c r="AF87" s="29"/>
      <c r="AG87" s="29"/>
    </row>
    <row r="88" spans="1:33" ht="15.75" customHeight="1">
      <c r="A88" s="15">
        <v>44398</v>
      </c>
      <c r="B88" s="16" t="s">
        <v>33</v>
      </c>
      <c r="C88" s="16" t="s">
        <v>155</v>
      </c>
      <c r="D88" s="16" t="s">
        <v>34</v>
      </c>
      <c r="E88" s="16" t="s">
        <v>48</v>
      </c>
      <c r="F88" s="17" t="str">
        <f t="shared" si="1"/>
        <v>Đã nhận được CV</v>
      </c>
      <c r="G88" s="16" t="s">
        <v>379</v>
      </c>
      <c r="H88" s="18">
        <v>384354307</v>
      </c>
      <c r="I88" s="16" t="s">
        <v>380</v>
      </c>
      <c r="J88" s="19">
        <v>36946</v>
      </c>
      <c r="K88" s="16"/>
      <c r="L88" s="21" t="str">
        <f ca="1">IFERROR(__xludf.DUMMYFUNCTION("if(or(countifs($H$3:H89,H89)&gt;1, countifs($I$3:I89,I89)&gt;1),""Trùng"",if(or(COUNTIFS('Data tổng'!$I:$I,$I89)&gt;1,COUNTIFS('Data tổng'!$H:$H,$H89)&gt;1),""Trùng ""&amp;FILTER('Data tổng'!$B:$B,'Data tổng'!$I:$I=$I89,'Data tổng'!$B:$B&lt;&gt;$B89),""ok""))"),"ok")</f>
        <v>ok</v>
      </c>
      <c r="M88" s="16" t="s">
        <v>149</v>
      </c>
      <c r="N88" s="16" t="s">
        <v>150</v>
      </c>
      <c r="O88" s="16" t="s">
        <v>253</v>
      </c>
      <c r="P88" s="16" t="s">
        <v>54</v>
      </c>
      <c r="Q88" s="16" t="s">
        <v>44</v>
      </c>
      <c r="R88" s="16"/>
      <c r="S88" s="16">
        <v>2023</v>
      </c>
      <c r="T88" s="16" t="s">
        <v>55</v>
      </c>
      <c r="U88" s="22"/>
      <c r="V88" s="23"/>
      <c r="W88" s="24"/>
      <c r="X88" s="25"/>
      <c r="Y88" s="26"/>
      <c r="Z88" s="26"/>
      <c r="AA88" s="26"/>
      <c r="AB88" s="27"/>
      <c r="AC88" s="27"/>
      <c r="AD88" s="28"/>
      <c r="AE88" s="29"/>
      <c r="AF88" s="29"/>
      <c r="AG88" s="29"/>
    </row>
    <row r="89" spans="1:33" ht="15.75" customHeight="1">
      <c r="A89" s="15">
        <v>44398</v>
      </c>
      <c r="B89" s="16" t="s">
        <v>33</v>
      </c>
      <c r="C89" s="16" t="s">
        <v>163</v>
      </c>
      <c r="D89" s="16" t="s">
        <v>34</v>
      </c>
      <c r="E89" s="16" t="s">
        <v>48</v>
      </c>
      <c r="F89" s="17" t="str">
        <f t="shared" si="1"/>
        <v>Đã nhận được CV</v>
      </c>
      <c r="G89" s="16" t="s">
        <v>381</v>
      </c>
      <c r="H89" s="18">
        <v>375783239</v>
      </c>
      <c r="I89" s="16" t="s">
        <v>382</v>
      </c>
      <c r="J89" s="19">
        <v>34515</v>
      </c>
      <c r="K89" s="16"/>
      <c r="L89" s="21" t="str">
        <f ca="1">IFERROR(__xludf.DUMMYFUNCTION("if(or(countifs($H$3:H90,H90)&gt;1, countifs($I$3:I90,I90)&gt;1),""Trùng"",if(or(COUNTIFS('Data tổng'!$I:$I,$I90)&gt;1,COUNTIFS('Data tổng'!$H:$H,$H90)&gt;1),""Trùng ""&amp;FILTER('Data tổng'!$B:$B,'Data tổng'!$I:$I=$I90,'Data tổng'!$B:$B&lt;&gt;$B90),""ok""))"),"ok")</f>
        <v>ok</v>
      </c>
      <c r="M89" s="16" t="s">
        <v>149</v>
      </c>
      <c r="N89" s="16" t="s">
        <v>150</v>
      </c>
      <c r="O89" s="16" t="s">
        <v>383</v>
      </c>
      <c r="P89" s="16" t="s">
        <v>114</v>
      </c>
      <c r="Q89" s="16"/>
      <c r="R89" s="16"/>
      <c r="T89" s="16" t="s">
        <v>55</v>
      </c>
      <c r="U89" s="22"/>
      <c r="V89" s="23"/>
      <c r="W89" s="24"/>
      <c r="X89" s="25"/>
      <c r="Y89" s="26"/>
      <c r="Z89" s="26"/>
      <c r="AA89" s="26"/>
      <c r="AB89" s="27"/>
      <c r="AC89" s="27"/>
      <c r="AD89" s="28"/>
      <c r="AE89" s="29"/>
      <c r="AF89" s="29"/>
      <c r="AG89" s="29"/>
    </row>
    <row r="90" spans="1:33" ht="15.75" customHeight="1">
      <c r="A90" s="15">
        <v>44398</v>
      </c>
      <c r="B90" s="16" t="s">
        <v>33</v>
      </c>
      <c r="C90" s="16" t="s">
        <v>163</v>
      </c>
      <c r="D90" s="16" t="s">
        <v>34</v>
      </c>
      <c r="E90" s="16" t="s">
        <v>48</v>
      </c>
      <c r="F90" s="17" t="str">
        <f t="shared" si="1"/>
        <v>Fail Phỏng vấn</v>
      </c>
      <c r="G90" s="16" t="s">
        <v>384</v>
      </c>
      <c r="H90" s="18">
        <v>354729785</v>
      </c>
      <c r="I90" s="16" t="s">
        <v>385</v>
      </c>
      <c r="J90" s="19">
        <v>36947</v>
      </c>
      <c r="K90" s="30" t="s">
        <v>386</v>
      </c>
      <c r="L90" s="21" t="str">
        <f ca="1">IFERROR(__xludf.DUMMYFUNCTION("if(or(countifs($H$3:H91,H91)&gt;1, countifs($I$3:I91,I91)&gt;1),""Trùng"",if(or(COUNTIFS('Data tổng'!$I:$I,$I91)&gt;1,COUNTIFS('Data tổng'!$H:$H,$H91)&gt;1),""Trùng ""&amp;FILTER('Data tổng'!$B:$B,'Data tổng'!$I:$I=$I91,'Data tổng'!$B:$B&lt;&gt;$B91),""ok""))"),"ok")</f>
        <v>ok</v>
      </c>
      <c r="M90" s="16" t="s">
        <v>149</v>
      </c>
      <c r="N90" s="16" t="s">
        <v>150</v>
      </c>
      <c r="O90" s="16" t="s">
        <v>253</v>
      </c>
      <c r="P90" s="16" t="s">
        <v>54</v>
      </c>
      <c r="Q90" s="16"/>
      <c r="R90" s="16"/>
      <c r="S90" s="16">
        <v>2021</v>
      </c>
      <c r="T90" s="16" t="s">
        <v>55</v>
      </c>
      <c r="U90" s="22" t="s">
        <v>387</v>
      </c>
      <c r="V90" s="23">
        <v>44398</v>
      </c>
      <c r="W90" s="24" t="s">
        <v>57</v>
      </c>
      <c r="X90" s="25">
        <v>44401</v>
      </c>
      <c r="Y90" s="26"/>
      <c r="Z90" s="26" t="s">
        <v>194</v>
      </c>
      <c r="AA90" s="26" t="s">
        <v>47</v>
      </c>
      <c r="AB90" s="27"/>
      <c r="AC90" s="27"/>
      <c r="AD90" s="28"/>
      <c r="AE90" s="29"/>
      <c r="AF90" s="29"/>
      <c r="AG90" s="29"/>
    </row>
    <row r="91" spans="1:33" ht="15.75" customHeight="1">
      <c r="A91" s="15">
        <v>44398</v>
      </c>
      <c r="B91" s="16" t="s">
        <v>33</v>
      </c>
      <c r="C91" s="16" t="s">
        <v>78</v>
      </c>
      <c r="D91" s="16" t="s">
        <v>34</v>
      </c>
      <c r="E91" s="16" t="s">
        <v>48</v>
      </c>
      <c r="F91" s="17" t="str">
        <f t="shared" si="1"/>
        <v>Đã onboard</v>
      </c>
      <c r="G91" s="16" t="s">
        <v>388</v>
      </c>
      <c r="H91" s="18">
        <v>973249092</v>
      </c>
      <c r="I91" s="16" t="s">
        <v>389</v>
      </c>
      <c r="J91" s="19">
        <v>36510</v>
      </c>
      <c r="K91" s="30" t="s">
        <v>390</v>
      </c>
      <c r="L91" s="21" t="str">
        <f ca="1">IFERROR(__xludf.DUMMYFUNCTION("if(or(countifs($H$3:H92,H92)&gt;1, countifs($I$3:I92,I92)&gt;1),""Trùng"",if(or(COUNTIFS('Data tổng'!$I:$I,$I92)&gt;1,COUNTIFS('Data tổng'!$H:$H,$H92)&gt;1),""Trùng ""&amp;FILTER('Data tổng'!$B:$B,'Data tổng'!$I:$I=$I92,'Data tổng'!$B:$B&lt;&gt;$B92),""ok""))"),"ok")</f>
        <v>ok</v>
      </c>
      <c r="M91" s="16" t="s">
        <v>149</v>
      </c>
      <c r="N91" s="16" t="s">
        <v>150</v>
      </c>
      <c r="O91" s="16" t="s">
        <v>391</v>
      </c>
      <c r="P91" s="16" t="s">
        <v>54</v>
      </c>
      <c r="Q91" s="16"/>
      <c r="R91" s="16"/>
      <c r="T91" s="16" t="s">
        <v>55</v>
      </c>
      <c r="U91" s="22" t="s">
        <v>392</v>
      </c>
      <c r="V91" s="23">
        <v>44398</v>
      </c>
      <c r="W91" s="24" t="s">
        <v>57</v>
      </c>
      <c r="X91" s="25">
        <v>44401</v>
      </c>
      <c r="Y91" s="26"/>
      <c r="Z91" s="26" t="s">
        <v>194</v>
      </c>
      <c r="AA91" s="26" t="s">
        <v>57</v>
      </c>
      <c r="AB91" s="25">
        <v>44401</v>
      </c>
      <c r="AC91" s="27" t="s">
        <v>65</v>
      </c>
      <c r="AD91" s="25">
        <v>44404</v>
      </c>
      <c r="AE91" s="29" t="s">
        <v>65</v>
      </c>
      <c r="AF91" s="29"/>
      <c r="AG91" s="29"/>
    </row>
    <row r="92" spans="1:33" ht="15.75" customHeight="1">
      <c r="A92" s="15">
        <v>44398</v>
      </c>
      <c r="B92" s="16" t="s">
        <v>33</v>
      </c>
      <c r="C92" s="16" t="s">
        <v>78</v>
      </c>
      <c r="D92" s="16" t="s">
        <v>34</v>
      </c>
      <c r="E92" s="16" t="s">
        <v>48</v>
      </c>
      <c r="F92" s="17" t="str">
        <f t="shared" si="1"/>
        <v>Đã nhận được CV</v>
      </c>
      <c r="G92" s="16" t="s">
        <v>393</v>
      </c>
      <c r="H92" s="18">
        <v>394816324</v>
      </c>
      <c r="I92" s="16" t="s">
        <v>394</v>
      </c>
      <c r="J92" s="19">
        <v>34878</v>
      </c>
      <c r="K92" s="16"/>
      <c r="L92" s="21" t="str">
        <f ca="1">IFERROR(__xludf.DUMMYFUNCTION("if(or(countifs($H$3:H93,H93)&gt;1, countifs($I$3:I93,I93)&gt;1),""Trùng"",if(or(COUNTIFS('Data tổng'!$I:$I,$I93)&gt;1,COUNTIFS('Data tổng'!$H:$H,$H93)&gt;1),""Trùng ""&amp;FILTER('Data tổng'!$B:$B,'Data tổng'!$I:$I=$I93,'Data tổng'!$B:$B&lt;&gt;$B93),""ok""))"),"ok")</f>
        <v>ok</v>
      </c>
      <c r="M92" s="16" t="s">
        <v>149</v>
      </c>
      <c r="N92" s="16" t="s">
        <v>150</v>
      </c>
      <c r="O92" s="16" t="s">
        <v>76</v>
      </c>
      <c r="P92" s="16" t="s">
        <v>76</v>
      </c>
      <c r="Q92" s="16"/>
      <c r="R92" s="16"/>
      <c r="T92" s="16" t="s">
        <v>87</v>
      </c>
      <c r="U92" s="22"/>
      <c r="V92" s="23"/>
      <c r="W92" s="24"/>
      <c r="X92" s="25"/>
      <c r="Y92" s="26"/>
      <c r="Z92" s="26"/>
      <c r="AA92" s="26"/>
      <c r="AB92" s="27"/>
      <c r="AC92" s="27"/>
      <c r="AD92" s="28"/>
      <c r="AE92" s="29"/>
      <c r="AF92" s="29"/>
      <c r="AG92" s="29"/>
    </row>
    <row r="93" spans="1:33" ht="15.75" customHeight="1">
      <c r="A93" s="15">
        <v>44398</v>
      </c>
      <c r="B93" s="16" t="s">
        <v>33</v>
      </c>
      <c r="C93" s="16" t="s">
        <v>163</v>
      </c>
      <c r="D93" s="16" t="s">
        <v>34</v>
      </c>
      <c r="E93" s="16" t="s">
        <v>48</v>
      </c>
      <c r="F93" s="17" t="str">
        <f t="shared" si="1"/>
        <v>Không onboard</v>
      </c>
      <c r="G93" s="16" t="s">
        <v>395</v>
      </c>
      <c r="H93" s="18">
        <v>379078685</v>
      </c>
      <c r="I93" s="16" t="s">
        <v>396</v>
      </c>
      <c r="J93" s="19">
        <v>36827</v>
      </c>
      <c r="K93" s="30" t="s">
        <v>397</v>
      </c>
      <c r="L93" s="21" t="str">
        <f ca="1">IFERROR(__xludf.DUMMYFUNCTION("if(or(countifs($H$3:H94,H94)&gt;1, countifs($I$3:I94,I94)&gt;1),""Trùng"",if(or(COUNTIFS('Data tổng'!$I:$I,$I94)&gt;1,COUNTIFS('Data tổng'!$H:$H,$H94)&gt;1),""Trùng ""&amp;FILTER('Data tổng'!$B:$B,'Data tổng'!$I:$I=$I94,'Data tổng'!$B:$B&lt;&gt;$B94),""ok""))"),"ok")</f>
        <v>ok</v>
      </c>
      <c r="M93" s="16" t="s">
        <v>149</v>
      </c>
      <c r="N93" s="16" t="s">
        <v>150</v>
      </c>
      <c r="O93" s="16" t="s">
        <v>105</v>
      </c>
      <c r="P93" s="16" t="s">
        <v>106</v>
      </c>
      <c r="Q93" s="16"/>
      <c r="R93" s="16"/>
      <c r="S93" s="16">
        <v>2021</v>
      </c>
      <c r="T93" s="16" t="s">
        <v>55</v>
      </c>
      <c r="U93" s="22" t="s">
        <v>398</v>
      </c>
      <c r="V93" s="23">
        <v>44398</v>
      </c>
      <c r="W93" s="24" t="s">
        <v>57</v>
      </c>
      <c r="X93" s="25">
        <v>44401</v>
      </c>
      <c r="Y93" s="26"/>
      <c r="Z93" s="26" t="s">
        <v>194</v>
      </c>
      <c r="AA93" s="26" t="s">
        <v>57</v>
      </c>
      <c r="AB93" s="34">
        <v>44403</v>
      </c>
      <c r="AC93" s="27" t="s">
        <v>65</v>
      </c>
      <c r="AD93" s="28">
        <v>44406</v>
      </c>
      <c r="AE93" s="29" t="s">
        <v>128</v>
      </c>
      <c r="AF93" s="29"/>
      <c r="AG93" s="29"/>
    </row>
    <row r="94" spans="1:33" ht="15.75" customHeight="1">
      <c r="A94" s="15">
        <v>44398</v>
      </c>
      <c r="B94" s="16" t="s">
        <v>33</v>
      </c>
      <c r="C94" s="16" t="s">
        <v>78</v>
      </c>
      <c r="D94" s="16" t="s">
        <v>34</v>
      </c>
      <c r="E94" s="16" t="s">
        <v>48</v>
      </c>
      <c r="F94" s="17" t="str">
        <f t="shared" si="1"/>
        <v>Đã nhận được CV</v>
      </c>
      <c r="G94" s="16" t="s">
        <v>399</v>
      </c>
      <c r="H94" s="18">
        <v>354381004</v>
      </c>
      <c r="I94" s="16" t="s">
        <v>400</v>
      </c>
      <c r="J94" s="19">
        <v>36439</v>
      </c>
      <c r="K94" s="16"/>
      <c r="L94" s="21" t="str">
        <f ca="1">IFERROR(__xludf.DUMMYFUNCTION("if(or(countifs($H$3:H95,H95)&gt;1, countifs($I$3:I95,I95)&gt;1),""Trùng"",if(or(COUNTIFS('Data tổng'!$I:$I,$I95)&gt;1,COUNTIFS('Data tổng'!$H:$H,$H95)&gt;1),""Trùng ""&amp;FILTER('Data tổng'!$B:$B,'Data tổng'!$I:$I=$I95,'Data tổng'!$B:$B&lt;&gt;$B95),""ok""))"),"ok")</f>
        <v>ok</v>
      </c>
      <c r="M94" s="16" t="s">
        <v>149</v>
      </c>
      <c r="N94" s="16" t="s">
        <v>150</v>
      </c>
      <c r="O94" s="16" t="s">
        <v>94</v>
      </c>
      <c r="P94" s="16" t="s">
        <v>114</v>
      </c>
      <c r="Q94" s="16"/>
      <c r="R94" s="16"/>
      <c r="T94" s="16"/>
      <c r="U94" s="22" t="s">
        <v>401</v>
      </c>
      <c r="V94" s="23"/>
      <c r="W94" s="24"/>
      <c r="X94" s="25"/>
      <c r="Y94" s="26"/>
      <c r="Z94" s="26"/>
      <c r="AA94" s="26"/>
      <c r="AB94" s="27"/>
      <c r="AC94" s="27"/>
      <c r="AD94" s="28"/>
      <c r="AE94" s="29"/>
      <c r="AF94" s="29"/>
      <c r="AG94" s="29"/>
    </row>
    <row r="95" spans="1:33" ht="15.75" customHeight="1">
      <c r="A95" s="15">
        <v>44398</v>
      </c>
      <c r="B95" s="16" t="s">
        <v>33</v>
      </c>
      <c r="C95" s="16" t="s">
        <v>78</v>
      </c>
      <c r="D95" s="16" t="s">
        <v>35</v>
      </c>
      <c r="E95" s="16" t="s">
        <v>48</v>
      </c>
      <c r="F95" s="17" t="str">
        <f t="shared" si="1"/>
        <v>Đã nhận được CV</v>
      </c>
      <c r="G95" s="16" t="s">
        <v>402</v>
      </c>
      <c r="H95" s="18">
        <v>358721818</v>
      </c>
      <c r="I95" s="16" t="s">
        <v>403</v>
      </c>
      <c r="J95" s="19">
        <v>35966</v>
      </c>
      <c r="K95" s="16"/>
      <c r="L95" s="21" t="str">
        <f ca="1">IFERROR(__xludf.DUMMYFUNCTION("if(or(countifs($H$3:H96,H96)&gt;1, countifs($I$3:I96,I96)&gt;1),""Trùng"",if(or(COUNTIFS('Data tổng'!$I:$I,$I96)&gt;1,COUNTIFS('Data tổng'!$H:$H,$H96)&gt;1),""Trùng ""&amp;FILTER('Data tổng'!$B:$B,'Data tổng'!$I:$I=$I96,'Data tổng'!$B:$B&lt;&gt;$B96),""ok""))"),"ok")</f>
        <v>ok</v>
      </c>
      <c r="M95" s="16" t="s">
        <v>149</v>
      </c>
      <c r="N95" s="16" t="s">
        <v>150</v>
      </c>
      <c r="O95" s="16" t="s">
        <v>76</v>
      </c>
      <c r="P95" s="16" t="s">
        <v>76</v>
      </c>
      <c r="Q95" s="16"/>
      <c r="R95" s="16"/>
      <c r="T95" s="16" t="s">
        <v>55</v>
      </c>
      <c r="U95" s="22" t="s">
        <v>404</v>
      </c>
      <c r="V95" s="23"/>
      <c r="W95" s="24"/>
      <c r="X95" s="25"/>
      <c r="Y95" s="26"/>
      <c r="Z95" s="26"/>
      <c r="AA95" s="26"/>
      <c r="AB95" s="27"/>
      <c r="AC95" s="27"/>
      <c r="AD95" s="28"/>
      <c r="AE95" s="29"/>
      <c r="AF95" s="29"/>
      <c r="AG95" s="29"/>
    </row>
    <row r="96" spans="1:33" ht="15.75" customHeight="1">
      <c r="A96" s="15">
        <v>44398</v>
      </c>
      <c r="B96" s="16" t="s">
        <v>33</v>
      </c>
      <c r="C96" s="16" t="s">
        <v>155</v>
      </c>
      <c r="D96" s="16" t="s">
        <v>34</v>
      </c>
      <c r="E96" s="16" t="s">
        <v>48</v>
      </c>
      <c r="F96" s="17" t="str">
        <f t="shared" si="1"/>
        <v>Đã nhận được CV</v>
      </c>
      <c r="G96" s="16" t="s">
        <v>405</v>
      </c>
      <c r="H96" s="18">
        <v>359848924</v>
      </c>
      <c r="I96" s="16" t="s">
        <v>406</v>
      </c>
      <c r="J96" s="19">
        <v>36879</v>
      </c>
      <c r="K96" s="16"/>
      <c r="L96" s="21" t="str">
        <f ca="1">IFERROR(__xludf.DUMMYFUNCTION("if(or(countifs($H$3:H97,H97)&gt;1, countifs($I$3:I97,I97)&gt;1),""Trùng"",if(or(COUNTIFS('Data tổng'!$I:$I,$I97)&gt;1,COUNTIFS('Data tổng'!$H:$H,$H97)&gt;1),""Trùng ""&amp;FILTER('Data tổng'!$B:$B,'Data tổng'!$I:$I=$I97,'Data tổng'!$B:$B&lt;&gt;$B97),""ok""))"),"ok")</f>
        <v>ok</v>
      </c>
      <c r="M96" s="16" t="s">
        <v>149</v>
      </c>
      <c r="N96" s="16" t="s">
        <v>150</v>
      </c>
      <c r="O96" s="16" t="s">
        <v>85</v>
      </c>
      <c r="P96" s="16" t="s">
        <v>106</v>
      </c>
      <c r="Q96" s="16"/>
      <c r="R96" s="16"/>
      <c r="S96" s="16">
        <v>2022</v>
      </c>
      <c r="T96" s="16" t="s">
        <v>55</v>
      </c>
      <c r="U96" s="22" t="s">
        <v>407</v>
      </c>
      <c r="V96" s="23"/>
      <c r="W96" s="24"/>
      <c r="X96" s="25"/>
      <c r="Y96" s="26"/>
      <c r="Z96" s="26"/>
      <c r="AA96" s="26"/>
      <c r="AB96" s="27"/>
      <c r="AC96" s="27"/>
      <c r="AD96" s="28"/>
      <c r="AE96" s="29"/>
      <c r="AF96" s="29"/>
      <c r="AG96" s="29"/>
    </row>
    <row r="97" spans="1:33" ht="15.75" customHeight="1">
      <c r="A97" s="15">
        <v>44399</v>
      </c>
      <c r="B97" s="16" t="s">
        <v>33</v>
      </c>
      <c r="C97" s="16" t="s">
        <v>34</v>
      </c>
      <c r="D97" s="16"/>
      <c r="E97" s="16"/>
      <c r="F97" s="17" t="str">
        <f t="shared" si="1"/>
        <v>Đã nhận được CV</v>
      </c>
      <c r="G97" s="16" t="s">
        <v>408</v>
      </c>
      <c r="H97" s="18">
        <v>936476300</v>
      </c>
      <c r="I97" s="16" t="s">
        <v>409</v>
      </c>
      <c r="J97" s="19"/>
      <c r="K97" s="16" t="s">
        <v>410</v>
      </c>
      <c r="L97" s="21" t="str">
        <f ca="1">IFERROR(__xludf.DUMMYFUNCTION("if(or(countifs($H$3:H98,H98)&gt;1, countifs($I$3:I98,I98)&gt;1),""Trùng"",if(or(COUNTIFS('Data tổng'!$I:$I,$I98)&gt;1,COUNTIFS('Data tổng'!$H:$H,$H98)&gt;1),""Trùng ""&amp;FILTER('Data tổng'!$B:$B,'Data tổng'!$I:$I=$I98,'Data tổng'!$B:$B&lt;&gt;$B98),""ok""))"),"ok")</f>
        <v>ok</v>
      </c>
      <c r="M97" s="16" t="s">
        <v>149</v>
      </c>
      <c r="N97" s="16" t="s">
        <v>150</v>
      </c>
      <c r="O97" s="16"/>
      <c r="P97" s="16"/>
      <c r="Q97" s="16"/>
      <c r="R97" s="16"/>
      <c r="T97" s="16"/>
      <c r="U97" s="22"/>
      <c r="V97" s="23"/>
      <c r="W97" s="24"/>
      <c r="X97" s="25"/>
      <c r="Y97" s="26"/>
      <c r="Z97" s="26"/>
      <c r="AA97" s="26"/>
      <c r="AB97" s="27"/>
      <c r="AC97" s="27"/>
      <c r="AD97" s="28"/>
      <c r="AE97" s="29"/>
      <c r="AF97" s="29"/>
      <c r="AG97" s="29"/>
    </row>
    <row r="98" spans="1:33" ht="15.75" customHeight="1">
      <c r="A98" s="15">
        <v>44399</v>
      </c>
      <c r="B98" s="16" t="s">
        <v>33</v>
      </c>
      <c r="C98" s="16" t="s">
        <v>34</v>
      </c>
      <c r="D98" s="16"/>
      <c r="E98" s="16"/>
      <c r="F98" s="17" t="str">
        <f t="shared" si="1"/>
        <v>Đã nhận được CV</v>
      </c>
      <c r="G98" s="16" t="s">
        <v>411</v>
      </c>
      <c r="H98" s="18">
        <v>372612462</v>
      </c>
      <c r="I98" s="16" t="s">
        <v>412</v>
      </c>
      <c r="J98" s="19"/>
      <c r="K98" s="16" t="s">
        <v>413</v>
      </c>
      <c r="L98" s="21" t="str">
        <f ca="1">IFERROR(__xludf.DUMMYFUNCTION("if(or(countifs($H$3:H99,H99)&gt;1, countifs($I$3:I99,I99)&gt;1),""Trùng"",if(or(COUNTIFS('Data tổng'!$I:$I,$I99)&gt;1,COUNTIFS('Data tổng'!$H:$H,$H99)&gt;1),""Trùng ""&amp;FILTER('Data tổng'!$B:$B,'Data tổng'!$I:$I=$I99,'Data tổng'!$B:$B&lt;&gt;$B99),""ok""))"),"ok")</f>
        <v>ok</v>
      </c>
      <c r="M98" s="16" t="s">
        <v>149</v>
      </c>
      <c r="N98" s="16" t="s">
        <v>150</v>
      </c>
      <c r="O98" s="16"/>
      <c r="P98" s="16"/>
      <c r="Q98" s="16"/>
      <c r="R98" s="16"/>
      <c r="T98" s="16"/>
      <c r="U98" s="22"/>
      <c r="V98" s="23"/>
      <c r="W98" s="24"/>
      <c r="X98" s="25"/>
      <c r="Y98" s="26"/>
      <c r="Z98" s="26"/>
      <c r="AA98" s="26"/>
      <c r="AB98" s="27"/>
      <c r="AC98" s="27"/>
      <c r="AD98" s="28"/>
      <c r="AE98" s="29"/>
      <c r="AF98" s="29"/>
      <c r="AG98" s="29"/>
    </row>
    <row r="99" spans="1:33" ht="15.75" customHeight="1">
      <c r="A99" s="15">
        <v>44399</v>
      </c>
      <c r="B99" s="16" t="s">
        <v>33</v>
      </c>
      <c r="C99" s="16" t="s">
        <v>34</v>
      </c>
      <c r="D99" s="16"/>
      <c r="E99" s="16"/>
      <c r="F99" s="17" t="str">
        <f t="shared" si="1"/>
        <v>Đã nhận được CV</v>
      </c>
      <c r="G99" s="16" t="s">
        <v>414</v>
      </c>
      <c r="H99" s="18">
        <v>989084278</v>
      </c>
      <c r="I99" s="16" t="s">
        <v>415</v>
      </c>
      <c r="J99" s="19"/>
      <c r="K99" s="16" t="s">
        <v>416</v>
      </c>
      <c r="L99" s="21" t="str">
        <f ca="1">IFERROR(__xludf.DUMMYFUNCTION("if(or(countifs($H$3:H100,H100)&gt;1, countifs($I$3:I100,I100)&gt;1),""Trùng"",if(or(COUNTIFS('Data tổng'!$I:$I,$I100)&gt;1,COUNTIFS('Data tổng'!$H:$H,$H100)&gt;1),""Trùng ""&amp;FILTER('Data tổng'!$B:$B,'Data tổng'!$I:$I=$I100,'Data tổng'!$B:$B&lt;&gt;$B100),""ok""))"),"ok")</f>
        <v>ok</v>
      </c>
      <c r="M99" s="16" t="s">
        <v>149</v>
      </c>
      <c r="N99" s="16" t="s">
        <v>150</v>
      </c>
      <c r="O99" s="16"/>
      <c r="P99" s="16"/>
      <c r="Q99" s="16"/>
      <c r="R99" s="16"/>
      <c r="T99" s="16"/>
      <c r="U99" s="22"/>
      <c r="V99" s="23"/>
      <c r="W99" s="24"/>
      <c r="X99" s="25"/>
      <c r="Y99" s="26"/>
      <c r="Z99" s="26"/>
      <c r="AA99" s="26"/>
      <c r="AB99" s="27"/>
      <c r="AC99" s="27"/>
      <c r="AD99" s="28"/>
      <c r="AE99" s="29"/>
      <c r="AF99" s="29"/>
      <c r="AG99" s="29"/>
    </row>
    <row r="100" spans="1:33" ht="15.75" customHeight="1">
      <c r="A100" s="15">
        <v>44399</v>
      </c>
      <c r="B100" s="16" t="s">
        <v>33</v>
      </c>
      <c r="C100" s="16" t="s">
        <v>155</v>
      </c>
      <c r="D100" s="16" t="s">
        <v>417</v>
      </c>
      <c r="E100" s="16" t="s">
        <v>48</v>
      </c>
      <c r="F100" s="17" t="str">
        <f t="shared" si="1"/>
        <v>Từ chối Phỏng vấn</v>
      </c>
      <c r="G100" s="16" t="s">
        <v>418</v>
      </c>
      <c r="H100" s="18">
        <v>773405534</v>
      </c>
      <c r="I100" s="16" t="s">
        <v>419</v>
      </c>
      <c r="J100" s="19">
        <v>34737</v>
      </c>
      <c r="K100" s="30" t="s">
        <v>420</v>
      </c>
      <c r="L100" s="21" t="str">
        <f ca="1">IFERROR(__xludf.DUMMYFUNCTION("if(or(countifs($H$3:H101,H101)&gt;1, countifs($I$3:I101,I101)&gt;1),""Trùng"",if(or(COUNTIFS('Data tổng'!$I:$I,$I101)&gt;1,COUNTIFS('Data tổng'!$H:$H,$H101)&gt;1),""Trùng ""&amp;FILTER('Data tổng'!$B:$B,'Data tổng'!$I:$I=$I101,'Data tổng'!$B:$B&lt;&gt;$B101),""ok""))"),"ok")</f>
        <v>ok</v>
      </c>
      <c r="M100" s="16" t="s">
        <v>40</v>
      </c>
      <c r="N100" s="16" t="s">
        <v>243</v>
      </c>
      <c r="O100" s="16" t="s">
        <v>76</v>
      </c>
      <c r="P100" s="16" t="s">
        <v>54</v>
      </c>
      <c r="Q100" s="16" t="s">
        <v>44</v>
      </c>
      <c r="R100" s="16"/>
      <c r="S100" s="16">
        <v>2018</v>
      </c>
      <c r="T100" s="16" t="s">
        <v>100</v>
      </c>
      <c r="U100" s="22" t="s">
        <v>421</v>
      </c>
      <c r="V100" s="23">
        <v>44399</v>
      </c>
      <c r="W100" s="24" t="s">
        <v>57</v>
      </c>
      <c r="X100" s="25"/>
      <c r="Y100" s="26"/>
      <c r="Z100" s="26"/>
      <c r="AA100" s="26" t="s">
        <v>58</v>
      </c>
      <c r="AB100" s="27"/>
      <c r="AC100" s="27"/>
      <c r="AD100" s="28"/>
      <c r="AE100" s="29"/>
      <c r="AF100" s="29"/>
      <c r="AG100" s="29"/>
    </row>
    <row r="101" spans="1:33" ht="15.75" customHeight="1">
      <c r="A101" s="15">
        <v>44399</v>
      </c>
      <c r="B101" s="16" t="s">
        <v>33</v>
      </c>
      <c r="C101" s="16" t="s">
        <v>78</v>
      </c>
      <c r="D101" s="16" t="s">
        <v>34</v>
      </c>
      <c r="E101" s="16" t="s">
        <v>48</v>
      </c>
      <c r="F101" s="17" t="str">
        <f t="shared" si="1"/>
        <v>Đã nhận được CV</v>
      </c>
      <c r="G101" s="16" t="s">
        <v>422</v>
      </c>
      <c r="H101" s="18">
        <v>966223427</v>
      </c>
      <c r="I101" s="16" t="s">
        <v>423</v>
      </c>
      <c r="J101" s="19">
        <v>36368</v>
      </c>
      <c r="K101" s="16"/>
      <c r="L101" s="21" t="str">
        <f ca="1">IFERROR(__xludf.DUMMYFUNCTION("if(or(countifs($H$3:H102,H102)&gt;1, countifs($I$3:I102,I102)&gt;1),""Trùng"",if(or(COUNTIFS('Data tổng'!$I:$I,$I102)&gt;1,COUNTIFS('Data tổng'!$H:$H,$H102)&gt;1),""Trùng ""&amp;FILTER('Data tổng'!$B:$B,'Data tổng'!$I:$I=$I102,'Data tổng'!$B:$B&lt;&gt;$B102),""ok""))"),"ok")</f>
        <v>ok</v>
      </c>
      <c r="M101" s="16" t="s">
        <v>149</v>
      </c>
      <c r="N101" s="16" t="s">
        <v>150</v>
      </c>
      <c r="O101" s="16" t="s">
        <v>85</v>
      </c>
      <c r="P101" s="16" t="s">
        <v>270</v>
      </c>
      <c r="Q101" s="16"/>
      <c r="R101" s="16"/>
      <c r="S101" s="52">
        <v>44410</v>
      </c>
      <c r="T101" s="16" t="s">
        <v>55</v>
      </c>
      <c r="U101" s="22"/>
      <c r="V101" s="23"/>
      <c r="W101" s="24"/>
      <c r="X101" s="25"/>
      <c r="Y101" s="26"/>
      <c r="Z101" s="26"/>
      <c r="AA101" s="26"/>
      <c r="AB101" s="27"/>
      <c r="AC101" s="27"/>
      <c r="AD101" s="28"/>
      <c r="AE101" s="29"/>
      <c r="AF101" s="29"/>
      <c r="AG101" s="29"/>
    </row>
    <row r="102" spans="1:33" ht="15.75" customHeight="1">
      <c r="A102" s="15">
        <v>44399</v>
      </c>
      <c r="B102" s="16" t="s">
        <v>33</v>
      </c>
      <c r="C102" s="16" t="s">
        <v>78</v>
      </c>
      <c r="D102" s="16" t="s">
        <v>34</v>
      </c>
      <c r="E102" s="16" t="s">
        <v>48</v>
      </c>
      <c r="F102" s="17" t="str">
        <f t="shared" si="1"/>
        <v>Đã nhận được CV</v>
      </c>
      <c r="G102" s="16" t="s">
        <v>424</v>
      </c>
      <c r="H102" s="18">
        <v>367013882</v>
      </c>
      <c r="I102" s="16" t="s">
        <v>425</v>
      </c>
      <c r="J102" s="19">
        <v>34923</v>
      </c>
      <c r="K102" s="16"/>
      <c r="L102" s="21" t="str">
        <f ca="1">IFERROR(__xludf.DUMMYFUNCTION("if(or(countifs($H$3:H103,H103)&gt;1, countifs($I$3:I103,I103)&gt;1),""Trùng"",if(or(COUNTIFS('Data tổng'!$I:$I,$I103)&gt;1,COUNTIFS('Data tổng'!$H:$H,$H103)&gt;1),""Trùng ""&amp;FILTER('Data tổng'!$B:$B,'Data tổng'!$I:$I=$I103,'Data tổng'!$B:$B&lt;&gt;$B103),""ok""))"),"ok")</f>
        <v>ok</v>
      </c>
      <c r="M102" s="16" t="s">
        <v>149</v>
      </c>
      <c r="N102" s="16" t="s">
        <v>150</v>
      </c>
      <c r="O102" s="16" t="s">
        <v>391</v>
      </c>
      <c r="P102" s="16"/>
      <c r="Q102" s="16"/>
      <c r="R102" s="16"/>
      <c r="T102" s="16" t="s">
        <v>55</v>
      </c>
      <c r="U102" s="22"/>
      <c r="V102" s="23"/>
      <c r="W102" s="24"/>
      <c r="X102" s="25"/>
      <c r="Y102" s="26"/>
      <c r="Z102" s="26"/>
      <c r="AA102" s="26"/>
      <c r="AB102" s="27"/>
      <c r="AC102" s="27"/>
      <c r="AD102" s="28"/>
      <c r="AE102" s="29"/>
      <c r="AF102" s="29"/>
      <c r="AG102" s="29"/>
    </row>
    <row r="103" spans="1:33" ht="15.75" customHeight="1">
      <c r="A103" s="15">
        <v>44399</v>
      </c>
      <c r="B103" s="16" t="s">
        <v>33</v>
      </c>
      <c r="C103" s="16" t="s">
        <v>163</v>
      </c>
      <c r="D103" s="16" t="s">
        <v>34</v>
      </c>
      <c r="E103" s="16" t="s">
        <v>48</v>
      </c>
      <c r="F103" s="17" t="str">
        <f t="shared" si="1"/>
        <v>Đã nhận được CV</v>
      </c>
      <c r="G103" s="16" t="s">
        <v>426</v>
      </c>
      <c r="H103" s="18" t="s">
        <v>427</v>
      </c>
      <c r="I103" s="16" t="s">
        <v>428</v>
      </c>
      <c r="J103" s="19">
        <v>36308</v>
      </c>
      <c r="K103" s="16"/>
      <c r="L103" s="21" t="str">
        <f ca="1">IFERROR(__xludf.DUMMYFUNCTION("if(or(countifs($H$3:H104,H104)&gt;1, countifs($I$3:I104,I104)&gt;1),""Trùng"",if(or(COUNTIFS('Data tổng'!$I:$I,$I104)&gt;1,COUNTIFS('Data tổng'!$H:$H,$H104)&gt;1),""Trùng ""&amp;FILTER('Data tổng'!$B:$B,'Data tổng'!$I:$I=$I104,'Data tổng'!$B:$B&lt;&gt;$B104),""ok""))"),"ok")</f>
        <v>ok</v>
      </c>
      <c r="M103" s="16" t="s">
        <v>149</v>
      </c>
      <c r="N103" s="16" t="s">
        <v>150</v>
      </c>
      <c r="O103" s="16" t="s">
        <v>85</v>
      </c>
      <c r="P103" s="16" t="s">
        <v>106</v>
      </c>
      <c r="Q103" s="16" t="s">
        <v>178</v>
      </c>
      <c r="R103" s="16"/>
      <c r="S103" s="16" t="s">
        <v>429</v>
      </c>
      <c r="T103" s="16" t="s">
        <v>55</v>
      </c>
      <c r="U103" s="22"/>
      <c r="V103" s="23"/>
      <c r="W103" s="24"/>
      <c r="X103" s="25"/>
      <c r="Y103" s="26"/>
      <c r="Z103" s="26"/>
      <c r="AA103" s="26"/>
      <c r="AB103" s="27"/>
      <c r="AC103" s="27"/>
      <c r="AD103" s="28"/>
      <c r="AE103" s="29"/>
      <c r="AF103" s="29"/>
      <c r="AG103" s="29"/>
    </row>
    <row r="104" spans="1:33" ht="15.75" customHeight="1">
      <c r="A104" s="15">
        <v>44399</v>
      </c>
      <c r="B104" s="16" t="s">
        <v>33</v>
      </c>
      <c r="C104" s="16" t="s">
        <v>155</v>
      </c>
      <c r="D104" s="16" t="s">
        <v>34</v>
      </c>
      <c r="E104" s="16" t="s">
        <v>48</v>
      </c>
      <c r="F104" s="17" t="str">
        <f t="shared" si="1"/>
        <v>Đã nhận được CV</v>
      </c>
      <c r="G104" s="16" t="s">
        <v>430</v>
      </c>
      <c r="H104" s="18">
        <v>563045360</v>
      </c>
      <c r="I104" s="16" t="s">
        <v>431</v>
      </c>
      <c r="J104" s="19"/>
      <c r="K104" s="16"/>
      <c r="L104" s="21" t="str">
        <f ca="1">IFERROR(__xludf.DUMMYFUNCTION("if(or(countifs($H$3:H105,H105)&gt;1, countifs($I$3:I105,I105)&gt;1),""Trùng"",if(or(COUNTIFS('Data tổng'!$I:$I,$I105)&gt;1,COUNTIFS('Data tổng'!$H:$H,$H105)&gt;1),""Trùng ""&amp;FILTER('Data tổng'!$B:$B,'Data tổng'!$I:$I=$I105,'Data tổng'!$B:$B&lt;&gt;$B105),""ok""))"),"ok")</f>
        <v>ok</v>
      </c>
      <c r="M104" s="16" t="s">
        <v>149</v>
      </c>
      <c r="N104" s="16" t="s">
        <v>150</v>
      </c>
      <c r="O104" s="16" t="s">
        <v>76</v>
      </c>
      <c r="P104" s="16" t="s">
        <v>106</v>
      </c>
      <c r="Q104" s="16"/>
      <c r="R104" s="16"/>
      <c r="T104" s="16" t="s">
        <v>55</v>
      </c>
      <c r="U104" s="22" t="s">
        <v>432</v>
      </c>
      <c r="V104" s="23"/>
      <c r="W104" s="24"/>
      <c r="X104" s="25"/>
      <c r="Y104" s="26"/>
      <c r="Z104" s="26"/>
      <c r="AA104" s="26"/>
      <c r="AB104" s="27"/>
      <c r="AC104" s="27"/>
      <c r="AD104" s="28"/>
      <c r="AE104" s="29"/>
      <c r="AF104" s="29"/>
      <c r="AG104" s="29"/>
    </row>
    <row r="105" spans="1:33" ht="15.75" customHeight="1">
      <c r="A105" s="15">
        <v>44399</v>
      </c>
      <c r="B105" s="16" t="s">
        <v>33</v>
      </c>
      <c r="C105" s="16" t="s">
        <v>155</v>
      </c>
      <c r="D105" s="16"/>
      <c r="E105" s="16"/>
      <c r="F105" s="17" t="str">
        <f t="shared" si="1"/>
        <v>Đã nhận được CV</v>
      </c>
      <c r="G105" s="16" t="s">
        <v>433</v>
      </c>
      <c r="H105" s="18">
        <v>912670080</v>
      </c>
      <c r="I105" s="16" t="s">
        <v>434</v>
      </c>
      <c r="J105" s="19"/>
      <c r="K105" s="30" t="s">
        <v>435</v>
      </c>
      <c r="L105" s="21" t="str">
        <f ca="1">IFERROR(__xludf.DUMMYFUNCTION("if(or(countifs($H$3:H106,H106)&gt;1, countifs($I$3:I106,I106)&gt;1),""Trùng"",if(or(COUNTIFS('Data tổng'!$I:$I,$I106)&gt;1,COUNTIFS('Data tổng'!$H:$H,$H106)&gt;1),""Trùng ""&amp;FILTER('Data tổng'!$B:$B,'Data tổng'!$I:$I=$I106,'Data tổng'!$B:$B&lt;&gt;$B106),""ok""))"),"ok")</f>
        <v>ok</v>
      </c>
      <c r="M105" s="16" t="s">
        <v>40</v>
      </c>
      <c r="N105" s="16" t="s">
        <v>243</v>
      </c>
      <c r="O105" s="16"/>
      <c r="P105" s="16"/>
      <c r="Q105" s="16"/>
      <c r="R105" s="16"/>
      <c r="T105" s="16"/>
      <c r="U105" s="22"/>
      <c r="V105" s="23"/>
      <c r="W105" s="24"/>
      <c r="X105" s="25"/>
      <c r="Y105" s="26"/>
      <c r="Z105" s="26"/>
      <c r="AA105" s="26"/>
      <c r="AB105" s="27"/>
      <c r="AC105" s="27"/>
      <c r="AD105" s="28"/>
      <c r="AE105" s="29"/>
      <c r="AF105" s="29"/>
      <c r="AG105" s="29"/>
    </row>
    <row r="106" spans="1:33" ht="15.75" customHeight="1">
      <c r="A106" s="15">
        <v>44399</v>
      </c>
      <c r="B106" s="16" t="s">
        <v>33</v>
      </c>
      <c r="C106" s="16" t="s">
        <v>155</v>
      </c>
      <c r="D106" s="16" t="s">
        <v>34</v>
      </c>
      <c r="E106" s="16" t="s">
        <v>48</v>
      </c>
      <c r="F106" s="17" t="str">
        <f t="shared" si="1"/>
        <v>Đã nhận được CV</v>
      </c>
      <c r="G106" s="16" t="s">
        <v>436</v>
      </c>
      <c r="H106" s="18" t="s">
        <v>437</v>
      </c>
      <c r="I106" s="16" t="s">
        <v>438</v>
      </c>
      <c r="J106" s="19">
        <v>36272</v>
      </c>
      <c r="K106" s="16"/>
      <c r="L106" s="21" t="str">
        <f ca="1">IFERROR(__xludf.DUMMYFUNCTION("if(or(countifs($H$3:H107,H107)&gt;1, countifs($I$3:I107,I107)&gt;1),""Trùng"",if(or(COUNTIFS('Data tổng'!$I:$I,$I107)&gt;1,COUNTIFS('Data tổng'!$H:$H,$H107)&gt;1),""Trùng ""&amp;FILTER('Data tổng'!$B:$B,'Data tổng'!$I:$I=$I107,'Data tổng'!$B:$B&lt;&gt;$B107),""ok""))"),"ok")</f>
        <v>ok</v>
      </c>
      <c r="M106" s="16" t="s">
        <v>149</v>
      </c>
      <c r="N106" s="16" t="s">
        <v>150</v>
      </c>
      <c r="O106" s="16" t="s">
        <v>391</v>
      </c>
      <c r="P106" s="16" t="s">
        <v>54</v>
      </c>
      <c r="Q106" s="16"/>
      <c r="R106" s="16"/>
      <c r="T106" s="16" t="s">
        <v>55</v>
      </c>
      <c r="U106" s="22"/>
      <c r="V106" s="23"/>
      <c r="W106" s="24"/>
      <c r="X106" s="25"/>
      <c r="Y106" s="26"/>
      <c r="Z106" s="26"/>
      <c r="AA106" s="26"/>
      <c r="AB106" s="27"/>
      <c r="AC106" s="27"/>
      <c r="AD106" s="28"/>
      <c r="AE106" s="29"/>
      <c r="AF106" s="29"/>
      <c r="AG106" s="29"/>
    </row>
    <row r="107" spans="1:33" ht="15.75" customHeight="1">
      <c r="A107" s="15">
        <v>44399</v>
      </c>
      <c r="B107" s="16" t="s">
        <v>33</v>
      </c>
      <c r="C107" s="16" t="s">
        <v>78</v>
      </c>
      <c r="D107" s="16" t="s">
        <v>34</v>
      </c>
      <c r="E107" s="16" t="s">
        <v>48</v>
      </c>
      <c r="F107" s="17" t="str">
        <f t="shared" si="1"/>
        <v>Đã nhận được CV</v>
      </c>
      <c r="G107" s="16" t="s">
        <v>439</v>
      </c>
      <c r="H107" s="18">
        <v>965529582</v>
      </c>
      <c r="I107" s="16" t="s">
        <v>440</v>
      </c>
      <c r="J107" s="19">
        <v>36469</v>
      </c>
      <c r="K107" s="16"/>
      <c r="L107" s="21" t="str">
        <f ca="1">IFERROR(__xludf.DUMMYFUNCTION("if(or(countifs($H$3:H108,H108)&gt;1, countifs($I$3:I108,I108)&gt;1),""Trùng"",if(or(COUNTIFS('Data tổng'!$I:$I,$I108)&gt;1,COUNTIFS('Data tổng'!$H:$H,$H108)&gt;1),""Trùng ""&amp;FILTER('Data tổng'!$B:$B,'Data tổng'!$I:$I=$I108,'Data tổng'!$B:$B&lt;&gt;$B108),""ok""))"),"ok")</f>
        <v>ok</v>
      </c>
      <c r="M107" s="16" t="s">
        <v>149</v>
      </c>
      <c r="N107" s="16" t="s">
        <v>150</v>
      </c>
      <c r="O107" s="16" t="s">
        <v>76</v>
      </c>
      <c r="P107" s="16" t="s">
        <v>54</v>
      </c>
      <c r="Q107" s="16"/>
      <c r="R107" s="16"/>
      <c r="T107" s="16" t="s">
        <v>55</v>
      </c>
      <c r="U107" s="22" t="s">
        <v>441</v>
      </c>
      <c r="V107" s="23"/>
      <c r="W107" s="24"/>
      <c r="X107" s="25"/>
      <c r="Y107" s="26"/>
      <c r="Z107" s="26"/>
      <c r="AA107" s="26"/>
      <c r="AB107" s="27"/>
      <c r="AC107" s="27"/>
      <c r="AD107" s="28"/>
      <c r="AE107" s="29"/>
      <c r="AF107" s="29"/>
      <c r="AG107" s="29"/>
    </row>
    <row r="108" spans="1:33" ht="15.75" customHeight="1">
      <c r="A108" s="15">
        <v>44399</v>
      </c>
      <c r="B108" s="16" t="s">
        <v>33</v>
      </c>
      <c r="C108" s="16" t="s">
        <v>155</v>
      </c>
      <c r="D108" s="16" t="s">
        <v>34</v>
      </c>
      <c r="E108" s="16" t="s">
        <v>48</v>
      </c>
      <c r="F108" s="17" t="str">
        <f t="shared" si="1"/>
        <v>Đã nhận được CV</v>
      </c>
      <c r="G108" s="16" t="s">
        <v>442</v>
      </c>
      <c r="H108" s="18">
        <v>966850047</v>
      </c>
      <c r="I108" s="16" t="s">
        <v>443</v>
      </c>
      <c r="J108" s="19">
        <v>35974</v>
      </c>
      <c r="K108" s="16"/>
      <c r="L108" s="21" t="str">
        <f ca="1">IFERROR(__xludf.DUMMYFUNCTION("if(or(countifs($H$3:H109,H109)&gt;1, countifs($I$3:I109,I109)&gt;1),""Trùng"",if(or(COUNTIFS('Data tổng'!$I:$I,$I109)&gt;1,COUNTIFS('Data tổng'!$H:$H,$H109)&gt;1),""Trùng ""&amp;FILTER('Data tổng'!$B:$B,'Data tổng'!$I:$I=$I109,'Data tổng'!$B:$B&lt;&gt;$B109),""ok""))"),"ok")</f>
        <v>ok</v>
      </c>
      <c r="M108" s="16" t="s">
        <v>149</v>
      </c>
      <c r="N108" s="16" t="s">
        <v>150</v>
      </c>
      <c r="O108" s="16" t="s">
        <v>76</v>
      </c>
      <c r="P108" s="16" t="s">
        <v>76</v>
      </c>
      <c r="Q108" s="16"/>
      <c r="R108" s="16"/>
      <c r="T108" s="16" t="s">
        <v>55</v>
      </c>
      <c r="U108" s="22"/>
      <c r="V108" s="23"/>
      <c r="W108" s="24"/>
      <c r="X108" s="25"/>
      <c r="Y108" s="26"/>
      <c r="Z108" s="26"/>
      <c r="AA108" s="26"/>
      <c r="AB108" s="27"/>
      <c r="AC108" s="27"/>
      <c r="AD108" s="28"/>
      <c r="AE108" s="29"/>
      <c r="AF108" s="29"/>
      <c r="AG108" s="29"/>
    </row>
    <row r="109" spans="1:33" ht="15.75" customHeight="1">
      <c r="A109" s="15">
        <v>44399</v>
      </c>
      <c r="B109" s="16" t="s">
        <v>33</v>
      </c>
      <c r="C109" s="16" t="s">
        <v>78</v>
      </c>
      <c r="D109" s="16" t="s">
        <v>34</v>
      </c>
      <c r="E109" s="16" t="s">
        <v>48</v>
      </c>
      <c r="F109" s="17" t="str">
        <f t="shared" si="1"/>
        <v>Đã nhận được CV</v>
      </c>
      <c r="G109" s="16" t="s">
        <v>444</v>
      </c>
      <c r="H109" s="18">
        <v>962336097</v>
      </c>
      <c r="I109" s="16" t="s">
        <v>445</v>
      </c>
      <c r="J109" s="19">
        <v>36252</v>
      </c>
      <c r="K109" s="16"/>
      <c r="L109" s="21" t="str">
        <f ca="1">IFERROR(__xludf.DUMMYFUNCTION("if(or(countifs($H$3:H110,H110)&gt;1, countifs($I$3:I110,I110)&gt;1),""Trùng"",if(or(COUNTIFS('Data tổng'!$I:$I,$I110)&gt;1,COUNTIFS('Data tổng'!$H:$H,$H110)&gt;1),""Trùng ""&amp;FILTER('Data tổng'!$B:$B,'Data tổng'!$I:$I=$I110,'Data tổng'!$B:$B&lt;&gt;$B110),""ok""))"),"ok")</f>
        <v>ok</v>
      </c>
      <c r="M109" s="16" t="s">
        <v>149</v>
      </c>
      <c r="N109" s="16" t="s">
        <v>150</v>
      </c>
      <c r="O109" s="16" t="s">
        <v>76</v>
      </c>
      <c r="P109" s="16" t="s">
        <v>76</v>
      </c>
      <c r="Q109" s="16"/>
      <c r="R109" s="16"/>
      <c r="T109" s="16" t="s">
        <v>55</v>
      </c>
      <c r="U109" s="22"/>
      <c r="V109" s="23"/>
      <c r="W109" s="24"/>
      <c r="X109" s="25"/>
      <c r="Y109" s="26"/>
      <c r="Z109" s="26"/>
      <c r="AA109" s="26"/>
      <c r="AB109" s="27"/>
      <c r="AC109" s="27"/>
      <c r="AD109" s="28"/>
      <c r="AE109" s="29"/>
      <c r="AF109" s="29"/>
      <c r="AG109" s="29"/>
    </row>
    <row r="110" spans="1:33" ht="15.75" customHeight="1">
      <c r="A110" s="15">
        <v>44399</v>
      </c>
      <c r="B110" s="16" t="s">
        <v>33</v>
      </c>
      <c r="C110" s="16" t="s">
        <v>78</v>
      </c>
      <c r="D110" s="16" t="s">
        <v>34</v>
      </c>
      <c r="E110" s="16" t="s">
        <v>48</v>
      </c>
      <c r="F110" s="17" t="str">
        <f t="shared" si="1"/>
        <v>Đã nhận được CV</v>
      </c>
      <c r="G110" s="16" t="s">
        <v>446</v>
      </c>
      <c r="H110" s="18" t="s">
        <v>447</v>
      </c>
      <c r="I110" s="16" t="s">
        <v>448</v>
      </c>
      <c r="J110" s="19">
        <v>34733</v>
      </c>
      <c r="K110" s="16"/>
      <c r="L110" s="21" t="str">
        <f ca="1">IFERROR(__xludf.DUMMYFUNCTION("if(or(countifs($H$3:H111,H111)&gt;1, countifs($I$3:I111,I111)&gt;1),""Trùng"",if(or(COUNTIFS('Data tổng'!$I:$I,$I111)&gt;1,COUNTIFS('Data tổng'!$H:$H,$H111)&gt;1),""Trùng ""&amp;FILTER('Data tổng'!$B:$B,'Data tổng'!$I:$I=$I111,'Data tổng'!$B:$B&lt;&gt;$B111),""ok""))"),"ok")</f>
        <v>ok</v>
      </c>
      <c r="M110" s="16" t="s">
        <v>149</v>
      </c>
      <c r="N110" s="16" t="s">
        <v>150</v>
      </c>
      <c r="O110" s="16" t="s">
        <v>76</v>
      </c>
      <c r="P110" s="16" t="s">
        <v>76</v>
      </c>
      <c r="Q110" s="16"/>
      <c r="R110" s="16"/>
      <c r="T110" s="16" t="s">
        <v>55</v>
      </c>
      <c r="U110" s="22"/>
      <c r="V110" s="23"/>
      <c r="W110" s="24"/>
      <c r="X110" s="25"/>
      <c r="Y110" s="26"/>
      <c r="Z110" s="26"/>
      <c r="AA110" s="26"/>
      <c r="AB110" s="27"/>
      <c r="AC110" s="27"/>
      <c r="AD110" s="28"/>
      <c r="AE110" s="29"/>
      <c r="AF110" s="29"/>
      <c r="AG110" s="29"/>
    </row>
    <row r="111" spans="1:33" ht="15.75" customHeight="1">
      <c r="A111" s="15">
        <v>44400</v>
      </c>
      <c r="B111" s="16" t="s">
        <v>33</v>
      </c>
      <c r="C111" s="16" t="s">
        <v>263</v>
      </c>
      <c r="D111" s="16" t="s">
        <v>34</v>
      </c>
      <c r="E111" s="16" t="s">
        <v>48</v>
      </c>
      <c r="F111" s="17" t="str">
        <f t="shared" si="1"/>
        <v>Từ chối Phỏng vấn</v>
      </c>
      <c r="G111" s="16" t="s">
        <v>449</v>
      </c>
      <c r="H111" s="18">
        <v>362015907</v>
      </c>
      <c r="I111" s="16" t="s">
        <v>450</v>
      </c>
      <c r="J111" s="19">
        <v>36934</v>
      </c>
      <c r="K111" s="16"/>
      <c r="L111" s="21" t="str">
        <f ca="1">IFERROR(__xludf.DUMMYFUNCTION("if(or(countifs($H$3:H112,H112)&gt;1, countifs($I$3:I112,I112)&gt;1),""Trùng"",if(or(COUNTIFS('Data tổng'!$I:$I,$I112)&gt;1,COUNTIFS('Data tổng'!$H:$H,$H112)&gt;1),""Trùng ""&amp;FILTER('Data tổng'!$B:$B,'Data tổng'!$I:$I=$I112,'Data tổng'!$B:$B&lt;&gt;$B112),""ok""))"),"ok")</f>
        <v>ok</v>
      </c>
      <c r="M111" s="16" t="s">
        <v>40</v>
      </c>
      <c r="N111" s="16" t="s">
        <v>243</v>
      </c>
      <c r="O111" s="16" t="s">
        <v>253</v>
      </c>
      <c r="P111" s="16" t="s">
        <v>54</v>
      </c>
      <c r="Q111" s="16"/>
      <c r="R111" s="16"/>
      <c r="T111" s="16" t="s">
        <v>55</v>
      </c>
      <c r="U111" s="22" t="s">
        <v>451</v>
      </c>
      <c r="V111" s="23">
        <v>44403</v>
      </c>
      <c r="W111" s="24" t="s">
        <v>57</v>
      </c>
      <c r="X111" s="25"/>
      <c r="Y111" s="26"/>
      <c r="Z111" s="26"/>
      <c r="AA111" s="26" t="s">
        <v>58</v>
      </c>
      <c r="AB111" s="27"/>
      <c r="AC111" s="27"/>
      <c r="AD111" s="28"/>
      <c r="AE111" s="29"/>
      <c r="AF111" s="29"/>
      <c r="AG111" s="29"/>
    </row>
    <row r="112" spans="1:33" ht="15.75" customHeight="1">
      <c r="A112" s="15">
        <v>44400</v>
      </c>
      <c r="B112" s="16" t="s">
        <v>33</v>
      </c>
      <c r="C112" s="16" t="s">
        <v>163</v>
      </c>
      <c r="D112" s="16" t="s">
        <v>35</v>
      </c>
      <c r="E112" s="16" t="s">
        <v>48</v>
      </c>
      <c r="F112" s="17" t="str">
        <f t="shared" si="1"/>
        <v>Fail CV</v>
      </c>
      <c r="G112" s="16" t="s">
        <v>452</v>
      </c>
      <c r="H112" s="18">
        <v>987654321</v>
      </c>
      <c r="I112" s="16" t="s">
        <v>453</v>
      </c>
      <c r="J112" s="19">
        <v>35569</v>
      </c>
      <c r="K112" s="30" t="s">
        <v>454</v>
      </c>
      <c r="L112" s="21" t="str">
        <f ca="1">IFERROR(__xludf.DUMMYFUNCTION("if(or(countifs($H$3:H113,H113)&gt;1, countifs($I$3:I113,I113)&gt;1),""Trùng"",if(or(COUNTIFS('Data tổng'!$I:$I,$I113)&gt;1,COUNTIFS('Data tổng'!$H:$H,$H113)&gt;1),""Trùng ""&amp;FILTER('Data tổng'!$B:$B,'Data tổng'!$I:$I=$I113,'Data tổng'!$B:$B&lt;&gt;$B113),""ok""))"),"ok")</f>
        <v>ok</v>
      </c>
      <c r="M112" s="16" t="s">
        <v>40</v>
      </c>
      <c r="N112" s="16" t="s">
        <v>243</v>
      </c>
      <c r="O112" s="16" t="s">
        <v>253</v>
      </c>
      <c r="P112" s="16" t="s">
        <v>54</v>
      </c>
      <c r="Q112" s="16"/>
      <c r="R112" s="16"/>
      <c r="T112" s="16" t="s">
        <v>55</v>
      </c>
      <c r="U112" s="22" t="s">
        <v>455</v>
      </c>
      <c r="V112" s="23"/>
      <c r="W112" s="24" t="s">
        <v>47</v>
      </c>
      <c r="X112" s="25"/>
      <c r="Y112" s="26"/>
      <c r="Z112" s="26"/>
      <c r="AA112" s="26"/>
      <c r="AB112" s="27"/>
      <c r="AC112" s="27"/>
      <c r="AD112" s="28"/>
      <c r="AE112" s="29"/>
      <c r="AF112" s="29"/>
      <c r="AG112" s="29"/>
    </row>
    <row r="113" spans="1:33" ht="15.75" customHeight="1">
      <c r="A113" s="15">
        <v>44400</v>
      </c>
      <c r="B113" s="16" t="s">
        <v>33</v>
      </c>
      <c r="C113" s="16" t="s">
        <v>456</v>
      </c>
      <c r="D113" s="16" t="s">
        <v>457</v>
      </c>
      <c r="E113" s="16" t="s">
        <v>48</v>
      </c>
      <c r="F113" s="17" t="str">
        <f t="shared" si="1"/>
        <v>Từ chối Phỏng vấn</v>
      </c>
      <c r="G113" s="16" t="s">
        <v>458</v>
      </c>
      <c r="H113" s="18">
        <v>942682056</v>
      </c>
      <c r="I113" s="16" t="s">
        <v>459</v>
      </c>
      <c r="J113" s="19">
        <v>33700</v>
      </c>
      <c r="K113" s="30" t="s">
        <v>460</v>
      </c>
      <c r="L113" s="21" t="str">
        <f ca="1">IFERROR(__xludf.DUMMYFUNCTION("if(or(countifs($H$3:H114,H114)&gt;1, countifs($I$3:I114,I114)&gt;1),""Trùng"",if(or(COUNTIFS('Data tổng'!$I:$I,$I114)&gt;1,COUNTIFS('Data tổng'!$H:$H,$H114)&gt;1),""Trùng ""&amp;FILTER('Data tổng'!$B:$B,'Data tổng'!$I:$I=$I114,'Data tổng'!$B:$B&lt;&gt;$B114),""ok""))"),"ok")</f>
        <v>ok</v>
      </c>
      <c r="M113" s="16" t="s">
        <v>40</v>
      </c>
      <c r="N113" s="16" t="s">
        <v>243</v>
      </c>
      <c r="O113" s="16" t="s">
        <v>94</v>
      </c>
      <c r="P113" s="16" t="s">
        <v>114</v>
      </c>
      <c r="Q113" s="16"/>
      <c r="R113" s="16"/>
      <c r="T113" s="16" t="s">
        <v>138</v>
      </c>
      <c r="U113" s="22" t="s">
        <v>187</v>
      </c>
      <c r="V113" s="23"/>
      <c r="W113" s="24" t="s">
        <v>57</v>
      </c>
      <c r="X113" s="25"/>
      <c r="Y113" s="26"/>
      <c r="Z113" s="26"/>
      <c r="AA113" s="26" t="s">
        <v>58</v>
      </c>
      <c r="AB113" s="27"/>
      <c r="AC113" s="27"/>
      <c r="AD113" s="28"/>
      <c r="AE113" s="29"/>
      <c r="AF113" s="29"/>
      <c r="AG113" s="29"/>
    </row>
    <row r="114" spans="1:33" ht="15.75" customHeight="1">
      <c r="A114" s="15">
        <v>44400</v>
      </c>
      <c r="B114" s="16" t="s">
        <v>33</v>
      </c>
      <c r="C114" s="16" t="s">
        <v>155</v>
      </c>
      <c r="D114" s="16"/>
      <c r="E114" s="16" t="s">
        <v>48</v>
      </c>
      <c r="F114" s="17" t="str">
        <f t="shared" si="1"/>
        <v>Đã nhận được CV</v>
      </c>
      <c r="G114" s="16" t="s">
        <v>461</v>
      </c>
      <c r="H114" s="18">
        <v>948147385</v>
      </c>
      <c r="I114" s="16" t="s">
        <v>462</v>
      </c>
      <c r="J114" s="19">
        <v>36241</v>
      </c>
      <c r="K114" s="30" t="s">
        <v>463</v>
      </c>
      <c r="L114" s="21" t="str">
        <f ca="1">IFERROR(__xludf.DUMMYFUNCTION("if(or(countifs($H$3:H115,H115)&gt;1, countifs($I$3:I115,I115)&gt;1),""Trùng"",if(or(COUNTIFS('Data tổng'!$I:$I,$I115)&gt;1,COUNTIFS('Data tổng'!$H:$H,$H115)&gt;1),""Trùng ""&amp;FILTER('Data tổng'!$B:$B,'Data tổng'!$I:$I=$I115,'Data tổng'!$B:$B&lt;&gt;$B115),""ok""))"),"ok")</f>
        <v>ok</v>
      </c>
      <c r="M114" s="16" t="s">
        <v>40</v>
      </c>
      <c r="N114" s="16" t="s">
        <v>243</v>
      </c>
      <c r="O114" s="16" t="s">
        <v>42</v>
      </c>
      <c r="P114" s="16" t="s">
        <v>54</v>
      </c>
      <c r="Q114" s="16"/>
      <c r="R114" s="16"/>
      <c r="T114" s="16"/>
      <c r="U114" s="22" t="s">
        <v>464</v>
      </c>
      <c r="V114" s="23"/>
      <c r="W114" s="24"/>
      <c r="X114" s="25"/>
      <c r="Y114" s="26"/>
      <c r="Z114" s="26"/>
      <c r="AA114" s="26"/>
      <c r="AB114" s="27"/>
      <c r="AC114" s="27"/>
      <c r="AD114" s="28"/>
      <c r="AE114" s="29"/>
      <c r="AF114" s="29"/>
      <c r="AG114" s="29"/>
    </row>
    <row r="115" spans="1:33" ht="15.75" customHeight="1">
      <c r="A115" s="15">
        <v>44400</v>
      </c>
      <c r="B115" s="16" t="s">
        <v>33</v>
      </c>
      <c r="C115" s="16" t="s">
        <v>163</v>
      </c>
      <c r="D115" s="16"/>
      <c r="E115" s="16"/>
      <c r="F115" s="17" t="str">
        <f t="shared" si="1"/>
        <v>Từ chối Phỏng vấn</v>
      </c>
      <c r="G115" s="16" t="s">
        <v>465</v>
      </c>
      <c r="H115" s="53">
        <v>375911345</v>
      </c>
      <c r="I115" s="54" t="s">
        <v>466</v>
      </c>
      <c r="J115" s="55">
        <v>34090</v>
      </c>
      <c r="K115" s="30" t="s">
        <v>467</v>
      </c>
      <c r="L115" s="21" t="str">
        <f ca="1">IFERROR(__xludf.DUMMYFUNCTION("if(or(countifs($H$3:H116,H116)&gt;1, countifs($I$3:I116,I116)&gt;1),""Trùng"",if(or(COUNTIFS('Data tổng'!$I:$I,$I116)&gt;1,COUNTIFS('Data tổng'!$H:$H,$H116)&gt;1),""Trùng ""&amp;FILTER('Data tổng'!$B:$B,'Data tổng'!$I:$I=$I116,'Data tổng'!$B:$B&lt;&gt;$B116),""ok""))"),"ok")</f>
        <v>ok</v>
      </c>
      <c r="M115" s="16" t="s">
        <v>83</v>
      </c>
      <c r="N115" s="16" t="s">
        <v>243</v>
      </c>
      <c r="O115" s="16" t="s">
        <v>76</v>
      </c>
      <c r="P115" s="16" t="s">
        <v>54</v>
      </c>
      <c r="Q115" s="16"/>
      <c r="R115" s="16"/>
      <c r="T115" s="16" t="s">
        <v>100</v>
      </c>
      <c r="U115" s="21" t="s">
        <v>468</v>
      </c>
      <c r="V115" s="23">
        <v>44400</v>
      </c>
      <c r="W115" s="24" t="s">
        <v>57</v>
      </c>
      <c r="X115" s="25">
        <v>44404</v>
      </c>
      <c r="Y115" s="33">
        <v>0.375</v>
      </c>
      <c r="Z115" s="26" t="s">
        <v>160</v>
      </c>
      <c r="AA115" s="26" t="s">
        <v>58</v>
      </c>
      <c r="AB115" s="27"/>
      <c r="AC115" s="27"/>
      <c r="AD115" s="28"/>
      <c r="AE115" s="29"/>
      <c r="AF115" s="29"/>
      <c r="AG115" s="29"/>
    </row>
    <row r="116" spans="1:33" ht="15.75" customHeight="1">
      <c r="A116" s="15">
        <v>44403</v>
      </c>
      <c r="B116" s="16" t="s">
        <v>33</v>
      </c>
      <c r="C116" s="16" t="s">
        <v>78</v>
      </c>
      <c r="D116" s="16" t="s">
        <v>34</v>
      </c>
      <c r="E116" s="16" t="s">
        <v>48</v>
      </c>
      <c r="F116" s="17" t="str">
        <f t="shared" si="1"/>
        <v>Đã nhận được CV</v>
      </c>
      <c r="G116" s="16" t="s">
        <v>469</v>
      </c>
      <c r="H116" s="18">
        <v>855144663</v>
      </c>
      <c r="I116" s="16" t="s">
        <v>470</v>
      </c>
      <c r="J116" s="19">
        <v>36833</v>
      </c>
      <c r="K116" s="16"/>
      <c r="L116" s="21" t="str">
        <f ca="1">IFERROR(__xludf.DUMMYFUNCTION("if(or(countifs($H$3:H117,H117)&gt;1, countifs($I$3:I117,I117)&gt;1),""Trùng"",if(or(COUNTIFS('Data tổng'!$I:$I,$I117)&gt;1,COUNTIFS('Data tổng'!$H:$H,$H117)&gt;1),""Trùng ""&amp;FILTER('Data tổng'!$B:$B,'Data tổng'!$I:$I=$I117,'Data tổng'!$B:$B&lt;&gt;$B117),""ok""))"),"ok")</f>
        <v>ok</v>
      </c>
      <c r="M116" s="16" t="s">
        <v>149</v>
      </c>
      <c r="N116" s="16" t="s">
        <v>150</v>
      </c>
      <c r="O116" s="16" t="s">
        <v>76</v>
      </c>
      <c r="P116" s="16" t="s">
        <v>76</v>
      </c>
      <c r="Q116" s="16"/>
      <c r="R116" s="16"/>
      <c r="T116" s="16" t="s">
        <v>55</v>
      </c>
      <c r="U116" s="22"/>
      <c r="V116" s="23"/>
      <c r="W116" s="24"/>
      <c r="X116" s="25"/>
      <c r="Y116" s="26"/>
      <c r="Z116" s="26"/>
      <c r="AA116" s="26"/>
      <c r="AB116" s="27"/>
      <c r="AC116" s="27"/>
      <c r="AD116" s="28"/>
      <c r="AE116" s="29"/>
      <c r="AF116" s="29"/>
      <c r="AG116" s="29"/>
    </row>
    <row r="117" spans="1:33" ht="15.75" customHeight="1">
      <c r="A117" s="15">
        <v>44403</v>
      </c>
      <c r="B117" s="16" t="s">
        <v>33</v>
      </c>
      <c r="C117" s="16" t="s">
        <v>78</v>
      </c>
      <c r="D117" s="16" t="s">
        <v>34</v>
      </c>
      <c r="E117" s="16" t="s">
        <v>48</v>
      </c>
      <c r="F117" s="17" t="str">
        <f t="shared" si="1"/>
        <v>Đã nhận được CV</v>
      </c>
      <c r="G117" s="16" t="s">
        <v>471</v>
      </c>
      <c r="H117" s="18">
        <v>343656633</v>
      </c>
      <c r="I117" s="16" t="s">
        <v>472</v>
      </c>
      <c r="J117" s="19">
        <v>35909</v>
      </c>
      <c r="K117" s="16"/>
      <c r="L117" s="21" t="str">
        <f ca="1">IFERROR(__xludf.DUMMYFUNCTION("if(or(countifs($H$3:H118,H118)&gt;1, countifs($I$3:I118,I118)&gt;1),""Trùng"",if(or(COUNTIFS('Data tổng'!$I:$I,$I118)&gt;1,COUNTIFS('Data tổng'!$H:$H,$H118)&gt;1),""Trùng ""&amp;FILTER('Data tổng'!$B:$B,'Data tổng'!$I:$I=$I118,'Data tổng'!$B:$B&lt;&gt;$B118),""ok""))"),"ok")</f>
        <v>ok</v>
      </c>
      <c r="M117" s="16" t="s">
        <v>149</v>
      </c>
      <c r="N117" s="16" t="s">
        <v>150</v>
      </c>
      <c r="O117" s="16" t="s">
        <v>302</v>
      </c>
      <c r="P117" s="16" t="s">
        <v>54</v>
      </c>
      <c r="Q117" s="16"/>
      <c r="R117" s="16"/>
      <c r="S117" s="16" t="s">
        <v>473</v>
      </c>
      <c r="T117" s="16" t="s">
        <v>55</v>
      </c>
      <c r="U117" s="22"/>
      <c r="V117" s="23"/>
      <c r="W117" s="24"/>
      <c r="X117" s="25"/>
      <c r="Y117" s="26"/>
      <c r="Z117" s="26"/>
      <c r="AA117" s="26"/>
      <c r="AB117" s="27"/>
      <c r="AC117" s="27"/>
      <c r="AD117" s="28"/>
      <c r="AE117" s="29"/>
      <c r="AF117" s="29"/>
      <c r="AG117" s="29"/>
    </row>
    <row r="118" spans="1:33" ht="15.75" customHeight="1">
      <c r="A118" s="15">
        <v>44403</v>
      </c>
      <c r="B118" s="16" t="s">
        <v>33</v>
      </c>
      <c r="C118" s="16" t="s">
        <v>163</v>
      </c>
      <c r="D118" s="16" t="s">
        <v>79</v>
      </c>
      <c r="E118" s="16" t="s">
        <v>48</v>
      </c>
      <c r="F118" s="17" t="str">
        <f t="shared" si="1"/>
        <v>Đã onboard</v>
      </c>
      <c r="G118" s="45" t="s">
        <v>474</v>
      </c>
      <c r="H118" s="18">
        <v>931762468</v>
      </c>
      <c r="I118" s="16" t="s">
        <v>475</v>
      </c>
      <c r="J118" s="19"/>
      <c r="K118" s="37" t="s">
        <v>476</v>
      </c>
      <c r="L118" s="21" t="str">
        <f ca="1">IFERROR(__xludf.DUMMYFUNCTION("if(or(countifs($H$3:H119,H119)&gt;1, countifs($I$3:I119,I119)&gt;1),""Trùng"",if(or(COUNTIFS('Data tổng'!$I:$I,$I119)&gt;1,COUNTIFS('Data tổng'!$H:$H,$H119)&gt;1),""Trùng ""&amp;FILTER('Data tổng'!$B:$B,'Data tổng'!$I:$I=$I119,'Data tổng'!$B:$B&lt;&gt;$B119),""ok""))"),"ok")</f>
        <v>ok</v>
      </c>
      <c r="M118" s="16" t="s">
        <v>83</v>
      </c>
      <c r="N118" s="16" t="s">
        <v>84</v>
      </c>
      <c r="O118" s="16"/>
      <c r="P118" s="16"/>
      <c r="Q118" s="16" t="s">
        <v>178</v>
      </c>
      <c r="R118" s="16" t="s">
        <v>107</v>
      </c>
      <c r="T118" s="16"/>
      <c r="U118" s="21" t="s">
        <v>477</v>
      </c>
      <c r="V118" s="23">
        <v>44403</v>
      </c>
      <c r="W118" s="24" t="s">
        <v>57</v>
      </c>
      <c r="X118" s="25">
        <v>44404</v>
      </c>
      <c r="Y118" s="33">
        <v>0.75</v>
      </c>
      <c r="Z118" s="26" t="s">
        <v>154</v>
      </c>
      <c r="AA118" s="26" t="s">
        <v>57</v>
      </c>
      <c r="AB118" s="34">
        <v>44405</v>
      </c>
      <c r="AC118" s="27" t="s">
        <v>65</v>
      </c>
      <c r="AD118" s="28">
        <v>44410</v>
      </c>
      <c r="AE118" s="29" t="s">
        <v>65</v>
      </c>
      <c r="AF118" s="29" t="s">
        <v>478</v>
      </c>
      <c r="AG118" s="35">
        <v>7000000</v>
      </c>
    </row>
    <row r="119" spans="1:33" ht="15.75" customHeight="1">
      <c r="A119" s="15">
        <v>44403</v>
      </c>
      <c r="B119" s="16" t="s">
        <v>33</v>
      </c>
      <c r="C119" s="16" t="s">
        <v>34</v>
      </c>
      <c r="D119" s="16"/>
      <c r="E119" s="16" t="s">
        <v>48</v>
      </c>
      <c r="F119" s="17" t="str">
        <f t="shared" si="1"/>
        <v>Đã nhận được CV</v>
      </c>
      <c r="G119" s="36" t="s">
        <v>479</v>
      </c>
      <c r="H119" s="44">
        <v>988224320</v>
      </c>
      <c r="I119" s="36" t="s">
        <v>480</v>
      </c>
      <c r="J119" s="19"/>
      <c r="K119" s="37" t="s">
        <v>481</v>
      </c>
      <c r="L119" s="21" t="str">
        <f ca="1">IFERROR(__xludf.DUMMYFUNCTION("if(or(countifs($H$3:H120,H120)&gt;1, countifs($I$3:I120,I120)&gt;1),""Trùng"",if(or(COUNTIFS('Data tổng'!$I:$I,$I120)&gt;1,COUNTIFS('Data tổng'!$H:$H,$H120)&gt;1),""Trùng ""&amp;FILTER('Data tổng'!$B:$B,'Data tổng'!$I:$I=$I120,'Data tổng'!$B:$B&lt;&gt;$B120),""ok""))"),"ok")</f>
        <v>ok</v>
      </c>
      <c r="M119" s="16" t="s">
        <v>149</v>
      </c>
      <c r="N119" s="16" t="s">
        <v>150</v>
      </c>
      <c r="O119" s="16"/>
      <c r="P119" s="16"/>
      <c r="Q119" s="16"/>
      <c r="R119" s="16"/>
      <c r="T119" s="16"/>
      <c r="U119" s="22"/>
      <c r="V119" s="23"/>
      <c r="W119" s="24"/>
      <c r="X119" s="25"/>
      <c r="Y119" s="26"/>
      <c r="Z119" s="26"/>
      <c r="AA119" s="26"/>
      <c r="AB119" s="27"/>
      <c r="AC119" s="27"/>
      <c r="AD119" s="28"/>
      <c r="AE119" s="29"/>
      <c r="AF119" s="29"/>
      <c r="AG119" s="29"/>
    </row>
    <row r="120" spans="1:33" ht="15.75" customHeight="1">
      <c r="A120" s="15">
        <v>44403</v>
      </c>
      <c r="B120" s="16" t="s">
        <v>33</v>
      </c>
      <c r="C120" s="16" t="s">
        <v>34</v>
      </c>
      <c r="D120" s="16"/>
      <c r="E120" s="16" t="s">
        <v>48</v>
      </c>
      <c r="F120" s="17" t="str">
        <f t="shared" si="1"/>
        <v>Đã nhận được CV</v>
      </c>
      <c r="G120" s="36" t="s">
        <v>482</v>
      </c>
      <c r="H120" s="44">
        <v>984268005</v>
      </c>
      <c r="I120" s="36" t="s">
        <v>483</v>
      </c>
      <c r="J120" s="19"/>
      <c r="K120" s="37" t="s">
        <v>484</v>
      </c>
      <c r="L120" s="21" t="str">
        <f ca="1">IFERROR(__xludf.DUMMYFUNCTION("if(or(countifs($H$3:H121,H121)&gt;1, countifs($I$3:I121,I121)&gt;1),""Trùng"",if(or(COUNTIFS('Data tổng'!$I:$I,$I121)&gt;1,COUNTIFS('Data tổng'!$H:$H,$H121)&gt;1),""Trùng ""&amp;FILTER('Data tổng'!$B:$B,'Data tổng'!$I:$I=$I121,'Data tổng'!$B:$B&lt;&gt;$B121),""ok""))"),"ok")</f>
        <v>ok</v>
      </c>
      <c r="M120" s="16" t="s">
        <v>149</v>
      </c>
      <c r="N120" s="16" t="s">
        <v>150</v>
      </c>
      <c r="O120" s="16"/>
      <c r="P120" s="16"/>
      <c r="Q120" s="16"/>
      <c r="R120" s="16"/>
      <c r="T120" s="16"/>
      <c r="U120" s="22"/>
      <c r="V120" s="23"/>
      <c r="W120" s="24"/>
      <c r="X120" s="25"/>
      <c r="Y120" s="26"/>
      <c r="Z120" s="26"/>
      <c r="AA120" s="26"/>
      <c r="AB120" s="27"/>
      <c r="AC120" s="27"/>
      <c r="AD120" s="28"/>
      <c r="AE120" s="29"/>
      <c r="AF120" s="29"/>
      <c r="AG120" s="29"/>
    </row>
    <row r="121" spans="1:33" ht="15.75" customHeight="1">
      <c r="A121" s="15">
        <v>44403</v>
      </c>
      <c r="B121" s="16" t="s">
        <v>33</v>
      </c>
      <c r="C121" s="16" t="s">
        <v>155</v>
      </c>
      <c r="D121" s="16" t="s">
        <v>417</v>
      </c>
      <c r="E121" s="16" t="s">
        <v>48</v>
      </c>
      <c r="F121" s="17" t="str">
        <f t="shared" si="1"/>
        <v>Đã onboard</v>
      </c>
      <c r="G121" s="56" t="s">
        <v>485</v>
      </c>
      <c r="H121" s="44">
        <v>369272740</v>
      </c>
      <c r="I121" s="36" t="s">
        <v>486</v>
      </c>
      <c r="J121" s="19">
        <v>34534</v>
      </c>
      <c r="K121" s="30" t="s">
        <v>487</v>
      </c>
      <c r="L121" s="21" t="str">
        <f ca="1">IFERROR(__xludf.DUMMYFUNCTION("if(or(countifs($H$3:H122,H122)&gt;1, countifs($I$3:I122,I122)&gt;1),""Trùng"",if(or(COUNTIFS('Data tổng'!$I:$I,$I122)&gt;1,COUNTIFS('Data tổng'!$H:$H,$H122)&gt;1),""Trùng ""&amp;FILTER('Data tổng'!$B:$B,'Data tổng'!$I:$I=$I122,'Data tổng'!$B:$B&lt;&gt;$B122),""ok""))"),"ok")</f>
        <v>ok</v>
      </c>
      <c r="M121" s="16" t="s">
        <v>112</v>
      </c>
      <c r="N121" s="16" t="s">
        <v>89</v>
      </c>
      <c r="O121" s="16"/>
      <c r="P121" s="16"/>
      <c r="Q121" s="16"/>
      <c r="R121" s="16"/>
      <c r="T121" s="16"/>
      <c r="U121" s="21" t="s">
        <v>488</v>
      </c>
      <c r="V121" s="23">
        <v>44403</v>
      </c>
      <c r="W121" s="24" t="s">
        <v>57</v>
      </c>
      <c r="X121" s="25">
        <v>44407</v>
      </c>
      <c r="Y121" s="33">
        <v>0.375</v>
      </c>
      <c r="Z121" s="26" t="s">
        <v>89</v>
      </c>
      <c r="AA121" s="26" t="s">
        <v>57</v>
      </c>
      <c r="AB121" s="57">
        <v>44409</v>
      </c>
      <c r="AC121" s="27" t="s">
        <v>65</v>
      </c>
      <c r="AD121" s="28">
        <v>44424</v>
      </c>
      <c r="AE121" s="29" t="s">
        <v>65</v>
      </c>
      <c r="AF121" s="29" t="s">
        <v>90</v>
      </c>
      <c r="AG121" s="35">
        <v>22000000</v>
      </c>
    </row>
    <row r="122" spans="1:33" ht="15.75" customHeight="1">
      <c r="A122" s="15">
        <v>44403</v>
      </c>
      <c r="B122" s="16" t="s">
        <v>33</v>
      </c>
      <c r="C122" s="16" t="s">
        <v>263</v>
      </c>
      <c r="D122" s="16" t="s">
        <v>34</v>
      </c>
      <c r="E122" s="16" t="s">
        <v>48</v>
      </c>
      <c r="F122" s="17" t="str">
        <f t="shared" si="1"/>
        <v>Fail Phỏng vấn</v>
      </c>
      <c r="G122" s="58" t="s">
        <v>489</v>
      </c>
      <c r="H122" s="18">
        <v>986933254</v>
      </c>
      <c r="I122" s="16" t="s">
        <v>490</v>
      </c>
      <c r="J122" s="30" t="s">
        <v>491</v>
      </c>
      <c r="K122" s="30" t="s">
        <v>492</v>
      </c>
      <c r="L122" s="21" t="str">
        <f ca="1">IFERROR(__xludf.DUMMYFUNCTION("if(or(countifs($H$3:H123,H123)&gt;1, countifs($I$3:I123,I123)&gt;1),""Trùng"",if(or(COUNTIFS('Data tổng'!$I:$I,$I123)&gt;1,COUNTIFS('Data tổng'!$H:$H,$H123)&gt;1),""Trùng ""&amp;FILTER('Data tổng'!$B:$B,'Data tổng'!$I:$I=$I123,'Data tổng'!$B:$B&lt;&gt;$B123),""ok""))"),"ok")</f>
        <v>ok</v>
      </c>
      <c r="M122" s="16" t="s">
        <v>149</v>
      </c>
      <c r="N122" s="16" t="s">
        <v>150</v>
      </c>
      <c r="O122" s="16"/>
      <c r="P122" s="16"/>
      <c r="Q122" s="16"/>
      <c r="R122" s="16"/>
      <c r="T122" s="16"/>
      <c r="U122" s="22" t="s">
        <v>493</v>
      </c>
      <c r="V122" s="23">
        <v>44403</v>
      </c>
      <c r="W122" s="24" t="s">
        <v>57</v>
      </c>
      <c r="X122" s="25">
        <v>44406</v>
      </c>
      <c r="Y122" s="33">
        <v>0.39583333333333331</v>
      </c>
      <c r="Z122" s="26" t="s">
        <v>160</v>
      </c>
      <c r="AA122" s="26" t="s">
        <v>47</v>
      </c>
      <c r="AB122" s="27"/>
      <c r="AC122" s="27"/>
      <c r="AD122" s="28"/>
      <c r="AE122" s="29"/>
      <c r="AF122" s="29"/>
      <c r="AG122" s="29"/>
    </row>
    <row r="123" spans="1:33" ht="15.75" customHeight="1">
      <c r="A123" s="15">
        <v>44404</v>
      </c>
      <c r="B123" s="16" t="s">
        <v>33</v>
      </c>
      <c r="C123" s="16" t="s">
        <v>78</v>
      </c>
      <c r="D123" s="16" t="s">
        <v>35</v>
      </c>
      <c r="E123" s="16" t="s">
        <v>48</v>
      </c>
      <c r="F123" s="17" t="str">
        <f t="shared" si="1"/>
        <v>Fail Phỏng vấn</v>
      </c>
      <c r="G123" s="45" t="s">
        <v>494</v>
      </c>
      <c r="H123" s="18">
        <v>981383617</v>
      </c>
      <c r="I123" s="16" t="s">
        <v>495</v>
      </c>
      <c r="J123" s="19">
        <v>35238</v>
      </c>
      <c r="K123" s="16"/>
      <c r="L123" s="21" t="str">
        <f ca="1">IFERROR(__xludf.DUMMYFUNCTION("if(or(countifs($H$3:H124,H124)&gt;1, countifs($I$3:I124,I124)&gt;1),""Trùng"",if(or(COUNTIFS('Data tổng'!$I:$I,$I124)&gt;1,COUNTIFS('Data tổng'!$H:$H,$H124)&gt;1),""Trùng ""&amp;FILTER('Data tổng'!$B:$B,'Data tổng'!$I:$I=$I124,'Data tổng'!$B:$B&lt;&gt;$B124),""ok""))"),"ok")</f>
        <v>ok</v>
      </c>
      <c r="M123" s="16" t="s">
        <v>149</v>
      </c>
      <c r="N123" s="16" t="s">
        <v>150</v>
      </c>
      <c r="O123" s="16" t="s">
        <v>85</v>
      </c>
      <c r="P123" s="16" t="s">
        <v>54</v>
      </c>
      <c r="Q123" s="16"/>
      <c r="R123" s="16"/>
      <c r="S123" s="16" t="s">
        <v>496</v>
      </c>
      <c r="T123" s="16" t="s">
        <v>55</v>
      </c>
      <c r="U123" s="22" t="s">
        <v>497</v>
      </c>
      <c r="V123" s="23">
        <v>44405</v>
      </c>
      <c r="W123" s="24" t="s">
        <v>57</v>
      </c>
      <c r="X123" s="25">
        <v>44411</v>
      </c>
      <c r="Y123" s="33">
        <v>0.625</v>
      </c>
      <c r="Z123" s="26" t="s">
        <v>160</v>
      </c>
      <c r="AA123" s="26" t="s">
        <v>47</v>
      </c>
      <c r="AB123" s="27"/>
      <c r="AC123" s="27"/>
      <c r="AD123" s="28"/>
      <c r="AE123" s="29"/>
      <c r="AF123" s="29"/>
      <c r="AG123" s="29"/>
    </row>
    <row r="124" spans="1:33" ht="15.75" customHeight="1">
      <c r="A124" s="15">
        <v>44404</v>
      </c>
      <c r="B124" s="16" t="s">
        <v>33</v>
      </c>
      <c r="C124" s="16" t="s">
        <v>78</v>
      </c>
      <c r="D124" s="16" t="s">
        <v>34</v>
      </c>
      <c r="E124" s="16" t="s">
        <v>48</v>
      </c>
      <c r="F124" s="17" t="str">
        <f t="shared" si="1"/>
        <v>Đã nhận được CV</v>
      </c>
      <c r="G124" s="16" t="s">
        <v>498</v>
      </c>
      <c r="H124" s="18">
        <v>919851908</v>
      </c>
      <c r="I124" s="16" t="s">
        <v>499</v>
      </c>
      <c r="J124" s="19">
        <v>35147</v>
      </c>
      <c r="K124" s="16"/>
      <c r="L124" s="21" t="str">
        <f ca="1">IFERROR(__xludf.DUMMYFUNCTION("if(or(countifs($H$3:H125,H125)&gt;1, countifs($I$3:I125,I125)&gt;1),""Trùng"",if(or(COUNTIFS('Data tổng'!$I:$I,$I125)&gt;1,COUNTIFS('Data tổng'!$H:$H,$H125)&gt;1),""Trùng ""&amp;FILTER('Data tổng'!$B:$B,'Data tổng'!$I:$I=$I125,'Data tổng'!$B:$B&lt;&gt;$B125),""ok""))"),"ok")</f>
        <v>ok</v>
      </c>
      <c r="M124" s="16" t="s">
        <v>149</v>
      </c>
      <c r="N124" s="16" t="s">
        <v>150</v>
      </c>
      <c r="O124" s="16" t="s">
        <v>76</v>
      </c>
      <c r="P124" s="16" t="s">
        <v>114</v>
      </c>
      <c r="Q124" s="16"/>
      <c r="R124" s="16"/>
      <c r="S124" s="16" t="s">
        <v>500</v>
      </c>
      <c r="T124" s="16" t="s">
        <v>55</v>
      </c>
      <c r="U124" s="22" t="s">
        <v>501</v>
      </c>
      <c r="V124" s="23"/>
      <c r="W124" s="24"/>
      <c r="X124" s="25"/>
      <c r="Y124" s="26"/>
      <c r="Z124" s="26"/>
      <c r="AA124" s="26"/>
      <c r="AB124" s="27"/>
      <c r="AC124" s="27"/>
      <c r="AD124" s="28"/>
      <c r="AE124" s="29"/>
      <c r="AF124" s="29"/>
      <c r="AG124" s="29"/>
    </row>
    <row r="125" spans="1:33" ht="15.75" customHeight="1">
      <c r="A125" s="15">
        <v>44404</v>
      </c>
      <c r="B125" s="16" t="s">
        <v>33</v>
      </c>
      <c r="C125" s="16" t="s">
        <v>163</v>
      </c>
      <c r="D125" s="16" t="s">
        <v>34</v>
      </c>
      <c r="E125" s="16" t="s">
        <v>48</v>
      </c>
      <c r="F125" s="17" t="str">
        <f t="shared" si="1"/>
        <v>Đã nhận được CV</v>
      </c>
      <c r="G125" s="16" t="s">
        <v>502</v>
      </c>
      <c r="H125" s="18">
        <v>979454593</v>
      </c>
      <c r="I125" s="16" t="s">
        <v>503</v>
      </c>
      <c r="J125" s="19"/>
      <c r="K125" s="16"/>
      <c r="L125" s="21" t="str">
        <f ca="1">IFERROR(__xludf.DUMMYFUNCTION("if(or(countifs($H$3:H126,H126)&gt;1, countifs($I$3:I126,I126)&gt;1),""Trùng"",if(or(COUNTIFS('Data tổng'!$I:$I,$I126)&gt;1,COUNTIFS('Data tổng'!$H:$H,$H126)&gt;1),""Trùng ""&amp;FILTER('Data tổng'!$B:$B,'Data tổng'!$I:$I=$I126,'Data tổng'!$B:$B&lt;&gt;$B126),""ok""))"),"ok")</f>
        <v>ok</v>
      </c>
      <c r="M125" s="16" t="s">
        <v>149</v>
      </c>
      <c r="N125" s="16" t="s">
        <v>150</v>
      </c>
      <c r="O125" s="16" t="s">
        <v>76</v>
      </c>
      <c r="P125" s="16" t="s">
        <v>76</v>
      </c>
      <c r="Q125" s="16"/>
      <c r="R125" s="16"/>
      <c r="T125" s="16" t="s">
        <v>55</v>
      </c>
      <c r="U125" s="22"/>
      <c r="V125" s="23"/>
      <c r="W125" s="24"/>
      <c r="X125" s="25"/>
      <c r="Y125" s="26"/>
      <c r="Z125" s="26"/>
      <c r="AA125" s="26"/>
      <c r="AB125" s="27"/>
      <c r="AC125" s="27"/>
      <c r="AD125" s="28"/>
      <c r="AE125" s="29"/>
      <c r="AF125" s="29"/>
      <c r="AG125" s="29"/>
    </row>
    <row r="126" spans="1:33" ht="15.75" customHeight="1">
      <c r="A126" s="15">
        <v>44404</v>
      </c>
      <c r="B126" s="16" t="s">
        <v>33</v>
      </c>
      <c r="C126" s="16" t="s">
        <v>78</v>
      </c>
      <c r="D126" s="16" t="s">
        <v>34</v>
      </c>
      <c r="E126" s="16" t="s">
        <v>48</v>
      </c>
      <c r="F126" s="17" t="str">
        <f t="shared" si="1"/>
        <v>Đã nhận được CV</v>
      </c>
      <c r="G126" s="16" t="s">
        <v>504</v>
      </c>
      <c r="H126" s="18">
        <v>942218288</v>
      </c>
      <c r="I126" s="16" t="s">
        <v>505</v>
      </c>
      <c r="J126" s="19"/>
      <c r="K126" s="16"/>
      <c r="L126" s="21" t="str">
        <f ca="1">IFERROR(__xludf.DUMMYFUNCTION("if(or(countifs($H$3:H127,H127)&gt;1, countifs($I$3:I127,I127)&gt;1),""Trùng"",if(or(COUNTIFS('Data tổng'!$I:$I,$I127)&gt;1,COUNTIFS('Data tổng'!$H:$H,$H127)&gt;1),""Trùng ""&amp;FILTER('Data tổng'!$B:$B,'Data tổng'!$I:$I=$I127,'Data tổng'!$B:$B&lt;&gt;$B127),""ok""))"),"ok")</f>
        <v>ok</v>
      </c>
      <c r="M126" s="16" t="s">
        <v>149</v>
      </c>
      <c r="N126" s="16" t="s">
        <v>150</v>
      </c>
      <c r="O126" s="16" t="s">
        <v>76</v>
      </c>
      <c r="P126" s="16" t="s">
        <v>76</v>
      </c>
      <c r="Q126" s="16"/>
      <c r="R126" s="16"/>
      <c r="T126" s="16" t="s">
        <v>55</v>
      </c>
      <c r="U126" s="22"/>
      <c r="V126" s="23"/>
      <c r="W126" s="24"/>
      <c r="X126" s="25"/>
      <c r="Y126" s="26"/>
      <c r="Z126" s="26"/>
      <c r="AA126" s="26"/>
      <c r="AB126" s="27"/>
      <c r="AC126" s="27"/>
      <c r="AD126" s="28"/>
      <c r="AE126" s="29"/>
      <c r="AF126" s="29"/>
      <c r="AG126" s="29"/>
    </row>
    <row r="127" spans="1:33" ht="15.75" customHeight="1">
      <c r="A127" s="15">
        <v>44404</v>
      </c>
      <c r="B127" s="16" t="s">
        <v>33</v>
      </c>
      <c r="C127" s="16" t="s">
        <v>163</v>
      </c>
      <c r="D127" s="16" t="s">
        <v>34</v>
      </c>
      <c r="E127" s="16" t="s">
        <v>48</v>
      </c>
      <c r="F127" s="17" t="str">
        <f t="shared" si="1"/>
        <v>Đã nhận được CV</v>
      </c>
      <c r="G127" s="16" t="s">
        <v>506</v>
      </c>
      <c r="H127" s="18">
        <v>347491223</v>
      </c>
      <c r="I127" s="16" t="s">
        <v>507</v>
      </c>
      <c r="J127" s="19">
        <v>36625</v>
      </c>
      <c r="K127" s="16"/>
      <c r="L127" s="21" t="str">
        <f ca="1">IFERROR(__xludf.DUMMYFUNCTION("if(or(countifs($H$3:H128,H128)&gt;1, countifs($I$3:I128,I128)&gt;1),""Trùng"",if(or(COUNTIFS('Data tổng'!$I:$I,$I128)&gt;1,COUNTIFS('Data tổng'!$H:$H,$H128)&gt;1),""Trùng ""&amp;FILTER('Data tổng'!$B:$B,'Data tổng'!$I:$I=$I128,'Data tổng'!$B:$B&lt;&gt;$B128),""ok""))"),"ok")</f>
        <v>ok</v>
      </c>
      <c r="M127" s="16" t="s">
        <v>149</v>
      </c>
      <c r="N127" s="16" t="s">
        <v>150</v>
      </c>
      <c r="O127" s="16" t="s">
        <v>253</v>
      </c>
      <c r="P127" s="16" t="s">
        <v>54</v>
      </c>
      <c r="Q127" s="16"/>
      <c r="R127" s="16"/>
      <c r="T127" s="16" t="s">
        <v>55</v>
      </c>
      <c r="U127" s="22"/>
      <c r="V127" s="23"/>
      <c r="W127" s="24"/>
      <c r="X127" s="25"/>
      <c r="Y127" s="26"/>
      <c r="Z127" s="26"/>
      <c r="AA127" s="26"/>
      <c r="AB127" s="27"/>
      <c r="AC127" s="27"/>
      <c r="AD127" s="28"/>
      <c r="AE127" s="29"/>
      <c r="AF127" s="29"/>
      <c r="AG127" s="29"/>
    </row>
    <row r="128" spans="1:33" ht="15.75" customHeight="1">
      <c r="A128" s="15">
        <v>44404</v>
      </c>
      <c r="B128" s="16" t="s">
        <v>33</v>
      </c>
      <c r="C128" s="16" t="s">
        <v>78</v>
      </c>
      <c r="D128" s="16" t="s">
        <v>79</v>
      </c>
      <c r="E128" s="16" t="s">
        <v>48</v>
      </c>
      <c r="F128" s="17" t="str">
        <f t="shared" si="1"/>
        <v>Pass CV</v>
      </c>
      <c r="G128" s="16" t="s">
        <v>508</v>
      </c>
      <c r="H128" s="18">
        <v>347950320</v>
      </c>
      <c r="I128" s="16" t="s">
        <v>509</v>
      </c>
      <c r="J128" s="19">
        <v>35889</v>
      </c>
      <c r="K128" s="16"/>
      <c r="L128" s="21" t="str">
        <f ca="1">IFERROR(__xludf.DUMMYFUNCTION("if(or(countifs($H$3:H129,H129)&gt;1, countifs($I$3:I129,I129)&gt;1),""Trùng"",if(or(COUNTIFS('Data tổng'!$I:$I,$I129)&gt;1,COUNTIFS('Data tổng'!$H:$H,$H129)&gt;1),""Trùng ""&amp;FILTER('Data tổng'!$B:$B,'Data tổng'!$I:$I=$I129,'Data tổng'!$B:$B&lt;&gt;$B129),""ok""))"),"ok")</f>
        <v>ok</v>
      </c>
      <c r="M128" s="16" t="s">
        <v>149</v>
      </c>
      <c r="N128" s="16" t="s">
        <v>150</v>
      </c>
      <c r="O128" s="16"/>
      <c r="P128" s="16"/>
      <c r="Q128" s="16"/>
      <c r="R128" s="16"/>
      <c r="T128" s="16" t="s">
        <v>87</v>
      </c>
      <c r="U128" s="22" t="s">
        <v>510</v>
      </c>
      <c r="V128" s="23">
        <v>44404</v>
      </c>
      <c r="W128" s="24" t="s">
        <v>57</v>
      </c>
      <c r="X128" s="25"/>
      <c r="Y128" s="26"/>
      <c r="Z128" s="26"/>
      <c r="AA128" s="26"/>
      <c r="AB128" s="27"/>
      <c r="AC128" s="27"/>
      <c r="AD128" s="28"/>
      <c r="AE128" s="29"/>
      <c r="AF128" s="29"/>
      <c r="AG128" s="29"/>
    </row>
    <row r="129" spans="1:33" ht="15.75" customHeight="1">
      <c r="A129" s="15">
        <v>44404</v>
      </c>
      <c r="B129" s="16" t="s">
        <v>33</v>
      </c>
      <c r="C129" s="16" t="s">
        <v>34</v>
      </c>
      <c r="D129" s="16" t="s">
        <v>34</v>
      </c>
      <c r="E129" s="16" t="s">
        <v>48</v>
      </c>
      <c r="F129" s="17" t="str">
        <f t="shared" si="1"/>
        <v>Đã nhận được CV</v>
      </c>
      <c r="G129" s="16" t="s">
        <v>511</v>
      </c>
      <c r="H129" s="18">
        <v>386130391</v>
      </c>
      <c r="I129" s="16" t="s">
        <v>512</v>
      </c>
      <c r="J129" s="19"/>
      <c r="K129" s="16"/>
      <c r="L129" s="21" t="str">
        <f ca="1">IFERROR(__xludf.DUMMYFUNCTION("if(or(countifs($H$3:H130,H130)&gt;1, countifs($I$3:I130,I130)&gt;1),""Trùng"",if(or(COUNTIFS('Data tổng'!$I:$I,$I130)&gt;1,COUNTIFS('Data tổng'!$H:$H,$H130)&gt;1),""Trùng ""&amp;FILTER('Data tổng'!$B:$B,'Data tổng'!$I:$I=$I130,'Data tổng'!$B:$B&lt;&gt;$B130),""ok""))"),"ok")</f>
        <v>ok</v>
      </c>
      <c r="M129" s="16" t="s">
        <v>149</v>
      </c>
      <c r="N129" s="16" t="s">
        <v>150</v>
      </c>
      <c r="O129" s="16" t="s">
        <v>391</v>
      </c>
      <c r="P129" s="16" t="s">
        <v>54</v>
      </c>
      <c r="Q129" s="16"/>
      <c r="R129" s="16"/>
      <c r="S129" s="16">
        <v>2019</v>
      </c>
      <c r="T129" s="16" t="s">
        <v>55</v>
      </c>
      <c r="U129" s="22"/>
      <c r="V129" s="23"/>
      <c r="W129" s="24"/>
      <c r="X129" s="25"/>
      <c r="Y129" s="26"/>
      <c r="Z129" s="26"/>
      <c r="AA129" s="26"/>
      <c r="AB129" s="27"/>
      <c r="AC129" s="27"/>
      <c r="AD129" s="28"/>
      <c r="AE129" s="29"/>
      <c r="AF129" s="29"/>
      <c r="AG129" s="29"/>
    </row>
    <row r="130" spans="1:33" ht="15.75" customHeight="1">
      <c r="A130" s="15">
        <v>44404</v>
      </c>
      <c r="B130" s="16" t="s">
        <v>33</v>
      </c>
      <c r="C130" s="16" t="s">
        <v>78</v>
      </c>
      <c r="D130" s="16" t="s">
        <v>34</v>
      </c>
      <c r="E130" s="16" t="s">
        <v>48</v>
      </c>
      <c r="F130" s="17" t="str">
        <f t="shared" ref="F130:F193" si="2">IF(G130="","",IF(AE130="Yes", "Đã onboard", IF(AE130="No", "Không onboard", IF(AC130="Yes", "Đồng ý offer", IF(AC130="Consider", "Cân nhắc offer",IF(AC130="No", "Từ chối offer", IF(AA130="Pass", "Pass Phỏng vấn", IF(AA130="Fail", "Fail Phỏng vấn", IF(AA130="Cancel", "Hủy Phỏng vấn", IF(AA130="Reject", "Từ chối Phỏng vấn", IF(AA130="Consider", "Cân nhắc KQ PV", IF(AND(X130&lt;&gt;"",AA130="",W130="Pass"), "Có lịch PV",IF(W130="Pass","Pass CV",IF(W130="Fail","Fail CV",IF(W130="Reject","Từ chối ứng tuyển", IF(W130="Consider","Cân nhắc CV","Đã nhận được CV"))))))))))))))))</f>
        <v>Đã nhận được CV</v>
      </c>
      <c r="G130" s="16" t="s">
        <v>513</v>
      </c>
      <c r="H130" s="18" t="s">
        <v>514</v>
      </c>
      <c r="I130" s="16" t="s">
        <v>515</v>
      </c>
      <c r="J130" s="19"/>
      <c r="K130" s="16"/>
      <c r="L130" s="21" t="str">
        <f ca="1">IFERROR(__xludf.DUMMYFUNCTION("if(or(countifs($H$3:H131,H131)&gt;1, countifs($I$3:I131,I131)&gt;1),""Trùng"",if(or(COUNTIFS('Data tổng'!$I:$I,$I131)&gt;1,COUNTIFS('Data tổng'!$H:$H,$H131)&gt;1),""Trùng ""&amp;FILTER('Data tổng'!$B:$B,'Data tổng'!$I:$I=$I131,'Data tổng'!$B:$B&lt;&gt;$B131),""ok""))"),"ok")</f>
        <v>ok</v>
      </c>
      <c r="M130" s="16" t="s">
        <v>149</v>
      </c>
      <c r="N130" s="16" t="s">
        <v>150</v>
      </c>
      <c r="O130" s="16" t="s">
        <v>85</v>
      </c>
      <c r="P130" s="16" t="s">
        <v>76</v>
      </c>
      <c r="Q130" s="16"/>
      <c r="R130" s="16"/>
      <c r="S130" s="16">
        <v>2018</v>
      </c>
      <c r="T130" s="16" t="s">
        <v>55</v>
      </c>
      <c r="U130" s="22"/>
      <c r="V130" s="23"/>
      <c r="W130" s="24"/>
      <c r="X130" s="25"/>
      <c r="Y130" s="26"/>
      <c r="Z130" s="26"/>
      <c r="AA130" s="26"/>
      <c r="AB130" s="27"/>
      <c r="AC130" s="27"/>
      <c r="AD130" s="28"/>
      <c r="AE130" s="29"/>
      <c r="AF130" s="29"/>
      <c r="AG130" s="29"/>
    </row>
    <row r="131" spans="1:33" ht="15.75" customHeight="1">
      <c r="A131" s="15">
        <v>44404</v>
      </c>
      <c r="B131" s="16" t="s">
        <v>33</v>
      </c>
      <c r="C131" s="16" t="s">
        <v>78</v>
      </c>
      <c r="D131" s="16" t="s">
        <v>34</v>
      </c>
      <c r="E131" s="16" t="s">
        <v>48</v>
      </c>
      <c r="F131" s="17" t="str">
        <f t="shared" si="2"/>
        <v>Đã nhận được CV</v>
      </c>
      <c r="G131" s="16" t="s">
        <v>516</v>
      </c>
      <c r="H131" s="18">
        <v>375643378</v>
      </c>
      <c r="I131" s="16" t="s">
        <v>517</v>
      </c>
      <c r="J131" s="19">
        <v>36575</v>
      </c>
      <c r="K131" s="16"/>
      <c r="L131" s="21" t="str">
        <f ca="1">IFERROR(__xludf.DUMMYFUNCTION("if(or(countifs($H$3:H132,H132)&gt;1, countifs($I$3:I132,I132)&gt;1),""Trùng"",if(or(COUNTIFS('Data tổng'!$I:$I,$I132)&gt;1,COUNTIFS('Data tổng'!$H:$H,$H132)&gt;1),""Trùng ""&amp;FILTER('Data tổng'!$B:$B,'Data tổng'!$I:$I=$I132,'Data tổng'!$B:$B&lt;&gt;$B132),""ok""))"),"ok")</f>
        <v>ok</v>
      </c>
      <c r="M131" s="16" t="s">
        <v>83</v>
      </c>
      <c r="N131" s="16" t="s">
        <v>150</v>
      </c>
      <c r="O131" s="16" t="s">
        <v>76</v>
      </c>
      <c r="P131" s="16" t="s">
        <v>270</v>
      </c>
      <c r="Q131" s="16"/>
      <c r="R131" s="16"/>
      <c r="T131" s="16"/>
      <c r="U131" s="22"/>
      <c r="V131" s="23"/>
      <c r="W131" s="24"/>
      <c r="X131" s="25"/>
      <c r="Y131" s="26"/>
      <c r="Z131" s="26"/>
      <c r="AA131" s="26"/>
      <c r="AB131" s="27"/>
      <c r="AC131" s="27"/>
      <c r="AD131" s="28"/>
      <c r="AE131" s="29"/>
      <c r="AF131" s="29"/>
      <c r="AG131" s="29"/>
    </row>
    <row r="132" spans="1:33" ht="15.75" customHeight="1">
      <c r="A132" s="15">
        <v>44404</v>
      </c>
      <c r="B132" s="16" t="s">
        <v>33</v>
      </c>
      <c r="C132" s="16" t="s">
        <v>78</v>
      </c>
      <c r="D132" s="16" t="s">
        <v>34</v>
      </c>
      <c r="E132" s="16" t="s">
        <v>48</v>
      </c>
      <c r="F132" s="17" t="str">
        <f t="shared" si="2"/>
        <v>Đã nhận được CV</v>
      </c>
      <c r="G132" s="16" t="s">
        <v>518</v>
      </c>
      <c r="H132" s="18">
        <v>336300414</v>
      </c>
      <c r="I132" s="16" t="s">
        <v>519</v>
      </c>
      <c r="J132" s="19">
        <v>35001</v>
      </c>
      <c r="K132" s="16"/>
      <c r="L132" s="21" t="str">
        <f ca="1">IFERROR(__xludf.DUMMYFUNCTION("if(or(countifs($H$3:H133,H133)&gt;1, countifs($I$3:I133,I133)&gt;1),""Trùng"",if(or(COUNTIFS('Data tổng'!$I:$I,$I133)&gt;1,COUNTIFS('Data tổng'!$H:$H,$H133)&gt;1),""Trùng ""&amp;FILTER('Data tổng'!$B:$B,'Data tổng'!$I:$I=$I133,'Data tổng'!$B:$B&lt;&gt;$B133),""ok""))"),"ok")</f>
        <v>ok</v>
      </c>
      <c r="M132" s="16" t="s">
        <v>149</v>
      </c>
      <c r="N132" s="16" t="s">
        <v>150</v>
      </c>
      <c r="O132" s="16"/>
      <c r="P132" s="16" t="s">
        <v>114</v>
      </c>
      <c r="Q132" s="16"/>
      <c r="R132" s="16"/>
      <c r="T132" s="16"/>
      <c r="U132" s="22"/>
      <c r="V132" s="23"/>
      <c r="W132" s="24"/>
      <c r="X132" s="25"/>
      <c r="Y132" s="26"/>
      <c r="Z132" s="26"/>
      <c r="AA132" s="26"/>
      <c r="AB132" s="27"/>
      <c r="AC132" s="27"/>
      <c r="AD132" s="28"/>
      <c r="AE132" s="29"/>
      <c r="AF132" s="29"/>
      <c r="AG132" s="29"/>
    </row>
    <row r="133" spans="1:33" ht="15.75" customHeight="1">
      <c r="A133" s="15">
        <v>44404</v>
      </c>
      <c r="B133" s="16" t="s">
        <v>33</v>
      </c>
      <c r="C133" s="16" t="s">
        <v>78</v>
      </c>
      <c r="D133" s="16" t="s">
        <v>34</v>
      </c>
      <c r="E133" s="16" t="s">
        <v>48</v>
      </c>
      <c r="F133" s="17" t="str">
        <f t="shared" si="2"/>
        <v>Đã nhận được CV</v>
      </c>
      <c r="G133" s="16" t="s">
        <v>520</v>
      </c>
      <c r="H133" s="18">
        <v>964339760</v>
      </c>
      <c r="I133" s="16" t="s">
        <v>521</v>
      </c>
      <c r="J133" s="19">
        <v>35540</v>
      </c>
      <c r="K133" s="16"/>
      <c r="L133" s="21" t="str">
        <f ca="1">IFERROR(__xludf.DUMMYFUNCTION("if(or(countifs($H$3:H134,H134)&gt;1, countifs($I$3:I134,I134)&gt;1),""Trùng"",if(or(COUNTIFS('Data tổng'!$I:$I,$I134)&gt;1,COUNTIFS('Data tổng'!$H:$H,$H134)&gt;1),""Trùng ""&amp;FILTER('Data tổng'!$B:$B,'Data tổng'!$I:$I=$I134,'Data tổng'!$B:$B&lt;&gt;$B134),""ok""))"),"ok")</f>
        <v>ok</v>
      </c>
      <c r="M133" s="16" t="s">
        <v>149</v>
      </c>
      <c r="N133" s="16" t="s">
        <v>150</v>
      </c>
      <c r="O133" s="16" t="s">
        <v>85</v>
      </c>
      <c r="P133" s="16" t="s">
        <v>54</v>
      </c>
      <c r="Q133" s="16"/>
      <c r="R133" s="16"/>
      <c r="S133" s="16">
        <v>2019</v>
      </c>
      <c r="T133" s="16" t="s">
        <v>55</v>
      </c>
      <c r="U133" s="22"/>
      <c r="V133" s="23"/>
      <c r="W133" s="24"/>
      <c r="X133" s="25"/>
      <c r="Y133" s="26"/>
      <c r="Z133" s="26"/>
      <c r="AA133" s="26"/>
      <c r="AB133" s="27"/>
      <c r="AC133" s="27"/>
      <c r="AD133" s="28"/>
      <c r="AE133" s="29"/>
      <c r="AF133" s="29"/>
      <c r="AG133" s="29"/>
    </row>
    <row r="134" spans="1:33" ht="15.75" customHeight="1">
      <c r="A134" s="15">
        <v>44404</v>
      </c>
      <c r="B134" s="16" t="s">
        <v>33</v>
      </c>
      <c r="C134" s="16" t="s">
        <v>34</v>
      </c>
      <c r="D134" s="16" t="s">
        <v>34</v>
      </c>
      <c r="E134" s="16" t="s">
        <v>48</v>
      </c>
      <c r="F134" s="17" t="str">
        <f t="shared" si="2"/>
        <v>Đã nhận được CV</v>
      </c>
      <c r="G134" s="16" t="s">
        <v>522</v>
      </c>
      <c r="H134" s="18">
        <v>384536976</v>
      </c>
      <c r="I134" s="16" t="s">
        <v>523</v>
      </c>
      <c r="J134" s="19">
        <v>36602</v>
      </c>
      <c r="K134" s="16"/>
      <c r="L134" s="21" t="str">
        <f ca="1">IFERROR(__xludf.DUMMYFUNCTION("if(or(countifs($H$3:H135,H135)&gt;1, countifs($I$3:I135,I135)&gt;1),""Trùng"",if(or(COUNTIFS('Data tổng'!$I:$I,$I135)&gt;1,COUNTIFS('Data tổng'!$H:$H,$H135)&gt;1),""Trùng ""&amp;FILTER('Data tổng'!$B:$B,'Data tổng'!$I:$I=$I135,'Data tổng'!$B:$B&lt;&gt;$B135),""ok""))"),"ok")</f>
        <v>ok</v>
      </c>
      <c r="M134" s="16" t="s">
        <v>149</v>
      </c>
      <c r="N134" s="16" t="s">
        <v>150</v>
      </c>
      <c r="O134" s="16" t="s">
        <v>524</v>
      </c>
      <c r="P134" s="16" t="s">
        <v>54</v>
      </c>
      <c r="Q134" s="16"/>
      <c r="R134" s="16"/>
      <c r="S134" s="16">
        <v>2021</v>
      </c>
      <c r="T134" s="16" t="s">
        <v>55</v>
      </c>
      <c r="U134" s="22"/>
      <c r="V134" s="23"/>
      <c r="W134" s="24"/>
      <c r="X134" s="25"/>
      <c r="Y134" s="26"/>
      <c r="Z134" s="26"/>
      <c r="AA134" s="26"/>
      <c r="AB134" s="27"/>
      <c r="AC134" s="27"/>
      <c r="AD134" s="28"/>
      <c r="AE134" s="29"/>
      <c r="AF134" s="29"/>
      <c r="AG134" s="29"/>
    </row>
    <row r="135" spans="1:33" ht="15.75" customHeight="1">
      <c r="A135" s="15">
        <v>44404</v>
      </c>
      <c r="B135" s="16" t="s">
        <v>33</v>
      </c>
      <c r="C135" s="16" t="s">
        <v>78</v>
      </c>
      <c r="D135" s="16" t="s">
        <v>79</v>
      </c>
      <c r="E135" s="16" t="s">
        <v>48</v>
      </c>
      <c r="F135" s="17" t="str">
        <f t="shared" si="2"/>
        <v>Đã onboard</v>
      </c>
      <c r="G135" s="16" t="s">
        <v>525</v>
      </c>
      <c r="H135" s="18">
        <v>354439986</v>
      </c>
      <c r="I135" s="16" t="s">
        <v>526</v>
      </c>
      <c r="J135" s="19">
        <v>34845</v>
      </c>
      <c r="K135" s="16"/>
      <c r="L135" s="21" t="str">
        <f ca="1">IFERROR(__xludf.DUMMYFUNCTION("if(or(countifs($H$3:H136,H136)&gt;1, countifs($I$3:I136,I136)&gt;1),""Trùng"",if(or(COUNTIFS('Data tổng'!$I:$I,$I136)&gt;1,COUNTIFS('Data tổng'!$H:$H,$H136)&gt;1),""Trùng ""&amp;FILTER('Data tổng'!$B:$B,'Data tổng'!$I:$I=$I136,'Data tổng'!$B:$B&lt;&gt;$B136),""ok""))"),"ok")</f>
        <v>ok</v>
      </c>
      <c r="M135" s="16" t="s">
        <v>112</v>
      </c>
      <c r="N135" s="16" t="s">
        <v>89</v>
      </c>
      <c r="O135" s="16" t="s">
        <v>76</v>
      </c>
      <c r="P135" s="16" t="s">
        <v>54</v>
      </c>
      <c r="Q135" s="16"/>
      <c r="R135" s="16"/>
      <c r="S135" s="16">
        <v>2019</v>
      </c>
      <c r="T135" s="16" t="s">
        <v>100</v>
      </c>
      <c r="U135" s="22" t="s">
        <v>527</v>
      </c>
      <c r="V135" s="23">
        <v>44404</v>
      </c>
      <c r="W135" s="24" t="s">
        <v>57</v>
      </c>
      <c r="X135" s="25">
        <v>44406</v>
      </c>
      <c r="Y135" s="33">
        <v>0.58333333333333337</v>
      </c>
      <c r="Z135" s="26" t="s">
        <v>89</v>
      </c>
      <c r="AA135" s="26" t="s">
        <v>57</v>
      </c>
      <c r="AB135" s="34">
        <v>44409</v>
      </c>
      <c r="AC135" s="27" t="s">
        <v>65</v>
      </c>
      <c r="AD135" s="28">
        <v>44410</v>
      </c>
      <c r="AE135" s="29" t="s">
        <v>65</v>
      </c>
      <c r="AF135" s="29" t="s">
        <v>528</v>
      </c>
      <c r="AG135" s="35">
        <v>10000000</v>
      </c>
    </row>
    <row r="136" spans="1:33" ht="15.75" customHeight="1">
      <c r="A136" s="15">
        <v>44404</v>
      </c>
      <c r="B136" s="16" t="s">
        <v>33</v>
      </c>
      <c r="C136" s="16" t="s">
        <v>163</v>
      </c>
      <c r="D136" s="16" t="s">
        <v>34</v>
      </c>
      <c r="E136" s="16" t="s">
        <v>48</v>
      </c>
      <c r="F136" s="17" t="str">
        <f t="shared" si="2"/>
        <v>Từ chối Phỏng vấn</v>
      </c>
      <c r="G136" s="45" t="s">
        <v>529</v>
      </c>
      <c r="H136" s="18">
        <v>975471213</v>
      </c>
      <c r="I136" s="16" t="s">
        <v>530</v>
      </c>
      <c r="J136" s="19">
        <v>36240</v>
      </c>
      <c r="K136" s="37" t="s">
        <v>531</v>
      </c>
      <c r="L136" s="21" t="str">
        <f ca="1">IFERROR(__xludf.DUMMYFUNCTION("if(or(countifs($H$3:H137,H137)&gt;1, countifs($I$3:I137,I137)&gt;1),""Trùng"",if(or(COUNTIFS('Data tổng'!$I:$I,$I137)&gt;1,COUNTIFS('Data tổng'!$H:$H,$H137)&gt;1),""Trùng ""&amp;FILTER('Data tổng'!$B:$B,'Data tổng'!$I:$I=$I137,'Data tổng'!$B:$B&lt;&gt;$B137),""ok""))"),"ok")</f>
        <v>ok</v>
      </c>
      <c r="M136" s="16" t="s">
        <v>83</v>
      </c>
      <c r="N136" s="16" t="s">
        <v>84</v>
      </c>
      <c r="O136" s="16" t="s">
        <v>94</v>
      </c>
      <c r="P136" s="16" t="s">
        <v>532</v>
      </c>
      <c r="Q136" s="16"/>
      <c r="R136" s="16"/>
      <c r="S136" s="16" t="s">
        <v>533</v>
      </c>
      <c r="T136" s="16" t="s">
        <v>55</v>
      </c>
      <c r="U136" s="22" t="s">
        <v>534</v>
      </c>
      <c r="V136" s="23">
        <v>44404</v>
      </c>
      <c r="W136" s="24" t="s">
        <v>57</v>
      </c>
      <c r="X136" s="25">
        <v>44413</v>
      </c>
      <c r="Y136" s="33">
        <v>0.375</v>
      </c>
      <c r="Z136" s="26" t="s">
        <v>64</v>
      </c>
      <c r="AA136" s="26" t="s">
        <v>58</v>
      </c>
      <c r="AB136" s="27"/>
      <c r="AC136" s="27"/>
      <c r="AD136" s="28"/>
      <c r="AE136" s="29"/>
      <c r="AF136" s="29"/>
      <c r="AG136" s="29"/>
    </row>
    <row r="137" spans="1:33" ht="15.75" customHeight="1">
      <c r="A137" s="15">
        <v>44404</v>
      </c>
      <c r="B137" s="16" t="s">
        <v>33</v>
      </c>
      <c r="C137" s="16" t="s">
        <v>155</v>
      </c>
      <c r="D137" s="16" t="s">
        <v>34</v>
      </c>
      <c r="E137" s="16" t="s">
        <v>48</v>
      </c>
      <c r="F137" s="17" t="str">
        <f t="shared" si="2"/>
        <v>Từ chối offer</v>
      </c>
      <c r="G137" s="45" t="s">
        <v>535</v>
      </c>
      <c r="H137" s="18">
        <v>345850888</v>
      </c>
      <c r="I137" s="16" t="s">
        <v>536</v>
      </c>
      <c r="J137" s="19">
        <v>35848</v>
      </c>
      <c r="K137" s="30" t="s">
        <v>537</v>
      </c>
      <c r="L137" s="21" t="str">
        <f ca="1">IFERROR(__xludf.DUMMYFUNCTION("if(or(countifs($H$3:H138,H138)&gt;1, countifs($I$3:I138,I138)&gt;1),""Trùng"",if(or(COUNTIFS('Data tổng'!$I:$I,$I138)&gt;1,COUNTIFS('Data tổng'!$H:$H,$H138)&gt;1),""Trùng ""&amp;FILTER('Data tổng'!$B:$B,'Data tổng'!$I:$I=$I138,'Data tổng'!$B:$B&lt;&gt;$B138),""ok""))"),"ok")</f>
        <v>ok</v>
      </c>
      <c r="M137" s="16" t="s">
        <v>83</v>
      </c>
      <c r="N137" s="16" t="s">
        <v>84</v>
      </c>
      <c r="O137" s="16" t="s">
        <v>94</v>
      </c>
      <c r="P137" s="16" t="s">
        <v>114</v>
      </c>
      <c r="Q137" s="16"/>
      <c r="R137" s="16"/>
      <c r="S137" s="16" t="s">
        <v>538</v>
      </c>
      <c r="T137" s="16"/>
      <c r="U137" s="22" t="s">
        <v>539</v>
      </c>
      <c r="V137" s="23">
        <v>44404</v>
      </c>
      <c r="W137" s="24" t="s">
        <v>57</v>
      </c>
      <c r="X137" s="25">
        <v>44413</v>
      </c>
      <c r="Y137" s="33">
        <v>0.375</v>
      </c>
      <c r="Z137" s="26" t="s">
        <v>64</v>
      </c>
      <c r="AA137" s="26" t="s">
        <v>57</v>
      </c>
      <c r="AB137" s="59">
        <v>44423</v>
      </c>
      <c r="AC137" s="27" t="s">
        <v>128</v>
      </c>
      <c r="AD137" s="28"/>
      <c r="AE137" s="29"/>
      <c r="AF137" s="29" t="s">
        <v>66</v>
      </c>
      <c r="AG137" s="35">
        <v>5000000</v>
      </c>
    </row>
    <row r="138" spans="1:33" ht="15.75" customHeight="1">
      <c r="A138" s="15">
        <v>44404</v>
      </c>
      <c r="B138" s="16" t="s">
        <v>33</v>
      </c>
      <c r="C138" s="16" t="s">
        <v>155</v>
      </c>
      <c r="D138" s="16" t="s">
        <v>79</v>
      </c>
      <c r="E138" s="16" t="s">
        <v>48</v>
      </c>
      <c r="F138" s="17" t="str">
        <f t="shared" si="2"/>
        <v>Từ chối offer</v>
      </c>
      <c r="G138" s="16" t="s">
        <v>540</v>
      </c>
      <c r="H138" s="18">
        <v>982093706</v>
      </c>
      <c r="I138" s="16" t="s">
        <v>541</v>
      </c>
      <c r="J138" s="19">
        <v>35598</v>
      </c>
      <c r="K138" s="30" t="s">
        <v>542</v>
      </c>
      <c r="L138" s="21" t="str">
        <f ca="1">IFERROR(__xludf.DUMMYFUNCTION("if(or(countifs($H$3:H139,H139)&gt;1, countifs($I$3:I139,I139)&gt;1),""Trùng"",if(or(COUNTIFS('Data tổng'!$I:$I,$I139)&gt;1,COUNTIFS('Data tổng'!$H:$H,$H139)&gt;1),""Trùng ""&amp;FILTER('Data tổng'!$B:$B,'Data tổng'!$I:$I=$I139,'Data tổng'!$B:$B&lt;&gt;$B139),""ok""))"),"ok")</f>
        <v>ok</v>
      </c>
      <c r="M138" s="16" t="s">
        <v>83</v>
      </c>
      <c r="N138" s="16" t="s">
        <v>84</v>
      </c>
      <c r="O138" s="16" t="s">
        <v>391</v>
      </c>
      <c r="P138" s="16" t="s">
        <v>54</v>
      </c>
      <c r="Q138" s="16"/>
      <c r="R138" s="16"/>
      <c r="S138" s="16" t="s">
        <v>543</v>
      </c>
      <c r="T138" s="16"/>
      <c r="U138" s="22" t="s">
        <v>544</v>
      </c>
      <c r="V138" s="23">
        <v>44405</v>
      </c>
      <c r="W138" s="24" t="s">
        <v>57</v>
      </c>
      <c r="X138" s="25">
        <v>44407</v>
      </c>
      <c r="Y138" s="33">
        <v>0.45833333333333331</v>
      </c>
      <c r="Z138" s="26" t="s">
        <v>154</v>
      </c>
      <c r="AA138" s="26" t="s">
        <v>57</v>
      </c>
      <c r="AB138" s="34">
        <v>44407</v>
      </c>
      <c r="AC138" s="27" t="s">
        <v>128</v>
      </c>
      <c r="AD138" s="28"/>
      <c r="AE138" s="29"/>
      <c r="AF138" s="29"/>
      <c r="AG138" s="35">
        <v>11000000</v>
      </c>
    </row>
    <row r="139" spans="1:33" ht="15.75" customHeight="1">
      <c r="A139" s="15">
        <v>44405</v>
      </c>
      <c r="B139" s="16" t="s">
        <v>33</v>
      </c>
      <c r="C139" s="16" t="s">
        <v>155</v>
      </c>
      <c r="D139" s="16" t="s">
        <v>34</v>
      </c>
      <c r="E139" s="16" t="s">
        <v>48</v>
      </c>
      <c r="F139" s="17" t="str">
        <f t="shared" si="2"/>
        <v>Đã onboard</v>
      </c>
      <c r="G139" s="16" t="s">
        <v>545</v>
      </c>
      <c r="H139" s="18">
        <v>969758898</v>
      </c>
      <c r="I139" s="16" t="s">
        <v>546</v>
      </c>
      <c r="J139" s="19">
        <v>35938</v>
      </c>
      <c r="K139" s="16"/>
      <c r="L139" s="21" t="str">
        <f ca="1">IFERROR(__xludf.DUMMYFUNCTION("if(or(countifs($H$3:H140,H140)&gt;1, countifs($I$3:I140,I140)&gt;1),""Trùng"",if(or(COUNTIFS('Data tổng'!$I:$I,$I140)&gt;1,COUNTIFS('Data tổng'!$H:$H,$H140)&gt;1),""Trùng ""&amp;FILTER('Data tổng'!$B:$B,'Data tổng'!$I:$I=$I140,'Data tổng'!$B:$B&lt;&gt;$B140),""ok""))"),"ok")</f>
        <v>ok</v>
      </c>
      <c r="M139" s="16" t="s">
        <v>112</v>
      </c>
      <c r="N139" s="16" t="s">
        <v>64</v>
      </c>
      <c r="O139" s="16" t="s">
        <v>94</v>
      </c>
      <c r="P139" s="16" t="s">
        <v>547</v>
      </c>
      <c r="Q139" s="16"/>
      <c r="R139" s="16"/>
      <c r="S139" s="16">
        <v>2021</v>
      </c>
      <c r="T139" s="16" t="s">
        <v>55</v>
      </c>
      <c r="U139" s="22"/>
      <c r="V139" s="23">
        <v>44405</v>
      </c>
      <c r="W139" s="24" t="s">
        <v>57</v>
      </c>
      <c r="X139" s="25">
        <v>44407</v>
      </c>
      <c r="Y139" s="33">
        <v>0.375</v>
      </c>
      <c r="Z139" s="26" t="s">
        <v>64</v>
      </c>
      <c r="AA139" s="26" t="s">
        <v>57</v>
      </c>
      <c r="AB139" s="34">
        <v>44410</v>
      </c>
      <c r="AC139" s="27" t="s">
        <v>65</v>
      </c>
      <c r="AD139" s="28">
        <v>44424</v>
      </c>
      <c r="AE139" s="29" t="s">
        <v>65</v>
      </c>
      <c r="AF139" s="29" t="s">
        <v>66</v>
      </c>
      <c r="AG139" s="29"/>
    </row>
    <row r="140" spans="1:33" ht="15.75" customHeight="1">
      <c r="A140" s="15">
        <v>44405</v>
      </c>
      <c r="B140" s="16" t="s">
        <v>33</v>
      </c>
      <c r="C140" s="16" t="s">
        <v>155</v>
      </c>
      <c r="D140" s="16" t="s">
        <v>34</v>
      </c>
      <c r="E140" s="16" t="s">
        <v>36</v>
      </c>
      <c r="F140" s="17" t="str">
        <f t="shared" si="2"/>
        <v>Đã onboard</v>
      </c>
      <c r="G140" s="16" t="s">
        <v>548</v>
      </c>
      <c r="H140" s="18">
        <v>348996020</v>
      </c>
      <c r="I140" s="16" t="s">
        <v>549</v>
      </c>
      <c r="J140" s="19">
        <v>36574</v>
      </c>
      <c r="K140" s="16"/>
      <c r="L140" s="21" t="str">
        <f ca="1">IFERROR(__xludf.DUMMYFUNCTION("if(or(countifs($H$3:H141,H141)&gt;1, countifs($I$3:I141,I141)&gt;1),""Trùng"",if(or(COUNTIFS('Data tổng'!$I:$I,$I141)&gt;1,COUNTIFS('Data tổng'!$H:$H,$H141)&gt;1),""Trùng ""&amp;FILTER('Data tổng'!$B:$B,'Data tổng'!$I:$I=$I141,'Data tổng'!$B:$B&lt;&gt;$B141),""ok""))"),"ok")</f>
        <v>ok</v>
      </c>
      <c r="M140" s="16" t="s">
        <v>112</v>
      </c>
      <c r="N140" s="16" t="s">
        <v>64</v>
      </c>
      <c r="O140" s="16" t="s">
        <v>85</v>
      </c>
      <c r="P140" s="16" t="s">
        <v>54</v>
      </c>
      <c r="Q140" s="16"/>
      <c r="R140" s="16"/>
      <c r="S140" s="16">
        <v>2022</v>
      </c>
      <c r="T140" s="16" t="s">
        <v>55</v>
      </c>
      <c r="U140" s="22" t="s">
        <v>550</v>
      </c>
      <c r="V140" s="23">
        <v>44405</v>
      </c>
      <c r="W140" s="24" t="s">
        <v>57</v>
      </c>
      <c r="X140" s="25">
        <v>44407</v>
      </c>
      <c r="Y140" s="33">
        <v>0.375</v>
      </c>
      <c r="Z140" s="26" t="s">
        <v>64</v>
      </c>
      <c r="AA140" s="26" t="s">
        <v>57</v>
      </c>
      <c r="AB140" s="34">
        <v>44410</v>
      </c>
      <c r="AC140" s="27" t="s">
        <v>65</v>
      </c>
      <c r="AD140" s="28">
        <v>44424</v>
      </c>
      <c r="AE140" s="29" t="s">
        <v>65</v>
      </c>
      <c r="AF140" s="29" t="s">
        <v>66</v>
      </c>
      <c r="AG140" s="29"/>
    </row>
    <row r="141" spans="1:33" ht="15.75" customHeight="1">
      <c r="A141" s="15">
        <v>44405</v>
      </c>
      <c r="B141" s="16" t="s">
        <v>33</v>
      </c>
      <c r="C141" s="16" t="s">
        <v>78</v>
      </c>
      <c r="D141" s="16" t="s">
        <v>34</v>
      </c>
      <c r="E141" s="16" t="s">
        <v>48</v>
      </c>
      <c r="F141" s="17" t="str">
        <f t="shared" si="2"/>
        <v>Từ chối offer</v>
      </c>
      <c r="G141" s="45" t="s">
        <v>551</v>
      </c>
      <c r="H141" s="18">
        <v>357678391</v>
      </c>
      <c r="I141" s="16" t="s">
        <v>552</v>
      </c>
      <c r="J141" s="19">
        <v>36469</v>
      </c>
      <c r="K141" s="16"/>
      <c r="L141" s="21" t="str">
        <f ca="1">IFERROR(__xludf.DUMMYFUNCTION("if(or(countifs($H$3:H142,H142)&gt;1, countifs($I$3:I142,I142)&gt;1),""Trùng"",if(or(COUNTIFS('Data tổng'!$I:$I,$I142)&gt;1,COUNTIFS('Data tổng'!$H:$H,$H142)&gt;1),""Trùng ""&amp;FILTER('Data tổng'!$B:$B,'Data tổng'!$I:$I=$I142,'Data tổng'!$B:$B&lt;&gt;$B142),""ok""))"),"ok")</f>
        <v>ok</v>
      </c>
      <c r="M141" s="16" t="s">
        <v>149</v>
      </c>
      <c r="N141" s="16" t="s">
        <v>150</v>
      </c>
      <c r="O141" s="16" t="s">
        <v>76</v>
      </c>
      <c r="P141" s="16" t="s">
        <v>76</v>
      </c>
      <c r="Q141" s="16"/>
      <c r="R141" s="16"/>
      <c r="T141" s="16" t="s">
        <v>55</v>
      </c>
      <c r="U141" s="22" t="s">
        <v>553</v>
      </c>
      <c r="V141" s="23">
        <v>44405</v>
      </c>
      <c r="W141" s="24" t="s">
        <v>57</v>
      </c>
      <c r="X141" s="25">
        <v>44406</v>
      </c>
      <c r="Y141" s="33">
        <v>0.625</v>
      </c>
      <c r="Z141" s="26" t="s">
        <v>160</v>
      </c>
      <c r="AA141" s="26" t="s">
        <v>57</v>
      </c>
      <c r="AB141" s="34">
        <v>44421</v>
      </c>
      <c r="AC141" s="27" t="s">
        <v>128</v>
      </c>
      <c r="AD141" s="28"/>
      <c r="AE141" s="29"/>
      <c r="AF141" s="29"/>
      <c r="AG141" s="29"/>
    </row>
    <row r="142" spans="1:33" ht="15.75" customHeight="1">
      <c r="A142" s="15">
        <v>44406</v>
      </c>
      <c r="B142" s="16" t="s">
        <v>33</v>
      </c>
      <c r="C142" s="16" t="s">
        <v>554</v>
      </c>
      <c r="D142" s="16" t="s">
        <v>417</v>
      </c>
      <c r="E142" s="16" t="s">
        <v>48</v>
      </c>
      <c r="F142" s="17" t="str">
        <f t="shared" si="2"/>
        <v>Fail Phỏng vấn</v>
      </c>
      <c r="G142" s="45" t="s">
        <v>555</v>
      </c>
      <c r="H142" s="18">
        <v>976062099</v>
      </c>
      <c r="I142" s="16" t="s">
        <v>556</v>
      </c>
      <c r="J142" s="60">
        <v>33418</v>
      </c>
      <c r="K142" s="30" t="s">
        <v>557</v>
      </c>
      <c r="L142" s="21" t="str">
        <f ca="1">IFERROR(__xludf.DUMMYFUNCTION("if(or(countifs($H$3:H143,H143)&gt;1, countifs($I$3:I143,I143)&gt;1),""Trùng"",if(or(COUNTIFS('Data tổng'!$I:$I,$I143)&gt;1,COUNTIFS('Data tổng'!$H:$H,$H143)&gt;1),""Trùng ""&amp;FILTER('Data tổng'!$B:$B,'Data tổng'!$I:$I=$I143,'Data tổng'!$B:$B&lt;&gt;$B143),""ok""))"),"ok")</f>
        <v>ok</v>
      </c>
      <c r="M142" s="16" t="s">
        <v>83</v>
      </c>
      <c r="N142" s="16" t="s">
        <v>558</v>
      </c>
      <c r="O142" s="16"/>
      <c r="P142" s="16"/>
      <c r="Q142" s="16"/>
      <c r="R142" s="16"/>
      <c r="T142" s="16"/>
      <c r="U142" s="22" t="s">
        <v>559</v>
      </c>
      <c r="V142" s="23">
        <v>44411</v>
      </c>
      <c r="W142" s="24" t="s">
        <v>57</v>
      </c>
      <c r="X142" s="25">
        <v>44414</v>
      </c>
      <c r="Y142" s="33">
        <v>0.375</v>
      </c>
      <c r="Z142" s="26" t="s">
        <v>194</v>
      </c>
      <c r="AA142" s="26" t="s">
        <v>47</v>
      </c>
      <c r="AB142" s="27"/>
      <c r="AC142" s="27"/>
      <c r="AD142" s="28"/>
      <c r="AE142" s="29"/>
      <c r="AF142" s="29"/>
      <c r="AG142" s="29"/>
    </row>
    <row r="143" spans="1:33" ht="15.75" customHeight="1">
      <c r="A143" s="15">
        <v>44410</v>
      </c>
      <c r="B143" s="16" t="s">
        <v>33</v>
      </c>
      <c r="C143" s="16" t="s">
        <v>78</v>
      </c>
      <c r="D143" s="16" t="s">
        <v>79</v>
      </c>
      <c r="E143" s="16" t="s">
        <v>48</v>
      </c>
      <c r="F143" s="17" t="str">
        <f t="shared" si="2"/>
        <v>Đã nhận được CV</v>
      </c>
      <c r="G143" s="45" t="s">
        <v>560</v>
      </c>
      <c r="H143" s="18">
        <v>974327702</v>
      </c>
      <c r="I143" s="16" t="s">
        <v>561</v>
      </c>
      <c r="J143" s="19"/>
      <c r="K143" s="30" t="s">
        <v>562</v>
      </c>
      <c r="L143" s="21" t="str">
        <f ca="1">IFERROR(__xludf.DUMMYFUNCTION("if(or(countifs($H$3:H144,H144)&gt;1, countifs($I$3:I144,I144)&gt;1),""Trùng"",if(or(COUNTIFS('Data tổng'!$I:$I,$I144)&gt;1,COUNTIFS('Data tổng'!$H:$H,$H144)&gt;1),""Trùng ""&amp;FILTER('Data tổng'!$B:$B,'Data tổng'!$I:$I=$I144,'Data tổng'!$B:$B&lt;&gt;$B144),""ok""))"),"ok")</f>
        <v>ok</v>
      </c>
      <c r="M143" s="16" t="s">
        <v>149</v>
      </c>
      <c r="N143" s="16" t="s">
        <v>150</v>
      </c>
      <c r="O143" s="16" t="s">
        <v>76</v>
      </c>
      <c r="P143" s="16" t="s">
        <v>76</v>
      </c>
      <c r="Q143" s="16"/>
      <c r="R143" s="16"/>
      <c r="S143" s="16">
        <v>2013</v>
      </c>
      <c r="T143" s="16"/>
      <c r="U143" s="22"/>
      <c r="V143" s="23"/>
      <c r="W143" s="24"/>
      <c r="X143" s="25"/>
      <c r="Y143" s="26"/>
      <c r="Z143" s="26"/>
      <c r="AA143" s="26"/>
      <c r="AB143" s="27"/>
      <c r="AC143" s="27"/>
      <c r="AD143" s="28"/>
      <c r="AE143" s="29"/>
      <c r="AF143" s="29"/>
      <c r="AG143" s="29"/>
    </row>
    <row r="144" spans="1:33" ht="15.75" customHeight="1">
      <c r="A144" s="15">
        <v>44410</v>
      </c>
      <c r="B144" s="16" t="s">
        <v>33</v>
      </c>
      <c r="C144" s="16" t="s">
        <v>78</v>
      </c>
      <c r="D144" s="16" t="s">
        <v>34</v>
      </c>
      <c r="E144" s="16" t="s">
        <v>48</v>
      </c>
      <c r="F144" s="17" t="str">
        <f t="shared" si="2"/>
        <v>Đã nhận được CV</v>
      </c>
      <c r="G144" s="45" t="s">
        <v>563</v>
      </c>
      <c r="H144" s="18">
        <v>387492233</v>
      </c>
      <c r="I144" s="16" t="s">
        <v>564</v>
      </c>
      <c r="J144" s="19">
        <v>35848</v>
      </c>
      <c r="K144" s="30" t="s">
        <v>565</v>
      </c>
      <c r="L144" s="21" t="str">
        <f ca="1">IFERROR(__xludf.DUMMYFUNCTION("if(or(countifs($H$3:H145,H145)&gt;1, countifs($I$3:I145,I145)&gt;1),""Trùng"",if(or(COUNTIFS('Data tổng'!$I:$I,$I145)&gt;1,COUNTIFS('Data tổng'!$H:$H,$H145)&gt;1),""Trùng ""&amp;FILTER('Data tổng'!$B:$B,'Data tổng'!$I:$I=$I145,'Data tổng'!$B:$B&lt;&gt;$B145),""ok""))"),"ok")</f>
        <v>ok</v>
      </c>
      <c r="M144" s="16" t="s">
        <v>149</v>
      </c>
      <c r="N144" s="16" t="s">
        <v>150</v>
      </c>
      <c r="O144" s="16" t="s">
        <v>85</v>
      </c>
      <c r="P144" s="16" t="s">
        <v>270</v>
      </c>
      <c r="Q144" s="16"/>
      <c r="R144" s="16"/>
      <c r="T144" s="16" t="s">
        <v>55</v>
      </c>
      <c r="U144" s="22"/>
      <c r="V144" s="23"/>
      <c r="W144" s="24"/>
      <c r="X144" s="25"/>
      <c r="Y144" s="26"/>
      <c r="Z144" s="26"/>
      <c r="AA144" s="26"/>
      <c r="AB144" s="27"/>
      <c r="AC144" s="27"/>
      <c r="AD144" s="28"/>
      <c r="AE144" s="29"/>
      <c r="AF144" s="29"/>
      <c r="AG144" s="29"/>
    </row>
    <row r="145" spans="1:33" ht="15.75" customHeight="1">
      <c r="A145" s="15">
        <v>44410</v>
      </c>
      <c r="B145" s="16" t="s">
        <v>33</v>
      </c>
      <c r="C145" s="16" t="s">
        <v>78</v>
      </c>
      <c r="D145" s="16" t="s">
        <v>35</v>
      </c>
      <c r="E145" s="16" t="s">
        <v>48</v>
      </c>
      <c r="F145" s="17" t="str">
        <f t="shared" si="2"/>
        <v>Đã nhận được CV</v>
      </c>
      <c r="G145" s="45" t="s">
        <v>566</v>
      </c>
      <c r="H145" s="18">
        <v>961564619</v>
      </c>
      <c r="I145" s="16" t="s">
        <v>567</v>
      </c>
      <c r="J145" s="19">
        <v>36776</v>
      </c>
      <c r="K145" s="30" t="s">
        <v>256</v>
      </c>
      <c r="L145" s="21" t="str">
        <f ca="1">IFERROR(__xludf.DUMMYFUNCTION("if(or(countifs($H$3:H146,H146)&gt;1, countifs($I$3:I146,I146)&gt;1),""Trùng"",if(or(COUNTIFS('Data tổng'!$I:$I,$I146)&gt;1,COUNTIFS('Data tổng'!$H:$H,$H146)&gt;1),""Trùng ""&amp;FILTER('Data tổng'!$B:$B,'Data tổng'!$I:$I=$I146,'Data tổng'!$B:$B&lt;&gt;$B146),""ok""))"),"ok")</f>
        <v>ok</v>
      </c>
      <c r="M145" s="16" t="s">
        <v>149</v>
      </c>
      <c r="N145" s="16" t="s">
        <v>150</v>
      </c>
      <c r="O145" s="16" t="s">
        <v>85</v>
      </c>
      <c r="P145" s="16" t="s">
        <v>270</v>
      </c>
      <c r="Q145" s="16"/>
      <c r="R145" s="16"/>
      <c r="T145" s="16"/>
      <c r="U145" s="22"/>
      <c r="V145" s="23"/>
      <c r="W145" s="24"/>
      <c r="X145" s="25"/>
      <c r="Y145" s="26"/>
      <c r="Z145" s="26"/>
      <c r="AA145" s="26"/>
      <c r="AB145" s="27"/>
      <c r="AC145" s="27"/>
      <c r="AD145" s="28"/>
      <c r="AE145" s="29"/>
      <c r="AF145" s="29"/>
      <c r="AG145" s="29"/>
    </row>
    <row r="146" spans="1:33" ht="15.75" customHeight="1">
      <c r="A146" s="15">
        <v>44412</v>
      </c>
      <c r="B146" s="16" t="s">
        <v>33</v>
      </c>
      <c r="C146" s="16" t="s">
        <v>263</v>
      </c>
      <c r="D146" s="16" t="s">
        <v>457</v>
      </c>
      <c r="E146" s="16" t="s">
        <v>48</v>
      </c>
      <c r="F146" s="17" t="str">
        <f t="shared" si="2"/>
        <v>Đã nhận được CV</v>
      </c>
      <c r="G146" s="45" t="s">
        <v>568</v>
      </c>
      <c r="H146" s="18">
        <v>979943569</v>
      </c>
      <c r="I146" s="16" t="s">
        <v>569</v>
      </c>
      <c r="J146" s="19">
        <v>33089</v>
      </c>
      <c r="K146" s="16"/>
      <c r="L146" s="21" t="str">
        <f ca="1">IFERROR(__xludf.DUMMYFUNCTION("if(or(countifs($H$3:H147,H147)&gt;1, countifs($I$3:I147,I147)&gt;1),""Trùng"",if(or(COUNTIFS('Data tổng'!$I:$I,$I147)&gt;1,COUNTIFS('Data tổng'!$H:$H,$H147)&gt;1),""Trùng ""&amp;FILTER('Data tổng'!$B:$B,'Data tổng'!$I:$I=$I147,'Data tổng'!$B:$B&lt;&gt;$B147),""ok""))"),"ok")</f>
        <v>ok</v>
      </c>
      <c r="M146" s="16" t="s">
        <v>112</v>
      </c>
      <c r="N146" s="16" t="s">
        <v>570</v>
      </c>
      <c r="O146" s="16" t="s">
        <v>571</v>
      </c>
      <c r="P146" s="16" t="s">
        <v>54</v>
      </c>
      <c r="Q146" s="16"/>
      <c r="R146" s="16"/>
      <c r="S146" s="16">
        <v>2012</v>
      </c>
      <c r="T146" s="16" t="s">
        <v>138</v>
      </c>
      <c r="U146" s="22" t="s">
        <v>572</v>
      </c>
      <c r="V146" s="23"/>
      <c r="W146" s="24"/>
      <c r="X146" s="25"/>
      <c r="Y146" s="26"/>
      <c r="Z146" s="26"/>
      <c r="AA146" s="26"/>
      <c r="AB146" s="27"/>
      <c r="AC146" s="27"/>
      <c r="AD146" s="28"/>
      <c r="AE146" s="29"/>
      <c r="AF146" s="29"/>
      <c r="AG146" s="29"/>
    </row>
    <row r="147" spans="1:33" ht="15.75" customHeight="1">
      <c r="A147" s="15">
        <v>44413</v>
      </c>
      <c r="B147" s="16" t="s">
        <v>33</v>
      </c>
      <c r="C147" s="22" t="s">
        <v>163</v>
      </c>
      <c r="D147" s="16" t="s">
        <v>417</v>
      </c>
      <c r="E147" s="16"/>
      <c r="F147" s="17" t="str">
        <f t="shared" si="2"/>
        <v>Fail CV</v>
      </c>
      <c r="G147" s="45" t="s">
        <v>573</v>
      </c>
      <c r="H147" s="18">
        <v>936911378</v>
      </c>
      <c r="I147" s="16" t="s">
        <v>574</v>
      </c>
      <c r="J147" s="19">
        <v>33464</v>
      </c>
      <c r="K147" s="20" t="s">
        <v>575</v>
      </c>
      <c r="L147" s="21" t="str">
        <f ca="1">IFERROR(__xludf.DUMMYFUNCTION("if(or(countifs($H$3:H148,H148)&gt;1, countifs($I$3:I148,I148)&gt;1),""Trùng"",if(or(COUNTIFS('Data tổng'!$I:$I,$I148)&gt;1,COUNTIFS('Data tổng'!$H:$H,$H148)&gt;1),""Trùng ""&amp;FILTER('Data tổng'!$B:$B,'Data tổng'!$I:$I=$I148,'Data tổng'!$B:$B&lt;&gt;$B148),""ok""))"),"ok")</f>
        <v>ok</v>
      </c>
      <c r="M147" s="16" t="s">
        <v>112</v>
      </c>
      <c r="N147" s="16"/>
      <c r="O147" s="16" t="s">
        <v>120</v>
      </c>
      <c r="P147" s="16" t="s">
        <v>76</v>
      </c>
      <c r="Q147" s="16" t="s">
        <v>44</v>
      </c>
      <c r="R147" s="16" t="s">
        <v>107</v>
      </c>
      <c r="T147" s="16"/>
      <c r="U147" s="22" t="s">
        <v>576</v>
      </c>
      <c r="V147" s="23">
        <v>44414</v>
      </c>
      <c r="W147" s="24" t="s">
        <v>47</v>
      </c>
      <c r="X147" s="25"/>
      <c r="Y147" s="26"/>
      <c r="Z147" s="26"/>
      <c r="AA147" s="26"/>
      <c r="AB147" s="27"/>
      <c r="AC147" s="27"/>
      <c r="AD147" s="28"/>
      <c r="AE147" s="29"/>
      <c r="AF147" s="29"/>
      <c r="AG147" s="29"/>
    </row>
    <row r="148" spans="1:33" ht="15.75" customHeight="1">
      <c r="A148" s="15">
        <v>44413</v>
      </c>
      <c r="B148" s="16" t="s">
        <v>33</v>
      </c>
      <c r="C148" s="22" t="s">
        <v>554</v>
      </c>
      <c r="D148" s="16" t="s">
        <v>417</v>
      </c>
      <c r="E148" s="16"/>
      <c r="F148" s="17" t="str">
        <f t="shared" si="2"/>
        <v>Fail Phỏng vấn</v>
      </c>
      <c r="G148" s="45" t="s">
        <v>577</v>
      </c>
      <c r="H148" s="18">
        <v>356783156</v>
      </c>
      <c r="I148" s="16" t="s">
        <v>578</v>
      </c>
      <c r="J148" s="19">
        <v>35279</v>
      </c>
      <c r="K148" s="20" t="s">
        <v>579</v>
      </c>
      <c r="L148" s="21" t="str">
        <f ca="1">IFERROR(__xludf.DUMMYFUNCTION("if(or(countifs($H$3:H149,H149)&gt;1, countifs($I$3:I149,I149)&gt;1),""Trùng"",if(or(COUNTIFS('Data tổng'!$I:$I,$I149)&gt;1,COUNTIFS('Data tổng'!$H:$H,$H149)&gt;1),""Trùng ""&amp;FILTER('Data tổng'!$B:$B,'Data tổng'!$I:$I=$I149,'Data tổng'!$B:$B&lt;&gt;$B149),""ok""))"),"ok")</f>
        <v>ok</v>
      </c>
      <c r="M148" s="16" t="s">
        <v>112</v>
      </c>
      <c r="N148" s="16"/>
      <c r="O148" s="16" t="s">
        <v>85</v>
      </c>
      <c r="P148" s="16" t="s">
        <v>95</v>
      </c>
      <c r="Q148" s="16" t="s">
        <v>44</v>
      </c>
      <c r="R148" s="16"/>
      <c r="T148" s="16"/>
      <c r="U148" s="22" t="s">
        <v>580</v>
      </c>
      <c r="V148" s="23">
        <v>44414</v>
      </c>
      <c r="W148" s="24" t="s">
        <v>57</v>
      </c>
      <c r="X148" s="25">
        <v>44415</v>
      </c>
      <c r="Y148" s="33">
        <v>0.375</v>
      </c>
      <c r="Z148" s="26" t="s">
        <v>160</v>
      </c>
      <c r="AA148" s="26" t="s">
        <v>47</v>
      </c>
      <c r="AB148" s="27"/>
      <c r="AC148" s="27"/>
      <c r="AD148" s="28"/>
      <c r="AE148" s="29"/>
      <c r="AF148" s="29"/>
      <c r="AG148" s="29"/>
    </row>
    <row r="149" spans="1:33" ht="15.75" customHeight="1">
      <c r="A149" s="15">
        <v>44413</v>
      </c>
      <c r="B149" s="16" t="s">
        <v>33</v>
      </c>
      <c r="C149" s="16" t="s">
        <v>163</v>
      </c>
      <c r="D149" s="16" t="s">
        <v>79</v>
      </c>
      <c r="E149" s="16"/>
      <c r="F149" s="17" t="str">
        <f t="shared" si="2"/>
        <v>Pass CV</v>
      </c>
      <c r="G149" s="45" t="s">
        <v>581</v>
      </c>
      <c r="H149" s="18">
        <v>985261173</v>
      </c>
      <c r="I149" s="16" t="s">
        <v>582</v>
      </c>
      <c r="J149" s="19"/>
      <c r="K149" s="30" t="s">
        <v>583</v>
      </c>
      <c r="L149" s="21" t="str">
        <f ca="1">IFERROR(__xludf.DUMMYFUNCTION("if(or(countifs($H$3:H150,H150)&gt;1, countifs($I$3:I150,I150)&gt;1),""Trùng"",if(or(COUNTIFS('Data tổng'!$I:$I,$I150)&gt;1,COUNTIFS('Data tổng'!$H:$H,$H150)&gt;1),""Trùng ""&amp;FILTER('Data tổng'!$B:$B,'Data tổng'!$I:$I=$I150,'Data tổng'!$B:$B&lt;&gt;$B150),""ok""))"),"ok")</f>
        <v>ok</v>
      </c>
      <c r="M149" s="16" t="s">
        <v>83</v>
      </c>
      <c r="N149" s="16" t="s">
        <v>243</v>
      </c>
      <c r="O149" s="16"/>
      <c r="P149" s="16"/>
      <c r="Q149" s="16"/>
      <c r="R149" s="16"/>
      <c r="T149" s="16"/>
      <c r="U149" s="22" t="s">
        <v>584</v>
      </c>
      <c r="V149" s="61">
        <v>44414</v>
      </c>
      <c r="W149" s="24" t="s">
        <v>57</v>
      </c>
      <c r="X149" s="25"/>
      <c r="Y149" s="26"/>
      <c r="Z149" s="26"/>
      <c r="AA149" s="26"/>
      <c r="AB149" s="27"/>
      <c r="AC149" s="27"/>
      <c r="AD149" s="28"/>
      <c r="AE149" s="29"/>
      <c r="AF149" s="29"/>
      <c r="AG149" s="29"/>
    </row>
    <row r="150" spans="1:33" ht="15.75" customHeight="1">
      <c r="A150" s="15">
        <v>44417</v>
      </c>
      <c r="B150" s="16" t="s">
        <v>33</v>
      </c>
      <c r="C150" s="16" t="s">
        <v>155</v>
      </c>
      <c r="D150" s="16" t="s">
        <v>417</v>
      </c>
      <c r="E150" s="16" t="s">
        <v>48</v>
      </c>
      <c r="F150" s="17" t="str">
        <f t="shared" si="2"/>
        <v>Đã nhận được CV</v>
      </c>
      <c r="G150" s="16" t="s">
        <v>585</v>
      </c>
      <c r="H150" s="18">
        <v>986305419</v>
      </c>
      <c r="I150" s="16" t="s">
        <v>586</v>
      </c>
      <c r="J150" s="19">
        <v>35035</v>
      </c>
      <c r="K150" s="30" t="s">
        <v>587</v>
      </c>
      <c r="L150" s="21" t="str">
        <f ca="1">IFERROR(__xludf.DUMMYFUNCTION("if(or(countifs($H$3:H151,H151)&gt;1, countifs($I$3:I151,I151)&gt;1),""Trùng"",if(or(COUNTIFS('Data tổng'!$I:$I,$I151)&gt;1,COUNTIFS('Data tổng'!$H:$H,$H151)&gt;1),""Trùng ""&amp;FILTER('Data tổng'!$B:$B,'Data tổng'!$I:$I=$I151,'Data tổng'!$B:$B&lt;&gt;$B151),""ok""))"),"ok")</f>
        <v>ok</v>
      </c>
      <c r="M150" s="16" t="s">
        <v>40</v>
      </c>
      <c r="N150" s="16" t="s">
        <v>150</v>
      </c>
      <c r="O150" s="16" t="s">
        <v>53</v>
      </c>
      <c r="P150" s="16" t="s">
        <v>54</v>
      </c>
      <c r="Q150" s="16"/>
      <c r="R150" s="16"/>
      <c r="T150" s="16"/>
      <c r="U150" s="22"/>
      <c r="V150" s="23"/>
      <c r="W150" s="24"/>
      <c r="X150" s="25"/>
      <c r="Y150" s="26"/>
      <c r="Z150" s="26"/>
      <c r="AA150" s="26"/>
      <c r="AB150" s="27"/>
      <c r="AC150" s="27"/>
      <c r="AD150" s="28"/>
      <c r="AE150" s="29"/>
      <c r="AF150" s="29"/>
      <c r="AG150" s="29"/>
    </row>
    <row r="151" spans="1:33" ht="15.75" customHeight="1">
      <c r="A151" s="15">
        <v>44417</v>
      </c>
      <c r="B151" s="16" t="s">
        <v>33</v>
      </c>
      <c r="C151" s="16" t="s">
        <v>155</v>
      </c>
      <c r="D151" s="16" t="s">
        <v>35</v>
      </c>
      <c r="E151" s="16" t="s">
        <v>48</v>
      </c>
      <c r="F151" s="17" t="str">
        <f t="shared" si="2"/>
        <v>Đã nhận được CV</v>
      </c>
      <c r="G151" s="16" t="s">
        <v>588</v>
      </c>
      <c r="H151" s="18">
        <v>365374498</v>
      </c>
      <c r="I151" s="16" t="s">
        <v>589</v>
      </c>
      <c r="J151" s="19">
        <v>35972</v>
      </c>
      <c r="K151" s="20"/>
      <c r="L151" s="21" t="str">
        <f ca="1">IFERROR(__xludf.DUMMYFUNCTION("if(or(countifs($H$3:H152,H152)&gt;1, countifs($I$3:I152,I152)&gt;1),""Trùng"",if(or(COUNTIFS('Data tổng'!$I:$I,$I152)&gt;1,COUNTIFS('Data tổng'!$H:$H,$H152)&gt;1),""Trùng ""&amp;FILTER('Data tổng'!$B:$B,'Data tổng'!$I:$I=$I152,'Data tổng'!$B:$B&lt;&gt;$B152),""ok""))"),"ok")</f>
        <v>ok</v>
      </c>
      <c r="M151" s="16" t="s">
        <v>40</v>
      </c>
      <c r="N151" s="16" t="s">
        <v>150</v>
      </c>
      <c r="O151" s="16" t="s">
        <v>94</v>
      </c>
      <c r="P151" s="16" t="s">
        <v>95</v>
      </c>
      <c r="Q151" s="16"/>
      <c r="R151" s="16"/>
      <c r="T151" s="16"/>
      <c r="U151" s="22" t="s">
        <v>590</v>
      </c>
      <c r="V151" s="23"/>
      <c r="W151" s="24"/>
      <c r="X151" s="25"/>
      <c r="Y151" s="26"/>
      <c r="Z151" s="26"/>
      <c r="AA151" s="26"/>
      <c r="AB151" s="27"/>
      <c r="AC151" s="27"/>
      <c r="AD151" s="28"/>
      <c r="AE151" s="29"/>
      <c r="AF151" s="29"/>
      <c r="AG151" s="29"/>
    </row>
    <row r="152" spans="1:33" ht="15.75" customHeight="1">
      <c r="A152" s="15">
        <v>44417</v>
      </c>
      <c r="B152" s="16" t="s">
        <v>33</v>
      </c>
      <c r="C152" s="16" t="s">
        <v>155</v>
      </c>
      <c r="D152" s="16" t="s">
        <v>79</v>
      </c>
      <c r="E152" s="16" t="s">
        <v>48</v>
      </c>
      <c r="F152" s="17" t="str">
        <f t="shared" si="2"/>
        <v>Fail CV</v>
      </c>
      <c r="G152" s="16" t="s">
        <v>591</v>
      </c>
      <c r="H152" s="18">
        <v>378460996</v>
      </c>
      <c r="I152" s="16" t="s">
        <v>592</v>
      </c>
      <c r="J152" s="19"/>
      <c r="K152" s="20" t="s">
        <v>593</v>
      </c>
      <c r="L152" s="21" t="str">
        <f ca="1">IFERROR(__xludf.DUMMYFUNCTION("if(or(countifs($H$3:H153,H153)&gt;1, countifs($I$3:I153,I153)&gt;1),""Trùng"",if(or(COUNTIFS('Data tổng'!$I:$I,$I153)&gt;1,COUNTIFS('Data tổng'!$H:$H,$H153)&gt;1),""Trùng ""&amp;FILTER('Data tổng'!$B:$B,'Data tổng'!$I:$I=$I153,'Data tổng'!$B:$B&lt;&gt;$B153),""ok""))"),"ok")</f>
        <v>ok</v>
      </c>
      <c r="M152" s="16" t="s">
        <v>112</v>
      </c>
      <c r="N152" s="16"/>
      <c r="O152" s="16"/>
      <c r="P152" s="16"/>
      <c r="Q152" s="16"/>
      <c r="R152" s="16"/>
      <c r="T152" s="16"/>
      <c r="U152" s="22" t="s">
        <v>594</v>
      </c>
      <c r="V152" s="23"/>
      <c r="W152" s="24" t="s">
        <v>47</v>
      </c>
      <c r="X152" s="25"/>
      <c r="Y152" s="26"/>
      <c r="Z152" s="26"/>
      <c r="AA152" s="26"/>
      <c r="AB152" s="27"/>
      <c r="AC152" s="27"/>
      <c r="AD152" s="28"/>
      <c r="AE152" s="29"/>
      <c r="AF152" s="29"/>
      <c r="AG152" s="29"/>
    </row>
    <row r="153" spans="1:33" ht="15.75" customHeight="1">
      <c r="A153" s="15">
        <v>44417</v>
      </c>
      <c r="B153" s="16" t="s">
        <v>33</v>
      </c>
      <c r="C153" s="16" t="s">
        <v>155</v>
      </c>
      <c r="D153" s="16" t="s">
        <v>79</v>
      </c>
      <c r="E153" s="16" t="s">
        <v>48</v>
      </c>
      <c r="F153" s="17" t="str">
        <f t="shared" si="2"/>
        <v>Đã nhận được CV</v>
      </c>
      <c r="G153" s="16" t="s">
        <v>595</v>
      </c>
      <c r="H153" s="18">
        <v>963195648</v>
      </c>
      <c r="I153" s="16" t="s">
        <v>596</v>
      </c>
      <c r="J153" s="19"/>
      <c r="K153" s="16"/>
      <c r="L153" s="21" t="str">
        <f ca="1">IFERROR(__xludf.DUMMYFUNCTION("if(or(countifs($H$3:H154,H154)&gt;1, countifs($I$3:I154,I154)&gt;1),""Trùng"",if(or(COUNTIFS('Data tổng'!$I:$I,$I154)&gt;1,COUNTIFS('Data tổng'!$H:$H,$H154)&gt;1),""Trùng ""&amp;FILTER('Data tổng'!$B:$B,'Data tổng'!$I:$I=$I154,'Data tổng'!$B:$B&lt;&gt;$B154),""ok""))"),"ok")</f>
        <v>ok</v>
      </c>
      <c r="M153" s="16" t="s">
        <v>40</v>
      </c>
      <c r="N153" s="16" t="s">
        <v>150</v>
      </c>
      <c r="O153" s="16" t="s">
        <v>42</v>
      </c>
      <c r="P153" s="16" t="s">
        <v>54</v>
      </c>
      <c r="Q153" s="16"/>
      <c r="R153" s="16"/>
      <c r="T153" s="16"/>
      <c r="U153" s="22" t="s">
        <v>597</v>
      </c>
      <c r="V153" s="23"/>
      <c r="W153" s="24"/>
      <c r="X153" s="25"/>
      <c r="Y153" s="26"/>
      <c r="Z153" s="26"/>
      <c r="AA153" s="26"/>
      <c r="AB153" s="27"/>
      <c r="AC153" s="27"/>
      <c r="AD153" s="28"/>
      <c r="AE153" s="29"/>
      <c r="AF153" s="29"/>
      <c r="AG153" s="29"/>
    </row>
    <row r="154" spans="1:33" ht="15.75" customHeight="1">
      <c r="A154" s="15">
        <v>44417</v>
      </c>
      <c r="B154" s="16" t="s">
        <v>33</v>
      </c>
      <c r="C154" s="16" t="s">
        <v>155</v>
      </c>
      <c r="D154" s="16" t="s">
        <v>35</v>
      </c>
      <c r="E154" s="16" t="s">
        <v>48</v>
      </c>
      <c r="F154" s="17" t="str">
        <f t="shared" si="2"/>
        <v>Fail Phỏng vấn</v>
      </c>
      <c r="G154" s="16" t="s">
        <v>598</v>
      </c>
      <c r="H154" s="18">
        <v>857042569</v>
      </c>
      <c r="I154" s="16" t="s">
        <v>599</v>
      </c>
      <c r="J154" s="19">
        <v>36165</v>
      </c>
      <c r="K154" s="30" t="s">
        <v>600</v>
      </c>
      <c r="L154" s="21" t="str">
        <f ca="1">IFERROR(__xludf.DUMMYFUNCTION("if(or(countifs($H$3:H155,H155)&gt;1, countifs($I$3:I155,I155)&gt;1),""Trùng"",if(or(COUNTIFS('Data tổng'!$I:$I,$I155)&gt;1,COUNTIFS('Data tổng'!$H:$H,$H155)&gt;1),""Trùng ""&amp;FILTER('Data tổng'!$B:$B,'Data tổng'!$I:$I=$I155,'Data tổng'!$B:$B&lt;&gt;$B155),""ok""))"),"ok")</f>
        <v>ok</v>
      </c>
      <c r="M154" s="16" t="s">
        <v>40</v>
      </c>
      <c r="N154" s="16" t="s">
        <v>150</v>
      </c>
      <c r="O154" s="16" t="s">
        <v>524</v>
      </c>
      <c r="P154" s="16" t="s">
        <v>54</v>
      </c>
      <c r="Q154" s="16"/>
      <c r="R154" s="16"/>
      <c r="T154" s="16"/>
      <c r="U154" s="22" t="s">
        <v>601</v>
      </c>
      <c r="V154" s="23">
        <v>44417</v>
      </c>
      <c r="W154" s="24" t="s">
        <v>57</v>
      </c>
      <c r="X154" s="25">
        <v>44418</v>
      </c>
      <c r="Y154" s="33">
        <v>0.41666666666666669</v>
      </c>
      <c r="Z154" s="26" t="s">
        <v>160</v>
      </c>
      <c r="AA154" s="26" t="s">
        <v>47</v>
      </c>
      <c r="AB154" s="27"/>
      <c r="AC154" s="27"/>
      <c r="AD154" s="28"/>
      <c r="AE154" s="29"/>
      <c r="AF154" s="29"/>
      <c r="AG154" s="29"/>
    </row>
    <row r="155" spans="1:33" ht="15.75" customHeight="1">
      <c r="A155" s="15">
        <v>44417</v>
      </c>
      <c r="B155" s="16" t="s">
        <v>33</v>
      </c>
      <c r="C155" s="16" t="s">
        <v>155</v>
      </c>
      <c r="D155" s="16" t="s">
        <v>457</v>
      </c>
      <c r="E155" s="16" t="s">
        <v>48</v>
      </c>
      <c r="F155" s="17" t="str">
        <f t="shared" si="2"/>
        <v>Đã nhận được CV</v>
      </c>
      <c r="G155" s="16" t="s">
        <v>602</v>
      </c>
      <c r="H155" s="18">
        <v>964311091</v>
      </c>
      <c r="I155" s="16" t="s">
        <v>603</v>
      </c>
      <c r="J155" s="19">
        <v>33542</v>
      </c>
      <c r="K155" s="30" t="s">
        <v>604</v>
      </c>
      <c r="L155" s="21" t="str">
        <f ca="1">IFERROR(__xludf.DUMMYFUNCTION("if(or(countifs($H$3:H156,H156)&gt;1, countifs($I$3:I156,I156)&gt;1),""Trùng"",if(or(COUNTIFS('Data tổng'!$I:$I,$I156)&gt;1,COUNTIFS('Data tổng'!$H:$H,$H156)&gt;1),""Trùng ""&amp;FILTER('Data tổng'!$B:$B,'Data tổng'!$I:$I=$I156,'Data tổng'!$B:$B&lt;&gt;$B156),""ok""))"),"ok")</f>
        <v>ok</v>
      </c>
      <c r="M155" s="16" t="s">
        <v>40</v>
      </c>
      <c r="N155" s="16" t="s">
        <v>150</v>
      </c>
      <c r="O155" s="16" t="s">
        <v>42</v>
      </c>
      <c r="P155" s="16" t="s">
        <v>54</v>
      </c>
      <c r="Q155" s="16"/>
      <c r="R155" s="16"/>
      <c r="T155" s="16"/>
      <c r="U155" s="22"/>
      <c r="V155" s="23"/>
      <c r="W155" s="24"/>
      <c r="X155" s="25"/>
      <c r="Y155" s="26"/>
      <c r="Z155" s="26"/>
      <c r="AA155" s="26"/>
      <c r="AB155" s="27"/>
      <c r="AC155" s="27"/>
      <c r="AD155" s="28"/>
      <c r="AE155" s="29"/>
      <c r="AF155" s="29"/>
      <c r="AG155" s="29"/>
    </row>
    <row r="156" spans="1:33" ht="15.75" customHeight="1">
      <c r="A156" s="15">
        <v>44418</v>
      </c>
      <c r="B156" s="16" t="s">
        <v>33</v>
      </c>
      <c r="C156" s="16" t="s">
        <v>155</v>
      </c>
      <c r="D156" s="16" t="s">
        <v>79</v>
      </c>
      <c r="E156" s="16" t="s">
        <v>48</v>
      </c>
      <c r="F156" s="17" t="str">
        <f t="shared" si="2"/>
        <v>Đã nhận được CV</v>
      </c>
      <c r="G156" s="16" t="s">
        <v>605</v>
      </c>
      <c r="H156" s="18">
        <v>914239030</v>
      </c>
      <c r="I156" s="16" t="s">
        <v>606</v>
      </c>
      <c r="J156" s="19"/>
      <c r="K156" s="20" t="s">
        <v>607</v>
      </c>
      <c r="L156" s="21" t="str">
        <f ca="1">IFERROR(__xludf.DUMMYFUNCTION("if(or(countifs($H$3:H157,H157)&gt;1, countifs($I$3:I157,I157)&gt;1),""Trùng"",if(or(COUNTIFS('Data tổng'!$I:$I,$I157)&gt;1,COUNTIFS('Data tổng'!$H:$H,$H157)&gt;1),""Trùng ""&amp;FILTER('Data tổng'!$B:$B,'Data tổng'!$I:$I=$I157,'Data tổng'!$B:$B&lt;&gt;$B157),""ok""))"),"ok")</f>
        <v>ok</v>
      </c>
      <c r="M156" s="16" t="s">
        <v>83</v>
      </c>
      <c r="N156" s="16" t="s">
        <v>243</v>
      </c>
      <c r="O156" s="16"/>
      <c r="P156" s="16"/>
      <c r="Q156" s="16"/>
      <c r="R156" s="16"/>
      <c r="T156" s="16"/>
      <c r="U156" s="22"/>
      <c r="V156" s="23"/>
      <c r="W156" s="24"/>
      <c r="X156" s="25"/>
      <c r="Y156" s="26"/>
      <c r="Z156" s="26"/>
      <c r="AA156" s="26"/>
      <c r="AB156" s="27"/>
      <c r="AC156" s="27"/>
      <c r="AD156" s="28"/>
      <c r="AE156" s="29"/>
      <c r="AF156" s="29"/>
      <c r="AG156" s="29"/>
    </row>
    <row r="157" spans="1:33" ht="15.75" customHeight="1">
      <c r="A157" s="15">
        <v>44418</v>
      </c>
      <c r="B157" s="16" t="s">
        <v>33</v>
      </c>
      <c r="C157" s="16" t="s">
        <v>155</v>
      </c>
      <c r="D157" s="16" t="s">
        <v>79</v>
      </c>
      <c r="E157" s="16" t="s">
        <v>48</v>
      </c>
      <c r="F157" s="17" t="str">
        <f t="shared" si="2"/>
        <v>Đã nhận được CV</v>
      </c>
      <c r="G157" s="16" t="s">
        <v>608</v>
      </c>
      <c r="H157" s="18">
        <v>968012489</v>
      </c>
      <c r="I157" s="16" t="s">
        <v>609</v>
      </c>
      <c r="J157" s="19"/>
      <c r="K157" s="20" t="s">
        <v>610</v>
      </c>
      <c r="L157" s="21" t="str">
        <f ca="1">IFERROR(__xludf.DUMMYFUNCTION("if(or(countifs($H$3:H158,H158)&gt;1, countifs($I$3:I158,I158)&gt;1),""Trùng"",if(or(COUNTIFS('Data tổng'!$I:$I,$I158)&gt;1,COUNTIFS('Data tổng'!$H:$H,$H158)&gt;1),""Trùng ""&amp;FILTER('Data tổng'!$B:$B,'Data tổng'!$I:$I=$I158,'Data tổng'!$B:$B&lt;&gt;$B158),""ok""))"),"ok")</f>
        <v>ok</v>
      </c>
      <c r="M157" s="16" t="s">
        <v>83</v>
      </c>
      <c r="N157" s="16" t="s">
        <v>243</v>
      </c>
      <c r="O157" s="16"/>
      <c r="P157" s="16"/>
      <c r="Q157" s="16"/>
      <c r="R157" s="16"/>
      <c r="T157" s="16"/>
      <c r="U157" s="22"/>
      <c r="V157" s="23"/>
      <c r="W157" s="24"/>
      <c r="X157" s="25"/>
      <c r="Y157" s="26"/>
      <c r="Z157" s="26"/>
      <c r="AA157" s="26"/>
      <c r="AB157" s="27"/>
      <c r="AC157" s="27"/>
      <c r="AD157" s="28"/>
      <c r="AE157" s="29"/>
      <c r="AF157" s="29"/>
      <c r="AG157" s="29"/>
    </row>
    <row r="158" spans="1:33" ht="15.75" customHeight="1">
      <c r="A158" s="15">
        <v>44418</v>
      </c>
      <c r="B158" s="16" t="s">
        <v>33</v>
      </c>
      <c r="C158" s="16" t="s">
        <v>155</v>
      </c>
      <c r="D158" s="16" t="s">
        <v>79</v>
      </c>
      <c r="E158" s="16" t="s">
        <v>48</v>
      </c>
      <c r="F158" s="17" t="str">
        <f t="shared" si="2"/>
        <v>Đã nhận được CV</v>
      </c>
      <c r="G158" s="16" t="s">
        <v>611</v>
      </c>
      <c r="H158" s="18">
        <v>363434956</v>
      </c>
      <c r="I158" s="16" t="s">
        <v>612</v>
      </c>
      <c r="J158" s="19"/>
      <c r="K158" s="20" t="s">
        <v>613</v>
      </c>
      <c r="L158" s="21" t="str">
        <f ca="1">IFERROR(__xludf.DUMMYFUNCTION("if(or(countifs($H$3:H159,H159)&gt;1, countifs($I$3:I159,I159)&gt;1),""Trùng"",if(or(COUNTIFS('Data tổng'!$I:$I,$I159)&gt;1,COUNTIFS('Data tổng'!$H:$H,$H159)&gt;1),""Trùng ""&amp;FILTER('Data tổng'!$B:$B,'Data tổng'!$I:$I=$I159,'Data tổng'!$B:$B&lt;&gt;$B159),""ok""))"),"ok")</f>
        <v>ok</v>
      </c>
      <c r="M158" s="16" t="s">
        <v>83</v>
      </c>
      <c r="N158" s="16" t="s">
        <v>243</v>
      </c>
      <c r="O158" s="16"/>
      <c r="P158" s="16"/>
      <c r="Q158" s="16"/>
      <c r="R158" s="16"/>
      <c r="T158" s="16"/>
      <c r="U158" s="22"/>
      <c r="V158" s="23"/>
      <c r="W158" s="24"/>
      <c r="X158" s="25"/>
      <c r="Y158" s="26"/>
      <c r="Z158" s="26"/>
      <c r="AA158" s="26"/>
      <c r="AB158" s="27"/>
      <c r="AC158" s="27"/>
      <c r="AD158" s="28"/>
      <c r="AE158" s="29"/>
      <c r="AF158" s="29"/>
      <c r="AG158" s="29"/>
    </row>
    <row r="159" spans="1:33" ht="15.75" customHeight="1">
      <c r="A159" s="15">
        <v>44418</v>
      </c>
      <c r="B159" s="16" t="s">
        <v>33</v>
      </c>
      <c r="C159" s="16" t="s">
        <v>155</v>
      </c>
      <c r="D159" s="16" t="s">
        <v>79</v>
      </c>
      <c r="E159" s="16" t="s">
        <v>48</v>
      </c>
      <c r="F159" s="17" t="str">
        <f t="shared" si="2"/>
        <v>Đã nhận được CV</v>
      </c>
      <c r="G159" s="16" t="s">
        <v>614</v>
      </c>
      <c r="H159" s="62">
        <v>329223030</v>
      </c>
      <c r="I159" s="63" t="s">
        <v>615</v>
      </c>
      <c r="J159" s="64">
        <v>35951</v>
      </c>
      <c r="K159" s="16"/>
      <c r="L159" s="21" t="str">
        <f ca="1">IFERROR(__xludf.DUMMYFUNCTION("if(or(countifs($H$3:H160,H160)&gt;1, countifs($I$3:I160,I160)&gt;1),""Trùng"",if(or(COUNTIFS('Data tổng'!$I:$I,$I160)&gt;1,COUNTIFS('Data tổng'!$H:$H,$H160)&gt;1),""Trùng ""&amp;FILTER('Data tổng'!$B:$B,'Data tổng'!$I:$I=$I160,'Data tổng'!$B:$B&lt;&gt;$B160),""ok""))"),"ok")</f>
        <v>ok</v>
      </c>
      <c r="M159" s="16" t="s">
        <v>40</v>
      </c>
      <c r="N159" s="16" t="s">
        <v>616</v>
      </c>
      <c r="O159" s="16" t="s">
        <v>85</v>
      </c>
      <c r="P159" s="16" t="s">
        <v>54</v>
      </c>
      <c r="Q159" s="16" t="s">
        <v>44</v>
      </c>
      <c r="R159" s="16"/>
      <c r="T159" s="16"/>
      <c r="U159" s="22" t="s">
        <v>617</v>
      </c>
      <c r="V159" s="23"/>
      <c r="W159" s="24"/>
      <c r="X159" s="25"/>
      <c r="Y159" s="26"/>
      <c r="Z159" s="26"/>
      <c r="AA159" s="26"/>
      <c r="AB159" s="27"/>
      <c r="AC159" s="27"/>
      <c r="AD159" s="28"/>
      <c r="AE159" s="29"/>
      <c r="AF159" s="29"/>
      <c r="AG159" s="29"/>
    </row>
    <row r="160" spans="1:33" ht="15.75" customHeight="1">
      <c r="A160" s="15">
        <v>44418</v>
      </c>
      <c r="B160" s="16" t="s">
        <v>33</v>
      </c>
      <c r="C160" s="16" t="s">
        <v>155</v>
      </c>
      <c r="D160" s="16" t="s">
        <v>457</v>
      </c>
      <c r="E160" s="16" t="s">
        <v>48</v>
      </c>
      <c r="F160" s="17" t="str">
        <f t="shared" si="2"/>
        <v>Đã nhận được CV</v>
      </c>
      <c r="G160" s="16" t="s">
        <v>618</v>
      </c>
      <c r="H160" s="18"/>
      <c r="I160" s="16"/>
      <c r="J160" s="65">
        <v>34254</v>
      </c>
      <c r="K160" s="16"/>
      <c r="L160" s="21" t="str">
        <f ca="1">IFERROR(__xludf.DUMMYFUNCTION("if(or(countifs($H$3:H161,H161)&gt;1, countifs($I$3:I161,I161)&gt;1),""Trùng"",if(or(COUNTIFS('Data tổng'!$I:$I,$I161)&gt;1,COUNTIFS('Data tổng'!$H:$H,$H161)&gt;1),""Trùng ""&amp;FILTER('Data tổng'!$B:$B,'Data tổng'!$I:$I=$I161,'Data tổng'!$B:$B&lt;&gt;$B161),""ok""))"),"ok")</f>
        <v>ok</v>
      </c>
      <c r="M160" s="16" t="s">
        <v>40</v>
      </c>
      <c r="N160" s="16" t="s">
        <v>616</v>
      </c>
      <c r="O160" s="16" t="s">
        <v>53</v>
      </c>
      <c r="P160" s="16" t="s">
        <v>54</v>
      </c>
      <c r="Q160" s="16"/>
      <c r="R160" s="16"/>
      <c r="T160" s="16"/>
      <c r="U160" s="22" t="s">
        <v>619</v>
      </c>
      <c r="V160" s="23"/>
      <c r="W160" s="24"/>
      <c r="X160" s="25"/>
      <c r="Y160" s="26"/>
      <c r="Z160" s="26"/>
      <c r="AA160" s="26"/>
      <c r="AB160" s="27"/>
      <c r="AC160" s="27"/>
      <c r="AD160" s="28"/>
      <c r="AE160" s="29"/>
      <c r="AF160" s="29"/>
      <c r="AG160" s="29"/>
    </row>
    <row r="161" spans="1:33" ht="15.75" customHeight="1">
      <c r="A161" s="15">
        <v>44420</v>
      </c>
      <c r="B161" s="16" t="s">
        <v>33</v>
      </c>
      <c r="C161" s="16" t="s">
        <v>620</v>
      </c>
      <c r="D161" s="16" t="s">
        <v>79</v>
      </c>
      <c r="E161" s="16" t="s">
        <v>48</v>
      </c>
      <c r="F161" s="17" t="str">
        <f t="shared" si="2"/>
        <v>Fail Phỏng vấn</v>
      </c>
      <c r="G161" s="16" t="s">
        <v>621</v>
      </c>
      <c r="H161" s="18">
        <v>369210430</v>
      </c>
      <c r="I161" s="16" t="s">
        <v>622</v>
      </c>
      <c r="J161" s="19"/>
      <c r="K161" s="20" t="s">
        <v>623</v>
      </c>
      <c r="L161" s="21" t="str">
        <f ca="1">IFERROR(__xludf.DUMMYFUNCTION("if(or(countifs($H$3:H162,H162)&gt;1, countifs($I$3:I162,I162)&gt;1),""Trùng"",if(or(COUNTIFS('Data tổng'!$I:$I,$I162)&gt;1,COUNTIFS('Data tổng'!$H:$H,$H162)&gt;1),""Trùng ""&amp;FILTER('Data tổng'!$B:$B,'Data tổng'!$I:$I=$I162,'Data tổng'!$B:$B&lt;&gt;$B162),""ok""))"),"ok")</f>
        <v>ok</v>
      </c>
      <c r="M161" s="16" t="s">
        <v>83</v>
      </c>
      <c r="N161" s="16" t="s">
        <v>243</v>
      </c>
      <c r="O161" s="16"/>
      <c r="P161" s="16"/>
      <c r="Q161" s="16"/>
      <c r="R161" s="16"/>
      <c r="T161" s="16"/>
      <c r="U161" s="66" t="s">
        <v>624</v>
      </c>
      <c r="V161" s="23">
        <v>44420</v>
      </c>
      <c r="W161" s="24" t="s">
        <v>57</v>
      </c>
      <c r="X161" s="25">
        <v>44425</v>
      </c>
      <c r="Y161" s="33">
        <v>0.375</v>
      </c>
      <c r="Z161" s="26" t="s">
        <v>64</v>
      </c>
      <c r="AA161" s="26" t="s">
        <v>47</v>
      </c>
      <c r="AB161" s="27"/>
      <c r="AC161" s="27"/>
      <c r="AD161" s="28"/>
      <c r="AE161" s="29"/>
      <c r="AF161" s="29"/>
      <c r="AG161" s="29"/>
    </row>
    <row r="162" spans="1:33" ht="15.75" customHeight="1">
      <c r="A162" s="15">
        <v>44420</v>
      </c>
      <c r="B162" s="16" t="s">
        <v>33</v>
      </c>
      <c r="C162" s="16" t="s">
        <v>620</v>
      </c>
      <c r="D162" s="16" t="s">
        <v>79</v>
      </c>
      <c r="E162" s="16" t="s">
        <v>48</v>
      </c>
      <c r="F162" s="17" t="str">
        <f t="shared" si="2"/>
        <v>Fail CV</v>
      </c>
      <c r="G162" s="16" t="s">
        <v>625</v>
      </c>
      <c r="H162" s="18">
        <v>943858589</v>
      </c>
      <c r="I162" s="16" t="s">
        <v>626</v>
      </c>
      <c r="J162" s="19"/>
      <c r="K162" s="20" t="s">
        <v>627</v>
      </c>
      <c r="L162" s="21" t="str">
        <f ca="1">IFERROR(__xludf.DUMMYFUNCTION("if(or(countifs($H$3:H163,H163)&gt;1, countifs($I$3:I163,I163)&gt;1),""Trùng"",if(or(COUNTIFS('Data tổng'!$I:$I,$I163)&gt;1,COUNTIFS('Data tổng'!$H:$H,$H163)&gt;1),""Trùng ""&amp;FILTER('Data tổng'!$B:$B,'Data tổng'!$I:$I=$I163,'Data tổng'!$B:$B&lt;&gt;$B163),""ok""))"),"ok")</f>
        <v>ok</v>
      </c>
      <c r="M162" s="16" t="s">
        <v>83</v>
      </c>
      <c r="N162" s="16" t="s">
        <v>243</v>
      </c>
      <c r="O162" s="16"/>
      <c r="P162" s="16"/>
      <c r="Q162" s="16"/>
      <c r="R162" s="16"/>
      <c r="T162" s="16"/>
      <c r="U162" s="22"/>
      <c r="V162" s="23">
        <v>44420</v>
      </c>
      <c r="W162" s="24" t="s">
        <v>47</v>
      </c>
      <c r="X162" s="25"/>
      <c r="Y162" s="26"/>
      <c r="Z162" s="26"/>
      <c r="AA162" s="26"/>
      <c r="AB162" s="27"/>
      <c r="AC162" s="27"/>
      <c r="AD162" s="28"/>
      <c r="AE162" s="29"/>
      <c r="AF162" s="29"/>
      <c r="AG162" s="29"/>
    </row>
    <row r="163" spans="1:33" ht="15.75" customHeight="1">
      <c r="A163" s="15">
        <v>44421</v>
      </c>
      <c r="B163" s="16" t="s">
        <v>33</v>
      </c>
      <c r="C163" s="16" t="s">
        <v>620</v>
      </c>
      <c r="D163" s="16" t="s">
        <v>417</v>
      </c>
      <c r="E163" s="16" t="s">
        <v>48</v>
      </c>
      <c r="F163" s="17" t="str">
        <f t="shared" si="2"/>
        <v>Fail Phỏng vấn</v>
      </c>
      <c r="G163" s="16" t="s">
        <v>628</v>
      </c>
      <c r="H163" s="18">
        <v>899823753</v>
      </c>
      <c r="I163" s="16" t="s">
        <v>629</v>
      </c>
      <c r="J163" s="19">
        <v>1996</v>
      </c>
      <c r="K163" s="30" t="s">
        <v>630</v>
      </c>
      <c r="L163" s="21" t="str">
        <f ca="1">IFERROR(__xludf.DUMMYFUNCTION("if(or(countifs($H$3:H164,H164)&gt;1, countifs($I$3:I164,I164)&gt;1),""Trùng"",if(or(COUNTIFS('Data tổng'!$I:$I,$I164)&gt;1,COUNTIFS('Data tổng'!$H:$H,$H164)&gt;1),""Trùng ""&amp;FILTER('Data tổng'!$B:$B,'Data tổng'!$I:$I=$I164,'Data tổng'!$B:$B&lt;&gt;$B164),""ok""))"),"ok")</f>
        <v>ok</v>
      </c>
      <c r="M163" s="16" t="s">
        <v>83</v>
      </c>
      <c r="N163" s="16" t="s">
        <v>243</v>
      </c>
      <c r="O163" s="16"/>
      <c r="P163" s="16"/>
      <c r="Q163" s="16"/>
      <c r="R163" s="16"/>
      <c r="T163" s="16"/>
      <c r="U163" s="66" t="s">
        <v>631</v>
      </c>
      <c r="V163" s="23">
        <v>44421</v>
      </c>
      <c r="W163" s="24" t="s">
        <v>57</v>
      </c>
      <c r="X163" s="25">
        <v>44425</v>
      </c>
      <c r="Y163" s="33">
        <v>0.41666666666666669</v>
      </c>
      <c r="Z163" s="26" t="s">
        <v>64</v>
      </c>
      <c r="AA163" s="26" t="s">
        <v>47</v>
      </c>
      <c r="AB163" s="27"/>
      <c r="AC163" s="27"/>
      <c r="AD163" s="28"/>
      <c r="AE163" s="29"/>
      <c r="AF163" s="29"/>
      <c r="AG163" s="29"/>
    </row>
    <row r="164" spans="1:33" ht="15.75" customHeight="1">
      <c r="A164" s="15">
        <v>44421</v>
      </c>
      <c r="B164" s="16" t="s">
        <v>33</v>
      </c>
      <c r="C164" s="16" t="s">
        <v>620</v>
      </c>
      <c r="D164" s="16" t="s">
        <v>79</v>
      </c>
      <c r="E164" s="16" t="s">
        <v>48</v>
      </c>
      <c r="F164" s="17" t="str">
        <f t="shared" si="2"/>
        <v>Fail CV</v>
      </c>
      <c r="G164" s="16" t="s">
        <v>632</v>
      </c>
      <c r="H164" s="18">
        <v>912079337</v>
      </c>
      <c r="I164" s="16" t="s">
        <v>633</v>
      </c>
      <c r="J164" s="19"/>
      <c r="K164" s="30" t="s">
        <v>634</v>
      </c>
      <c r="L164" s="21" t="str">
        <f ca="1">IFERROR(__xludf.DUMMYFUNCTION("if(or(countifs($H$3:H165,H165)&gt;1, countifs($I$3:I165,I165)&gt;1),""Trùng"",if(or(COUNTIFS('Data tổng'!$I:$I,$I165)&gt;1,COUNTIFS('Data tổng'!$H:$H,$H165)&gt;1),""Trùng ""&amp;FILTER('Data tổng'!$B:$B,'Data tổng'!$I:$I=$I165,'Data tổng'!$B:$B&lt;&gt;$B165),""ok""))"),"ok")</f>
        <v>ok</v>
      </c>
      <c r="M164" s="16" t="s">
        <v>83</v>
      </c>
      <c r="N164" s="16" t="s">
        <v>243</v>
      </c>
      <c r="O164" s="16"/>
      <c r="P164" s="16"/>
      <c r="Q164" s="16"/>
      <c r="R164" s="16"/>
      <c r="T164" s="16"/>
      <c r="U164" s="22"/>
      <c r="V164" s="23">
        <v>44421</v>
      </c>
      <c r="W164" s="24" t="s">
        <v>47</v>
      </c>
      <c r="X164" s="25"/>
      <c r="Y164" s="26"/>
      <c r="Z164" s="26"/>
      <c r="AA164" s="26"/>
      <c r="AB164" s="27"/>
      <c r="AC164" s="27"/>
      <c r="AD164" s="28"/>
      <c r="AE164" s="29"/>
      <c r="AF164" s="29"/>
      <c r="AG164" s="29"/>
    </row>
    <row r="165" spans="1:33" ht="15.75" customHeight="1">
      <c r="A165" s="15">
        <v>44421</v>
      </c>
      <c r="B165" s="16" t="s">
        <v>33</v>
      </c>
      <c r="C165" s="16" t="s">
        <v>635</v>
      </c>
      <c r="D165" s="16" t="s">
        <v>417</v>
      </c>
      <c r="E165" s="16" t="s">
        <v>48</v>
      </c>
      <c r="F165" s="17" t="str">
        <f t="shared" si="2"/>
        <v>Từ chối offer</v>
      </c>
      <c r="G165" s="16" t="s">
        <v>636</v>
      </c>
      <c r="H165" s="18">
        <v>945079268</v>
      </c>
      <c r="I165" s="16" t="s">
        <v>637</v>
      </c>
      <c r="J165" s="19"/>
      <c r="K165" s="16"/>
      <c r="L165" s="21" t="str">
        <f ca="1">IFERROR(__xludf.DUMMYFUNCTION("if(or(countifs($H$3:H166,H166)&gt;1, countifs($I$3:I166,I166)&gt;1),""Trùng"",if(or(COUNTIFS('Data tổng'!$I:$I,$I166)&gt;1,COUNTIFS('Data tổng'!$H:$H,$H166)&gt;1),""Trùng ""&amp;FILTER('Data tổng'!$B:$B,'Data tổng'!$I:$I=$I166,'Data tổng'!$B:$B&lt;&gt;$B166),""ok""))"),"ok")</f>
        <v>ok</v>
      </c>
      <c r="M165" s="16" t="s">
        <v>112</v>
      </c>
      <c r="N165" s="16"/>
      <c r="O165" s="16"/>
      <c r="P165" s="16"/>
      <c r="Q165" s="16"/>
      <c r="R165" s="16"/>
      <c r="T165" s="16"/>
      <c r="U165" s="22" t="s">
        <v>638</v>
      </c>
      <c r="V165" s="23">
        <v>44421</v>
      </c>
      <c r="W165" s="24" t="s">
        <v>57</v>
      </c>
      <c r="X165" s="25">
        <v>44426</v>
      </c>
      <c r="Y165" s="33">
        <v>0.375</v>
      </c>
      <c r="Z165" s="26" t="s">
        <v>64</v>
      </c>
      <c r="AA165" s="26" t="s">
        <v>57</v>
      </c>
      <c r="AB165" s="34">
        <v>44426</v>
      </c>
      <c r="AC165" s="27" t="s">
        <v>128</v>
      </c>
      <c r="AD165" s="28"/>
      <c r="AE165" s="29"/>
      <c r="AF165" s="29" t="s">
        <v>66</v>
      </c>
      <c r="AG165" s="35">
        <v>25000000</v>
      </c>
    </row>
    <row r="166" spans="1:33" ht="15.75" customHeight="1">
      <c r="A166" s="15">
        <v>44424</v>
      </c>
      <c r="B166" s="16" t="s">
        <v>33</v>
      </c>
      <c r="C166" s="16" t="s">
        <v>620</v>
      </c>
      <c r="D166" s="16" t="s">
        <v>79</v>
      </c>
      <c r="E166" s="16" t="s">
        <v>48</v>
      </c>
      <c r="F166" s="17" t="str">
        <f t="shared" si="2"/>
        <v>Fail CV</v>
      </c>
      <c r="G166" s="16" t="s">
        <v>639</v>
      </c>
      <c r="H166" s="18">
        <v>941097370</v>
      </c>
      <c r="I166" s="16" t="s">
        <v>640</v>
      </c>
      <c r="J166" s="19"/>
      <c r="K166" s="30" t="s">
        <v>641</v>
      </c>
      <c r="L166" s="21" t="str">
        <f ca="1">IFERROR(__xludf.DUMMYFUNCTION("if(or(countifs($H$3:H167,H167)&gt;1, countifs($I$3:I167,I167)&gt;1),""Trùng"",if(or(COUNTIFS('Data tổng'!$I:$I,$I167)&gt;1,COUNTIFS('Data tổng'!$H:$H,$H167)&gt;1),""Trùng ""&amp;FILTER('Data tổng'!$B:$B,'Data tổng'!$I:$I=$I167,'Data tổng'!$B:$B&lt;&gt;$B167),""ok""))"),"ok")</f>
        <v>ok</v>
      </c>
      <c r="M166" s="16" t="s">
        <v>83</v>
      </c>
      <c r="N166" s="16" t="s">
        <v>243</v>
      </c>
      <c r="O166" s="16"/>
      <c r="P166" s="16"/>
      <c r="Q166" s="16"/>
      <c r="R166" s="16"/>
      <c r="T166" s="16"/>
      <c r="U166" s="22"/>
      <c r="V166" s="23">
        <v>44421</v>
      </c>
      <c r="W166" s="24" t="s">
        <v>47</v>
      </c>
      <c r="X166" s="25"/>
      <c r="Y166" s="26"/>
      <c r="Z166" s="26"/>
      <c r="AA166" s="26"/>
      <c r="AB166" s="27"/>
      <c r="AC166" s="27"/>
      <c r="AD166" s="28"/>
      <c r="AE166" s="29"/>
      <c r="AF166" s="29"/>
      <c r="AG166" s="29"/>
    </row>
    <row r="167" spans="1:33" ht="15.75" customHeight="1">
      <c r="A167" s="15">
        <v>44424</v>
      </c>
      <c r="B167" s="16" t="s">
        <v>33</v>
      </c>
      <c r="C167" s="16" t="s">
        <v>620</v>
      </c>
      <c r="D167" s="16" t="s">
        <v>79</v>
      </c>
      <c r="E167" s="16" t="s">
        <v>48</v>
      </c>
      <c r="F167" s="17" t="str">
        <f t="shared" si="2"/>
        <v>Fail CV</v>
      </c>
      <c r="G167" s="16" t="s">
        <v>642</v>
      </c>
      <c r="H167" s="18">
        <v>982730753</v>
      </c>
      <c r="I167" s="16" t="s">
        <v>643</v>
      </c>
      <c r="J167" s="19"/>
      <c r="K167" s="30" t="s">
        <v>644</v>
      </c>
      <c r="L167" s="21" t="str">
        <f ca="1">IFERROR(__xludf.DUMMYFUNCTION("if(or(countifs($H$3:H168,H168)&gt;1, countifs($I$3:I168,I168)&gt;1),""Trùng"",if(or(COUNTIFS('Data tổng'!$I:$I,$I168)&gt;1,COUNTIFS('Data tổng'!$H:$H,$H168)&gt;1),""Trùng ""&amp;FILTER('Data tổng'!$B:$B,'Data tổng'!$I:$I=$I168,'Data tổng'!$B:$B&lt;&gt;$B168),""ok""))"),"ok")</f>
        <v>ok</v>
      </c>
      <c r="M167" s="16" t="s">
        <v>83</v>
      </c>
      <c r="N167" s="16" t="s">
        <v>243</v>
      </c>
      <c r="O167" s="16"/>
      <c r="P167" s="16"/>
      <c r="Q167" s="16"/>
      <c r="R167" s="16"/>
      <c r="T167" s="16"/>
      <c r="U167" s="22"/>
      <c r="V167" s="23">
        <v>44421</v>
      </c>
      <c r="W167" s="24" t="s">
        <v>47</v>
      </c>
      <c r="X167" s="25"/>
      <c r="Y167" s="26"/>
      <c r="Z167" s="26"/>
      <c r="AA167" s="26"/>
      <c r="AB167" s="27"/>
      <c r="AC167" s="27"/>
      <c r="AD167" s="28"/>
      <c r="AE167" s="29"/>
      <c r="AF167" s="29"/>
      <c r="AG167" s="29"/>
    </row>
    <row r="168" spans="1:33" ht="15.75" customHeight="1">
      <c r="A168" s="15">
        <v>44424</v>
      </c>
      <c r="B168" s="16" t="s">
        <v>33</v>
      </c>
      <c r="C168" s="16" t="s">
        <v>620</v>
      </c>
      <c r="D168" s="16" t="s">
        <v>79</v>
      </c>
      <c r="E168" s="16" t="s">
        <v>48</v>
      </c>
      <c r="F168" s="17" t="str">
        <f t="shared" si="2"/>
        <v>Fail CV</v>
      </c>
      <c r="G168" s="16" t="s">
        <v>645</v>
      </c>
      <c r="H168" s="18">
        <v>914010790</v>
      </c>
      <c r="I168" s="16" t="s">
        <v>646</v>
      </c>
      <c r="J168" s="19"/>
      <c r="K168" s="30" t="s">
        <v>647</v>
      </c>
      <c r="L168" s="21" t="str">
        <f ca="1">IFERROR(__xludf.DUMMYFUNCTION("if(or(countifs($H$3:H169,H169)&gt;1, countifs($I$3:I169,I169)&gt;1),""Trùng"",if(or(COUNTIFS('Data tổng'!$I:$I,$I169)&gt;1,COUNTIFS('Data tổng'!$H:$H,$H169)&gt;1),""Trùng ""&amp;FILTER('Data tổng'!$B:$B,'Data tổng'!$I:$I=$I169,'Data tổng'!$B:$B&lt;&gt;$B169),""ok""))"),"ok")</f>
        <v>ok</v>
      </c>
      <c r="M168" s="16" t="s">
        <v>83</v>
      </c>
      <c r="N168" s="16" t="s">
        <v>243</v>
      </c>
      <c r="O168" s="16"/>
      <c r="P168" s="16"/>
      <c r="Q168" s="16"/>
      <c r="R168" s="16"/>
      <c r="T168" s="16"/>
      <c r="U168" s="22"/>
      <c r="V168" s="23">
        <v>44421</v>
      </c>
      <c r="W168" s="24" t="s">
        <v>47</v>
      </c>
      <c r="X168" s="25"/>
      <c r="Y168" s="26"/>
      <c r="Z168" s="26"/>
      <c r="AA168" s="26"/>
      <c r="AB168" s="27"/>
      <c r="AC168" s="27"/>
      <c r="AD168" s="28"/>
      <c r="AE168" s="29"/>
      <c r="AF168" s="29"/>
      <c r="AG168" s="29"/>
    </row>
    <row r="169" spans="1:33" ht="15.75" customHeight="1">
      <c r="A169" s="15">
        <v>44424</v>
      </c>
      <c r="B169" s="16" t="s">
        <v>33</v>
      </c>
      <c r="C169" s="16" t="s">
        <v>620</v>
      </c>
      <c r="D169" s="16" t="s">
        <v>79</v>
      </c>
      <c r="E169" s="16" t="s">
        <v>48</v>
      </c>
      <c r="F169" s="17" t="str">
        <f t="shared" si="2"/>
        <v>Fail Phỏng vấn</v>
      </c>
      <c r="G169" s="16" t="s">
        <v>648</v>
      </c>
      <c r="H169" s="18">
        <v>981411594</v>
      </c>
      <c r="I169" s="16" t="s">
        <v>649</v>
      </c>
      <c r="J169" s="19">
        <v>34652</v>
      </c>
      <c r="K169" s="30" t="s">
        <v>650</v>
      </c>
      <c r="L169" s="21" t="str">
        <f ca="1">IFERROR(__xludf.DUMMYFUNCTION("if(or(countifs($H$3:H170,H170)&gt;1, countifs($I$3:I170,I170)&gt;1),""Trùng"",if(or(COUNTIFS('Data tổng'!$I:$I,$I170)&gt;1,COUNTIFS('Data tổng'!$H:$H,$H170)&gt;1),""Trùng ""&amp;FILTER('Data tổng'!$B:$B,'Data tổng'!$I:$I=$I170,'Data tổng'!$B:$B&lt;&gt;$B170),""ok""))"),"ok")</f>
        <v>ok</v>
      </c>
      <c r="M169" s="16" t="s">
        <v>83</v>
      </c>
      <c r="N169" s="16" t="s">
        <v>243</v>
      </c>
      <c r="O169" s="16"/>
      <c r="P169" s="16"/>
      <c r="Q169" s="16"/>
      <c r="R169" s="16"/>
      <c r="T169" s="16"/>
      <c r="U169" s="22" t="s">
        <v>651</v>
      </c>
      <c r="V169" s="23">
        <v>44425</v>
      </c>
      <c r="W169" s="24" t="s">
        <v>57</v>
      </c>
      <c r="X169" s="25">
        <v>44427</v>
      </c>
      <c r="Y169" s="33">
        <v>0.375</v>
      </c>
      <c r="Z169" s="26" t="s">
        <v>64</v>
      </c>
      <c r="AA169" s="26" t="s">
        <v>47</v>
      </c>
      <c r="AB169" s="27"/>
      <c r="AC169" s="27"/>
      <c r="AD169" s="28"/>
      <c r="AE169" s="29"/>
      <c r="AF169" s="29"/>
      <c r="AG169" s="29"/>
    </row>
    <row r="170" spans="1:33" ht="15.75" customHeight="1">
      <c r="A170" s="15">
        <v>44424</v>
      </c>
      <c r="B170" s="16" t="s">
        <v>33</v>
      </c>
      <c r="C170" s="16" t="s">
        <v>163</v>
      </c>
      <c r="D170" s="16" t="s">
        <v>79</v>
      </c>
      <c r="E170" s="16" t="s">
        <v>48</v>
      </c>
      <c r="F170" s="17" t="str">
        <f t="shared" si="2"/>
        <v>Đã nhận được CV</v>
      </c>
      <c r="G170" s="16" t="s">
        <v>652</v>
      </c>
      <c r="H170" s="18">
        <v>972738527</v>
      </c>
      <c r="I170" s="16" t="s">
        <v>653</v>
      </c>
      <c r="J170" s="19"/>
      <c r="K170" s="30" t="s">
        <v>654</v>
      </c>
      <c r="L170" s="21" t="str">
        <f ca="1">IFERROR(__xludf.DUMMYFUNCTION("if(or(countifs($H$3:H171,H171)&gt;1, countifs($I$3:I171,I171)&gt;1),""Trùng"",if(or(COUNTIFS('Data tổng'!$I:$I,$I171)&gt;1,COUNTIFS('Data tổng'!$H:$H,$H171)&gt;1),""Trùng ""&amp;FILTER('Data tổng'!$B:$B,'Data tổng'!$I:$I=$I171,'Data tổng'!$B:$B&lt;&gt;$B171),""ok""))"),"ok")</f>
        <v>ok</v>
      </c>
      <c r="M170" s="16" t="s">
        <v>217</v>
      </c>
      <c r="N170" s="16"/>
      <c r="O170" s="16"/>
      <c r="P170" s="16"/>
      <c r="Q170" s="16"/>
      <c r="R170" s="16"/>
      <c r="T170" s="16"/>
      <c r="U170" s="22"/>
      <c r="V170" s="23"/>
      <c r="W170" s="24"/>
      <c r="X170" s="25"/>
      <c r="Y170" s="26"/>
      <c r="Z170" s="26"/>
      <c r="AA170" s="26"/>
      <c r="AB170" s="27"/>
      <c r="AC170" s="27"/>
      <c r="AD170" s="28"/>
      <c r="AE170" s="29"/>
      <c r="AF170" s="29"/>
      <c r="AG170" s="29"/>
    </row>
    <row r="171" spans="1:33" ht="15.75" customHeight="1">
      <c r="A171" s="15">
        <v>44425</v>
      </c>
      <c r="B171" s="16" t="s">
        <v>33</v>
      </c>
      <c r="C171" s="16" t="s">
        <v>620</v>
      </c>
      <c r="D171" s="16" t="s">
        <v>79</v>
      </c>
      <c r="E171" s="16" t="s">
        <v>48</v>
      </c>
      <c r="F171" s="17" t="str">
        <f t="shared" si="2"/>
        <v>Đã onboard</v>
      </c>
      <c r="G171" s="16" t="s">
        <v>655</v>
      </c>
      <c r="H171" s="18">
        <v>397399231</v>
      </c>
      <c r="I171" s="16" t="s">
        <v>656</v>
      </c>
      <c r="J171" s="19">
        <v>35288</v>
      </c>
      <c r="K171" s="30" t="s">
        <v>657</v>
      </c>
      <c r="L171" s="21" t="str">
        <f ca="1">IFERROR(__xludf.DUMMYFUNCTION("if(or(countifs($H$3:H172,H172)&gt;1, countifs($I$3:I172,I172)&gt;1),""Trùng"",if(or(COUNTIFS('Data tổng'!$I:$I,$I172)&gt;1,COUNTIFS('Data tổng'!$H:$H,$H172)&gt;1),""Trùng ""&amp;FILTER('Data tổng'!$B:$B,'Data tổng'!$I:$I=$I172,'Data tổng'!$B:$B&lt;&gt;$B172),""ok""))"),"ok")</f>
        <v>ok</v>
      </c>
      <c r="M171" s="16" t="s">
        <v>83</v>
      </c>
      <c r="N171" s="16" t="s">
        <v>243</v>
      </c>
      <c r="O171" s="16"/>
      <c r="P171" s="16"/>
      <c r="Q171" s="16"/>
      <c r="R171" s="16"/>
      <c r="T171" s="16"/>
      <c r="U171" s="22" t="s">
        <v>658</v>
      </c>
      <c r="V171" s="23">
        <v>44425</v>
      </c>
      <c r="W171" s="24" t="s">
        <v>57</v>
      </c>
      <c r="X171" s="25">
        <v>44426</v>
      </c>
      <c r="Y171" s="33">
        <v>0.45833333333333331</v>
      </c>
      <c r="Z171" s="26" t="s">
        <v>64</v>
      </c>
      <c r="AA171" s="26" t="s">
        <v>57</v>
      </c>
      <c r="AB171" s="34">
        <v>44428</v>
      </c>
      <c r="AC171" s="27" t="s">
        <v>65</v>
      </c>
      <c r="AD171" s="28">
        <v>44431</v>
      </c>
      <c r="AE171" s="29" t="s">
        <v>65</v>
      </c>
      <c r="AF171" s="29" t="s">
        <v>66</v>
      </c>
      <c r="AG171" s="35">
        <v>10000000</v>
      </c>
    </row>
    <row r="172" spans="1:33" ht="15.75" customHeight="1">
      <c r="A172" s="15">
        <v>44426</v>
      </c>
      <c r="B172" s="16" t="s">
        <v>33</v>
      </c>
      <c r="C172" s="16" t="s">
        <v>155</v>
      </c>
      <c r="D172" s="16" t="s">
        <v>79</v>
      </c>
      <c r="E172" s="16" t="s">
        <v>48</v>
      </c>
      <c r="F172" s="17" t="str">
        <f t="shared" si="2"/>
        <v>Fail CV</v>
      </c>
      <c r="G172" s="16" t="s">
        <v>659</v>
      </c>
      <c r="H172" s="18">
        <v>988362831</v>
      </c>
      <c r="I172" s="16" t="s">
        <v>660</v>
      </c>
      <c r="J172" s="19">
        <v>33852</v>
      </c>
      <c r="K172" s="30" t="s">
        <v>661</v>
      </c>
      <c r="L172" s="21" t="str">
        <f ca="1">IFERROR(__xludf.DUMMYFUNCTION("if(or(countifs($H$3:H173,H173)&gt;1, countifs($I$3:I173,I173)&gt;1),""Trùng"",if(or(COUNTIFS('Data tổng'!$I:$I,$I173)&gt;1,COUNTIFS('Data tổng'!$H:$H,$H173)&gt;1),""Trùng ""&amp;FILTER('Data tổng'!$B:$B,'Data tổng'!$I:$I=$I173,'Data tổng'!$B:$B&lt;&gt;$B173),""ok""))"),"ok")</f>
        <v>ok</v>
      </c>
      <c r="M172" s="16" t="s">
        <v>83</v>
      </c>
      <c r="N172" s="16" t="s">
        <v>84</v>
      </c>
      <c r="O172" s="16"/>
      <c r="P172" s="16"/>
      <c r="Q172" s="16"/>
      <c r="R172" s="16"/>
      <c r="T172" s="16"/>
      <c r="U172" s="22" t="s">
        <v>662</v>
      </c>
      <c r="V172" s="23">
        <v>44426</v>
      </c>
      <c r="W172" s="24" t="s">
        <v>47</v>
      </c>
      <c r="X172" s="25"/>
      <c r="Y172" s="26"/>
      <c r="Z172" s="26"/>
      <c r="AA172" s="26"/>
      <c r="AB172" s="27"/>
      <c r="AC172" s="27"/>
      <c r="AD172" s="28"/>
      <c r="AE172" s="29"/>
      <c r="AF172" s="29"/>
      <c r="AG172" s="29"/>
    </row>
    <row r="173" spans="1:33" ht="15.75" customHeight="1">
      <c r="A173" s="15">
        <v>44426</v>
      </c>
      <c r="B173" s="16" t="s">
        <v>33</v>
      </c>
      <c r="C173" s="16" t="s">
        <v>155</v>
      </c>
      <c r="D173" s="16" t="s">
        <v>79</v>
      </c>
      <c r="E173" s="16" t="s">
        <v>48</v>
      </c>
      <c r="F173" s="17" t="str">
        <f t="shared" si="2"/>
        <v>Fail CV</v>
      </c>
      <c r="G173" s="16" t="s">
        <v>663</v>
      </c>
      <c r="H173" s="18">
        <v>388657992</v>
      </c>
      <c r="I173" s="16" t="s">
        <v>664</v>
      </c>
      <c r="J173" s="19">
        <v>33769</v>
      </c>
      <c r="K173" s="30" t="s">
        <v>665</v>
      </c>
      <c r="L173" s="21" t="str">
        <f ca="1">IFERROR(__xludf.DUMMYFUNCTION("if(or(countifs($H$3:H174,H174)&gt;1, countifs($I$3:I174,I174)&gt;1),""Trùng"",if(or(COUNTIFS('Data tổng'!$I:$I,$I174)&gt;1,COUNTIFS('Data tổng'!$H:$H,$H174)&gt;1),""Trùng ""&amp;FILTER('Data tổng'!$B:$B,'Data tổng'!$I:$I=$I174,'Data tổng'!$B:$B&lt;&gt;$B174),""ok""))"),"ok")</f>
        <v>ok</v>
      </c>
      <c r="M173" s="16" t="s">
        <v>112</v>
      </c>
      <c r="N173" s="16"/>
      <c r="O173" s="16"/>
      <c r="P173" s="16"/>
      <c r="Q173" s="16"/>
      <c r="R173" s="16"/>
      <c r="T173" s="16"/>
      <c r="U173" s="22" t="s">
        <v>666</v>
      </c>
      <c r="V173" s="23">
        <v>44426</v>
      </c>
      <c r="W173" s="24" t="s">
        <v>47</v>
      </c>
      <c r="X173" s="25"/>
      <c r="Y173" s="26"/>
      <c r="Z173" s="26"/>
      <c r="AA173" s="26"/>
      <c r="AB173" s="27"/>
      <c r="AC173" s="27"/>
      <c r="AD173" s="28"/>
      <c r="AE173" s="29"/>
      <c r="AF173" s="29"/>
      <c r="AG173" s="29"/>
    </row>
    <row r="174" spans="1:33" ht="15.75" hidden="1" customHeight="1">
      <c r="A174" s="15">
        <v>44426</v>
      </c>
      <c r="B174" s="16" t="s">
        <v>33</v>
      </c>
      <c r="C174" s="16" t="s">
        <v>667</v>
      </c>
      <c r="D174" s="16" t="s">
        <v>417</v>
      </c>
      <c r="E174" s="16" t="s">
        <v>48</v>
      </c>
      <c r="F174" s="17" t="str">
        <f t="shared" si="2"/>
        <v>Fail CV</v>
      </c>
      <c r="G174" s="16" t="s">
        <v>668</v>
      </c>
      <c r="H174" s="67">
        <v>935061682</v>
      </c>
      <c r="I174" s="68" t="s">
        <v>669</v>
      </c>
      <c r="J174" s="69">
        <v>34153</v>
      </c>
      <c r="K174" s="30" t="s">
        <v>670</v>
      </c>
      <c r="L174" s="21" t="str">
        <f ca="1">IFERROR(__xludf.DUMMYFUNCTION("if(or(countifs($H$3:H175,H175)&gt;1, countifs($I$3:I175,I175)&gt;1),""Trùng"",if(or(COUNTIFS('Data tổng'!$I:$I,$I175)&gt;1,COUNTIFS('Data tổng'!$H:$H,$H175)&gt;1),""Trùng ""&amp;FILTER('Data tổng'!$B:$B,'Data tổng'!$I:$I=$I175,'Data tổng'!$B:$B&lt;&gt;$B175),""ok""))"),"ok")</f>
        <v>ok</v>
      </c>
      <c r="M174" s="16" t="s">
        <v>83</v>
      </c>
      <c r="N174" s="16" t="s">
        <v>243</v>
      </c>
      <c r="O174" s="16"/>
      <c r="P174" s="16"/>
      <c r="Q174" s="16"/>
      <c r="R174" s="16"/>
      <c r="T174" s="16"/>
      <c r="U174" s="22" t="s">
        <v>671</v>
      </c>
      <c r="V174" s="23">
        <v>44429</v>
      </c>
      <c r="W174" s="24" t="s">
        <v>47</v>
      </c>
      <c r="X174" s="25"/>
      <c r="Y174" s="26"/>
      <c r="Z174" s="26"/>
      <c r="AA174" s="26"/>
      <c r="AB174" s="27"/>
      <c r="AC174" s="27"/>
      <c r="AD174" s="28"/>
      <c r="AE174" s="29"/>
      <c r="AF174" s="29"/>
      <c r="AG174" s="29"/>
    </row>
    <row r="175" spans="1:33" ht="15.75" customHeight="1">
      <c r="A175" s="15">
        <v>44426</v>
      </c>
      <c r="B175" s="16" t="s">
        <v>33</v>
      </c>
      <c r="C175" s="16" t="s">
        <v>263</v>
      </c>
      <c r="D175" s="16" t="s">
        <v>79</v>
      </c>
      <c r="E175" s="16" t="s">
        <v>48</v>
      </c>
      <c r="F175" s="17" t="str">
        <f t="shared" si="2"/>
        <v>Đã onboard</v>
      </c>
      <c r="G175" s="16" t="s">
        <v>672</v>
      </c>
      <c r="H175" s="18">
        <v>365510567</v>
      </c>
      <c r="I175" s="16" t="s">
        <v>673</v>
      </c>
      <c r="J175" s="19">
        <v>36794</v>
      </c>
      <c r="K175" s="20" t="s">
        <v>674</v>
      </c>
      <c r="L175" s="21" t="str">
        <f ca="1">IFERROR(__xludf.DUMMYFUNCTION("if(or(countifs($H$3:H176,H176)&gt;1, countifs($I$3:I176,I176)&gt;1),""Trùng"",if(or(COUNTIFS('Data tổng'!$I:$I,$I176)&gt;1,COUNTIFS('Data tổng'!$H:$H,$H176)&gt;1),""Trùng ""&amp;FILTER('Data tổng'!$B:$B,'Data tổng'!$I:$I=$I176,'Data tổng'!$B:$B&lt;&gt;$B176),""ok""))"),"ok")</f>
        <v>ok</v>
      </c>
      <c r="M175" s="16" t="s">
        <v>112</v>
      </c>
      <c r="N175" s="16" t="s">
        <v>675</v>
      </c>
      <c r="O175" s="16"/>
      <c r="P175" s="16"/>
      <c r="Q175" s="16" t="s">
        <v>44</v>
      </c>
      <c r="R175" s="16"/>
      <c r="T175" s="16"/>
      <c r="U175" s="22" t="s">
        <v>676</v>
      </c>
      <c r="V175" s="70">
        <v>44426</v>
      </c>
      <c r="W175" s="24" t="s">
        <v>57</v>
      </c>
      <c r="X175" s="25">
        <v>44429</v>
      </c>
      <c r="Y175" s="33">
        <v>0.58333333333333337</v>
      </c>
      <c r="Z175" s="26" t="s">
        <v>194</v>
      </c>
      <c r="AA175" s="26" t="s">
        <v>57</v>
      </c>
      <c r="AB175" s="34">
        <v>44431</v>
      </c>
      <c r="AC175" s="27" t="s">
        <v>65</v>
      </c>
      <c r="AD175" s="28">
        <v>44445</v>
      </c>
      <c r="AE175" s="29" t="s">
        <v>65</v>
      </c>
      <c r="AF175" s="29" t="s">
        <v>677</v>
      </c>
      <c r="AG175" s="35">
        <v>14000000</v>
      </c>
    </row>
    <row r="176" spans="1:33" ht="15.75" customHeight="1">
      <c r="A176" s="15">
        <v>44426</v>
      </c>
      <c r="B176" s="16" t="s">
        <v>33</v>
      </c>
      <c r="C176" s="16" t="s">
        <v>155</v>
      </c>
      <c r="D176" s="16" t="s">
        <v>457</v>
      </c>
      <c r="E176" s="16" t="s">
        <v>48</v>
      </c>
      <c r="F176" s="17" t="str">
        <f t="shared" si="2"/>
        <v>Fail Phỏng vấn</v>
      </c>
      <c r="G176" s="16" t="s">
        <v>678</v>
      </c>
      <c r="H176" s="18">
        <v>966620871</v>
      </c>
      <c r="I176" s="16" t="s">
        <v>679</v>
      </c>
      <c r="J176" s="19">
        <v>32182</v>
      </c>
      <c r="K176" s="30" t="s">
        <v>680</v>
      </c>
      <c r="L176" s="21" t="str">
        <f ca="1">IFERROR(__xludf.DUMMYFUNCTION("if(or(countifs($H$3:H177,H177)&gt;1, countifs($I$3:I177,I177)&gt;1),""Trùng"",if(or(COUNTIFS('Data tổng'!$I:$I,$I177)&gt;1,COUNTIFS('Data tổng'!$H:$H,$H177)&gt;1),""Trùng ""&amp;FILTER('Data tổng'!$B:$B,'Data tổng'!$I:$I=$I177,'Data tổng'!$B:$B&lt;&gt;$B177),""ok""))"),"ok")</f>
        <v>ok</v>
      </c>
      <c r="M176" s="16" t="s">
        <v>83</v>
      </c>
      <c r="N176" s="16" t="s">
        <v>616</v>
      </c>
      <c r="O176" s="16"/>
      <c r="P176" s="16"/>
      <c r="Q176" s="16"/>
      <c r="R176" s="16"/>
      <c r="T176" s="16"/>
      <c r="U176" s="66" t="s">
        <v>681</v>
      </c>
      <c r="V176" s="23">
        <v>44426</v>
      </c>
      <c r="W176" s="24" t="s">
        <v>57</v>
      </c>
      <c r="X176" s="25">
        <v>44428</v>
      </c>
      <c r="Y176" s="33">
        <v>0.58333333333333337</v>
      </c>
      <c r="Z176" s="26" t="s">
        <v>682</v>
      </c>
      <c r="AA176" s="26" t="s">
        <v>47</v>
      </c>
      <c r="AB176" s="27"/>
      <c r="AC176" s="27"/>
      <c r="AD176" s="28"/>
      <c r="AE176" s="29"/>
      <c r="AF176" s="29"/>
      <c r="AG176" s="29"/>
    </row>
    <row r="177" spans="1:33" ht="15.75" hidden="1" customHeight="1">
      <c r="A177" s="15">
        <v>44427</v>
      </c>
      <c r="B177" s="16" t="s">
        <v>33</v>
      </c>
      <c r="C177" s="16" t="s">
        <v>667</v>
      </c>
      <c r="D177" s="16" t="s">
        <v>457</v>
      </c>
      <c r="E177" s="16" t="s">
        <v>48</v>
      </c>
      <c r="F177" s="17" t="str">
        <f t="shared" si="2"/>
        <v>Fail CV</v>
      </c>
      <c r="G177" s="16" t="s">
        <v>683</v>
      </c>
      <c r="H177" s="18">
        <v>904999005</v>
      </c>
      <c r="I177" s="16" t="s">
        <v>684</v>
      </c>
      <c r="J177" s="19"/>
      <c r="K177" s="30" t="s">
        <v>685</v>
      </c>
      <c r="L177" s="21" t="str">
        <f ca="1">IFERROR(__xludf.DUMMYFUNCTION("if(or(countifs($H$3:H178,H178)&gt;1, countifs($I$3:I178,I178)&gt;1),""Trùng"",if(or(COUNTIFS('Data tổng'!$I:$I,$I178)&gt;1,COUNTIFS('Data tổng'!$H:$H,$H178)&gt;1),""Trùng ""&amp;FILTER('Data tổng'!$B:$B,'Data tổng'!$I:$I=$I178,'Data tổng'!$B:$B&lt;&gt;$B178),""ok""))"),"ok")</f>
        <v>ok</v>
      </c>
      <c r="M177" s="16" t="s">
        <v>217</v>
      </c>
      <c r="N177" s="16"/>
      <c r="O177" s="16"/>
      <c r="P177" s="16"/>
      <c r="Q177" s="16"/>
      <c r="R177" s="16"/>
      <c r="T177" s="16"/>
      <c r="U177" s="22" t="s">
        <v>671</v>
      </c>
      <c r="V177" s="23">
        <v>44429</v>
      </c>
      <c r="W177" s="24" t="s">
        <v>47</v>
      </c>
      <c r="X177" s="25"/>
      <c r="Y177" s="26"/>
      <c r="Z177" s="26"/>
      <c r="AA177" s="26"/>
      <c r="AB177" s="27"/>
      <c r="AC177" s="27"/>
      <c r="AD177" s="28"/>
      <c r="AE177" s="29"/>
      <c r="AF177" s="29"/>
      <c r="AG177" s="29"/>
    </row>
    <row r="178" spans="1:33" ht="15.75" customHeight="1">
      <c r="A178" s="15">
        <v>44427</v>
      </c>
      <c r="B178" s="16" t="s">
        <v>33</v>
      </c>
      <c r="C178" s="16" t="s">
        <v>155</v>
      </c>
      <c r="D178" s="16" t="s">
        <v>417</v>
      </c>
      <c r="E178" s="16" t="s">
        <v>48</v>
      </c>
      <c r="F178" s="17" t="str">
        <f t="shared" si="2"/>
        <v>Đã onboard</v>
      </c>
      <c r="G178" s="16" t="s">
        <v>686</v>
      </c>
      <c r="H178" s="18">
        <v>976648611</v>
      </c>
      <c r="I178" s="16" t="s">
        <v>687</v>
      </c>
      <c r="J178" s="16">
        <v>1995</v>
      </c>
      <c r="K178" s="30" t="s">
        <v>688</v>
      </c>
      <c r="L178" s="21" t="str">
        <f ca="1">IFERROR(__xludf.DUMMYFUNCTION("if(or(countifs($H$3:H179,H179)&gt;1, countifs($I$3:I179,I179)&gt;1),""Trùng"",if(or(COUNTIFS('Data tổng'!$I:$I,$I179)&gt;1,COUNTIFS('Data tổng'!$H:$H,$H179)&gt;1),""Trùng ""&amp;FILTER('Data tổng'!$B:$B,'Data tổng'!$I:$I=$I179,'Data tổng'!$B:$B&lt;&gt;$B179),""ok""))"),"ok")</f>
        <v>ok</v>
      </c>
      <c r="M178" s="16" t="s">
        <v>112</v>
      </c>
      <c r="N178" s="16" t="s">
        <v>89</v>
      </c>
      <c r="O178" s="16"/>
      <c r="P178" s="16"/>
      <c r="Q178" s="16" t="s">
        <v>44</v>
      </c>
      <c r="R178" s="16"/>
      <c r="T178" s="16"/>
      <c r="U178" s="22" t="s">
        <v>689</v>
      </c>
      <c r="V178" s="23">
        <v>44427</v>
      </c>
      <c r="W178" s="24" t="s">
        <v>57</v>
      </c>
      <c r="X178" s="25">
        <v>44432</v>
      </c>
      <c r="Y178" s="33">
        <v>0.375</v>
      </c>
      <c r="Z178" s="26" t="s">
        <v>160</v>
      </c>
      <c r="AA178" s="26" t="s">
        <v>57</v>
      </c>
      <c r="AB178" s="34">
        <v>44435</v>
      </c>
      <c r="AC178" s="27" t="s">
        <v>65</v>
      </c>
      <c r="AD178" s="28">
        <v>44445</v>
      </c>
      <c r="AE178" s="29" t="s">
        <v>65</v>
      </c>
      <c r="AF178" s="29" t="s">
        <v>116</v>
      </c>
      <c r="AG178" s="35">
        <v>20000000</v>
      </c>
    </row>
    <row r="179" spans="1:33" ht="15.75" hidden="1" customHeight="1">
      <c r="A179" s="15">
        <v>44427</v>
      </c>
      <c r="B179" s="16" t="s">
        <v>33</v>
      </c>
      <c r="C179" s="16" t="s">
        <v>667</v>
      </c>
      <c r="D179" s="16" t="s">
        <v>417</v>
      </c>
      <c r="E179" s="16" t="s">
        <v>48</v>
      </c>
      <c r="F179" s="17" t="str">
        <f t="shared" si="2"/>
        <v>Fail CV</v>
      </c>
      <c r="G179" s="16" t="s">
        <v>690</v>
      </c>
      <c r="H179" s="67">
        <v>966387389</v>
      </c>
      <c r="I179" s="71" t="s">
        <v>691</v>
      </c>
      <c r="J179" s="55">
        <v>32811</v>
      </c>
      <c r="K179" s="30" t="s">
        <v>670</v>
      </c>
      <c r="L179" s="21" t="str">
        <f ca="1">IFERROR(__xludf.DUMMYFUNCTION("if(or(countifs($H$3:H180,H180)&gt;1, countifs($I$3:I180,I180)&gt;1),""Trùng"",if(or(COUNTIFS('Data tổng'!$I:$I,$I180)&gt;1,COUNTIFS('Data tổng'!$H:$H,$H180)&gt;1),""Trùng ""&amp;FILTER('Data tổng'!$B:$B,'Data tổng'!$I:$I=$I180,'Data tổng'!$B:$B&lt;&gt;$B180),""ok""))"),"ok")</f>
        <v>ok</v>
      </c>
      <c r="M179" s="16" t="s">
        <v>83</v>
      </c>
      <c r="N179" s="16" t="s">
        <v>243</v>
      </c>
      <c r="O179" s="16"/>
      <c r="P179" s="16"/>
      <c r="Q179" s="16"/>
      <c r="R179" s="16"/>
      <c r="T179" s="16"/>
      <c r="U179" s="22" t="s">
        <v>671</v>
      </c>
      <c r="V179" s="23">
        <v>44429</v>
      </c>
      <c r="W179" s="24" t="s">
        <v>47</v>
      </c>
      <c r="X179" s="25"/>
      <c r="Y179" s="26"/>
      <c r="Z179" s="26"/>
      <c r="AA179" s="26"/>
      <c r="AB179" s="27"/>
      <c r="AC179" s="27"/>
      <c r="AD179" s="28"/>
      <c r="AE179" s="29"/>
      <c r="AF179" s="29"/>
      <c r="AG179" s="29"/>
    </row>
    <row r="180" spans="1:33" ht="15.75" hidden="1" customHeight="1">
      <c r="A180" s="15">
        <v>44427</v>
      </c>
      <c r="B180" s="16" t="s">
        <v>33</v>
      </c>
      <c r="C180" s="16" t="s">
        <v>667</v>
      </c>
      <c r="D180" s="16" t="s">
        <v>417</v>
      </c>
      <c r="E180" s="16" t="s">
        <v>48</v>
      </c>
      <c r="F180" s="17" t="str">
        <f t="shared" si="2"/>
        <v>Fail CV</v>
      </c>
      <c r="G180" s="16" t="s">
        <v>692</v>
      </c>
      <c r="H180" s="67">
        <v>984754811</v>
      </c>
      <c r="I180" s="72" t="s">
        <v>693</v>
      </c>
      <c r="J180" s="19">
        <v>30300</v>
      </c>
      <c r="K180" s="30" t="s">
        <v>670</v>
      </c>
      <c r="L180" s="21" t="str">
        <f ca="1">IFERROR(__xludf.DUMMYFUNCTION("if(or(countifs($H$3:H181,H181)&gt;1, countifs($I$3:I181,I181)&gt;1),""Trùng"",if(or(COUNTIFS('Data tổng'!$I:$I,$I181)&gt;1,COUNTIFS('Data tổng'!$H:$H,$H181)&gt;1),""Trùng ""&amp;FILTER('Data tổng'!$B:$B,'Data tổng'!$I:$I=$I181,'Data tổng'!$B:$B&lt;&gt;$B181),""ok""))"),"ok")</f>
        <v>ok</v>
      </c>
      <c r="M180" s="16" t="s">
        <v>83</v>
      </c>
      <c r="N180" s="16" t="s">
        <v>243</v>
      </c>
      <c r="O180" s="16"/>
      <c r="P180" s="16"/>
      <c r="Q180" s="16"/>
      <c r="R180" s="16"/>
      <c r="T180" s="16"/>
      <c r="U180" s="22" t="s">
        <v>671</v>
      </c>
      <c r="V180" s="23">
        <v>44429</v>
      </c>
      <c r="W180" s="24" t="s">
        <v>47</v>
      </c>
      <c r="X180" s="25"/>
      <c r="Y180" s="26"/>
      <c r="Z180" s="26"/>
      <c r="AA180" s="26"/>
      <c r="AB180" s="27"/>
      <c r="AC180" s="27"/>
      <c r="AD180" s="28"/>
      <c r="AE180" s="29"/>
      <c r="AF180" s="29"/>
      <c r="AG180" s="29"/>
    </row>
    <row r="181" spans="1:33" ht="15.75" hidden="1" customHeight="1">
      <c r="A181" s="15">
        <v>44427</v>
      </c>
      <c r="B181" s="16" t="s">
        <v>33</v>
      </c>
      <c r="C181" s="16" t="s">
        <v>667</v>
      </c>
      <c r="D181" s="16" t="s">
        <v>79</v>
      </c>
      <c r="E181" s="16" t="s">
        <v>48</v>
      </c>
      <c r="F181" s="17" t="str">
        <f t="shared" si="2"/>
        <v>Fail CV</v>
      </c>
      <c r="G181" s="16" t="s">
        <v>694</v>
      </c>
      <c r="H181" s="18">
        <v>397401079</v>
      </c>
      <c r="I181" s="16" t="s">
        <v>695</v>
      </c>
      <c r="J181" s="19">
        <v>33970</v>
      </c>
      <c r="K181" s="16"/>
      <c r="L181" s="21" t="str">
        <f ca="1">IFERROR(__xludf.DUMMYFUNCTION("if(or(countifs($H$3:H182,H182)&gt;1, countifs($I$3:I182,I182)&gt;1),""Trùng"",if(or(COUNTIFS('Data tổng'!$I:$I,$I182)&gt;1,COUNTIFS('Data tổng'!$H:$H,$H182)&gt;1),""Trùng ""&amp;FILTER('Data tổng'!$B:$B,'Data tổng'!$I:$I=$I182,'Data tổng'!$B:$B&lt;&gt;$B182),""ok""))"),"ok")</f>
        <v>ok</v>
      </c>
      <c r="M181" s="16" t="s">
        <v>149</v>
      </c>
      <c r="N181" s="16" t="s">
        <v>41</v>
      </c>
      <c r="O181" s="16"/>
      <c r="P181" s="16"/>
      <c r="Q181" s="16"/>
      <c r="R181" s="16"/>
      <c r="T181" s="16"/>
      <c r="U181" s="22" t="s">
        <v>671</v>
      </c>
      <c r="V181" s="23">
        <v>44429</v>
      </c>
      <c r="W181" s="24" t="s">
        <v>47</v>
      </c>
      <c r="X181" s="25"/>
      <c r="Y181" s="26"/>
      <c r="Z181" s="26"/>
      <c r="AA181" s="26"/>
      <c r="AB181" s="27"/>
      <c r="AC181" s="27"/>
      <c r="AD181" s="28"/>
      <c r="AE181" s="29"/>
      <c r="AF181" s="29"/>
      <c r="AG181" s="29"/>
    </row>
    <row r="182" spans="1:33" ht="15.75" customHeight="1">
      <c r="A182" s="15">
        <v>44427</v>
      </c>
      <c r="B182" s="16" t="s">
        <v>33</v>
      </c>
      <c r="C182" s="16" t="s">
        <v>696</v>
      </c>
      <c r="D182" s="16" t="s">
        <v>417</v>
      </c>
      <c r="E182" s="16" t="s">
        <v>48</v>
      </c>
      <c r="F182" s="17" t="str">
        <f t="shared" si="2"/>
        <v>Có lịch PV</v>
      </c>
      <c r="G182" s="16" t="s">
        <v>697</v>
      </c>
      <c r="H182" s="18">
        <v>917481794</v>
      </c>
      <c r="I182" s="16" t="s">
        <v>698</v>
      </c>
      <c r="J182" s="19">
        <v>34516</v>
      </c>
      <c r="K182" s="16"/>
      <c r="L182" s="21" t="str">
        <f ca="1">IFERROR(__xludf.DUMMYFUNCTION("if(or(countifs($H$3:H183,H183)&gt;1, countifs($I$3:I183,I183)&gt;1),""Trùng"",if(or(COUNTIFS('Data tổng'!$I:$I,$I183)&gt;1,COUNTIFS('Data tổng'!$H:$H,$H183)&gt;1),""Trùng ""&amp;FILTER('Data tổng'!$B:$B,'Data tổng'!$I:$I=$I183,'Data tổng'!$B:$B&lt;&gt;$B183),""ok""))"),"ok")</f>
        <v>ok</v>
      </c>
      <c r="M182" s="16" t="s">
        <v>112</v>
      </c>
      <c r="N182" s="16"/>
      <c r="O182" s="16"/>
      <c r="P182" s="16"/>
      <c r="Q182" s="16"/>
      <c r="R182" s="16"/>
      <c r="T182" s="16"/>
      <c r="U182" s="22" t="s">
        <v>699</v>
      </c>
      <c r="V182" s="23">
        <v>44428</v>
      </c>
      <c r="W182" s="24" t="s">
        <v>57</v>
      </c>
      <c r="X182" s="25">
        <v>44433</v>
      </c>
      <c r="Y182" s="33">
        <v>0.375</v>
      </c>
      <c r="Z182" s="26" t="s">
        <v>700</v>
      </c>
      <c r="AA182" s="26"/>
      <c r="AB182" s="27"/>
      <c r="AC182" s="27"/>
      <c r="AD182" s="28"/>
      <c r="AE182" s="29"/>
      <c r="AF182" s="29"/>
      <c r="AG182" s="29"/>
    </row>
    <row r="183" spans="1:33" ht="15.75" customHeight="1">
      <c r="A183" s="15">
        <v>44431</v>
      </c>
      <c r="B183" s="16" t="s">
        <v>33</v>
      </c>
      <c r="C183" s="16" t="s">
        <v>155</v>
      </c>
      <c r="D183" s="16" t="s">
        <v>417</v>
      </c>
      <c r="E183" s="16" t="s">
        <v>48</v>
      </c>
      <c r="F183" s="17" t="str">
        <f t="shared" si="2"/>
        <v>Đã onboard</v>
      </c>
      <c r="G183" s="16" t="s">
        <v>701</v>
      </c>
      <c r="H183" s="18">
        <v>358897546</v>
      </c>
      <c r="I183" s="16" t="s">
        <v>702</v>
      </c>
      <c r="J183" s="19">
        <v>35347</v>
      </c>
      <c r="K183" s="30" t="s">
        <v>703</v>
      </c>
      <c r="L183" s="21" t="str">
        <f ca="1">IFERROR(__xludf.DUMMYFUNCTION("if(or(countifs($H$3:H184,H184)&gt;1, countifs($I$3:I184,I184)&gt;1),""Trùng"",if(or(COUNTIFS('Data tổng'!$I:$I,$I184)&gt;1,COUNTIFS('Data tổng'!$H:$H,$H184)&gt;1),""Trùng ""&amp;FILTER('Data tổng'!$B:$B,'Data tổng'!$I:$I=$I184,'Data tổng'!$B:$B&lt;&gt;$B184),""ok""))"),"ok")</f>
        <v>ok</v>
      </c>
      <c r="M183" s="16" t="s">
        <v>83</v>
      </c>
      <c r="N183" s="16" t="s">
        <v>84</v>
      </c>
      <c r="O183" s="16"/>
      <c r="P183" s="16"/>
      <c r="Q183" s="16" t="s">
        <v>44</v>
      </c>
      <c r="R183" s="16"/>
      <c r="T183" s="16"/>
      <c r="U183" s="22" t="s">
        <v>704</v>
      </c>
      <c r="V183" s="23">
        <v>44431</v>
      </c>
      <c r="W183" s="24" t="s">
        <v>57</v>
      </c>
      <c r="X183" s="25">
        <v>44434</v>
      </c>
      <c r="Y183" s="33">
        <v>0.58333333333333337</v>
      </c>
      <c r="Z183" s="26" t="s">
        <v>160</v>
      </c>
      <c r="AA183" s="26" t="s">
        <v>57</v>
      </c>
      <c r="AB183" s="34">
        <v>44438</v>
      </c>
      <c r="AC183" s="27" t="s">
        <v>65</v>
      </c>
      <c r="AD183" s="28">
        <v>44459</v>
      </c>
      <c r="AE183" s="29" t="s">
        <v>65</v>
      </c>
      <c r="AF183" s="29" t="s">
        <v>116</v>
      </c>
      <c r="AG183" s="35">
        <v>23000000</v>
      </c>
    </row>
    <row r="184" spans="1:33" ht="15.75" hidden="1" customHeight="1">
      <c r="A184" s="15">
        <v>44432</v>
      </c>
      <c r="B184" s="16" t="s">
        <v>33</v>
      </c>
      <c r="C184" s="16" t="s">
        <v>620</v>
      </c>
      <c r="D184" s="16" t="s">
        <v>79</v>
      </c>
      <c r="E184" s="16" t="s">
        <v>48</v>
      </c>
      <c r="F184" s="17" t="str">
        <f t="shared" si="2"/>
        <v>Fail CV</v>
      </c>
      <c r="G184" s="16" t="s">
        <v>705</v>
      </c>
      <c r="H184" s="18">
        <v>901757517</v>
      </c>
      <c r="I184" s="16"/>
      <c r="J184" s="19"/>
      <c r="K184" s="30" t="s">
        <v>706</v>
      </c>
      <c r="L184" s="21" t="str">
        <f ca="1">IFERROR(__xludf.DUMMYFUNCTION("if(or(countifs($H$3:H185,H185)&gt;1, countifs($I$3:I185,I185)&gt;1),""Trùng"",if(or(COUNTIFS('Data tổng'!$I:$I,$I185)&gt;1,COUNTIFS('Data tổng'!$H:$H,$H185)&gt;1),""Trùng ""&amp;FILTER('Data tổng'!$B:$B,'Data tổng'!$I:$I=$I185,'Data tổng'!$B:$B&lt;&gt;$B185),""ok""))"),"ok")</f>
        <v>ok</v>
      </c>
      <c r="M184" s="16" t="s">
        <v>112</v>
      </c>
      <c r="N184" s="16"/>
      <c r="O184" s="16"/>
      <c r="P184" s="16"/>
      <c r="Q184" s="16"/>
      <c r="R184" s="16"/>
      <c r="T184" s="16"/>
      <c r="U184" s="22" t="s">
        <v>707</v>
      </c>
      <c r="V184" s="23">
        <v>44432</v>
      </c>
      <c r="W184" s="24" t="s">
        <v>47</v>
      </c>
      <c r="X184" s="25"/>
      <c r="Y184" s="26"/>
      <c r="Z184" s="26"/>
      <c r="AA184" s="26"/>
      <c r="AB184" s="27"/>
      <c r="AC184" s="27"/>
      <c r="AD184" s="28"/>
      <c r="AE184" s="29"/>
      <c r="AF184" s="29"/>
      <c r="AG184" s="29"/>
    </row>
    <row r="185" spans="1:33" ht="15.75" hidden="1" customHeight="1">
      <c r="A185" s="15">
        <v>44432</v>
      </c>
      <c r="B185" s="16" t="s">
        <v>33</v>
      </c>
      <c r="C185" s="16" t="s">
        <v>155</v>
      </c>
      <c r="D185" s="16" t="s">
        <v>79</v>
      </c>
      <c r="E185" s="16" t="s">
        <v>48</v>
      </c>
      <c r="F185" s="17" t="str">
        <f t="shared" si="2"/>
        <v>Fail CV</v>
      </c>
      <c r="G185" s="16" t="s">
        <v>708</v>
      </c>
      <c r="H185" s="18">
        <v>968761205</v>
      </c>
      <c r="I185" s="16" t="s">
        <v>709</v>
      </c>
      <c r="J185" s="19">
        <v>2001</v>
      </c>
      <c r="K185" s="30" t="s">
        <v>710</v>
      </c>
      <c r="L185" s="21" t="str">
        <f ca="1">IFERROR(__xludf.DUMMYFUNCTION("if(or(countifs($H$3:H186,H186)&gt;1, countifs($I$3:I186,I186)&gt;1),""Trùng"",if(or(COUNTIFS('Data tổng'!$I:$I,$I186)&gt;1,COUNTIFS('Data tổng'!$H:$H,$H186)&gt;1),""Trùng ""&amp;FILTER('Data tổng'!$B:$B,'Data tổng'!$I:$I=$I186,'Data tổng'!$B:$B&lt;&gt;$B186),""ok""))"),"ok")</f>
        <v>ok</v>
      </c>
      <c r="M185" s="16" t="s">
        <v>83</v>
      </c>
      <c r="N185" s="16" t="s">
        <v>84</v>
      </c>
      <c r="O185" s="16"/>
      <c r="P185" s="16"/>
      <c r="Q185" s="16"/>
      <c r="R185" s="16"/>
      <c r="T185" s="16"/>
      <c r="U185" s="22" t="s">
        <v>711</v>
      </c>
      <c r="V185" s="23">
        <v>44432</v>
      </c>
      <c r="W185" s="24" t="s">
        <v>47</v>
      </c>
      <c r="X185" s="25"/>
      <c r="Y185" s="26"/>
      <c r="Z185" s="26"/>
      <c r="AA185" s="26"/>
      <c r="AB185" s="27"/>
      <c r="AC185" s="27"/>
      <c r="AD185" s="28"/>
      <c r="AE185" s="29"/>
      <c r="AF185" s="29"/>
      <c r="AG185" s="29"/>
    </row>
    <row r="186" spans="1:33" ht="15.75" customHeight="1">
      <c r="A186" s="15">
        <v>44432</v>
      </c>
      <c r="B186" s="16" t="s">
        <v>33</v>
      </c>
      <c r="C186" s="16" t="s">
        <v>620</v>
      </c>
      <c r="D186" s="16" t="s">
        <v>79</v>
      </c>
      <c r="E186" s="16" t="s">
        <v>48</v>
      </c>
      <c r="F186" s="17" t="str">
        <f t="shared" si="2"/>
        <v>Đã onboard</v>
      </c>
      <c r="G186" s="16" t="s">
        <v>712</v>
      </c>
      <c r="H186" s="73">
        <v>372302911</v>
      </c>
      <c r="I186" s="16" t="s">
        <v>713</v>
      </c>
      <c r="J186" s="55">
        <v>36523</v>
      </c>
      <c r="K186" s="30" t="s">
        <v>714</v>
      </c>
      <c r="L186" s="21" t="str">
        <f ca="1">IFERROR(__xludf.DUMMYFUNCTION("if(or(countifs($H$3:H187,H187)&gt;1, countifs($I$3:I187,I187)&gt;1),""Trùng"",if(or(COUNTIFS('Data tổng'!$I:$I,$I187)&gt;1,COUNTIFS('Data tổng'!$H:$H,$H187)&gt;1),""Trùng ""&amp;FILTER('Data tổng'!$B:$B,'Data tổng'!$I:$I=$I187,'Data tổng'!$B:$B&lt;&gt;$B187),""ok""))"),"ok")</f>
        <v>ok</v>
      </c>
      <c r="M186" s="16" t="s">
        <v>83</v>
      </c>
      <c r="N186" s="16" t="s">
        <v>243</v>
      </c>
      <c r="O186" s="16"/>
      <c r="P186" s="16"/>
      <c r="Q186" s="16"/>
      <c r="R186" s="16"/>
      <c r="T186" s="16"/>
      <c r="U186" s="22" t="s">
        <v>715</v>
      </c>
      <c r="V186" s="23">
        <v>44432</v>
      </c>
      <c r="W186" s="24" t="s">
        <v>57</v>
      </c>
      <c r="X186" s="25">
        <v>44435</v>
      </c>
      <c r="Y186" s="33">
        <v>0.66666666666666663</v>
      </c>
      <c r="Z186" s="26" t="s">
        <v>64</v>
      </c>
      <c r="AA186" s="26" t="s">
        <v>57</v>
      </c>
      <c r="AB186" s="34">
        <v>44439</v>
      </c>
      <c r="AC186" s="27" t="s">
        <v>65</v>
      </c>
      <c r="AD186" s="28">
        <v>44473</v>
      </c>
      <c r="AE186" s="29" t="s">
        <v>65</v>
      </c>
      <c r="AF186" s="29" t="s">
        <v>66</v>
      </c>
      <c r="AG186" s="29" t="s">
        <v>716</v>
      </c>
    </row>
    <row r="187" spans="1:33" ht="15.75" customHeight="1">
      <c r="A187" s="15">
        <v>44432</v>
      </c>
      <c r="B187" s="16" t="s">
        <v>33</v>
      </c>
      <c r="C187" s="16" t="s">
        <v>620</v>
      </c>
      <c r="D187" s="16" t="s">
        <v>79</v>
      </c>
      <c r="E187" s="16" t="s">
        <v>48</v>
      </c>
      <c r="F187" s="17" t="str">
        <f t="shared" si="2"/>
        <v>Fail Phỏng vấn</v>
      </c>
      <c r="G187" s="16" t="s">
        <v>717</v>
      </c>
      <c r="H187" s="18">
        <v>975587352</v>
      </c>
      <c r="I187" s="16" t="s">
        <v>718</v>
      </c>
      <c r="J187" s="19">
        <v>34187</v>
      </c>
      <c r="K187" s="30" t="s">
        <v>714</v>
      </c>
      <c r="L187" s="21" t="str">
        <f ca="1">IFERROR(__xludf.DUMMYFUNCTION("if(or(countifs($H$3:H188,H188)&gt;1, countifs($I$3:I188,I188)&gt;1),""Trùng"",if(or(COUNTIFS('Data tổng'!$I:$I,$I188)&gt;1,COUNTIFS('Data tổng'!$H:$H,$H188)&gt;1),""Trùng ""&amp;FILTER('Data tổng'!$B:$B,'Data tổng'!$I:$I=$I188,'Data tổng'!$B:$B&lt;&gt;$B188),""ok""))"),"ok")</f>
        <v>ok</v>
      </c>
      <c r="M187" s="16" t="s">
        <v>83</v>
      </c>
      <c r="N187" s="16" t="s">
        <v>243</v>
      </c>
      <c r="O187" s="16"/>
      <c r="P187" s="16"/>
      <c r="Q187" s="16"/>
      <c r="R187" s="16"/>
      <c r="T187" s="16"/>
      <c r="U187" s="22" t="s">
        <v>719</v>
      </c>
      <c r="V187" s="23">
        <v>44432</v>
      </c>
      <c r="W187" s="24" t="s">
        <v>57</v>
      </c>
      <c r="X187" s="25">
        <v>44435</v>
      </c>
      <c r="Y187" s="33">
        <v>0.69791666666666663</v>
      </c>
      <c r="Z187" s="26" t="s">
        <v>64</v>
      </c>
      <c r="AA187" s="26" t="s">
        <v>47</v>
      </c>
      <c r="AB187" s="27"/>
      <c r="AC187" s="27"/>
      <c r="AD187" s="28"/>
      <c r="AE187" s="29"/>
      <c r="AF187" s="29"/>
      <c r="AG187" s="29"/>
    </row>
    <row r="188" spans="1:33" ht="29.25" hidden="1" customHeight="1">
      <c r="A188" s="15">
        <v>44435</v>
      </c>
      <c r="B188" s="16" t="s">
        <v>33</v>
      </c>
      <c r="C188" s="16" t="s">
        <v>34</v>
      </c>
      <c r="D188" s="16" t="s">
        <v>34</v>
      </c>
      <c r="E188" s="16" t="s">
        <v>48</v>
      </c>
      <c r="F188" s="17" t="str">
        <f t="shared" si="2"/>
        <v>Fail CV</v>
      </c>
      <c r="G188" s="16" t="s">
        <v>720</v>
      </c>
      <c r="H188" s="18">
        <v>988475880</v>
      </c>
      <c r="I188" s="16" t="s">
        <v>721</v>
      </c>
      <c r="J188" s="19">
        <v>36835</v>
      </c>
      <c r="K188" s="16"/>
      <c r="L188" s="21" t="str">
        <f ca="1">IFERROR(__xludf.DUMMYFUNCTION("if(or(countifs($H$3:H189,H189)&gt;1, countifs($I$3:I189,I189)&gt;1),""Trùng"",if(or(COUNTIFS('Data tổng'!$I:$I,$I189)&gt;1,COUNTIFS('Data tổng'!$H:$H,$H189)&gt;1),""Trùng ""&amp;FILTER('Data tổng'!$B:$B,'Data tổng'!$I:$I=$I189,'Data tổng'!$B:$B&lt;&gt;$B189),""ok""))"),"ok")</f>
        <v>ok</v>
      </c>
      <c r="M188" s="16"/>
      <c r="N188" s="16"/>
      <c r="O188" s="16"/>
      <c r="P188" s="16"/>
      <c r="Q188" s="16"/>
      <c r="R188" s="16"/>
      <c r="T188" s="16"/>
      <c r="U188" s="22" t="s">
        <v>722</v>
      </c>
      <c r="V188" s="23">
        <v>44434</v>
      </c>
      <c r="W188" s="24" t="s">
        <v>47</v>
      </c>
      <c r="X188" s="25"/>
      <c r="Y188" s="26"/>
      <c r="Z188" s="26"/>
      <c r="AA188" s="26"/>
      <c r="AB188" s="27"/>
      <c r="AC188" s="27"/>
      <c r="AD188" s="28"/>
      <c r="AE188" s="29"/>
      <c r="AF188" s="29"/>
      <c r="AG188" s="29"/>
    </row>
    <row r="189" spans="1:33" ht="15.75" customHeight="1">
      <c r="A189" s="15">
        <v>44435</v>
      </c>
      <c r="B189" s="16" t="s">
        <v>33</v>
      </c>
      <c r="C189" s="16" t="s">
        <v>78</v>
      </c>
      <c r="D189" s="16" t="s">
        <v>79</v>
      </c>
      <c r="E189" s="16" t="s">
        <v>48</v>
      </c>
      <c r="F189" s="17" t="str">
        <f t="shared" si="2"/>
        <v>Đã nhận được CV</v>
      </c>
      <c r="G189" s="16" t="s">
        <v>723</v>
      </c>
      <c r="H189" s="74">
        <v>369973791</v>
      </c>
      <c r="I189" s="16" t="s">
        <v>724</v>
      </c>
      <c r="J189" s="19"/>
      <c r="K189" s="30" t="s">
        <v>725</v>
      </c>
      <c r="L189" s="21" t="str">
        <f ca="1">IFERROR(__xludf.DUMMYFUNCTION("if(or(countifs($H$3:H190,H190)&gt;1, countifs($I$3:I190,I190)&gt;1),""Trùng"",if(or(COUNTIFS('Data tổng'!$I:$I,$I190)&gt;1,COUNTIFS('Data tổng'!$H:$H,$H190)&gt;1),""Trùng ""&amp;FILTER('Data tổng'!$B:$B,'Data tổng'!$I:$I=$I190,'Data tổng'!$B:$B&lt;&gt;$B190),""ok""))"),"ok")</f>
        <v>ok</v>
      </c>
      <c r="M189" s="16"/>
      <c r="N189" s="16"/>
      <c r="O189" s="16"/>
      <c r="P189" s="16"/>
      <c r="Q189" s="16"/>
      <c r="R189" s="16"/>
      <c r="T189" s="16"/>
      <c r="U189" s="22"/>
      <c r="V189" s="23"/>
      <c r="W189" s="24"/>
      <c r="X189" s="25"/>
      <c r="Y189" s="26"/>
      <c r="Z189" s="26"/>
      <c r="AA189" s="26"/>
      <c r="AB189" s="27"/>
      <c r="AC189" s="27"/>
      <c r="AD189" s="28"/>
      <c r="AE189" s="29"/>
      <c r="AF189" s="29"/>
      <c r="AG189" s="29"/>
    </row>
    <row r="190" spans="1:33" ht="15.75" customHeight="1">
      <c r="A190" s="75">
        <v>44433</v>
      </c>
      <c r="B190" s="16" t="s">
        <v>33</v>
      </c>
      <c r="C190" s="16" t="s">
        <v>78</v>
      </c>
      <c r="D190" s="16" t="s">
        <v>79</v>
      </c>
      <c r="E190" s="16" t="s">
        <v>48</v>
      </c>
      <c r="F190" s="76" t="str">
        <f t="shared" si="2"/>
        <v>Đã nhận được CV</v>
      </c>
      <c r="G190" s="16" t="s">
        <v>726</v>
      </c>
      <c r="H190" s="18" t="s">
        <v>727</v>
      </c>
      <c r="I190" s="16" t="s">
        <v>728</v>
      </c>
      <c r="J190" s="19"/>
      <c r="K190" s="20" t="s">
        <v>729</v>
      </c>
      <c r="L190" s="21" t="str">
        <f ca="1">IFERROR(__xludf.DUMMYFUNCTION("if(or(countifs($H$3:H191,H191)&gt;1, countifs($I$3:I191,I191)&gt;1),""Trùng"",if(or(COUNTIFS('Data tổng'!$I:$I,$I191)&gt;1,COUNTIFS('Data tổng'!$H:$H,$H191)&gt;1),""Trùng ""&amp;FILTER('Data tổng'!$B:$B,'Data tổng'!$I:$I=$I191,'Data tổng'!$B:$B&lt;&gt;$B191),""ok""))"),"ok")</f>
        <v>ok</v>
      </c>
      <c r="M190" s="16" t="s">
        <v>40</v>
      </c>
      <c r="N190" s="16"/>
      <c r="O190" s="16"/>
      <c r="P190" s="16"/>
      <c r="Q190" s="16"/>
      <c r="R190" s="16"/>
      <c r="S190" s="16"/>
      <c r="T190" s="16"/>
      <c r="U190" s="16" t="s">
        <v>730</v>
      </c>
      <c r="V190" s="23"/>
      <c r="W190" s="24" t="s">
        <v>731</v>
      </c>
      <c r="X190" s="25"/>
      <c r="Y190" s="26"/>
      <c r="Z190" s="26"/>
      <c r="AA190" s="26"/>
      <c r="AB190" s="27"/>
      <c r="AC190" s="27"/>
      <c r="AD190" s="28"/>
      <c r="AE190" s="29"/>
      <c r="AF190" s="29"/>
      <c r="AG190" s="29"/>
    </row>
    <row r="191" spans="1:33" ht="15.75" customHeight="1">
      <c r="A191" s="75">
        <v>44433</v>
      </c>
      <c r="B191" s="16" t="s">
        <v>33</v>
      </c>
      <c r="C191" s="16" t="s">
        <v>78</v>
      </c>
      <c r="D191" s="16" t="s">
        <v>79</v>
      </c>
      <c r="E191" s="16" t="s">
        <v>48</v>
      </c>
      <c r="F191" s="76" t="str">
        <f t="shared" si="2"/>
        <v>Đã nhận được CV</v>
      </c>
      <c r="G191" s="16" t="s">
        <v>732</v>
      </c>
      <c r="H191" s="18">
        <v>968563441</v>
      </c>
      <c r="I191" s="54" t="s">
        <v>733</v>
      </c>
      <c r="J191" s="19"/>
      <c r="K191" s="20" t="s">
        <v>734</v>
      </c>
      <c r="L191" s="21" t="str">
        <f ca="1">IFERROR(__xludf.DUMMYFUNCTION("if(or(countifs($H$3:H192,H192)&gt;1, countifs($I$3:I192,I192)&gt;1),""Trùng"",if(or(COUNTIFS('Data tổng'!$I:$I,$I192)&gt;1,COUNTIFS('Data tổng'!$H:$H,$H192)&gt;1),""Trùng ""&amp;FILTER('Data tổng'!$B:$B,'Data tổng'!$I:$I=$I192,'Data tổng'!$B:$B&lt;&gt;$B192),""ok""))"),"ok")</f>
        <v>ok</v>
      </c>
      <c r="M191" s="16" t="s">
        <v>40</v>
      </c>
      <c r="N191" s="16"/>
      <c r="O191" s="16"/>
      <c r="P191" s="16"/>
      <c r="Q191" s="16"/>
      <c r="R191" s="16"/>
      <c r="S191" s="16"/>
      <c r="T191" s="16"/>
      <c r="U191" s="16" t="s">
        <v>735</v>
      </c>
      <c r="V191" s="23"/>
      <c r="W191" s="24" t="s">
        <v>731</v>
      </c>
      <c r="X191" s="25"/>
      <c r="Y191" s="26"/>
      <c r="Z191" s="26"/>
      <c r="AA191" s="26"/>
      <c r="AB191" s="27"/>
      <c r="AC191" s="27"/>
      <c r="AD191" s="28"/>
      <c r="AE191" s="29"/>
      <c r="AF191" s="29"/>
      <c r="AG191" s="29"/>
    </row>
    <row r="192" spans="1:33" ht="15.75" customHeight="1">
      <c r="A192" s="75">
        <v>44434</v>
      </c>
      <c r="B192" s="16" t="s">
        <v>33</v>
      </c>
      <c r="C192" s="16" t="s">
        <v>78</v>
      </c>
      <c r="D192" s="16" t="s">
        <v>79</v>
      </c>
      <c r="E192" s="16" t="s">
        <v>48</v>
      </c>
      <c r="F192" s="76" t="str">
        <f t="shared" si="2"/>
        <v>Đã nhận được CV</v>
      </c>
      <c r="G192" s="16" t="s">
        <v>736</v>
      </c>
      <c r="H192" s="18">
        <v>986992326</v>
      </c>
      <c r="I192" s="16" t="s">
        <v>737</v>
      </c>
      <c r="J192" s="19"/>
      <c r="K192" s="20" t="s">
        <v>738</v>
      </c>
      <c r="L192" s="21" t="str">
        <f ca="1">IFERROR(__xludf.DUMMYFUNCTION("if(or(countifs($H$3:H193,H193)&gt;1, countifs($I$3:I193,I193)&gt;1),""Trùng"",if(or(COUNTIFS('Data tổng'!$I:$I,$I193)&gt;1,COUNTIFS('Data tổng'!$H:$H,$H193)&gt;1),""Trùng ""&amp;FILTER('Data tổng'!$B:$B,'Data tổng'!$I:$I=$I193,'Data tổng'!$B:$B&lt;&gt;$B193),""ok""))"),"ok")</f>
        <v>ok</v>
      </c>
      <c r="M192" s="16" t="s">
        <v>112</v>
      </c>
      <c r="N192" s="16"/>
      <c r="O192" s="16"/>
      <c r="P192" s="16"/>
      <c r="Q192" s="16"/>
      <c r="R192" s="16"/>
      <c r="S192" s="16"/>
      <c r="T192" s="16"/>
      <c r="U192" s="22" t="s">
        <v>739</v>
      </c>
      <c r="V192" s="23">
        <v>44435</v>
      </c>
      <c r="W192" s="24" t="s">
        <v>731</v>
      </c>
      <c r="X192" s="25"/>
      <c r="Y192" s="26"/>
      <c r="Z192" s="26"/>
      <c r="AA192" s="26"/>
      <c r="AB192" s="27"/>
      <c r="AC192" s="27"/>
      <c r="AD192" s="28"/>
      <c r="AE192" s="29"/>
      <c r="AF192" s="29"/>
      <c r="AG192" s="29"/>
    </row>
    <row r="193" spans="1:33" ht="15.75" customHeight="1">
      <c r="A193" s="15">
        <v>44433</v>
      </c>
      <c r="B193" s="16" t="s">
        <v>33</v>
      </c>
      <c r="C193" s="16" t="s">
        <v>78</v>
      </c>
      <c r="D193" s="16" t="s">
        <v>79</v>
      </c>
      <c r="E193" s="16" t="s">
        <v>48</v>
      </c>
      <c r="F193" s="17" t="str">
        <f t="shared" si="2"/>
        <v>Đã nhận được CV</v>
      </c>
      <c r="G193" s="16" t="s">
        <v>740</v>
      </c>
      <c r="H193" s="18" t="s">
        <v>741</v>
      </c>
      <c r="I193" s="77" t="s">
        <v>742</v>
      </c>
      <c r="J193" s="19"/>
      <c r="K193" s="30" t="s">
        <v>743</v>
      </c>
      <c r="L193" s="21" t="str">
        <f ca="1">IFERROR(__xludf.DUMMYFUNCTION("if(or(countifs($H$3:H194,H194)&gt;1, countifs($I$3:I194,I194)&gt;1),""Trùng"",if(or(COUNTIFS('Data tổng'!$I:$I,$I194)&gt;1,COUNTIFS('Data tổng'!$H:$H,$H194)&gt;1),""Trùng ""&amp;FILTER('Data tổng'!$B:$B,'Data tổng'!$I:$I=$I194,'Data tổng'!$B:$B&lt;&gt;$B194),""ok""))"),"ok")</f>
        <v>ok</v>
      </c>
      <c r="M193" s="16" t="s">
        <v>40</v>
      </c>
      <c r="N193" s="16"/>
      <c r="O193" s="16"/>
      <c r="P193" s="16"/>
      <c r="Q193" s="16"/>
      <c r="R193" s="16"/>
      <c r="T193" s="16"/>
      <c r="U193" s="78" t="s">
        <v>744</v>
      </c>
      <c r="V193" s="23"/>
      <c r="W193" s="24" t="s">
        <v>731</v>
      </c>
      <c r="X193" s="25"/>
      <c r="Y193" s="26"/>
      <c r="Z193" s="26"/>
      <c r="AA193" s="26"/>
      <c r="AB193" s="27"/>
      <c r="AC193" s="27"/>
      <c r="AD193" s="28"/>
      <c r="AE193" s="29"/>
      <c r="AF193" s="29"/>
      <c r="AG193" s="29"/>
    </row>
    <row r="194" spans="1:33" ht="15.75" customHeight="1">
      <c r="A194" s="15">
        <v>44435</v>
      </c>
      <c r="B194" s="16" t="s">
        <v>33</v>
      </c>
      <c r="C194" s="16" t="s">
        <v>155</v>
      </c>
      <c r="D194" s="16" t="s">
        <v>417</v>
      </c>
      <c r="E194" s="16" t="s">
        <v>48</v>
      </c>
      <c r="F194" s="17" t="str">
        <f t="shared" ref="F194:F197" si="3">IF(G194="","",IF(AE194="Yes", "Đã onboard", IF(AE194="No", "Không onboard", IF(AC194="Yes", "Đồng ý offer", IF(AC194="Consider", "Cân nhắc offer",IF(AC194="No", "Từ chối offer", IF(AA194="Pass", "Pass Phỏng vấn", IF(AA194="Fail", "Fail Phỏng vấn", IF(AA194="Cancel", "Hủy Phỏng vấn", IF(AA194="Reject", "Từ chối Phỏng vấn", IF(AA194="Consider", "Cân nhắc KQ PV", IF(AND(X194&lt;&gt;"",AA194="",W194="Pass"), "Có lịch PV",IF(W194="Pass","Pass CV",IF(W194="Fail","Fail CV",IF(W194="Reject","Từ chối ứng tuyển", IF(W194="Consider","Cân nhắc CV","Đã nhận được CV"))))))))))))))))</f>
        <v>Đã nhận được CV</v>
      </c>
      <c r="G194" s="45" t="s">
        <v>745</v>
      </c>
      <c r="H194" s="18">
        <v>352391544</v>
      </c>
      <c r="I194" s="16" t="s">
        <v>746</v>
      </c>
      <c r="J194" s="19"/>
      <c r="K194" s="30" t="s">
        <v>747</v>
      </c>
      <c r="L194" s="21" t="str">
        <f ca="1">IFERROR(__xludf.DUMMYFUNCTION("if(or(countifs($H$3:H195,H195)&gt;1, countifs($I$3:I195,I195)&gt;1),""Trùng"",if(or(COUNTIFS('Data tổng'!$I:$I,$I195)&gt;1,COUNTIFS('Data tổng'!$H:$H,$H195)&gt;1),""Trùng ""&amp;FILTER('Data tổng'!$B:$B,'Data tổng'!$I:$I=$I195,'Data tổng'!$B:$B&lt;&gt;$B195),""ok""))"),"ok")</f>
        <v>ok</v>
      </c>
      <c r="M194" s="16" t="s">
        <v>83</v>
      </c>
      <c r="N194" s="16" t="s">
        <v>84</v>
      </c>
      <c r="O194" s="16"/>
      <c r="P194" s="16"/>
      <c r="Q194" s="16"/>
      <c r="R194" s="16"/>
      <c r="T194" s="16"/>
      <c r="U194" s="22" t="s">
        <v>748</v>
      </c>
      <c r="V194" s="23"/>
      <c r="W194" s="24" t="s">
        <v>731</v>
      </c>
      <c r="X194" s="25"/>
      <c r="Y194" s="26"/>
      <c r="Z194" s="26"/>
      <c r="AA194" s="26"/>
      <c r="AB194" s="27"/>
      <c r="AC194" s="27"/>
      <c r="AD194" s="28"/>
      <c r="AE194" s="29"/>
      <c r="AF194" s="29"/>
      <c r="AG194" s="29"/>
    </row>
    <row r="195" spans="1:33" ht="15.75" customHeight="1">
      <c r="A195" s="15">
        <v>44440</v>
      </c>
      <c r="B195" s="16" t="s">
        <v>33</v>
      </c>
      <c r="C195" s="16" t="s">
        <v>155</v>
      </c>
      <c r="D195" s="16" t="s">
        <v>417</v>
      </c>
      <c r="E195" s="16" t="s">
        <v>48</v>
      </c>
      <c r="F195" s="17" t="str">
        <f t="shared" si="3"/>
        <v>Từ chối ứng tuyển</v>
      </c>
      <c r="G195" s="45" t="s">
        <v>749</v>
      </c>
      <c r="H195" s="18">
        <v>968032596</v>
      </c>
      <c r="I195" s="16"/>
      <c r="J195" s="19"/>
      <c r="K195" s="30" t="s">
        <v>750</v>
      </c>
      <c r="L195" s="21" t="str">
        <f ca="1">IFERROR(__xludf.DUMMYFUNCTION("if(or(countifs($H$3:H196,H196)&gt;1, countifs($I$3:I196,I196)&gt;1),""Trùng"",if(or(COUNTIFS('Data tổng'!$I:$I,$I196)&gt;1,COUNTIFS('Data tổng'!$H:$H,$H196)&gt;1),""Trùng ""&amp;FILTER('Data tổng'!$B:$B,'Data tổng'!$I:$I=$I196,'Data tổng'!$B:$B&lt;&gt;$B196),""ok""))"),"ok")</f>
        <v>ok</v>
      </c>
      <c r="M195" s="16" t="s">
        <v>112</v>
      </c>
      <c r="N195" s="16"/>
      <c r="O195" s="16"/>
      <c r="P195" s="16"/>
      <c r="Q195" s="16"/>
      <c r="R195" s="16"/>
      <c r="T195" s="16"/>
      <c r="U195" s="22" t="s">
        <v>751</v>
      </c>
      <c r="V195" s="23"/>
      <c r="W195" s="24" t="s">
        <v>58</v>
      </c>
      <c r="X195" s="25"/>
      <c r="Y195" s="26"/>
      <c r="Z195" s="26"/>
      <c r="AA195" s="26"/>
      <c r="AB195" s="27"/>
      <c r="AC195" s="27"/>
      <c r="AD195" s="28"/>
      <c r="AE195" s="29"/>
      <c r="AF195" s="29"/>
      <c r="AG195" s="29"/>
    </row>
    <row r="196" spans="1:33" ht="15.75" customHeight="1">
      <c r="A196" s="15">
        <v>44440</v>
      </c>
      <c r="B196" s="16" t="s">
        <v>33</v>
      </c>
      <c r="C196" s="16" t="s">
        <v>155</v>
      </c>
      <c r="D196" s="16" t="s">
        <v>417</v>
      </c>
      <c r="E196" s="16" t="s">
        <v>48</v>
      </c>
      <c r="F196" s="17" t="str">
        <f t="shared" si="3"/>
        <v>Từ chối ứng tuyển</v>
      </c>
      <c r="G196" s="45" t="s">
        <v>752</v>
      </c>
      <c r="H196" s="18">
        <v>989268498</v>
      </c>
      <c r="I196" s="16"/>
      <c r="J196" s="19"/>
      <c r="K196" s="30" t="s">
        <v>753</v>
      </c>
      <c r="L196" s="21" t="str">
        <f ca="1">IFERROR(__xludf.DUMMYFUNCTION("if(or(countifs($H$3:H197,H197)&gt;1, countifs($I$3:I197,I197)&gt;1),""Trùng"",if(or(COUNTIFS('Data tổng'!$I:$I,$I197)&gt;1,COUNTIFS('Data tổng'!$H:$H,$H197)&gt;1),""Trùng ""&amp;FILTER('Data tổng'!$B:$B,'Data tổng'!$I:$I=$I197,'Data tổng'!$B:$B&lt;&gt;$B197),""ok""))"),"ok")</f>
        <v>ok</v>
      </c>
      <c r="M196" s="16" t="s">
        <v>112</v>
      </c>
      <c r="N196" s="16"/>
      <c r="O196" s="16"/>
      <c r="P196" s="16"/>
      <c r="Q196" s="16" t="s">
        <v>284</v>
      </c>
      <c r="R196" s="16"/>
      <c r="T196" s="16"/>
      <c r="U196" s="22" t="s">
        <v>754</v>
      </c>
      <c r="V196" s="23"/>
      <c r="W196" s="24" t="s">
        <v>58</v>
      </c>
      <c r="X196" s="25"/>
      <c r="Y196" s="26"/>
      <c r="Z196" s="26"/>
      <c r="AA196" s="26"/>
      <c r="AB196" s="27"/>
      <c r="AC196" s="27"/>
      <c r="AD196" s="28"/>
      <c r="AE196" s="29"/>
      <c r="AF196" s="29"/>
      <c r="AG196" s="29"/>
    </row>
    <row r="197" spans="1:33" ht="15.75" customHeight="1">
      <c r="A197" s="15">
        <v>44440</v>
      </c>
      <c r="B197" s="16" t="s">
        <v>33</v>
      </c>
      <c r="C197" s="16" t="s">
        <v>78</v>
      </c>
      <c r="D197" s="16" t="s">
        <v>79</v>
      </c>
      <c r="E197" s="16"/>
      <c r="F197" s="17" t="str">
        <f t="shared" si="3"/>
        <v>Đã nhận được CV</v>
      </c>
      <c r="G197" s="16" t="s">
        <v>755</v>
      </c>
      <c r="H197" s="18">
        <v>964053432</v>
      </c>
      <c r="I197" s="16"/>
      <c r="J197" s="19"/>
      <c r="K197" s="30" t="s">
        <v>756</v>
      </c>
      <c r="L197" s="21" t="str">
        <f ca="1">IFERROR(__xludf.DUMMYFUNCTION("if(or(countifs($H$3:H198,H198)&gt;1, countifs($I$3:I198,I198)&gt;1),""Trùng"",if(or(COUNTIFS('Data tổng'!$I:$I,$I198)&gt;1,COUNTIFS('Data tổng'!$H:$H,$H198)&gt;1),""Trùng ""&amp;FILTER('Data tổng'!$B:$B,'Data tổng'!$I:$I=$I198,'Data tổng'!$B:$B&lt;&gt;$B198),""ok""))"),"ok")</f>
        <v>ok</v>
      </c>
      <c r="M197" s="16" t="s">
        <v>112</v>
      </c>
      <c r="N197" s="16"/>
      <c r="O197" s="16"/>
      <c r="P197" s="16"/>
      <c r="Q197" s="16"/>
      <c r="R197" s="16"/>
      <c r="T197" s="16"/>
      <c r="U197" s="22" t="s">
        <v>757</v>
      </c>
      <c r="V197" s="23"/>
      <c r="W197" s="24"/>
      <c r="X197" s="25"/>
      <c r="Y197" s="26"/>
      <c r="Z197" s="26"/>
      <c r="AA197" s="26"/>
      <c r="AB197" s="27"/>
      <c r="AC197" s="27"/>
      <c r="AD197" s="28"/>
      <c r="AE197" s="29"/>
      <c r="AF197" s="29"/>
      <c r="AG197" s="29"/>
    </row>
    <row r="198" spans="1:33" ht="15.75" customHeight="1">
      <c r="A198" s="15">
        <v>44445</v>
      </c>
      <c r="B198" s="16" t="s">
        <v>33</v>
      </c>
      <c r="C198" s="16" t="s">
        <v>155</v>
      </c>
      <c r="D198" s="16" t="s">
        <v>79</v>
      </c>
      <c r="E198" s="16" t="s">
        <v>48</v>
      </c>
      <c r="F198" s="17" t="str">
        <f>IF(G198="","",IF(AE198="Yes", "Đã onboard", IF(AE198="No", "Không onboard", IF(AC198="Yes", "Đồng ý offer", IF(AC198="Consider", "Cân nhắc offer",IF(AC198="No", "Từ chối offer", IF(AA198="Pass", "Pass Phỏng vấn", IF(AA198="Fail", "Fail Phỏng vấn", IF(AA198="Cancel", "Hủy Phỏng vấn", IF(AA198="Reject", "Từ chối Phỏng vấn", IF(AA198="Consider", "Cân nhắc KQ PV", IF(AND(X199&lt;&gt;"",AA198="",W198="Pass"), "Có lịch PV",IF(W198="Pass","Pass CV",IF(W198="Fail","Fail CV",IF(W198="Reject","Từ chối ứng tuyển", IF(W198="Consider","Cân nhắc CV","Đã nhận được CV"))))))))))))))))</f>
        <v>Có lịch PV</v>
      </c>
      <c r="G198" s="45" t="s">
        <v>758</v>
      </c>
      <c r="H198" s="18">
        <v>903472015</v>
      </c>
      <c r="I198" s="16"/>
      <c r="J198" s="19"/>
      <c r="K198" s="20" t="s">
        <v>759</v>
      </c>
      <c r="L198" s="21" t="str">
        <f ca="1">IFERROR(__xludf.DUMMYFUNCTION("if(or(countifs($H$3:H199,H199)&gt;1, countifs($I$3:I199,I199)&gt;1),""Trùng"",if(or(COUNTIFS('Data tổng'!$I:$I,$I199)&gt;1,COUNTIFS('Data tổng'!$H:$H,$H199)&gt;1),""Trùng ""&amp;FILTER('Data tổng'!$B:$B,'Data tổng'!$I:$I=$I199,'Data tổng'!$B:$B&lt;&gt;$B199),""ok""))"),"ok")</f>
        <v>ok</v>
      </c>
      <c r="M198" s="16" t="s">
        <v>112</v>
      </c>
      <c r="N198" s="16"/>
      <c r="O198" s="16"/>
      <c r="P198" s="16"/>
      <c r="Q198" s="16"/>
      <c r="R198" s="16"/>
      <c r="T198" s="16"/>
      <c r="U198" s="16" t="s">
        <v>760</v>
      </c>
      <c r="V198" s="23">
        <v>44452</v>
      </c>
      <c r="W198" s="24" t="s">
        <v>57</v>
      </c>
      <c r="X198" s="25"/>
      <c r="Y198" s="26"/>
      <c r="Z198" s="26"/>
      <c r="AA198" s="26"/>
      <c r="AB198" s="27"/>
      <c r="AC198" s="27"/>
      <c r="AD198" s="28"/>
      <c r="AE198" s="29"/>
      <c r="AF198" s="29"/>
      <c r="AG198" s="29"/>
    </row>
    <row r="199" spans="1:33" ht="15.75" customHeight="1">
      <c r="A199" s="15">
        <v>44445</v>
      </c>
      <c r="B199" s="16" t="s">
        <v>33</v>
      </c>
      <c r="C199" s="16" t="s">
        <v>34</v>
      </c>
      <c r="D199" s="16" t="s">
        <v>34</v>
      </c>
      <c r="E199" s="16" t="s">
        <v>48</v>
      </c>
      <c r="F199" s="17" t="str">
        <f>IF(G199="","",IF(AE199="Yes", "Đã onboard", IF(AE199="No", "Không onboard", IF(AC199="Yes", "Đồng ý offer", IF(AC199="Consider", "Cân nhắc offer",IF(AC199="No", "Từ chối offer", IF(AA199="Pass", "Pass Phỏng vấn", IF(AA199="Fail", "Fail Phỏng vấn", IF(AA199="Cancel", "Hủy Phỏng vấn", IF(AA199="Reject", "Từ chối Phỏng vấn", IF(AA199="Consider", "Cân nhắc KQ PV", IF(AND(X200&lt;&gt;"",AA199="",W199="Pass"), "Có lịch PV",IF(W199="Pass","Pass CV",IF(W199="Fail","Fail CV",IF(W199="Reject","Từ chối ứng tuyển", IF(W199="Consider","Cân nhắc CV","Đã nhận được CV"))))))))))))))))</f>
        <v>Đã onboard</v>
      </c>
      <c r="G199" s="45" t="s">
        <v>359</v>
      </c>
      <c r="H199" s="18">
        <v>382197141</v>
      </c>
      <c r="I199" s="16" t="s">
        <v>761</v>
      </c>
      <c r="J199" s="19"/>
      <c r="K199" s="16"/>
      <c r="L199" s="21" t="str">
        <f ca="1">IFERROR(__xludf.DUMMYFUNCTION("if(or(countifs($H$3:H200,H200)&gt;1, countifs($I$3:I200,I200)&gt;1),""Trùng"",if(or(COUNTIFS('Data tổng'!$I:$I,$I200)&gt;1,COUNTIFS('Data tổng'!$H:$H,$H200)&gt;1),""Trùng ""&amp;FILTER('Data tổng'!$B:$B,'Data tổng'!$I:$I=$I200,'Data tổng'!$B:$B&lt;&gt;$B200),""ok""))"),"ok")</f>
        <v>ok</v>
      </c>
      <c r="M199" s="16" t="s">
        <v>112</v>
      </c>
      <c r="N199" s="16" t="s">
        <v>64</v>
      </c>
      <c r="O199" s="16"/>
      <c r="P199" s="16"/>
      <c r="Q199" s="16"/>
      <c r="R199" s="16"/>
      <c r="S199" s="79"/>
      <c r="T199" s="16" t="s">
        <v>55</v>
      </c>
      <c r="U199" s="16" t="s">
        <v>762</v>
      </c>
      <c r="V199" s="23">
        <v>44445</v>
      </c>
      <c r="W199" s="24" t="s">
        <v>57</v>
      </c>
      <c r="X199" s="25">
        <v>44449</v>
      </c>
      <c r="Y199" s="33">
        <v>0.33333333333333331</v>
      </c>
      <c r="Z199" s="26" t="s">
        <v>64</v>
      </c>
      <c r="AA199" s="26" t="s">
        <v>57</v>
      </c>
      <c r="AB199" s="34">
        <v>44451</v>
      </c>
      <c r="AC199" s="27" t="s">
        <v>65</v>
      </c>
      <c r="AD199" s="28">
        <v>44454</v>
      </c>
      <c r="AE199" s="29" t="s">
        <v>65</v>
      </c>
      <c r="AF199" s="29" t="s">
        <v>66</v>
      </c>
      <c r="AG199" s="29" t="s">
        <v>763</v>
      </c>
    </row>
    <row r="200" spans="1:33" ht="15.75" customHeight="1">
      <c r="A200" s="15">
        <v>44445</v>
      </c>
      <c r="B200" s="16" t="s">
        <v>33</v>
      </c>
      <c r="C200" s="16" t="s">
        <v>667</v>
      </c>
      <c r="D200" s="16" t="s">
        <v>34</v>
      </c>
      <c r="E200" s="16" t="s">
        <v>48</v>
      </c>
      <c r="F200" s="17" t="str">
        <f>IF(G200="","",IF(AE200="Yes", "Đã onboard", IF(AE200="No", "Không onboard", IF(AC200="Yes", "Đồng ý offer", IF(AC200="Consider", "Cân nhắc offer",IF(AC200="No", "Từ chối offer", IF(AA200="Pass", "Pass Phỏng vấn", IF(AA200="Fail", "Fail Phỏng vấn", IF(AA200="Cancel", "Hủy Phỏng vấn", IF(AA200="Reject", "Từ chối Phỏng vấn", IF(AA200="Consider", "Cân nhắc KQ PV", IF(AND(X201&lt;&gt;"",AA200="",W200="Pass"), "Có lịch PV",IF(W200="Pass","Pass CV",IF(W200="Fail","Fail CV",IF(W200="Reject","Từ chối ứng tuyển", IF(W200="Consider","Cân nhắc CV","Đã nhận được CV"))))))))))))))))</f>
        <v>Đã onboard</v>
      </c>
      <c r="G200" s="45" t="s">
        <v>764</v>
      </c>
      <c r="H200" s="18">
        <v>967078054</v>
      </c>
      <c r="I200" s="16" t="s">
        <v>765</v>
      </c>
      <c r="J200" s="19">
        <v>36323</v>
      </c>
      <c r="K200" s="16"/>
      <c r="L200" s="21" t="str">
        <f ca="1">IFERROR(__xludf.DUMMYFUNCTION("if(or(countifs($H$3:H201,H201)&gt;1, countifs($I$3:I201,I201)&gt;1),""Trùng"",if(or(COUNTIFS('Data tổng'!$I:$I,$I201)&gt;1,COUNTIFS('Data tổng'!$H:$H,$H201)&gt;1),""Trùng ""&amp;FILTER('Data tổng'!$B:$B,'Data tổng'!$I:$I=$I201,'Data tổng'!$B:$B&lt;&gt;$B201),""ok""))"),"ok")</f>
        <v>ok</v>
      </c>
      <c r="M200" s="16" t="s">
        <v>112</v>
      </c>
      <c r="N200" s="16" t="s">
        <v>64</v>
      </c>
      <c r="O200" s="16"/>
      <c r="P200" s="16"/>
      <c r="Q200" s="16"/>
      <c r="R200" s="16"/>
      <c r="S200" s="79"/>
      <c r="T200" s="16" t="s">
        <v>55</v>
      </c>
      <c r="U200" s="16"/>
      <c r="V200" s="23">
        <v>44445</v>
      </c>
      <c r="W200" s="24" t="s">
        <v>57</v>
      </c>
      <c r="X200" s="25">
        <v>44449</v>
      </c>
      <c r="Y200" s="33">
        <v>0.35416666666666669</v>
      </c>
      <c r="Z200" s="26" t="s">
        <v>64</v>
      </c>
      <c r="AA200" s="26" t="s">
        <v>57</v>
      </c>
      <c r="AB200" s="34">
        <v>44451</v>
      </c>
      <c r="AC200" s="27" t="s">
        <v>65</v>
      </c>
      <c r="AD200" s="28">
        <v>44454</v>
      </c>
      <c r="AE200" s="29" t="s">
        <v>65</v>
      </c>
      <c r="AF200" s="29" t="s">
        <v>66</v>
      </c>
      <c r="AG200" s="29" t="s">
        <v>763</v>
      </c>
    </row>
    <row r="201" spans="1:33" ht="15.75" customHeight="1">
      <c r="A201" s="15">
        <v>44445</v>
      </c>
      <c r="B201" s="16" t="s">
        <v>33</v>
      </c>
      <c r="C201" s="16" t="s">
        <v>155</v>
      </c>
      <c r="D201" s="16" t="s">
        <v>417</v>
      </c>
      <c r="E201" s="16" t="s">
        <v>48</v>
      </c>
      <c r="F201" s="17" t="str">
        <f t="shared" ref="F201:F264" si="4">IF(G201="","",IF(AE201="Yes", "Đã onboard", IF(AE201="No", "Không onboard", IF(AC201="Yes", "Đồng ý offer", IF(AC201="Consider", "Cân nhắc offer",IF(AC201="No", "Từ chối offer", IF(AA201="Pass", "Pass Phỏng vấn", IF(AA201="Fail", "Fail Phỏng vấn", IF(AA201="Cancel", "Hủy Phỏng vấn", IF(AA201="Reject", "Từ chối Phỏng vấn", IF(AA201="Consider", "Cân nhắc KQ PV", IF(AND(X201&lt;&gt;"",AA201="",W201="Pass"), "Có lịch PV",IF(W201="Pass","Pass CV",IF(W201="Fail","Fail CV",IF(W201="Reject","Từ chối ứng tuyển", IF(W201="Consider","Cân nhắc CV","Đã nhận được CV"))))))))))))))))</f>
        <v>Fail Phỏng vấn</v>
      </c>
      <c r="G201" s="45" t="s">
        <v>766</v>
      </c>
      <c r="H201" s="18">
        <v>918247730</v>
      </c>
      <c r="I201" s="16" t="s">
        <v>767</v>
      </c>
      <c r="J201" s="19">
        <v>34996</v>
      </c>
      <c r="K201" s="30" t="s">
        <v>768</v>
      </c>
      <c r="L201" s="21" t="str">
        <f ca="1">IFERROR(__xludf.DUMMYFUNCTION("if(or(countifs($H$3:H202,H202)&gt;1, countifs($I$3:I202,I202)&gt;1),""Trùng"",if(or(COUNTIFS('Data tổng'!$I:$I,$I202)&gt;1,COUNTIFS('Data tổng'!$H:$H,$H202)&gt;1),""Trùng ""&amp;FILTER('Data tổng'!$B:$B,'Data tổng'!$I:$I=$I202,'Data tổng'!$B:$B&lt;&gt;$B202),""ok""))"),"ok")</f>
        <v>ok</v>
      </c>
      <c r="M201" s="16" t="s">
        <v>112</v>
      </c>
      <c r="N201" s="16"/>
      <c r="O201" s="16"/>
      <c r="P201" s="16"/>
      <c r="Q201" s="16" t="s">
        <v>284</v>
      </c>
      <c r="R201" s="16"/>
      <c r="T201" s="16"/>
      <c r="U201" s="22" t="s">
        <v>769</v>
      </c>
      <c r="V201" s="23">
        <v>44448</v>
      </c>
      <c r="W201" s="24" t="s">
        <v>57</v>
      </c>
      <c r="X201" s="25">
        <v>44449</v>
      </c>
      <c r="Y201" s="33">
        <v>0.375</v>
      </c>
      <c r="Z201" s="26" t="s">
        <v>160</v>
      </c>
      <c r="AA201" s="26" t="s">
        <v>47</v>
      </c>
      <c r="AB201" s="27"/>
      <c r="AC201" s="27"/>
      <c r="AD201" s="28"/>
      <c r="AE201" s="29"/>
      <c r="AF201" s="29"/>
      <c r="AG201" s="29"/>
    </row>
    <row r="202" spans="1:33" ht="15.75" customHeight="1">
      <c r="A202" s="15">
        <v>44445</v>
      </c>
      <c r="B202" s="16" t="s">
        <v>33</v>
      </c>
      <c r="C202" s="16" t="s">
        <v>667</v>
      </c>
      <c r="D202" s="16"/>
      <c r="E202" s="16" t="s">
        <v>48</v>
      </c>
      <c r="F202" s="17" t="str">
        <f t="shared" si="4"/>
        <v>Đã nhận được CV</v>
      </c>
      <c r="G202" s="40" t="s">
        <v>770</v>
      </c>
      <c r="H202" s="44">
        <v>888833121</v>
      </c>
      <c r="I202" s="40" t="s">
        <v>771</v>
      </c>
      <c r="J202" s="40"/>
      <c r="K202" s="80"/>
      <c r="L202" s="21" t="str">
        <f ca="1">IFERROR(__xludf.DUMMYFUNCTION("if(or(countifs($H$3:H203,H203)&gt;1, countifs($I$3:I203,I203)&gt;1),""Trùng"",if(or(COUNTIFS('Data tổng'!$I:$I,$I203)&gt;1,COUNTIFS('Data tổng'!$H:$H,$H203)&gt;1),""Trùng ""&amp;FILTER('Data tổng'!$B:$B,'Data tổng'!$I:$I=$I203,'Data tổng'!$B:$B&lt;&gt;$B203),""ok""))"),"ok")</f>
        <v>ok</v>
      </c>
      <c r="M202" s="16" t="s">
        <v>83</v>
      </c>
      <c r="N202" s="16" t="s">
        <v>243</v>
      </c>
      <c r="O202" s="16"/>
      <c r="P202" s="16"/>
      <c r="Q202" s="16"/>
      <c r="R202" s="16"/>
      <c r="T202" s="16"/>
      <c r="U202" s="22"/>
      <c r="V202" s="23"/>
      <c r="W202" s="24"/>
      <c r="X202" s="25"/>
      <c r="Y202" s="26"/>
      <c r="Z202" s="26"/>
      <c r="AA202" s="26"/>
      <c r="AB202" s="27"/>
      <c r="AC202" s="27"/>
      <c r="AD202" s="28"/>
      <c r="AE202" s="29"/>
      <c r="AF202" s="29"/>
      <c r="AG202" s="29"/>
    </row>
    <row r="203" spans="1:33" ht="15.75" customHeight="1">
      <c r="A203" s="15">
        <v>44445</v>
      </c>
      <c r="B203" s="16" t="s">
        <v>33</v>
      </c>
      <c r="C203" s="16" t="s">
        <v>667</v>
      </c>
      <c r="D203" s="16"/>
      <c r="E203" s="16" t="s">
        <v>48</v>
      </c>
      <c r="F203" s="17" t="str">
        <f t="shared" si="4"/>
        <v>Đã nhận được CV</v>
      </c>
      <c r="G203" s="40" t="s">
        <v>772</v>
      </c>
      <c r="H203" s="44">
        <v>869966206</v>
      </c>
      <c r="I203" s="40" t="s">
        <v>773</v>
      </c>
      <c r="J203" s="40"/>
      <c r="K203" s="80"/>
      <c r="L203" s="21" t="str">
        <f ca="1">IFERROR(__xludf.DUMMYFUNCTION("if(or(countifs($H$3:H204,H204)&gt;1, countifs($I$3:I204,I204)&gt;1),""Trùng"",if(or(COUNTIFS('Data tổng'!$I:$I,$I204)&gt;1,COUNTIFS('Data tổng'!$H:$H,$H204)&gt;1),""Trùng ""&amp;FILTER('Data tổng'!$B:$B,'Data tổng'!$I:$I=$I204,'Data tổng'!$B:$B&lt;&gt;$B204),""ok""))"),"ok")</f>
        <v>ok</v>
      </c>
      <c r="M203" s="16" t="s">
        <v>83</v>
      </c>
      <c r="N203" s="16" t="s">
        <v>243</v>
      </c>
      <c r="O203" s="16"/>
      <c r="P203" s="16"/>
      <c r="Q203" s="16"/>
      <c r="R203" s="16"/>
      <c r="T203" s="16"/>
      <c r="U203" s="22"/>
      <c r="V203" s="23"/>
      <c r="W203" s="24"/>
      <c r="X203" s="25"/>
      <c r="Y203" s="26"/>
      <c r="Z203" s="26"/>
      <c r="AA203" s="26"/>
      <c r="AB203" s="27"/>
      <c r="AC203" s="27"/>
      <c r="AD203" s="28"/>
      <c r="AE203" s="29"/>
      <c r="AF203" s="29"/>
      <c r="AG203" s="29"/>
    </row>
    <row r="204" spans="1:33" ht="15.75" customHeight="1">
      <c r="A204" s="15">
        <v>44445</v>
      </c>
      <c r="B204" s="16" t="s">
        <v>33</v>
      </c>
      <c r="C204" s="16" t="s">
        <v>667</v>
      </c>
      <c r="D204" s="16"/>
      <c r="E204" s="16" t="s">
        <v>48</v>
      </c>
      <c r="F204" s="17" t="str">
        <f t="shared" si="4"/>
        <v>Đã nhận được CV</v>
      </c>
      <c r="G204" s="40" t="s">
        <v>774</v>
      </c>
      <c r="H204" s="44">
        <v>329234543</v>
      </c>
      <c r="I204" s="40" t="s">
        <v>775</v>
      </c>
      <c r="J204" s="40"/>
      <c r="K204" s="80" t="s">
        <v>776</v>
      </c>
      <c r="L204" s="21" t="str">
        <f ca="1">IFERROR(__xludf.DUMMYFUNCTION("if(or(countifs($H$3:H205,H205)&gt;1, countifs($I$3:I205,I205)&gt;1),""Trùng"",if(or(COUNTIFS('Data tổng'!$I:$I,$I205)&gt;1,COUNTIFS('Data tổng'!$H:$H,$H205)&gt;1),""Trùng ""&amp;FILTER('Data tổng'!$B:$B,'Data tổng'!$I:$I=$I205,'Data tổng'!$B:$B&lt;&gt;$B205),""ok""))"),"ok")</f>
        <v>ok</v>
      </c>
      <c r="M204" s="16" t="s">
        <v>83</v>
      </c>
      <c r="N204" s="16" t="s">
        <v>243</v>
      </c>
      <c r="O204" s="16"/>
      <c r="P204" s="16"/>
      <c r="Q204" s="16"/>
      <c r="R204" s="16"/>
      <c r="T204" s="16"/>
      <c r="U204" s="22"/>
      <c r="V204" s="23"/>
      <c r="W204" s="24"/>
      <c r="X204" s="25"/>
      <c r="Y204" s="26"/>
      <c r="Z204" s="26"/>
      <c r="AA204" s="26"/>
      <c r="AB204" s="27"/>
      <c r="AC204" s="27"/>
      <c r="AD204" s="28"/>
      <c r="AE204" s="29"/>
      <c r="AF204" s="29"/>
      <c r="AG204" s="29"/>
    </row>
    <row r="205" spans="1:33" ht="15.75" customHeight="1">
      <c r="A205" s="15">
        <v>44445</v>
      </c>
      <c r="B205" s="16" t="s">
        <v>33</v>
      </c>
      <c r="C205" s="16" t="s">
        <v>620</v>
      </c>
      <c r="D205" s="16"/>
      <c r="E205" s="16" t="s">
        <v>48</v>
      </c>
      <c r="F205" s="17" t="str">
        <f t="shared" si="4"/>
        <v>Đã nhận được CV</v>
      </c>
      <c r="G205" s="40" t="s">
        <v>777</v>
      </c>
      <c r="H205" s="44">
        <v>985190563</v>
      </c>
      <c r="I205" s="40" t="s">
        <v>778</v>
      </c>
      <c r="J205" s="40"/>
      <c r="K205" s="80" t="s">
        <v>779</v>
      </c>
      <c r="L205" s="21" t="str">
        <f ca="1">IFERROR(__xludf.DUMMYFUNCTION("if(or(countifs($H$3:H206,H206)&gt;1, countifs($I$3:I206,I206)&gt;1),""Trùng"",if(or(COUNTIFS('Data tổng'!$I:$I,$I206)&gt;1,COUNTIFS('Data tổng'!$H:$H,$H206)&gt;1),""Trùng ""&amp;FILTER('Data tổng'!$B:$B,'Data tổng'!$I:$I=$I206,'Data tổng'!$B:$B&lt;&gt;$B206),""ok""))"),"ok")</f>
        <v>ok</v>
      </c>
      <c r="M205" s="16" t="s">
        <v>83</v>
      </c>
      <c r="N205" s="16" t="s">
        <v>243</v>
      </c>
      <c r="O205" s="16"/>
      <c r="P205" s="16"/>
      <c r="Q205" s="16"/>
      <c r="R205" s="16"/>
      <c r="T205" s="16"/>
      <c r="U205" s="22"/>
      <c r="V205" s="23"/>
      <c r="W205" s="24"/>
      <c r="X205" s="25"/>
      <c r="Y205" s="26"/>
      <c r="Z205" s="26"/>
      <c r="AA205" s="26"/>
      <c r="AB205" s="27"/>
      <c r="AC205" s="27"/>
      <c r="AD205" s="28"/>
      <c r="AE205" s="29"/>
      <c r="AF205" s="29"/>
      <c r="AG205" s="29"/>
    </row>
    <row r="206" spans="1:33" ht="15.75" customHeight="1">
      <c r="A206" s="15">
        <v>44445</v>
      </c>
      <c r="B206" s="16" t="s">
        <v>33</v>
      </c>
      <c r="C206" s="16" t="s">
        <v>620</v>
      </c>
      <c r="D206" s="16"/>
      <c r="E206" s="16" t="s">
        <v>48</v>
      </c>
      <c r="F206" s="17" t="str">
        <f t="shared" si="4"/>
        <v>Đã nhận được CV</v>
      </c>
      <c r="G206" s="40" t="s">
        <v>780</v>
      </c>
      <c r="H206" s="44">
        <v>376147556</v>
      </c>
      <c r="I206" s="40" t="s">
        <v>781</v>
      </c>
      <c r="J206" s="40"/>
      <c r="K206" s="80" t="s">
        <v>782</v>
      </c>
      <c r="L206" s="21" t="str">
        <f ca="1">IFERROR(__xludf.DUMMYFUNCTION("if(or(countifs($H$3:H207,H207)&gt;1, countifs($I$3:I207,I207)&gt;1),""Trùng"",if(or(COUNTIFS('Data tổng'!$I:$I,$I207)&gt;1,COUNTIFS('Data tổng'!$H:$H,$H207)&gt;1),""Trùng ""&amp;FILTER('Data tổng'!$B:$B,'Data tổng'!$I:$I=$I207,'Data tổng'!$B:$B&lt;&gt;$B207),""ok""))"),"ok")</f>
        <v>ok</v>
      </c>
      <c r="M206" s="16" t="s">
        <v>83</v>
      </c>
      <c r="N206" s="16" t="s">
        <v>243</v>
      </c>
      <c r="O206" s="16"/>
      <c r="P206" s="16"/>
      <c r="Q206" s="16"/>
      <c r="R206" s="16"/>
      <c r="T206" s="16"/>
      <c r="U206" s="22"/>
      <c r="V206" s="23"/>
      <c r="W206" s="24"/>
      <c r="X206" s="25"/>
      <c r="Y206" s="26"/>
      <c r="Z206" s="26"/>
      <c r="AA206" s="26"/>
      <c r="AB206" s="27"/>
      <c r="AC206" s="27"/>
      <c r="AD206" s="28"/>
      <c r="AE206" s="29"/>
      <c r="AF206" s="29"/>
      <c r="AG206" s="29"/>
    </row>
    <row r="207" spans="1:33" ht="15.75" customHeight="1">
      <c r="A207" s="15">
        <v>44445</v>
      </c>
      <c r="B207" s="16" t="s">
        <v>33</v>
      </c>
      <c r="C207" s="16" t="s">
        <v>620</v>
      </c>
      <c r="D207" s="40"/>
      <c r="E207" s="16" t="s">
        <v>48</v>
      </c>
      <c r="F207" s="17" t="str">
        <f t="shared" si="4"/>
        <v>Đã nhận được CV</v>
      </c>
      <c r="G207" s="40" t="s">
        <v>783</v>
      </c>
      <c r="H207" s="44">
        <v>329527680</v>
      </c>
      <c r="I207" s="40" t="s">
        <v>784</v>
      </c>
      <c r="K207" s="80" t="s">
        <v>785</v>
      </c>
      <c r="L207" s="21" t="str">
        <f ca="1">IFERROR(__xludf.DUMMYFUNCTION("if(or(countifs($H$3:H208,H208)&gt;1, countifs($I$3:I208,I208)&gt;1),""Trùng"",if(or(COUNTIFS('Data tổng'!$I:$I,$I208)&gt;1,COUNTIFS('Data tổng'!$H:$H,$H208)&gt;1),""Trùng ""&amp;FILTER('Data tổng'!$B:$B,'Data tổng'!$I:$I=$I208,'Data tổng'!$B:$B&lt;&gt;$B208),""ok""))"),"ok")</f>
        <v>ok</v>
      </c>
      <c r="M207" s="16" t="s">
        <v>83</v>
      </c>
      <c r="N207" s="16" t="s">
        <v>243</v>
      </c>
      <c r="O207" s="16"/>
      <c r="P207" s="16"/>
      <c r="Q207" s="16"/>
      <c r="R207" s="16"/>
      <c r="T207" s="16"/>
      <c r="U207" s="22"/>
      <c r="V207" s="23"/>
      <c r="W207" s="24"/>
      <c r="X207" s="25"/>
      <c r="Y207" s="26"/>
      <c r="Z207" s="26"/>
      <c r="AA207" s="26"/>
      <c r="AB207" s="27"/>
      <c r="AC207" s="27"/>
      <c r="AD207" s="28"/>
      <c r="AE207" s="29"/>
      <c r="AF207" s="29"/>
      <c r="AG207" s="29"/>
    </row>
    <row r="208" spans="1:33" ht="15.75" customHeight="1">
      <c r="A208" s="15">
        <v>44445</v>
      </c>
      <c r="B208" s="16" t="s">
        <v>33</v>
      </c>
      <c r="C208" s="16" t="s">
        <v>620</v>
      </c>
      <c r="D208" s="16"/>
      <c r="E208" s="16" t="s">
        <v>48</v>
      </c>
      <c r="F208" s="17" t="str">
        <f t="shared" si="4"/>
        <v>Đã nhận được CV</v>
      </c>
      <c r="G208" s="40" t="s">
        <v>786</v>
      </c>
      <c r="H208" s="44">
        <v>969669839</v>
      </c>
      <c r="I208" s="40" t="s">
        <v>787</v>
      </c>
      <c r="J208" s="40"/>
      <c r="K208" s="80" t="s">
        <v>788</v>
      </c>
      <c r="L208" s="21" t="str">
        <f ca="1">IFERROR(__xludf.DUMMYFUNCTION("if(or(countifs($H$3:H209,H209)&gt;1, countifs($I$3:I209,I209)&gt;1),""Trùng"",if(or(COUNTIFS('Data tổng'!$I:$I,$I209)&gt;1,COUNTIFS('Data tổng'!$H:$H,$H209)&gt;1),""Trùng ""&amp;FILTER('Data tổng'!$B:$B,'Data tổng'!$I:$I=$I209,'Data tổng'!$B:$B&lt;&gt;$B209),""ok""))"),"ok")</f>
        <v>ok</v>
      </c>
      <c r="M208" s="16" t="s">
        <v>83</v>
      </c>
      <c r="N208" s="16" t="s">
        <v>243</v>
      </c>
      <c r="O208" s="16"/>
      <c r="P208" s="16"/>
      <c r="Q208" s="16"/>
      <c r="R208" s="16"/>
      <c r="T208" s="16"/>
      <c r="U208" s="22"/>
      <c r="V208" s="23"/>
      <c r="W208" s="24"/>
      <c r="X208" s="25"/>
      <c r="Y208" s="26"/>
      <c r="Z208" s="26"/>
      <c r="AA208" s="26"/>
      <c r="AB208" s="27"/>
      <c r="AC208" s="27"/>
      <c r="AD208" s="28"/>
      <c r="AE208" s="29"/>
      <c r="AF208" s="29"/>
      <c r="AG208" s="29"/>
    </row>
    <row r="209" spans="1:33" ht="15.75" customHeight="1">
      <c r="A209" s="15">
        <v>44445</v>
      </c>
      <c r="B209" s="16" t="s">
        <v>33</v>
      </c>
      <c r="C209" s="16" t="s">
        <v>620</v>
      </c>
      <c r="D209" s="16"/>
      <c r="E209" s="16" t="s">
        <v>48</v>
      </c>
      <c r="F209" s="17" t="str">
        <f t="shared" si="4"/>
        <v>Đã nhận được CV</v>
      </c>
      <c r="G209" s="40" t="s">
        <v>789</v>
      </c>
      <c r="H209" s="44">
        <v>394203639</v>
      </c>
      <c r="I209" s="40" t="s">
        <v>790</v>
      </c>
      <c r="J209" s="40"/>
      <c r="K209" s="80" t="s">
        <v>791</v>
      </c>
      <c r="L209" s="21" t="str">
        <f ca="1">IFERROR(__xludf.DUMMYFUNCTION("if(or(countifs($H$3:H210,H210)&gt;1, countifs($I$3:I210,I210)&gt;1),""Trùng"",if(or(COUNTIFS('Data tổng'!$I:$I,$I210)&gt;1,COUNTIFS('Data tổng'!$H:$H,$H210)&gt;1),""Trùng ""&amp;FILTER('Data tổng'!$B:$B,'Data tổng'!$I:$I=$I210,'Data tổng'!$B:$B&lt;&gt;$B210),""ok""))"),"ok")</f>
        <v>ok</v>
      </c>
      <c r="M209" s="16" t="s">
        <v>83</v>
      </c>
      <c r="N209" s="16" t="s">
        <v>243</v>
      </c>
      <c r="O209" s="16"/>
      <c r="P209" s="16"/>
      <c r="Q209" s="16"/>
      <c r="R209" s="16"/>
      <c r="T209" s="16"/>
      <c r="U209" s="22"/>
      <c r="V209" s="23"/>
      <c r="W209" s="24"/>
      <c r="X209" s="25"/>
      <c r="Y209" s="26"/>
      <c r="Z209" s="26"/>
      <c r="AA209" s="26"/>
      <c r="AB209" s="27"/>
      <c r="AC209" s="27"/>
      <c r="AD209" s="28"/>
      <c r="AE209" s="29"/>
      <c r="AF209" s="29"/>
      <c r="AG209" s="29"/>
    </row>
    <row r="210" spans="1:33" ht="15.75" customHeight="1">
      <c r="A210" s="15">
        <v>44445</v>
      </c>
      <c r="B210" s="16" t="s">
        <v>33</v>
      </c>
      <c r="C210" s="16" t="s">
        <v>620</v>
      </c>
      <c r="D210" s="16"/>
      <c r="E210" s="16" t="s">
        <v>48</v>
      </c>
      <c r="F210" s="17" t="str">
        <f t="shared" si="4"/>
        <v>Đã nhận được CV</v>
      </c>
      <c r="G210" s="40" t="s">
        <v>792</v>
      </c>
      <c r="H210" s="44">
        <v>389952369</v>
      </c>
      <c r="I210" s="40" t="s">
        <v>793</v>
      </c>
      <c r="J210" s="40"/>
      <c r="K210" s="80" t="s">
        <v>794</v>
      </c>
      <c r="L210" s="21" t="str">
        <f ca="1">IFERROR(__xludf.DUMMYFUNCTION("if(or(countifs($H$3:H211,H211)&gt;1, countifs($I$3:I211,I211)&gt;1),""Trùng"",if(or(COUNTIFS('Data tổng'!$I:$I,$I211)&gt;1,COUNTIFS('Data tổng'!$H:$H,$H211)&gt;1),""Trùng ""&amp;FILTER('Data tổng'!$B:$B,'Data tổng'!$I:$I=$I211,'Data tổng'!$B:$B&lt;&gt;$B211),""ok""))"),"ok")</f>
        <v>ok</v>
      </c>
      <c r="M210" s="16" t="s">
        <v>83</v>
      </c>
      <c r="N210" s="16" t="s">
        <v>243</v>
      </c>
      <c r="O210" s="16"/>
      <c r="P210" s="16"/>
      <c r="Q210" s="16"/>
      <c r="R210" s="16"/>
      <c r="T210" s="16"/>
      <c r="U210" s="22"/>
      <c r="V210" s="23"/>
      <c r="W210" s="24"/>
      <c r="X210" s="25"/>
      <c r="Y210" s="26"/>
      <c r="Z210" s="26"/>
      <c r="AA210" s="26"/>
      <c r="AB210" s="27"/>
      <c r="AC210" s="27"/>
      <c r="AD210" s="28"/>
      <c r="AE210" s="29"/>
      <c r="AF210" s="29"/>
      <c r="AG210" s="29"/>
    </row>
    <row r="211" spans="1:33" ht="15.75" customHeight="1">
      <c r="A211" s="15">
        <v>44445</v>
      </c>
      <c r="B211" s="16" t="s">
        <v>33</v>
      </c>
      <c r="C211" s="16" t="s">
        <v>795</v>
      </c>
      <c r="D211" s="16" t="s">
        <v>79</v>
      </c>
      <c r="E211" s="16" t="s">
        <v>48</v>
      </c>
      <c r="F211" s="17" t="str">
        <f t="shared" si="4"/>
        <v>Pass CV</v>
      </c>
      <c r="G211" s="16" t="s">
        <v>796</v>
      </c>
      <c r="H211" s="18">
        <v>973469336</v>
      </c>
      <c r="I211" s="16" t="s">
        <v>797</v>
      </c>
      <c r="J211" s="19">
        <v>35675</v>
      </c>
      <c r="K211" s="16"/>
      <c r="L211" s="21" t="str">
        <f ca="1">IFERROR(__xludf.DUMMYFUNCTION("if(or(countifs($H$3:H212,H212)&gt;1, countifs($I$3:I212,I212)&gt;1),""Trùng"",if(or(COUNTIFS('Data tổng'!$I:$I,$I212)&gt;1,COUNTIFS('Data tổng'!$H:$H,$H212)&gt;1),""Trùng ""&amp;FILTER('Data tổng'!$B:$B,'Data tổng'!$I:$I=$I212,'Data tổng'!$B:$B&lt;&gt;$B212),""ok""))"),"ok")</f>
        <v>ok</v>
      </c>
      <c r="M211" s="16" t="s">
        <v>112</v>
      </c>
      <c r="N211" s="16" t="s">
        <v>33</v>
      </c>
      <c r="O211" s="16"/>
      <c r="P211" s="16"/>
      <c r="Q211" s="16"/>
      <c r="R211" s="16"/>
      <c r="T211" s="16"/>
      <c r="U211" s="22"/>
      <c r="V211" s="23">
        <v>44445</v>
      </c>
      <c r="W211" s="24" t="s">
        <v>57</v>
      </c>
      <c r="X211" s="25"/>
      <c r="Y211" s="26"/>
      <c r="Z211" s="26"/>
      <c r="AA211" s="26"/>
      <c r="AB211" s="27"/>
      <c r="AC211" s="27"/>
      <c r="AD211" s="28"/>
      <c r="AE211" s="29"/>
      <c r="AF211" s="29"/>
      <c r="AG211" s="29"/>
    </row>
    <row r="212" spans="1:33" ht="15.75" customHeight="1">
      <c r="A212" s="15">
        <v>44445</v>
      </c>
      <c r="B212" s="16" t="s">
        <v>33</v>
      </c>
      <c r="C212" s="22" t="s">
        <v>155</v>
      </c>
      <c r="D212" s="16" t="s">
        <v>79</v>
      </c>
      <c r="E212" s="16"/>
      <c r="F212" s="17" t="str">
        <f t="shared" si="4"/>
        <v>Từ chối offer</v>
      </c>
      <c r="G212" s="16" t="s">
        <v>798</v>
      </c>
      <c r="H212" s="18">
        <v>985805698</v>
      </c>
      <c r="I212" s="16" t="s">
        <v>799</v>
      </c>
      <c r="J212" s="81">
        <v>35988</v>
      </c>
      <c r="K212" s="30" t="s">
        <v>800</v>
      </c>
      <c r="L212" s="21" t="str">
        <f ca="1">IFERROR(__xludf.DUMMYFUNCTION("if(or(countifs($H$3:H213,H213)&gt;1, countifs($I$3:I213,I213)&gt;1),""Trùng"",if(or(COUNTIFS('Data tổng'!$I:$I,$I213)&gt;1,COUNTIFS('Data tổng'!$H:$H,$H213)&gt;1),""Trùng ""&amp;FILTER('Data tổng'!$B:$B,'Data tổng'!$I:$I=$I213,'Data tổng'!$B:$B&lt;&gt;$B213),""ok""))"),"ok")</f>
        <v>ok</v>
      </c>
      <c r="M212" s="16" t="s">
        <v>801</v>
      </c>
      <c r="N212" s="16"/>
      <c r="O212" s="16"/>
      <c r="P212" s="16"/>
      <c r="Q212" s="16"/>
      <c r="R212" s="16"/>
      <c r="S212" s="16"/>
      <c r="T212" s="16"/>
      <c r="U212" s="22" t="s">
        <v>802</v>
      </c>
      <c r="V212" s="23">
        <v>44445</v>
      </c>
      <c r="W212" s="24" t="s">
        <v>57</v>
      </c>
      <c r="X212" s="25">
        <v>44448</v>
      </c>
      <c r="Y212" s="26" t="s">
        <v>803</v>
      </c>
      <c r="Z212" s="26" t="s">
        <v>194</v>
      </c>
      <c r="AA212" s="26" t="s">
        <v>57</v>
      </c>
      <c r="AB212" s="34">
        <v>44452</v>
      </c>
      <c r="AC212" s="27" t="s">
        <v>128</v>
      </c>
      <c r="AD212" s="28"/>
      <c r="AE212" s="29"/>
      <c r="AF212" s="29" t="s">
        <v>677</v>
      </c>
      <c r="AG212" s="35">
        <v>14000000</v>
      </c>
    </row>
    <row r="213" spans="1:33" ht="15.75" customHeight="1">
      <c r="A213" s="15">
        <v>44446</v>
      </c>
      <c r="B213" s="16" t="s">
        <v>33</v>
      </c>
      <c r="C213" s="22" t="s">
        <v>155</v>
      </c>
      <c r="D213" s="16" t="s">
        <v>79</v>
      </c>
      <c r="E213" s="16"/>
      <c r="F213" s="17" t="str">
        <f t="shared" si="4"/>
        <v>Fail CV</v>
      </c>
      <c r="G213" s="45" t="s">
        <v>804</v>
      </c>
      <c r="H213" s="18">
        <v>985884653</v>
      </c>
      <c r="I213" s="16" t="s">
        <v>805</v>
      </c>
      <c r="J213" s="19"/>
      <c r="K213" s="30" t="s">
        <v>806</v>
      </c>
      <c r="L213" s="21" t="str">
        <f ca="1">IFERROR(__xludf.DUMMYFUNCTION("if(or(countifs($H$3:H214,H214)&gt;1, countifs($I$3:I214,I214)&gt;1),""Trùng"",if(or(COUNTIFS('Data tổng'!$I:$I,$I214)&gt;1,COUNTIFS('Data tổng'!$H:$H,$H214)&gt;1),""Trùng ""&amp;FILTER('Data tổng'!$B:$B,'Data tổng'!$I:$I=$I214,'Data tổng'!$B:$B&lt;&gt;$B214),""ok""))"),"ok")</f>
        <v>ok</v>
      </c>
      <c r="M213" s="16" t="s">
        <v>294</v>
      </c>
      <c r="N213" s="16"/>
      <c r="O213" s="16"/>
      <c r="P213" s="16"/>
      <c r="Q213" s="16"/>
      <c r="R213" s="16"/>
      <c r="T213" s="16"/>
      <c r="U213" s="22" t="s">
        <v>807</v>
      </c>
      <c r="V213" s="23"/>
      <c r="W213" s="24" t="s">
        <v>47</v>
      </c>
      <c r="X213" s="25"/>
      <c r="Y213" s="26"/>
      <c r="Z213" s="26"/>
      <c r="AA213" s="26"/>
      <c r="AB213" s="27"/>
      <c r="AC213" s="27"/>
      <c r="AD213" s="28"/>
      <c r="AE213" s="29"/>
      <c r="AF213" s="29"/>
      <c r="AG213" s="29"/>
    </row>
    <row r="214" spans="1:33" ht="15.75" customHeight="1">
      <c r="A214" s="15">
        <v>44446</v>
      </c>
      <c r="B214" s="16" t="s">
        <v>33</v>
      </c>
      <c r="C214" s="16" t="s">
        <v>263</v>
      </c>
      <c r="D214" s="16" t="s">
        <v>79</v>
      </c>
      <c r="E214" s="16"/>
      <c r="F214" s="17" t="str">
        <f t="shared" si="4"/>
        <v>Đã nhận được CV</v>
      </c>
      <c r="G214" s="45" t="s">
        <v>808</v>
      </c>
      <c r="H214" s="18">
        <v>977387228</v>
      </c>
      <c r="I214" s="16" t="s">
        <v>809</v>
      </c>
      <c r="J214" s="19"/>
      <c r="K214" s="30" t="s">
        <v>810</v>
      </c>
      <c r="L214" s="21" t="str">
        <f ca="1">IFERROR(__xludf.DUMMYFUNCTION("if(or(countifs($H$3:H215,H215)&gt;1, countifs($I$3:I215,I215)&gt;1),""Trùng"",if(or(COUNTIFS('Data tổng'!$I:$I,$I215)&gt;1,COUNTIFS('Data tổng'!$H:$H,$H215)&gt;1),""Trùng ""&amp;FILTER('Data tổng'!$B:$B,'Data tổng'!$I:$I=$I215,'Data tổng'!$B:$B&lt;&gt;$B215),""ok""))"),"ok")</f>
        <v>ok</v>
      </c>
      <c r="M214" s="16" t="s">
        <v>294</v>
      </c>
      <c r="N214" s="16"/>
      <c r="O214" s="16"/>
      <c r="P214" s="16"/>
      <c r="Q214" s="16" t="s">
        <v>284</v>
      </c>
      <c r="R214" s="16" t="s">
        <v>178</v>
      </c>
      <c r="T214" s="16"/>
      <c r="U214" s="22" t="s">
        <v>811</v>
      </c>
      <c r="V214" s="23"/>
      <c r="W214" s="24" t="s">
        <v>731</v>
      </c>
      <c r="X214" s="25"/>
      <c r="Y214" s="26"/>
      <c r="Z214" s="26"/>
      <c r="AA214" s="26"/>
      <c r="AB214" s="27"/>
      <c r="AC214" s="27"/>
      <c r="AD214" s="28"/>
      <c r="AE214" s="29"/>
      <c r="AF214" s="29"/>
      <c r="AG214" s="29"/>
    </row>
    <row r="215" spans="1:33" ht="15.75" customHeight="1">
      <c r="A215" s="15">
        <v>44447</v>
      </c>
      <c r="B215" s="16" t="s">
        <v>33</v>
      </c>
      <c r="C215" s="22" t="s">
        <v>812</v>
      </c>
      <c r="D215" s="16" t="s">
        <v>79</v>
      </c>
      <c r="E215" s="16"/>
      <c r="F215" s="17" t="str">
        <f t="shared" si="4"/>
        <v>Đã nhận được CV</v>
      </c>
      <c r="G215" s="16" t="s">
        <v>813</v>
      </c>
      <c r="H215" s="18">
        <v>981411500</v>
      </c>
      <c r="I215" s="16" t="s">
        <v>814</v>
      </c>
      <c r="J215" s="15"/>
      <c r="K215" s="30" t="s">
        <v>815</v>
      </c>
      <c r="L215" s="21" t="str">
        <f ca="1">IFERROR(__xludf.DUMMYFUNCTION("if(or(countifs($H$3:H216,H216)&gt;1, countifs($I$3:I216,I216)&gt;1),""Trùng"",if(or(COUNTIFS('Data tổng'!$I:$I,$I216)&gt;1,COUNTIFS('Data tổng'!$H:$H,$H216)&gt;1),""Trùng ""&amp;FILTER('Data tổng'!$B:$B,'Data tổng'!$I:$I=$I216,'Data tổng'!$B:$B&lt;&gt;$B216),""ok""))"),"ok")</f>
        <v>ok</v>
      </c>
      <c r="M215" s="16" t="s">
        <v>40</v>
      </c>
      <c r="N215" s="16"/>
      <c r="O215" s="16"/>
      <c r="P215" s="16"/>
      <c r="Q215" s="16"/>
      <c r="R215" s="16"/>
      <c r="S215" s="16"/>
      <c r="T215" s="16"/>
      <c r="U215" s="22"/>
      <c r="V215" s="23"/>
      <c r="W215" s="24"/>
      <c r="X215" s="25"/>
      <c r="Y215" s="26"/>
      <c r="Z215" s="26"/>
      <c r="AA215" s="26"/>
      <c r="AB215" s="27"/>
      <c r="AC215" s="27"/>
      <c r="AD215" s="28"/>
      <c r="AE215" s="29"/>
      <c r="AF215" s="29"/>
      <c r="AG215" s="29"/>
    </row>
    <row r="216" spans="1:33" ht="15.75" customHeight="1">
      <c r="A216" s="15">
        <v>44448</v>
      </c>
      <c r="B216" s="16" t="s">
        <v>33</v>
      </c>
      <c r="C216" s="16" t="s">
        <v>816</v>
      </c>
      <c r="D216" s="16" t="s">
        <v>417</v>
      </c>
      <c r="E216" s="16" t="s">
        <v>48</v>
      </c>
      <c r="F216" s="17" t="str">
        <f t="shared" si="4"/>
        <v>Đã nhận được CV</v>
      </c>
      <c r="G216" s="16" t="s">
        <v>817</v>
      </c>
      <c r="H216" s="18">
        <v>354451186</v>
      </c>
      <c r="I216" s="16" t="s">
        <v>818</v>
      </c>
      <c r="J216" s="19"/>
      <c r="K216" s="16"/>
      <c r="L216" s="21" t="str">
        <f ca="1">IFERROR(__xludf.DUMMYFUNCTION("if(or(countifs($H$3:H217,H217)&gt;1, countifs($I$3:I217,I217)&gt;1),""Trùng"",if(or(COUNTIFS('Data tổng'!$I:$I,$I217)&gt;1,COUNTIFS('Data tổng'!$H:$H,$H217)&gt;1),""Trùng ""&amp;FILTER('Data tổng'!$B:$B,'Data tổng'!$I:$I=$I217,'Data tổng'!$B:$B&lt;&gt;$B217),""ok""))"),"ok")</f>
        <v>ok</v>
      </c>
      <c r="M216" s="16" t="s">
        <v>40</v>
      </c>
      <c r="N216" s="16" t="s">
        <v>41</v>
      </c>
      <c r="O216" s="16"/>
      <c r="P216" s="16"/>
      <c r="Q216" s="16"/>
      <c r="R216" s="16"/>
      <c r="T216" s="16"/>
      <c r="U216" s="22"/>
      <c r="V216" s="23"/>
      <c r="W216" s="24"/>
      <c r="X216" s="25"/>
      <c r="Y216" s="26"/>
      <c r="Z216" s="26"/>
      <c r="AA216" s="26"/>
      <c r="AB216" s="27"/>
      <c r="AC216" s="27"/>
      <c r="AD216" s="28"/>
      <c r="AE216" s="29"/>
      <c r="AF216" s="29"/>
      <c r="AG216" s="29"/>
    </row>
    <row r="217" spans="1:33" ht="15.75" customHeight="1">
      <c r="A217" s="15">
        <v>44448</v>
      </c>
      <c r="B217" s="16" t="s">
        <v>33</v>
      </c>
      <c r="C217" s="16" t="s">
        <v>816</v>
      </c>
      <c r="D217" s="16"/>
      <c r="E217" s="16" t="s">
        <v>48</v>
      </c>
      <c r="F217" s="17" t="str">
        <f t="shared" si="4"/>
        <v>Đã nhận được CV</v>
      </c>
      <c r="G217" s="16" t="s">
        <v>819</v>
      </c>
      <c r="H217" s="18">
        <v>989071197</v>
      </c>
      <c r="I217" s="16" t="s">
        <v>820</v>
      </c>
      <c r="J217" s="19"/>
      <c r="K217" s="16"/>
      <c r="L217" s="21" t="str">
        <f ca="1">IFERROR(__xludf.DUMMYFUNCTION("if(or(countifs($H$3:H218,H218)&gt;1, countifs($I$3:I218,I218)&gt;1),""Trùng"",if(or(COUNTIFS('Data tổng'!$I:$I,$I218)&gt;1,COUNTIFS('Data tổng'!$H:$H,$H218)&gt;1),""Trùng ""&amp;FILTER('Data tổng'!$B:$B,'Data tổng'!$I:$I=$I218,'Data tổng'!$B:$B&lt;&gt;$B218),""ok""))"),"ok")</f>
        <v>ok</v>
      </c>
      <c r="M217" s="16" t="s">
        <v>40</v>
      </c>
      <c r="N217" s="16" t="s">
        <v>41</v>
      </c>
      <c r="O217" s="16"/>
      <c r="P217" s="16"/>
      <c r="Q217" s="16"/>
      <c r="R217" s="16"/>
      <c r="T217" s="16"/>
      <c r="U217" s="22"/>
      <c r="V217" s="23"/>
      <c r="W217" s="24"/>
      <c r="X217" s="25"/>
      <c r="Y217" s="26"/>
      <c r="Z217" s="26"/>
      <c r="AA217" s="26"/>
      <c r="AB217" s="27"/>
      <c r="AC217" s="27"/>
      <c r="AD217" s="28"/>
      <c r="AE217" s="29"/>
      <c r="AF217" s="29"/>
      <c r="AG217" s="29"/>
    </row>
    <row r="218" spans="1:33" ht="15.75" customHeight="1">
      <c r="A218" s="15">
        <v>44448</v>
      </c>
      <c r="B218" s="16" t="s">
        <v>33</v>
      </c>
      <c r="C218" s="16" t="s">
        <v>155</v>
      </c>
      <c r="D218" s="16" t="s">
        <v>417</v>
      </c>
      <c r="E218" s="16"/>
      <c r="F218" s="17" t="str">
        <f t="shared" si="4"/>
        <v>Fail Phỏng vấn</v>
      </c>
      <c r="G218" s="82" t="s">
        <v>821</v>
      </c>
      <c r="H218" s="18">
        <v>376011398</v>
      </c>
      <c r="I218" s="16" t="s">
        <v>822</v>
      </c>
      <c r="J218" s="19">
        <v>33510</v>
      </c>
      <c r="K218" s="30" t="s">
        <v>823</v>
      </c>
      <c r="L218" s="21" t="str">
        <f ca="1">IFERROR(__xludf.DUMMYFUNCTION("if(or(countifs($H$3:H219,H219)&gt;1, countifs($I$3:I219,I219)&gt;1),""Trùng"",if(or(COUNTIFS('Data tổng'!$I:$I,$I219)&gt;1,COUNTIFS('Data tổng'!$H:$H,$H219)&gt;1),""Trùng ""&amp;FILTER('Data tổng'!$B:$B,'Data tổng'!$I:$I=$I219,'Data tổng'!$B:$B&lt;&gt;$B219),""ok""))"),"ok")</f>
        <v>ok</v>
      </c>
      <c r="M218" s="16" t="s">
        <v>824</v>
      </c>
      <c r="N218" s="16" t="s">
        <v>825</v>
      </c>
      <c r="O218" s="16"/>
      <c r="P218" s="16"/>
      <c r="Q218" s="16"/>
      <c r="R218" s="16"/>
      <c r="T218" s="16"/>
      <c r="U218" s="22" t="s">
        <v>826</v>
      </c>
      <c r="V218" s="23">
        <v>44511</v>
      </c>
      <c r="W218" s="24" t="s">
        <v>57</v>
      </c>
      <c r="X218" s="83">
        <v>44512</v>
      </c>
      <c r="Y218" s="33">
        <v>0.45833333333333331</v>
      </c>
      <c r="Z218" s="26" t="s">
        <v>827</v>
      </c>
      <c r="AA218" s="26" t="s">
        <v>47</v>
      </c>
      <c r="AB218" s="27"/>
      <c r="AC218" s="27"/>
      <c r="AD218" s="28"/>
      <c r="AE218" s="29"/>
      <c r="AF218" s="29"/>
      <c r="AG218" s="29"/>
    </row>
    <row r="219" spans="1:33" ht="15.75" customHeight="1">
      <c r="A219" s="15">
        <v>44452</v>
      </c>
      <c r="B219" s="16" t="s">
        <v>33</v>
      </c>
      <c r="C219" s="16" t="s">
        <v>812</v>
      </c>
      <c r="D219" s="16" t="s">
        <v>417</v>
      </c>
      <c r="E219" s="16"/>
      <c r="F219" s="17" t="str">
        <f t="shared" si="4"/>
        <v>Đã onboard</v>
      </c>
      <c r="G219" s="45" t="s">
        <v>828</v>
      </c>
      <c r="H219" s="18">
        <v>354571869</v>
      </c>
      <c r="I219" s="16" t="s">
        <v>829</v>
      </c>
      <c r="J219" s="16">
        <v>1996</v>
      </c>
      <c r="K219" s="30" t="s">
        <v>830</v>
      </c>
      <c r="L219" s="21" t="str">
        <f ca="1">IFERROR(__xludf.DUMMYFUNCTION("if(or(countifs($H$3:H220,H220)&gt;1, countifs($I$3:I220,I220)&gt;1),""Trùng"",if(or(COUNTIFS('Data tổng'!$I:$I,$I220)&gt;1,COUNTIFS('Data tổng'!$H:$H,$H220)&gt;1),""Trùng ""&amp;FILTER('Data tổng'!$B:$B,'Data tổng'!$I:$I=$I220,'Data tổng'!$B:$B&lt;&gt;$B220),""ok""))"),"ok")</f>
        <v>ok</v>
      </c>
      <c r="M219" s="16" t="s">
        <v>112</v>
      </c>
      <c r="N219" s="16"/>
      <c r="O219" s="16"/>
      <c r="P219" s="16"/>
      <c r="Q219" s="16" t="s">
        <v>45</v>
      </c>
      <c r="R219" s="16" t="s">
        <v>178</v>
      </c>
      <c r="T219" s="16"/>
      <c r="U219" s="22" t="s">
        <v>831</v>
      </c>
      <c r="V219" s="23">
        <v>44452</v>
      </c>
      <c r="W219" s="24" t="s">
        <v>57</v>
      </c>
      <c r="X219" s="25">
        <v>44456</v>
      </c>
      <c r="Y219" s="33">
        <v>0.58333333333333337</v>
      </c>
      <c r="Z219" s="26" t="s">
        <v>64</v>
      </c>
      <c r="AA219" s="26" t="s">
        <v>57</v>
      </c>
      <c r="AB219" s="34">
        <v>44458</v>
      </c>
      <c r="AC219" s="27" t="s">
        <v>65</v>
      </c>
      <c r="AD219" s="28">
        <v>44473</v>
      </c>
      <c r="AE219" s="29" t="s">
        <v>65</v>
      </c>
      <c r="AF219" s="29" t="s">
        <v>66</v>
      </c>
      <c r="AG219" s="35">
        <v>25000000</v>
      </c>
    </row>
    <row r="220" spans="1:33" ht="15.75" customHeight="1">
      <c r="A220" s="15">
        <v>44452</v>
      </c>
      <c r="B220" s="16" t="s">
        <v>33</v>
      </c>
      <c r="C220" s="16" t="s">
        <v>34</v>
      </c>
      <c r="D220" s="16" t="s">
        <v>34</v>
      </c>
      <c r="E220" s="16" t="s">
        <v>48</v>
      </c>
      <c r="F220" s="17" t="str">
        <f t="shared" si="4"/>
        <v>Từ chối offer</v>
      </c>
      <c r="G220" s="45" t="s">
        <v>832</v>
      </c>
      <c r="H220" s="18">
        <v>868940403</v>
      </c>
      <c r="I220" s="16"/>
      <c r="J220" s="19"/>
      <c r="K220" s="16"/>
      <c r="L220" s="21" t="str">
        <f ca="1">IFERROR(__xludf.DUMMYFUNCTION("if(or(countifs($H$3:H221,H221)&gt;1, countifs($I$3:I221,I221)&gt;1),""Trùng"",if(or(COUNTIFS('Data tổng'!$I:$I,$I221)&gt;1,COUNTIFS('Data tổng'!$H:$H,$H221)&gt;1),""Trùng ""&amp;FILTER('Data tổng'!$B:$B,'Data tổng'!$I:$I=$I221,'Data tổng'!$B:$B&lt;&gt;$B221),""ok""))"),"ok")</f>
        <v>ok</v>
      </c>
      <c r="M220" s="16" t="s">
        <v>149</v>
      </c>
      <c r="N220" s="16"/>
      <c r="O220" s="16"/>
      <c r="P220" s="16"/>
      <c r="Q220" s="16"/>
      <c r="R220" s="16"/>
      <c r="T220" s="16"/>
      <c r="U220" s="22"/>
      <c r="V220" s="23">
        <v>44452</v>
      </c>
      <c r="W220" s="24" t="s">
        <v>57</v>
      </c>
      <c r="X220" s="25">
        <v>44453</v>
      </c>
      <c r="Y220" s="33">
        <v>0.48680555555555555</v>
      </c>
      <c r="Z220" s="26" t="s">
        <v>64</v>
      </c>
      <c r="AA220" s="26" t="s">
        <v>57</v>
      </c>
      <c r="AB220" s="27"/>
      <c r="AC220" s="27" t="s">
        <v>128</v>
      </c>
      <c r="AD220" s="28"/>
      <c r="AE220" s="29"/>
      <c r="AF220" s="29"/>
      <c r="AG220" s="29"/>
    </row>
    <row r="221" spans="1:33" ht="15.75" customHeight="1">
      <c r="A221" s="15">
        <v>44452</v>
      </c>
      <c r="B221" s="16" t="s">
        <v>33</v>
      </c>
      <c r="C221" s="16" t="s">
        <v>34</v>
      </c>
      <c r="D221" s="16" t="s">
        <v>34</v>
      </c>
      <c r="E221" s="16" t="s">
        <v>48</v>
      </c>
      <c r="F221" s="17" t="str">
        <f t="shared" si="4"/>
        <v>Đã onboard</v>
      </c>
      <c r="G221" s="45" t="s">
        <v>833</v>
      </c>
      <c r="H221" s="18">
        <v>986902263</v>
      </c>
      <c r="I221" s="84" t="s">
        <v>834</v>
      </c>
      <c r="J221" s="85">
        <v>36529</v>
      </c>
      <c r="K221" s="16"/>
      <c r="L221" s="21" t="str">
        <f ca="1">IFERROR(__xludf.DUMMYFUNCTION("if(or(countifs($H$3:H222,H222)&gt;1, countifs($I$3:I222,I222)&gt;1),""Trùng"",if(or(COUNTIFS('Data tổng'!$I:$I,$I222)&gt;1,COUNTIFS('Data tổng'!$H:$H,$H222)&gt;1),""Trùng ""&amp;FILTER('Data tổng'!$B:$B,'Data tổng'!$I:$I=$I222,'Data tổng'!$B:$B&lt;&gt;$B222),""ok""))"),"ok")</f>
        <v>ok</v>
      </c>
      <c r="M221" s="16" t="s">
        <v>40</v>
      </c>
      <c r="N221" s="16" t="s">
        <v>150</v>
      </c>
      <c r="O221" s="16"/>
      <c r="P221" s="16"/>
      <c r="Q221" s="16"/>
      <c r="R221" s="16"/>
      <c r="T221" s="16"/>
      <c r="U221" s="22" t="s">
        <v>835</v>
      </c>
      <c r="V221" s="23">
        <v>44453</v>
      </c>
      <c r="W221" s="24" t="s">
        <v>57</v>
      </c>
      <c r="X221" s="25">
        <v>44453</v>
      </c>
      <c r="Y221" s="33">
        <v>0.48958333333333331</v>
      </c>
      <c r="Z221" s="26" t="s">
        <v>64</v>
      </c>
      <c r="AA221" s="26" t="s">
        <v>57</v>
      </c>
      <c r="AB221" s="27"/>
      <c r="AC221" s="27" t="s">
        <v>65</v>
      </c>
      <c r="AD221" s="28">
        <v>44615</v>
      </c>
      <c r="AE221" s="29" t="s">
        <v>65</v>
      </c>
      <c r="AF221" s="29"/>
      <c r="AG221" s="29">
        <v>0</v>
      </c>
    </row>
    <row r="222" spans="1:33" ht="15.75" customHeight="1">
      <c r="A222" s="15">
        <v>44452</v>
      </c>
      <c r="B222" s="16" t="s">
        <v>33</v>
      </c>
      <c r="C222" s="16" t="s">
        <v>667</v>
      </c>
      <c r="D222" s="16" t="s">
        <v>417</v>
      </c>
      <c r="E222" s="16" t="s">
        <v>48</v>
      </c>
      <c r="F222" s="17" t="str">
        <f t="shared" si="4"/>
        <v>Đã nhận được CV</v>
      </c>
      <c r="G222" s="16" t="s">
        <v>836</v>
      </c>
      <c r="H222" s="18">
        <v>963029459</v>
      </c>
      <c r="I222" s="16" t="s">
        <v>837</v>
      </c>
      <c r="J222" s="19">
        <v>34623</v>
      </c>
      <c r="K222" s="16"/>
      <c r="L222" s="21" t="str">
        <f ca="1">IFERROR(__xludf.DUMMYFUNCTION("if(or(countifs($H$3:H223,H223)&gt;1, countifs($I$3:I223,I223)&gt;1),""Trùng"",if(or(COUNTIFS('Data tổng'!$I:$I,$I223)&gt;1,COUNTIFS('Data tổng'!$H:$H,$H223)&gt;1),""Trùng ""&amp;FILTER('Data tổng'!$B:$B,'Data tổng'!$I:$I=$I223,'Data tổng'!$B:$B&lt;&gt;$B223),""ok""))"),"ok")</f>
        <v>ok</v>
      </c>
      <c r="M222" s="16" t="s">
        <v>149</v>
      </c>
      <c r="N222" s="16" t="s">
        <v>243</v>
      </c>
      <c r="O222" s="16"/>
      <c r="P222" s="16"/>
      <c r="Q222" s="16"/>
      <c r="R222" s="16"/>
      <c r="T222" s="16"/>
      <c r="U222" s="22"/>
      <c r="V222" s="23"/>
      <c r="W222" s="24"/>
      <c r="X222" s="25"/>
      <c r="Y222" s="26"/>
      <c r="Z222" s="26"/>
      <c r="AA222" s="26"/>
      <c r="AB222" s="27"/>
      <c r="AC222" s="27"/>
      <c r="AD222" s="28"/>
      <c r="AE222" s="29"/>
      <c r="AF222" s="29"/>
      <c r="AG222" s="29"/>
    </row>
    <row r="223" spans="1:33" ht="15.75" customHeight="1">
      <c r="A223" s="15">
        <v>44452</v>
      </c>
      <c r="B223" s="16" t="s">
        <v>33</v>
      </c>
      <c r="C223" s="16" t="s">
        <v>667</v>
      </c>
      <c r="D223" s="16" t="s">
        <v>417</v>
      </c>
      <c r="E223" s="16" t="s">
        <v>48</v>
      </c>
      <c r="F223" s="17" t="str">
        <f t="shared" si="4"/>
        <v>Đã nhận được CV</v>
      </c>
      <c r="G223" s="16" t="s">
        <v>838</v>
      </c>
      <c r="H223" s="18">
        <v>984938926</v>
      </c>
      <c r="I223" s="16" t="s">
        <v>839</v>
      </c>
      <c r="J223" s="19">
        <v>32423</v>
      </c>
      <c r="K223" s="16"/>
      <c r="L223" s="21" t="str">
        <f ca="1">IFERROR(__xludf.DUMMYFUNCTION("if(or(countifs($H$3:H224,H224)&gt;1, countifs($I$3:I224,I224)&gt;1),""Trùng"",if(or(COUNTIFS('Data tổng'!$I:$I,$I224)&gt;1,COUNTIFS('Data tổng'!$H:$H,$H224)&gt;1),""Trùng ""&amp;FILTER('Data tổng'!$B:$B,'Data tổng'!$I:$I=$I224,'Data tổng'!$B:$B&lt;&gt;$B224),""ok""))"),"ok")</f>
        <v>ok</v>
      </c>
      <c r="M223" s="16" t="s">
        <v>149</v>
      </c>
      <c r="N223" s="16" t="s">
        <v>243</v>
      </c>
      <c r="O223" s="16" t="s">
        <v>302</v>
      </c>
      <c r="P223" s="16"/>
      <c r="Q223" s="16"/>
      <c r="R223" s="16"/>
      <c r="T223" s="16"/>
      <c r="U223" s="22"/>
      <c r="V223" s="23"/>
      <c r="W223" s="24"/>
      <c r="X223" s="25"/>
      <c r="Y223" s="26"/>
      <c r="Z223" s="26"/>
      <c r="AA223" s="26"/>
      <c r="AB223" s="27"/>
      <c r="AC223" s="27"/>
      <c r="AD223" s="28"/>
      <c r="AE223" s="29"/>
      <c r="AF223" s="29"/>
      <c r="AG223" s="29"/>
    </row>
    <row r="224" spans="1:33" ht="15.75" customHeight="1">
      <c r="A224" s="15">
        <v>44452</v>
      </c>
      <c r="B224" s="16" t="s">
        <v>33</v>
      </c>
      <c r="C224" s="16" t="s">
        <v>34</v>
      </c>
      <c r="D224" s="16" t="s">
        <v>34</v>
      </c>
      <c r="E224" s="16" t="s">
        <v>48</v>
      </c>
      <c r="F224" s="17" t="str">
        <f t="shared" si="4"/>
        <v>Từ chối offer</v>
      </c>
      <c r="G224" s="82" t="s">
        <v>840</v>
      </c>
      <c r="H224" s="18">
        <v>327342865</v>
      </c>
      <c r="I224" s="16" t="s">
        <v>841</v>
      </c>
      <c r="J224" s="19">
        <v>36519</v>
      </c>
      <c r="K224" s="16"/>
      <c r="L224" s="21" t="str">
        <f ca="1">IFERROR(__xludf.DUMMYFUNCTION("if(or(countifs($H$3:H225,H225)&gt;1, countifs($I$3:I225,I225)&gt;1),""Trùng"",if(or(COUNTIFS('Data tổng'!$I:$I,$I225)&gt;1,COUNTIFS('Data tổng'!$H:$H,$H225)&gt;1),""Trùng ""&amp;FILTER('Data tổng'!$B:$B,'Data tổng'!$I:$I=$I225,'Data tổng'!$B:$B&lt;&gt;$B225),""ok""))"),"ok")</f>
        <v>ok</v>
      </c>
      <c r="M224" s="16" t="s">
        <v>40</v>
      </c>
      <c r="N224" s="16" t="s">
        <v>150</v>
      </c>
      <c r="O224" s="16"/>
      <c r="P224" s="16"/>
      <c r="Q224" s="16"/>
      <c r="R224" s="16"/>
      <c r="T224" s="16"/>
      <c r="U224" s="22" t="s">
        <v>842</v>
      </c>
      <c r="V224" s="23"/>
      <c r="W224" s="24" t="s">
        <v>57</v>
      </c>
      <c r="X224" s="25">
        <v>44475</v>
      </c>
      <c r="Y224" s="33">
        <v>0.58333333333333337</v>
      </c>
      <c r="Z224" s="26" t="s">
        <v>64</v>
      </c>
      <c r="AA224" s="26" t="s">
        <v>57</v>
      </c>
      <c r="AB224" s="27"/>
      <c r="AC224" s="27" t="s">
        <v>128</v>
      </c>
      <c r="AD224" s="28"/>
      <c r="AE224" s="29"/>
      <c r="AF224" s="29"/>
      <c r="AG224" s="29"/>
    </row>
    <row r="225" spans="1:33" ht="15.75" customHeight="1">
      <c r="A225" s="15">
        <v>44452</v>
      </c>
      <c r="B225" s="16" t="s">
        <v>33</v>
      </c>
      <c r="C225" s="16" t="s">
        <v>812</v>
      </c>
      <c r="D225" s="16" t="s">
        <v>79</v>
      </c>
      <c r="E225" s="16"/>
      <c r="F225" s="17" t="str">
        <f t="shared" si="4"/>
        <v>Đã nhận được CV</v>
      </c>
      <c r="G225" s="45" t="s">
        <v>843</v>
      </c>
      <c r="H225" s="18">
        <v>336626161</v>
      </c>
      <c r="I225" s="16"/>
      <c r="J225" s="19"/>
      <c r="K225" s="30" t="s">
        <v>844</v>
      </c>
      <c r="L225" s="21" t="str">
        <f ca="1">IFERROR(__xludf.DUMMYFUNCTION("if(or(countifs($H$3:H226,H226)&gt;1, countifs($I$3:I226,I226)&gt;1),""Trùng"",if(or(COUNTIFS('Data tổng'!$I:$I,$I226)&gt;1,COUNTIFS('Data tổng'!$H:$H,$H226)&gt;1),""Trùng ""&amp;FILTER('Data tổng'!$B:$B,'Data tổng'!$I:$I=$I226,'Data tổng'!$B:$B&lt;&gt;$B226),""ok""))"),"ok")</f>
        <v>ok</v>
      </c>
      <c r="M225" s="16" t="s">
        <v>112</v>
      </c>
      <c r="N225" s="16"/>
      <c r="O225" s="16"/>
      <c r="P225" s="16"/>
      <c r="Q225" s="16"/>
      <c r="R225" s="16"/>
      <c r="T225" s="16"/>
      <c r="U225" s="22" t="s">
        <v>845</v>
      </c>
      <c r="V225" s="23">
        <v>44457</v>
      </c>
      <c r="W225" s="24" t="s">
        <v>731</v>
      </c>
      <c r="X225" s="25"/>
      <c r="Y225" s="26"/>
      <c r="Z225" s="26"/>
      <c r="AA225" s="26"/>
      <c r="AB225" s="27"/>
      <c r="AC225" s="27"/>
      <c r="AD225" s="28"/>
      <c r="AE225" s="29"/>
      <c r="AF225" s="29"/>
      <c r="AG225" s="29"/>
    </row>
    <row r="226" spans="1:33" ht="15.75" customHeight="1">
      <c r="A226" s="15">
        <v>44453</v>
      </c>
      <c r="B226" s="16" t="s">
        <v>33</v>
      </c>
      <c r="C226" s="16" t="s">
        <v>667</v>
      </c>
      <c r="D226" s="16" t="s">
        <v>457</v>
      </c>
      <c r="E226" s="16" t="s">
        <v>48</v>
      </c>
      <c r="F226" s="17" t="str">
        <f t="shared" si="4"/>
        <v>Fail Phỏng vấn</v>
      </c>
      <c r="G226" s="45" t="s">
        <v>846</v>
      </c>
      <c r="H226" s="18">
        <v>984470024</v>
      </c>
      <c r="I226" s="16" t="s">
        <v>847</v>
      </c>
      <c r="J226" s="16">
        <v>1996</v>
      </c>
      <c r="K226" s="16"/>
      <c r="L226" s="21" t="str">
        <f ca="1">IFERROR(__xludf.DUMMYFUNCTION("if(or(countifs($H$3:H227,H227)&gt;1, countifs($I$3:I227,I227)&gt;1),""Trùng"",if(or(COUNTIFS('Data tổng'!$I:$I,$I227)&gt;1,COUNTIFS('Data tổng'!$H:$H,$H227)&gt;1),""Trùng ""&amp;FILTER('Data tổng'!$B:$B,'Data tổng'!$I:$I=$I227,'Data tổng'!$B:$B&lt;&gt;$B227),""ok""))"),"ok")</f>
        <v>ok</v>
      </c>
      <c r="M226" s="16" t="s">
        <v>40</v>
      </c>
      <c r="N226" s="16" t="s">
        <v>41</v>
      </c>
      <c r="O226" s="16"/>
      <c r="P226" s="16"/>
      <c r="Q226" s="16"/>
      <c r="R226" s="16"/>
      <c r="T226" s="16"/>
      <c r="U226" s="22"/>
      <c r="V226" s="23">
        <v>44453</v>
      </c>
      <c r="W226" s="24" t="s">
        <v>57</v>
      </c>
      <c r="X226" s="25">
        <v>44456</v>
      </c>
      <c r="Y226" s="26"/>
      <c r="Z226" s="26" t="s">
        <v>64</v>
      </c>
      <c r="AA226" s="26" t="s">
        <v>47</v>
      </c>
      <c r="AB226" s="34"/>
      <c r="AC226" s="27"/>
      <c r="AD226" s="28"/>
      <c r="AE226" s="29"/>
      <c r="AF226" s="29"/>
      <c r="AG226" s="29"/>
    </row>
    <row r="227" spans="1:33" ht="15.75" customHeight="1">
      <c r="A227" s="15">
        <v>44453</v>
      </c>
      <c r="B227" s="16" t="s">
        <v>33</v>
      </c>
      <c r="C227" s="16" t="s">
        <v>812</v>
      </c>
      <c r="D227" s="16" t="s">
        <v>417</v>
      </c>
      <c r="E227" s="16" t="s">
        <v>48</v>
      </c>
      <c r="F227" s="17" t="str">
        <f t="shared" si="4"/>
        <v>Không onboard</v>
      </c>
      <c r="G227" s="45" t="s">
        <v>848</v>
      </c>
      <c r="H227" s="18">
        <v>389255678</v>
      </c>
      <c r="I227" s="16" t="s">
        <v>849</v>
      </c>
      <c r="J227" s="16">
        <v>1998</v>
      </c>
      <c r="K227" s="16"/>
      <c r="L227" s="21" t="str">
        <f ca="1">IFERROR(__xludf.DUMMYFUNCTION("if(or(countifs($H$3:H228,H228)&gt;1, countifs($I$3:I228,I228)&gt;1),""Trùng"",if(or(COUNTIFS('Data tổng'!$I:$I,$I228)&gt;1,COUNTIFS('Data tổng'!$H:$H,$H228)&gt;1),""Trùng ""&amp;FILTER('Data tổng'!$B:$B,'Data tổng'!$I:$I=$I228,'Data tổng'!$B:$B&lt;&gt;$B228),""ok""))"),"ok")</f>
        <v>ok</v>
      </c>
      <c r="M227" s="16" t="s">
        <v>40</v>
      </c>
      <c r="N227" s="16" t="s">
        <v>41</v>
      </c>
      <c r="O227" s="16"/>
      <c r="P227" s="16"/>
      <c r="Q227" s="16"/>
      <c r="R227" s="16"/>
      <c r="T227" s="16"/>
      <c r="U227" s="22" t="s">
        <v>850</v>
      </c>
      <c r="V227" s="23">
        <v>44452</v>
      </c>
      <c r="W227" s="24" t="s">
        <v>57</v>
      </c>
      <c r="X227" s="25">
        <v>44456</v>
      </c>
      <c r="Y227" s="33">
        <v>0.625</v>
      </c>
      <c r="Z227" s="26" t="s">
        <v>64</v>
      </c>
      <c r="AA227" s="26" t="s">
        <v>57</v>
      </c>
      <c r="AB227" s="34">
        <v>44458</v>
      </c>
      <c r="AC227" s="27" t="s">
        <v>65</v>
      </c>
      <c r="AD227" s="28">
        <v>44487</v>
      </c>
      <c r="AE227" s="29" t="s">
        <v>128</v>
      </c>
      <c r="AF227" s="29" t="s">
        <v>66</v>
      </c>
      <c r="AG227" s="35">
        <v>25000000</v>
      </c>
    </row>
    <row r="228" spans="1:33" ht="15.75" customHeight="1">
      <c r="A228" s="15">
        <v>44453</v>
      </c>
      <c r="B228" s="16" t="s">
        <v>33</v>
      </c>
      <c r="C228" s="16" t="s">
        <v>635</v>
      </c>
      <c r="D228" s="16" t="s">
        <v>457</v>
      </c>
      <c r="E228" s="16"/>
      <c r="F228" s="17" t="str">
        <f t="shared" si="4"/>
        <v>Đã nhận được CV</v>
      </c>
      <c r="G228" s="16" t="s">
        <v>851</v>
      </c>
      <c r="H228" s="18"/>
      <c r="I228" s="16"/>
      <c r="J228" s="19"/>
      <c r="K228" s="30" t="s">
        <v>852</v>
      </c>
      <c r="L228" s="21" t="str">
        <f ca="1">IFERROR(__xludf.DUMMYFUNCTION("if(or(countifs($H$3:H229,H229)&gt;1, countifs($I$3:I229,I229)&gt;1),""Trùng"",if(or(COUNTIFS('Data tổng'!$I:$I,$I229)&gt;1,COUNTIFS('Data tổng'!$H:$H,$H229)&gt;1),""Trùng ""&amp;FILTER('Data tổng'!$B:$B,'Data tổng'!$I:$I=$I229,'Data tổng'!$B:$B&lt;&gt;$B229),""ok""))"),"ok")</f>
        <v>ok</v>
      </c>
      <c r="M228" s="16" t="s">
        <v>112</v>
      </c>
      <c r="N228" s="16"/>
      <c r="O228" s="16"/>
      <c r="P228" s="16"/>
      <c r="Q228" s="16"/>
      <c r="R228" s="16"/>
      <c r="T228" s="16"/>
      <c r="U228" s="22"/>
      <c r="V228" s="23"/>
      <c r="W228" s="24"/>
      <c r="X228" s="25"/>
      <c r="Y228" s="26"/>
      <c r="Z228" s="26"/>
      <c r="AA228" s="26"/>
      <c r="AB228" s="27"/>
      <c r="AC228" s="27"/>
      <c r="AD228" s="28"/>
      <c r="AE228" s="29"/>
      <c r="AF228" s="29"/>
      <c r="AG228" s="29"/>
    </row>
    <row r="229" spans="1:33" ht="15.75" customHeight="1">
      <c r="A229" s="15">
        <v>44453</v>
      </c>
      <c r="B229" s="16" t="s">
        <v>33</v>
      </c>
      <c r="C229" s="16" t="s">
        <v>812</v>
      </c>
      <c r="D229" s="16" t="s">
        <v>457</v>
      </c>
      <c r="E229" s="16"/>
      <c r="F229" s="17" t="str">
        <f t="shared" si="4"/>
        <v>Đã nhận được CV</v>
      </c>
      <c r="G229" s="16" t="s">
        <v>853</v>
      </c>
      <c r="H229" s="18"/>
      <c r="I229" s="16"/>
      <c r="J229" s="19"/>
      <c r="K229" s="30" t="s">
        <v>854</v>
      </c>
      <c r="L229" s="21" t="str">
        <f ca="1">IFERROR(__xludf.DUMMYFUNCTION("if(or(countifs($H$3:H230,H230)&gt;1, countifs($I$3:I230,I230)&gt;1),""Trùng"",if(or(COUNTIFS('Data tổng'!$I:$I,$I230)&gt;1,COUNTIFS('Data tổng'!$H:$H,$H230)&gt;1),""Trùng ""&amp;FILTER('Data tổng'!$B:$B,'Data tổng'!$I:$I=$I230,'Data tổng'!$B:$B&lt;&gt;$B230),""ok""))"),"ok")</f>
        <v>ok</v>
      </c>
      <c r="M229" s="16"/>
      <c r="N229" s="16"/>
      <c r="O229" s="16"/>
      <c r="P229" s="16"/>
      <c r="Q229" s="16"/>
      <c r="R229" s="16"/>
      <c r="T229" s="16"/>
      <c r="U229" s="22" t="s">
        <v>855</v>
      </c>
      <c r="V229" s="23"/>
      <c r="W229" s="24"/>
      <c r="X229" s="25"/>
      <c r="Y229" s="26"/>
      <c r="Z229" s="26"/>
      <c r="AA229" s="26"/>
      <c r="AB229" s="27"/>
      <c r="AC229" s="27"/>
      <c r="AD229" s="28"/>
      <c r="AE229" s="29"/>
      <c r="AF229" s="29"/>
      <c r="AG229" s="29"/>
    </row>
    <row r="230" spans="1:33" ht="15.75" customHeight="1">
      <c r="A230" s="15">
        <v>44454</v>
      </c>
      <c r="B230" s="16" t="s">
        <v>33</v>
      </c>
      <c r="C230" s="16" t="s">
        <v>163</v>
      </c>
      <c r="D230" s="16" t="s">
        <v>79</v>
      </c>
      <c r="E230" s="16" t="s">
        <v>48</v>
      </c>
      <c r="F230" s="17" t="str">
        <f t="shared" si="4"/>
        <v>Từ chối offer</v>
      </c>
      <c r="G230" s="16" t="s">
        <v>856</v>
      </c>
      <c r="H230" s="18">
        <v>337479966</v>
      </c>
      <c r="I230" s="16" t="s">
        <v>857</v>
      </c>
      <c r="J230" s="19">
        <v>36083</v>
      </c>
      <c r="K230" s="16"/>
      <c r="L230" s="21" t="str">
        <f ca="1">IFERROR(__xludf.DUMMYFUNCTION("if(or(countifs($H$3:H231,H231)&gt;1, countifs($I$3:I231,I231)&gt;1),""Trùng"",if(or(COUNTIFS('Data tổng'!$I:$I,$I231)&gt;1,COUNTIFS('Data tổng'!$H:$H,$H231)&gt;1),""Trùng ""&amp;FILTER('Data tổng'!$B:$B,'Data tổng'!$I:$I=$I231,'Data tổng'!$B:$B&lt;&gt;$B231),""ok""))"),"ok")</f>
        <v>ok</v>
      </c>
      <c r="M230" s="16" t="s">
        <v>112</v>
      </c>
      <c r="N230" s="16"/>
      <c r="O230" s="16"/>
      <c r="P230" s="16"/>
      <c r="Q230" s="16"/>
      <c r="R230" s="16"/>
      <c r="T230" s="16"/>
      <c r="U230" s="22" t="s">
        <v>858</v>
      </c>
      <c r="V230" s="23">
        <v>44454</v>
      </c>
      <c r="W230" s="24" t="s">
        <v>57</v>
      </c>
      <c r="X230" s="25">
        <v>44462</v>
      </c>
      <c r="Y230" s="33">
        <v>0.35416666666666669</v>
      </c>
      <c r="Z230" s="26" t="s">
        <v>64</v>
      </c>
      <c r="AA230" s="26" t="s">
        <v>57</v>
      </c>
      <c r="AB230" s="34">
        <v>44468</v>
      </c>
      <c r="AC230" s="27" t="s">
        <v>128</v>
      </c>
      <c r="AD230" s="28"/>
      <c r="AE230" s="29"/>
      <c r="AF230" s="29" t="s">
        <v>66</v>
      </c>
      <c r="AG230" s="29">
        <v>13000000</v>
      </c>
    </row>
    <row r="231" spans="1:33" ht="15.75" customHeight="1">
      <c r="A231" s="15">
        <v>44454</v>
      </c>
      <c r="B231" s="16" t="s">
        <v>33</v>
      </c>
      <c r="C231" s="16" t="s">
        <v>554</v>
      </c>
      <c r="D231" s="16" t="s">
        <v>417</v>
      </c>
      <c r="E231" s="16" t="s">
        <v>48</v>
      </c>
      <c r="F231" s="17" t="str">
        <f t="shared" si="4"/>
        <v>Đã nhận được CV</v>
      </c>
      <c r="G231" s="16" t="s">
        <v>859</v>
      </c>
      <c r="H231" s="18">
        <v>386520346</v>
      </c>
      <c r="I231" s="16" t="s">
        <v>860</v>
      </c>
      <c r="J231" s="19"/>
      <c r="K231" s="30" t="s">
        <v>861</v>
      </c>
      <c r="L231" s="21" t="str">
        <f ca="1">IFERROR(__xludf.DUMMYFUNCTION("if(or(countifs($H$3:H232,H232)&gt;1, countifs($I$3:I232,I232)&gt;1),""Trùng"",if(or(COUNTIFS('Data tổng'!$I:$I,$I232)&gt;1,COUNTIFS('Data tổng'!$H:$H,$H232)&gt;1),""Trùng ""&amp;FILTER('Data tổng'!$B:$B,'Data tổng'!$I:$I=$I232,'Data tổng'!$B:$B&lt;&gt;$B232),""ok""))"),"ok")</f>
        <v>ok</v>
      </c>
      <c r="M231" s="16" t="s">
        <v>83</v>
      </c>
      <c r="N231" s="16" t="s">
        <v>616</v>
      </c>
      <c r="O231" s="16"/>
      <c r="P231" s="16"/>
      <c r="Q231" s="16"/>
      <c r="R231" s="16"/>
      <c r="T231" s="16"/>
      <c r="U231" s="22" t="s">
        <v>862</v>
      </c>
      <c r="V231" s="23"/>
      <c r="W231" s="24"/>
      <c r="X231" s="25"/>
      <c r="Y231" s="26"/>
      <c r="Z231" s="26"/>
      <c r="AA231" s="26"/>
      <c r="AB231" s="27"/>
      <c r="AC231" s="27"/>
      <c r="AD231" s="28"/>
      <c r="AE231" s="29"/>
      <c r="AF231" s="29"/>
      <c r="AG231" s="29"/>
    </row>
    <row r="232" spans="1:33" ht="15.75" customHeight="1">
      <c r="A232" s="15">
        <v>44454</v>
      </c>
      <c r="B232" s="16" t="s">
        <v>33</v>
      </c>
      <c r="C232" s="16" t="s">
        <v>163</v>
      </c>
      <c r="D232" s="16" t="s">
        <v>417</v>
      </c>
      <c r="E232" s="16" t="s">
        <v>48</v>
      </c>
      <c r="F232" s="17" t="str">
        <f t="shared" si="4"/>
        <v>Từ chối Phỏng vấn</v>
      </c>
      <c r="G232" s="16" t="s">
        <v>863</v>
      </c>
      <c r="H232" s="18">
        <v>934644195</v>
      </c>
      <c r="I232" s="77" t="s">
        <v>864</v>
      </c>
      <c r="J232" s="19"/>
      <c r="K232" s="16"/>
      <c r="L232" s="21" t="str">
        <f ca="1">IFERROR(__xludf.DUMMYFUNCTION("if(or(countifs($H$3:H233,H233)&gt;1, countifs($I$3:I233,I233)&gt;1),""Trùng"",if(or(COUNTIFS('Data tổng'!$I:$I,$I233)&gt;1,COUNTIFS('Data tổng'!$H:$H,$H233)&gt;1),""Trùng ""&amp;FILTER('Data tổng'!$B:$B,'Data tổng'!$I:$I=$I233,'Data tổng'!$B:$B&lt;&gt;$B233),""ok""))"),"ok")</f>
        <v>ok</v>
      </c>
      <c r="M232" s="16" t="s">
        <v>112</v>
      </c>
      <c r="N232" s="16" t="s">
        <v>865</v>
      </c>
      <c r="O232" s="16"/>
      <c r="P232" s="16"/>
      <c r="Q232" s="16"/>
      <c r="R232" s="16"/>
      <c r="T232" s="16"/>
      <c r="U232" s="22" t="s">
        <v>866</v>
      </c>
      <c r="V232" s="23">
        <v>44454</v>
      </c>
      <c r="W232" s="24" t="s">
        <v>57</v>
      </c>
      <c r="X232" s="25"/>
      <c r="Y232" s="26"/>
      <c r="Z232" s="26" t="s">
        <v>64</v>
      </c>
      <c r="AA232" s="26" t="s">
        <v>58</v>
      </c>
      <c r="AB232" s="27"/>
      <c r="AC232" s="27"/>
      <c r="AD232" s="28"/>
      <c r="AE232" s="29"/>
      <c r="AF232" s="29"/>
      <c r="AG232" s="29"/>
    </row>
    <row r="233" spans="1:33" ht="15.75" customHeight="1">
      <c r="A233" s="15">
        <v>44454</v>
      </c>
      <c r="B233" s="16" t="s">
        <v>33</v>
      </c>
      <c r="C233" s="16" t="s">
        <v>816</v>
      </c>
      <c r="D233" s="16" t="s">
        <v>457</v>
      </c>
      <c r="E233" s="16" t="s">
        <v>48</v>
      </c>
      <c r="F233" s="17" t="str">
        <f t="shared" si="4"/>
        <v>Đã nhận được CV</v>
      </c>
      <c r="G233" s="16" t="s">
        <v>867</v>
      </c>
      <c r="H233" s="18">
        <v>354328198</v>
      </c>
      <c r="I233" s="16" t="s">
        <v>868</v>
      </c>
      <c r="J233" s="19"/>
      <c r="K233" s="16"/>
      <c r="L233" s="21" t="str">
        <f ca="1">IFERROR(__xludf.DUMMYFUNCTION("if(or(countifs($H$3:H234,H234)&gt;1, countifs($I$3:I234,I234)&gt;1),""Trùng"",if(or(COUNTIFS('Data tổng'!$I:$I,$I234)&gt;1,COUNTIFS('Data tổng'!$H:$H,$H234)&gt;1),""Trùng ""&amp;FILTER('Data tổng'!$B:$B,'Data tổng'!$I:$I=$I234,'Data tổng'!$B:$B&lt;&gt;$B234),""ok""))"),"ok")</f>
        <v>ok</v>
      </c>
      <c r="M233" s="16" t="s">
        <v>112</v>
      </c>
      <c r="N233" s="16" t="s">
        <v>865</v>
      </c>
      <c r="O233" s="16"/>
      <c r="P233" s="16"/>
      <c r="Q233" s="16"/>
      <c r="R233" s="16"/>
      <c r="T233" s="16"/>
      <c r="U233" s="22" t="s">
        <v>869</v>
      </c>
      <c r="V233" s="23"/>
      <c r="W233" s="24"/>
      <c r="X233" s="25"/>
      <c r="Y233" s="26"/>
      <c r="Z233" s="26"/>
      <c r="AA233" s="26"/>
      <c r="AB233" s="27"/>
      <c r="AC233" s="27"/>
      <c r="AD233" s="28"/>
      <c r="AE233" s="29"/>
      <c r="AF233" s="29"/>
      <c r="AG233" s="29"/>
    </row>
    <row r="234" spans="1:33" ht="15.75" customHeight="1">
      <c r="A234" s="15">
        <v>44456</v>
      </c>
      <c r="B234" s="16" t="s">
        <v>33</v>
      </c>
      <c r="C234" s="16" t="s">
        <v>34</v>
      </c>
      <c r="D234" s="16" t="s">
        <v>34</v>
      </c>
      <c r="E234" s="16" t="s">
        <v>48</v>
      </c>
      <c r="F234" s="17" t="str">
        <f t="shared" si="4"/>
        <v>Fail CV</v>
      </c>
      <c r="G234" s="16" t="s">
        <v>870</v>
      </c>
      <c r="H234" s="18">
        <v>326672333</v>
      </c>
      <c r="I234" s="16" t="s">
        <v>871</v>
      </c>
      <c r="J234" s="19">
        <v>36041</v>
      </c>
      <c r="K234" s="16"/>
      <c r="L234" s="21" t="str">
        <f ca="1">IFERROR(__xludf.DUMMYFUNCTION("if(or(countifs($H$3:H235,H235)&gt;1, countifs($I$3:I235,I235)&gt;1),""Trùng"",if(or(COUNTIFS('Data tổng'!$I:$I,$I235)&gt;1,COUNTIFS('Data tổng'!$H:$H,$H235)&gt;1),""Trùng ""&amp;FILTER('Data tổng'!$B:$B,'Data tổng'!$I:$I=$I235,'Data tổng'!$B:$B&lt;&gt;$B235),""ok""))"),"ok")</f>
        <v>ok</v>
      </c>
      <c r="M234" s="16" t="s">
        <v>112</v>
      </c>
      <c r="N234" s="16" t="s">
        <v>865</v>
      </c>
      <c r="O234" s="16"/>
      <c r="P234" s="16"/>
      <c r="Q234" s="16"/>
      <c r="R234" s="16"/>
      <c r="T234" s="16"/>
      <c r="U234" s="22" t="s">
        <v>872</v>
      </c>
      <c r="V234" s="23">
        <v>44456</v>
      </c>
      <c r="W234" s="24" t="s">
        <v>47</v>
      </c>
      <c r="X234" s="25"/>
      <c r="Y234" s="26"/>
      <c r="Z234" s="26"/>
      <c r="AA234" s="26"/>
      <c r="AB234" s="27"/>
      <c r="AC234" s="27"/>
      <c r="AD234" s="28"/>
      <c r="AE234" s="29"/>
      <c r="AF234" s="29"/>
      <c r="AG234" s="29"/>
    </row>
    <row r="235" spans="1:33" ht="15.75" customHeight="1">
      <c r="A235" s="15">
        <v>44456</v>
      </c>
      <c r="B235" s="16" t="s">
        <v>33</v>
      </c>
      <c r="C235" s="16" t="s">
        <v>263</v>
      </c>
      <c r="D235" s="16" t="s">
        <v>79</v>
      </c>
      <c r="E235" s="16" t="s">
        <v>48</v>
      </c>
      <c r="F235" s="17" t="str">
        <f t="shared" si="4"/>
        <v>Đã nhận được CV</v>
      </c>
      <c r="G235" s="16" t="s">
        <v>873</v>
      </c>
      <c r="H235" s="18">
        <v>989996620</v>
      </c>
      <c r="I235" s="16" t="s">
        <v>874</v>
      </c>
      <c r="J235" s="19">
        <v>35209</v>
      </c>
      <c r="K235" s="16"/>
      <c r="L235" s="21" t="str">
        <f ca="1">IFERROR(__xludf.DUMMYFUNCTION("if(or(countifs($H$3:H236,H236)&gt;1, countifs($I$3:I236,I236)&gt;1),""Trùng"",if(or(COUNTIFS('Data tổng'!$I:$I,$I236)&gt;1,COUNTIFS('Data tổng'!$H:$H,$H236)&gt;1),""Trùng ""&amp;FILTER('Data tổng'!$B:$B,'Data tổng'!$I:$I=$I236,'Data tổng'!$B:$B&lt;&gt;$B236),""ok""))"),"ok")</f>
        <v>ok</v>
      </c>
      <c r="M235" s="16" t="s">
        <v>40</v>
      </c>
      <c r="N235" s="16" t="s">
        <v>616</v>
      </c>
      <c r="O235" s="16"/>
      <c r="P235" s="16"/>
      <c r="Q235" s="16"/>
      <c r="R235" s="16"/>
      <c r="T235" s="16"/>
      <c r="U235" s="22" t="s">
        <v>875</v>
      </c>
      <c r="V235" s="23"/>
      <c r="W235" s="24"/>
      <c r="X235" s="25"/>
      <c r="Y235" s="26"/>
      <c r="Z235" s="26"/>
      <c r="AA235" s="26"/>
      <c r="AB235" s="27"/>
      <c r="AC235" s="27"/>
      <c r="AD235" s="28"/>
      <c r="AE235" s="29"/>
      <c r="AF235" s="29"/>
      <c r="AG235" s="29"/>
    </row>
    <row r="236" spans="1:33" ht="15.75" customHeight="1">
      <c r="A236" s="15">
        <v>44456</v>
      </c>
      <c r="B236" s="16" t="s">
        <v>33</v>
      </c>
      <c r="C236" s="16" t="s">
        <v>667</v>
      </c>
      <c r="D236" s="16" t="s">
        <v>417</v>
      </c>
      <c r="E236" s="16" t="s">
        <v>48</v>
      </c>
      <c r="F236" s="17" t="str">
        <f t="shared" si="4"/>
        <v>Fail Phỏng vấn</v>
      </c>
      <c r="G236" s="45" t="s">
        <v>876</v>
      </c>
      <c r="H236" s="18">
        <v>868862991</v>
      </c>
      <c r="I236" s="16" t="s">
        <v>877</v>
      </c>
      <c r="J236" s="19">
        <v>33544</v>
      </c>
      <c r="K236" s="30" t="s">
        <v>878</v>
      </c>
      <c r="L236" s="21" t="str">
        <f ca="1">IFERROR(__xludf.DUMMYFUNCTION("if(or(countifs($H$3:H237,H237)&gt;1, countifs($I$3:I237,I237)&gt;1),""Trùng"",if(or(COUNTIFS('Data tổng'!$I:$I,$I237)&gt;1,COUNTIFS('Data tổng'!$H:$H,$H237)&gt;1),""Trùng ""&amp;FILTER('Data tổng'!$B:$B,'Data tổng'!$I:$I=$I237,'Data tổng'!$B:$B&lt;&gt;$B237),""ok""))"),"ok")</f>
        <v>ok</v>
      </c>
      <c r="M236" s="16" t="s">
        <v>40</v>
      </c>
      <c r="N236" s="16" t="s">
        <v>41</v>
      </c>
      <c r="O236" s="16"/>
      <c r="P236" s="16"/>
      <c r="Q236" s="16"/>
      <c r="R236" s="16"/>
      <c r="T236" s="16"/>
      <c r="U236" s="22"/>
      <c r="V236" s="23">
        <v>44454</v>
      </c>
      <c r="W236" s="24" t="s">
        <v>57</v>
      </c>
      <c r="X236" s="25">
        <v>44462</v>
      </c>
      <c r="Y236" s="33">
        <v>0.39583333333333331</v>
      </c>
      <c r="Z236" s="26" t="s">
        <v>64</v>
      </c>
      <c r="AA236" s="26" t="s">
        <v>47</v>
      </c>
      <c r="AB236" s="27"/>
      <c r="AC236" s="27"/>
      <c r="AD236" s="28"/>
      <c r="AE236" s="29"/>
      <c r="AF236" s="29"/>
      <c r="AG236" s="29"/>
    </row>
    <row r="237" spans="1:33" ht="15.75" customHeight="1">
      <c r="A237" s="15">
        <v>44460</v>
      </c>
      <c r="B237" s="16" t="s">
        <v>33</v>
      </c>
      <c r="C237" s="16" t="s">
        <v>263</v>
      </c>
      <c r="D237" s="16" t="s">
        <v>79</v>
      </c>
      <c r="E237" s="16" t="s">
        <v>48</v>
      </c>
      <c r="F237" s="17" t="str">
        <f t="shared" si="4"/>
        <v>Đã nhận được CV</v>
      </c>
      <c r="G237" s="82" t="s">
        <v>879</v>
      </c>
      <c r="H237" s="18">
        <v>976432472</v>
      </c>
      <c r="I237" s="86" t="s">
        <v>880</v>
      </c>
      <c r="J237" s="19">
        <v>35027</v>
      </c>
      <c r="K237" s="16"/>
      <c r="L237" s="21" t="str">
        <f ca="1">IFERROR(__xludf.DUMMYFUNCTION("if(or(countifs($H$3:H238,H238)&gt;1, countifs($I$3:I238,I238)&gt;1),""Trùng"",if(or(COUNTIFS('Data tổng'!$I:$I,$I238)&gt;1,COUNTIFS('Data tổng'!$H:$H,$H238)&gt;1),""Trùng ""&amp;FILTER('Data tổng'!$B:$B,'Data tổng'!$I:$I=$I238,'Data tổng'!$B:$B&lt;&gt;$B238),""ok""))"),"ok")</f>
        <v>ok</v>
      </c>
      <c r="M237" s="16" t="s">
        <v>40</v>
      </c>
      <c r="N237" s="16" t="s">
        <v>41</v>
      </c>
      <c r="O237" s="16"/>
      <c r="P237" s="16"/>
      <c r="Q237" s="16"/>
      <c r="R237" s="16"/>
      <c r="T237" s="16"/>
      <c r="U237" s="22" t="s">
        <v>881</v>
      </c>
      <c r="V237" s="23"/>
      <c r="W237" s="24"/>
      <c r="X237" s="25"/>
      <c r="Y237" s="26"/>
      <c r="Z237" s="26"/>
      <c r="AA237" s="26"/>
      <c r="AB237" s="27"/>
      <c r="AC237" s="27"/>
      <c r="AD237" s="28"/>
      <c r="AE237" s="29"/>
      <c r="AF237" s="29"/>
      <c r="AG237" s="29"/>
    </row>
    <row r="238" spans="1:33" ht="15.75" customHeight="1">
      <c r="A238" s="15">
        <v>44460</v>
      </c>
      <c r="B238" s="16" t="s">
        <v>33</v>
      </c>
      <c r="C238" s="16" t="s">
        <v>155</v>
      </c>
      <c r="D238" s="16" t="s">
        <v>34</v>
      </c>
      <c r="E238" s="16" t="s">
        <v>48</v>
      </c>
      <c r="F238" s="17" t="str">
        <f t="shared" si="4"/>
        <v>Fail CV</v>
      </c>
      <c r="G238" s="16" t="s">
        <v>882</v>
      </c>
      <c r="H238" s="18">
        <v>702720441</v>
      </c>
      <c r="I238" s="16" t="s">
        <v>883</v>
      </c>
      <c r="J238" s="19">
        <v>35427</v>
      </c>
      <c r="K238" s="16"/>
      <c r="L238" s="21" t="str">
        <f ca="1">IFERROR(__xludf.DUMMYFUNCTION("if(or(countifs($H$3:H239,H239)&gt;1, countifs($I$3:I239,I239)&gt;1),""Trùng"",if(or(COUNTIFS('Data tổng'!$I:$I,$I239)&gt;1,COUNTIFS('Data tổng'!$H:$H,$H239)&gt;1),""Trùng ""&amp;FILTER('Data tổng'!$B:$B,'Data tổng'!$I:$I=$I239,'Data tổng'!$B:$B&lt;&gt;$B239),""ok""))"),"ok")</f>
        <v>ok</v>
      </c>
      <c r="M238" s="16" t="s">
        <v>112</v>
      </c>
      <c r="N238" s="16" t="s">
        <v>865</v>
      </c>
      <c r="O238" s="16"/>
      <c r="P238" s="16"/>
      <c r="Q238" s="16"/>
      <c r="R238" s="16"/>
      <c r="T238" s="16"/>
      <c r="U238" s="20" t="s">
        <v>884</v>
      </c>
      <c r="V238" s="23"/>
      <c r="W238" s="24" t="s">
        <v>47</v>
      </c>
      <c r="X238" s="25"/>
      <c r="Y238" s="26"/>
      <c r="Z238" s="26"/>
      <c r="AA238" s="26"/>
      <c r="AB238" s="27"/>
      <c r="AC238" s="27"/>
      <c r="AD238" s="28"/>
      <c r="AE238" s="29"/>
      <c r="AF238" s="29"/>
      <c r="AG238" s="29"/>
    </row>
    <row r="239" spans="1:33" ht="15.75" customHeight="1">
      <c r="A239" s="15">
        <v>44461</v>
      </c>
      <c r="B239" s="16" t="s">
        <v>33</v>
      </c>
      <c r="C239" s="16" t="s">
        <v>667</v>
      </c>
      <c r="D239" s="16" t="s">
        <v>79</v>
      </c>
      <c r="E239" s="16" t="s">
        <v>48</v>
      </c>
      <c r="F239" s="17" t="str">
        <f t="shared" si="4"/>
        <v>Đã nhận được CV</v>
      </c>
      <c r="G239" s="45" t="s">
        <v>885</v>
      </c>
      <c r="H239" s="18">
        <v>367890161</v>
      </c>
      <c r="I239" s="16" t="s">
        <v>886</v>
      </c>
      <c r="J239" s="19"/>
      <c r="K239" s="16"/>
      <c r="L239" s="21" t="str">
        <f ca="1">IFERROR(__xludf.DUMMYFUNCTION("if(or(countifs($H$3:H240,H240)&gt;1, countifs($I$3:I240,I240)&gt;1),""Trùng"",if(or(COUNTIFS('Data tổng'!$I:$I,$I240)&gt;1,COUNTIFS('Data tổng'!$H:$H,$H240)&gt;1),""Trùng ""&amp;FILTER('Data tổng'!$B:$B,'Data tổng'!$I:$I=$I240,'Data tổng'!$B:$B&lt;&gt;$B240),""ok""))"),"ok")</f>
        <v>ok</v>
      </c>
      <c r="M239" s="16" t="s">
        <v>40</v>
      </c>
      <c r="N239" s="16" t="s">
        <v>41</v>
      </c>
      <c r="O239" s="16"/>
      <c r="P239" s="16"/>
      <c r="Q239" s="16"/>
      <c r="R239" s="16"/>
      <c r="T239" s="16"/>
      <c r="U239" s="22" t="s">
        <v>887</v>
      </c>
      <c r="V239" s="23"/>
      <c r="W239" s="24"/>
      <c r="X239" s="25"/>
      <c r="Y239" s="26"/>
      <c r="Z239" s="26"/>
      <c r="AA239" s="26"/>
      <c r="AB239" s="27"/>
      <c r="AC239" s="27"/>
      <c r="AD239" s="28"/>
      <c r="AE239" s="29"/>
      <c r="AF239" s="29"/>
      <c r="AG239" s="29"/>
    </row>
    <row r="240" spans="1:33" ht="15.75" customHeight="1">
      <c r="A240" s="15">
        <v>44461</v>
      </c>
      <c r="B240" s="16" t="s">
        <v>33</v>
      </c>
      <c r="C240" s="16" t="s">
        <v>263</v>
      </c>
      <c r="D240" s="16" t="s">
        <v>417</v>
      </c>
      <c r="E240" s="16" t="s">
        <v>48</v>
      </c>
      <c r="F240" s="17" t="str">
        <f t="shared" si="4"/>
        <v>Đã nhận được CV</v>
      </c>
      <c r="G240" s="45" t="s">
        <v>888</v>
      </c>
      <c r="H240" s="18">
        <v>918933253</v>
      </c>
      <c r="I240" s="16" t="s">
        <v>889</v>
      </c>
      <c r="J240" s="19">
        <v>33095</v>
      </c>
      <c r="K240" s="16"/>
      <c r="L240" s="21" t="str">
        <f ca="1">IFERROR(__xludf.DUMMYFUNCTION("if(or(countifs($H$3:H241,H241)&gt;1, countifs($I$3:I241,I241)&gt;1),""Trùng"",if(or(COUNTIFS('Data tổng'!$I:$I,$I241)&gt;1,COUNTIFS('Data tổng'!$H:$H,$H241)&gt;1),""Trùng ""&amp;FILTER('Data tổng'!$B:$B,'Data tổng'!$I:$I=$I241,'Data tổng'!$B:$B&lt;&gt;$B241),""ok""))"),"ok")</f>
        <v>ok</v>
      </c>
      <c r="M240" s="16" t="s">
        <v>40</v>
      </c>
      <c r="N240" s="16" t="s">
        <v>41</v>
      </c>
      <c r="O240" s="16"/>
      <c r="P240" s="16"/>
      <c r="Q240" s="16"/>
      <c r="R240" s="16"/>
      <c r="T240" s="16"/>
      <c r="U240" s="22" t="s">
        <v>890</v>
      </c>
      <c r="V240" s="23"/>
      <c r="W240" s="24"/>
      <c r="X240" s="25"/>
      <c r="Y240" s="26"/>
      <c r="Z240" s="26"/>
      <c r="AA240" s="26"/>
      <c r="AB240" s="27"/>
      <c r="AC240" s="27"/>
      <c r="AD240" s="28"/>
      <c r="AE240" s="29"/>
      <c r="AF240" s="29"/>
      <c r="AG240" s="29"/>
    </row>
    <row r="241" spans="1:33" ht="15.75" customHeight="1">
      <c r="A241" s="15">
        <v>44463</v>
      </c>
      <c r="B241" s="16" t="s">
        <v>33</v>
      </c>
      <c r="C241" s="16" t="s">
        <v>155</v>
      </c>
      <c r="D241" s="16" t="s">
        <v>457</v>
      </c>
      <c r="E241" s="16" t="s">
        <v>48</v>
      </c>
      <c r="F241" s="17" t="str">
        <f t="shared" si="4"/>
        <v>Đã nhận được CV</v>
      </c>
      <c r="G241" s="45" t="s">
        <v>891</v>
      </c>
      <c r="H241" s="18">
        <v>963276288</v>
      </c>
      <c r="I241" s="16"/>
      <c r="J241" s="19"/>
      <c r="K241" s="16"/>
      <c r="L241" s="21" t="str">
        <f ca="1">IFERROR(__xludf.DUMMYFUNCTION("if(or(countifs($H$3:H242,H242)&gt;1, countifs($I$3:I242,I242)&gt;1),""Trùng"",if(or(COUNTIFS('Data tổng'!$I:$I,$I242)&gt;1,COUNTIFS('Data tổng'!$H:$H,$H242)&gt;1),""Trùng ""&amp;FILTER('Data tổng'!$B:$B,'Data tổng'!$I:$I=$I242,'Data tổng'!$B:$B&lt;&gt;$B242),""ok""))"),"ok")</f>
        <v>ok</v>
      </c>
      <c r="M241" s="16" t="s">
        <v>40</v>
      </c>
      <c r="N241" s="16" t="s">
        <v>41</v>
      </c>
      <c r="O241" s="16"/>
      <c r="P241" s="16"/>
      <c r="Q241" s="16"/>
      <c r="R241" s="16"/>
      <c r="T241" s="16"/>
      <c r="U241" s="22" t="s">
        <v>892</v>
      </c>
      <c r="V241" s="23"/>
      <c r="W241" s="24"/>
      <c r="X241" s="25"/>
      <c r="Y241" s="26"/>
      <c r="Z241" s="26"/>
      <c r="AA241" s="26"/>
      <c r="AB241" s="27"/>
      <c r="AC241" s="27"/>
      <c r="AD241" s="28"/>
      <c r="AE241" s="29"/>
      <c r="AF241" s="29"/>
      <c r="AG241" s="29"/>
    </row>
    <row r="242" spans="1:33" ht="15.75" customHeight="1">
      <c r="A242" s="15">
        <v>44463</v>
      </c>
      <c r="B242" s="16" t="s">
        <v>33</v>
      </c>
      <c r="C242" s="16"/>
      <c r="D242" s="16" t="s">
        <v>79</v>
      </c>
      <c r="E242" s="16" t="s">
        <v>48</v>
      </c>
      <c r="F242" s="17" t="str">
        <f t="shared" si="4"/>
        <v>Đã nhận được CV</v>
      </c>
      <c r="G242" s="45" t="s">
        <v>893</v>
      </c>
      <c r="H242" s="18">
        <v>976658066</v>
      </c>
      <c r="I242" s="16" t="s">
        <v>894</v>
      </c>
      <c r="J242" s="19">
        <v>33268</v>
      </c>
      <c r="K242" s="16"/>
      <c r="L242" s="21" t="str">
        <f ca="1">IFERROR(__xludf.DUMMYFUNCTION("if(or(countifs($H$3:H243,H243)&gt;1, countifs($I$3:I243,I243)&gt;1),""Trùng"",if(or(COUNTIFS('Data tổng'!$I:$I,$I243)&gt;1,COUNTIFS('Data tổng'!$H:$H,$H243)&gt;1),""Trùng ""&amp;FILTER('Data tổng'!$B:$B,'Data tổng'!$I:$I=$I243,'Data tổng'!$B:$B&lt;&gt;$B243),""ok""))"),"ok")</f>
        <v>ok</v>
      </c>
      <c r="M242" s="16" t="s">
        <v>40</v>
      </c>
      <c r="N242" s="16" t="s">
        <v>41</v>
      </c>
      <c r="O242" s="16"/>
      <c r="P242" s="16"/>
      <c r="Q242" s="16"/>
      <c r="R242" s="16"/>
      <c r="T242" s="16"/>
      <c r="U242" s="22" t="s">
        <v>895</v>
      </c>
      <c r="V242" s="23"/>
      <c r="W242" s="24"/>
      <c r="X242" s="25"/>
      <c r="Y242" s="26"/>
      <c r="Z242" s="26"/>
      <c r="AA242" s="26"/>
      <c r="AB242" s="27"/>
      <c r="AC242" s="27"/>
      <c r="AD242" s="28"/>
      <c r="AE242" s="29"/>
      <c r="AF242" s="29"/>
      <c r="AG242" s="29"/>
    </row>
    <row r="243" spans="1:33" ht="15.75" customHeight="1">
      <c r="A243" s="15">
        <v>44466</v>
      </c>
      <c r="B243" s="16" t="s">
        <v>33</v>
      </c>
      <c r="C243" s="16" t="s">
        <v>155</v>
      </c>
      <c r="D243" s="16" t="s">
        <v>417</v>
      </c>
      <c r="E243" s="16" t="s">
        <v>48</v>
      </c>
      <c r="F243" s="17" t="str">
        <f t="shared" si="4"/>
        <v>Đã nhận được CV</v>
      </c>
      <c r="G243" s="16" t="s">
        <v>896</v>
      </c>
      <c r="H243" s="18">
        <v>372766480</v>
      </c>
      <c r="I243" s="16" t="s">
        <v>897</v>
      </c>
      <c r="J243" s="19"/>
      <c r="K243" s="30" t="s">
        <v>898</v>
      </c>
      <c r="L243" s="21" t="str">
        <f ca="1">IFERROR(__xludf.DUMMYFUNCTION("if(or(countifs($H$3:H244,H244)&gt;1, countifs($I$3:I244,I244)&gt;1),""Trùng"",if(or(COUNTIFS('Data tổng'!$I:$I,$I244)&gt;1,COUNTIFS('Data tổng'!$H:$H,$H244)&gt;1),""Trùng ""&amp;FILTER('Data tổng'!$B:$B,'Data tổng'!$I:$I=$I244,'Data tổng'!$B:$B&lt;&gt;$B244),""ok""))"),"ok")</f>
        <v>ok</v>
      </c>
      <c r="M243" s="16" t="s">
        <v>83</v>
      </c>
      <c r="N243" s="16" t="s">
        <v>616</v>
      </c>
      <c r="O243" s="16"/>
      <c r="P243" s="16"/>
      <c r="Q243" s="16"/>
      <c r="R243" s="16"/>
      <c r="T243" s="16"/>
      <c r="U243" s="22" t="s">
        <v>899</v>
      </c>
      <c r="V243" s="23"/>
      <c r="W243" s="24" t="s">
        <v>731</v>
      </c>
      <c r="X243" s="25"/>
      <c r="Y243" s="26"/>
      <c r="Z243" s="26"/>
      <c r="AA243" s="26"/>
      <c r="AB243" s="27"/>
      <c r="AC243" s="27"/>
      <c r="AD243" s="28"/>
      <c r="AE243" s="29"/>
      <c r="AF243" s="29"/>
      <c r="AG243" s="29"/>
    </row>
    <row r="244" spans="1:33" ht="15.75" customHeight="1">
      <c r="A244" s="15">
        <v>44466</v>
      </c>
      <c r="B244" s="16" t="s">
        <v>33</v>
      </c>
      <c r="C244" s="16" t="s">
        <v>155</v>
      </c>
      <c r="D244" s="16" t="s">
        <v>79</v>
      </c>
      <c r="E244" s="16" t="s">
        <v>48</v>
      </c>
      <c r="F244" s="17" t="str">
        <f t="shared" si="4"/>
        <v>Đã nhận được CV</v>
      </c>
      <c r="G244" s="16" t="s">
        <v>900</v>
      </c>
      <c r="H244" s="18">
        <v>961847821</v>
      </c>
      <c r="I244" s="16" t="s">
        <v>901</v>
      </c>
      <c r="J244" s="19">
        <v>35333</v>
      </c>
      <c r="K244" s="30" t="s">
        <v>902</v>
      </c>
      <c r="L244" s="21" t="str">
        <f ca="1">IFERROR(__xludf.DUMMYFUNCTION("if(or(countifs($H$3:H245,H245)&gt;1, countifs($I$3:I245,I245)&gt;1),""Trùng"",if(or(COUNTIFS('Data tổng'!$I:$I,$I245)&gt;1,COUNTIFS('Data tổng'!$H:$H,$H245)&gt;1),""Trùng ""&amp;FILTER('Data tổng'!$B:$B,'Data tổng'!$I:$I=$I245,'Data tổng'!$B:$B&lt;&gt;$B245),""ok""))"),"ok")</f>
        <v>ok</v>
      </c>
      <c r="M244" s="16" t="s">
        <v>112</v>
      </c>
      <c r="N244" s="16"/>
      <c r="O244" s="16"/>
      <c r="P244" s="16"/>
      <c r="Q244" s="16"/>
      <c r="R244" s="16"/>
      <c r="T244" s="16"/>
      <c r="U244" s="22" t="s">
        <v>903</v>
      </c>
      <c r="V244" s="23"/>
      <c r="W244" s="24" t="s">
        <v>731</v>
      </c>
      <c r="X244" s="25"/>
      <c r="Y244" s="26"/>
      <c r="Z244" s="26"/>
      <c r="AA244" s="26"/>
      <c r="AB244" s="27"/>
      <c r="AC244" s="27"/>
      <c r="AD244" s="28"/>
      <c r="AE244" s="29"/>
      <c r="AF244" s="29"/>
      <c r="AG244" s="29"/>
    </row>
    <row r="245" spans="1:33" ht="15.75" customHeight="1">
      <c r="A245" s="15">
        <v>44468</v>
      </c>
      <c r="B245" s="16" t="s">
        <v>33</v>
      </c>
      <c r="C245" s="16" t="s">
        <v>250</v>
      </c>
      <c r="D245" s="16" t="s">
        <v>79</v>
      </c>
      <c r="E245" s="16" t="s">
        <v>48</v>
      </c>
      <c r="F245" s="17" t="str">
        <f t="shared" si="4"/>
        <v>Đã nhận được CV</v>
      </c>
      <c r="G245" s="16" t="s">
        <v>904</v>
      </c>
      <c r="H245" s="18">
        <v>967906495</v>
      </c>
      <c r="I245" s="16" t="s">
        <v>905</v>
      </c>
      <c r="J245" s="19"/>
      <c r="K245" s="16"/>
      <c r="L245" s="21" t="str">
        <f ca="1">IFERROR(__xludf.DUMMYFUNCTION("if(or(countifs($H$3:H246,H246)&gt;1, countifs($I$3:I246,I246)&gt;1),""Trùng"",if(or(COUNTIFS('Data tổng'!$I:$I,$I246)&gt;1,COUNTIFS('Data tổng'!$H:$H,$H246)&gt;1),""Trùng ""&amp;FILTER('Data tổng'!$B:$B,'Data tổng'!$I:$I=$I246,'Data tổng'!$B:$B&lt;&gt;$B246),""ok""))"),"ok")</f>
        <v>ok</v>
      </c>
      <c r="M245" s="16" t="s">
        <v>40</v>
      </c>
      <c r="N245" s="16" t="s">
        <v>41</v>
      </c>
      <c r="O245" s="16"/>
      <c r="P245" s="16"/>
      <c r="Q245" s="16"/>
      <c r="R245" s="16"/>
      <c r="T245" s="16"/>
      <c r="U245" s="22" t="s">
        <v>906</v>
      </c>
      <c r="V245" s="23"/>
      <c r="W245" s="24"/>
      <c r="X245" s="25"/>
      <c r="Y245" s="26"/>
      <c r="Z245" s="26"/>
      <c r="AA245" s="26"/>
      <c r="AB245" s="27"/>
      <c r="AC245" s="27"/>
      <c r="AD245" s="28"/>
      <c r="AE245" s="29"/>
      <c r="AF245" s="29"/>
      <c r="AG245" s="29"/>
    </row>
    <row r="246" spans="1:33" ht="15.75" customHeight="1">
      <c r="A246" s="15">
        <v>44468</v>
      </c>
      <c r="B246" s="16" t="s">
        <v>33</v>
      </c>
      <c r="C246" s="16" t="s">
        <v>554</v>
      </c>
      <c r="D246" s="16" t="s">
        <v>79</v>
      </c>
      <c r="E246" s="16" t="s">
        <v>48</v>
      </c>
      <c r="F246" s="17" t="str">
        <f t="shared" si="4"/>
        <v>Đã nhận được CV</v>
      </c>
      <c r="G246" s="16" t="s">
        <v>907</v>
      </c>
      <c r="H246" s="18">
        <v>944340172</v>
      </c>
      <c r="I246" s="16" t="s">
        <v>908</v>
      </c>
      <c r="J246" s="19">
        <v>36229</v>
      </c>
      <c r="K246" s="16"/>
      <c r="L246" s="21" t="str">
        <f ca="1">IFERROR(__xludf.DUMMYFUNCTION("if(or(countifs($H$3:H247,H247)&gt;1, countifs($I$3:I247,I247)&gt;1),""Trùng"",if(or(COUNTIFS('Data tổng'!$I:$I,$I247)&gt;1,COUNTIFS('Data tổng'!$H:$H,$H247)&gt;1),""Trùng ""&amp;FILTER('Data tổng'!$B:$B,'Data tổng'!$I:$I=$I247,'Data tổng'!$B:$B&lt;&gt;$B247),""ok""))"),"ok")</f>
        <v>ok</v>
      </c>
      <c r="M246" s="16"/>
      <c r="N246" s="16"/>
      <c r="O246" s="16"/>
      <c r="P246" s="16"/>
      <c r="Q246" s="16"/>
      <c r="R246" s="16"/>
      <c r="T246" s="16"/>
      <c r="U246" s="22" t="s">
        <v>909</v>
      </c>
      <c r="V246" s="23"/>
      <c r="W246" s="24" t="s">
        <v>731</v>
      </c>
      <c r="X246" s="25"/>
      <c r="Y246" s="26"/>
      <c r="Z246" s="26"/>
      <c r="AA246" s="26"/>
      <c r="AB246" s="27"/>
      <c r="AC246" s="27"/>
      <c r="AD246" s="28"/>
      <c r="AE246" s="29"/>
      <c r="AF246" s="29"/>
      <c r="AG246" s="29"/>
    </row>
    <row r="247" spans="1:33" ht="15.75" customHeight="1">
      <c r="A247" s="15">
        <v>44468</v>
      </c>
      <c r="B247" s="16" t="s">
        <v>33</v>
      </c>
      <c r="C247" s="16" t="s">
        <v>78</v>
      </c>
      <c r="D247" s="16" t="s">
        <v>79</v>
      </c>
      <c r="E247" s="16" t="s">
        <v>48</v>
      </c>
      <c r="F247" s="17" t="str">
        <f t="shared" si="4"/>
        <v>Pass CV</v>
      </c>
      <c r="G247" s="82" t="s">
        <v>910</v>
      </c>
      <c r="H247" s="18">
        <v>364320662</v>
      </c>
      <c r="I247" s="16" t="s">
        <v>911</v>
      </c>
      <c r="J247" s="19">
        <v>34288</v>
      </c>
      <c r="K247" s="16" t="s">
        <v>912</v>
      </c>
      <c r="L247" s="21" t="str">
        <f ca="1">IFERROR(__xludf.DUMMYFUNCTION("if(or(countifs($H$3:H248,H248)&gt;1, countifs($I$3:I248,I248)&gt;1),""Trùng"",if(or(COUNTIFS('Data tổng'!$I:$I,$I248)&gt;1,COUNTIFS('Data tổng'!$H:$H,$H248)&gt;1),""Trùng ""&amp;FILTER('Data tổng'!$B:$B,'Data tổng'!$I:$I=$I248,'Data tổng'!$B:$B&lt;&gt;$B248),""ok""))"),"ok")</f>
        <v>ok</v>
      </c>
      <c r="M247" s="16" t="s">
        <v>40</v>
      </c>
      <c r="N247" s="16" t="s">
        <v>41</v>
      </c>
      <c r="O247" s="16"/>
      <c r="P247" s="16"/>
      <c r="Q247" s="16"/>
      <c r="R247" s="16"/>
      <c r="T247" s="16"/>
      <c r="U247" s="22" t="s">
        <v>913</v>
      </c>
      <c r="V247" s="23">
        <v>44476</v>
      </c>
      <c r="W247" s="24" t="s">
        <v>57</v>
      </c>
      <c r="X247" s="25"/>
      <c r="Y247" s="26"/>
      <c r="Z247" s="26"/>
      <c r="AA247" s="26"/>
      <c r="AB247" s="27"/>
      <c r="AC247" s="27"/>
      <c r="AD247" s="28"/>
      <c r="AE247" s="29"/>
      <c r="AF247" s="29"/>
      <c r="AG247" s="29"/>
    </row>
    <row r="248" spans="1:33" ht="15.75" customHeight="1">
      <c r="A248" s="15">
        <v>44468</v>
      </c>
      <c r="B248" s="16" t="s">
        <v>33</v>
      </c>
      <c r="C248" s="16" t="s">
        <v>667</v>
      </c>
      <c r="D248" s="16" t="s">
        <v>417</v>
      </c>
      <c r="E248" s="16" t="s">
        <v>48</v>
      </c>
      <c r="F248" s="17" t="str">
        <f t="shared" si="4"/>
        <v>Fail Phỏng vấn</v>
      </c>
      <c r="G248" s="45" t="s">
        <v>914</v>
      </c>
      <c r="H248" s="18">
        <v>389689122</v>
      </c>
      <c r="I248" s="16" t="s">
        <v>915</v>
      </c>
      <c r="J248" s="19"/>
      <c r="K248" s="16"/>
      <c r="L248" s="21" t="str">
        <f ca="1">IFERROR(__xludf.DUMMYFUNCTION("if(or(countifs($H$3:H249,H249)&gt;1, countifs($I$3:I249,I249)&gt;1),""Trùng"",if(or(COUNTIFS('Data tổng'!$I:$I,$I249)&gt;1,COUNTIFS('Data tổng'!$H:$H,$H249)&gt;1),""Trùng ""&amp;FILTER('Data tổng'!$B:$B,'Data tổng'!$I:$I=$I249,'Data tổng'!$B:$B&lt;&gt;$B249),""ok""))"),"ok")</f>
        <v>ok</v>
      </c>
      <c r="M248" s="16" t="s">
        <v>40</v>
      </c>
      <c r="N248" s="16" t="s">
        <v>41</v>
      </c>
      <c r="O248" s="16"/>
      <c r="P248" s="16"/>
      <c r="Q248" s="16"/>
      <c r="R248" s="16"/>
      <c r="T248" s="16"/>
      <c r="U248" s="22" t="s">
        <v>916</v>
      </c>
      <c r="V248" s="23"/>
      <c r="W248" s="24" t="s">
        <v>57</v>
      </c>
      <c r="X248" s="25">
        <v>44474</v>
      </c>
      <c r="Y248" s="33">
        <v>0.35416666666666669</v>
      </c>
      <c r="Z248" s="26" t="s">
        <v>64</v>
      </c>
      <c r="AA248" s="26" t="s">
        <v>47</v>
      </c>
      <c r="AB248" s="27"/>
      <c r="AC248" s="27"/>
      <c r="AD248" s="28"/>
      <c r="AE248" s="29"/>
      <c r="AF248" s="29"/>
      <c r="AG248" s="29"/>
    </row>
    <row r="249" spans="1:33" ht="15.75" customHeight="1">
      <c r="A249" s="15">
        <v>44468</v>
      </c>
      <c r="B249" s="16" t="s">
        <v>33</v>
      </c>
      <c r="C249" s="16" t="s">
        <v>34</v>
      </c>
      <c r="D249" s="16" t="s">
        <v>34</v>
      </c>
      <c r="E249" s="16" t="s">
        <v>36</v>
      </c>
      <c r="F249" s="17" t="str">
        <f t="shared" si="4"/>
        <v>Fail Phỏng vấn</v>
      </c>
      <c r="G249" s="82" t="s">
        <v>917</v>
      </c>
      <c r="H249" s="18">
        <v>866685698</v>
      </c>
      <c r="I249" s="16" t="s">
        <v>918</v>
      </c>
      <c r="J249" s="19">
        <v>34801</v>
      </c>
      <c r="K249" s="16"/>
      <c r="L249" s="21" t="str">
        <f ca="1">IFERROR(__xludf.DUMMYFUNCTION("if(or(countifs($H$3:H250,H250)&gt;1, countifs($I$3:I250,I250)&gt;1),""Trùng"",if(or(COUNTIFS('Data tổng'!$I:$I,$I250)&gt;1,COUNTIFS('Data tổng'!$H:$H,$H250)&gt;1),""Trùng ""&amp;FILTER('Data tổng'!$B:$B,'Data tổng'!$I:$I=$I250,'Data tổng'!$B:$B&lt;&gt;$B250),""ok""))"),"ok")</f>
        <v>ok</v>
      </c>
      <c r="M249" s="16" t="s">
        <v>112</v>
      </c>
      <c r="N249" s="16" t="s">
        <v>64</v>
      </c>
      <c r="O249" s="16"/>
      <c r="P249" s="16"/>
      <c r="Q249" s="16"/>
      <c r="R249" s="16"/>
      <c r="T249" s="16"/>
      <c r="U249" s="22" t="s">
        <v>919</v>
      </c>
      <c r="V249" s="23"/>
      <c r="W249" s="24" t="s">
        <v>57</v>
      </c>
      <c r="X249" s="25">
        <v>44475</v>
      </c>
      <c r="Y249" s="33">
        <v>0.60416666666666663</v>
      </c>
      <c r="Z249" s="26" t="s">
        <v>64</v>
      </c>
      <c r="AA249" s="26" t="s">
        <v>47</v>
      </c>
      <c r="AB249" s="27"/>
      <c r="AC249" s="27"/>
      <c r="AD249" s="28"/>
      <c r="AE249" s="29"/>
      <c r="AF249" s="29"/>
      <c r="AG249" s="29"/>
    </row>
    <row r="250" spans="1:33" ht="15.75" customHeight="1">
      <c r="A250" s="15">
        <v>44468</v>
      </c>
      <c r="B250" s="16" t="s">
        <v>33</v>
      </c>
      <c r="C250" s="16" t="s">
        <v>78</v>
      </c>
      <c r="D250" s="16" t="s">
        <v>79</v>
      </c>
      <c r="E250" s="16" t="s">
        <v>48</v>
      </c>
      <c r="F250" s="17" t="str">
        <f t="shared" si="4"/>
        <v>Đã nhận được CV</v>
      </c>
      <c r="G250" s="16" t="s">
        <v>920</v>
      </c>
      <c r="H250" s="18" t="s">
        <v>921</v>
      </c>
      <c r="I250" s="16" t="s">
        <v>922</v>
      </c>
      <c r="J250" s="19">
        <v>34114</v>
      </c>
      <c r="K250" s="16"/>
      <c r="L250" s="21" t="str">
        <f ca="1">IFERROR(__xludf.DUMMYFUNCTION("if(or(countifs($H$3:H251,H251)&gt;1, countifs($I$3:I251,I251)&gt;1),""Trùng"",if(or(COUNTIFS('Data tổng'!$I:$I,$I251)&gt;1,COUNTIFS('Data tổng'!$H:$H,$H251)&gt;1),""Trùng ""&amp;FILTER('Data tổng'!$B:$B,'Data tổng'!$I:$I=$I251,'Data tổng'!$B:$B&lt;&gt;$B251),""ok""))"),"ok")</f>
        <v>ok</v>
      </c>
      <c r="M250" s="16" t="s">
        <v>112</v>
      </c>
      <c r="N250" s="16" t="s">
        <v>258</v>
      </c>
      <c r="O250" s="16"/>
      <c r="P250" s="16"/>
      <c r="Q250" s="16"/>
      <c r="R250" s="16"/>
      <c r="T250" s="16"/>
      <c r="U250" s="22" t="s">
        <v>923</v>
      </c>
      <c r="V250" s="23"/>
      <c r="W250" s="24"/>
      <c r="X250" s="25"/>
      <c r="Y250" s="26"/>
      <c r="Z250" s="26"/>
      <c r="AA250" s="26"/>
      <c r="AB250" s="27"/>
      <c r="AC250" s="27"/>
      <c r="AD250" s="28"/>
      <c r="AE250" s="29"/>
      <c r="AF250" s="29"/>
      <c r="AG250" s="29"/>
    </row>
    <row r="251" spans="1:33" ht="15.75" customHeight="1">
      <c r="A251" s="15">
        <v>44468</v>
      </c>
      <c r="B251" s="16" t="s">
        <v>33</v>
      </c>
      <c r="C251" s="16" t="s">
        <v>78</v>
      </c>
      <c r="D251" s="16" t="s">
        <v>79</v>
      </c>
      <c r="E251" s="16" t="s">
        <v>48</v>
      </c>
      <c r="F251" s="17" t="str">
        <f t="shared" si="4"/>
        <v>Đã nhận được CV</v>
      </c>
      <c r="G251" s="16" t="s">
        <v>924</v>
      </c>
      <c r="H251" s="18" t="s">
        <v>925</v>
      </c>
      <c r="I251" s="16" t="s">
        <v>926</v>
      </c>
      <c r="J251" s="19">
        <v>36139</v>
      </c>
      <c r="K251" s="16"/>
      <c r="L251" s="21" t="str">
        <f ca="1">IFERROR(__xludf.DUMMYFUNCTION("if(or(countifs($H$3:H252,H252)&gt;1, countifs($I$3:I252,I252)&gt;1),""Trùng"",if(or(COUNTIFS('Data tổng'!$I:$I,$I252)&gt;1,COUNTIFS('Data tổng'!$H:$H,$H252)&gt;1),""Trùng ""&amp;FILTER('Data tổng'!$B:$B,'Data tổng'!$I:$I=$I252,'Data tổng'!$B:$B&lt;&gt;$B252),""ok""))"),"ok")</f>
        <v>ok</v>
      </c>
      <c r="M251" s="16" t="s">
        <v>112</v>
      </c>
      <c r="N251" s="16" t="s">
        <v>258</v>
      </c>
      <c r="O251" s="16"/>
      <c r="P251" s="16"/>
      <c r="Q251" s="16"/>
      <c r="R251" s="16"/>
      <c r="T251" s="16"/>
      <c r="U251" s="22" t="s">
        <v>923</v>
      </c>
      <c r="V251" s="23"/>
      <c r="W251" s="24"/>
      <c r="X251" s="25"/>
      <c r="Y251" s="26"/>
      <c r="Z251" s="26"/>
      <c r="AA251" s="26"/>
      <c r="AB251" s="27"/>
      <c r="AC251" s="27"/>
      <c r="AD251" s="28"/>
      <c r="AE251" s="29"/>
      <c r="AF251" s="29"/>
      <c r="AG251" s="29"/>
    </row>
    <row r="252" spans="1:33" ht="15.75" customHeight="1">
      <c r="A252" s="15">
        <v>44469</v>
      </c>
      <c r="B252" s="16" t="s">
        <v>33</v>
      </c>
      <c r="C252" s="16" t="s">
        <v>78</v>
      </c>
      <c r="D252" s="16" t="s">
        <v>79</v>
      </c>
      <c r="E252" s="16" t="s">
        <v>48</v>
      </c>
      <c r="F252" s="17" t="str">
        <f t="shared" si="4"/>
        <v>Đã nhận được CV</v>
      </c>
      <c r="G252" s="16" t="s">
        <v>927</v>
      </c>
      <c r="H252" s="18">
        <v>385486673</v>
      </c>
      <c r="I252" s="16" t="s">
        <v>928</v>
      </c>
      <c r="J252" s="19">
        <v>36199</v>
      </c>
      <c r="K252" s="16"/>
      <c r="L252" s="21" t="str">
        <f ca="1">IFERROR(__xludf.DUMMYFUNCTION("if(or(countifs($H$3:H253,H253)&gt;1, countifs($I$3:I253,I253)&gt;1),""Trùng"",if(or(COUNTIFS('Data tổng'!$I:$I,$I253)&gt;1,COUNTIFS('Data tổng'!$H:$H,$H253)&gt;1),""Trùng ""&amp;FILTER('Data tổng'!$B:$B,'Data tổng'!$I:$I=$I253,'Data tổng'!$B:$B&lt;&gt;$B253),""ok""))"),"ok")</f>
        <v>ok</v>
      </c>
      <c r="M252" s="16" t="s">
        <v>40</v>
      </c>
      <c r="N252" s="16"/>
      <c r="O252" s="16"/>
      <c r="P252" s="16"/>
      <c r="Q252" s="16"/>
      <c r="R252" s="16"/>
      <c r="T252" s="16"/>
      <c r="U252" s="22" t="s">
        <v>923</v>
      </c>
      <c r="V252" s="23"/>
      <c r="W252" s="24"/>
      <c r="X252" s="25"/>
      <c r="Y252" s="26"/>
      <c r="Z252" s="26"/>
      <c r="AA252" s="26"/>
      <c r="AB252" s="27"/>
      <c r="AC252" s="27"/>
      <c r="AD252" s="28"/>
      <c r="AE252" s="29"/>
      <c r="AF252" s="29"/>
      <c r="AG252" s="29"/>
    </row>
    <row r="253" spans="1:33" ht="15.75" customHeight="1">
      <c r="A253" s="15">
        <v>44469</v>
      </c>
      <c r="B253" s="16" t="s">
        <v>33</v>
      </c>
      <c r="C253" s="16" t="s">
        <v>78</v>
      </c>
      <c r="D253" s="16" t="s">
        <v>79</v>
      </c>
      <c r="E253" s="16" t="s">
        <v>48</v>
      </c>
      <c r="F253" s="17" t="str">
        <f t="shared" si="4"/>
        <v>Fail Phỏng vấn</v>
      </c>
      <c r="G253" s="45" t="s">
        <v>929</v>
      </c>
      <c r="H253" s="18">
        <v>339672424</v>
      </c>
      <c r="I253" s="16" t="s">
        <v>930</v>
      </c>
      <c r="J253" s="19">
        <v>35896</v>
      </c>
      <c r="K253" s="30" t="s">
        <v>931</v>
      </c>
      <c r="L253" s="21" t="str">
        <f ca="1">IFERROR(__xludf.DUMMYFUNCTION("if(or(countifs($H$3:H254,H254)&gt;1, countifs($I$3:I254,I254)&gt;1),""Trùng"",if(or(COUNTIFS('Data tổng'!$I:$I,$I254)&gt;1,COUNTIFS('Data tổng'!$H:$H,$H254)&gt;1),""Trùng ""&amp;FILTER('Data tổng'!$B:$B,'Data tổng'!$I:$I=$I254,'Data tổng'!$B:$B&lt;&gt;$B254),""ok""))"),"ok")</f>
        <v>ok</v>
      </c>
      <c r="M253" s="16" t="s">
        <v>40</v>
      </c>
      <c r="N253" s="16"/>
      <c r="O253" s="16"/>
      <c r="P253" s="16"/>
      <c r="Q253" s="16"/>
      <c r="R253" s="16"/>
      <c r="T253" s="16"/>
      <c r="U253" s="22" t="s">
        <v>923</v>
      </c>
      <c r="V253" s="23">
        <v>44469</v>
      </c>
      <c r="W253" s="24" t="s">
        <v>57</v>
      </c>
      <c r="X253" s="25">
        <v>44475</v>
      </c>
      <c r="Y253" s="33">
        <v>0.58333333333333337</v>
      </c>
      <c r="Z253" s="26" t="s">
        <v>160</v>
      </c>
      <c r="AA253" s="26" t="s">
        <v>47</v>
      </c>
      <c r="AB253" s="27"/>
      <c r="AC253" s="27"/>
      <c r="AD253" s="28"/>
      <c r="AE253" s="29"/>
      <c r="AF253" s="29"/>
      <c r="AG253" s="29"/>
    </row>
    <row r="254" spans="1:33" ht="15.75" customHeight="1">
      <c r="A254" s="15">
        <v>44469</v>
      </c>
      <c r="B254" s="16" t="s">
        <v>33</v>
      </c>
      <c r="C254" s="16" t="s">
        <v>263</v>
      </c>
      <c r="D254" s="16" t="s">
        <v>79</v>
      </c>
      <c r="E254" s="16" t="s">
        <v>48</v>
      </c>
      <c r="F254" s="17" t="str">
        <f t="shared" si="4"/>
        <v>Đã nhận được CV</v>
      </c>
      <c r="G254" s="16" t="s">
        <v>932</v>
      </c>
      <c r="H254" s="18">
        <v>328803015</v>
      </c>
      <c r="I254" s="16"/>
      <c r="J254" s="19"/>
      <c r="K254" s="30" t="s">
        <v>933</v>
      </c>
      <c r="L254" s="21" t="str">
        <f ca="1">IFERROR(__xludf.DUMMYFUNCTION("if(or(countifs($H$3:H255,H255)&gt;1, countifs($I$3:I255,I255)&gt;1),""Trùng"",if(or(COUNTIFS('Data tổng'!$I:$I,$I255)&gt;1,COUNTIFS('Data tổng'!$H:$H,$H255)&gt;1),""Trùng ""&amp;FILTER('Data tổng'!$B:$B,'Data tổng'!$I:$I=$I255,'Data tổng'!$B:$B&lt;&gt;$B255),""ok""))"),"ok")</f>
        <v>ok</v>
      </c>
      <c r="M254" s="16" t="s">
        <v>112</v>
      </c>
      <c r="N254" s="16"/>
      <c r="O254" s="16"/>
      <c r="P254" s="16"/>
      <c r="Q254" s="16"/>
      <c r="R254" s="16"/>
      <c r="T254" s="16"/>
      <c r="U254" s="22" t="s">
        <v>934</v>
      </c>
      <c r="V254" s="23"/>
      <c r="W254" s="24"/>
      <c r="X254" s="25"/>
      <c r="Y254" s="26"/>
      <c r="Z254" s="26"/>
      <c r="AA254" s="26"/>
      <c r="AB254" s="27"/>
      <c r="AC254" s="27"/>
      <c r="AD254" s="28"/>
      <c r="AE254" s="29"/>
      <c r="AF254" s="29"/>
      <c r="AG254" s="29"/>
    </row>
    <row r="255" spans="1:33" ht="15.75" customHeight="1">
      <c r="A255" s="15">
        <v>44469</v>
      </c>
      <c r="B255" s="16" t="s">
        <v>33</v>
      </c>
      <c r="C255" s="16" t="s">
        <v>145</v>
      </c>
      <c r="D255" s="16" t="s">
        <v>79</v>
      </c>
      <c r="E255" s="16" t="s">
        <v>48</v>
      </c>
      <c r="F255" s="17" t="str">
        <f t="shared" si="4"/>
        <v>Fail CV</v>
      </c>
      <c r="G255" s="16" t="s">
        <v>935</v>
      </c>
      <c r="H255" s="18">
        <v>962211665</v>
      </c>
      <c r="I255" s="16"/>
      <c r="J255" s="19"/>
      <c r="K255" s="30" t="s">
        <v>936</v>
      </c>
      <c r="L255" s="21" t="str">
        <f ca="1">IFERROR(__xludf.DUMMYFUNCTION("if(or(countifs($H$3:H256,H256)&gt;1, countifs($I$3:I256,I256)&gt;1),""Trùng"",if(or(COUNTIFS('Data tổng'!$I:$I,$I256)&gt;1,COUNTIFS('Data tổng'!$H:$H,$H256)&gt;1),""Trùng ""&amp;FILTER('Data tổng'!$B:$B,'Data tổng'!$I:$I=$I256,'Data tổng'!$B:$B&lt;&gt;$B256),""ok""))"),"ok")</f>
        <v>ok</v>
      </c>
      <c r="M255" s="16" t="s">
        <v>112</v>
      </c>
      <c r="N255" s="16"/>
      <c r="O255" s="16"/>
      <c r="P255" s="16"/>
      <c r="Q255" s="16"/>
      <c r="R255" s="16"/>
      <c r="T255" s="16"/>
      <c r="U255" s="22" t="s">
        <v>937</v>
      </c>
      <c r="V255" s="23"/>
      <c r="W255" s="24" t="s">
        <v>47</v>
      </c>
      <c r="X255" s="25"/>
      <c r="Y255" s="26"/>
      <c r="Z255" s="26"/>
      <c r="AA255" s="26"/>
      <c r="AB255" s="27"/>
      <c r="AC255" s="27"/>
      <c r="AD255" s="28"/>
      <c r="AE255" s="29"/>
      <c r="AF255" s="29"/>
      <c r="AG255" s="29"/>
    </row>
    <row r="256" spans="1:33" ht="15.75" customHeight="1">
      <c r="A256" s="15">
        <v>44469</v>
      </c>
      <c r="B256" s="16" t="s">
        <v>33</v>
      </c>
      <c r="C256" s="16" t="s">
        <v>78</v>
      </c>
      <c r="D256" s="16" t="s">
        <v>417</v>
      </c>
      <c r="E256" s="16" t="s">
        <v>48</v>
      </c>
      <c r="F256" s="17" t="str">
        <f t="shared" si="4"/>
        <v>Đã nhận được CV</v>
      </c>
      <c r="G256" s="16" t="s">
        <v>938</v>
      </c>
      <c r="H256" s="18" t="s">
        <v>939</v>
      </c>
      <c r="I256" s="16" t="s">
        <v>940</v>
      </c>
      <c r="J256" s="19">
        <v>33963</v>
      </c>
      <c r="K256" s="16"/>
      <c r="L256" s="21" t="str">
        <f ca="1">IFERROR(__xludf.DUMMYFUNCTION("if(or(countifs($H$3:H257,H257)&gt;1, countifs($I$3:I257,I257)&gt;1),""Trùng"",if(or(COUNTIFS('Data tổng'!$I:$I,$I257)&gt;1,COUNTIFS('Data tổng'!$H:$H,$H257)&gt;1),""Trùng ""&amp;FILTER('Data tổng'!$B:$B,'Data tổng'!$I:$I=$I257,'Data tổng'!$B:$B&lt;&gt;$B257),""ok""))"),"ok")</f>
        <v>ok</v>
      </c>
      <c r="M256" s="16" t="s">
        <v>112</v>
      </c>
      <c r="N256" s="16" t="s">
        <v>941</v>
      </c>
      <c r="O256" s="16"/>
      <c r="P256" s="16"/>
      <c r="Q256" s="16"/>
      <c r="R256" s="16"/>
      <c r="T256" s="16"/>
      <c r="U256" s="22" t="s">
        <v>942</v>
      </c>
      <c r="V256" s="23"/>
      <c r="W256" s="24" t="s">
        <v>731</v>
      </c>
      <c r="X256" s="25"/>
      <c r="Y256" s="26"/>
      <c r="Z256" s="26"/>
      <c r="AA256" s="26"/>
      <c r="AB256" s="27"/>
      <c r="AC256" s="27"/>
      <c r="AD256" s="28"/>
      <c r="AE256" s="29"/>
      <c r="AF256" s="29"/>
      <c r="AG256" s="29"/>
    </row>
    <row r="257" spans="1:33" ht="15.75" customHeight="1">
      <c r="A257" s="15">
        <v>44469</v>
      </c>
      <c r="B257" s="16" t="s">
        <v>33</v>
      </c>
      <c r="C257" s="16" t="s">
        <v>263</v>
      </c>
      <c r="D257" s="16" t="s">
        <v>79</v>
      </c>
      <c r="E257" s="16" t="s">
        <v>48</v>
      </c>
      <c r="F257" s="17" t="str">
        <f t="shared" si="4"/>
        <v>Đã nhận được CV</v>
      </c>
      <c r="G257" s="45" t="s">
        <v>943</v>
      </c>
      <c r="H257" s="18">
        <v>926866559</v>
      </c>
      <c r="I257" s="16" t="s">
        <v>944</v>
      </c>
      <c r="J257" s="19">
        <v>35958</v>
      </c>
      <c r="K257" s="30" t="s">
        <v>945</v>
      </c>
      <c r="L257" s="21" t="str">
        <f ca="1">IFERROR(__xludf.DUMMYFUNCTION("if(or(countifs($H$3:H258,H258)&gt;1, countifs($I$3:I258,I258)&gt;1),""Trùng"",if(or(COUNTIFS('Data tổng'!$I:$I,$I258)&gt;1,COUNTIFS('Data tổng'!$H:$H,$H258)&gt;1),""Trùng ""&amp;FILTER('Data tổng'!$B:$B,'Data tổng'!$I:$I=$I258,'Data tổng'!$B:$B&lt;&gt;$B258),""ok""))"),"ok")</f>
        <v>ok</v>
      </c>
      <c r="M257" s="16" t="s">
        <v>40</v>
      </c>
      <c r="N257" s="16"/>
      <c r="O257" s="16"/>
      <c r="P257" s="16"/>
      <c r="Q257" s="16"/>
      <c r="R257" s="16"/>
      <c r="T257" s="16"/>
      <c r="U257" s="22"/>
      <c r="V257" s="23"/>
      <c r="W257" s="24"/>
      <c r="X257" s="25"/>
      <c r="Y257" s="26"/>
      <c r="Z257" s="26"/>
      <c r="AA257" s="26"/>
      <c r="AB257" s="27"/>
      <c r="AC257" s="27"/>
      <c r="AD257" s="28"/>
      <c r="AE257" s="29"/>
      <c r="AF257" s="29"/>
      <c r="AG257" s="29"/>
    </row>
    <row r="258" spans="1:33" ht="15.75" customHeight="1">
      <c r="A258" s="15">
        <v>44469</v>
      </c>
      <c r="B258" s="16" t="s">
        <v>33</v>
      </c>
      <c r="C258" s="16" t="s">
        <v>635</v>
      </c>
      <c r="D258" s="16" t="s">
        <v>79</v>
      </c>
      <c r="E258" s="16" t="s">
        <v>48</v>
      </c>
      <c r="F258" s="17" t="str">
        <f t="shared" si="4"/>
        <v>Đã nhận được CV</v>
      </c>
      <c r="G258" s="16" t="s">
        <v>946</v>
      </c>
      <c r="H258" s="18">
        <v>989903506</v>
      </c>
      <c r="I258" s="16" t="s">
        <v>947</v>
      </c>
      <c r="J258" s="19"/>
      <c r="K258" s="30" t="s">
        <v>948</v>
      </c>
      <c r="L258" s="21" t="str">
        <f ca="1">IFERROR(__xludf.DUMMYFUNCTION("if(or(countifs($H$3:H259,H259)&gt;1, countifs($I$3:I259,I259)&gt;1),""Trùng"",if(or(COUNTIFS('Data tổng'!$I:$I,$I259)&gt;1,COUNTIFS('Data tổng'!$H:$H,$H259)&gt;1),""Trùng ""&amp;FILTER('Data tổng'!$B:$B,'Data tổng'!$I:$I=$I259,'Data tổng'!$B:$B&lt;&gt;$B259),""ok""))"),"ok")</f>
        <v>ok</v>
      </c>
      <c r="M258" s="16" t="s">
        <v>112</v>
      </c>
      <c r="N258" s="16"/>
      <c r="O258" s="16"/>
      <c r="P258" s="16"/>
      <c r="Q258" s="16"/>
      <c r="R258" s="16"/>
      <c r="T258" s="16"/>
      <c r="U258" s="22" t="s">
        <v>949</v>
      </c>
      <c r="V258" s="23"/>
      <c r="W258" s="24"/>
      <c r="X258" s="25"/>
      <c r="Y258" s="26"/>
      <c r="Z258" s="26"/>
      <c r="AA258" s="26"/>
      <c r="AB258" s="27"/>
      <c r="AC258" s="27"/>
      <c r="AD258" s="28"/>
      <c r="AE258" s="29"/>
      <c r="AF258" s="29"/>
      <c r="AG258" s="29"/>
    </row>
    <row r="259" spans="1:33" ht="15.75" customHeight="1">
      <c r="A259" s="15">
        <v>44469</v>
      </c>
      <c r="B259" s="16" t="s">
        <v>33</v>
      </c>
      <c r="C259" s="16" t="s">
        <v>78</v>
      </c>
      <c r="D259" s="16" t="s">
        <v>79</v>
      </c>
      <c r="E259" s="16" t="s">
        <v>48</v>
      </c>
      <c r="F259" s="17" t="str">
        <f t="shared" si="4"/>
        <v>Fail CV</v>
      </c>
      <c r="G259" s="16" t="s">
        <v>950</v>
      </c>
      <c r="H259" s="18">
        <v>973721995</v>
      </c>
      <c r="I259" s="16" t="s">
        <v>951</v>
      </c>
      <c r="J259" s="19"/>
      <c r="K259" s="30" t="s">
        <v>952</v>
      </c>
      <c r="L259" s="21" t="str">
        <f ca="1">IFERROR(__xludf.DUMMYFUNCTION("if(or(countifs($H$3:H260,H260)&gt;1, countifs($I$3:I260,I260)&gt;1),""Trùng"",if(or(COUNTIFS('Data tổng'!$I:$I,$I260)&gt;1,COUNTIFS('Data tổng'!$H:$H,$H260)&gt;1),""Trùng ""&amp;FILTER('Data tổng'!$B:$B,'Data tổng'!$I:$I=$I260,'Data tổng'!$B:$B&lt;&gt;$B260),""ok""))"),"ok")</f>
        <v>ok</v>
      </c>
      <c r="M259" s="16" t="s">
        <v>801</v>
      </c>
      <c r="N259" s="16"/>
      <c r="O259" s="16"/>
      <c r="P259" s="16"/>
      <c r="Q259" s="16"/>
      <c r="R259" s="16"/>
      <c r="T259" s="16"/>
      <c r="U259" s="22" t="s">
        <v>953</v>
      </c>
      <c r="V259" s="23"/>
      <c r="W259" s="24" t="s">
        <v>47</v>
      </c>
      <c r="X259" s="25"/>
      <c r="Y259" s="26"/>
      <c r="Z259" s="26"/>
      <c r="AA259" s="26"/>
      <c r="AB259" s="27"/>
      <c r="AC259" s="27"/>
      <c r="AD259" s="28"/>
      <c r="AE259" s="29"/>
      <c r="AF259" s="29"/>
      <c r="AG259" s="29"/>
    </row>
    <row r="260" spans="1:33" ht="15.75" customHeight="1">
      <c r="A260" s="15">
        <v>44469</v>
      </c>
      <c r="B260" s="16" t="s">
        <v>33</v>
      </c>
      <c r="C260" s="16" t="s">
        <v>250</v>
      </c>
      <c r="D260" s="16" t="s">
        <v>79</v>
      </c>
      <c r="E260" s="16" t="s">
        <v>48</v>
      </c>
      <c r="F260" s="17" t="str">
        <f t="shared" si="4"/>
        <v>Đã nhận được CV</v>
      </c>
      <c r="G260" s="45" t="s">
        <v>954</v>
      </c>
      <c r="H260" s="18">
        <v>915786203</v>
      </c>
      <c r="I260" s="16" t="s">
        <v>955</v>
      </c>
      <c r="J260" s="19"/>
      <c r="K260" s="16"/>
      <c r="L260" s="21" t="str">
        <f ca="1">IFERROR(__xludf.DUMMYFUNCTION("if(or(countifs($H$3:H261,H261)&gt;1, countifs($I$3:I261,I261)&gt;1),""Trùng"",if(or(COUNTIFS('Data tổng'!$I:$I,$I261)&gt;1,COUNTIFS('Data tổng'!$H:$H,$H261)&gt;1),""Trùng ""&amp;FILTER('Data tổng'!$B:$B,'Data tổng'!$I:$I=$I261,'Data tổng'!$B:$B&lt;&gt;$B261),""ok""))"),"ok")</f>
        <v>ok</v>
      </c>
      <c r="M260" s="16" t="s">
        <v>112</v>
      </c>
      <c r="N260" s="16" t="s">
        <v>941</v>
      </c>
      <c r="O260" s="16"/>
      <c r="P260" s="16"/>
      <c r="Q260" s="16"/>
      <c r="R260" s="16"/>
      <c r="T260" s="16"/>
      <c r="U260" s="22" t="s">
        <v>953</v>
      </c>
      <c r="V260" s="23"/>
      <c r="W260" s="24"/>
      <c r="X260" s="25"/>
      <c r="Y260" s="26"/>
      <c r="Z260" s="26"/>
      <c r="AA260" s="26"/>
      <c r="AB260" s="27"/>
      <c r="AC260" s="27"/>
      <c r="AD260" s="28"/>
      <c r="AE260" s="29"/>
      <c r="AF260" s="29"/>
      <c r="AG260" s="29"/>
    </row>
    <row r="261" spans="1:33" ht="15.75" customHeight="1">
      <c r="A261" s="15">
        <v>44469</v>
      </c>
      <c r="B261" s="16" t="s">
        <v>33</v>
      </c>
      <c r="C261" s="16" t="s">
        <v>78</v>
      </c>
      <c r="D261" s="16" t="s">
        <v>417</v>
      </c>
      <c r="E261" s="16" t="s">
        <v>48</v>
      </c>
      <c r="F261" s="17" t="str">
        <f t="shared" si="4"/>
        <v>Pass CV</v>
      </c>
      <c r="G261" s="45" t="s">
        <v>956</v>
      </c>
      <c r="H261" s="18">
        <v>965688392</v>
      </c>
      <c r="I261" s="86" t="s">
        <v>957</v>
      </c>
      <c r="J261" s="87">
        <v>34733</v>
      </c>
      <c r="K261" s="30" t="s">
        <v>958</v>
      </c>
      <c r="L261" s="21" t="str">
        <f ca="1">IFERROR(__xludf.DUMMYFUNCTION("if(or(countifs($H$3:H262,H262)&gt;1, countifs($I$3:I262,I262)&gt;1),""Trùng"",if(or(COUNTIFS('Data tổng'!$I:$I,$I262)&gt;1,COUNTIFS('Data tổng'!$H:$H,$H262)&gt;1),""Trùng ""&amp;FILTER('Data tổng'!$B:$B,'Data tổng'!$I:$I=$I262,'Data tổng'!$B:$B&lt;&gt;$B262),""ok""))"),"ok")</f>
        <v>ok</v>
      </c>
      <c r="M261" s="16" t="s">
        <v>112</v>
      </c>
      <c r="N261" s="16" t="s">
        <v>941</v>
      </c>
      <c r="O261" s="16"/>
      <c r="P261" s="16"/>
      <c r="Q261" s="16"/>
      <c r="R261" s="16"/>
      <c r="T261" s="16"/>
      <c r="U261" s="22" t="s">
        <v>959</v>
      </c>
      <c r="V261" s="23">
        <v>44473</v>
      </c>
      <c r="W261" s="24" t="s">
        <v>57</v>
      </c>
      <c r="X261" s="25"/>
      <c r="Y261" s="26"/>
      <c r="Z261" s="26"/>
      <c r="AA261" s="26"/>
      <c r="AB261" s="27"/>
      <c r="AC261" s="27"/>
      <c r="AD261" s="28"/>
      <c r="AE261" s="29"/>
      <c r="AF261" s="29"/>
      <c r="AG261" s="29"/>
    </row>
    <row r="262" spans="1:33" ht="15.75" customHeight="1">
      <c r="A262" s="15">
        <v>44470</v>
      </c>
      <c r="B262" s="16" t="s">
        <v>33</v>
      </c>
      <c r="C262" s="16" t="s">
        <v>250</v>
      </c>
      <c r="D262" s="16" t="s">
        <v>79</v>
      </c>
      <c r="E262" s="16" t="s">
        <v>48</v>
      </c>
      <c r="F262" s="17" t="str">
        <f t="shared" si="4"/>
        <v>Đã nhận được CV</v>
      </c>
      <c r="G262" s="45" t="s">
        <v>960</v>
      </c>
      <c r="H262" s="18">
        <v>974097826</v>
      </c>
      <c r="I262" s="16" t="s">
        <v>961</v>
      </c>
      <c r="J262" s="19"/>
      <c r="K262" s="30" t="s">
        <v>962</v>
      </c>
      <c r="L262" s="21" t="str">
        <f ca="1">IFERROR(__xludf.DUMMYFUNCTION("if(or(countifs($H$3:H263,H263)&gt;1, countifs($I$3:I263,I263)&gt;1),""Trùng"",if(or(COUNTIFS('Data tổng'!$I:$I,$I263)&gt;1,COUNTIFS('Data tổng'!$H:$H,$H263)&gt;1),""Trùng ""&amp;FILTER('Data tổng'!$B:$B,'Data tổng'!$I:$I=$I263,'Data tổng'!$B:$B&lt;&gt;$B263),""ok""))"),"ok")</f>
        <v>ok</v>
      </c>
      <c r="M262" s="16" t="s">
        <v>40</v>
      </c>
      <c r="N262" s="16"/>
      <c r="O262" s="16"/>
      <c r="P262" s="16"/>
      <c r="Q262" s="16"/>
      <c r="R262" s="16"/>
      <c r="T262" s="16"/>
      <c r="U262" s="22" t="s">
        <v>953</v>
      </c>
      <c r="V262" s="23"/>
      <c r="W262" s="24"/>
      <c r="X262" s="25"/>
      <c r="Y262" s="26"/>
      <c r="Z262" s="26"/>
      <c r="AA262" s="26"/>
      <c r="AB262" s="27"/>
      <c r="AC262" s="27"/>
      <c r="AD262" s="28"/>
      <c r="AE262" s="29"/>
      <c r="AF262" s="29"/>
      <c r="AG262" s="29"/>
    </row>
    <row r="263" spans="1:33" ht="15.75" customHeight="1">
      <c r="A263" s="15">
        <v>44470</v>
      </c>
      <c r="B263" s="16" t="s">
        <v>33</v>
      </c>
      <c r="C263" s="16" t="s">
        <v>667</v>
      </c>
      <c r="D263" s="16" t="s">
        <v>417</v>
      </c>
      <c r="E263" s="16" t="s">
        <v>48</v>
      </c>
      <c r="F263" s="17" t="str">
        <f t="shared" si="4"/>
        <v>Đã nhận được CV</v>
      </c>
      <c r="G263" s="16" t="s">
        <v>963</v>
      </c>
      <c r="H263" s="18"/>
      <c r="I263" s="16"/>
      <c r="J263" s="19"/>
      <c r="K263" s="30" t="s">
        <v>964</v>
      </c>
      <c r="L263" s="21" t="str">
        <f ca="1">IFERROR(__xludf.DUMMYFUNCTION("if(or(countifs($H$3:H264,H264)&gt;1, countifs($I$3:I264,I264)&gt;1),""Trùng"",if(or(COUNTIFS('Data tổng'!$I:$I,$I264)&gt;1,COUNTIFS('Data tổng'!$H:$H,$H264)&gt;1),""Trùng ""&amp;FILTER('Data tổng'!$B:$B,'Data tổng'!$I:$I=$I264,'Data tổng'!$B:$B&lt;&gt;$B264),""ok""))"),"ok")</f>
        <v>ok</v>
      </c>
      <c r="M263" s="16" t="s">
        <v>40</v>
      </c>
      <c r="N263" s="16"/>
      <c r="O263" s="16"/>
      <c r="P263" s="16"/>
      <c r="Q263" s="16"/>
      <c r="R263" s="16"/>
      <c r="T263" s="16"/>
      <c r="U263" s="22" t="s">
        <v>965</v>
      </c>
      <c r="V263" s="23"/>
      <c r="W263" s="24"/>
      <c r="X263" s="25"/>
      <c r="Y263" s="26"/>
      <c r="Z263" s="26"/>
      <c r="AA263" s="26"/>
      <c r="AB263" s="27"/>
      <c r="AC263" s="27"/>
      <c r="AD263" s="28"/>
      <c r="AE263" s="29"/>
      <c r="AF263" s="29"/>
      <c r="AG263" s="29"/>
    </row>
    <row r="264" spans="1:33" ht="15.75" customHeight="1">
      <c r="A264" s="15">
        <v>44470</v>
      </c>
      <c r="B264" s="16" t="s">
        <v>33</v>
      </c>
      <c r="C264" s="16" t="s">
        <v>78</v>
      </c>
      <c r="D264" s="16" t="s">
        <v>79</v>
      </c>
      <c r="E264" s="16" t="s">
        <v>48</v>
      </c>
      <c r="F264" s="17" t="str">
        <f t="shared" si="4"/>
        <v>Đã nhận được CV</v>
      </c>
      <c r="G264" s="16" t="s">
        <v>966</v>
      </c>
      <c r="H264" s="18" t="s">
        <v>967</v>
      </c>
      <c r="I264" s="16" t="s">
        <v>968</v>
      </c>
      <c r="J264" s="88">
        <v>35756</v>
      </c>
      <c r="K264" s="30" t="s">
        <v>969</v>
      </c>
      <c r="L264" s="21" t="str">
        <f ca="1">IFERROR(__xludf.DUMMYFUNCTION("if(or(countifs($H$3:H265,H265)&gt;1, countifs($I$3:I265,I265)&gt;1),""Trùng"",if(or(COUNTIFS('Data tổng'!$I:$I,$I265)&gt;1,COUNTIFS('Data tổng'!$H:$H,$H265)&gt;1),""Trùng ""&amp;FILTER('Data tổng'!$B:$B,'Data tổng'!$I:$I=$I265,'Data tổng'!$B:$B&lt;&gt;$B265),""ok""))"),"ok")</f>
        <v>ok</v>
      </c>
      <c r="M264" s="16" t="s">
        <v>40</v>
      </c>
      <c r="N264" s="16"/>
      <c r="O264" s="16"/>
      <c r="P264" s="16"/>
      <c r="Q264" s="16"/>
      <c r="R264" s="16"/>
      <c r="T264" s="16"/>
      <c r="U264" s="77" t="s">
        <v>970</v>
      </c>
      <c r="V264" s="23"/>
      <c r="W264" s="24"/>
      <c r="X264" s="25"/>
      <c r="Y264" s="26"/>
      <c r="Z264" s="26"/>
      <c r="AA264" s="26"/>
      <c r="AB264" s="27"/>
      <c r="AC264" s="27"/>
      <c r="AD264" s="28"/>
      <c r="AE264" s="29"/>
      <c r="AF264" s="29"/>
      <c r="AG264" s="29"/>
    </row>
    <row r="265" spans="1:33" ht="15.75" customHeight="1">
      <c r="A265" s="15">
        <v>44473</v>
      </c>
      <c r="B265" s="16" t="s">
        <v>33</v>
      </c>
      <c r="C265" s="16" t="s">
        <v>78</v>
      </c>
      <c r="D265" s="16" t="s">
        <v>417</v>
      </c>
      <c r="E265" s="16"/>
      <c r="F265" s="17" t="str">
        <f t="shared" ref="F265:F316" si="5">IF(G265="","",IF(AE265="Yes", "Đã onboard", IF(AE265="No", "Không onboard", IF(AC265="Yes", "Đồng ý offer", IF(AC265="Consider", "Cân nhắc offer",IF(AC265="No", "Từ chối offer", IF(AA265="Pass", "Pass Phỏng vấn", IF(AA265="Fail", "Fail Phỏng vấn", IF(AA265="Cancel", "Hủy Phỏng vấn", IF(AA265="Reject", "Từ chối Phỏng vấn", IF(AA265="Consider", "Cân nhắc KQ PV", IF(AND(X265&lt;&gt;"",AA265="",W265="Pass"), "Có lịch PV",IF(W265="Pass","Pass CV",IF(W265="Fail","Fail CV",IF(W265="Reject","Từ chối ứng tuyển", IF(W265="Consider","Cân nhắc CV","Đã nhận được CV"))))))))))))))))</f>
        <v>Đã onboard</v>
      </c>
      <c r="G265" s="82" t="s">
        <v>971</v>
      </c>
      <c r="H265" s="18">
        <v>374910103</v>
      </c>
      <c r="I265" s="16" t="s">
        <v>972</v>
      </c>
      <c r="J265" s="19"/>
      <c r="K265" s="30" t="s">
        <v>973</v>
      </c>
      <c r="L265" s="21" t="str">
        <f ca="1">IFERROR(__xludf.DUMMYFUNCTION("if(or(countifs($H$3:H266,H266)&gt;1, countifs($I$3:I266,I266)&gt;1),""Trùng"",if(or(COUNTIFS('Data tổng'!$I:$I,$I266)&gt;1,COUNTIFS('Data tổng'!$H:$H,$H266)&gt;1),""Trùng ""&amp;FILTER('Data tổng'!$B:$B,'Data tổng'!$I:$I=$I266,'Data tổng'!$B:$B&lt;&gt;$B266),""ok""))"),"ok")</f>
        <v>ok</v>
      </c>
      <c r="M265" s="16" t="s">
        <v>83</v>
      </c>
      <c r="N265" s="16" t="s">
        <v>84</v>
      </c>
      <c r="O265" s="22"/>
      <c r="P265" s="16"/>
      <c r="Q265" s="16"/>
      <c r="R265" s="16"/>
      <c r="T265" s="16"/>
      <c r="U265" s="16" t="s">
        <v>974</v>
      </c>
      <c r="V265" s="23">
        <v>44476</v>
      </c>
      <c r="W265" s="24" t="s">
        <v>57</v>
      </c>
      <c r="X265" s="25">
        <v>44481</v>
      </c>
      <c r="Y265" s="33">
        <v>0.375</v>
      </c>
      <c r="Z265" s="26" t="s">
        <v>827</v>
      </c>
      <c r="AA265" s="26" t="s">
        <v>57</v>
      </c>
      <c r="AB265" s="34">
        <v>44481</v>
      </c>
      <c r="AC265" s="27" t="s">
        <v>65</v>
      </c>
      <c r="AD265" s="28">
        <v>44515</v>
      </c>
      <c r="AE265" s="29" t="s">
        <v>65</v>
      </c>
      <c r="AF265" s="29" t="s">
        <v>372</v>
      </c>
      <c r="AG265" s="35">
        <v>23000000</v>
      </c>
    </row>
    <row r="266" spans="1:33" ht="15.75" customHeight="1">
      <c r="A266" s="15">
        <v>44473</v>
      </c>
      <c r="B266" s="16" t="s">
        <v>33</v>
      </c>
      <c r="C266" s="16" t="s">
        <v>78</v>
      </c>
      <c r="D266" s="16" t="s">
        <v>417</v>
      </c>
      <c r="E266" s="16"/>
      <c r="F266" s="17" t="str">
        <f t="shared" si="5"/>
        <v>Fail CV</v>
      </c>
      <c r="G266" s="45" t="s">
        <v>975</v>
      </c>
      <c r="H266" s="18">
        <v>368918168</v>
      </c>
      <c r="I266" s="89" t="s">
        <v>976</v>
      </c>
      <c r="J266" s="19">
        <v>31871</v>
      </c>
      <c r="K266" s="30" t="s">
        <v>977</v>
      </c>
      <c r="L266" s="21" t="str">
        <f ca="1">IFERROR(__xludf.DUMMYFUNCTION("if(or(countifs($H$3:H267,H267)&gt;1, countifs($I$3:I267,I267)&gt;1),""Trùng"",if(or(COUNTIFS('Data tổng'!$I:$I,$I267)&gt;1,COUNTIFS('Data tổng'!$H:$H,$H267)&gt;1),""Trùng ""&amp;FILTER('Data tổng'!$B:$B,'Data tổng'!$I:$I=$I267,'Data tổng'!$B:$B&lt;&gt;$B267),""ok""))"),"ok")</f>
        <v>ok</v>
      </c>
      <c r="M266" s="16" t="s">
        <v>83</v>
      </c>
      <c r="N266" s="16" t="s">
        <v>84</v>
      </c>
      <c r="O266" s="16"/>
      <c r="P266" s="16"/>
      <c r="Q266" s="16"/>
      <c r="R266" s="16"/>
      <c r="T266" s="16"/>
      <c r="U266" s="22" t="s">
        <v>978</v>
      </c>
      <c r="V266" s="23"/>
      <c r="W266" s="24" t="s">
        <v>47</v>
      </c>
      <c r="X266" s="25"/>
      <c r="Y266" s="26"/>
      <c r="Z266" s="26"/>
      <c r="AA266" s="26"/>
      <c r="AB266" s="27"/>
      <c r="AC266" s="27"/>
      <c r="AD266" s="28"/>
      <c r="AE266" s="29"/>
      <c r="AF266" s="29"/>
      <c r="AG266" s="29"/>
    </row>
    <row r="267" spans="1:33" ht="15.75" customHeight="1">
      <c r="A267" s="15">
        <v>44473</v>
      </c>
      <c r="B267" s="16" t="s">
        <v>33</v>
      </c>
      <c r="C267" s="16" t="s">
        <v>78</v>
      </c>
      <c r="D267" s="16" t="s">
        <v>417</v>
      </c>
      <c r="E267" s="16"/>
      <c r="F267" s="17" t="str">
        <f t="shared" si="5"/>
        <v>Fail Phỏng vấn</v>
      </c>
      <c r="G267" s="82" t="s">
        <v>979</v>
      </c>
      <c r="H267" s="18">
        <v>962626154</v>
      </c>
      <c r="I267" s="16" t="s">
        <v>980</v>
      </c>
      <c r="J267" s="19"/>
      <c r="K267" s="30" t="s">
        <v>981</v>
      </c>
      <c r="L267" s="21" t="str">
        <f ca="1">IFERROR(__xludf.DUMMYFUNCTION("if(or(countifs($H$3:H268,H268)&gt;1, countifs($I$3:I268,I268)&gt;1),""Trùng"",if(or(COUNTIFS('Data tổng'!$I:$I,$I268)&gt;1,COUNTIFS('Data tổng'!$H:$H,$H268)&gt;1),""Trùng ""&amp;FILTER('Data tổng'!$B:$B,'Data tổng'!$I:$I=$I268,'Data tổng'!$B:$B&lt;&gt;$B268),""ok""))"),"ok")</f>
        <v>ok</v>
      </c>
      <c r="M267" s="16" t="s">
        <v>83</v>
      </c>
      <c r="N267" s="16" t="s">
        <v>84</v>
      </c>
      <c r="O267" s="16"/>
      <c r="P267" s="16"/>
      <c r="Q267" s="16"/>
      <c r="R267" s="16"/>
      <c r="T267" s="16"/>
      <c r="U267" s="22" t="s">
        <v>982</v>
      </c>
      <c r="V267" s="23">
        <v>44476</v>
      </c>
      <c r="W267" s="24" t="s">
        <v>57</v>
      </c>
      <c r="X267" s="25">
        <v>44483</v>
      </c>
      <c r="Y267" s="33">
        <v>0.45833333333333331</v>
      </c>
      <c r="Z267" s="26" t="s">
        <v>827</v>
      </c>
      <c r="AA267" s="26" t="s">
        <v>47</v>
      </c>
      <c r="AB267" s="27"/>
      <c r="AC267" s="27"/>
      <c r="AD267" s="28"/>
      <c r="AE267" s="29"/>
      <c r="AF267" s="29"/>
      <c r="AG267" s="29"/>
    </row>
    <row r="268" spans="1:33" ht="15.75" customHeight="1">
      <c r="A268" s="15">
        <v>44473</v>
      </c>
      <c r="B268" s="16" t="s">
        <v>33</v>
      </c>
      <c r="C268" s="16" t="s">
        <v>263</v>
      </c>
      <c r="D268" s="16" t="s">
        <v>79</v>
      </c>
      <c r="E268" s="16" t="s">
        <v>48</v>
      </c>
      <c r="F268" s="17" t="str">
        <f t="shared" si="5"/>
        <v>Pass CV</v>
      </c>
      <c r="G268" s="45" t="s">
        <v>983</v>
      </c>
      <c r="H268" s="18">
        <v>369063251</v>
      </c>
      <c r="I268" s="16" t="s">
        <v>984</v>
      </c>
      <c r="J268" s="19"/>
      <c r="K268" s="30" t="s">
        <v>985</v>
      </c>
      <c r="L268" s="21" t="str">
        <f ca="1">IFERROR(__xludf.DUMMYFUNCTION("if(or(countifs($H$3:H269,H269)&gt;1, countifs($I$3:I269,I269)&gt;1),""Trùng"",if(or(COUNTIFS('Data tổng'!$I:$I,$I269)&gt;1,COUNTIFS('Data tổng'!$H:$H,$H269)&gt;1),""Trùng ""&amp;FILTER('Data tổng'!$B:$B,'Data tổng'!$I:$I=$I269,'Data tổng'!$B:$B&lt;&gt;$B269),""ok""))"),"ok")</f>
        <v>ok</v>
      </c>
      <c r="M268" s="16" t="s">
        <v>83</v>
      </c>
      <c r="N268" s="16" t="s">
        <v>84</v>
      </c>
      <c r="O268" s="16"/>
      <c r="P268" s="16"/>
      <c r="Q268" s="16"/>
      <c r="R268" s="16"/>
      <c r="T268" s="16"/>
      <c r="U268" s="22" t="s">
        <v>986</v>
      </c>
      <c r="V268" s="23"/>
      <c r="W268" s="24" t="s">
        <v>57</v>
      </c>
      <c r="X268" s="25"/>
      <c r="Y268" s="26"/>
      <c r="Z268" s="26"/>
      <c r="AA268" s="26"/>
      <c r="AB268" s="27"/>
      <c r="AC268" s="27"/>
      <c r="AD268" s="28"/>
      <c r="AE268" s="29"/>
      <c r="AF268" s="29"/>
      <c r="AG268" s="29"/>
    </row>
    <row r="269" spans="1:33" ht="15.75" customHeight="1">
      <c r="A269" s="15">
        <v>44473</v>
      </c>
      <c r="B269" s="16" t="s">
        <v>33</v>
      </c>
      <c r="C269" s="16" t="s">
        <v>667</v>
      </c>
      <c r="D269" s="16" t="s">
        <v>417</v>
      </c>
      <c r="E269" s="16" t="s">
        <v>48</v>
      </c>
      <c r="F269" s="17" t="str">
        <f t="shared" si="5"/>
        <v>Đã nhận được CV</v>
      </c>
      <c r="G269" s="45" t="s">
        <v>987</v>
      </c>
      <c r="H269" s="18">
        <v>936705037</v>
      </c>
      <c r="I269" s="16" t="s">
        <v>988</v>
      </c>
      <c r="J269" s="88">
        <v>34927</v>
      </c>
      <c r="K269" s="20" t="s">
        <v>989</v>
      </c>
      <c r="L269" s="21" t="str">
        <f ca="1">IFERROR(__xludf.DUMMYFUNCTION("if(or(countifs($H$3:H270,H270)&gt;1, countifs($I$3:I270,I270)&gt;1),""Trùng"",if(or(COUNTIFS('Data tổng'!$I:$I,$I270)&gt;1,COUNTIFS('Data tổng'!$H:$H,$H270)&gt;1),""Trùng ""&amp;FILTER('Data tổng'!$B:$B,'Data tổng'!$I:$I=$I270,'Data tổng'!$B:$B&lt;&gt;$B270),""ok""))"),"ok")</f>
        <v>ok</v>
      </c>
      <c r="M269" s="16" t="s">
        <v>40</v>
      </c>
      <c r="N269" s="16"/>
      <c r="O269" s="16"/>
      <c r="P269" s="16"/>
      <c r="Q269" s="16"/>
      <c r="R269" s="16"/>
      <c r="T269" s="16"/>
      <c r="U269" s="22" t="s">
        <v>990</v>
      </c>
      <c r="V269" s="23"/>
      <c r="W269" s="24"/>
      <c r="X269" s="25"/>
      <c r="Y269" s="26"/>
      <c r="Z269" s="26"/>
      <c r="AA269" s="26"/>
      <c r="AB269" s="27"/>
      <c r="AC269" s="27"/>
      <c r="AD269" s="28"/>
      <c r="AE269" s="29"/>
      <c r="AF269" s="29"/>
      <c r="AG269" s="29"/>
    </row>
    <row r="270" spans="1:33" ht="15.75" customHeight="1">
      <c r="A270" s="15">
        <v>44475</v>
      </c>
      <c r="B270" s="16" t="s">
        <v>33</v>
      </c>
      <c r="C270" s="16" t="s">
        <v>155</v>
      </c>
      <c r="D270" s="16" t="s">
        <v>79</v>
      </c>
      <c r="E270" s="16" t="s">
        <v>48</v>
      </c>
      <c r="F270" s="17" t="str">
        <f t="shared" si="5"/>
        <v>Từ chối offer</v>
      </c>
      <c r="G270" s="45" t="s">
        <v>991</v>
      </c>
      <c r="H270" s="18">
        <v>964556598</v>
      </c>
      <c r="I270" s="16" t="s">
        <v>992</v>
      </c>
      <c r="J270" s="88">
        <v>35969</v>
      </c>
      <c r="K270" s="20" t="s">
        <v>993</v>
      </c>
      <c r="L270" s="21" t="str">
        <f ca="1">IFERROR(__xludf.DUMMYFUNCTION("if(or(countifs($H$3:H271,H271)&gt;1, countifs($I$3:I271,I271)&gt;1),""Trùng"",if(or(COUNTIFS('Data tổng'!$I:$I,$I271)&gt;1,COUNTIFS('Data tổng'!$H:$H,$H271)&gt;1),""Trùng ""&amp;FILTER('Data tổng'!$B:$B,'Data tổng'!$I:$I=$I271,'Data tổng'!$B:$B&lt;&gt;$B271),""ok""))"),"ok")</f>
        <v>ok</v>
      </c>
      <c r="M270" s="16" t="s">
        <v>40</v>
      </c>
      <c r="N270" s="16" t="s">
        <v>41</v>
      </c>
      <c r="O270" s="16"/>
      <c r="P270" s="16"/>
      <c r="Q270" s="16"/>
      <c r="R270" s="16"/>
      <c r="T270" s="16"/>
      <c r="U270" s="22" t="s">
        <v>994</v>
      </c>
      <c r="V270" s="23"/>
      <c r="W270" s="24" t="s">
        <v>57</v>
      </c>
      <c r="X270" s="25">
        <v>44483</v>
      </c>
      <c r="Y270" s="33">
        <v>0.45833333333333331</v>
      </c>
      <c r="Z270" s="26" t="s">
        <v>995</v>
      </c>
      <c r="AA270" s="26" t="s">
        <v>57</v>
      </c>
      <c r="AB270" s="34">
        <v>44483</v>
      </c>
      <c r="AC270" s="27" t="s">
        <v>128</v>
      </c>
      <c r="AD270" s="28"/>
      <c r="AE270" s="29"/>
      <c r="AF270" s="29"/>
      <c r="AG270" s="35">
        <v>17000000</v>
      </c>
    </row>
    <row r="271" spans="1:33" ht="15.75" customHeight="1">
      <c r="A271" s="15">
        <v>44475</v>
      </c>
      <c r="B271" s="16" t="s">
        <v>33</v>
      </c>
      <c r="C271" s="16" t="s">
        <v>34</v>
      </c>
      <c r="D271" s="16" t="s">
        <v>34</v>
      </c>
      <c r="E271" s="16" t="s">
        <v>48</v>
      </c>
      <c r="F271" s="17" t="str">
        <f t="shared" si="5"/>
        <v>Đã nhận được CV</v>
      </c>
      <c r="G271" s="45" t="s">
        <v>996</v>
      </c>
      <c r="H271" s="18">
        <v>386318016</v>
      </c>
      <c r="I271" s="16" t="s">
        <v>997</v>
      </c>
      <c r="J271" s="88"/>
      <c r="K271" s="20" t="s">
        <v>998</v>
      </c>
      <c r="L271" s="21" t="str">
        <f ca="1">IFERROR(__xludf.DUMMYFUNCTION("if(or(countifs($H$3:H272,H272)&gt;1, countifs($I$3:I272,I272)&gt;1),""Trùng"",if(or(COUNTIFS('Data tổng'!$I:$I,$I272)&gt;1,COUNTIFS('Data tổng'!$H:$H,$H272)&gt;1),""Trùng ""&amp;FILTER('Data tổng'!$B:$B,'Data tổng'!$I:$I=$I272,'Data tổng'!$B:$B&lt;&gt;$B272),""ok""))"),"ok")</f>
        <v>ok</v>
      </c>
      <c r="M271" s="16" t="s">
        <v>112</v>
      </c>
      <c r="N271" s="16" t="s">
        <v>999</v>
      </c>
      <c r="O271" s="16"/>
      <c r="P271" s="16"/>
      <c r="Q271" s="16"/>
      <c r="R271" s="16"/>
      <c r="T271" s="16"/>
      <c r="U271" s="22"/>
      <c r="V271" s="23"/>
      <c r="W271" s="24"/>
      <c r="X271" s="25"/>
      <c r="Y271" s="26"/>
      <c r="Z271" s="26"/>
      <c r="AA271" s="26"/>
      <c r="AB271" s="27"/>
      <c r="AC271" s="27"/>
      <c r="AD271" s="28"/>
      <c r="AE271" s="29"/>
      <c r="AF271" s="29"/>
      <c r="AG271" s="29"/>
    </row>
    <row r="272" spans="1:33" ht="15.75" customHeight="1">
      <c r="A272" s="15">
        <v>44475</v>
      </c>
      <c r="B272" s="16" t="s">
        <v>33</v>
      </c>
      <c r="C272" s="16" t="s">
        <v>34</v>
      </c>
      <c r="D272" s="16" t="s">
        <v>34</v>
      </c>
      <c r="E272" s="16" t="s">
        <v>48</v>
      </c>
      <c r="F272" s="17" t="str">
        <f t="shared" si="5"/>
        <v>Đã nhận được CV</v>
      </c>
      <c r="G272" s="45" t="s">
        <v>1000</v>
      </c>
      <c r="H272" s="18">
        <v>342686222</v>
      </c>
      <c r="I272" s="16" t="s">
        <v>1001</v>
      </c>
      <c r="J272" s="88"/>
      <c r="K272" s="20" t="s">
        <v>1002</v>
      </c>
      <c r="L272" s="21" t="str">
        <f ca="1">IFERROR(__xludf.DUMMYFUNCTION("if(or(countifs($H$3:H273,H273)&gt;1, countifs($I$3:I273,I273)&gt;1),""Trùng"",if(or(COUNTIFS('Data tổng'!$I:$I,$I273)&gt;1,COUNTIFS('Data tổng'!$H:$H,$H273)&gt;1),""Trùng ""&amp;FILTER('Data tổng'!$B:$B,'Data tổng'!$I:$I=$I273,'Data tổng'!$B:$B&lt;&gt;$B273),""ok""))"),"ok")</f>
        <v>ok</v>
      </c>
      <c r="M272" s="16" t="s">
        <v>112</v>
      </c>
      <c r="N272" s="16" t="s">
        <v>999</v>
      </c>
      <c r="O272" s="16"/>
      <c r="P272" s="16"/>
      <c r="Q272" s="16"/>
      <c r="R272" s="16"/>
      <c r="T272" s="16"/>
      <c r="U272" s="22" t="s">
        <v>1003</v>
      </c>
      <c r="V272" s="23"/>
      <c r="W272" s="24" t="s">
        <v>731</v>
      </c>
      <c r="X272" s="25"/>
      <c r="Y272" s="26"/>
      <c r="Z272" s="26"/>
      <c r="AA272" s="26"/>
      <c r="AB272" s="27"/>
      <c r="AC272" s="27"/>
      <c r="AD272" s="28"/>
      <c r="AE272" s="29"/>
      <c r="AF272" s="29"/>
      <c r="AG272" s="29"/>
    </row>
    <row r="273" spans="1:33" ht="15.75" customHeight="1">
      <c r="A273" s="15">
        <v>44476</v>
      </c>
      <c r="B273" s="16" t="s">
        <v>33</v>
      </c>
      <c r="C273" s="22" t="s">
        <v>263</v>
      </c>
      <c r="D273" s="16" t="s">
        <v>417</v>
      </c>
      <c r="E273" s="16" t="s">
        <v>48</v>
      </c>
      <c r="F273" s="17" t="str">
        <f t="shared" si="5"/>
        <v>Đã onboard</v>
      </c>
      <c r="G273" s="82" t="s">
        <v>1004</v>
      </c>
      <c r="H273" s="18">
        <v>913468009</v>
      </c>
      <c r="I273" s="16" t="s">
        <v>1005</v>
      </c>
      <c r="J273" s="15"/>
      <c r="K273" s="30" t="s">
        <v>1006</v>
      </c>
      <c r="L273" s="21" t="str">
        <f ca="1">IFERROR(__xludf.DUMMYFUNCTION("if(or(countifs($H$3:H274,H274)&gt;1, countifs($I$3:I274,I274)&gt;1),""Trùng"",if(or(COUNTIFS('Data tổng'!$I:$I,$I274)&gt;1,COUNTIFS('Data tổng'!$H:$H,$H274)&gt;1),""Trùng ""&amp;FILTER('Data tổng'!$B:$B,'Data tổng'!$I:$I=$I274,'Data tổng'!$B:$B&lt;&gt;$B274),""ok""))"),"ok")</f>
        <v>ok</v>
      </c>
      <c r="M273" s="16" t="s">
        <v>83</v>
      </c>
      <c r="N273" s="16" t="s">
        <v>84</v>
      </c>
      <c r="O273" s="16"/>
      <c r="P273" s="16"/>
      <c r="Q273" s="16" t="s">
        <v>284</v>
      </c>
      <c r="R273" s="16"/>
      <c r="S273" s="16"/>
      <c r="T273" s="16"/>
      <c r="U273" s="38" t="s">
        <v>1007</v>
      </c>
      <c r="V273" s="23"/>
      <c r="W273" s="24" t="s">
        <v>57</v>
      </c>
      <c r="X273" s="83">
        <v>44481</v>
      </c>
      <c r="Y273" s="33">
        <v>0.6875</v>
      </c>
      <c r="Z273" s="26" t="s">
        <v>160</v>
      </c>
      <c r="AA273" s="26" t="s">
        <v>57</v>
      </c>
      <c r="AB273" s="34">
        <v>44484</v>
      </c>
      <c r="AC273" s="27" t="s">
        <v>65</v>
      </c>
      <c r="AD273" s="28">
        <v>44515</v>
      </c>
      <c r="AE273" s="29" t="s">
        <v>65</v>
      </c>
      <c r="AF273" s="29" t="s">
        <v>1008</v>
      </c>
      <c r="AG273" s="35">
        <v>29000000</v>
      </c>
    </row>
    <row r="274" spans="1:33" ht="15.75" customHeight="1">
      <c r="A274" s="15">
        <v>44480</v>
      </c>
      <c r="B274" s="16" t="s">
        <v>33</v>
      </c>
      <c r="C274" s="22" t="s">
        <v>263</v>
      </c>
      <c r="D274" s="16" t="s">
        <v>457</v>
      </c>
      <c r="E274" s="16" t="s">
        <v>48</v>
      </c>
      <c r="F274" s="17" t="str">
        <f t="shared" si="5"/>
        <v>Đã nhận được CV</v>
      </c>
      <c r="G274" s="45" t="s">
        <v>1009</v>
      </c>
      <c r="H274" s="18">
        <v>987329250</v>
      </c>
      <c r="I274" s="16" t="s">
        <v>1010</v>
      </c>
      <c r="J274" s="15">
        <v>33912</v>
      </c>
      <c r="K274" s="30" t="s">
        <v>1011</v>
      </c>
      <c r="L274" s="21" t="str">
        <f ca="1">IFERROR(__xludf.DUMMYFUNCTION("if(or(countifs($H$3:H275,H275)&gt;1, countifs($I$3:I275,I275)&gt;1),""Trùng"",if(or(COUNTIFS('Data tổng'!$I:$I,$I275)&gt;1,COUNTIFS('Data tổng'!$H:$H,$H275)&gt;1),""Trùng ""&amp;FILTER('Data tổng'!$B:$B,'Data tổng'!$I:$I=$I275,'Data tổng'!$B:$B&lt;&gt;$B275),""ok""))"),"ok")</f>
        <v>ok</v>
      </c>
      <c r="M274" s="16"/>
      <c r="N274" s="16"/>
      <c r="O274" s="16"/>
      <c r="P274" s="16"/>
      <c r="Q274" s="16" t="s">
        <v>284</v>
      </c>
      <c r="R274" s="16"/>
      <c r="S274" s="16"/>
      <c r="T274" s="16"/>
      <c r="U274" s="22" t="s">
        <v>1012</v>
      </c>
      <c r="V274" s="23"/>
      <c r="W274" s="24"/>
      <c r="X274" s="83"/>
      <c r="Y274" s="33"/>
      <c r="Z274" s="26"/>
      <c r="AA274" s="26"/>
      <c r="AB274" s="27"/>
      <c r="AC274" s="27"/>
      <c r="AD274" s="28"/>
      <c r="AE274" s="29"/>
      <c r="AF274" s="29"/>
      <c r="AG274" s="29"/>
    </row>
    <row r="275" spans="1:33" ht="15.75" customHeight="1">
      <c r="A275" s="15">
        <v>44477</v>
      </c>
      <c r="B275" s="16" t="s">
        <v>33</v>
      </c>
      <c r="C275" s="22" t="s">
        <v>263</v>
      </c>
      <c r="D275" s="16" t="s">
        <v>457</v>
      </c>
      <c r="E275" s="16" t="s">
        <v>48</v>
      </c>
      <c r="F275" s="17" t="str">
        <f t="shared" si="5"/>
        <v>Fail Phỏng vấn</v>
      </c>
      <c r="G275" s="82" t="s">
        <v>1013</v>
      </c>
      <c r="H275" s="18">
        <v>987901825</v>
      </c>
      <c r="I275" s="16" t="s">
        <v>1014</v>
      </c>
      <c r="J275" s="15">
        <v>32758</v>
      </c>
      <c r="K275" s="30" t="s">
        <v>1015</v>
      </c>
      <c r="L275" s="21" t="str">
        <f ca="1">IFERROR(__xludf.DUMMYFUNCTION("if(or(countifs($H$3:H276,H276)&gt;1, countifs($I$3:I276,I276)&gt;1),""Trùng"",if(or(COUNTIFS('Data tổng'!$I:$I,$I276)&gt;1,COUNTIFS('Data tổng'!$H:$H,$H276)&gt;1),""Trùng ""&amp;FILTER('Data tổng'!$B:$B,'Data tổng'!$I:$I=$I276,'Data tổng'!$B:$B&lt;&gt;$B276),""ok""))"),"ok")</f>
        <v>ok</v>
      </c>
      <c r="M275" s="16" t="s">
        <v>83</v>
      </c>
      <c r="N275" s="16" t="s">
        <v>84</v>
      </c>
      <c r="O275" s="16"/>
      <c r="P275" s="16"/>
      <c r="Q275" s="16" t="s">
        <v>284</v>
      </c>
      <c r="R275" s="16"/>
      <c r="S275" s="16"/>
      <c r="T275" s="16"/>
      <c r="U275" s="22" t="s">
        <v>1016</v>
      </c>
      <c r="V275" s="23"/>
      <c r="W275" s="24" t="s">
        <v>57</v>
      </c>
      <c r="X275" s="83">
        <v>44483</v>
      </c>
      <c r="Y275" s="33">
        <v>0.39583333333333331</v>
      </c>
      <c r="Z275" s="26" t="s">
        <v>160</v>
      </c>
      <c r="AA275" s="26" t="s">
        <v>47</v>
      </c>
      <c r="AB275" s="27"/>
      <c r="AC275" s="27"/>
      <c r="AD275" s="28"/>
      <c r="AE275" s="29"/>
      <c r="AF275" s="29"/>
      <c r="AG275" s="29"/>
    </row>
    <row r="276" spans="1:33" ht="15.75" customHeight="1">
      <c r="A276" s="15">
        <v>44481</v>
      </c>
      <c r="B276" s="16" t="s">
        <v>33</v>
      </c>
      <c r="C276" s="16" t="s">
        <v>34</v>
      </c>
      <c r="D276" s="16" t="s">
        <v>34</v>
      </c>
      <c r="E276" s="16" t="s">
        <v>48</v>
      </c>
      <c r="F276" s="17" t="str">
        <f t="shared" si="5"/>
        <v>Fail CV</v>
      </c>
      <c r="G276" s="16" t="s">
        <v>1017</v>
      </c>
      <c r="H276" s="18">
        <v>942225766</v>
      </c>
      <c r="I276" s="16" t="s">
        <v>1018</v>
      </c>
      <c r="J276" s="88">
        <v>36954</v>
      </c>
      <c r="K276" s="20" t="s">
        <v>1019</v>
      </c>
      <c r="L276" s="21" t="str">
        <f ca="1">IFERROR(__xludf.DUMMYFUNCTION("if(or(countifs($H$3:H277,H277)&gt;1, countifs($I$3:I277,I277)&gt;1),""Trùng"",if(or(COUNTIFS('Data tổng'!$I:$I,$I277)&gt;1,COUNTIFS('Data tổng'!$H:$H,$H277)&gt;1),""Trùng ""&amp;FILTER('Data tổng'!$B:$B,'Data tổng'!$I:$I=$I277,'Data tổng'!$B:$B&lt;&gt;$B277),""ok""))"),"ok")</f>
        <v>ok</v>
      </c>
      <c r="M276" s="16"/>
      <c r="N276" s="16"/>
      <c r="O276" s="16"/>
      <c r="P276" s="16"/>
      <c r="Q276" s="16"/>
      <c r="R276" s="16"/>
      <c r="T276" s="16"/>
      <c r="U276" s="22" t="s">
        <v>1020</v>
      </c>
      <c r="V276" s="23"/>
      <c r="W276" s="24" t="s">
        <v>47</v>
      </c>
      <c r="X276" s="25"/>
      <c r="Y276" s="26"/>
      <c r="Z276" s="26"/>
      <c r="AA276" s="26"/>
      <c r="AB276" s="27"/>
      <c r="AC276" s="27"/>
      <c r="AD276" s="28"/>
      <c r="AE276" s="29"/>
      <c r="AF276" s="29"/>
      <c r="AG276" s="29"/>
    </row>
    <row r="277" spans="1:33" ht="15.75" customHeight="1">
      <c r="A277" s="15">
        <v>44481</v>
      </c>
      <c r="B277" s="16" t="s">
        <v>33</v>
      </c>
      <c r="C277" s="16" t="s">
        <v>78</v>
      </c>
      <c r="D277" s="16" t="s">
        <v>35</v>
      </c>
      <c r="E277" s="16" t="s">
        <v>48</v>
      </c>
      <c r="F277" s="17" t="str">
        <f t="shared" si="5"/>
        <v>Đã nhận được CV</v>
      </c>
      <c r="G277" s="16" t="s">
        <v>1021</v>
      </c>
      <c r="H277" s="18">
        <v>976676529</v>
      </c>
      <c r="I277" s="16" t="s">
        <v>1022</v>
      </c>
      <c r="J277" s="19"/>
      <c r="K277" s="20" t="s">
        <v>1023</v>
      </c>
      <c r="L277" s="21" t="str">
        <f ca="1">IFERROR(__xludf.DUMMYFUNCTION("if(or(countifs($H$3:H278,H278)&gt;1, countifs($I$3:I278,I278)&gt;1),""Trùng"",if(or(COUNTIFS('Data tổng'!$I:$I,$I278)&gt;1,COUNTIFS('Data tổng'!$H:$H,$H278)&gt;1),""Trùng ""&amp;FILTER('Data tổng'!$B:$B,'Data tổng'!$I:$I=$I278,'Data tổng'!$B:$B&lt;&gt;$B278),""ok""))"),"ok")</f>
        <v>ok</v>
      </c>
      <c r="M277" s="16" t="s">
        <v>40</v>
      </c>
      <c r="N277" s="16" t="s">
        <v>41</v>
      </c>
      <c r="O277" s="16"/>
      <c r="P277" s="16"/>
      <c r="Q277" s="16"/>
      <c r="R277" s="16"/>
      <c r="T277" s="16"/>
      <c r="U277" s="22"/>
      <c r="V277" s="23"/>
      <c r="W277" s="24"/>
      <c r="X277" s="25"/>
      <c r="Y277" s="26"/>
      <c r="Z277" s="26"/>
      <c r="AA277" s="26"/>
      <c r="AB277" s="27"/>
      <c r="AC277" s="27"/>
      <c r="AD277" s="28"/>
      <c r="AE277" s="29"/>
      <c r="AF277" s="29"/>
      <c r="AG277" s="29"/>
    </row>
    <row r="278" spans="1:33" ht="15.75" customHeight="1">
      <c r="A278" s="15">
        <v>44481</v>
      </c>
      <c r="B278" s="16" t="s">
        <v>33</v>
      </c>
      <c r="C278" s="16" t="s">
        <v>78</v>
      </c>
      <c r="D278" s="16" t="s">
        <v>34</v>
      </c>
      <c r="E278" s="16" t="s">
        <v>48</v>
      </c>
      <c r="F278" s="17" t="str">
        <f t="shared" si="5"/>
        <v>Đã nhận được CV</v>
      </c>
      <c r="G278" s="16" t="s">
        <v>1024</v>
      </c>
      <c r="H278" s="18">
        <v>965063155</v>
      </c>
      <c r="I278" s="16" t="s">
        <v>1025</v>
      </c>
      <c r="J278" s="88">
        <v>36270</v>
      </c>
      <c r="K278" s="20" t="s">
        <v>1026</v>
      </c>
      <c r="L278" s="21" t="str">
        <f ca="1">IFERROR(__xludf.DUMMYFUNCTION("if(or(countifs($H$3:H279,H279)&gt;1, countifs($I$3:I279,I279)&gt;1),""Trùng"",if(or(COUNTIFS('Data tổng'!$I:$I,$I279)&gt;1,COUNTIFS('Data tổng'!$H:$H,$H279)&gt;1),""Trùng ""&amp;FILTER('Data tổng'!$B:$B,'Data tổng'!$I:$I=$I279,'Data tổng'!$B:$B&lt;&gt;$B279),""ok""))"),"ok")</f>
        <v>ok</v>
      </c>
      <c r="M278" s="16" t="s">
        <v>40</v>
      </c>
      <c r="N278" s="16" t="s">
        <v>41</v>
      </c>
      <c r="O278" s="16"/>
      <c r="P278" s="16"/>
      <c r="Q278" s="16"/>
      <c r="R278" s="16"/>
      <c r="T278" s="16"/>
      <c r="U278" s="22"/>
      <c r="V278" s="23"/>
      <c r="W278" s="24"/>
      <c r="X278" s="25"/>
      <c r="Y278" s="26"/>
      <c r="Z278" s="26"/>
      <c r="AA278" s="26"/>
      <c r="AB278" s="27"/>
      <c r="AC278" s="27"/>
      <c r="AD278" s="28"/>
      <c r="AE278" s="29"/>
      <c r="AF278" s="29"/>
      <c r="AG278" s="29"/>
    </row>
    <row r="279" spans="1:33" ht="15.75" customHeight="1">
      <c r="A279" s="15">
        <v>44482</v>
      </c>
      <c r="B279" s="16" t="s">
        <v>33</v>
      </c>
      <c r="C279" s="16" t="s">
        <v>667</v>
      </c>
      <c r="D279" s="16" t="s">
        <v>417</v>
      </c>
      <c r="E279" s="16" t="s">
        <v>48</v>
      </c>
      <c r="F279" s="17" t="str">
        <f t="shared" si="5"/>
        <v>Fail Phỏng vấn</v>
      </c>
      <c r="G279" s="82" t="s">
        <v>1027</v>
      </c>
      <c r="H279" s="18">
        <v>946233789</v>
      </c>
      <c r="I279" s="16" t="s">
        <v>1028</v>
      </c>
      <c r="J279" s="19">
        <v>35298</v>
      </c>
      <c r="K279" s="30" t="s">
        <v>1029</v>
      </c>
      <c r="L279" s="21" t="str">
        <f ca="1">IFERROR(__xludf.DUMMYFUNCTION("if(or(countifs($H$3:H280,H280)&gt;1, countifs($I$3:I280,I280)&gt;1),""Trùng"",if(or(COUNTIFS('Data tổng'!$I:$I,$I280)&gt;1,COUNTIFS('Data tổng'!$H:$H,$H280)&gt;1),""Trùng ""&amp;FILTER('Data tổng'!$B:$B,'Data tổng'!$I:$I=$I280,'Data tổng'!$B:$B&lt;&gt;$B280),""ok""))"),"ok")</f>
        <v>ok</v>
      </c>
      <c r="M279" s="16" t="s">
        <v>40</v>
      </c>
      <c r="N279" s="16" t="s">
        <v>41</v>
      </c>
      <c r="O279" s="16"/>
      <c r="P279" s="16"/>
      <c r="Q279" s="16"/>
      <c r="R279" s="16"/>
      <c r="T279" s="16"/>
      <c r="U279" s="22" t="s">
        <v>1030</v>
      </c>
      <c r="V279" s="23"/>
      <c r="W279" s="24" t="s">
        <v>57</v>
      </c>
      <c r="X279" s="25">
        <v>44489</v>
      </c>
      <c r="Y279" s="33">
        <v>0.375</v>
      </c>
      <c r="Z279" s="26" t="s">
        <v>64</v>
      </c>
      <c r="AA279" s="26" t="s">
        <v>47</v>
      </c>
      <c r="AB279" s="27"/>
      <c r="AC279" s="27"/>
      <c r="AD279" s="28"/>
      <c r="AE279" s="29"/>
      <c r="AF279" s="29"/>
      <c r="AG279" s="29"/>
    </row>
    <row r="280" spans="1:33" ht="15.75" customHeight="1">
      <c r="A280" s="15">
        <v>44482</v>
      </c>
      <c r="B280" s="16" t="s">
        <v>33</v>
      </c>
      <c r="C280" s="16" t="s">
        <v>155</v>
      </c>
      <c r="D280" s="16" t="s">
        <v>35</v>
      </c>
      <c r="E280" s="16" t="s">
        <v>48</v>
      </c>
      <c r="F280" s="17" t="str">
        <f t="shared" si="5"/>
        <v>Đã nhận được CV</v>
      </c>
      <c r="G280" s="82" t="s">
        <v>1031</v>
      </c>
      <c r="H280" s="18">
        <v>984735796</v>
      </c>
      <c r="I280" s="16" t="s">
        <v>1032</v>
      </c>
      <c r="J280" s="19"/>
      <c r="K280" s="20" t="s">
        <v>1033</v>
      </c>
      <c r="L280" s="21" t="str">
        <f ca="1">IFERROR(__xludf.DUMMYFUNCTION("if(or(countifs($H$3:H281,H281)&gt;1, countifs($I$3:I281,I281)&gt;1),""Trùng"",if(or(COUNTIFS('Data tổng'!$I:$I,$I281)&gt;1,COUNTIFS('Data tổng'!$H:$H,$H281)&gt;1),""Trùng ""&amp;FILTER('Data tổng'!$B:$B,'Data tổng'!$I:$I=$I281,'Data tổng'!$B:$B&lt;&gt;$B281),""ok""))"),"ok")</f>
        <v>ok</v>
      </c>
      <c r="M280" s="16" t="s">
        <v>217</v>
      </c>
      <c r="N280" s="16"/>
      <c r="O280" s="16"/>
      <c r="P280" s="16"/>
      <c r="Q280" s="16"/>
      <c r="R280" s="16"/>
      <c r="T280" s="16"/>
      <c r="U280" s="22" t="s">
        <v>1034</v>
      </c>
      <c r="V280" s="23"/>
      <c r="W280" s="24"/>
      <c r="X280" s="25"/>
      <c r="Y280" s="26"/>
      <c r="Z280" s="26"/>
      <c r="AA280" s="26"/>
      <c r="AB280" s="27"/>
      <c r="AC280" s="27"/>
      <c r="AD280" s="28"/>
      <c r="AE280" s="29"/>
      <c r="AF280" s="29"/>
      <c r="AG280" s="29"/>
    </row>
    <row r="281" spans="1:33" ht="15.75" customHeight="1">
      <c r="A281" s="15">
        <v>44482</v>
      </c>
      <c r="B281" s="16" t="s">
        <v>33</v>
      </c>
      <c r="C281" s="16" t="s">
        <v>554</v>
      </c>
      <c r="D281" s="16" t="s">
        <v>417</v>
      </c>
      <c r="E281" s="16" t="s">
        <v>48</v>
      </c>
      <c r="F281" s="17" t="str">
        <f t="shared" si="5"/>
        <v>Đã onboard</v>
      </c>
      <c r="G281" s="82" t="s">
        <v>1035</v>
      </c>
      <c r="H281" s="18">
        <v>978903707</v>
      </c>
      <c r="I281" s="16" t="s">
        <v>1036</v>
      </c>
      <c r="J281" s="19">
        <v>34493</v>
      </c>
      <c r="K281" s="30" t="s">
        <v>1037</v>
      </c>
      <c r="L281" s="21" t="str">
        <f ca="1">IFERROR(__xludf.DUMMYFUNCTION("if(or(countifs($H$3:H282,H282)&gt;1, countifs($I$3:I282,I282)&gt;1),""Trùng"",if(or(COUNTIFS('Data tổng'!$I:$I,$I282)&gt;1,COUNTIFS('Data tổng'!$H:$H,$H282)&gt;1),""Trùng ""&amp;FILTER('Data tổng'!$B:$B,'Data tổng'!$I:$I=$I282,'Data tổng'!$B:$B&lt;&gt;$B282),""ok""))"),"ok")</f>
        <v>ok</v>
      </c>
      <c r="M281" s="16" t="s">
        <v>112</v>
      </c>
      <c r="N281" s="16" t="s">
        <v>1038</v>
      </c>
      <c r="O281" s="16"/>
      <c r="P281" s="16"/>
      <c r="Q281" s="16"/>
      <c r="R281" s="16"/>
      <c r="T281" s="16"/>
      <c r="U281" s="22" t="s">
        <v>1039</v>
      </c>
      <c r="V281" s="23">
        <v>44483</v>
      </c>
      <c r="W281" s="24" t="s">
        <v>57</v>
      </c>
      <c r="X281" s="25">
        <v>44489</v>
      </c>
      <c r="Y281" s="33">
        <v>0.34375</v>
      </c>
      <c r="Z281" s="26" t="s">
        <v>64</v>
      </c>
      <c r="AA281" s="26" t="s">
        <v>57</v>
      </c>
      <c r="AB281" s="34">
        <v>44494</v>
      </c>
      <c r="AC281" s="27" t="s">
        <v>65</v>
      </c>
      <c r="AD281" s="28">
        <v>44508</v>
      </c>
      <c r="AE281" s="29" t="s">
        <v>65</v>
      </c>
      <c r="AF281" s="29" t="s">
        <v>66</v>
      </c>
      <c r="AG281" s="35">
        <v>21000000</v>
      </c>
    </row>
    <row r="282" spans="1:33" ht="15.75" customHeight="1">
      <c r="A282" s="15">
        <v>44482</v>
      </c>
      <c r="B282" s="16" t="s">
        <v>33</v>
      </c>
      <c r="C282" s="16" t="s">
        <v>667</v>
      </c>
      <c r="D282" s="16" t="s">
        <v>417</v>
      </c>
      <c r="E282" s="16" t="s">
        <v>48</v>
      </c>
      <c r="F282" s="17" t="str">
        <f t="shared" si="5"/>
        <v>Đã nhận được CV</v>
      </c>
      <c r="G282" s="82" t="s">
        <v>1040</v>
      </c>
      <c r="H282" s="18">
        <v>343866658</v>
      </c>
      <c r="I282" s="16" t="s">
        <v>1041</v>
      </c>
      <c r="J282" s="19"/>
      <c r="K282" s="30" t="s">
        <v>1042</v>
      </c>
      <c r="L282" s="21" t="str">
        <f ca="1">IFERROR(__xludf.DUMMYFUNCTION("if(or(countifs($H$3:H283,H283)&gt;1, countifs($I$3:I283,I283)&gt;1),""Trùng"",if(or(COUNTIFS('Data tổng'!$I:$I,$I283)&gt;1,COUNTIFS('Data tổng'!$H:$H,$H283)&gt;1),""Trùng ""&amp;FILTER('Data tổng'!$B:$B,'Data tổng'!$I:$I=$I283,'Data tổng'!$B:$B&lt;&gt;$B283),""ok""))"),"ok")</f>
        <v>ok</v>
      </c>
      <c r="M282" s="16" t="s">
        <v>40</v>
      </c>
      <c r="N282" s="16" t="s">
        <v>41</v>
      </c>
      <c r="O282" s="16"/>
      <c r="P282" s="16"/>
      <c r="Q282" s="16"/>
      <c r="R282" s="16"/>
      <c r="T282" s="16"/>
      <c r="U282" s="22" t="s">
        <v>1043</v>
      </c>
      <c r="V282" s="23"/>
      <c r="W282" s="24"/>
      <c r="X282" s="25"/>
      <c r="Y282" s="26"/>
      <c r="Z282" s="26"/>
      <c r="AA282" s="26"/>
      <c r="AB282" s="27"/>
      <c r="AC282" s="27"/>
      <c r="AD282" s="28"/>
      <c r="AE282" s="29"/>
      <c r="AF282" s="29"/>
      <c r="AG282" s="29"/>
    </row>
    <row r="283" spans="1:33" ht="15.75" customHeight="1">
      <c r="A283" s="15">
        <v>44482</v>
      </c>
      <c r="B283" s="16" t="s">
        <v>33</v>
      </c>
      <c r="C283" s="16" t="s">
        <v>155</v>
      </c>
      <c r="D283" s="16" t="s">
        <v>79</v>
      </c>
      <c r="E283" s="16" t="s">
        <v>48</v>
      </c>
      <c r="F283" s="17" t="str">
        <f t="shared" si="5"/>
        <v>Đã nhận được CV</v>
      </c>
      <c r="G283" s="82" t="s">
        <v>1044</v>
      </c>
      <c r="H283" s="18">
        <v>969829330</v>
      </c>
      <c r="I283" s="16" t="s">
        <v>1045</v>
      </c>
      <c r="J283" s="19"/>
      <c r="K283" s="30" t="s">
        <v>1046</v>
      </c>
      <c r="L283" s="21" t="str">
        <f ca="1">IFERROR(__xludf.DUMMYFUNCTION("if(or(countifs($H$3:H284,H284)&gt;1, countifs($I$3:I284,I284)&gt;1),""Trùng"",if(or(COUNTIFS('Data tổng'!$I:$I,$I284)&gt;1,COUNTIFS('Data tổng'!$H:$H,$H284)&gt;1),""Trùng ""&amp;FILTER('Data tổng'!$B:$B,'Data tổng'!$I:$I=$I284,'Data tổng'!$B:$B&lt;&gt;$B284),""ok""))"),"ok")</f>
        <v>ok</v>
      </c>
      <c r="M283" s="16" t="s">
        <v>83</v>
      </c>
      <c r="N283" s="16" t="s">
        <v>84</v>
      </c>
      <c r="O283" s="16"/>
      <c r="P283" s="16"/>
      <c r="Q283" s="16"/>
      <c r="R283" s="16"/>
      <c r="T283" s="16"/>
      <c r="U283" s="22" t="s">
        <v>1047</v>
      </c>
      <c r="V283" s="23"/>
      <c r="W283" s="24"/>
      <c r="X283" s="25"/>
      <c r="Y283" s="26"/>
      <c r="Z283" s="26"/>
      <c r="AA283" s="26"/>
      <c r="AB283" s="27"/>
      <c r="AC283" s="27"/>
      <c r="AD283" s="28"/>
      <c r="AE283" s="29"/>
      <c r="AF283" s="29"/>
      <c r="AG283" s="29"/>
    </row>
    <row r="284" spans="1:33" ht="15.75" customHeight="1">
      <c r="A284" s="15">
        <v>44483</v>
      </c>
      <c r="B284" s="16" t="s">
        <v>33</v>
      </c>
      <c r="C284" s="16" t="s">
        <v>263</v>
      </c>
      <c r="D284" s="16" t="s">
        <v>417</v>
      </c>
      <c r="E284" s="16" t="s">
        <v>48</v>
      </c>
      <c r="F284" s="17" t="str">
        <f t="shared" si="5"/>
        <v>Từ chối Phỏng vấn</v>
      </c>
      <c r="G284" s="82" t="s">
        <v>1048</v>
      </c>
      <c r="H284" s="18">
        <v>356119318</v>
      </c>
      <c r="I284" s="16" t="s">
        <v>1049</v>
      </c>
      <c r="J284" s="19">
        <v>33962</v>
      </c>
      <c r="K284" s="30" t="s">
        <v>1050</v>
      </c>
      <c r="L284" s="21" t="str">
        <f ca="1">IFERROR(__xludf.DUMMYFUNCTION("if(or(countifs($H$3:H285,H285)&gt;1, countifs($I$3:I285,I285)&gt;1),""Trùng"",if(or(COUNTIFS('Data tổng'!$I:$I,$I285)&gt;1,COUNTIFS('Data tổng'!$H:$H,$H285)&gt;1),""Trùng ""&amp;FILTER('Data tổng'!$B:$B,'Data tổng'!$I:$I=$I285,'Data tổng'!$B:$B&lt;&gt;$B285),""ok""))"),"ok")</f>
        <v>ok</v>
      </c>
      <c r="M284" s="16" t="s">
        <v>83</v>
      </c>
      <c r="N284" s="16" t="s">
        <v>84</v>
      </c>
      <c r="O284" s="16"/>
      <c r="P284" s="16"/>
      <c r="Q284" s="16" t="s">
        <v>284</v>
      </c>
      <c r="R284" s="16"/>
      <c r="T284" s="16"/>
      <c r="U284" s="22" t="s">
        <v>1051</v>
      </c>
      <c r="V284" s="23">
        <v>44490</v>
      </c>
      <c r="W284" s="24" t="s">
        <v>57</v>
      </c>
      <c r="X284" s="25">
        <v>44490</v>
      </c>
      <c r="Y284" s="33">
        <v>0.375</v>
      </c>
      <c r="Z284" s="26" t="s">
        <v>160</v>
      </c>
      <c r="AA284" s="26" t="s">
        <v>58</v>
      </c>
      <c r="AB284" s="27"/>
      <c r="AC284" s="27"/>
      <c r="AD284" s="28"/>
      <c r="AE284" s="29"/>
      <c r="AF284" s="29"/>
      <c r="AG284" s="29"/>
    </row>
    <row r="285" spans="1:33" ht="15.75" customHeight="1">
      <c r="A285" s="15">
        <v>44483</v>
      </c>
      <c r="B285" s="16" t="s">
        <v>33</v>
      </c>
      <c r="C285" s="16" t="s">
        <v>34</v>
      </c>
      <c r="D285" s="16" t="s">
        <v>34</v>
      </c>
      <c r="E285" s="16" t="s">
        <v>48</v>
      </c>
      <c r="F285" s="17" t="str">
        <f t="shared" si="5"/>
        <v>Đã nhận được CV</v>
      </c>
      <c r="G285" s="82" t="s">
        <v>1052</v>
      </c>
      <c r="H285" s="18">
        <v>868151118</v>
      </c>
      <c r="I285" s="16" t="s">
        <v>1053</v>
      </c>
      <c r="J285" s="88">
        <v>36227</v>
      </c>
      <c r="K285" s="20" t="s">
        <v>1054</v>
      </c>
      <c r="L285" s="21" t="str">
        <f ca="1">IFERROR(__xludf.DUMMYFUNCTION("if(or(countifs($H$3:H286,H286)&gt;1, countifs($I$3:I286,I286)&gt;1),""Trùng"",if(or(COUNTIFS('Data tổng'!$I:$I,$I286)&gt;1,COUNTIFS('Data tổng'!$H:$H,$H286)&gt;1),""Trùng ""&amp;FILTER('Data tổng'!$B:$B,'Data tổng'!$I:$I=$I286,'Data tổng'!$B:$B&lt;&gt;$B286),""ok""))"),"ok")</f>
        <v>ok</v>
      </c>
      <c r="M285" s="16" t="s">
        <v>40</v>
      </c>
      <c r="N285" s="16"/>
      <c r="O285" s="16"/>
      <c r="P285" s="16"/>
      <c r="Q285" s="16"/>
      <c r="R285" s="16"/>
      <c r="T285" s="16"/>
      <c r="U285" s="22" t="s">
        <v>1055</v>
      </c>
      <c r="V285" s="23"/>
      <c r="W285" s="24"/>
      <c r="X285" s="25"/>
      <c r="Y285" s="26"/>
      <c r="Z285" s="26"/>
      <c r="AA285" s="26"/>
      <c r="AB285" s="27"/>
      <c r="AC285" s="27"/>
      <c r="AD285" s="28"/>
      <c r="AE285" s="29"/>
      <c r="AF285" s="29"/>
      <c r="AG285" s="29"/>
    </row>
    <row r="286" spans="1:33" ht="15.75" customHeight="1">
      <c r="A286" s="15">
        <v>44483</v>
      </c>
      <c r="B286" s="16" t="s">
        <v>33</v>
      </c>
      <c r="C286" s="16" t="s">
        <v>1056</v>
      </c>
      <c r="D286" s="16" t="s">
        <v>457</v>
      </c>
      <c r="E286" s="16" t="s">
        <v>48</v>
      </c>
      <c r="F286" s="17" t="str">
        <f t="shared" si="5"/>
        <v>Đã onboard</v>
      </c>
      <c r="G286" s="82" t="s">
        <v>1057</v>
      </c>
      <c r="H286" s="18">
        <v>349752098</v>
      </c>
      <c r="I286" s="16" t="s">
        <v>1058</v>
      </c>
      <c r="J286" s="19">
        <v>33544</v>
      </c>
      <c r="K286" s="30" t="s">
        <v>1059</v>
      </c>
      <c r="L286" s="21" t="str">
        <f ca="1">IFERROR(__xludf.DUMMYFUNCTION("if(or(countifs($H$3:H287,H287)&gt;1, countifs($I$3:I287,I287)&gt;1),""Trùng"",if(or(COUNTIFS('Data tổng'!$I:$I,$I287)&gt;1,COUNTIFS('Data tổng'!$H:$H,$H287)&gt;1),""Trùng ""&amp;FILTER('Data tổng'!$B:$B,'Data tổng'!$I:$I=$I287,'Data tổng'!$B:$B&lt;&gt;$B287),""ok""))"),"ok")</f>
        <v>ok</v>
      </c>
      <c r="M286" s="16" t="s">
        <v>801</v>
      </c>
      <c r="N286" s="16"/>
      <c r="O286" s="16"/>
      <c r="P286" s="16"/>
      <c r="Q286" s="16" t="s">
        <v>44</v>
      </c>
      <c r="R286" s="16"/>
      <c r="T286" s="16"/>
      <c r="U286" s="22" t="s">
        <v>1060</v>
      </c>
      <c r="V286" s="23">
        <v>44483</v>
      </c>
      <c r="W286" s="24" t="s">
        <v>57</v>
      </c>
      <c r="X286" s="25">
        <v>44489</v>
      </c>
      <c r="Y286" s="33">
        <v>0.58333333333333337</v>
      </c>
      <c r="Z286" s="26" t="s">
        <v>827</v>
      </c>
      <c r="AA286" s="26" t="s">
        <v>57</v>
      </c>
      <c r="AB286" s="57">
        <v>44501</v>
      </c>
      <c r="AC286" s="27" t="s">
        <v>65</v>
      </c>
      <c r="AD286" s="28">
        <v>44531</v>
      </c>
      <c r="AE286" s="29" t="s">
        <v>65</v>
      </c>
      <c r="AF286" s="29" t="s">
        <v>66</v>
      </c>
      <c r="AG286" s="35">
        <v>42000000</v>
      </c>
    </row>
    <row r="287" spans="1:33" ht="15.75" customHeight="1">
      <c r="A287" s="15">
        <v>44484</v>
      </c>
      <c r="B287" s="16" t="s">
        <v>33</v>
      </c>
      <c r="C287" s="16" t="s">
        <v>635</v>
      </c>
      <c r="D287" s="16" t="s">
        <v>79</v>
      </c>
      <c r="E287" s="16" t="s">
        <v>48</v>
      </c>
      <c r="F287" s="17" t="str">
        <f t="shared" si="5"/>
        <v>Fail Phỏng vấn</v>
      </c>
      <c r="G287" s="82" t="s">
        <v>1061</v>
      </c>
      <c r="H287" s="18">
        <v>392822475</v>
      </c>
      <c r="I287" s="16" t="s">
        <v>1062</v>
      </c>
      <c r="J287" s="19">
        <v>36463</v>
      </c>
      <c r="K287" s="30" t="s">
        <v>1063</v>
      </c>
      <c r="L287" s="21" t="str">
        <f ca="1">IFERROR(__xludf.DUMMYFUNCTION("if(or(countifs($H$3:H288,H288)&gt;1, countifs($I$3:I288,I288)&gt;1),""Trùng"",if(or(COUNTIFS('Data tổng'!$I:$I,$I288)&gt;1,COUNTIFS('Data tổng'!$H:$H,$H288)&gt;1),""Trùng ""&amp;FILTER('Data tổng'!$B:$B,'Data tổng'!$I:$I=$I288,'Data tổng'!$B:$B&lt;&gt;$B288),""ok""))"),"ok")</f>
        <v>ok</v>
      </c>
      <c r="M287" s="16" t="s">
        <v>40</v>
      </c>
      <c r="N287" s="16"/>
      <c r="O287" s="16"/>
      <c r="P287" s="16"/>
      <c r="Q287" s="16"/>
      <c r="R287" s="16"/>
      <c r="T287" s="16"/>
      <c r="U287" s="22" t="s">
        <v>1064</v>
      </c>
      <c r="V287" s="23"/>
      <c r="W287" s="24" t="s">
        <v>57</v>
      </c>
      <c r="X287" s="25">
        <v>44490</v>
      </c>
      <c r="Y287" s="33">
        <v>0.35416666666666669</v>
      </c>
      <c r="Z287" s="26" t="s">
        <v>1065</v>
      </c>
      <c r="AA287" s="26" t="s">
        <v>47</v>
      </c>
      <c r="AB287" s="27"/>
      <c r="AC287" s="27"/>
      <c r="AD287" s="28"/>
      <c r="AE287" s="29"/>
      <c r="AF287" s="29"/>
      <c r="AG287" s="29"/>
    </row>
    <row r="288" spans="1:33" ht="15.75" customHeight="1">
      <c r="A288" s="15">
        <v>44484</v>
      </c>
      <c r="B288" s="16" t="s">
        <v>33</v>
      </c>
      <c r="C288" s="16" t="s">
        <v>78</v>
      </c>
      <c r="D288" s="16" t="s">
        <v>35</v>
      </c>
      <c r="E288" s="16" t="s">
        <v>48</v>
      </c>
      <c r="F288" s="17" t="str">
        <f t="shared" si="5"/>
        <v>Đã nhận được CV</v>
      </c>
      <c r="G288" s="16" t="s">
        <v>1066</v>
      </c>
      <c r="H288" s="18">
        <v>372083500</v>
      </c>
      <c r="I288" s="16" t="s">
        <v>1067</v>
      </c>
      <c r="J288" s="88">
        <v>36280</v>
      </c>
      <c r="K288" s="20" t="s">
        <v>1068</v>
      </c>
      <c r="L288" s="21" t="str">
        <f ca="1">IFERROR(__xludf.DUMMYFUNCTION("if(or(countifs($H$3:H289,H289)&gt;1, countifs($I$3:I289,I289)&gt;1),""Trùng"",if(or(COUNTIFS('Data tổng'!$I:$I,$I289)&gt;1,COUNTIFS('Data tổng'!$H:$H,$H289)&gt;1),""Trùng ""&amp;FILTER('Data tổng'!$B:$B,'Data tổng'!$I:$I=$I289,'Data tổng'!$B:$B&lt;&gt;$B289),""ok""))"),"ok")</f>
        <v>ok</v>
      </c>
      <c r="M288" s="16" t="s">
        <v>217</v>
      </c>
      <c r="N288" s="16"/>
      <c r="O288" s="16"/>
      <c r="P288" s="16"/>
      <c r="Q288" s="16"/>
      <c r="R288" s="16"/>
      <c r="T288" s="16"/>
      <c r="U288" s="22"/>
      <c r="V288" s="23"/>
      <c r="W288" s="24"/>
      <c r="X288" s="25"/>
      <c r="Y288" s="26"/>
      <c r="Z288" s="26"/>
      <c r="AA288" s="26"/>
      <c r="AB288" s="27"/>
      <c r="AC288" s="27"/>
      <c r="AD288" s="28"/>
      <c r="AE288" s="29"/>
      <c r="AF288" s="29"/>
      <c r="AG288" s="29"/>
    </row>
    <row r="289" spans="1:33" ht="15.75" customHeight="1">
      <c r="A289" s="15">
        <v>44484</v>
      </c>
      <c r="B289" s="16" t="s">
        <v>33</v>
      </c>
      <c r="C289" s="16" t="s">
        <v>263</v>
      </c>
      <c r="D289" s="16"/>
      <c r="E289" s="16" t="s">
        <v>48</v>
      </c>
      <c r="F289" s="17" t="str">
        <f t="shared" si="5"/>
        <v>Đã nhận được CV</v>
      </c>
      <c r="G289" s="82" t="s">
        <v>1069</v>
      </c>
      <c r="H289" s="18">
        <v>377186000</v>
      </c>
      <c r="I289" s="16" t="s">
        <v>1070</v>
      </c>
      <c r="J289" s="88">
        <v>35787</v>
      </c>
      <c r="K289" s="20" t="s">
        <v>1071</v>
      </c>
      <c r="L289" s="21" t="str">
        <f ca="1">IFERROR(__xludf.DUMMYFUNCTION("if(or(countifs($H$3:H290,H290)&gt;1, countifs($I$3:I290,I290)&gt;1),""Trùng"",if(or(COUNTIFS('Data tổng'!$I:$I,$I290)&gt;1,COUNTIFS('Data tổng'!$H:$H,$H290)&gt;1),""Trùng ""&amp;FILTER('Data tổng'!$B:$B,'Data tổng'!$I:$I=$I290,'Data tổng'!$B:$B&lt;&gt;$B290),""ok""))"),"ok")</f>
        <v>ok</v>
      </c>
      <c r="M289" s="16" t="s">
        <v>40</v>
      </c>
      <c r="N289" s="16" t="s">
        <v>243</v>
      </c>
      <c r="O289" s="16"/>
      <c r="P289" s="16"/>
      <c r="Q289" s="16" t="s">
        <v>45</v>
      </c>
      <c r="R289" s="16"/>
      <c r="T289" s="16"/>
      <c r="U289" s="22" t="s">
        <v>1072</v>
      </c>
      <c r="V289" s="23"/>
      <c r="W289" s="24"/>
      <c r="X289" s="25"/>
      <c r="Y289" s="26"/>
      <c r="Z289" s="26"/>
      <c r="AA289" s="26"/>
      <c r="AB289" s="27"/>
      <c r="AC289" s="27"/>
      <c r="AD289" s="28"/>
      <c r="AE289" s="29"/>
      <c r="AF289" s="29"/>
      <c r="AG289" s="29"/>
    </row>
    <row r="290" spans="1:33" ht="15.75" customHeight="1">
      <c r="A290" s="15">
        <v>44518</v>
      </c>
      <c r="B290" s="16" t="s">
        <v>33</v>
      </c>
      <c r="C290" s="16" t="s">
        <v>34</v>
      </c>
      <c r="D290" s="16" t="s">
        <v>34</v>
      </c>
      <c r="E290" s="16" t="s">
        <v>48</v>
      </c>
      <c r="F290" s="17" t="str">
        <f t="shared" si="5"/>
        <v>Đã onboard</v>
      </c>
      <c r="G290" s="82" t="s">
        <v>1073</v>
      </c>
      <c r="H290" s="18">
        <v>942526689</v>
      </c>
      <c r="I290" s="16" t="s">
        <v>1074</v>
      </c>
      <c r="J290" s="19">
        <v>36003</v>
      </c>
      <c r="K290" s="30" t="s">
        <v>1075</v>
      </c>
      <c r="L290" s="21" t="str">
        <f ca="1">IFERROR(__xludf.DUMMYFUNCTION("if(or(countifs($H$3:H291,H291)&gt;1, countifs($I$3:I291,I291)&gt;1),""Trùng"",if(or(COUNTIFS('Data tổng'!$I:$I,$I291)&gt;1,COUNTIFS('Data tổng'!$H:$H,$H291)&gt;1),""Trùng ""&amp;FILTER('Data tổng'!$B:$B,'Data tổng'!$I:$I=$I291,'Data tổng'!$B:$B&lt;&gt;$B291),""ok""))"),"ok")</f>
        <v>ok</v>
      </c>
      <c r="M290" s="16" t="s">
        <v>217</v>
      </c>
      <c r="N290" s="16"/>
      <c r="O290" s="16"/>
      <c r="P290" s="16"/>
      <c r="Q290" s="16" t="s">
        <v>45</v>
      </c>
      <c r="R290" s="16"/>
      <c r="T290" s="16"/>
      <c r="U290" s="22"/>
      <c r="V290" s="23">
        <v>44496</v>
      </c>
      <c r="W290" s="24" t="s">
        <v>57</v>
      </c>
      <c r="X290" s="25">
        <v>44498</v>
      </c>
      <c r="Y290" s="33">
        <v>0.45833333333333331</v>
      </c>
      <c r="Z290" s="26" t="s">
        <v>64</v>
      </c>
      <c r="AA290" s="26" t="s">
        <v>57</v>
      </c>
      <c r="AB290" s="34">
        <v>44504</v>
      </c>
      <c r="AC290" s="27" t="s">
        <v>65</v>
      </c>
      <c r="AD290" s="28">
        <v>44508</v>
      </c>
      <c r="AE290" s="29" t="s">
        <v>65</v>
      </c>
      <c r="AF290" s="29" t="s">
        <v>66</v>
      </c>
      <c r="AG290" s="29">
        <v>0</v>
      </c>
    </row>
    <row r="291" spans="1:33" ht="15.75" customHeight="1">
      <c r="A291" s="15">
        <v>44487</v>
      </c>
      <c r="B291" s="16" t="s">
        <v>33</v>
      </c>
      <c r="C291" s="16" t="s">
        <v>554</v>
      </c>
      <c r="D291" s="16" t="s">
        <v>417</v>
      </c>
      <c r="E291" s="16" t="s">
        <v>48</v>
      </c>
      <c r="F291" s="17" t="str">
        <f t="shared" si="5"/>
        <v>Từ chối offer</v>
      </c>
      <c r="G291" s="82" t="s">
        <v>1076</v>
      </c>
      <c r="H291" s="18">
        <v>943265392</v>
      </c>
      <c r="I291" s="16" t="s">
        <v>1077</v>
      </c>
      <c r="J291" s="19"/>
      <c r="K291" s="30" t="s">
        <v>1078</v>
      </c>
      <c r="L291" s="21" t="str">
        <f ca="1">IFERROR(__xludf.DUMMYFUNCTION("if(or(countifs($H$3:H292,H292)&gt;1, countifs($I$3:I292,I292)&gt;1),""Trùng"",if(or(COUNTIFS('Data tổng'!$I:$I,$I292)&gt;1,COUNTIFS('Data tổng'!$H:$H,$H292)&gt;1),""Trùng ""&amp;FILTER('Data tổng'!$B:$B,'Data tổng'!$I:$I=$I292,'Data tổng'!$B:$B&lt;&gt;$B292),""ok""))"),"ok")</f>
        <v>ok</v>
      </c>
      <c r="M291" s="16" t="s">
        <v>83</v>
      </c>
      <c r="N291" s="16" t="s">
        <v>616</v>
      </c>
      <c r="O291" s="16"/>
      <c r="P291" s="16"/>
      <c r="Q291" s="16"/>
      <c r="R291" s="16"/>
      <c r="T291" s="16"/>
      <c r="U291" s="22" t="s">
        <v>1079</v>
      </c>
      <c r="V291" s="23"/>
      <c r="W291" s="24" t="s">
        <v>57</v>
      </c>
      <c r="X291" s="25">
        <v>44489</v>
      </c>
      <c r="Y291" s="33">
        <v>0.45833333333333331</v>
      </c>
      <c r="Z291" s="26" t="s">
        <v>64</v>
      </c>
      <c r="AA291" s="26" t="s">
        <v>57</v>
      </c>
      <c r="AB291" s="34">
        <v>44490</v>
      </c>
      <c r="AC291" s="27" t="s">
        <v>128</v>
      </c>
      <c r="AD291" s="28"/>
      <c r="AE291" s="29"/>
      <c r="AF291" s="29"/>
      <c r="AG291" s="35">
        <v>26000000</v>
      </c>
    </row>
    <row r="292" spans="1:33" ht="15.75" customHeight="1">
      <c r="A292" s="15">
        <v>44487</v>
      </c>
      <c r="B292" s="16" t="s">
        <v>33</v>
      </c>
      <c r="C292" s="16" t="s">
        <v>667</v>
      </c>
      <c r="D292" s="16" t="s">
        <v>457</v>
      </c>
      <c r="E292" s="16" t="s">
        <v>48</v>
      </c>
      <c r="F292" s="17" t="str">
        <f t="shared" si="5"/>
        <v>Đã nhận được CV</v>
      </c>
      <c r="G292" s="82" t="s">
        <v>1080</v>
      </c>
      <c r="H292" s="18">
        <v>977510691</v>
      </c>
      <c r="I292" s="16" t="s">
        <v>1081</v>
      </c>
      <c r="J292" s="19"/>
      <c r="K292" s="16"/>
      <c r="L292" s="21" t="str">
        <f ca="1">IFERROR(__xludf.DUMMYFUNCTION("if(or(countifs($H$3:H293,H293)&gt;1, countifs($I$3:I293,I293)&gt;1),""Trùng"",if(or(COUNTIFS('Data tổng'!$I:$I,$I293)&gt;1,COUNTIFS('Data tổng'!$H:$H,$H293)&gt;1),""Trùng ""&amp;FILTER('Data tổng'!$B:$B,'Data tổng'!$I:$I=$I293,'Data tổng'!$B:$B&lt;&gt;$B293),""ok""))"),"ok")</f>
        <v>ok</v>
      </c>
      <c r="M292" s="16" t="s">
        <v>40</v>
      </c>
      <c r="N292" s="16" t="s">
        <v>41</v>
      </c>
      <c r="O292" s="16"/>
      <c r="P292" s="16"/>
      <c r="Q292" s="16"/>
      <c r="R292" s="16"/>
      <c r="T292" s="16"/>
      <c r="U292" s="22"/>
      <c r="V292" s="23"/>
      <c r="W292" s="24"/>
      <c r="X292" s="25"/>
      <c r="Y292" s="26"/>
      <c r="Z292" s="26"/>
      <c r="AA292" s="26"/>
      <c r="AB292" s="27"/>
      <c r="AC292" s="27"/>
      <c r="AD292" s="28"/>
      <c r="AE292" s="29"/>
      <c r="AF292" s="29"/>
      <c r="AG292" s="29"/>
    </row>
    <row r="293" spans="1:33" ht="15.75" customHeight="1">
      <c r="A293" s="15">
        <v>44487</v>
      </c>
      <c r="B293" s="16" t="s">
        <v>33</v>
      </c>
      <c r="C293" s="16" t="s">
        <v>554</v>
      </c>
      <c r="D293" s="16" t="s">
        <v>417</v>
      </c>
      <c r="E293" s="16" t="s">
        <v>48</v>
      </c>
      <c r="F293" s="17" t="str">
        <f t="shared" si="5"/>
        <v>Đã nhận được CV</v>
      </c>
      <c r="G293" s="16" t="s">
        <v>1082</v>
      </c>
      <c r="H293" s="18">
        <v>0</v>
      </c>
      <c r="I293" s="16" t="s">
        <v>1083</v>
      </c>
      <c r="J293" s="19"/>
      <c r="K293" s="20" t="s">
        <v>1084</v>
      </c>
      <c r="L293" s="21" t="str">
        <f ca="1">IFERROR(__xludf.DUMMYFUNCTION("if(or(countifs($H$3:H294,H294)&gt;1, countifs($I$3:I294,I294)&gt;1),""Trùng"",if(or(COUNTIFS('Data tổng'!$I:$I,$I294)&gt;1,COUNTIFS('Data tổng'!$H:$H,$H294)&gt;1),""Trùng ""&amp;FILTER('Data tổng'!$B:$B,'Data tổng'!$I:$I=$I294,'Data tổng'!$B:$B&lt;&gt;$B294),""ok""))"),"ok")</f>
        <v>ok</v>
      </c>
      <c r="M293" s="16" t="s">
        <v>40</v>
      </c>
      <c r="N293" s="16"/>
      <c r="O293" s="16"/>
      <c r="P293" s="16"/>
      <c r="Q293" s="16"/>
      <c r="R293" s="16"/>
      <c r="T293" s="16"/>
      <c r="U293" s="22"/>
      <c r="V293" s="23"/>
      <c r="W293" s="24"/>
      <c r="X293" s="25"/>
      <c r="Y293" s="26"/>
      <c r="Z293" s="26"/>
      <c r="AA293" s="26"/>
      <c r="AB293" s="27"/>
      <c r="AC293" s="27"/>
      <c r="AD293" s="28"/>
      <c r="AE293" s="29"/>
      <c r="AF293" s="29"/>
      <c r="AG293" s="29"/>
    </row>
    <row r="294" spans="1:33" ht="15.75" customHeight="1">
      <c r="A294" s="15">
        <v>44487</v>
      </c>
      <c r="B294" s="16" t="s">
        <v>33</v>
      </c>
      <c r="C294" s="16" t="s">
        <v>34</v>
      </c>
      <c r="D294" s="16" t="s">
        <v>34</v>
      </c>
      <c r="E294" s="16" t="s">
        <v>48</v>
      </c>
      <c r="F294" s="17" t="str">
        <f t="shared" si="5"/>
        <v>Đã nhận được CV</v>
      </c>
      <c r="G294" s="16" t="s">
        <v>1085</v>
      </c>
      <c r="H294" s="18">
        <v>978378924</v>
      </c>
      <c r="I294" s="16" t="s">
        <v>1086</v>
      </c>
      <c r="J294" s="88">
        <v>36414</v>
      </c>
      <c r="K294" s="20" t="s">
        <v>1087</v>
      </c>
      <c r="L294" s="21" t="str">
        <f ca="1">IFERROR(__xludf.DUMMYFUNCTION("if(or(countifs($H$3:H295,H295)&gt;1, countifs($I$3:I295,I295)&gt;1),""Trùng"",if(or(COUNTIFS('Data tổng'!$I:$I,$I295)&gt;1,COUNTIFS('Data tổng'!$H:$H,$H295)&gt;1),""Trùng ""&amp;FILTER('Data tổng'!$B:$B,'Data tổng'!$I:$I=$I295,'Data tổng'!$B:$B&lt;&gt;$B295),""ok""))"),"ok")</f>
        <v>ok</v>
      </c>
      <c r="M294" s="16" t="s">
        <v>112</v>
      </c>
      <c r="N294" s="16"/>
      <c r="O294" s="16"/>
      <c r="P294" s="16"/>
      <c r="Q294" s="16"/>
      <c r="R294" s="16"/>
      <c r="T294" s="16"/>
      <c r="U294" s="22"/>
      <c r="V294" s="23"/>
      <c r="W294" s="24"/>
      <c r="X294" s="25"/>
      <c r="Y294" s="26"/>
      <c r="Z294" s="26"/>
      <c r="AA294" s="26"/>
      <c r="AB294" s="27"/>
      <c r="AC294" s="27"/>
      <c r="AD294" s="28"/>
      <c r="AE294" s="29"/>
      <c r="AF294" s="29"/>
      <c r="AG294" s="29"/>
    </row>
    <row r="295" spans="1:33" ht="15.75" customHeight="1">
      <c r="A295" s="15">
        <v>44487</v>
      </c>
      <c r="B295" s="16" t="s">
        <v>33</v>
      </c>
      <c r="C295" s="16" t="s">
        <v>1088</v>
      </c>
      <c r="D295" s="16" t="s">
        <v>417</v>
      </c>
      <c r="E295" s="16" t="s">
        <v>48</v>
      </c>
      <c r="F295" s="17" t="str">
        <f t="shared" si="5"/>
        <v>Đã nhận được CV</v>
      </c>
      <c r="G295" s="16" t="s">
        <v>1089</v>
      </c>
      <c r="H295" s="18">
        <v>826197436</v>
      </c>
      <c r="I295" s="16" t="s">
        <v>1090</v>
      </c>
      <c r="J295" s="88">
        <v>35815</v>
      </c>
      <c r="K295" s="20" t="s">
        <v>1091</v>
      </c>
      <c r="L295" s="21" t="str">
        <f ca="1">IFERROR(__xludf.DUMMYFUNCTION("if(or(countifs($H$3:H296,H296)&gt;1, countifs($I$3:I296,I296)&gt;1),""Trùng"",if(or(COUNTIFS('Data tổng'!$I:$I,$I296)&gt;1,COUNTIFS('Data tổng'!$H:$H,$H296)&gt;1),""Trùng ""&amp;FILTER('Data tổng'!$B:$B,'Data tổng'!$I:$I=$I296,'Data tổng'!$B:$B&lt;&gt;$B296),""ok""))"),"ok")</f>
        <v>ok</v>
      </c>
      <c r="M295" s="16" t="s">
        <v>40</v>
      </c>
      <c r="N295" s="16"/>
      <c r="O295" s="16"/>
      <c r="P295" s="16"/>
      <c r="Q295" s="16"/>
      <c r="R295" s="16"/>
      <c r="T295" s="16"/>
      <c r="U295" s="22"/>
      <c r="V295" s="23"/>
      <c r="W295" s="24"/>
      <c r="X295" s="25"/>
      <c r="Y295" s="26"/>
      <c r="Z295" s="26"/>
      <c r="AA295" s="26"/>
      <c r="AB295" s="27"/>
      <c r="AC295" s="27"/>
      <c r="AD295" s="28"/>
      <c r="AE295" s="29"/>
      <c r="AF295" s="29"/>
      <c r="AG295" s="29"/>
    </row>
    <row r="296" spans="1:33" ht="15.75" customHeight="1">
      <c r="A296" s="15">
        <v>44489</v>
      </c>
      <c r="B296" s="16" t="s">
        <v>33</v>
      </c>
      <c r="C296" s="16" t="s">
        <v>155</v>
      </c>
      <c r="D296" s="16" t="s">
        <v>79</v>
      </c>
      <c r="E296" s="16"/>
      <c r="F296" s="17" t="str">
        <f t="shared" si="5"/>
        <v>Hủy Phỏng vấn</v>
      </c>
      <c r="G296" s="16" t="s">
        <v>1092</v>
      </c>
      <c r="H296" s="18">
        <v>976018287</v>
      </c>
      <c r="I296" s="16" t="s">
        <v>1093</v>
      </c>
      <c r="J296" s="19"/>
      <c r="K296" s="30" t="s">
        <v>1094</v>
      </c>
      <c r="L296" s="21" t="str">
        <f ca="1">IFERROR(__xludf.DUMMYFUNCTION("if(or(countifs($H$3:H297,H297)&gt;1, countifs($I$3:I297,I297)&gt;1),""Trùng"",if(or(COUNTIFS('Data tổng'!$I:$I,$I297)&gt;1,COUNTIFS('Data tổng'!$H:$H,$H297)&gt;1),""Trùng ""&amp;FILTER('Data tổng'!$B:$B,'Data tổng'!$I:$I=$I297,'Data tổng'!$B:$B&lt;&gt;$B297),""ok""))"),"ok")</f>
        <v>ok</v>
      </c>
      <c r="M296" s="16" t="s">
        <v>824</v>
      </c>
      <c r="N296" s="16" t="s">
        <v>825</v>
      </c>
      <c r="O296" s="16"/>
      <c r="P296" s="16"/>
      <c r="Q296" s="16"/>
      <c r="R296" s="16"/>
      <c r="T296" s="16"/>
      <c r="U296" s="22" t="s">
        <v>1095</v>
      </c>
      <c r="V296" s="23">
        <v>44489</v>
      </c>
      <c r="W296" s="24" t="s">
        <v>57</v>
      </c>
      <c r="X296" s="25">
        <v>44491</v>
      </c>
      <c r="Y296" s="33">
        <v>0.45833333333333331</v>
      </c>
      <c r="Z296" s="26" t="s">
        <v>160</v>
      </c>
      <c r="AA296" s="26" t="s">
        <v>187</v>
      </c>
      <c r="AB296" s="27"/>
      <c r="AC296" s="27"/>
      <c r="AD296" s="28"/>
      <c r="AE296" s="29"/>
      <c r="AF296" s="29"/>
      <c r="AG296" s="29"/>
    </row>
    <row r="297" spans="1:33" ht="15.75" customHeight="1">
      <c r="A297" s="15">
        <v>44489</v>
      </c>
      <c r="B297" s="16" t="s">
        <v>33</v>
      </c>
      <c r="C297" s="16" t="s">
        <v>456</v>
      </c>
      <c r="D297" s="16" t="s">
        <v>417</v>
      </c>
      <c r="E297" s="16" t="s">
        <v>48</v>
      </c>
      <c r="F297" s="17" t="str">
        <f t="shared" si="5"/>
        <v>Đã nhận được CV</v>
      </c>
      <c r="G297" s="16" t="s">
        <v>1096</v>
      </c>
      <c r="H297" s="18">
        <v>988688767</v>
      </c>
      <c r="I297" s="16" t="s">
        <v>1097</v>
      </c>
      <c r="J297" s="19">
        <v>30020</v>
      </c>
      <c r="K297" s="30" t="s">
        <v>1098</v>
      </c>
      <c r="L297" s="21" t="str">
        <f ca="1">IFERROR(__xludf.DUMMYFUNCTION("if(or(countifs($H$3:H298,H298)&gt;1, countifs($I$3:I298,I298)&gt;1),""Trùng"",if(or(COUNTIFS('Data tổng'!$I:$I,$I298)&gt;1,COUNTIFS('Data tổng'!$H:$H,$H298)&gt;1),""Trùng ""&amp;FILTER('Data tổng'!$B:$B,'Data tổng'!$I:$I=$I298,'Data tổng'!$B:$B&lt;&gt;$B298),""ok""))"),"ok")</f>
        <v>ok</v>
      </c>
      <c r="M297" s="16" t="s">
        <v>40</v>
      </c>
      <c r="N297" s="16"/>
      <c r="O297" s="16"/>
      <c r="P297" s="16"/>
      <c r="Q297" s="16"/>
      <c r="R297" s="16"/>
      <c r="T297" s="16"/>
      <c r="U297" s="22" t="s">
        <v>1099</v>
      </c>
      <c r="V297" s="23"/>
      <c r="W297" s="24"/>
      <c r="X297" s="25"/>
      <c r="Y297" s="26"/>
      <c r="Z297" s="26"/>
      <c r="AA297" s="26"/>
      <c r="AB297" s="27"/>
      <c r="AC297" s="27"/>
      <c r="AD297" s="28"/>
      <c r="AE297" s="29"/>
      <c r="AF297" s="29"/>
      <c r="AG297" s="29"/>
    </row>
    <row r="298" spans="1:33" ht="15.75" customHeight="1">
      <c r="A298" s="15">
        <v>44496</v>
      </c>
      <c r="B298" s="16" t="s">
        <v>33</v>
      </c>
      <c r="C298" s="16" t="s">
        <v>667</v>
      </c>
      <c r="D298" s="16" t="s">
        <v>417</v>
      </c>
      <c r="E298" s="16" t="s">
        <v>48</v>
      </c>
      <c r="F298" s="17" t="str">
        <f t="shared" si="5"/>
        <v>Đã nhận được CV</v>
      </c>
      <c r="G298" s="16" t="s">
        <v>1100</v>
      </c>
      <c r="H298" s="18">
        <v>376469798</v>
      </c>
      <c r="I298" s="16" t="s">
        <v>1101</v>
      </c>
      <c r="J298" s="19"/>
      <c r="K298" s="30" t="s">
        <v>1102</v>
      </c>
      <c r="L298" s="21" t="str">
        <f ca="1">IFERROR(__xludf.DUMMYFUNCTION("if(or(countifs($H$3:H299,H299)&gt;1, countifs($I$3:I299,I299)&gt;1),""Trùng"",if(or(COUNTIFS('Data tổng'!$I:$I,$I299)&gt;1,COUNTIFS('Data tổng'!$H:$H,$H299)&gt;1),""Trùng ""&amp;FILTER('Data tổng'!$B:$B,'Data tổng'!$I:$I=$I299,'Data tổng'!$B:$B&lt;&gt;$B299),""ok""))"),"ok")</f>
        <v>ok</v>
      </c>
      <c r="M298" s="16" t="s">
        <v>40</v>
      </c>
      <c r="N298" s="16"/>
      <c r="O298" s="16"/>
      <c r="P298" s="16"/>
      <c r="Q298" s="16"/>
      <c r="R298" s="16"/>
      <c r="T298" s="16"/>
      <c r="U298" s="22"/>
      <c r="V298" s="23"/>
      <c r="W298" s="24"/>
      <c r="X298" s="25"/>
      <c r="Y298" s="26"/>
      <c r="Z298" s="26"/>
      <c r="AA298" s="26"/>
      <c r="AB298" s="27"/>
      <c r="AC298" s="27"/>
      <c r="AD298" s="28"/>
      <c r="AE298" s="29"/>
      <c r="AF298" s="29"/>
      <c r="AG298" s="29"/>
    </row>
    <row r="299" spans="1:33" ht="15.75" customHeight="1">
      <c r="A299" s="15">
        <v>44496</v>
      </c>
      <c r="B299" s="16" t="s">
        <v>33</v>
      </c>
      <c r="C299" s="16" t="s">
        <v>667</v>
      </c>
      <c r="D299" s="16" t="s">
        <v>417</v>
      </c>
      <c r="E299" s="16" t="s">
        <v>48</v>
      </c>
      <c r="F299" s="17" t="str">
        <f t="shared" si="5"/>
        <v>Đã nhận được CV</v>
      </c>
      <c r="G299" s="82" t="s">
        <v>1103</v>
      </c>
      <c r="H299" s="18">
        <v>983527759</v>
      </c>
      <c r="I299" s="16" t="s">
        <v>1104</v>
      </c>
      <c r="J299" s="19">
        <v>30399</v>
      </c>
      <c r="K299" s="30" t="s">
        <v>1105</v>
      </c>
      <c r="L299" s="21" t="str">
        <f ca="1">IFERROR(__xludf.DUMMYFUNCTION("if(or(countifs($H$3:H300,H300)&gt;1, countifs($I$3:I300,I300)&gt;1),""Trùng"",if(or(COUNTIFS('Data tổng'!$I:$I,$I300)&gt;1,COUNTIFS('Data tổng'!$H:$H,$H300)&gt;1),""Trùng ""&amp;FILTER('Data tổng'!$B:$B,'Data tổng'!$I:$I=$I300,'Data tổng'!$B:$B&lt;&gt;$B300),""ok""))"),"ok")</f>
        <v>ok</v>
      </c>
      <c r="M299" s="16" t="s">
        <v>40</v>
      </c>
      <c r="N299" s="16"/>
      <c r="O299" s="16"/>
      <c r="P299" s="16"/>
      <c r="Q299" s="16"/>
      <c r="R299" s="16"/>
      <c r="T299" s="16"/>
      <c r="U299" s="22"/>
      <c r="V299" s="23"/>
      <c r="W299" s="24"/>
      <c r="X299" s="25"/>
      <c r="Y299" s="26"/>
      <c r="Z299" s="26"/>
      <c r="AA299" s="26"/>
      <c r="AB299" s="27"/>
      <c r="AC299" s="27"/>
      <c r="AD299" s="28"/>
      <c r="AE299" s="29"/>
      <c r="AF299" s="29"/>
      <c r="AG299" s="29"/>
    </row>
    <row r="300" spans="1:33" ht="15.75" customHeight="1">
      <c r="A300" s="15">
        <v>44496</v>
      </c>
      <c r="B300" s="16" t="s">
        <v>33</v>
      </c>
      <c r="C300" s="16" t="s">
        <v>667</v>
      </c>
      <c r="D300" s="16" t="s">
        <v>417</v>
      </c>
      <c r="E300" s="16" t="s">
        <v>48</v>
      </c>
      <c r="F300" s="17" t="str">
        <f t="shared" si="5"/>
        <v>Đã nhận được CV</v>
      </c>
      <c r="G300" s="82" t="s">
        <v>1106</v>
      </c>
      <c r="H300" s="18">
        <v>853260084</v>
      </c>
      <c r="I300" s="16" t="s">
        <v>1107</v>
      </c>
      <c r="J300" s="19">
        <v>34950</v>
      </c>
      <c r="K300" s="30" t="s">
        <v>1108</v>
      </c>
      <c r="L300" s="21" t="str">
        <f ca="1">IFERROR(__xludf.DUMMYFUNCTION("if(or(countifs($H$3:H301,H301)&gt;1, countifs($I$3:I301,I301)&gt;1),""Trùng"",if(or(COUNTIFS('Data tổng'!$I:$I,$I301)&gt;1,COUNTIFS('Data tổng'!$H:$H,$H301)&gt;1),""Trùng ""&amp;FILTER('Data tổng'!$B:$B,'Data tổng'!$I:$I=$I301,'Data tổng'!$B:$B&lt;&gt;$B301),""ok""))"),"ok")</f>
        <v>ok</v>
      </c>
      <c r="M300" s="16" t="s">
        <v>40</v>
      </c>
      <c r="N300" s="16"/>
      <c r="O300" s="16"/>
      <c r="P300" s="16"/>
      <c r="Q300" s="16"/>
      <c r="R300" s="16"/>
      <c r="T300" s="16"/>
      <c r="U300" s="22"/>
      <c r="V300" s="23"/>
      <c r="W300" s="24"/>
      <c r="X300" s="25"/>
      <c r="Y300" s="26"/>
      <c r="Z300" s="26"/>
      <c r="AA300" s="26"/>
      <c r="AB300" s="27"/>
      <c r="AC300" s="27"/>
      <c r="AD300" s="28"/>
      <c r="AE300" s="29"/>
      <c r="AF300" s="29"/>
      <c r="AG300" s="29"/>
    </row>
    <row r="301" spans="1:33" ht="15.75" customHeight="1">
      <c r="A301" s="15">
        <v>44496</v>
      </c>
      <c r="B301" s="16" t="s">
        <v>33</v>
      </c>
      <c r="C301" s="16" t="s">
        <v>34</v>
      </c>
      <c r="D301" s="16" t="s">
        <v>34</v>
      </c>
      <c r="E301" s="16" t="s">
        <v>48</v>
      </c>
      <c r="F301" s="17" t="str">
        <f t="shared" si="5"/>
        <v>Đã onboard</v>
      </c>
      <c r="G301" s="82" t="s">
        <v>1109</v>
      </c>
      <c r="H301" s="18">
        <v>383251555</v>
      </c>
      <c r="I301" s="16" t="s">
        <v>1110</v>
      </c>
      <c r="J301" s="19">
        <v>35982</v>
      </c>
      <c r="K301" s="30" t="s">
        <v>1111</v>
      </c>
      <c r="L301" s="21" t="str">
        <f ca="1">IFERROR(__xludf.DUMMYFUNCTION("if(or(countifs($H$3:H302,H302)&gt;1, countifs($I$3:I302,I302)&gt;1),""Trùng"",if(or(COUNTIFS('Data tổng'!$I:$I,$I302)&gt;1,COUNTIFS('Data tổng'!$H:$H,$H302)&gt;1),""Trùng ""&amp;FILTER('Data tổng'!$B:$B,'Data tổng'!$I:$I=$I302,'Data tổng'!$B:$B&lt;&gt;$B302),""ok""))"),"ok")</f>
        <v>ok</v>
      </c>
      <c r="M301" s="16" t="s">
        <v>112</v>
      </c>
      <c r="N301" s="16" t="s">
        <v>64</v>
      </c>
      <c r="O301" s="16"/>
      <c r="P301" s="16"/>
      <c r="Q301" s="16"/>
      <c r="R301" s="16"/>
      <c r="T301" s="16"/>
      <c r="U301" s="22"/>
      <c r="V301" s="23">
        <v>44496</v>
      </c>
      <c r="W301" s="24" t="s">
        <v>57</v>
      </c>
      <c r="X301" s="25">
        <v>44498</v>
      </c>
      <c r="Y301" s="33">
        <v>0.45833333333333331</v>
      </c>
      <c r="Z301" s="26" t="s">
        <v>64</v>
      </c>
      <c r="AA301" s="26" t="s">
        <v>57</v>
      </c>
      <c r="AB301" s="34">
        <v>44499</v>
      </c>
      <c r="AC301" s="27" t="s">
        <v>65</v>
      </c>
      <c r="AD301" s="28">
        <v>44501</v>
      </c>
      <c r="AE301" s="29" t="s">
        <v>65</v>
      </c>
      <c r="AF301" s="29" t="s">
        <v>66</v>
      </c>
      <c r="AG301" s="29">
        <v>0</v>
      </c>
    </row>
    <row r="302" spans="1:33" ht="15.75" customHeight="1">
      <c r="A302" s="15">
        <v>44496</v>
      </c>
      <c r="B302" s="16" t="s">
        <v>33</v>
      </c>
      <c r="C302" s="16" t="s">
        <v>34</v>
      </c>
      <c r="D302" s="16" t="s">
        <v>34</v>
      </c>
      <c r="E302" s="16" t="s">
        <v>48</v>
      </c>
      <c r="F302" s="17" t="str">
        <f t="shared" si="5"/>
        <v>Đã onboard</v>
      </c>
      <c r="G302" s="82" t="s">
        <v>1112</v>
      </c>
      <c r="H302" s="18">
        <v>378747674</v>
      </c>
      <c r="I302" s="16" t="s">
        <v>1113</v>
      </c>
      <c r="J302" s="19">
        <v>33835</v>
      </c>
      <c r="K302" s="30" t="s">
        <v>1114</v>
      </c>
      <c r="L302" s="21" t="str">
        <f ca="1">IFERROR(__xludf.DUMMYFUNCTION("if(or(countifs($H$3:H303,H303)&gt;1, countifs($I$3:I303,I303)&gt;1),""Trùng"",if(or(COUNTIFS('Data tổng'!$I:$I,$I303)&gt;1,COUNTIFS('Data tổng'!$H:$H,$H303)&gt;1),""Trùng ""&amp;FILTER('Data tổng'!$B:$B,'Data tổng'!$I:$I=$I303,'Data tổng'!$B:$B&lt;&gt;$B303),""ok""))"),"ok")</f>
        <v>ok</v>
      </c>
      <c r="M302" s="16" t="s">
        <v>112</v>
      </c>
      <c r="N302" s="16" t="s">
        <v>64</v>
      </c>
      <c r="O302" s="16"/>
      <c r="P302" s="16"/>
      <c r="Q302" s="16"/>
      <c r="R302" s="16"/>
      <c r="T302" s="16"/>
      <c r="U302" s="22"/>
      <c r="V302" s="23">
        <v>44496</v>
      </c>
      <c r="W302" s="24" t="s">
        <v>57</v>
      </c>
      <c r="X302" s="25">
        <v>44498</v>
      </c>
      <c r="Y302" s="33">
        <v>0.45833333333333331</v>
      </c>
      <c r="Z302" s="26" t="s">
        <v>64</v>
      </c>
      <c r="AA302" s="26" t="s">
        <v>57</v>
      </c>
      <c r="AB302" s="34">
        <v>44499</v>
      </c>
      <c r="AC302" s="27" t="s">
        <v>65</v>
      </c>
      <c r="AD302" s="28">
        <v>44501</v>
      </c>
      <c r="AE302" s="29" t="s">
        <v>65</v>
      </c>
      <c r="AF302" s="29" t="s">
        <v>66</v>
      </c>
      <c r="AG302" s="29">
        <v>0</v>
      </c>
    </row>
    <row r="303" spans="1:33" ht="15.75" customHeight="1">
      <c r="A303" s="15">
        <v>44497</v>
      </c>
      <c r="B303" s="16" t="s">
        <v>33</v>
      </c>
      <c r="C303" s="16" t="s">
        <v>250</v>
      </c>
      <c r="D303" s="16" t="s">
        <v>417</v>
      </c>
      <c r="E303" s="16" t="s">
        <v>48</v>
      </c>
      <c r="F303" s="17" t="str">
        <f t="shared" si="5"/>
        <v>Đã nhận được CV</v>
      </c>
      <c r="G303" s="16" t="s">
        <v>1115</v>
      </c>
      <c r="H303" s="18">
        <v>868196788</v>
      </c>
      <c r="I303" s="16" t="s">
        <v>1116</v>
      </c>
      <c r="J303" s="19">
        <v>36012</v>
      </c>
      <c r="K303" s="20" t="s">
        <v>1117</v>
      </c>
      <c r="L303" s="21" t="str">
        <f ca="1">IFERROR(__xludf.DUMMYFUNCTION("if(or(countifs($H$3:H304,H304)&gt;1, countifs($I$3:I304,I304)&gt;1),""Trùng"",if(or(COUNTIFS('Data tổng'!$I:$I,$I304)&gt;1,COUNTIFS('Data tổng'!$H:$H,$H304)&gt;1),""Trùng ""&amp;FILTER('Data tổng'!$B:$B,'Data tổng'!$I:$I=$I304,'Data tổng'!$B:$B&lt;&gt;$B304),""ok""))"),"ok")</f>
        <v>ok</v>
      </c>
      <c r="M303" s="16" t="s">
        <v>40</v>
      </c>
      <c r="N303" s="16" t="s">
        <v>41</v>
      </c>
      <c r="O303" s="16"/>
      <c r="P303" s="16"/>
      <c r="Q303" s="16"/>
      <c r="R303" s="16"/>
      <c r="T303" s="16"/>
      <c r="U303" s="22"/>
      <c r="V303" s="23"/>
      <c r="W303" s="24"/>
      <c r="X303" s="25"/>
      <c r="Y303" s="26"/>
      <c r="Z303" s="26"/>
      <c r="AA303" s="26"/>
      <c r="AB303" s="27"/>
      <c r="AC303" s="27"/>
      <c r="AD303" s="28"/>
      <c r="AE303" s="29"/>
      <c r="AF303" s="29"/>
      <c r="AG303" s="29"/>
    </row>
    <row r="304" spans="1:33" ht="15.75" customHeight="1">
      <c r="A304" s="15">
        <v>44497</v>
      </c>
      <c r="B304" s="16" t="s">
        <v>33</v>
      </c>
      <c r="C304" s="16" t="s">
        <v>155</v>
      </c>
      <c r="D304" s="16" t="s">
        <v>34</v>
      </c>
      <c r="E304" s="16" t="s">
        <v>48</v>
      </c>
      <c r="F304" s="17" t="str">
        <f t="shared" si="5"/>
        <v>Đã onboard</v>
      </c>
      <c r="G304" s="82" t="s">
        <v>1118</v>
      </c>
      <c r="H304" s="18">
        <v>355324555</v>
      </c>
      <c r="I304" s="16" t="s">
        <v>1119</v>
      </c>
      <c r="J304" s="19">
        <v>36154</v>
      </c>
      <c r="K304" s="30" t="s">
        <v>1120</v>
      </c>
      <c r="L304" s="21" t="str">
        <f ca="1">IFERROR(__xludf.DUMMYFUNCTION("if(or(countifs($H$3:H305,H305)&gt;1, countifs($I$3:I305,I305)&gt;1),""Trùng"",if(or(COUNTIFS('Data tổng'!$I:$I,$I305)&gt;1,COUNTIFS('Data tổng'!$H:$H,$H305)&gt;1),""Trùng ""&amp;FILTER('Data tổng'!$B:$B,'Data tổng'!$I:$I=$I305,'Data tổng'!$B:$B&lt;&gt;$B305),""ok""))"),"ok")</f>
        <v>ok</v>
      </c>
      <c r="M304" s="16" t="s">
        <v>149</v>
      </c>
      <c r="N304" s="16"/>
      <c r="O304" s="16"/>
      <c r="P304" s="16"/>
      <c r="Q304" s="16"/>
      <c r="R304" s="16"/>
      <c r="T304" s="16"/>
      <c r="U304" s="22"/>
      <c r="V304" s="23">
        <v>44496</v>
      </c>
      <c r="W304" s="24" t="s">
        <v>57</v>
      </c>
      <c r="X304" s="25">
        <v>44498</v>
      </c>
      <c r="Y304" s="33">
        <v>0.45833333333333331</v>
      </c>
      <c r="Z304" s="26" t="s">
        <v>64</v>
      </c>
      <c r="AA304" s="26" t="s">
        <v>57</v>
      </c>
      <c r="AB304" s="34">
        <v>44499</v>
      </c>
      <c r="AC304" s="27" t="s">
        <v>65</v>
      </c>
      <c r="AD304" s="28">
        <v>44501</v>
      </c>
      <c r="AE304" s="29" t="s">
        <v>65</v>
      </c>
      <c r="AF304" s="29" t="s">
        <v>66</v>
      </c>
      <c r="AG304" s="29">
        <v>0</v>
      </c>
    </row>
    <row r="305" spans="1:33" ht="15.75" customHeight="1">
      <c r="A305" s="15">
        <v>44497</v>
      </c>
      <c r="B305" s="16" t="s">
        <v>33</v>
      </c>
      <c r="C305" s="16" t="s">
        <v>667</v>
      </c>
      <c r="D305" s="16" t="s">
        <v>417</v>
      </c>
      <c r="E305" s="16" t="s">
        <v>48</v>
      </c>
      <c r="F305" s="17" t="str">
        <f t="shared" si="5"/>
        <v>Hủy Phỏng vấn</v>
      </c>
      <c r="G305" s="82" t="s">
        <v>1121</v>
      </c>
      <c r="H305" s="18">
        <v>969848893</v>
      </c>
      <c r="I305" s="16" t="s">
        <v>1122</v>
      </c>
      <c r="J305" s="88">
        <v>34322</v>
      </c>
      <c r="K305" s="20" t="s">
        <v>1123</v>
      </c>
      <c r="L305" s="21" t="str">
        <f ca="1">IFERROR(__xludf.DUMMYFUNCTION("if(or(countifs($H$3:H306,H306)&gt;1, countifs($I$3:I306,I306)&gt;1),""Trùng"",if(or(COUNTIFS('Data tổng'!$I:$I,$I306)&gt;1,COUNTIFS('Data tổng'!$H:$H,$H306)&gt;1),""Trùng ""&amp;FILTER('Data tổng'!$B:$B,'Data tổng'!$I:$I=$I306,'Data tổng'!$B:$B&lt;&gt;$B306),""ok""))"),"ok")</f>
        <v>ok</v>
      </c>
      <c r="M305" s="16" t="s">
        <v>40</v>
      </c>
      <c r="N305" s="16"/>
      <c r="O305" s="16"/>
      <c r="P305" s="16"/>
      <c r="Q305" s="16"/>
      <c r="R305" s="16"/>
      <c r="T305" s="16"/>
      <c r="U305" s="22" t="s">
        <v>1124</v>
      </c>
      <c r="V305" s="23">
        <v>44529</v>
      </c>
      <c r="W305" s="24" t="s">
        <v>57</v>
      </c>
      <c r="X305" s="25">
        <v>44503</v>
      </c>
      <c r="Y305" s="33">
        <v>0.375</v>
      </c>
      <c r="Z305" s="26" t="s">
        <v>64</v>
      </c>
      <c r="AA305" s="26" t="s">
        <v>187</v>
      </c>
      <c r="AB305" s="27"/>
      <c r="AC305" s="27"/>
      <c r="AD305" s="28"/>
      <c r="AE305" s="29"/>
      <c r="AF305" s="29"/>
      <c r="AG305" s="29"/>
    </row>
    <row r="306" spans="1:33" ht="15.75" customHeight="1">
      <c r="A306" s="15">
        <v>44497</v>
      </c>
      <c r="B306" s="16" t="s">
        <v>33</v>
      </c>
      <c r="C306" s="16" t="s">
        <v>667</v>
      </c>
      <c r="D306" s="16" t="s">
        <v>417</v>
      </c>
      <c r="E306" s="16" t="s">
        <v>48</v>
      </c>
      <c r="F306" s="17" t="str">
        <f t="shared" si="5"/>
        <v>Từ chối Phỏng vấn</v>
      </c>
      <c r="G306" s="82" t="s">
        <v>1125</v>
      </c>
      <c r="H306" s="18">
        <v>974745464</v>
      </c>
      <c r="I306" s="16" t="s">
        <v>1126</v>
      </c>
      <c r="J306" s="88">
        <v>32072</v>
      </c>
      <c r="K306" s="20" t="s">
        <v>1127</v>
      </c>
      <c r="L306" s="21" t="str">
        <f ca="1">IFERROR(__xludf.DUMMYFUNCTION("if(or(countifs($H$3:H307,H307)&gt;1, countifs($I$3:I307,I307)&gt;1),""Trùng"",if(or(COUNTIFS('Data tổng'!$I:$I,$I307)&gt;1,COUNTIFS('Data tổng'!$H:$H,$H307)&gt;1),""Trùng ""&amp;FILTER('Data tổng'!$B:$B,'Data tổng'!$I:$I=$I307,'Data tổng'!$B:$B&lt;&gt;$B307),""ok""))"),"ok")</f>
        <v>ok</v>
      </c>
      <c r="M306" s="16" t="s">
        <v>40</v>
      </c>
      <c r="N306" s="16"/>
      <c r="O306" s="16"/>
      <c r="P306" s="16"/>
      <c r="Q306" s="16"/>
      <c r="R306" s="16"/>
      <c r="T306" s="16"/>
      <c r="U306" s="22" t="s">
        <v>1128</v>
      </c>
      <c r="V306" s="23">
        <v>44529</v>
      </c>
      <c r="W306" s="24" t="s">
        <v>57</v>
      </c>
      <c r="X306" s="25">
        <v>44511</v>
      </c>
      <c r="Y306" s="33">
        <v>0.39583333333333331</v>
      </c>
      <c r="Z306" s="26" t="s">
        <v>64</v>
      </c>
      <c r="AA306" s="26" t="s">
        <v>58</v>
      </c>
      <c r="AB306" s="27"/>
      <c r="AC306" s="27"/>
      <c r="AD306" s="28"/>
      <c r="AE306" s="29"/>
      <c r="AF306" s="29"/>
      <c r="AG306" s="29"/>
    </row>
    <row r="307" spans="1:33" ht="15.75" customHeight="1">
      <c r="A307" s="15">
        <v>44497</v>
      </c>
      <c r="B307" s="16" t="s">
        <v>33</v>
      </c>
      <c r="C307" s="16" t="s">
        <v>155</v>
      </c>
      <c r="D307" s="16"/>
      <c r="E307" s="16" t="s">
        <v>48</v>
      </c>
      <c r="F307" s="17" t="str">
        <f t="shared" si="5"/>
        <v>Đã nhận được CV</v>
      </c>
      <c r="G307" s="16" t="s">
        <v>1129</v>
      </c>
      <c r="H307" s="18">
        <v>387454575</v>
      </c>
      <c r="I307" s="16" t="s">
        <v>1130</v>
      </c>
      <c r="J307" s="88">
        <v>33625</v>
      </c>
      <c r="K307" s="20" t="s">
        <v>1131</v>
      </c>
      <c r="L307" s="21" t="str">
        <f ca="1">IFERROR(__xludf.DUMMYFUNCTION("if(or(countifs($H$3:H308,H308)&gt;1, countifs($I$3:I308,I308)&gt;1),""Trùng"",if(or(COUNTIFS('Data tổng'!$I:$I,$I308)&gt;1,COUNTIFS('Data tổng'!$H:$H,$H308)&gt;1),""Trùng ""&amp;FILTER('Data tổng'!$B:$B,'Data tổng'!$I:$I=$I308,'Data tổng'!$B:$B&lt;&gt;$B308),""ok""))"),"ok")</f>
        <v>ok</v>
      </c>
      <c r="M307" s="16" t="s">
        <v>40</v>
      </c>
      <c r="N307" s="16"/>
      <c r="O307" s="16"/>
      <c r="P307" s="16"/>
      <c r="Q307" s="16" t="s">
        <v>284</v>
      </c>
      <c r="R307" s="16"/>
      <c r="T307" s="16"/>
      <c r="U307" s="22"/>
      <c r="V307" s="23"/>
      <c r="W307" s="24"/>
      <c r="X307" s="25"/>
      <c r="Y307" s="26"/>
      <c r="Z307" s="26"/>
      <c r="AA307" s="26"/>
      <c r="AB307" s="27"/>
      <c r="AC307" s="27"/>
      <c r="AD307" s="28"/>
      <c r="AE307" s="29"/>
      <c r="AF307" s="29"/>
      <c r="AG307" s="29"/>
    </row>
    <row r="308" spans="1:33" ht="15.75" customHeight="1">
      <c r="A308" s="15">
        <v>44497</v>
      </c>
      <c r="B308" s="16" t="s">
        <v>33</v>
      </c>
      <c r="C308" s="16" t="s">
        <v>155</v>
      </c>
      <c r="D308" s="16"/>
      <c r="E308" s="16" t="s">
        <v>48</v>
      </c>
      <c r="F308" s="17" t="str">
        <f t="shared" si="5"/>
        <v>Đã nhận được CV</v>
      </c>
      <c r="G308" s="16" t="s">
        <v>1132</v>
      </c>
      <c r="H308" s="18" t="s">
        <v>1133</v>
      </c>
      <c r="I308" s="16" t="s">
        <v>1134</v>
      </c>
      <c r="J308" s="88">
        <v>32582</v>
      </c>
      <c r="K308" s="20" t="s">
        <v>1135</v>
      </c>
      <c r="L308" s="21" t="str">
        <f ca="1">IFERROR(__xludf.DUMMYFUNCTION("if(or(countifs($H$3:H309,H309)&gt;1, countifs($I$3:I309,I309)&gt;1),""Trùng"",if(or(COUNTIFS('Data tổng'!$I:$I,$I309)&gt;1,COUNTIFS('Data tổng'!$H:$H,$H309)&gt;1),""Trùng ""&amp;FILTER('Data tổng'!$B:$B,'Data tổng'!$I:$I=$I309,'Data tổng'!$B:$B&lt;&gt;$B309),""ok""))"),"ok")</f>
        <v>ok</v>
      </c>
      <c r="M308" s="16" t="s">
        <v>40</v>
      </c>
      <c r="N308" s="16"/>
      <c r="O308" s="16"/>
      <c r="P308" s="16"/>
      <c r="Q308" s="16" t="s">
        <v>284</v>
      </c>
      <c r="R308" s="16"/>
      <c r="T308" s="16"/>
      <c r="U308" s="22"/>
      <c r="V308" s="23"/>
      <c r="W308" s="24"/>
      <c r="X308" s="25"/>
      <c r="Y308" s="26"/>
      <c r="Z308" s="26"/>
      <c r="AA308" s="26"/>
      <c r="AB308" s="27"/>
      <c r="AC308" s="27"/>
      <c r="AD308" s="28"/>
      <c r="AE308" s="29"/>
      <c r="AF308" s="29"/>
      <c r="AG308" s="29"/>
    </row>
    <row r="309" spans="1:33" ht="15.75" customHeight="1">
      <c r="A309" s="15">
        <v>44497</v>
      </c>
      <c r="B309" s="16" t="s">
        <v>33</v>
      </c>
      <c r="C309" s="16" t="s">
        <v>155</v>
      </c>
      <c r="D309" s="16"/>
      <c r="E309" s="16" t="s">
        <v>48</v>
      </c>
      <c r="F309" s="17" t="str">
        <f t="shared" si="5"/>
        <v>Đã nhận được CV</v>
      </c>
      <c r="G309" s="16" t="s">
        <v>1136</v>
      </c>
      <c r="H309" s="18">
        <v>349987549</v>
      </c>
      <c r="I309" s="16" t="s">
        <v>1137</v>
      </c>
      <c r="J309" s="88">
        <v>36137</v>
      </c>
      <c r="K309" s="20" t="s">
        <v>1138</v>
      </c>
      <c r="L309" s="21" t="str">
        <f ca="1">IFERROR(__xludf.DUMMYFUNCTION("if(or(countifs($H$3:H310,H310)&gt;1, countifs($I$3:I310,I310)&gt;1),""Trùng"",if(or(COUNTIFS('Data tổng'!$I:$I,$I310)&gt;1,COUNTIFS('Data tổng'!$H:$H,$H310)&gt;1),""Trùng ""&amp;FILTER('Data tổng'!$B:$B,'Data tổng'!$I:$I=$I310,'Data tổng'!$B:$B&lt;&gt;$B310),""ok""))"),"ok")</f>
        <v>ok</v>
      </c>
      <c r="M309" s="16" t="s">
        <v>40</v>
      </c>
      <c r="N309" s="16"/>
      <c r="O309" s="16"/>
      <c r="P309" s="16"/>
      <c r="Q309" s="16" t="s">
        <v>44</v>
      </c>
      <c r="R309" s="16"/>
      <c r="T309" s="16"/>
      <c r="U309" s="22" t="s">
        <v>1139</v>
      </c>
      <c r="V309" s="23"/>
      <c r="W309" s="24"/>
      <c r="X309" s="25"/>
      <c r="Y309" s="26"/>
      <c r="Z309" s="26"/>
      <c r="AA309" s="26"/>
      <c r="AB309" s="27"/>
      <c r="AC309" s="27"/>
      <c r="AD309" s="28"/>
      <c r="AE309" s="29"/>
      <c r="AF309" s="29"/>
      <c r="AG309" s="29"/>
    </row>
    <row r="310" spans="1:33" ht="15.75" customHeight="1">
      <c r="A310" s="15">
        <v>44498</v>
      </c>
      <c r="B310" s="16" t="s">
        <v>33</v>
      </c>
      <c r="C310" s="16" t="s">
        <v>1088</v>
      </c>
      <c r="D310" s="16"/>
      <c r="E310" s="16"/>
      <c r="F310" s="17" t="str">
        <f t="shared" si="5"/>
        <v>Đã nhận được CV</v>
      </c>
      <c r="G310" s="16" t="s">
        <v>1140</v>
      </c>
      <c r="H310" s="18">
        <v>352040955</v>
      </c>
      <c r="I310" s="16" t="s">
        <v>1141</v>
      </c>
      <c r="J310" s="19"/>
      <c r="K310" s="30" t="s">
        <v>1142</v>
      </c>
      <c r="L310" s="21" t="str">
        <f ca="1">IFERROR(__xludf.DUMMYFUNCTION("if(or(countifs($H$3:H311,H311)&gt;1, countifs($I$3:I311,I311)&gt;1),""Trùng"",if(or(COUNTIFS('Data tổng'!$I:$I,$I311)&gt;1,COUNTIFS('Data tổng'!$H:$H,$H311)&gt;1),""Trùng ""&amp;FILTER('Data tổng'!$B:$B,'Data tổng'!$I:$I=$I311,'Data tổng'!$B:$B&lt;&gt;$B311),""ok""))"),"ok")</f>
        <v>ok</v>
      </c>
      <c r="M310" s="16" t="s">
        <v>40</v>
      </c>
      <c r="N310" s="16" t="s">
        <v>41</v>
      </c>
      <c r="O310" s="16"/>
      <c r="P310" s="16"/>
      <c r="Q310" s="16"/>
      <c r="R310" s="16"/>
      <c r="T310" s="16"/>
      <c r="U310" s="22"/>
      <c r="V310" s="23"/>
      <c r="W310" s="24"/>
      <c r="X310" s="25"/>
      <c r="Y310" s="26"/>
      <c r="Z310" s="26"/>
      <c r="AA310" s="26"/>
      <c r="AB310" s="27"/>
      <c r="AC310" s="27"/>
      <c r="AD310" s="28"/>
      <c r="AE310" s="29"/>
      <c r="AF310" s="29"/>
      <c r="AG310" s="29"/>
    </row>
    <row r="311" spans="1:33" ht="15.75" customHeight="1">
      <c r="A311" s="15">
        <v>44498</v>
      </c>
      <c r="B311" s="16" t="s">
        <v>33</v>
      </c>
      <c r="C311" s="16" t="s">
        <v>163</v>
      </c>
      <c r="D311" s="16" t="s">
        <v>34</v>
      </c>
      <c r="E311" s="16" t="s">
        <v>48</v>
      </c>
      <c r="F311" s="17" t="str">
        <f t="shared" si="5"/>
        <v>Đã onboard</v>
      </c>
      <c r="G311" s="82" t="s">
        <v>1143</v>
      </c>
      <c r="H311" s="18">
        <v>384129499</v>
      </c>
      <c r="I311" s="16" t="s">
        <v>1144</v>
      </c>
      <c r="J311" s="88">
        <v>36836</v>
      </c>
      <c r="K311" s="20" t="s">
        <v>1145</v>
      </c>
      <c r="L311" s="21" t="str">
        <f ca="1">IFERROR(__xludf.DUMMYFUNCTION("if(or(countifs($H$3:H312,H312)&gt;1, countifs($I$3:I312,I312)&gt;1),""Trùng"",if(or(COUNTIFS('Data tổng'!$I:$I,$I312)&gt;1,COUNTIFS('Data tổng'!$H:$H,$H312)&gt;1),""Trùng ""&amp;FILTER('Data tổng'!$B:$B,'Data tổng'!$I:$I=$I312,'Data tổng'!$B:$B&lt;&gt;$B312),""ok""))"),"ok")</f>
        <v>ok</v>
      </c>
      <c r="M311" s="16" t="s">
        <v>112</v>
      </c>
      <c r="N311" s="16"/>
      <c r="O311" s="16"/>
      <c r="P311" s="16"/>
      <c r="Q311" s="16"/>
      <c r="R311" s="16"/>
      <c r="T311" s="16"/>
      <c r="U311" s="22"/>
      <c r="V311" s="23"/>
      <c r="W311" s="24" t="s">
        <v>57</v>
      </c>
      <c r="X311" s="25">
        <v>44503</v>
      </c>
      <c r="Y311" s="33">
        <v>0.35416666666666669</v>
      </c>
      <c r="Z311" s="26" t="s">
        <v>64</v>
      </c>
      <c r="AA311" s="26" t="s">
        <v>57</v>
      </c>
      <c r="AB311" s="34">
        <v>44522</v>
      </c>
      <c r="AC311" s="27" t="s">
        <v>65</v>
      </c>
      <c r="AD311" s="28">
        <v>44525</v>
      </c>
      <c r="AE311" s="29" t="s">
        <v>65</v>
      </c>
      <c r="AF311" s="29" t="s">
        <v>66</v>
      </c>
      <c r="AG311" s="29">
        <v>0</v>
      </c>
    </row>
    <row r="312" spans="1:33" ht="15.75" customHeight="1">
      <c r="A312" s="15">
        <v>44498</v>
      </c>
      <c r="B312" s="16" t="s">
        <v>33</v>
      </c>
      <c r="C312" s="16" t="s">
        <v>34</v>
      </c>
      <c r="D312" s="16" t="s">
        <v>34</v>
      </c>
      <c r="E312" s="16" t="s">
        <v>48</v>
      </c>
      <c r="F312" s="17" t="str">
        <f t="shared" si="5"/>
        <v>Đã onboard</v>
      </c>
      <c r="G312" s="82" t="s">
        <v>1146</v>
      </c>
      <c r="H312" s="18">
        <v>966861413</v>
      </c>
      <c r="I312" s="16" t="s">
        <v>1147</v>
      </c>
      <c r="J312" s="88">
        <v>36122</v>
      </c>
      <c r="K312" s="20" t="s">
        <v>1148</v>
      </c>
      <c r="L312" s="21" t="str">
        <f ca="1">IFERROR(__xludf.DUMMYFUNCTION("if(or(countifs($H$3:H313,H313)&gt;1, countifs($I$3:I313,I313)&gt;1),""Trùng"",if(or(COUNTIFS('Data tổng'!$I:$I,$I313)&gt;1,COUNTIFS('Data tổng'!$H:$H,$H313)&gt;1),""Trùng ""&amp;FILTER('Data tổng'!$B:$B,'Data tổng'!$I:$I=$I313,'Data tổng'!$B:$B&lt;&gt;$B313),""ok""))"),"ok")</f>
        <v>ok</v>
      </c>
      <c r="M312" s="16" t="s">
        <v>112</v>
      </c>
      <c r="N312" s="16"/>
      <c r="O312" s="16"/>
      <c r="P312" s="16"/>
      <c r="Q312" s="16"/>
      <c r="R312" s="16"/>
      <c r="T312" s="16"/>
      <c r="U312" s="22"/>
      <c r="V312" s="23">
        <v>44511</v>
      </c>
      <c r="W312" s="24" t="s">
        <v>57</v>
      </c>
      <c r="X312" s="25">
        <v>44512</v>
      </c>
      <c r="Y312" s="33">
        <v>0.5625</v>
      </c>
      <c r="Z312" s="26" t="s">
        <v>194</v>
      </c>
      <c r="AA312" s="26" t="s">
        <v>57</v>
      </c>
      <c r="AB312" s="34">
        <v>44514</v>
      </c>
      <c r="AC312" s="27" t="s">
        <v>65</v>
      </c>
      <c r="AD312" s="28">
        <v>44516</v>
      </c>
      <c r="AE312" s="29" t="s">
        <v>65</v>
      </c>
      <c r="AF312" s="29" t="s">
        <v>1149</v>
      </c>
      <c r="AG312" s="29">
        <v>0</v>
      </c>
    </row>
    <row r="313" spans="1:33" ht="15.75" customHeight="1">
      <c r="A313" s="15">
        <v>44501</v>
      </c>
      <c r="B313" s="16" t="s">
        <v>33</v>
      </c>
      <c r="C313" s="16" t="s">
        <v>155</v>
      </c>
      <c r="D313" s="16" t="s">
        <v>35</v>
      </c>
      <c r="E313" s="16" t="s">
        <v>48</v>
      </c>
      <c r="F313" s="17" t="str">
        <f t="shared" si="5"/>
        <v>Đã nhận được CV</v>
      </c>
      <c r="G313" s="16" t="s">
        <v>1150</v>
      </c>
      <c r="H313" s="18">
        <v>965476583</v>
      </c>
      <c r="I313" s="16" t="s">
        <v>1151</v>
      </c>
      <c r="J313" s="88">
        <v>36924</v>
      </c>
      <c r="K313" s="20" t="s">
        <v>1152</v>
      </c>
      <c r="L313" s="21" t="str">
        <f ca="1">IFERROR(__xludf.DUMMYFUNCTION("if(or(countifs($H$3:H314,H314)&gt;1, countifs($I$3:I314,I314)&gt;1),""Trùng"",if(or(COUNTIFS('Data tổng'!$I:$I,$I314)&gt;1,COUNTIFS('Data tổng'!$H:$H,$H314)&gt;1),""Trùng ""&amp;FILTER('Data tổng'!$B:$B,'Data tổng'!$I:$I=$I314,'Data tổng'!$B:$B&lt;&gt;$B314),""ok""))"),"ok")</f>
        <v>ok</v>
      </c>
      <c r="M313" s="16" t="s">
        <v>83</v>
      </c>
      <c r="N313" s="16" t="s">
        <v>84</v>
      </c>
      <c r="O313" s="16"/>
      <c r="P313" s="16"/>
      <c r="Q313" s="16"/>
      <c r="R313" s="16"/>
      <c r="T313" s="16"/>
      <c r="U313" s="22"/>
      <c r="V313" s="23"/>
      <c r="W313" s="24"/>
      <c r="X313" s="25"/>
      <c r="Y313" s="26"/>
      <c r="Z313" s="26"/>
      <c r="AA313" s="26"/>
      <c r="AB313" s="27"/>
      <c r="AC313" s="27"/>
      <c r="AD313" s="28"/>
      <c r="AE313" s="29"/>
      <c r="AF313" s="29"/>
      <c r="AG313" s="29"/>
    </row>
    <row r="314" spans="1:33" ht="15.75" customHeight="1">
      <c r="A314" s="15">
        <v>44501</v>
      </c>
      <c r="B314" s="16" t="s">
        <v>33</v>
      </c>
      <c r="C314" s="16" t="s">
        <v>163</v>
      </c>
      <c r="D314" s="16" t="s">
        <v>34</v>
      </c>
      <c r="E314" s="16" t="s">
        <v>48</v>
      </c>
      <c r="F314" s="17" t="str">
        <f t="shared" si="5"/>
        <v>Đã nhận được CV</v>
      </c>
      <c r="G314" s="16" t="s">
        <v>1153</v>
      </c>
      <c r="H314" s="18">
        <v>963789132</v>
      </c>
      <c r="I314" s="16" t="s">
        <v>1154</v>
      </c>
      <c r="J314" s="88">
        <v>36951</v>
      </c>
      <c r="K314" s="20" t="s">
        <v>1155</v>
      </c>
      <c r="L314" s="21" t="str">
        <f ca="1">IFERROR(__xludf.DUMMYFUNCTION("if(or(countifs($H$3:H315,H315)&gt;1, countifs($I$3:I315,I315)&gt;1),""Trùng"",if(or(COUNTIFS('Data tổng'!$I:$I,$I315)&gt;1,COUNTIFS('Data tổng'!$H:$H,$H315)&gt;1),""Trùng ""&amp;FILTER('Data tổng'!$B:$B,'Data tổng'!$I:$I=$I315,'Data tổng'!$B:$B&lt;&gt;$B315),""ok""))"),"ok")</f>
        <v>ok</v>
      </c>
      <c r="M314" s="16" t="s">
        <v>83</v>
      </c>
      <c r="N314" s="16" t="s">
        <v>243</v>
      </c>
      <c r="O314" s="16"/>
      <c r="P314" s="16"/>
      <c r="Q314" s="16"/>
      <c r="R314" s="16"/>
      <c r="T314" s="16"/>
      <c r="U314" s="22"/>
      <c r="V314" s="23"/>
      <c r="W314" s="24"/>
      <c r="X314" s="25"/>
      <c r="Y314" s="26"/>
      <c r="Z314" s="26"/>
      <c r="AA314" s="26"/>
      <c r="AB314" s="27"/>
      <c r="AC314" s="27"/>
      <c r="AD314" s="28"/>
      <c r="AE314" s="29"/>
      <c r="AF314" s="29"/>
      <c r="AG314" s="29"/>
    </row>
    <row r="315" spans="1:33" ht="15.75" customHeight="1">
      <c r="A315" s="15">
        <v>44501</v>
      </c>
      <c r="B315" s="16" t="s">
        <v>33</v>
      </c>
      <c r="C315" s="16" t="s">
        <v>34</v>
      </c>
      <c r="D315" s="16" t="s">
        <v>34</v>
      </c>
      <c r="E315" s="16" t="s">
        <v>48</v>
      </c>
      <c r="F315" s="17" t="str">
        <f t="shared" si="5"/>
        <v>Đã nhận được CV</v>
      </c>
      <c r="G315" s="16" t="s">
        <v>1156</v>
      </c>
      <c r="H315" s="18">
        <v>888999497</v>
      </c>
      <c r="I315" s="16"/>
      <c r="J315" s="88">
        <v>36415</v>
      </c>
      <c r="K315" s="20" t="s">
        <v>1157</v>
      </c>
      <c r="L315" s="21" t="str">
        <f ca="1">IFERROR(__xludf.DUMMYFUNCTION("if(or(countifs($H$3:H316,H316)&gt;1, countifs($I$3:I316,I316)&gt;1),""Trùng"",if(or(COUNTIFS('Data tổng'!$I:$I,$I316)&gt;1,COUNTIFS('Data tổng'!$H:$H,$H316)&gt;1),""Trùng ""&amp;FILTER('Data tổng'!$B:$B,'Data tổng'!$I:$I=$I316,'Data tổng'!$B:$B&lt;&gt;$B316),""ok""))"),"ok")</f>
        <v>ok</v>
      </c>
      <c r="M315" s="16" t="s">
        <v>83</v>
      </c>
      <c r="N315" s="16" t="s">
        <v>243</v>
      </c>
      <c r="O315" s="16"/>
      <c r="P315" s="16"/>
      <c r="Q315" s="16"/>
      <c r="R315" s="16"/>
      <c r="T315" s="16"/>
      <c r="U315" s="22"/>
      <c r="V315" s="23"/>
      <c r="W315" s="24"/>
      <c r="X315" s="25"/>
      <c r="Y315" s="26"/>
      <c r="Z315" s="26"/>
      <c r="AA315" s="26"/>
      <c r="AB315" s="27"/>
      <c r="AC315" s="27"/>
      <c r="AD315" s="28"/>
      <c r="AE315" s="29"/>
      <c r="AF315" s="29"/>
      <c r="AG315" s="29"/>
    </row>
    <row r="316" spans="1:33" ht="15.75" customHeight="1">
      <c r="A316" s="15">
        <v>44502</v>
      </c>
      <c r="B316" s="16" t="s">
        <v>33</v>
      </c>
      <c r="C316" s="16" t="s">
        <v>155</v>
      </c>
      <c r="D316" s="16" t="s">
        <v>417</v>
      </c>
      <c r="E316" s="16" t="s">
        <v>48</v>
      </c>
      <c r="F316" s="17" t="str">
        <f t="shared" si="5"/>
        <v>Đã onboard</v>
      </c>
      <c r="G316" s="82" t="s">
        <v>1158</v>
      </c>
      <c r="H316" s="18">
        <v>989467674</v>
      </c>
      <c r="I316" s="16" t="s">
        <v>1159</v>
      </c>
      <c r="J316" s="47">
        <v>35061</v>
      </c>
      <c r="K316" s="20" t="s">
        <v>1160</v>
      </c>
      <c r="L316" s="21" t="str">
        <f ca="1">IFERROR(__xludf.DUMMYFUNCTION("if(or(countifs($H$3:H317,H317)&gt;1, countifs($I$3:I317,I317)&gt;1),""Trùng"",if(or(COUNTIFS('Data tổng'!$I:$I,$I317)&gt;1,COUNTIFS('Data tổng'!$H:$H,$H317)&gt;1),""Trùng ""&amp;FILTER('Data tổng'!$B:$B,'Data tổng'!$I:$I=$I317,'Data tổng'!$B:$B&lt;&gt;$B317),""ok""))"),"ok")</f>
        <v>ok</v>
      </c>
      <c r="M316" s="16" t="s">
        <v>217</v>
      </c>
      <c r="N316" s="16"/>
      <c r="O316" s="16"/>
      <c r="P316" s="16"/>
      <c r="Q316" s="16" t="s">
        <v>45</v>
      </c>
      <c r="R316" s="16"/>
      <c r="T316" s="16"/>
      <c r="U316" s="22" t="s">
        <v>1161</v>
      </c>
      <c r="V316" s="23">
        <v>44502</v>
      </c>
      <c r="W316" s="24" t="s">
        <v>57</v>
      </c>
      <c r="X316" s="25">
        <v>44503</v>
      </c>
      <c r="Y316" s="33">
        <v>0.45833333333333331</v>
      </c>
      <c r="Z316" s="26" t="s">
        <v>194</v>
      </c>
      <c r="AA316" s="26" t="s">
        <v>57</v>
      </c>
      <c r="AB316" s="57">
        <v>44504</v>
      </c>
      <c r="AC316" s="27" t="s">
        <v>65</v>
      </c>
      <c r="AD316" s="28">
        <v>44508</v>
      </c>
      <c r="AE316" s="29" t="s">
        <v>65</v>
      </c>
      <c r="AF316" s="29" t="s">
        <v>1162</v>
      </c>
      <c r="AG316" s="35">
        <v>25000000</v>
      </c>
    </row>
    <row r="317" spans="1:33" ht="15.75" customHeight="1">
      <c r="A317" s="15">
        <v>44502</v>
      </c>
      <c r="B317" s="16" t="s">
        <v>33</v>
      </c>
      <c r="C317" s="16" t="s">
        <v>155</v>
      </c>
      <c r="D317" s="16" t="s">
        <v>34</v>
      </c>
      <c r="E317" s="16" t="s">
        <v>48</v>
      </c>
      <c r="F317" s="17" t="str">
        <f>IF(G317="","",IF(AE317="Yes", "Đã onboard", IF(AE317="No", "Không onboard", IF(AC316="Yes", "Đồng ý offer", IF(AC316="Consider", "Cân nhắc offer",IF(AC316="No", "Từ chối offer", IF(AA317="Pass", "Pass Phỏng vấn", IF(AA317="Fail", "Fail Phỏng vấn", IF(AA317="Cancel", "Hủy Phỏng vấn", IF(AA317="Reject", "Từ chối Phỏng vấn", IF(AA317="Consider", "Cân nhắc KQ PV", IF(AND(X317&lt;&gt;"",AA317="",W317="Pass"), "Có lịch PV",IF(W317="Pass","Pass CV",IF(W317="Fail","Fail CV",IF(W317="Reject","Từ chối ứng tuyển", IF(W317="Consider","Cân nhắc CV","Đã nhận được CV"))))))))))))))))</f>
        <v>Đã onboard</v>
      </c>
      <c r="G317" s="82" t="s">
        <v>1163</v>
      </c>
      <c r="H317" s="18">
        <v>974677760</v>
      </c>
      <c r="I317" s="16" t="s">
        <v>1164</v>
      </c>
      <c r="J317" s="88">
        <v>34096</v>
      </c>
      <c r="K317" s="20" t="s">
        <v>1165</v>
      </c>
      <c r="L317" s="21" t="str">
        <f ca="1">IFERROR(__xludf.DUMMYFUNCTION("if(or(countifs($H$3:H318,H318)&gt;1, countifs($I$3:I318,I318)&gt;1),""Trùng"",if(or(COUNTIFS('Data tổng'!$I:$I,$I318)&gt;1,COUNTIFS('Data tổng'!$H:$H,$H318)&gt;1),""Trùng ""&amp;FILTER('Data tổng'!$B:$B,'Data tổng'!$I:$I=$I318,'Data tổng'!$B:$B&lt;&gt;$B318),""ok""))"),"ok")</f>
        <v>ok</v>
      </c>
      <c r="M317" s="16" t="s">
        <v>40</v>
      </c>
      <c r="N317" s="16" t="s">
        <v>243</v>
      </c>
      <c r="O317" s="16"/>
      <c r="P317" s="16"/>
      <c r="Q317" s="16" t="s">
        <v>45</v>
      </c>
      <c r="R317" s="16"/>
      <c r="T317" s="16"/>
      <c r="U317" s="22"/>
      <c r="V317" s="23">
        <v>44502</v>
      </c>
      <c r="W317" s="24" t="s">
        <v>57</v>
      </c>
      <c r="X317" s="25">
        <v>44503</v>
      </c>
      <c r="Y317" s="33">
        <v>0.45833333333333331</v>
      </c>
      <c r="Z317" s="26" t="s">
        <v>194</v>
      </c>
      <c r="AA317" s="26" t="s">
        <v>57</v>
      </c>
      <c r="AB317" s="57">
        <v>44503</v>
      </c>
      <c r="AC317" s="27" t="s">
        <v>65</v>
      </c>
      <c r="AD317" s="28">
        <v>44504</v>
      </c>
      <c r="AE317" s="29" t="s">
        <v>65</v>
      </c>
      <c r="AF317" s="29" t="s">
        <v>1162</v>
      </c>
      <c r="AG317" s="29">
        <v>0</v>
      </c>
    </row>
    <row r="318" spans="1:33" ht="15.75" customHeight="1">
      <c r="A318" s="15">
        <v>44502</v>
      </c>
      <c r="B318" s="16" t="s">
        <v>33</v>
      </c>
      <c r="C318" s="16" t="s">
        <v>155</v>
      </c>
      <c r="D318" s="16" t="s">
        <v>34</v>
      </c>
      <c r="E318" s="16" t="s">
        <v>48</v>
      </c>
      <c r="F318" s="17" t="str">
        <f t="shared" ref="F318:F362" si="6">IF(G318="","",IF(AE318="Yes", "Đã onboard", IF(AE318="No", "Không onboard", IF(AC318="Yes", "Đồng ý offer", IF(AC318="Consider", "Cân nhắc offer",IF(AC318="No", "Từ chối offer", IF(AA318="Pass", "Pass Phỏng vấn", IF(AA318="Fail", "Fail Phỏng vấn", IF(AA318="Cancel", "Hủy Phỏng vấn", IF(AA318="Reject", "Từ chối Phỏng vấn", IF(AA318="Consider", "Cân nhắc KQ PV", IF(AND(X318&lt;&gt;"",AA318="",W318="Pass"), "Có lịch PV",IF(W318="Pass","Pass CV",IF(W318="Fail","Fail CV",IF(W318="Reject","Từ chối ứng tuyển", IF(W318="Consider","Cân nhắc CV","Đã nhận được CV"))))))))))))))))</f>
        <v>Từ chối Phỏng vấn</v>
      </c>
      <c r="G318" s="82" t="s">
        <v>1166</v>
      </c>
      <c r="H318" s="18">
        <v>378073295</v>
      </c>
      <c r="I318" s="16" t="s">
        <v>1167</v>
      </c>
      <c r="J318" s="88">
        <v>36860</v>
      </c>
      <c r="K318" s="20" t="s">
        <v>1168</v>
      </c>
      <c r="L318" s="21" t="str">
        <f ca="1">IFERROR(__xludf.DUMMYFUNCTION("if(or(countifs($H$3:H319,H319)&gt;1, countifs($I$3:I319,I319)&gt;1),""Trùng"",if(or(COUNTIFS('Data tổng'!$I:$I,$I319)&gt;1,COUNTIFS('Data tổng'!$H:$H,$H319)&gt;1),""Trùng ""&amp;FILTER('Data tổng'!$B:$B,'Data tổng'!$I:$I=$I319,'Data tổng'!$B:$B&lt;&gt;$B319),""ok""))"),"ok")</f>
        <v>ok</v>
      </c>
      <c r="M318" s="16" t="s">
        <v>40</v>
      </c>
      <c r="N318" s="16" t="s">
        <v>243</v>
      </c>
      <c r="O318" s="16"/>
      <c r="P318" s="16"/>
      <c r="Q318" s="16"/>
      <c r="R318" s="16"/>
      <c r="T318" s="16"/>
      <c r="U318" s="22"/>
      <c r="V318" s="23">
        <v>44502</v>
      </c>
      <c r="W318" s="24" t="s">
        <v>57</v>
      </c>
      <c r="X318" s="25">
        <v>44503</v>
      </c>
      <c r="Y318" s="33">
        <v>0.41666666666666669</v>
      </c>
      <c r="Z318" s="26" t="s">
        <v>64</v>
      </c>
      <c r="AA318" s="26" t="s">
        <v>58</v>
      </c>
      <c r="AB318" s="27"/>
      <c r="AC318" s="27"/>
      <c r="AD318" s="28"/>
      <c r="AE318" s="29"/>
      <c r="AF318" s="29"/>
      <c r="AG318" s="29"/>
    </row>
    <row r="319" spans="1:33" ht="15.75" customHeight="1">
      <c r="A319" s="15">
        <v>44502</v>
      </c>
      <c r="B319" s="16" t="s">
        <v>33</v>
      </c>
      <c r="C319" s="16" t="s">
        <v>155</v>
      </c>
      <c r="D319" s="16" t="s">
        <v>79</v>
      </c>
      <c r="E319" s="16" t="s">
        <v>48</v>
      </c>
      <c r="F319" s="17" t="str">
        <f t="shared" si="6"/>
        <v>Hủy Phỏng vấn</v>
      </c>
      <c r="G319" s="82" t="s">
        <v>1169</v>
      </c>
      <c r="H319" s="18">
        <v>382227768</v>
      </c>
      <c r="I319" s="16" t="s">
        <v>1170</v>
      </c>
      <c r="J319" s="88">
        <v>35956</v>
      </c>
      <c r="K319" s="20" t="s">
        <v>1171</v>
      </c>
      <c r="L319" s="21" t="str">
        <f ca="1">IFERROR(__xludf.DUMMYFUNCTION("if(or(countifs($H$3:H320,H320)&gt;1, countifs($I$3:I320,I320)&gt;1),""Trùng"",if(or(COUNTIFS('Data tổng'!$I:$I,$I320)&gt;1,COUNTIFS('Data tổng'!$H:$H,$H320)&gt;1),""Trùng ""&amp;FILTER('Data tổng'!$B:$B,'Data tổng'!$I:$I=$I320,'Data tổng'!$B:$B&lt;&gt;$B320),""ok""))"),"ok")</f>
        <v>ok</v>
      </c>
      <c r="M319" s="16" t="s">
        <v>40</v>
      </c>
      <c r="N319" s="16" t="s">
        <v>243</v>
      </c>
      <c r="O319" s="16" t="s">
        <v>277</v>
      </c>
      <c r="P319" s="16"/>
      <c r="Q319" s="16" t="s">
        <v>44</v>
      </c>
      <c r="R319" s="16" t="s">
        <v>1172</v>
      </c>
      <c r="T319" s="16"/>
      <c r="U319" s="22" t="s">
        <v>1173</v>
      </c>
      <c r="V319" s="23"/>
      <c r="W319" s="24" t="s">
        <v>57</v>
      </c>
      <c r="X319" s="25">
        <v>44508</v>
      </c>
      <c r="Y319" s="33">
        <v>0.45833333333333331</v>
      </c>
      <c r="Z319" s="26" t="s">
        <v>1174</v>
      </c>
      <c r="AA319" s="26" t="s">
        <v>187</v>
      </c>
      <c r="AB319" s="27"/>
      <c r="AC319" s="27"/>
      <c r="AD319" s="28"/>
      <c r="AE319" s="29"/>
      <c r="AF319" s="29"/>
      <c r="AG319" s="29"/>
    </row>
    <row r="320" spans="1:33" ht="15.75" customHeight="1">
      <c r="A320" s="15">
        <v>44502</v>
      </c>
      <c r="B320" s="16" t="s">
        <v>33</v>
      </c>
      <c r="C320" s="16" t="s">
        <v>812</v>
      </c>
      <c r="D320" s="16" t="s">
        <v>79</v>
      </c>
      <c r="E320" s="16" t="s">
        <v>48</v>
      </c>
      <c r="F320" s="17" t="str">
        <f t="shared" si="6"/>
        <v>Fail Phỏng vấn</v>
      </c>
      <c r="G320" s="82" t="s">
        <v>1175</v>
      </c>
      <c r="H320" s="18">
        <v>966676256</v>
      </c>
      <c r="I320" s="16" t="s">
        <v>1176</v>
      </c>
      <c r="J320" s="88">
        <v>35823</v>
      </c>
      <c r="K320" s="20" t="s">
        <v>1177</v>
      </c>
      <c r="L320" s="21" t="str">
        <f ca="1">IFERROR(__xludf.DUMMYFUNCTION("if(or(countifs($H$3:H321,H321)&gt;1, countifs($I$3:I321,I321)&gt;1),""Trùng"",if(or(COUNTIFS('Data tổng'!$I:$I,$I321)&gt;1,COUNTIFS('Data tổng'!$H:$H,$H321)&gt;1),""Trùng ""&amp;FILTER('Data tổng'!$B:$B,'Data tổng'!$I:$I=$I321,'Data tổng'!$B:$B&lt;&gt;$B321),""ok""))"),"ok")</f>
        <v>ok</v>
      </c>
      <c r="M320" s="16" t="s">
        <v>40</v>
      </c>
      <c r="N320" s="16" t="s">
        <v>243</v>
      </c>
      <c r="O320" s="16"/>
      <c r="P320" s="16"/>
      <c r="Q320" s="16"/>
      <c r="R320" s="16"/>
      <c r="T320" s="16"/>
      <c r="U320" s="22" t="s">
        <v>1178</v>
      </c>
      <c r="V320" s="23">
        <v>44508</v>
      </c>
      <c r="W320" s="24" t="s">
        <v>57</v>
      </c>
      <c r="X320" s="25">
        <v>44511</v>
      </c>
      <c r="Y320" s="33">
        <v>0.45833333333333331</v>
      </c>
      <c r="Z320" s="26" t="s">
        <v>64</v>
      </c>
      <c r="AA320" s="26" t="s">
        <v>47</v>
      </c>
      <c r="AB320" s="27"/>
      <c r="AC320" s="27"/>
      <c r="AD320" s="28"/>
      <c r="AE320" s="29"/>
      <c r="AF320" s="29"/>
      <c r="AG320" s="29"/>
    </row>
    <row r="321" spans="1:33" ht="15.75" customHeight="1">
      <c r="A321" s="15">
        <v>44502</v>
      </c>
      <c r="B321" s="16" t="s">
        <v>33</v>
      </c>
      <c r="C321" s="16" t="s">
        <v>1088</v>
      </c>
      <c r="D321" s="16" t="s">
        <v>79</v>
      </c>
      <c r="E321" s="16" t="s">
        <v>48</v>
      </c>
      <c r="F321" s="17" t="str">
        <f t="shared" si="6"/>
        <v>Đã nhận được CV</v>
      </c>
      <c r="G321" s="16" t="s">
        <v>1179</v>
      </c>
      <c r="H321" s="18">
        <v>926855538</v>
      </c>
      <c r="I321" s="16" t="s">
        <v>1180</v>
      </c>
      <c r="J321" s="88">
        <v>36046</v>
      </c>
      <c r="K321" s="20" t="s">
        <v>1181</v>
      </c>
      <c r="L321" s="21" t="str">
        <f ca="1">IFERROR(__xludf.DUMMYFUNCTION("if(or(countifs($H$3:H322,H322)&gt;1, countifs($I$3:I322,I322)&gt;1),""Trùng"",if(or(COUNTIFS('Data tổng'!$I:$I,$I322)&gt;1,COUNTIFS('Data tổng'!$H:$H,$H322)&gt;1),""Trùng ""&amp;FILTER('Data tổng'!$B:$B,'Data tổng'!$I:$I=$I322,'Data tổng'!$B:$B&lt;&gt;$B322),""ok""))"),"ok")</f>
        <v>ok</v>
      </c>
      <c r="M321" s="16" t="s">
        <v>40</v>
      </c>
      <c r="N321" s="16" t="s">
        <v>243</v>
      </c>
      <c r="O321" s="16"/>
      <c r="P321" s="16"/>
      <c r="Q321" s="16"/>
      <c r="R321" s="16"/>
      <c r="T321" s="16"/>
      <c r="U321" s="22" t="s">
        <v>1182</v>
      </c>
      <c r="V321" s="23"/>
      <c r="W321" s="24"/>
      <c r="X321" s="25"/>
      <c r="Y321" s="26"/>
      <c r="Z321" s="26"/>
      <c r="AA321" s="26"/>
      <c r="AB321" s="27"/>
      <c r="AC321" s="27"/>
      <c r="AD321" s="28"/>
      <c r="AE321" s="29"/>
      <c r="AF321" s="29"/>
      <c r="AG321" s="29"/>
    </row>
    <row r="322" spans="1:33" ht="15.75" customHeight="1">
      <c r="A322" s="15">
        <v>44503</v>
      </c>
      <c r="B322" s="16" t="s">
        <v>33</v>
      </c>
      <c r="C322" s="16" t="s">
        <v>812</v>
      </c>
      <c r="D322" s="16" t="s">
        <v>79</v>
      </c>
      <c r="E322" s="16" t="s">
        <v>48</v>
      </c>
      <c r="F322" s="17" t="str">
        <f t="shared" si="6"/>
        <v>Từ chối ứng tuyển</v>
      </c>
      <c r="G322" s="16" t="s">
        <v>1183</v>
      </c>
      <c r="H322" s="18">
        <v>974579395</v>
      </c>
      <c r="I322" s="16" t="s">
        <v>1184</v>
      </c>
      <c r="J322" s="88"/>
      <c r="K322" s="20" t="s">
        <v>1185</v>
      </c>
      <c r="L322" s="21" t="str">
        <f ca="1">IFERROR(__xludf.DUMMYFUNCTION("if(or(countifs($H$3:H323,H323)&gt;1, countifs($I$3:I323,I323)&gt;1),""Trùng"",if(or(COUNTIFS('Data tổng'!$I:$I,$I323)&gt;1,COUNTIFS('Data tổng'!$H:$H,$H323)&gt;1),""Trùng ""&amp;FILTER('Data tổng'!$B:$B,'Data tổng'!$I:$I=$I323,'Data tổng'!$B:$B&lt;&gt;$B323),""ok""))"),"ok")</f>
        <v>ok</v>
      </c>
      <c r="M322" s="16" t="s">
        <v>40</v>
      </c>
      <c r="N322" s="16" t="s">
        <v>243</v>
      </c>
      <c r="O322" s="16"/>
      <c r="P322" s="16"/>
      <c r="Q322" s="16"/>
      <c r="R322" s="16"/>
      <c r="T322" s="16"/>
      <c r="U322" s="22" t="s">
        <v>1186</v>
      </c>
      <c r="V322" s="23"/>
      <c r="W322" s="24" t="s">
        <v>58</v>
      </c>
      <c r="X322" s="25"/>
      <c r="Y322" s="26"/>
      <c r="Z322" s="26"/>
      <c r="AA322" s="26"/>
      <c r="AB322" s="27"/>
      <c r="AC322" s="27"/>
      <c r="AD322" s="28"/>
      <c r="AE322" s="29"/>
      <c r="AF322" s="29"/>
      <c r="AG322" s="29"/>
    </row>
    <row r="323" spans="1:33" ht="15.75" customHeight="1">
      <c r="A323" s="15">
        <v>44505</v>
      </c>
      <c r="B323" s="16" t="s">
        <v>33</v>
      </c>
      <c r="C323" s="16" t="s">
        <v>34</v>
      </c>
      <c r="D323" s="16" t="s">
        <v>34</v>
      </c>
      <c r="E323" s="16" t="s">
        <v>48</v>
      </c>
      <c r="F323" s="17" t="str">
        <f t="shared" si="6"/>
        <v>Đã nhận được CV</v>
      </c>
      <c r="G323" s="16" t="s">
        <v>1187</v>
      </c>
      <c r="H323" s="18">
        <v>947571144</v>
      </c>
      <c r="I323" s="16" t="s">
        <v>1188</v>
      </c>
      <c r="J323" s="88">
        <v>36811</v>
      </c>
      <c r="K323" s="20" t="s">
        <v>1189</v>
      </c>
      <c r="L323" s="21" t="str">
        <f ca="1">IFERROR(__xludf.DUMMYFUNCTION("if(or(countifs($H$3:H324,H324)&gt;1, countifs($I$3:I324,I324)&gt;1),""Trùng"",if(or(COUNTIFS('Data tổng'!$I:$I,$I324)&gt;1,COUNTIFS('Data tổng'!$H:$H,$H324)&gt;1),""Trùng ""&amp;FILTER('Data tổng'!$B:$B,'Data tổng'!$I:$I=$I324,'Data tổng'!$B:$B&lt;&gt;$B324),""ok""))"),"ok")</f>
        <v>ok</v>
      </c>
      <c r="M323" s="16" t="s">
        <v>40</v>
      </c>
      <c r="N323" s="16" t="s">
        <v>243</v>
      </c>
      <c r="O323" s="16"/>
      <c r="P323" s="16"/>
      <c r="Q323" s="16"/>
      <c r="R323" s="16"/>
      <c r="T323" s="16"/>
      <c r="U323" s="22"/>
      <c r="V323" s="23"/>
      <c r="W323" s="24"/>
      <c r="X323" s="25"/>
      <c r="Y323" s="26"/>
      <c r="Z323" s="26"/>
      <c r="AA323" s="26"/>
      <c r="AB323" s="27"/>
      <c r="AC323" s="27"/>
      <c r="AD323" s="28"/>
      <c r="AE323" s="29"/>
      <c r="AF323" s="29"/>
      <c r="AG323" s="29"/>
    </row>
    <row r="324" spans="1:33" ht="15.75" customHeight="1">
      <c r="A324" s="15">
        <v>44505</v>
      </c>
      <c r="B324" s="16" t="s">
        <v>33</v>
      </c>
      <c r="C324" s="16" t="s">
        <v>554</v>
      </c>
      <c r="D324" s="16" t="s">
        <v>79</v>
      </c>
      <c r="E324" s="16" t="s">
        <v>48</v>
      </c>
      <c r="F324" s="17" t="str">
        <f t="shared" si="6"/>
        <v>Fail Phỏng vấn</v>
      </c>
      <c r="G324" s="82" t="s">
        <v>1190</v>
      </c>
      <c r="H324" s="18">
        <v>375977285</v>
      </c>
      <c r="I324" s="16" t="s">
        <v>1191</v>
      </c>
      <c r="J324" s="88">
        <v>35720</v>
      </c>
      <c r="K324" s="20" t="s">
        <v>1192</v>
      </c>
      <c r="L324" s="21" t="str">
        <f ca="1">IFERROR(__xludf.DUMMYFUNCTION("if(or(countifs($H$3:H325,H325)&gt;1, countifs($I$3:I325,I325)&gt;1),""Trùng"",if(or(COUNTIFS('Data tổng'!$I:$I,$I325)&gt;1,COUNTIFS('Data tổng'!$H:$H,$H325)&gt;1),""Trùng ""&amp;FILTER('Data tổng'!$B:$B,'Data tổng'!$I:$I=$I325,'Data tổng'!$B:$B&lt;&gt;$B325),""ok""))"),"ok")</f>
        <v>ok</v>
      </c>
      <c r="M324" s="16" t="s">
        <v>40</v>
      </c>
      <c r="N324" s="16" t="s">
        <v>243</v>
      </c>
      <c r="O324" s="16"/>
      <c r="P324" s="16"/>
      <c r="Q324" s="16"/>
      <c r="R324" s="16"/>
      <c r="T324" s="16"/>
      <c r="U324" s="22" t="s">
        <v>1193</v>
      </c>
      <c r="V324" s="23">
        <v>44508</v>
      </c>
      <c r="W324" s="24" t="s">
        <v>57</v>
      </c>
      <c r="X324" s="25">
        <v>44511</v>
      </c>
      <c r="Y324" s="33">
        <v>0.42708333333333331</v>
      </c>
      <c r="Z324" s="26" t="s">
        <v>64</v>
      </c>
      <c r="AA324" s="26" t="s">
        <v>47</v>
      </c>
      <c r="AB324" s="27"/>
      <c r="AC324" s="27"/>
      <c r="AD324" s="28"/>
      <c r="AE324" s="29"/>
      <c r="AF324" s="29"/>
      <c r="AG324" s="29"/>
    </row>
    <row r="325" spans="1:33" ht="15.75" customHeight="1">
      <c r="A325" s="15">
        <v>44505</v>
      </c>
      <c r="B325" s="16" t="s">
        <v>33</v>
      </c>
      <c r="C325" s="16" t="s">
        <v>554</v>
      </c>
      <c r="D325" s="16" t="s">
        <v>79</v>
      </c>
      <c r="E325" s="16" t="s">
        <v>48</v>
      </c>
      <c r="F325" s="17" t="str">
        <f t="shared" si="6"/>
        <v>Từ chối Phỏng vấn</v>
      </c>
      <c r="G325" s="82" t="s">
        <v>1194</v>
      </c>
      <c r="H325" s="18">
        <v>971719396</v>
      </c>
      <c r="I325" s="16" t="s">
        <v>1195</v>
      </c>
      <c r="J325" s="88">
        <v>35760</v>
      </c>
      <c r="K325" s="20" t="s">
        <v>1196</v>
      </c>
      <c r="L325" s="21" t="str">
        <f ca="1">IFERROR(__xludf.DUMMYFUNCTION("if(or(countifs($H$3:H326,H326)&gt;1, countifs($I$3:I326,I326)&gt;1),""Trùng"",if(or(COUNTIFS('Data tổng'!$I:$I,$I326)&gt;1,COUNTIFS('Data tổng'!$H:$H,$H326)&gt;1),""Trùng ""&amp;FILTER('Data tổng'!$B:$B,'Data tổng'!$I:$I=$I326,'Data tổng'!$B:$B&lt;&gt;$B326),""ok""))"),"ok")</f>
        <v>ok</v>
      </c>
      <c r="M325" s="16" t="s">
        <v>40</v>
      </c>
      <c r="N325" s="16" t="s">
        <v>243</v>
      </c>
      <c r="O325" s="16"/>
      <c r="P325" s="16"/>
      <c r="Q325" s="16"/>
      <c r="R325" s="16"/>
      <c r="T325" s="16"/>
      <c r="U325" s="22" t="s">
        <v>1197</v>
      </c>
      <c r="V325" s="23">
        <v>44508</v>
      </c>
      <c r="W325" s="24" t="s">
        <v>57</v>
      </c>
      <c r="X325" s="25"/>
      <c r="Y325" s="26"/>
      <c r="Z325" s="26" t="s">
        <v>64</v>
      </c>
      <c r="AA325" s="26" t="s">
        <v>58</v>
      </c>
      <c r="AB325" s="27"/>
      <c r="AC325" s="27"/>
      <c r="AD325" s="28"/>
      <c r="AE325" s="29"/>
      <c r="AF325" s="29"/>
      <c r="AG325" s="29"/>
    </row>
    <row r="326" spans="1:33" ht="15.75" customHeight="1">
      <c r="A326" s="15">
        <v>44509</v>
      </c>
      <c r="B326" s="16" t="s">
        <v>33</v>
      </c>
      <c r="C326" s="16" t="s">
        <v>812</v>
      </c>
      <c r="D326" s="16" t="s">
        <v>35</v>
      </c>
      <c r="E326" s="16" t="s">
        <v>48</v>
      </c>
      <c r="F326" s="17" t="str">
        <f t="shared" si="6"/>
        <v>Từ chối Phỏng vấn</v>
      </c>
      <c r="G326" s="82" t="s">
        <v>1198</v>
      </c>
      <c r="H326" s="18">
        <v>971519215</v>
      </c>
      <c r="I326" s="16" t="s">
        <v>1199</v>
      </c>
      <c r="J326" s="88">
        <v>36315</v>
      </c>
      <c r="K326" s="20" t="s">
        <v>1200</v>
      </c>
      <c r="L326" s="21" t="str">
        <f ca="1">IFERROR(__xludf.DUMMYFUNCTION("if(or(countifs($H$3:H327,H327)&gt;1, countifs($I$3:I327,I327)&gt;1),""Trùng"",if(or(COUNTIFS('Data tổng'!$I:$I,$I327)&gt;1,COUNTIFS('Data tổng'!$H:$H,$H327)&gt;1),""Trùng ""&amp;FILTER('Data tổng'!$B:$B,'Data tổng'!$I:$I=$I327,'Data tổng'!$B:$B&lt;&gt;$B327),""ok""))"),"ok")</f>
        <v>ok</v>
      </c>
      <c r="M326" s="16" t="s">
        <v>40</v>
      </c>
      <c r="N326" s="16" t="s">
        <v>243</v>
      </c>
      <c r="O326" s="16"/>
      <c r="P326" s="16"/>
      <c r="Q326" s="16"/>
      <c r="R326" s="16"/>
      <c r="T326" s="16"/>
      <c r="U326" s="22" t="s">
        <v>1201</v>
      </c>
      <c r="V326" s="23">
        <v>44510</v>
      </c>
      <c r="W326" s="24" t="s">
        <v>57</v>
      </c>
      <c r="X326" s="25"/>
      <c r="Y326" s="26"/>
      <c r="Z326" s="26" t="s">
        <v>64</v>
      </c>
      <c r="AA326" s="26" t="s">
        <v>58</v>
      </c>
      <c r="AB326" s="27"/>
      <c r="AC326" s="27"/>
      <c r="AD326" s="28"/>
      <c r="AE326" s="29"/>
      <c r="AF326" s="29"/>
      <c r="AG326" s="29"/>
    </row>
    <row r="327" spans="1:33" ht="15.75" customHeight="1">
      <c r="A327" s="15">
        <v>44509</v>
      </c>
      <c r="B327" s="16" t="s">
        <v>33</v>
      </c>
      <c r="C327" s="16" t="s">
        <v>34</v>
      </c>
      <c r="D327" s="16" t="s">
        <v>34</v>
      </c>
      <c r="E327" s="16" t="s">
        <v>48</v>
      </c>
      <c r="F327" s="17" t="str">
        <f t="shared" si="6"/>
        <v>Từ chối Phỏng vấn</v>
      </c>
      <c r="G327" s="82" t="s">
        <v>1202</v>
      </c>
      <c r="H327" s="18">
        <v>984357576</v>
      </c>
      <c r="I327" s="16" t="s">
        <v>1203</v>
      </c>
      <c r="J327" s="88">
        <v>36145</v>
      </c>
      <c r="K327" s="20" t="s">
        <v>1204</v>
      </c>
      <c r="L327" s="21" t="str">
        <f ca="1">IFERROR(__xludf.DUMMYFUNCTION("if(or(countifs($H$3:H328,H328)&gt;1, countifs($I$3:I328,I328)&gt;1),""Trùng"",if(or(COUNTIFS('Data tổng'!$I:$I,$I328)&gt;1,COUNTIFS('Data tổng'!$H:$H,$H328)&gt;1),""Trùng ""&amp;FILTER('Data tổng'!$B:$B,'Data tổng'!$I:$I=$I328,'Data tổng'!$B:$B&lt;&gt;$B328),""ok""))"),"ok")</f>
        <v>ok</v>
      </c>
      <c r="M327" s="16" t="s">
        <v>112</v>
      </c>
      <c r="N327" s="16"/>
      <c r="O327" s="16"/>
      <c r="P327" s="16"/>
      <c r="Q327" s="16"/>
      <c r="R327" s="16"/>
      <c r="T327" s="16"/>
      <c r="U327" s="22" t="s">
        <v>1205</v>
      </c>
      <c r="V327" s="23">
        <v>44508</v>
      </c>
      <c r="W327" s="24" t="s">
        <v>57</v>
      </c>
      <c r="X327" s="25"/>
      <c r="Y327" s="26"/>
      <c r="Z327" s="26" t="s">
        <v>64</v>
      </c>
      <c r="AA327" s="26" t="s">
        <v>58</v>
      </c>
      <c r="AB327" s="27"/>
      <c r="AC327" s="27"/>
      <c r="AD327" s="28"/>
      <c r="AE327" s="29"/>
      <c r="AF327" s="29"/>
      <c r="AG327" s="29"/>
    </row>
    <row r="328" spans="1:33" ht="15.75" customHeight="1">
      <c r="A328" s="15">
        <v>44509</v>
      </c>
      <c r="B328" s="16" t="s">
        <v>33</v>
      </c>
      <c r="C328" s="16" t="s">
        <v>34</v>
      </c>
      <c r="D328" s="16" t="s">
        <v>34</v>
      </c>
      <c r="E328" s="16" t="s">
        <v>48</v>
      </c>
      <c r="F328" s="17" t="str">
        <f t="shared" si="6"/>
        <v>Đã onboard</v>
      </c>
      <c r="G328" s="82" t="s">
        <v>1206</v>
      </c>
      <c r="H328" s="18">
        <v>982256704</v>
      </c>
      <c r="I328" s="16" t="s">
        <v>1207</v>
      </c>
      <c r="J328" s="88"/>
      <c r="K328" s="20" t="s">
        <v>1208</v>
      </c>
      <c r="L328" s="21" t="str">
        <f ca="1">IFERROR(__xludf.DUMMYFUNCTION("if(or(countifs($H$3:H329,H329)&gt;1, countifs($I$3:I329,I329)&gt;1),""Trùng"",if(or(COUNTIFS('Data tổng'!$I:$I,$I329)&gt;1,COUNTIFS('Data tổng'!$H:$H,$H329)&gt;1),""Trùng ""&amp;FILTER('Data tổng'!$B:$B,'Data tổng'!$I:$I=$I329,'Data tổng'!$B:$B&lt;&gt;$B329),""ok""))"),"ok")</f>
        <v>ok</v>
      </c>
      <c r="M328" s="16" t="s">
        <v>40</v>
      </c>
      <c r="N328" s="16"/>
      <c r="O328" s="16"/>
      <c r="P328" s="16"/>
      <c r="Q328" s="16"/>
      <c r="R328" s="16"/>
      <c r="T328" s="16"/>
      <c r="U328" s="77" t="s">
        <v>1201</v>
      </c>
      <c r="V328" s="70">
        <v>44510</v>
      </c>
      <c r="W328" s="24" t="s">
        <v>57</v>
      </c>
      <c r="X328" s="25">
        <v>44511</v>
      </c>
      <c r="Y328" s="33">
        <v>0.39583333333333331</v>
      </c>
      <c r="Z328" s="26" t="s">
        <v>64</v>
      </c>
      <c r="AA328" s="26" t="s">
        <v>57</v>
      </c>
      <c r="AB328" s="34">
        <v>44515</v>
      </c>
      <c r="AC328" s="27" t="s">
        <v>65</v>
      </c>
      <c r="AD328" s="28">
        <v>44516</v>
      </c>
      <c r="AE328" s="29" t="s">
        <v>65</v>
      </c>
      <c r="AF328" s="29" t="s">
        <v>66</v>
      </c>
      <c r="AG328" s="29">
        <v>0</v>
      </c>
    </row>
    <row r="329" spans="1:33" ht="15.75" customHeight="1">
      <c r="A329" s="15">
        <v>44512</v>
      </c>
      <c r="B329" s="16" t="s">
        <v>33</v>
      </c>
      <c r="C329" s="16" t="s">
        <v>155</v>
      </c>
      <c r="D329" s="16" t="s">
        <v>79</v>
      </c>
      <c r="E329" s="16" t="s">
        <v>48</v>
      </c>
      <c r="F329" s="17" t="str">
        <f t="shared" si="6"/>
        <v>Từ chối offer</v>
      </c>
      <c r="G329" s="82" t="s">
        <v>1209</v>
      </c>
      <c r="H329" s="18">
        <v>378373618</v>
      </c>
      <c r="I329" s="16" t="s">
        <v>1210</v>
      </c>
      <c r="J329" s="88">
        <v>36484</v>
      </c>
      <c r="K329" s="20" t="s">
        <v>1211</v>
      </c>
      <c r="L329" s="21" t="str">
        <f ca="1">IFERROR(__xludf.DUMMYFUNCTION("if(or(countifs($H$3:H330,H330)&gt;1, countifs($I$3:I330,I330)&gt;1),""Trùng"",if(or(COUNTIFS('Data tổng'!$I:$I,$I330)&gt;1,COUNTIFS('Data tổng'!$H:$H,$H330)&gt;1),""Trùng ""&amp;FILTER('Data tổng'!$B:$B,'Data tổng'!$I:$I=$I330,'Data tổng'!$B:$B&lt;&gt;$B330),""ok""))"),"ok")</f>
        <v>ok</v>
      </c>
      <c r="M329" s="16" t="s">
        <v>40</v>
      </c>
      <c r="N329" s="16"/>
      <c r="O329" s="16"/>
      <c r="P329" s="16"/>
      <c r="Q329" s="16"/>
      <c r="R329" s="16"/>
      <c r="T329" s="16"/>
      <c r="U329" s="22"/>
      <c r="V329" s="23">
        <v>44510</v>
      </c>
      <c r="W329" s="24" t="s">
        <v>57</v>
      </c>
      <c r="X329" s="25">
        <v>44512</v>
      </c>
      <c r="Y329" s="33">
        <v>0.66666666666666663</v>
      </c>
      <c r="Z329" s="26" t="s">
        <v>194</v>
      </c>
      <c r="AA329" s="26" t="s">
        <v>57</v>
      </c>
      <c r="AB329" s="57">
        <v>44514</v>
      </c>
      <c r="AC329" s="27" t="s">
        <v>128</v>
      </c>
      <c r="AD329" s="28"/>
      <c r="AE329" s="29"/>
      <c r="AF329" s="29" t="s">
        <v>1162</v>
      </c>
      <c r="AG329" s="35">
        <v>16000000</v>
      </c>
    </row>
    <row r="330" spans="1:33" ht="15.75" customHeight="1">
      <c r="A330" s="15">
        <v>44512</v>
      </c>
      <c r="B330" s="16" t="s">
        <v>33</v>
      </c>
      <c r="C330" s="16" t="s">
        <v>34</v>
      </c>
      <c r="D330" s="16" t="s">
        <v>34</v>
      </c>
      <c r="E330" s="16" t="s">
        <v>48</v>
      </c>
      <c r="F330" s="17" t="str">
        <f t="shared" si="6"/>
        <v>Đã onboard</v>
      </c>
      <c r="G330" s="82" t="s">
        <v>1212</v>
      </c>
      <c r="H330" s="18">
        <v>902179699</v>
      </c>
      <c r="I330" s="16" t="s">
        <v>1213</v>
      </c>
      <c r="J330" s="88">
        <v>36691</v>
      </c>
      <c r="K330" s="20" t="s">
        <v>1214</v>
      </c>
      <c r="L330" s="21" t="str">
        <f ca="1">IFERROR(__xludf.DUMMYFUNCTION("if(or(countifs($H$3:H331,H331)&gt;1, countifs($I$3:I331,I331)&gt;1),""Trùng"",if(or(COUNTIFS('Data tổng'!$I:$I,$I331)&gt;1,COUNTIFS('Data tổng'!$H:$H,$H331)&gt;1),""Trùng ""&amp;FILTER('Data tổng'!$B:$B,'Data tổng'!$I:$I=$I331,'Data tổng'!$B:$B&lt;&gt;$B331),""ok""))"),"ok")</f>
        <v>ok</v>
      </c>
      <c r="M330" s="16" t="s">
        <v>112</v>
      </c>
      <c r="N330" s="16"/>
      <c r="O330" s="16"/>
      <c r="P330" s="16"/>
      <c r="Q330" s="16"/>
      <c r="R330" s="16"/>
      <c r="T330" s="16"/>
      <c r="U330" s="22"/>
      <c r="V330" s="23">
        <v>44511</v>
      </c>
      <c r="W330" s="24" t="s">
        <v>57</v>
      </c>
      <c r="X330" s="25">
        <v>44512</v>
      </c>
      <c r="Y330" s="90">
        <v>0.5625</v>
      </c>
      <c r="Z330" s="26" t="s">
        <v>194</v>
      </c>
      <c r="AA330" s="26" t="s">
        <v>57</v>
      </c>
      <c r="AB330" s="34">
        <v>44514</v>
      </c>
      <c r="AC330" s="27" t="s">
        <v>65</v>
      </c>
      <c r="AD330" s="28">
        <v>44516</v>
      </c>
      <c r="AE330" s="29" t="s">
        <v>65</v>
      </c>
      <c r="AF330" s="29" t="s">
        <v>372</v>
      </c>
      <c r="AG330" s="29">
        <v>0</v>
      </c>
    </row>
    <row r="331" spans="1:33" ht="15.75" customHeight="1">
      <c r="A331" s="15">
        <v>44512</v>
      </c>
      <c r="B331" s="16" t="s">
        <v>33</v>
      </c>
      <c r="C331" s="16" t="s">
        <v>34</v>
      </c>
      <c r="D331" s="16" t="s">
        <v>34</v>
      </c>
      <c r="E331" s="16" t="s">
        <v>48</v>
      </c>
      <c r="F331" s="17" t="str">
        <f t="shared" si="6"/>
        <v>Đã onboard</v>
      </c>
      <c r="G331" s="82" t="s">
        <v>1215</v>
      </c>
      <c r="H331" s="18">
        <v>839774386</v>
      </c>
      <c r="I331" s="16" t="s">
        <v>1216</v>
      </c>
      <c r="J331" s="88">
        <v>34731</v>
      </c>
      <c r="K331" s="20" t="s">
        <v>1217</v>
      </c>
      <c r="L331" s="21" t="str">
        <f ca="1">IFERROR(__xludf.DUMMYFUNCTION("if(or(countifs($H$3:H332,H332)&gt;1, countifs($I$3:I332,I332)&gt;1),""Trùng"",if(or(COUNTIFS('Data tổng'!$I:$I,$I332)&gt;1,COUNTIFS('Data tổng'!$H:$H,$H332)&gt;1),""Trùng ""&amp;FILTER('Data tổng'!$B:$B,'Data tổng'!$I:$I=$I332,'Data tổng'!$B:$B&lt;&gt;$B332),""ok""))"),"ok")</f>
        <v>ok</v>
      </c>
      <c r="M331" s="16" t="s">
        <v>112</v>
      </c>
      <c r="N331" s="16"/>
      <c r="O331" s="16"/>
      <c r="P331" s="16"/>
      <c r="Q331" s="16"/>
      <c r="R331" s="16"/>
      <c r="T331" s="16"/>
      <c r="U331" s="22"/>
      <c r="V331" s="23"/>
      <c r="W331" s="24"/>
      <c r="X331" s="25">
        <v>44512</v>
      </c>
      <c r="Y331" s="90">
        <v>0.5625</v>
      </c>
      <c r="Z331" s="26" t="s">
        <v>194</v>
      </c>
      <c r="AA331" s="26" t="s">
        <v>57</v>
      </c>
      <c r="AB331" s="34">
        <v>44514</v>
      </c>
      <c r="AC331" s="27" t="s">
        <v>65</v>
      </c>
      <c r="AD331" s="28">
        <v>44516</v>
      </c>
      <c r="AE331" s="29" t="s">
        <v>65</v>
      </c>
      <c r="AF331" s="29" t="s">
        <v>372</v>
      </c>
      <c r="AG331" s="29">
        <v>0</v>
      </c>
    </row>
    <row r="332" spans="1:33" ht="15.75" hidden="1" customHeight="1">
      <c r="A332" s="15">
        <v>44515</v>
      </c>
      <c r="B332" s="16" t="str">
        <f>IF(A332&lt;&gt;"","Hangpt45","")</f>
        <v>Hangpt45</v>
      </c>
      <c r="C332" s="22" t="s">
        <v>1056</v>
      </c>
      <c r="D332" s="16" t="s">
        <v>457</v>
      </c>
      <c r="E332" s="16" t="s">
        <v>48</v>
      </c>
      <c r="F332" s="17" t="str">
        <f t="shared" si="6"/>
        <v>Fail Phỏng vấn</v>
      </c>
      <c r="G332" s="82" t="s">
        <v>1218</v>
      </c>
      <c r="H332" s="18">
        <v>846864325</v>
      </c>
      <c r="I332" s="16" t="s">
        <v>1219</v>
      </c>
      <c r="J332" s="15"/>
      <c r="K332" s="30" t="s">
        <v>1220</v>
      </c>
      <c r="L332" s="21" t="str">
        <f ca="1">IFERROR(__xludf.DUMMYFUNCTION("if(or(countifs($H$3:H333,H333)&gt;1, countifs($I$3:I333,I333)&gt;1),""Trùng"",if(or(COUNTIFS('Data tổng'!$I:$I,$I333)&gt;1,COUNTIFS('Data tổng'!$H:$H,$H333)&gt;1),""Trùng ""&amp;FILTER('Data tổng'!$B:$B,'Data tổng'!$I:$I=$I333,'Data tổng'!$B:$B&lt;&gt;$B333),""ok""))"),"ok")</f>
        <v>ok</v>
      </c>
      <c r="M332" s="16" t="s">
        <v>83</v>
      </c>
      <c r="N332" s="16" t="s">
        <v>84</v>
      </c>
      <c r="O332" s="16"/>
      <c r="P332" s="16"/>
      <c r="Q332" s="16" t="s">
        <v>44</v>
      </c>
      <c r="R332" s="16"/>
      <c r="S332" s="16"/>
      <c r="T332" s="16"/>
      <c r="U332" s="22" t="s">
        <v>1221</v>
      </c>
      <c r="V332" s="23">
        <v>44516</v>
      </c>
      <c r="W332" s="24" t="s">
        <v>57</v>
      </c>
      <c r="X332" s="91">
        <v>44525</v>
      </c>
      <c r="Y332" s="33">
        <v>0.4375</v>
      </c>
      <c r="Z332" s="26" t="s">
        <v>827</v>
      </c>
      <c r="AA332" s="26" t="s">
        <v>47</v>
      </c>
      <c r="AB332" s="27"/>
      <c r="AC332" s="27"/>
      <c r="AD332" s="28"/>
      <c r="AE332" s="29"/>
      <c r="AF332" s="29"/>
      <c r="AG332" s="29"/>
    </row>
    <row r="333" spans="1:33" ht="15.75" customHeight="1">
      <c r="A333" s="15">
        <v>44515</v>
      </c>
      <c r="B333" s="16" t="s">
        <v>33</v>
      </c>
      <c r="C333" s="16" t="s">
        <v>155</v>
      </c>
      <c r="D333" s="16" t="s">
        <v>79</v>
      </c>
      <c r="E333" s="16" t="s">
        <v>48</v>
      </c>
      <c r="F333" s="17" t="str">
        <f t="shared" si="6"/>
        <v>Đã onboard</v>
      </c>
      <c r="G333" s="82" t="s">
        <v>1222</v>
      </c>
      <c r="H333" s="18">
        <v>814061909</v>
      </c>
      <c r="I333" s="16" t="s">
        <v>1223</v>
      </c>
      <c r="J333" s="88"/>
      <c r="K333" s="20" t="s">
        <v>1224</v>
      </c>
      <c r="L333" s="21" t="str">
        <f ca="1">IFERROR(__xludf.DUMMYFUNCTION("if(or(countifs($H$3:H334,H334)&gt;1, countifs($I$3:I334,I334)&gt;1),""Trùng"",if(or(COUNTIFS('Data tổng'!$I:$I,$I334)&gt;1,COUNTIFS('Data tổng'!$H:$H,$H334)&gt;1),""Trùng ""&amp;FILTER('Data tổng'!$B:$B,'Data tổng'!$I:$I=$I334,'Data tổng'!$B:$B&lt;&gt;$B334),""ok""))"),"ok")</f>
        <v>ok</v>
      </c>
      <c r="M333" s="16" t="s">
        <v>217</v>
      </c>
      <c r="N333" s="16"/>
      <c r="O333" s="16" t="s">
        <v>277</v>
      </c>
      <c r="P333" s="16"/>
      <c r="Q333" s="16" t="s">
        <v>45</v>
      </c>
      <c r="R333" s="16"/>
      <c r="T333" s="16"/>
      <c r="U333" s="22" t="s">
        <v>1225</v>
      </c>
      <c r="V333" s="23">
        <v>44511</v>
      </c>
      <c r="W333" s="24" t="s">
        <v>57</v>
      </c>
      <c r="X333" s="25">
        <v>44516</v>
      </c>
      <c r="Y333" s="33">
        <v>0.45833333333333331</v>
      </c>
      <c r="Z333" s="26" t="s">
        <v>194</v>
      </c>
      <c r="AA333" s="26" t="s">
        <v>57</v>
      </c>
      <c r="AB333" s="34">
        <v>44516</v>
      </c>
      <c r="AC333" s="27" t="s">
        <v>65</v>
      </c>
      <c r="AD333" s="28">
        <v>44536</v>
      </c>
      <c r="AE333" s="29" t="s">
        <v>65</v>
      </c>
      <c r="AF333" s="29" t="s">
        <v>1162</v>
      </c>
      <c r="AG333" s="35">
        <v>18000000</v>
      </c>
    </row>
    <row r="334" spans="1:33" ht="15.75" customHeight="1">
      <c r="A334" s="15">
        <v>44515</v>
      </c>
      <c r="B334" s="16" t="s">
        <v>33</v>
      </c>
      <c r="C334" s="16" t="s">
        <v>155</v>
      </c>
      <c r="D334" s="16" t="s">
        <v>79</v>
      </c>
      <c r="E334" s="16" t="s">
        <v>36</v>
      </c>
      <c r="F334" s="17" t="str">
        <f t="shared" si="6"/>
        <v>Đã onboard</v>
      </c>
      <c r="G334" s="82" t="s">
        <v>59</v>
      </c>
      <c r="H334" s="92" t="s">
        <v>1226</v>
      </c>
      <c r="I334" s="16" t="s">
        <v>1227</v>
      </c>
      <c r="J334" s="88">
        <v>37199</v>
      </c>
      <c r="K334" s="20" t="s">
        <v>1228</v>
      </c>
      <c r="L334" s="21" t="str">
        <f ca="1">IFERROR(__xludf.DUMMYFUNCTION("if(or(countifs($H$3:H335,H335)&gt;1, countifs($I$3:I335,I335)&gt;1),""Trùng"",if(or(COUNTIFS('Data tổng'!$I:$I,$I335)&gt;1,COUNTIFS('Data tổng'!$H:$H,$H335)&gt;1),""Trùng ""&amp;FILTER('Data tổng'!$B:$B,'Data tổng'!$I:$I=$I335,'Data tổng'!$B:$B&lt;&gt;$B335),""ok""))"),"ok")</f>
        <v>ok</v>
      </c>
      <c r="M334" s="16" t="s">
        <v>217</v>
      </c>
      <c r="N334" s="16"/>
      <c r="O334" s="16"/>
      <c r="P334" s="16"/>
      <c r="Q334" s="16" t="s">
        <v>45</v>
      </c>
      <c r="R334" s="16"/>
      <c r="T334" s="16"/>
      <c r="U334" s="22" t="s">
        <v>1229</v>
      </c>
      <c r="V334" s="23">
        <v>44511</v>
      </c>
      <c r="W334" s="24" t="s">
        <v>57</v>
      </c>
      <c r="X334" s="25">
        <v>44516</v>
      </c>
      <c r="Y334" s="33">
        <v>0.45833333333333331</v>
      </c>
      <c r="Z334" s="26" t="s">
        <v>194</v>
      </c>
      <c r="AA334" s="26" t="s">
        <v>57</v>
      </c>
      <c r="AB334" s="34">
        <v>44516</v>
      </c>
      <c r="AC334" s="27" t="s">
        <v>65</v>
      </c>
      <c r="AD334" s="28">
        <v>44531</v>
      </c>
      <c r="AE334" s="29" t="s">
        <v>65</v>
      </c>
      <c r="AF334" s="29" t="s">
        <v>1162</v>
      </c>
      <c r="AG334" s="35">
        <v>12000000</v>
      </c>
    </row>
    <row r="335" spans="1:33" ht="15.75" customHeight="1">
      <c r="A335" s="15">
        <v>44518</v>
      </c>
      <c r="B335" s="16" t="s">
        <v>33</v>
      </c>
      <c r="C335" s="16" t="s">
        <v>34</v>
      </c>
      <c r="D335" s="16" t="s">
        <v>34</v>
      </c>
      <c r="E335" s="16" t="s">
        <v>48</v>
      </c>
      <c r="F335" s="17" t="str">
        <f t="shared" si="6"/>
        <v>Đã nhận được CV</v>
      </c>
      <c r="G335" s="16" t="s">
        <v>1230</v>
      </c>
      <c r="H335" s="92" t="s">
        <v>1231</v>
      </c>
      <c r="I335" s="16" t="s">
        <v>1232</v>
      </c>
      <c r="J335" s="88"/>
      <c r="K335" s="20" t="s">
        <v>1233</v>
      </c>
      <c r="L335" s="21" t="str">
        <f ca="1">IFERROR(__xludf.DUMMYFUNCTION("if(or(countifs($H$3:H336,H336)&gt;1, countifs($I$3:I336,I336)&gt;1),""Trùng"",if(or(COUNTIFS('Data tổng'!$I:$I,$I336)&gt;1,COUNTIFS('Data tổng'!$H:$H,$H336)&gt;1),""Trùng ""&amp;FILTER('Data tổng'!$B:$B,'Data tổng'!$I:$I=$I336,'Data tổng'!$B:$B&lt;&gt;$B336),""ok""))"),"ok")</f>
        <v>ok</v>
      </c>
      <c r="M335" s="16" t="s">
        <v>112</v>
      </c>
      <c r="N335" s="16"/>
      <c r="O335" s="16"/>
      <c r="P335" s="16"/>
      <c r="Q335" s="16"/>
      <c r="R335" s="16"/>
      <c r="S335" s="52">
        <v>44318</v>
      </c>
      <c r="T335" s="16"/>
      <c r="U335" s="22" t="s">
        <v>1234</v>
      </c>
      <c r="V335" s="23"/>
      <c r="W335" s="24"/>
      <c r="X335" s="25"/>
      <c r="Y335" s="33"/>
      <c r="Z335" s="26"/>
      <c r="AA335" s="26"/>
      <c r="AB335" s="34"/>
      <c r="AC335" s="27"/>
      <c r="AD335" s="28"/>
      <c r="AE335" s="29"/>
      <c r="AF335" s="29"/>
      <c r="AG335" s="35"/>
    </row>
    <row r="336" spans="1:33" ht="15.75" customHeight="1">
      <c r="A336" s="15">
        <v>44518</v>
      </c>
      <c r="B336" s="16" t="s">
        <v>33</v>
      </c>
      <c r="C336" s="16" t="s">
        <v>34</v>
      </c>
      <c r="D336" s="16" t="s">
        <v>34</v>
      </c>
      <c r="E336" s="16" t="s">
        <v>48</v>
      </c>
      <c r="F336" s="17" t="str">
        <f t="shared" si="6"/>
        <v>Đã nhận được CV</v>
      </c>
      <c r="G336" s="16" t="s">
        <v>1235</v>
      </c>
      <c r="H336" s="18">
        <v>917736927</v>
      </c>
      <c r="I336" s="16" t="s">
        <v>1236</v>
      </c>
      <c r="J336" s="88">
        <v>36470</v>
      </c>
      <c r="K336" s="20" t="s">
        <v>1237</v>
      </c>
      <c r="L336" s="21" t="str">
        <f ca="1">IFERROR(__xludf.DUMMYFUNCTION("if(or(countifs($H$3:H337,H337)&gt;1, countifs($I$3:I337,I337)&gt;1),""Trùng"",if(or(COUNTIFS('Data tổng'!$I:$I,$I337)&gt;1,COUNTIFS('Data tổng'!$H:$H,$H337)&gt;1),""Trùng ""&amp;FILTER('Data tổng'!$B:$B,'Data tổng'!$I:$I=$I337,'Data tổng'!$B:$B&lt;&gt;$B337),""ok""))"),"ok")</f>
        <v>ok</v>
      </c>
      <c r="M336" s="16" t="s">
        <v>83</v>
      </c>
      <c r="N336" s="16"/>
      <c r="O336" s="16"/>
      <c r="P336" s="16"/>
      <c r="Q336" s="16"/>
      <c r="R336" s="16"/>
      <c r="T336" s="16"/>
      <c r="U336" s="22" t="s">
        <v>1238</v>
      </c>
      <c r="V336" s="23"/>
      <c r="W336" s="24"/>
      <c r="X336" s="25"/>
      <c r="Y336" s="33"/>
      <c r="Z336" s="26"/>
      <c r="AA336" s="26"/>
      <c r="AB336" s="34"/>
      <c r="AC336" s="27"/>
      <c r="AD336" s="28"/>
      <c r="AE336" s="29"/>
      <c r="AF336" s="29"/>
      <c r="AG336" s="35"/>
    </row>
    <row r="337" spans="1:33" ht="15.75" customHeight="1">
      <c r="A337" s="15">
        <v>44518</v>
      </c>
      <c r="B337" s="16" t="s">
        <v>33</v>
      </c>
      <c r="C337" s="16" t="s">
        <v>34</v>
      </c>
      <c r="D337" s="16" t="s">
        <v>34</v>
      </c>
      <c r="E337" s="16" t="s">
        <v>48</v>
      </c>
      <c r="F337" s="17" t="str">
        <f t="shared" si="6"/>
        <v>Đã nhận được CV</v>
      </c>
      <c r="G337" s="16" t="s">
        <v>1239</v>
      </c>
      <c r="H337" s="92" t="s">
        <v>1240</v>
      </c>
      <c r="I337" s="16" t="s">
        <v>1241</v>
      </c>
      <c r="J337" s="88">
        <v>36742</v>
      </c>
      <c r="K337" s="20" t="s">
        <v>1242</v>
      </c>
      <c r="L337" s="21" t="str">
        <f ca="1">IFERROR(__xludf.DUMMYFUNCTION("if(or(countifs($H$3:H338,H338)&gt;1, countifs($I$3:I338,I338)&gt;1),""Trùng"",if(or(COUNTIFS('Data tổng'!$I:$I,$I338)&gt;1,COUNTIFS('Data tổng'!$H:$H,$H338)&gt;1),""Trùng ""&amp;FILTER('Data tổng'!$B:$B,'Data tổng'!$I:$I=$I338,'Data tổng'!$B:$B&lt;&gt;$B338),""ok""))"),"ok")</f>
        <v>ok</v>
      </c>
      <c r="M337" s="16" t="s">
        <v>112</v>
      </c>
      <c r="N337" s="16"/>
      <c r="O337" s="16"/>
      <c r="P337" s="16"/>
      <c r="Q337" s="16"/>
      <c r="R337" s="16"/>
      <c r="T337" s="16"/>
      <c r="U337" s="22" t="s">
        <v>1243</v>
      </c>
      <c r="V337" s="23"/>
      <c r="W337" s="24"/>
      <c r="X337" s="25"/>
      <c r="Y337" s="33"/>
      <c r="Z337" s="26"/>
      <c r="AA337" s="26"/>
      <c r="AB337" s="34"/>
      <c r="AC337" s="27"/>
      <c r="AD337" s="28"/>
      <c r="AE337" s="29"/>
      <c r="AF337" s="29"/>
      <c r="AG337" s="35"/>
    </row>
    <row r="338" spans="1:33" ht="15.75" customHeight="1">
      <c r="A338" s="15">
        <v>44518</v>
      </c>
      <c r="B338" s="16" t="s">
        <v>33</v>
      </c>
      <c r="C338" s="16" t="s">
        <v>263</v>
      </c>
      <c r="D338" s="16" t="s">
        <v>417</v>
      </c>
      <c r="E338" s="16" t="s">
        <v>48</v>
      </c>
      <c r="F338" s="17" t="str">
        <f t="shared" si="6"/>
        <v>Không onboard</v>
      </c>
      <c r="G338" s="82" t="s">
        <v>1244</v>
      </c>
      <c r="H338" s="92" t="s">
        <v>1245</v>
      </c>
      <c r="I338" s="16" t="s">
        <v>1246</v>
      </c>
      <c r="J338" s="88">
        <v>32596</v>
      </c>
      <c r="K338" s="20" t="s">
        <v>1247</v>
      </c>
      <c r="L338" s="21" t="str">
        <f ca="1">IFERROR(__xludf.DUMMYFUNCTION("if(or(countifs($H$3:H339,H339)&gt;1, countifs($I$3:I339,I339)&gt;1),""Trùng"",if(or(COUNTIFS('Data tổng'!$I:$I,$I339)&gt;1,COUNTIFS('Data tổng'!$H:$H,$H339)&gt;1),""Trùng ""&amp;FILTER('Data tổng'!$B:$B,'Data tổng'!$I:$I=$I339,'Data tổng'!$B:$B&lt;&gt;$B339),""ok""))"),"ok")</f>
        <v>ok</v>
      </c>
      <c r="M338" s="16" t="s">
        <v>40</v>
      </c>
      <c r="N338" s="16"/>
      <c r="O338" s="16"/>
      <c r="P338" s="16"/>
      <c r="Q338" s="16"/>
      <c r="R338" s="16"/>
      <c r="T338" s="16"/>
      <c r="U338" s="22" t="s">
        <v>1248</v>
      </c>
      <c r="V338" s="23"/>
      <c r="W338" s="24" t="s">
        <v>57</v>
      </c>
      <c r="X338" s="25">
        <v>44525</v>
      </c>
      <c r="Y338" s="33">
        <v>0.39583333333333331</v>
      </c>
      <c r="Z338" s="26" t="s">
        <v>827</v>
      </c>
      <c r="AA338" s="26" t="s">
        <v>57</v>
      </c>
      <c r="AB338" s="57">
        <v>44526</v>
      </c>
      <c r="AC338" s="27" t="s">
        <v>65</v>
      </c>
      <c r="AD338" s="28">
        <v>44562</v>
      </c>
      <c r="AE338" s="29" t="s">
        <v>128</v>
      </c>
      <c r="AF338" s="29" t="s">
        <v>372</v>
      </c>
      <c r="AG338" s="35">
        <v>22000000</v>
      </c>
    </row>
    <row r="339" spans="1:33" ht="15.75" customHeight="1">
      <c r="A339" s="15">
        <v>44519</v>
      </c>
      <c r="B339" s="16" t="s">
        <v>33</v>
      </c>
      <c r="C339" s="16" t="s">
        <v>155</v>
      </c>
      <c r="D339" s="16" t="s">
        <v>417</v>
      </c>
      <c r="E339" s="16" t="s">
        <v>48</v>
      </c>
      <c r="F339" s="17" t="str">
        <f t="shared" si="6"/>
        <v>Đã nhận được CV</v>
      </c>
      <c r="G339" s="82" t="s">
        <v>1249</v>
      </c>
      <c r="H339" s="92" t="s">
        <v>1250</v>
      </c>
      <c r="I339" s="16" t="s">
        <v>1251</v>
      </c>
      <c r="J339" s="88"/>
      <c r="K339" s="20" t="s">
        <v>1252</v>
      </c>
      <c r="L339" s="21" t="str">
        <f ca="1">IFERROR(__xludf.DUMMYFUNCTION("if(or(countifs($H$3:H340,H340)&gt;1, countifs($I$3:I340,I340)&gt;1),""Trùng"",if(or(COUNTIFS('Data tổng'!$I:$I,$I340)&gt;1,COUNTIFS('Data tổng'!$H:$H,$H340)&gt;1),""Trùng ""&amp;FILTER('Data tổng'!$B:$B,'Data tổng'!$I:$I=$I340,'Data tổng'!$B:$B&lt;&gt;$B340),""ok""))"),"ok")</f>
        <v>ok</v>
      </c>
      <c r="M339" s="16"/>
      <c r="N339" s="16"/>
      <c r="O339" s="16"/>
      <c r="P339" s="16"/>
      <c r="Q339" s="16"/>
      <c r="R339" s="16"/>
      <c r="T339" s="16"/>
      <c r="U339" s="22" t="s">
        <v>1253</v>
      </c>
      <c r="V339" s="23"/>
      <c r="W339" s="24"/>
      <c r="X339" s="25"/>
      <c r="Y339" s="26"/>
      <c r="Z339" s="26"/>
      <c r="AA339" s="26"/>
      <c r="AB339" s="27"/>
      <c r="AC339" s="27"/>
      <c r="AD339" s="28"/>
      <c r="AE339" s="29"/>
      <c r="AF339" s="29"/>
      <c r="AG339" s="29"/>
    </row>
    <row r="340" spans="1:33" ht="15.75" customHeight="1">
      <c r="A340" s="15">
        <v>44524</v>
      </c>
      <c r="B340" s="16" t="s">
        <v>33</v>
      </c>
      <c r="C340" s="16" t="s">
        <v>34</v>
      </c>
      <c r="D340" s="16" t="s">
        <v>34</v>
      </c>
      <c r="E340" s="16" t="s">
        <v>48</v>
      </c>
      <c r="F340" s="17" t="str">
        <f t="shared" si="6"/>
        <v>Đã onboard</v>
      </c>
      <c r="G340" s="82" t="s">
        <v>817</v>
      </c>
      <c r="H340" s="92" t="s">
        <v>1254</v>
      </c>
      <c r="I340" s="16" t="s">
        <v>1255</v>
      </c>
      <c r="J340" s="88">
        <v>35842</v>
      </c>
      <c r="K340" s="20" t="s">
        <v>1256</v>
      </c>
      <c r="L340" s="21" t="str">
        <f ca="1">IFERROR(__xludf.DUMMYFUNCTION("if(or(countifs($H$3:H341,H341)&gt;1, countifs($I$3:I341,I341)&gt;1),""Trùng"",if(or(COUNTIFS('Data tổng'!$I:$I,$I341)&gt;1,COUNTIFS('Data tổng'!$H:$H,$H341)&gt;1),""Trùng ""&amp;FILTER('Data tổng'!$B:$B,'Data tổng'!$I:$I=$I341,'Data tổng'!$B:$B&lt;&gt;$B341),""ok""))"),"ok")</f>
        <v>ok</v>
      </c>
      <c r="M340" s="16" t="s">
        <v>52</v>
      </c>
      <c r="N340" s="16"/>
      <c r="O340" s="16" t="s">
        <v>94</v>
      </c>
      <c r="P340" s="16"/>
      <c r="Q340" s="16"/>
      <c r="R340" s="16"/>
      <c r="T340" s="16"/>
      <c r="U340" s="22" t="s">
        <v>1257</v>
      </c>
      <c r="V340" s="23"/>
      <c r="W340" s="24" t="s">
        <v>57</v>
      </c>
      <c r="X340" s="93">
        <v>44540</v>
      </c>
      <c r="Y340" s="94">
        <v>0.58333333333333337</v>
      </c>
      <c r="Z340" s="26" t="s">
        <v>64</v>
      </c>
      <c r="AA340" s="26" t="s">
        <v>57</v>
      </c>
      <c r="AB340" s="57">
        <v>44543</v>
      </c>
      <c r="AC340" s="27" t="s">
        <v>65</v>
      </c>
      <c r="AD340" s="28">
        <v>44546</v>
      </c>
      <c r="AE340" s="29" t="s">
        <v>65</v>
      </c>
      <c r="AF340" s="29" t="s">
        <v>66</v>
      </c>
      <c r="AG340" s="29">
        <v>0</v>
      </c>
    </row>
    <row r="341" spans="1:33" ht="15.75" customHeight="1">
      <c r="A341" s="15">
        <v>44524</v>
      </c>
      <c r="B341" s="16" t="s">
        <v>33</v>
      </c>
      <c r="C341" s="16" t="s">
        <v>34</v>
      </c>
      <c r="D341" s="16" t="s">
        <v>34</v>
      </c>
      <c r="E341" s="16" t="s">
        <v>36</v>
      </c>
      <c r="F341" s="17" t="str">
        <f t="shared" si="6"/>
        <v>Đã onboard</v>
      </c>
      <c r="G341" s="82" t="s">
        <v>1258</v>
      </c>
      <c r="H341" s="92" t="s">
        <v>1259</v>
      </c>
      <c r="I341" s="16" t="s">
        <v>1260</v>
      </c>
      <c r="J341" s="88">
        <v>36207</v>
      </c>
      <c r="K341" s="20" t="s">
        <v>1261</v>
      </c>
      <c r="L341" s="21" t="str">
        <f ca="1">IFERROR(__xludf.DUMMYFUNCTION("if(or(countifs($H$3:H342,H342)&gt;1, countifs($I$3:I342,I342)&gt;1),""Trùng"",if(or(COUNTIFS('Data tổng'!$I:$I,$I342)&gt;1,COUNTIFS('Data tổng'!$H:$H,$H342)&gt;1),""Trùng ""&amp;FILTER('Data tổng'!$B:$B,'Data tổng'!$I:$I=$I342,'Data tổng'!$B:$B&lt;&gt;$B342),""ok""))"),"ok")</f>
        <v>ok</v>
      </c>
      <c r="M341" s="16" t="s">
        <v>52</v>
      </c>
      <c r="N341" s="16"/>
      <c r="O341" s="16" t="s">
        <v>94</v>
      </c>
      <c r="P341" s="16"/>
      <c r="Q341" s="16"/>
      <c r="R341" s="16"/>
      <c r="T341" s="16"/>
      <c r="U341" s="22" t="s">
        <v>1262</v>
      </c>
      <c r="V341" s="23"/>
      <c r="W341" s="24" t="s">
        <v>57</v>
      </c>
      <c r="X341" s="93">
        <v>44540</v>
      </c>
      <c r="Y341" s="94">
        <v>0.58333333333333337</v>
      </c>
      <c r="Z341" s="26" t="s">
        <v>64</v>
      </c>
      <c r="AA341" s="26" t="s">
        <v>57</v>
      </c>
      <c r="AB341" s="57">
        <v>44546</v>
      </c>
      <c r="AC341" s="27" t="s">
        <v>65</v>
      </c>
      <c r="AD341" s="28">
        <v>44550</v>
      </c>
      <c r="AE341" s="29" t="s">
        <v>65</v>
      </c>
      <c r="AF341" s="29" t="s">
        <v>66</v>
      </c>
      <c r="AG341" s="29">
        <v>0</v>
      </c>
    </row>
    <row r="342" spans="1:33" ht="15.75" customHeight="1">
      <c r="A342" s="15">
        <v>44524</v>
      </c>
      <c r="B342" s="16" t="s">
        <v>33</v>
      </c>
      <c r="C342" s="16" t="s">
        <v>34</v>
      </c>
      <c r="D342" s="16" t="s">
        <v>34</v>
      </c>
      <c r="E342" s="16"/>
      <c r="F342" s="17" t="str">
        <f t="shared" si="6"/>
        <v>Đã onboard</v>
      </c>
      <c r="G342" s="82" t="s">
        <v>1263</v>
      </c>
      <c r="H342" s="92" t="s">
        <v>1264</v>
      </c>
      <c r="I342" s="16" t="s">
        <v>1265</v>
      </c>
      <c r="J342" s="88">
        <v>36360</v>
      </c>
      <c r="K342" s="20" t="s">
        <v>1266</v>
      </c>
      <c r="L342" s="21" t="str">
        <f ca="1">IFERROR(__xludf.DUMMYFUNCTION("if(or(countifs($H$3:H343,H343)&gt;1, countifs($I$3:I343,I343)&gt;1),""Trùng"",if(or(COUNTIFS('Data tổng'!$I:$I,$I343)&gt;1,COUNTIFS('Data tổng'!$H:$H,$H343)&gt;1),""Trùng ""&amp;FILTER('Data tổng'!$B:$B,'Data tổng'!$I:$I=$I343,'Data tổng'!$B:$B&lt;&gt;$B343),""ok""))"),"ok")</f>
        <v>ok</v>
      </c>
      <c r="M342" s="16" t="s">
        <v>52</v>
      </c>
      <c r="N342" s="16"/>
      <c r="O342" s="16" t="s">
        <v>94</v>
      </c>
      <c r="P342" s="16"/>
      <c r="Q342" s="16"/>
      <c r="R342" s="16"/>
      <c r="T342" s="16"/>
      <c r="U342" s="22"/>
      <c r="V342" s="23"/>
      <c r="W342" s="24" t="s">
        <v>57</v>
      </c>
      <c r="X342" s="93">
        <v>44540</v>
      </c>
      <c r="Y342" s="94">
        <v>0.58333333333333337</v>
      </c>
      <c r="Z342" s="26" t="s">
        <v>64</v>
      </c>
      <c r="AA342" s="26" t="s">
        <v>57</v>
      </c>
      <c r="AB342" s="57">
        <v>44546</v>
      </c>
      <c r="AC342" s="27" t="s">
        <v>65</v>
      </c>
      <c r="AD342" s="28">
        <v>44550</v>
      </c>
      <c r="AE342" s="29" t="s">
        <v>65</v>
      </c>
      <c r="AF342" s="29" t="s">
        <v>66</v>
      </c>
      <c r="AG342" s="29">
        <v>0</v>
      </c>
    </row>
    <row r="343" spans="1:33" ht="15.75" customHeight="1">
      <c r="A343" s="15">
        <v>44524</v>
      </c>
      <c r="B343" s="16" t="s">
        <v>33</v>
      </c>
      <c r="C343" s="16" t="s">
        <v>667</v>
      </c>
      <c r="D343" s="16" t="s">
        <v>417</v>
      </c>
      <c r="E343" s="16" t="s">
        <v>48</v>
      </c>
      <c r="F343" s="17" t="str">
        <f t="shared" si="6"/>
        <v>Fail Phỏng vấn</v>
      </c>
      <c r="G343" s="82" t="s">
        <v>1267</v>
      </c>
      <c r="H343" s="18" t="s">
        <v>1268</v>
      </c>
      <c r="I343" s="16" t="s">
        <v>1269</v>
      </c>
      <c r="J343" s="88"/>
      <c r="K343" s="20" t="s">
        <v>1270</v>
      </c>
      <c r="L343" s="21" t="str">
        <f ca="1">IFERROR(__xludf.DUMMYFUNCTION("if(or(countifs($H$3:H344,H344)&gt;1, countifs($I$3:I344,I344)&gt;1),""Trùng"",if(or(COUNTIFS('Data tổng'!$I:$I,$I344)&gt;1,COUNTIFS('Data tổng'!$H:$H,$H344)&gt;1),""Trùng ""&amp;FILTER('Data tổng'!$B:$B,'Data tổng'!$I:$I=$I344,'Data tổng'!$B:$B&lt;&gt;$B344),""ok""))"),"ok")</f>
        <v>ok</v>
      </c>
      <c r="M343" s="16" t="s">
        <v>801</v>
      </c>
      <c r="N343" s="16"/>
      <c r="O343" s="16"/>
      <c r="P343" s="16"/>
      <c r="Q343" s="16"/>
      <c r="R343" s="16"/>
      <c r="T343" s="16"/>
      <c r="U343" s="22" t="s">
        <v>1271</v>
      </c>
      <c r="V343" s="23"/>
      <c r="W343" s="24" t="s">
        <v>57</v>
      </c>
      <c r="X343" s="93">
        <v>44540</v>
      </c>
      <c r="Y343" s="94">
        <v>0.58333333333333337</v>
      </c>
      <c r="Z343" s="26" t="s">
        <v>64</v>
      </c>
      <c r="AA343" s="26" t="s">
        <v>47</v>
      </c>
      <c r="AB343" s="27"/>
      <c r="AC343" s="27"/>
      <c r="AD343" s="28"/>
      <c r="AE343" s="29"/>
      <c r="AF343" s="29"/>
      <c r="AG343" s="29"/>
    </row>
    <row r="344" spans="1:33" ht="15.75" customHeight="1">
      <c r="A344" s="15">
        <v>44524</v>
      </c>
      <c r="B344" s="16" t="s">
        <v>33</v>
      </c>
      <c r="C344" s="16" t="s">
        <v>667</v>
      </c>
      <c r="D344" s="16" t="s">
        <v>417</v>
      </c>
      <c r="E344" s="16"/>
      <c r="F344" s="17" t="str">
        <f t="shared" si="6"/>
        <v>Fail CV</v>
      </c>
      <c r="G344" s="16" t="s">
        <v>1272</v>
      </c>
      <c r="H344" s="92" t="s">
        <v>1273</v>
      </c>
      <c r="I344" s="16" t="s">
        <v>1274</v>
      </c>
      <c r="J344" s="88"/>
      <c r="K344" s="20" t="s">
        <v>1275</v>
      </c>
      <c r="L344" s="21" t="str">
        <f ca="1">IFERROR(__xludf.DUMMYFUNCTION("if(or(countifs($H$3:H345,H345)&gt;1, countifs($I$3:I345,I345)&gt;1),""Trùng"",if(or(COUNTIFS('Data tổng'!$I:$I,$I345)&gt;1,COUNTIFS('Data tổng'!$H:$H,$H345)&gt;1),""Trùng ""&amp;FILTER('Data tổng'!$B:$B,'Data tổng'!$I:$I=$I345,'Data tổng'!$B:$B&lt;&gt;$B345),""ok""))"),"ok")</f>
        <v>ok</v>
      </c>
      <c r="M344" s="16"/>
      <c r="N344" s="16"/>
      <c r="O344" s="16"/>
      <c r="P344" s="16"/>
      <c r="Q344" s="16"/>
      <c r="R344" s="16"/>
      <c r="T344" s="16"/>
      <c r="U344" s="22" t="s">
        <v>1276</v>
      </c>
      <c r="V344" s="23"/>
      <c r="W344" s="24" t="s">
        <v>47</v>
      </c>
      <c r="X344" s="25"/>
      <c r="Y344" s="26"/>
      <c r="Z344" s="26"/>
      <c r="AA344" s="26"/>
      <c r="AB344" s="27"/>
      <c r="AC344" s="27"/>
      <c r="AD344" s="28"/>
      <c r="AE344" s="29"/>
      <c r="AF344" s="29"/>
      <c r="AG344" s="29"/>
    </row>
    <row r="345" spans="1:33" ht="15.75" customHeight="1">
      <c r="A345" s="15">
        <v>44525</v>
      </c>
      <c r="B345" s="16" t="s">
        <v>33</v>
      </c>
      <c r="C345" s="16" t="s">
        <v>34</v>
      </c>
      <c r="D345" s="16" t="s">
        <v>34</v>
      </c>
      <c r="E345" s="16" t="s">
        <v>48</v>
      </c>
      <c r="F345" s="17" t="str">
        <f t="shared" si="6"/>
        <v>Đã onboard</v>
      </c>
      <c r="G345" s="16" t="s">
        <v>1277</v>
      </c>
      <c r="H345" s="92" t="s">
        <v>1278</v>
      </c>
      <c r="I345" s="16" t="s">
        <v>1279</v>
      </c>
      <c r="J345" s="88">
        <v>36808</v>
      </c>
      <c r="K345" s="20" t="s">
        <v>1280</v>
      </c>
      <c r="L345" s="21" t="str">
        <f ca="1">IFERROR(__xludf.DUMMYFUNCTION("if(or(countifs($H$3:H346,H346)&gt;1, countifs($I$3:I346,I346)&gt;1),""Trùng"",if(or(COUNTIFS('Data tổng'!$I:$I,$I346)&gt;1,COUNTIFS('Data tổng'!$H:$H,$H346)&gt;1),""Trùng ""&amp;FILTER('Data tổng'!$B:$B,'Data tổng'!$I:$I=$I346,'Data tổng'!$B:$B&lt;&gt;$B346),""ok""))"),"ok")</f>
        <v>ok</v>
      </c>
      <c r="M345" s="16"/>
      <c r="N345" s="16"/>
      <c r="O345" s="16"/>
      <c r="P345" s="16"/>
      <c r="Q345" s="16"/>
      <c r="R345" s="16"/>
      <c r="T345" s="16"/>
      <c r="U345" s="22"/>
      <c r="V345" s="23"/>
      <c r="W345" s="24" t="s">
        <v>57</v>
      </c>
      <c r="X345" s="25">
        <v>44519</v>
      </c>
      <c r="Y345" s="26" t="s">
        <v>1281</v>
      </c>
      <c r="Z345" s="26" t="s">
        <v>194</v>
      </c>
      <c r="AA345" s="26" t="s">
        <v>57</v>
      </c>
      <c r="AB345" s="57">
        <v>44520</v>
      </c>
      <c r="AC345" s="27" t="s">
        <v>65</v>
      </c>
      <c r="AD345" s="28">
        <v>44529</v>
      </c>
      <c r="AE345" s="29" t="s">
        <v>65</v>
      </c>
      <c r="AF345" s="29" t="s">
        <v>1162</v>
      </c>
      <c r="AG345" s="29">
        <v>0</v>
      </c>
    </row>
    <row r="346" spans="1:33" ht="15.75" customHeight="1">
      <c r="A346" s="15">
        <v>44526</v>
      </c>
      <c r="B346" s="16" t="s">
        <v>33</v>
      </c>
      <c r="C346" s="16" t="s">
        <v>34</v>
      </c>
      <c r="D346" s="16" t="s">
        <v>34</v>
      </c>
      <c r="E346" s="16" t="s">
        <v>48</v>
      </c>
      <c r="F346" s="17" t="str">
        <f t="shared" si="6"/>
        <v>Đã onboard</v>
      </c>
      <c r="G346" s="58" t="s">
        <v>1282</v>
      </c>
      <c r="H346" s="95" t="s">
        <v>1283</v>
      </c>
      <c r="I346" s="16" t="s">
        <v>1284</v>
      </c>
      <c r="J346" s="88">
        <v>36537</v>
      </c>
      <c r="K346" s="20" t="s">
        <v>1285</v>
      </c>
      <c r="L346" s="21" t="str">
        <f ca="1">IFERROR(__xludf.DUMMYFUNCTION("if(or(countifs($H$3:H347,H347)&gt;1, countifs($I$3:I347,I347)&gt;1),""Trùng"",if(or(COUNTIFS('Data tổng'!$I:$I,$I347)&gt;1,COUNTIFS('Data tổng'!$H:$H,$H347)&gt;1),""Trùng ""&amp;FILTER('Data tổng'!$B:$B,'Data tổng'!$I:$I=$I347,'Data tổng'!$B:$B&lt;&gt;$B347),""ok""))"),"ok")</f>
        <v>ok</v>
      </c>
      <c r="M346" s="16" t="s">
        <v>52</v>
      </c>
      <c r="N346" s="16"/>
      <c r="O346" s="16" t="s">
        <v>105</v>
      </c>
      <c r="P346" s="16"/>
      <c r="Q346" s="16"/>
      <c r="R346" s="16"/>
      <c r="S346" s="52"/>
      <c r="T346" s="16"/>
      <c r="U346" s="21"/>
      <c r="V346" s="23"/>
      <c r="W346" s="24" t="s">
        <v>57</v>
      </c>
      <c r="X346" s="25">
        <v>44538</v>
      </c>
      <c r="Y346" s="33">
        <v>0.58333333333333337</v>
      </c>
      <c r="Z346" s="26" t="s">
        <v>194</v>
      </c>
      <c r="AA346" s="26" t="s">
        <v>57</v>
      </c>
      <c r="AB346" s="57">
        <v>44553</v>
      </c>
      <c r="AC346" s="27" t="s">
        <v>65</v>
      </c>
      <c r="AD346" s="28">
        <v>44606</v>
      </c>
      <c r="AE346" s="29" t="s">
        <v>65</v>
      </c>
      <c r="AF346" s="29" t="s">
        <v>372</v>
      </c>
      <c r="AG346" s="29">
        <v>0</v>
      </c>
    </row>
    <row r="347" spans="1:33" ht="15.75" customHeight="1">
      <c r="A347" s="15">
        <v>44526</v>
      </c>
      <c r="B347" s="16" t="s">
        <v>33</v>
      </c>
      <c r="C347" s="16" t="s">
        <v>34</v>
      </c>
      <c r="D347" s="16" t="s">
        <v>34</v>
      </c>
      <c r="E347" s="16" t="s">
        <v>48</v>
      </c>
      <c r="F347" s="17" t="str">
        <f t="shared" si="6"/>
        <v>Từ chối ứng tuyển</v>
      </c>
      <c r="G347" s="16" t="s">
        <v>1286</v>
      </c>
      <c r="H347" s="95" t="s">
        <v>1287</v>
      </c>
      <c r="I347" s="16" t="s">
        <v>1288</v>
      </c>
      <c r="J347" s="19">
        <v>36491</v>
      </c>
      <c r="K347" s="20" t="s">
        <v>1289</v>
      </c>
      <c r="L347" s="21" t="str">
        <f ca="1">IFERROR(__xludf.DUMMYFUNCTION("if(or(countifs($H$3:H348,H348)&gt;1, countifs($I$3:I348,I348)&gt;1),""Trùng"",if(or(COUNTIFS('Data tổng'!$I:$I,$I348)&gt;1,COUNTIFS('Data tổng'!$H:$H,$H348)&gt;1),""Trùng ""&amp;FILTER('Data tổng'!$B:$B,'Data tổng'!$I:$I=$I348,'Data tổng'!$B:$B&lt;&gt;$B348),""ok""))"),"ok")</f>
        <v>ok</v>
      </c>
      <c r="M347" s="16" t="s">
        <v>52</v>
      </c>
      <c r="N347" s="16"/>
      <c r="O347" s="16" t="s">
        <v>105</v>
      </c>
      <c r="P347" s="16"/>
      <c r="Q347" s="16"/>
      <c r="R347" s="16"/>
      <c r="T347" s="16"/>
      <c r="U347" s="21" t="s">
        <v>1290</v>
      </c>
      <c r="V347" s="23"/>
      <c r="W347" s="24" t="s">
        <v>58</v>
      </c>
      <c r="X347" s="25"/>
      <c r="Y347" s="26"/>
      <c r="Z347" s="26"/>
      <c r="AA347" s="26"/>
      <c r="AB347" s="27"/>
      <c r="AC347" s="27"/>
      <c r="AD347" s="28"/>
      <c r="AE347" s="29"/>
      <c r="AF347" s="29"/>
      <c r="AG347" s="29"/>
    </row>
    <row r="348" spans="1:33" ht="15.75" customHeight="1">
      <c r="A348" s="15">
        <v>44526</v>
      </c>
      <c r="B348" s="16" t="s">
        <v>33</v>
      </c>
      <c r="C348" s="16" t="s">
        <v>34</v>
      </c>
      <c r="D348" s="16" t="s">
        <v>34</v>
      </c>
      <c r="E348" s="16" t="s">
        <v>48</v>
      </c>
      <c r="F348" s="17" t="str">
        <f t="shared" si="6"/>
        <v>Đã onboard</v>
      </c>
      <c r="G348" s="58" t="s">
        <v>1291</v>
      </c>
      <c r="H348" s="95" t="s">
        <v>1292</v>
      </c>
      <c r="I348" s="16" t="s">
        <v>1293</v>
      </c>
      <c r="J348" s="19">
        <v>36551</v>
      </c>
      <c r="K348" s="20" t="s">
        <v>1294</v>
      </c>
      <c r="L348" s="21" t="str">
        <f ca="1">IFERROR(__xludf.DUMMYFUNCTION("if(or(countifs($H$3:H349,H349)&gt;1, countifs($I$3:I349,I349)&gt;1),""Trùng"",if(or(COUNTIFS('Data tổng'!$I:$I,$I349)&gt;1,COUNTIFS('Data tổng'!$H:$H,$H349)&gt;1),""Trùng ""&amp;FILTER('Data tổng'!$B:$B,'Data tổng'!$I:$I=$I349,'Data tổng'!$B:$B&lt;&gt;$B349),""ok""))"),"ok")</f>
        <v>ok</v>
      </c>
      <c r="M348" s="16" t="s">
        <v>52</v>
      </c>
      <c r="N348" s="16"/>
      <c r="O348" s="16" t="s">
        <v>105</v>
      </c>
      <c r="P348" s="16"/>
      <c r="Q348" s="16"/>
      <c r="R348" s="16"/>
      <c r="T348" s="16"/>
      <c r="U348" s="21" t="s">
        <v>1295</v>
      </c>
      <c r="V348" s="23"/>
      <c r="W348" s="24" t="s">
        <v>57</v>
      </c>
      <c r="X348" s="25">
        <v>44538</v>
      </c>
      <c r="Y348" s="33">
        <v>0.58333333333333337</v>
      </c>
      <c r="Z348" s="26" t="s">
        <v>194</v>
      </c>
      <c r="AA348" s="26" t="s">
        <v>57</v>
      </c>
      <c r="AB348" s="57">
        <v>44553</v>
      </c>
      <c r="AC348" s="27" t="s">
        <v>65</v>
      </c>
      <c r="AD348" s="28">
        <v>44606</v>
      </c>
      <c r="AE348" s="29" t="s">
        <v>65</v>
      </c>
      <c r="AF348" s="29" t="s">
        <v>372</v>
      </c>
      <c r="AG348" s="29">
        <v>0</v>
      </c>
    </row>
    <row r="349" spans="1:33" ht="15.75" customHeight="1">
      <c r="A349" s="15">
        <v>44526</v>
      </c>
      <c r="B349" s="16" t="s">
        <v>33</v>
      </c>
      <c r="C349" s="16" t="s">
        <v>34</v>
      </c>
      <c r="D349" s="16" t="s">
        <v>34</v>
      </c>
      <c r="E349" s="16" t="s">
        <v>48</v>
      </c>
      <c r="F349" s="17" t="str">
        <f t="shared" si="6"/>
        <v>Đã onboard</v>
      </c>
      <c r="G349" s="58" t="s">
        <v>1296</v>
      </c>
      <c r="H349" s="95" t="s">
        <v>1297</v>
      </c>
      <c r="I349" s="16" t="s">
        <v>1298</v>
      </c>
      <c r="J349" s="19">
        <v>36545</v>
      </c>
      <c r="K349" s="20" t="s">
        <v>1299</v>
      </c>
      <c r="L349" s="21" t="str">
        <f ca="1">IFERROR(__xludf.DUMMYFUNCTION("if(or(countifs($H$3:H350,H350)&gt;1, countifs($I$3:I350,I350)&gt;1),""Trùng"",if(or(COUNTIFS('Data tổng'!$I:$I,$I350)&gt;1,COUNTIFS('Data tổng'!$H:$H,$H350)&gt;1),""Trùng ""&amp;FILTER('Data tổng'!$B:$B,'Data tổng'!$I:$I=$I350,'Data tổng'!$B:$B&lt;&gt;$B350),""ok""))"),"ok")</f>
        <v>ok</v>
      </c>
      <c r="M349" s="16" t="s">
        <v>52</v>
      </c>
      <c r="N349" s="16"/>
      <c r="O349" s="16" t="s">
        <v>105</v>
      </c>
      <c r="P349" s="16"/>
      <c r="Q349" s="16"/>
      <c r="R349" s="16"/>
      <c r="T349" s="16"/>
      <c r="U349" s="21" t="s">
        <v>1300</v>
      </c>
      <c r="V349" s="23"/>
      <c r="W349" s="24" t="s">
        <v>57</v>
      </c>
      <c r="X349" s="25">
        <v>44538</v>
      </c>
      <c r="Y349" s="33">
        <v>0.58333333333333337</v>
      </c>
      <c r="Z349" s="26" t="s">
        <v>194</v>
      </c>
      <c r="AA349" s="26" t="s">
        <v>57</v>
      </c>
      <c r="AB349" s="57">
        <v>44553</v>
      </c>
      <c r="AC349" s="27" t="s">
        <v>65</v>
      </c>
      <c r="AD349" s="28">
        <v>44606</v>
      </c>
      <c r="AE349" s="29" t="s">
        <v>65</v>
      </c>
      <c r="AF349" s="29" t="s">
        <v>372</v>
      </c>
      <c r="AG349" s="29">
        <v>0</v>
      </c>
    </row>
    <row r="350" spans="1:33" ht="15.75" customHeight="1">
      <c r="A350" s="15">
        <v>44526</v>
      </c>
      <c r="B350" s="16" t="s">
        <v>33</v>
      </c>
      <c r="C350" s="16" t="s">
        <v>34</v>
      </c>
      <c r="D350" s="16" t="s">
        <v>34</v>
      </c>
      <c r="E350" s="16" t="s">
        <v>48</v>
      </c>
      <c r="F350" s="17" t="str">
        <f t="shared" si="6"/>
        <v>Đã onboard</v>
      </c>
      <c r="G350" s="58" t="s">
        <v>1301</v>
      </c>
      <c r="H350" s="95" t="s">
        <v>1302</v>
      </c>
      <c r="I350" s="16" t="s">
        <v>1303</v>
      </c>
      <c r="J350" s="19"/>
      <c r="K350" s="20" t="s">
        <v>1304</v>
      </c>
      <c r="L350" s="21" t="str">
        <f ca="1">IFERROR(__xludf.DUMMYFUNCTION("if(or(countifs($H$3:H351,H351)&gt;1, countifs($I$3:I351,I351)&gt;1),""Trùng"",if(or(COUNTIFS('Data tổng'!$I:$I,$I351)&gt;1,COUNTIFS('Data tổng'!$H:$H,$H351)&gt;1),""Trùng ""&amp;FILTER('Data tổng'!$B:$B,'Data tổng'!$I:$I=$I351,'Data tổng'!$B:$B&lt;&gt;$B351),""ok""))"),"ok")</f>
        <v>ok</v>
      </c>
      <c r="M350" s="16" t="s">
        <v>52</v>
      </c>
      <c r="N350" s="16"/>
      <c r="O350" s="16" t="s">
        <v>105</v>
      </c>
      <c r="P350" s="16"/>
      <c r="Q350" s="16"/>
      <c r="R350" s="16"/>
      <c r="T350" s="16"/>
      <c r="U350" s="21" t="s">
        <v>1305</v>
      </c>
      <c r="V350" s="23"/>
      <c r="W350" s="24" t="s">
        <v>57</v>
      </c>
      <c r="X350" s="25">
        <v>44538</v>
      </c>
      <c r="Y350" s="33">
        <v>0.58333333333333337</v>
      </c>
      <c r="Z350" s="26" t="s">
        <v>194</v>
      </c>
      <c r="AA350" s="26" t="s">
        <v>57</v>
      </c>
      <c r="AB350" s="57">
        <v>44553</v>
      </c>
      <c r="AC350" s="27" t="s">
        <v>65</v>
      </c>
      <c r="AD350" s="28">
        <v>44606</v>
      </c>
      <c r="AE350" s="29" t="s">
        <v>65</v>
      </c>
      <c r="AF350" s="29" t="s">
        <v>372</v>
      </c>
      <c r="AG350" s="29">
        <v>0</v>
      </c>
    </row>
    <row r="351" spans="1:33" ht="15.75" customHeight="1">
      <c r="A351" s="15">
        <v>44526</v>
      </c>
      <c r="B351" s="16" t="s">
        <v>33</v>
      </c>
      <c r="C351" s="16" t="s">
        <v>34</v>
      </c>
      <c r="D351" s="16" t="s">
        <v>34</v>
      </c>
      <c r="E351" s="16" t="s">
        <v>48</v>
      </c>
      <c r="F351" s="17" t="str">
        <f t="shared" si="6"/>
        <v>Từ chối ứng tuyển</v>
      </c>
      <c r="G351" s="16" t="s">
        <v>1306</v>
      </c>
      <c r="H351" s="95" t="s">
        <v>1307</v>
      </c>
      <c r="I351" s="16" t="s">
        <v>1308</v>
      </c>
      <c r="J351" s="19"/>
      <c r="K351" s="20" t="s">
        <v>1309</v>
      </c>
      <c r="L351" s="21" t="str">
        <f ca="1">IFERROR(__xludf.DUMMYFUNCTION("if(or(countifs($H$3:H352,H352)&gt;1, countifs($I$3:I352,I352)&gt;1),""Trùng"",if(or(COUNTIFS('Data tổng'!$I:$I,$I352)&gt;1,COUNTIFS('Data tổng'!$H:$H,$H352)&gt;1),""Trùng ""&amp;FILTER('Data tổng'!$B:$B,'Data tổng'!$I:$I=$I352,'Data tổng'!$B:$B&lt;&gt;$B352),""ok""))"),"ok")</f>
        <v>ok</v>
      </c>
      <c r="M351" s="16" t="s">
        <v>52</v>
      </c>
      <c r="N351" s="16"/>
      <c r="O351" s="16" t="s">
        <v>105</v>
      </c>
      <c r="P351" s="16"/>
      <c r="Q351" s="16"/>
      <c r="R351" s="16"/>
      <c r="T351" s="16"/>
      <c r="U351" s="21" t="s">
        <v>1310</v>
      </c>
      <c r="V351" s="23"/>
      <c r="W351" s="24" t="s">
        <v>58</v>
      </c>
      <c r="X351" s="25"/>
      <c r="Y351" s="26"/>
      <c r="Z351" s="26"/>
      <c r="AA351" s="26"/>
      <c r="AB351" s="27"/>
      <c r="AC351" s="27"/>
      <c r="AD351" s="28"/>
      <c r="AE351" s="29"/>
      <c r="AF351" s="29"/>
      <c r="AG351" s="29"/>
    </row>
    <row r="352" spans="1:33" ht="15.75" customHeight="1">
      <c r="A352" s="15">
        <v>44526</v>
      </c>
      <c r="B352" s="16" t="s">
        <v>33</v>
      </c>
      <c r="C352" s="16" t="s">
        <v>34</v>
      </c>
      <c r="D352" s="16" t="s">
        <v>34</v>
      </c>
      <c r="E352" s="16" t="s">
        <v>48</v>
      </c>
      <c r="F352" s="17" t="str">
        <f t="shared" si="6"/>
        <v>Fail Phỏng vấn</v>
      </c>
      <c r="G352" s="16" t="s">
        <v>1311</v>
      </c>
      <c r="H352" s="95" t="s">
        <v>1312</v>
      </c>
      <c r="I352" s="16" t="s">
        <v>1313</v>
      </c>
      <c r="J352" s="19"/>
      <c r="K352" s="20" t="s">
        <v>1314</v>
      </c>
      <c r="L352" s="21" t="str">
        <f ca="1">IFERROR(__xludf.DUMMYFUNCTION("if(or(countifs($H$3:H353,H353)&gt;1, countifs($I$3:I353,I353)&gt;1),""Trùng"",if(or(COUNTIFS('Data tổng'!$I:$I,$I353)&gt;1,COUNTIFS('Data tổng'!$H:$H,$H353)&gt;1),""Trùng ""&amp;FILTER('Data tổng'!$B:$B,'Data tổng'!$I:$I=$I353,'Data tổng'!$B:$B&lt;&gt;$B353),""ok""))"),"ok")</f>
        <v>ok</v>
      </c>
      <c r="M352" s="16" t="s">
        <v>52</v>
      </c>
      <c r="N352" s="16"/>
      <c r="O352" s="16" t="s">
        <v>105</v>
      </c>
      <c r="P352" s="16"/>
      <c r="Q352" s="16"/>
      <c r="R352" s="16"/>
      <c r="T352" s="16"/>
      <c r="U352" s="21" t="s">
        <v>1315</v>
      </c>
      <c r="V352" s="23"/>
      <c r="W352" s="24" t="s">
        <v>57</v>
      </c>
      <c r="X352" s="25">
        <v>44538</v>
      </c>
      <c r="Y352" s="33">
        <v>0.58333333333333337</v>
      </c>
      <c r="Z352" s="26" t="s">
        <v>194</v>
      </c>
      <c r="AA352" s="26" t="s">
        <v>47</v>
      </c>
      <c r="AB352" s="27"/>
      <c r="AC352" s="27"/>
      <c r="AD352" s="28"/>
      <c r="AE352" s="29"/>
      <c r="AF352" s="29"/>
      <c r="AG352" s="29"/>
    </row>
    <row r="353" spans="1:33" ht="15.75" customHeight="1">
      <c r="A353" s="15">
        <v>44526</v>
      </c>
      <c r="B353" s="16" t="s">
        <v>33</v>
      </c>
      <c r="C353" s="16" t="s">
        <v>34</v>
      </c>
      <c r="D353" s="16" t="s">
        <v>34</v>
      </c>
      <c r="E353" s="16" t="s">
        <v>48</v>
      </c>
      <c r="F353" s="17" t="str">
        <f t="shared" si="6"/>
        <v>Fail Phỏng vấn</v>
      </c>
      <c r="G353" s="16" t="s">
        <v>1316</v>
      </c>
      <c r="H353" s="95" t="s">
        <v>1317</v>
      </c>
      <c r="I353" s="16" t="s">
        <v>1318</v>
      </c>
      <c r="J353" s="19"/>
      <c r="K353" s="20" t="s">
        <v>1319</v>
      </c>
      <c r="L353" s="21" t="str">
        <f ca="1">IFERROR(__xludf.DUMMYFUNCTION("if(or(countifs($H$3:H354,H354)&gt;1, countifs($I$3:I354,I354)&gt;1),""Trùng"",if(or(COUNTIFS('Data tổng'!$I:$I,$I354)&gt;1,COUNTIFS('Data tổng'!$H:$H,$H354)&gt;1),""Trùng ""&amp;FILTER('Data tổng'!$B:$B,'Data tổng'!$I:$I=$I354,'Data tổng'!$B:$B&lt;&gt;$B354),""ok""))"),"ok")</f>
        <v>ok</v>
      </c>
      <c r="M353" s="16" t="s">
        <v>52</v>
      </c>
      <c r="N353" s="16"/>
      <c r="O353" s="16" t="s">
        <v>105</v>
      </c>
      <c r="P353" s="16"/>
      <c r="Q353" s="16"/>
      <c r="R353" s="16"/>
      <c r="T353" s="16"/>
      <c r="U353" s="21" t="s">
        <v>1320</v>
      </c>
      <c r="V353" s="23"/>
      <c r="W353" s="24" t="s">
        <v>57</v>
      </c>
      <c r="X353" s="25">
        <v>44538</v>
      </c>
      <c r="Y353" s="33">
        <v>0.58333333333333337</v>
      </c>
      <c r="Z353" s="26" t="s">
        <v>194</v>
      </c>
      <c r="AA353" s="26" t="s">
        <v>47</v>
      </c>
      <c r="AB353" s="27"/>
      <c r="AC353" s="27"/>
      <c r="AD353" s="28"/>
      <c r="AE353" s="29"/>
      <c r="AF353" s="29"/>
      <c r="AG353" s="29"/>
    </row>
    <row r="354" spans="1:33" ht="15.75" customHeight="1">
      <c r="A354" s="15">
        <v>44526</v>
      </c>
      <c r="B354" s="16" t="s">
        <v>33</v>
      </c>
      <c r="C354" s="16" t="s">
        <v>34</v>
      </c>
      <c r="D354" s="16" t="s">
        <v>34</v>
      </c>
      <c r="E354" s="16" t="s">
        <v>48</v>
      </c>
      <c r="F354" s="17" t="str">
        <f t="shared" si="6"/>
        <v>Fail Phỏng vấn</v>
      </c>
      <c r="G354" s="16" t="s">
        <v>1321</v>
      </c>
      <c r="H354" s="95" t="s">
        <v>1322</v>
      </c>
      <c r="I354" s="16" t="s">
        <v>1323</v>
      </c>
      <c r="J354" s="19"/>
      <c r="K354" s="20" t="s">
        <v>1324</v>
      </c>
      <c r="L354" s="21" t="str">
        <f ca="1">IFERROR(__xludf.DUMMYFUNCTION("if(or(countifs($H$3:H355,H355)&gt;1, countifs($I$3:I355,I355)&gt;1),""Trùng"",if(or(COUNTIFS('Data tổng'!$I:$I,$I355)&gt;1,COUNTIFS('Data tổng'!$H:$H,$H355)&gt;1),""Trùng ""&amp;FILTER('Data tổng'!$B:$B,'Data tổng'!$I:$I=$I355,'Data tổng'!$B:$B&lt;&gt;$B355),""ok""))"),"ok")</f>
        <v>ok</v>
      </c>
      <c r="M354" s="16" t="s">
        <v>52</v>
      </c>
      <c r="N354" s="16"/>
      <c r="O354" s="16" t="s">
        <v>105</v>
      </c>
      <c r="P354" s="16"/>
      <c r="Q354" s="16"/>
      <c r="R354" s="16"/>
      <c r="T354" s="16"/>
      <c r="U354" s="21" t="s">
        <v>1325</v>
      </c>
      <c r="V354" s="23"/>
      <c r="W354" s="24" t="s">
        <v>57</v>
      </c>
      <c r="X354" s="25">
        <v>44538</v>
      </c>
      <c r="Y354" s="33">
        <v>0.58333333333333337</v>
      </c>
      <c r="Z354" s="26" t="s">
        <v>194</v>
      </c>
      <c r="AA354" s="26" t="s">
        <v>47</v>
      </c>
      <c r="AB354" s="27"/>
      <c r="AC354" s="27"/>
      <c r="AD354" s="28"/>
      <c r="AE354" s="29"/>
      <c r="AF354" s="29"/>
      <c r="AG354" s="29"/>
    </row>
    <row r="355" spans="1:33" ht="15.75" customHeight="1">
      <c r="A355" s="15">
        <v>44526</v>
      </c>
      <c r="B355" s="16" t="s">
        <v>33</v>
      </c>
      <c r="C355" s="16" t="s">
        <v>34</v>
      </c>
      <c r="D355" s="16" t="s">
        <v>34</v>
      </c>
      <c r="E355" s="16" t="s">
        <v>48</v>
      </c>
      <c r="F355" s="17" t="str">
        <f t="shared" si="6"/>
        <v>Fail Phỏng vấn</v>
      </c>
      <c r="G355" s="16" t="s">
        <v>1326</v>
      </c>
      <c r="H355" s="95" t="s">
        <v>1327</v>
      </c>
      <c r="I355" s="16" t="s">
        <v>1328</v>
      </c>
      <c r="J355" s="19"/>
      <c r="K355" s="20" t="s">
        <v>1329</v>
      </c>
      <c r="L355" s="21" t="str">
        <f ca="1">IFERROR(__xludf.DUMMYFUNCTION("if(or(countifs($H$3:H356,H356)&gt;1, countifs($I$3:I356,I356)&gt;1),""Trùng"",if(or(COUNTIFS('Data tổng'!$I:$I,$I356)&gt;1,COUNTIFS('Data tổng'!$H:$H,$H356)&gt;1),""Trùng ""&amp;FILTER('Data tổng'!$B:$B,'Data tổng'!$I:$I=$I356,'Data tổng'!$B:$B&lt;&gt;$B356),""ok""))"),"ok")</f>
        <v>ok</v>
      </c>
      <c r="M355" s="16" t="s">
        <v>52</v>
      </c>
      <c r="N355" s="16"/>
      <c r="O355" s="16" t="s">
        <v>105</v>
      </c>
      <c r="P355" s="16"/>
      <c r="Q355" s="16"/>
      <c r="R355" s="16"/>
      <c r="T355" s="16"/>
      <c r="U355" s="21" t="s">
        <v>1330</v>
      </c>
      <c r="V355" s="23"/>
      <c r="W355" s="24" t="s">
        <v>57</v>
      </c>
      <c r="X355" s="25">
        <v>44538</v>
      </c>
      <c r="Y355" s="33">
        <v>0.58333333333333337</v>
      </c>
      <c r="Z355" s="26" t="s">
        <v>194</v>
      </c>
      <c r="AA355" s="26" t="s">
        <v>47</v>
      </c>
      <c r="AB355" s="27"/>
      <c r="AC355" s="27"/>
      <c r="AD355" s="28"/>
      <c r="AE355" s="29"/>
      <c r="AF355" s="29"/>
      <c r="AG355" s="29"/>
    </row>
    <row r="356" spans="1:33" ht="15.75" customHeight="1">
      <c r="A356" s="15">
        <v>44530</v>
      </c>
      <c r="B356" s="16" t="s">
        <v>33</v>
      </c>
      <c r="C356" s="16" t="s">
        <v>34</v>
      </c>
      <c r="D356" s="16" t="s">
        <v>34</v>
      </c>
      <c r="E356" s="16" t="s">
        <v>36</v>
      </c>
      <c r="F356" s="17" t="str">
        <f t="shared" si="6"/>
        <v>Fail Phỏng vấn</v>
      </c>
      <c r="G356" s="16" t="s">
        <v>1331</v>
      </c>
      <c r="H356" s="95" t="s">
        <v>1332</v>
      </c>
      <c r="I356" s="16" t="s">
        <v>1333</v>
      </c>
      <c r="J356" s="19"/>
      <c r="K356" s="20" t="s">
        <v>1334</v>
      </c>
      <c r="L356" s="21" t="str">
        <f ca="1">IFERROR(__xludf.DUMMYFUNCTION("if(or(countifs($H$3:H357,H357)&gt;1, countifs($I$3:I357,I357)&gt;1),""Trùng"",if(or(COUNTIFS('Data tổng'!$I:$I,$I357)&gt;1,COUNTIFS('Data tổng'!$H:$H,$H357)&gt;1),""Trùng ""&amp;FILTER('Data tổng'!$B:$B,'Data tổng'!$I:$I=$I357,'Data tổng'!$B:$B&lt;&gt;$B357),""ok""))"),"ok")</f>
        <v>ok</v>
      </c>
      <c r="M356" s="16"/>
      <c r="N356" s="16"/>
      <c r="O356" s="16" t="s">
        <v>105</v>
      </c>
      <c r="P356" s="16"/>
      <c r="Q356" s="16"/>
      <c r="R356" s="16"/>
      <c r="T356" s="16"/>
      <c r="U356" s="21" t="s">
        <v>1335</v>
      </c>
      <c r="V356" s="23"/>
      <c r="W356" s="24" t="s">
        <v>57</v>
      </c>
      <c r="X356" s="25">
        <v>44538</v>
      </c>
      <c r="Y356" s="33">
        <v>0.58333333333333337</v>
      </c>
      <c r="Z356" s="26" t="s">
        <v>194</v>
      </c>
      <c r="AA356" s="26" t="s">
        <v>47</v>
      </c>
      <c r="AB356" s="27"/>
      <c r="AC356" s="27"/>
      <c r="AD356" s="28"/>
      <c r="AE356" s="29"/>
      <c r="AF356" s="29"/>
      <c r="AG356" s="29"/>
    </row>
    <row r="357" spans="1:33" ht="15.75" customHeight="1">
      <c r="A357" s="15">
        <v>44531</v>
      </c>
      <c r="B357" s="16" t="s">
        <v>33</v>
      </c>
      <c r="C357" s="16" t="s">
        <v>78</v>
      </c>
      <c r="D357" s="16" t="s">
        <v>417</v>
      </c>
      <c r="E357" s="16" t="s">
        <v>48</v>
      </c>
      <c r="F357" s="17" t="str">
        <f t="shared" si="6"/>
        <v>Từ chối offer</v>
      </c>
      <c r="G357" s="16" t="s">
        <v>896</v>
      </c>
      <c r="H357" s="95" t="s">
        <v>1336</v>
      </c>
      <c r="I357" s="16" t="s">
        <v>1337</v>
      </c>
      <c r="J357" s="19">
        <v>35467</v>
      </c>
      <c r="K357" s="20" t="s">
        <v>1338</v>
      </c>
      <c r="L357" s="21" t="str">
        <f ca="1">IFERROR(__xludf.DUMMYFUNCTION("if(or(countifs($H$3:H358,H358)&gt;1, countifs($I$3:I358,I358)&gt;1),""Trùng"",if(or(COUNTIFS('Data tổng'!$I:$I,$I358)&gt;1,COUNTIFS('Data tổng'!$H:$H,$H358)&gt;1),""Trùng ""&amp;FILTER('Data tổng'!$B:$B,'Data tổng'!$I:$I=$I358,'Data tổng'!$B:$B&lt;&gt;$B358),""ok""))"),"ok")</f>
        <v>ok</v>
      </c>
      <c r="M357" s="16" t="s">
        <v>112</v>
      </c>
      <c r="N357" s="16" t="s">
        <v>33</v>
      </c>
      <c r="O357" s="16"/>
      <c r="P357" s="16"/>
      <c r="Q357" s="16"/>
      <c r="R357" s="16"/>
      <c r="T357" s="16"/>
      <c r="U357" s="21"/>
      <c r="V357" s="23">
        <v>44531</v>
      </c>
      <c r="W357" s="24" t="s">
        <v>57</v>
      </c>
      <c r="X357" s="25">
        <v>44534</v>
      </c>
      <c r="Y357" s="33">
        <v>0.6875</v>
      </c>
      <c r="Z357" s="26" t="s">
        <v>827</v>
      </c>
      <c r="AA357" s="26" t="s">
        <v>57</v>
      </c>
      <c r="AB357" s="57">
        <v>44540</v>
      </c>
      <c r="AC357" s="27" t="s">
        <v>128</v>
      </c>
      <c r="AD357" s="28"/>
      <c r="AE357" s="29"/>
      <c r="AF357" s="29"/>
      <c r="AG357" s="29"/>
    </row>
    <row r="358" spans="1:33" ht="15.75" customHeight="1">
      <c r="A358" s="15">
        <v>44532</v>
      </c>
      <c r="B358" s="16" t="s">
        <v>33</v>
      </c>
      <c r="C358" s="16" t="s">
        <v>263</v>
      </c>
      <c r="D358" s="16" t="s">
        <v>79</v>
      </c>
      <c r="E358" s="16" t="s">
        <v>48</v>
      </c>
      <c r="F358" s="17" t="str">
        <f t="shared" si="6"/>
        <v>Fail Phỏng vấn</v>
      </c>
      <c r="G358" s="82" t="s">
        <v>1339</v>
      </c>
      <c r="H358" s="95" t="s">
        <v>1340</v>
      </c>
      <c r="I358" s="16" t="s">
        <v>1341</v>
      </c>
      <c r="J358" s="19">
        <v>35626</v>
      </c>
      <c r="K358" s="30" t="s">
        <v>1342</v>
      </c>
      <c r="L358" s="21" t="str">
        <f ca="1">IFERROR(__xludf.DUMMYFUNCTION("if(or(countifs($H$3:H359,H359)&gt;1, countifs($I$3:I359,I359)&gt;1),""Trùng"",if(or(COUNTIFS('Data tổng'!$I:$I,$I359)&gt;1,COUNTIFS('Data tổng'!$H:$H,$H359)&gt;1),""Trùng ""&amp;FILTER('Data tổng'!$B:$B,'Data tổng'!$I:$I=$I359,'Data tổng'!$B:$B&lt;&gt;$B359),""ok""))"),"ok")</f>
        <v>ok</v>
      </c>
      <c r="M358" s="16" t="s">
        <v>149</v>
      </c>
      <c r="N358" s="16"/>
      <c r="O358" s="16"/>
      <c r="P358" s="16"/>
      <c r="Q358" s="16"/>
      <c r="R358" s="16"/>
      <c r="T358" s="16"/>
      <c r="U358" s="21"/>
      <c r="V358" s="23">
        <v>44536</v>
      </c>
      <c r="W358" s="24" t="s">
        <v>57</v>
      </c>
      <c r="X358" s="25">
        <v>44545</v>
      </c>
      <c r="Y358" s="33">
        <v>0.48958333333333331</v>
      </c>
      <c r="Z358" s="26" t="s">
        <v>1343</v>
      </c>
      <c r="AA358" s="26" t="s">
        <v>47</v>
      </c>
      <c r="AB358" s="27"/>
      <c r="AC358" s="27"/>
      <c r="AD358" s="28"/>
      <c r="AE358" s="29"/>
      <c r="AF358" s="29"/>
      <c r="AG358" s="29"/>
    </row>
    <row r="359" spans="1:33" ht="15.75" customHeight="1">
      <c r="A359" s="15">
        <v>44532</v>
      </c>
      <c r="B359" s="16" t="s">
        <v>33</v>
      </c>
      <c r="C359" s="16" t="s">
        <v>34</v>
      </c>
      <c r="D359" s="16" t="s">
        <v>34</v>
      </c>
      <c r="E359" s="16" t="s">
        <v>48</v>
      </c>
      <c r="F359" s="17" t="str">
        <f t="shared" si="6"/>
        <v>Đã onboard</v>
      </c>
      <c r="G359" s="82" t="s">
        <v>1344</v>
      </c>
      <c r="H359" s="95" t="s">
        <v>1345</v>
      </c>
      <c r="I359" s="16" t="s">
        <v>1346</v>
      </c>
      <c r="J359" s="19">
        <v>36049</v>
      </c>
      <c r="K359" s="20" t="s">
        <v>1347</v>
      </c>
      <c r="L359" s="21" t="str">
        <f ca="1">IFERROR(__xludf.DUMMYFUNCTION("if(or(countifs($H$3:H360,H360)&gt;1, countifs($I$3:I360,I360)&gt;1),""Trùng"",if(or(COUNTIFS('Data tổng'!$I:$I,$I360)&gt;1,COUNTIFS('Data tổng'!$H:$H,$H360)&gt;1),""Trùng ""&amp;FILTER('Data tổng'!$B:$B,'Data tổng'!$I:$I=$I360,'Data tổng'!$B:$B&lt;&gt;$B360),""ok""))"),"ok")</f>
        <v>ok</v>
      </c>
      <c r="M359" s="16" t="s">
        <v>112</v>
      </c>
      <c r="N359" s="16"/>
      <c r="O359" s="16"/>
      <c r="P359" s="16"/>
      <c r="Q359" s="16"/>
      <c r="R359" s="16"/>
      <c r="T359" s="16"/>
      <c r="U359" s="21"/>
      <c r="V359" s="23"/>
      <c r="W359" s="24" t="s">
        <v>57</v>
      </c>
      <c r="X359" s="25"/>
      <c r="Y359" s="26"/>
      <c r="Z359" s="26" t="s">
        <v>1348</v>
      </c>
      <c r="AA359" s="26" t="s">
        <v>57</v>
      </c>
      <c r="AB359" s="27"/>
      <c r="AC359" s="27" t="s">
        <v>65</v>
      </c>
      <c r="AD359" s="28">
        <v>44531</v>
      </c>
      <c r="AE359" s="29" t="s">
        <v>65</v>
      </c>
      <c r="AF359" s="29" t="s">
        <v>1349</v>
      </c>
      <c r="AG359" s="29">
        <v>0</v>
      </c>
    </row>
    <row r="360" spans="1:33" ht="15.75" customHeight="1">
      <c r="A360" s="15">
        <v>44267</v>
      </c>
      <c r="B360" s="16" t="s">
        <v>33</v>
      </c>
      <c r="C360" s="16" t="s">
        <v>78</v>
      </c>
      <c r="D360" s="16" t="s">
        <v>34</v>
      </c>
      <c r="E360" s="16" t="s">
        <v>48</v>
      </c>
      <c r="F360" s="17" t="str">
        <f t="shared" si="6"/>
        <v>Đã onboard</v>
      </c>
      <c r="G360" s="82" t="s">
        <v>1350</v>
      </c>
      <c r="H360" s="95" t="s">
        <v>1351</v>
      </c>
      <c r="I360" s="16" t="s">
        <v>1352</v>
      </c>
      <c r="J360" s="19">
        <v>36613</v>
      </c>
      <c r="K360" s="20" t="s">
        <v>1353</v>
      </c>
      <c r="L360" s="21" t="str">
        <f ca="1">IFERROR(__xludf.DUMMYFUNCTION("if(or(countifs($H$3:H361,H361)&gt;1, countifs($I$3:I361,I361)&gt;1),""Trùng"",if(or(COUNTIFS('Data tổng'!$I:$I,$I361)&gt;1,COUNTIFS('Data tổng'!$H:$H,$H361)&gt;1),""Trùng ""&amp;FILTER('Data tổng'!$B:$B,'Data tổng'!$I:$I=$I361,'Data tổng'!$B:$B&lt;&gt;$B361),""ok""))"),"ok")</f>
        <v>ok</v>
      </c>
      <c r="M360" s="16" t="s">
        <v>112</v>
      </c>
      <c r="N360" s="16"/>
      <c r="O360" s="16"/>
      <c r="P360" s="16"/>
      <c r="Q360" s="16"/>
      <c r="R360" s="16"/>
      <c r="T360" s="16"/>
      <c r="U360" s="21"/>
      <c r="V360" s="23"/>
      <c r="W360" s="24" t="s">
        <v>57</v>
      </c>
      <c r="X360" s="25"/>
      <c r="Y360" s="26"/>
      <c r="Z360" s="26" t="s">
        <v>1354</v>
      </c>
      <c r="AA360" s="26" t="s">
        <v>57</v>
      </c>
      <c r="AB360" s="27"/>
      <c r="AC360" s="27" t="s">
        <v>65</v>
      </c>
      <c r="AD360" s="28">
        <v>44536</v>
      </c>
      <c r="AE360" s="29" t="s">
        <v>65</v>
      </c>
      <c r="AF360" s="29" t="s">
        <v>1355</v>
      </c>
      <c r="AG360" s="29">
        <v>0</v>
      </c>
    </row>
    <row r="361" spans="1:33" ht="15.75" customHeight="1">
      <c r="A361" s="15">
        <v>44532</v>
      </c>
      <c r="B361" s="16" t="s">
        <v>33</v>
      </c>
      <c r="C361" s="16" t="s">
        <v>155</v>
      </c>
      <c r="D361" s="16" t="s">
        <v>79</v>
      </c>
      <c r="E361" s="16" t="s">
        <v>48</v>
      </c>
      <c r="F361" s="17" t="str">
        <f t="shared" si="6"/>
        <v>Pass CV</v>
      </c>
      <c r="G361" s="82" t="s">
        <v>1239</v>
      </c>
      <c r="H361" s="86">
        <v>329110787</v>
      </c>
      <c r="I361" s="16" t="s">
        <v>1356</v>
      </c>
      <c r="J361" s="19"/>
      <c r="K361" s="20" t="s">
        <v>1357</v>
      </c>
      <c r="L361" s="21" t="str">
        <f ca="1">IFERROR(__xludf.DUMMYFUNCTION("if(or(countifs($H$3:H362,H362)&gt;1, countifs($I$3:I362,I362)&gt;1),""Trùng"",if(or(COUNTIFS('Data tổng'!$I:$I,$I362)&gt;1,COUNTIFS('Data tổng'!$H:$H,$H362)&gt;1),""Trùng ""&amp;FILTER('Data tổng'!$B:$B,'Data tổng'!$I:$I=$I362,'Data tổng'!$B:$B&lt;&gt;$B362),""ok""))"),"ok")</f>
        <v>ok</v>
      </c>
      <c r="M361" s="16" t="s">
        <v>801</v>
      </c>
      <c r="N361" s="16"/>
      <c r="O361" s="16"/>
      <c r="P361" s="16"/>
      <c r="Q361" s="16"/>
      <c r="R361" s="16"/>
      <c r="T361" s="16"/>
      <c r="U361" s="21" t="s">
        <v>1358</v>
      </c>
      <c r="V361" s="23">
        <v>44533</v>
      </c>
      <c r="W361" s="24" t="s">
        <v>57</v>
      </c>
      <c r="X361" s="25"/>
      <c r="Y361" s="33"/>
      <c r="Z361" s="26"/>
      <c r="AA361" s="26"/>
      <c r="AB361" s="27"/>
      <c r="AC361" s="27"/>
      <c r="AD361" s="28"/>
      <c r="AE361" s="29"/>
      <c r="AF361" s="29"/>
      <c r="AG361" s="29"/>
    </row>
    <row r="362" spans="1:33" ht="15.75" customHeight="1">
      <c r="A362" s="15">
        <v>44481</v>
      </c>
      <c r="B362" s="16" t="s">
        <v>33</v>
      </c>
      <c r="C362" s="16" t="s">
        <v>78</v>
      </c>
      <c r="D362" s="16" t="s">
        <v>79</v>
      </c>
      <c r="E362" s="16" t="s">
        <v>48</v>
      </c>
      <c r="F362" s="17" t="str">
        <f t="shared" si="6"/>
        <v>Fail Phỏng vấn</v>
      </c>
      <c r="G362" s="82" t="s">
        <v>1359</v>
      </c>
      <c r="H362" s="18">
        <v>397453131</v>
      </c>
      <c r="I362" s="16" t="s">
        <v>1360</v>
      </c>
      <c r="J362" s="88">
        <v>36091</v>
      </c>
      <c r="K362" s="20" t="s">
        <v>1361</v>
      </c>
      <c r="L362" s="21" t="str">
        <f ca="1">IFERROR(__xludf.DUMMYFUNCTION("if(or(countifs($H$3:H363,H363)&gt;1, countifs($I$3:I363,I363)&gt;1),""Trùng"",if(or(COUNTIFS('Data tổng'!$I:$I,$I363)&gt;1,COUNTIFS('Data tổng'!$H:$H,$H363)&gt;1),""Trùng ""&amp;FILTER('Data tổng'!$B:$B,'Data tổng'!$I:$I=$I363,'Data tổng'!$B:$B&lt;&gt;$B363),""ok""))"),"ok")</f>
        <v>ok</v>
      </c>
      <c r="M362" s="16" t="s">
        <v>40</v>
      </c>
      <c r="N362" s="16" t="s">
        <v>41</v>
      </c>
      <c r="O362" s="16"/>
      <c r="P362" s="16"/>
      <c r="Q362" s="16"/>
      <c r="R362" s="16"/>
      <c r="T362" s="16"/>
      <c r="U362" s="22"/>
      <c r="V362" s="23">
        <v>44543</v>
      </c>
      <c r="W362" s="24" t="s">
        <v>57</v>
      </c>
      <c r="X362" s="25">
        <v>44545</v>
      </c>
      <c r="Y362" s="33">
        <v>0.45833333333333331</v>
      </c>
      <c r="Z362" s="26" t="s">
        <v>827</v>
      </c>
      <c r="AA362" s="26" t="s">
        <v>47</v>
      </c>
      <c r="AB362" s="27"/>
      <c r="AC362" s="27"/>
      <c r="AD362" s="28"/>
      <c r="AE362" s="29"/>
      <c r="AF362" s="29"/>
      <c r="AG362" s="29"/>
    </row>
    <row r="363" spans="1:33" ht="15.75" customHeight="1">
      <c r="A363" s="15">
        <v>44536</v>
      </c>
      <c r="B363" s="16" t="s">
        <v>33</v>
      </c>
      <c r="C363" s="16" t="s">
        <v>34</v>
      </c>
      <c r="D363" s="16" t="s">
        <v>34</v>
      </c>
      <c r="E363" s="16" t="s">
        <v>48</v>
      </c>
      <c r="F363" s="17" t="str">
        <f>IF(G363="","",IF(AE363="Yes", "Đã onboard", IF(AE363="No", "Không onboard", IF(AC363="Yes", "Đồng ý offer", IF(AC363="Consider", "Cân nhắc offer",IF(AC363="No", "Từ chối offer", IF(AA363="Pass", "Pass Phỏng vấn", IF(AA363="Fail", "Fail Phỏng vấn", IF(AA363="Cancel", "Hủy Phỏng vấn", IF(AA363="Reject", "Từ chối Phỏng vấn", IF(AA363="Consider", "Cân nhắc KQ PV", IF(AND(#REF!&lt;&gt;"",AA363="",W363="Pass"), "Có lịch PV",IF(W363="Pass","Pass CV",IF(W363="Fail","Fail CV",IF(W363="Reject","Từ chối ứng tuyển", IF(W363="Consider","Cân nhắc CV","Đã nhận được CV"))))))))))))))))</f>
        <v>Từ chối Phỏng vấn</v>
      </c>
      <c r="G363" s="82" t="s">
        <v>701</v>
      </c>
      <c r="H363" s="92" t="s">
        <v>1362</v>
      </c>
      <c r="I363" s="16" t="s">
        <v>1363</v>
      </c>
      <c r="J363" s="88">
        <v>36485</v>
      </c>
      <c r="K363" s="20" t="s">
        <v>1364</v>
      </c>
      <c r="L363" s="21" t="str">
        <f ca="1">IFERROR(__xludf.DUMMYFUNCTION("if(or(countifs($H$3:H364,H364)&gt;1, countifs($I$3:I364,I364)&gt;1),""Trùng"",if(or(COUNTIFS('Data tổng'!$I:$I,$I364)&gt;1,COUNTIFS('Data tổng'!$H:$H,$H364)&gt;1),""Trùng ""&amp;FILTER('Data tổng'!$B:$B,'Data tổng'!$I:$I=$I364,'Data tổng'!$B:$B&lt;&gt;$B364),""ok""))"),"ok")</f>
        <v>ok</v>
      </c>
      <c r="M363" s="16" t="s">
        <v>112</v>
      </c>
      <c r="N363" s="16"/>
      <c r="O363" s="16"/>
      <c r="P363" s="16"/>
      <c r="Q363" s="16"/>
      <c r="R363" s="16"/>
      <c r="T363" s="16"/>
      <c r="U363" s="22" t="s">
        <v>1365</v>
      </c>
      <c r="V363" s="23">
        <v>44537</v>
      </c>
      <c r="W363" s="24" t="s">
        <v>57</v>
      </c>
      <c r="X363" s="91">
        <v>44538</v>
      </c>
      <c r="Y363" s="26"/>
      <c r="Z363" s="26" t="s">
        <v>194</v>
      </c>
      <c r="AA363" s="26" t="s">
        <v>58</v>
      </c>
      <c r="AB363" s="27"/>
      <c r="AC363" s="27"/>
      <c r="AD363" s="28"/>
      <c r="AE363" s="29"/>
      <c r="AF363" s="29"/>
      <c r="AG363" s="29"/>
    </row>
    <row r="364" spans="1:33" ht="15.75" customHeight="1">
      <c r="A364" s="15">
        <v>44537</v>
      </c>
      <c r="B364" s="16" t="s">
        <v>33</v>
      </c>
      <c r="C364" s="16" t="s">
        <v>667</v>
      </c>
      <c r="D364" s="16" t="s">
        <v>417</v>
      </c>
      <c r="E364" s="16" t="s">
        <v>48</v>
      </c>
      <c r="F364" s="17" t="str">
        <f t="shared" ref="F364:F427" si="7">IF(G364="","",IF(AE364="Yes", "Đã onboard", IF(AE364="No", "Không onboard", IF(AC364="Yes", "Đồng ý offer", IF(AC364="Consider", "Cân nhắc offer",IF(AC364="No", "Từ chối offer", IF(AA364="Pass", "Pass Phỏng vấn", IF(AA364="Fail", "Fail Phỏng vấn", IF(AA364="Cancel", "Hủy Phỏng vấn", IF(AA364="Reject", "Từ chối Phỏng vấn", IF(AA364="Consider", "Cân nhắc KQ PV", IF(AND(X364&lt;&gt;"",AA364="",W364="Pass"), "Có lịch PV",IF(W364="Pass","Pass CV",IF(W364="Fail","Fail CV",IF(W364="Reject","Từ chối ứng tuyển", IF(W364="Consider","Cân nhắc CV","Đã nhận được CV"))))))))))))))))</f>
        <v>Fail CV</v>
      </c>
      <c r="G364" s="82" t="s">
        <v>1366</v>
      </c>
      <c r="H364" s="92" t="s">
        <v>1367</v>
      </c>
      <c r="I364" s="16" t="s">
        <v>1368</v>
      </c>
      <c r="J364" s="88">
        <v>32401</v>
      </c>
      <c r="K364" s="20" t="s">
        <v>1369</v>
      </c>
      <c r="L364" s="21" t="str">
        <f ca="1">IFERROR(__xludf.DUMMYFUNCTION("if(or(countifs($H$3:H365,H365)&gt;1, countifs($I$3:I365,I365)&gt;1),""Trùng"",if(or(COUNTIFS('Data tổng'!$I:$I,$I365)&gt;1,COUNTIFS('Data tổng'!$H:$H,$H365)&gt;1),""Trùng ""&amp;FILTER('Data tổng'!$B:$B,'Data tổng'!$I:$I=$I365,'Data tổng'!$B:$B&lt;&gt;$B365),""ok""))"),"ok")</f>
        <v>ok</v>
      </c>
      <c r="M364" s="16" t="s">
        <v>40</v>
      </c>
      <c r="N364" s="16"/>
      <c r="O364" s="16"/>
      <c r="P364" s="16"/>
      <c r="Q364" s="16"/>
      <c r="R364" s="16"/>
      <c r="T364" s="16"/>
      <c r="U364" s="22"/>
      <c r="V364" s="23">
        <v>44537</v>
      </c>
      <c r="W364" s="24" t="s">
        <v>47</v>
      </c>
      <c r="X364" s="25"/>
      <c r="Y364" s="26"/>
      <c r="Z364" s="26"/>
      <c r="AA364" s="26"/>
      <c r="AB364" s="27"/>
      <c r="AC364" s="27"/>
      <c r="AD364" s="28"/>
      <c r="AE364" s="29"/>
      <c r="AF364" s="29"/>
      <c r="AG364" s="29"/>
    </row>
    <row r="365" spans="1:33" ht="15.75" customHeight="1">
      <c r="A365" s="15">
        <v>44537</v>
      </c>
      <c r="B365" s="16" t="s">
        <v>33</v>
      </c>
      <c r="C365" s="16" t="s">
        <v>667</v>
      </c>
      <c r="D365" s="16" t="s">
        <v>417</v>
      </c>
      <c r="E365" s="16" t="s">
        <v>48</v>
      </c>
      <c r="F365" s="17" t="str">
        <f t="shared" si="7"/>
        <v>Từ chối ứng tuyển</v>
      </c>
      <c r="G365" s="82" t="s">
        <v>1370</v>
      </c>
      <c r="H365" s="18" t="s">
        <v>1371</v>
      </c>
      <c r="I365" s="16" t="s">
        <v>1372</v>
      </c>
      <c r="J365" s="88"/>
      <c r="K365" s="20" t="s">
        <v>1373</v>
      </c>
      <c r="L365" s="21" t="str">
        <f ca="1">IFERROR(__xludf.DUMMYFUNCTION("if(or(countifs($H$3:H366,H366)&gt;1, countifs($I$3:I366,I366)&gt;1),""Trùng"",if(or(COUNTIFS('Data tổng'!$I:$I,$I366)&gt;1,COUNTIFS('Data tổng'!$H:$H,$H366)&gt;1),""Trùng ""&amp;FILTER('Data tổng'!$B:$B,'Data tổng'!$I:$I=$I366,'Data tổng'!$B:$B&lt;&gt;$B366),""ok""))"),"ok")</f>
        <v>ok</v>
      </c>
      <c r="M365" s="16" t="s">
        <v>40</v>
      </c>
      <c r="N365" s="16"/>
      <c r="O365" s="16"/>
      <c r="P365" s="16"/>
      <c r="Q365" s="16"/>
      <c r="R365" s="16"/>
      <c r="T365" s="16"/>
      <c r="U365" s="22"/>
      <c r="V365" s="23">
        <v>44537</v>
      </c>
      <c r="W365" s="24" t="s">
        <v>58</v>
      </c>
      <c r="X365" s="25"/>
      <c r="Y365" s="26"/>
      <c r="Z365" s="26"/>
      <c r="AA365" s="26"/>
      <c r="AB365" s="27"/>
      <c r="AC365" s="27"/>
      <c r="AD365" s="28"/>
      <c r="AE365" s="29"/>
      <c r="AF365" s="29"/>
      <c r="AG365" s="29"/>
    </row>
    <row r="366" spans="1:33" ht="15.75" customHeight="1">
      <c r="A366" s="15">
        <v>44537</v>
      </c>
      <c r="B366" s="16" t="s">
        <v>33</v>
      </c>
      <c r="C366" s="16" t="s">
        <v>667</v>
      </c>
      <c r="D366" s="16" t="s">
        <v>417</v>
      </c>
      <c r="E366" s="16" t="s">
        <v>48</v>
      </c>
      <c r="F366" s="17" t="str">
        <f t="shared" si="7"/>
        <v>Fail CV</v>
      </c>
      <c r="G366" s="82" t="s">
        <v>1374</v>
      </c>
      <c r="H366" s="92" t="s">
        <v>1375</v>
      </c>
      <c r="I366" s="16" t="s">
        <v>1376</v>
      </c>
      <c r="J366" s="88"/>
      <c r="K366" s="20" t="s">
        <v>1377</v>
      </c>
      <c r="L366" s="21" t="str">
        <f ca="1">IFERROR(__xludf.DUMMYFUNCTION("if(or(countifs($H$3:H367,H367)&gt;1, countifs($I$3:I367,I367)&gt;1),""Trùng"",if(or(COUNTIFS('Data tổng'!$I:$I,$I367)&gt;1,COUNTIFS('Data tổng'!$H:$H,$H367)&gt;1),""Trùng ""&amp;FILTER('Data tổng'!$B:$B,'Data tổng'!$I:$I=$I367,'Data tổng'!$B:$B&lt;&gt;$B367),""ok""))"),"ok")</f>
        <v>ok</v>
      </c>
      <c r="M366" s="16" t="s">
        <v>40</v>
      </c>
      <c r="N366" s="16"/>
      <c r="O366" s="16"/>
      <c r="P366" s="16"/>
      <c r="Q366" s="16"/>
      <c r="R366" s="16"/>
      <c r="T366" s="16"/>
      <c r="U366" s="22"/>
      <c r="V366" s="23">
        <v>44537</v>
      </c>
      <c r="W366" s="24" t="s">
        <v>47</v>
      </c>
      <c r="X366" s="25"/>
      <c r="Y366" s="26"/>
      <c r="Z366" s="26"/>
      <c r="AA366" s="26"/>
      <c r="AB366" s="27"/>
      <c r="AC366" s="27"/>
      <c r="AD366" s="28"/>
      <c r="AE366" s="29"/>
      <c r="AF366" s="29"/>
      <c r="AG366" s="29"/>
    </row>
    <row r="367" spans="1:33" ht="15.75" customHeight="1">
      <c r="A367" s="15">
        <v>44538</v>
      </c>
      <c r="B367" s="16" t="s">
        <v>33</v>
      </c>
      <c r="C367" s="16" t="s">
        <v>34</v>
      </c>
      <c r="D367" s="16" t="s">
        <v>34</v>
      </c>
      <c r="E367" s="16" t="s">
        <v>48</v>
      </c>
      <c r="F367" s="17" t="str">
        <f t="shared" si="7"/>
        <v>Đã onboard</v>
      </c>
      <c r="G367" s="82" t="s">
        <v>1378</v>
      </c>
      <c r="H367" s="92" t="s">
        <v>1379</v>
      </c>
      <c r="I367" s="16" t="s">
        <v>1380</v>
      </c>
      <c r="J367" s="88"/>
      <c r="K367" s="20" t="s">
        <v>1381</v>
      </c>
      <c r="L367" s="21" t="str">
        <f ca="1">IFERROR(__xludf.DUMMYFUNCTION("if(or(countifs($H$3:H368,H368)&gt;1, countifs($I$3:I368,I368)&gt;1),""Trùng"",if(or(COUNTIFS('Data tổng'!$I:$I,$I368)&gt;1,COUNTIFS('Data tổng'!$H:$H,$H368)&gt;1),""Trùng ""&amp;FILTER('Data tổng'!$B:$B,'Data tổng'!$I:$I=$I368,'Data tổng'!$B:$B&lt;&gt;$B368),""ok""))"),"ok")</f>
        <v>ok</v>
      </c>
      <c r="M367" s="16" t="s">
        <v>40</v>
      </c>
      <c r="N367" s="16"/>
      <c r="O367" s="16" t="s">
        <v>94</v>
      </c>
      <c r="P367" s="16"/>
      <c r="Q367" s="16"/>
      <c r="R367" s="16"/>
      <c r="T367" s="16"/>
      <c r="U367" s="22"/>
      <c r="V367" s="23"/>
      <c r="W367" s="24" t="s">
        <v>57</v>
      </c>
      <c r="X367" s="25">
        <v>44540</v>
      </c>
      <c r="Y367" s="33">
        <v>0.58333333333333337</v>
      </c>
      <c r="Z367" s="26" t="s">
        <v>64</v>
      </c>
      <c r="AA367" s="26" t="s">
        <v>57</v>
      </c>
      <c r="AB367" s="57">
        <v>44546</v>
      </c>
      <c r="AC367" s="27" t="s">
        <v>65</v>
      </c>
      <c r="AD367" s="28">
        <v>44550</v>
      </c>
      <c r="AE367" s="29" t="s">
        <v>65</v>
      </c>
      <c r="AF367" s="29" t="s">
        <v>66</v>
      </c>
      <c r="AG367" s="29">
        <v>0</v>
      </c>
    </row>
    <row r="368" spans="1:33" ht="15.75" customHeight="1">
      <c r="A368" s="15">
        <v>44540</v>
      </c>
      <c r="B368" s="16" t="s">
        <v>33</v>
      </c>
      <c r="C368" s="16" t="s">
        <v>263</v>
      </c>
      <c r="D368" s="16" t="s">
        <v>79</v>
      </c>
      <c r="E368" s="16" t="s">
        <v>48</v>
      </c>
      <c r="F368" s="17" t="str">
        <f t="shared" si="7"/>
        <v>Fail Phỏng vấn</v>
      </c>
      <c r="G368" s="82" t="s">
        <v>1382</v>
      </c>
      <c r="H368" s="18">
        <v>373474073</v>
      </c>
      <c r="I368" s="16" t="s">
        <v>1383</v>
      </c>
      <c r="J368" s="19"/>
      <c r="K368" s="30" t="s">
        <v>1384</v>
      </c>
      <c r="L368" s="21" t="str">
        <f ca="1">IFERROR(__xludf.DUMMYFUNCTION("if(or(countifs($H$3:H369,H369)&gt;1, countifs($I$3:I369,I369)&gt;1),""Trùng"",if(or(COUNTIFS('Data tổng'!$I:$I,$I369)&gt;1,COUNTIFS('Data tổng'!$H:$H,$H369)&gt;1),""Trùng ""&amp;FILTER('Data tổng'!$B:$B,'Data tổng'!$I:$I=$I369,'Data tổng'!$B:$B&lt;&gt;$B369),""ok""))"),"ok")</f>
        <v>ok</v>
      </c>
      <c r="M368" s="16" t="s">
        <v>217</v>
      </c>
      <c r="N368" s="16"/>
      <c r="O368" s="16"/>
      <c r="P368" s="16"/>
      <c r="Q368" s="16"/>
      <c r="R368" s="16"/>
      <c r="T368" s="16"/>
      <c r="U368" s="22" t="s">
        <v>1385</v>
      </c>
      <c r="V368" s="23">
        <v>44543</v>
      </c>
      <c r="W368" s="24" t="s">
        <v>57</v>
      </c>
      <c r="X368" s="25">
        <v>44545</v>
      </c>
      <c r="Y368" s="33">
        <v>0.41666666666666669</v>
      </c>
      <c r="Z368" s="26" t="s">
        <v>1343</v>
      </c>
      <c r="AA368" s="26" t="s">
        <v>47</v>
      </c>
      <c r="AB368" s="27"/>
      <c r="AC368" s="27"/>
      <c r="AD368" s="28"/>
      <c r="AE368" s="29"/>
      <c r="AF368" s="29"/>
      <c r="AG368" s="29"/>
    </row>
    <row r="369" spans="1:33" ht="15.75" customHeight="1">
      <c r="A369" s="15">
        <v>44543</v>
      </c>
      <c r="B369" s="16" t="s">
        <v>33</v>
      </c>
      <c r="C369" s="16" t="s">
        <v>34</v>
      </c>
      <c r="D369" s="16" t="s">
        <v>34</v>
      </c>
      <c r="E369" s="16" t="s">
        <v>48</v>
      </c>
      <c r="F369" s="17" t="str">
        <f t="shared" si="7"/>
        <v>Đã nhận được CV</v>
      </c>
      <c r="G369" s="82" t="s">
        <v>1386</v>
      </c>
      <c r="H369" s="18" t="s">
        <v>1387</v>
      </c>
      <c r="I369" s="16" t="s">
        <v>1388</v>
      </c>
      <c r="J369" s="19">
        <v>36848</v>
      </c>
      <c r="K369" s="30" t="s">
        <v>1389</v>
      </c>
      <c r="L369" s="21" t="str">
        <f ca="1">IFERROR(__xludf.DUMMYFUNCTION("if(or(countifs($H$3:H370,H370)&gt;1, countifs($I$3:I370,I370)&gt;1),""Trùng"",if(or(COUNTIFS('Data tổng'!$I:$I,$I370)&gt;1,COUNTIFS('Data tổng'!$H:$H,$H370)&gt;1),""Trùng ""&amp;FILTER('Data tổng'!$B:$B,'Data tổng'!$I:$I=$I370,'Data tổng'!$B:$B&lt;&gt;$B370),""ok""))"),"ok")</f>
        <v>ok</v>
      </c>
      <c r="M369" s="16" t="s">
        <v>40</v>
      </c>
      <c r="N369" s="16"/>
      <c r="O369" s="16"/>
      <c r="P369" s="16"/>
      <c r="Q369" s="16"/>
      <c r="R369" s="16"/>
      <c r="T369" s="16"/>
      <c r="U369" s="22" t="s">
        <v>1390</v>
      </c>
      <c r="V369" s="23"/>
      <c r="W369" s="24"/>
      <c r="X369" s="25"/>
      <c r="Y369" s="33"/>
      <c r="Z369" s="26"/>
      <c r="AA369" s="26"/>
      <c r="AB369" s="27"/>
      <c r="AC369" s="27"/>
      <c r="AD369" s="28"/>
      <c r="AE369" s="29"/>
      <c r="AF369" s="29"/>
      <c r="AG369" s="29"/>
    </row>
    <row r="370" spans="1:33" ht="15.75" customHeight="1">
      <c r="A370" s="15">
        <v>44545</v>
      </c>
      <c r="B370" s="16" t="s">
        <v>33</v>
      </c>
      <c r="C370" s="16" t="s">
        <v>78</v>
      </c>
      <c r="D370" s="16" t="s">
        <v>417</v>
      </c>
      <c r="E370" s="16" t="s">
        <v>48</v>
      </c>
      <c r="F370" s="17" t="str">
        <f t="shared" si="7"/>
        <v>Từ chối offer</v>
      </c>
      <c r="G370" s="82" t="s">
        <v>1391</v>
      </c>
      <c r="H370" s="92" t="s">
        <v>1392</v>
      </c>
      <c r="I370" s="16" t="s">
        <v>1393</v>
      </c>
      <c r="J370" s="19">
        <v>33490</v>
      </c>
      <c r="K370" s="30" t="s">
        <v>1394</v>
      </c>
      <c r="L370" s="21" t="str">
        <f ca="1">IFERROR(__xludf.DUMMYFUNCTION("if(or(countifs($H$3:H371,H371)&gt;1, countifs($I$3:I371,I371)&gt;1),""Trùng"",if(or(COUNTIFS('Data tổng'!$I:$I,$I371)&gt;1,COUNTIFS('Data tổng'!$H:$H,$H371)&gt;1),""Trùng ""&amp;FILTER('Data tổng'!$B:$B,'Data tổng'!$I:$I=$I371,'Data tổng'!$B:$B&lt;&gt;$B371),""ok""))"),"ok")</f>
        <v>ok</v>
      </c>
      <c r="M370" s="16" t="s">
        <v>40</v>
      </c>
      <c r="N370" s="16"/>
      <c r="O370" s="16"/>
      <c r="P370" s="16"/>
      <c r="Q370" s="16"/>
      <c r="R370" s="16"/>
      <c r="T370" s="16"/>
      <c r="U370" s="22">
        <v>989950631</v>
      </c>
      <c r="V370" s="23">
        <v>44545</v>
      </c>
      <c r="W370" s="24" t="s">
        <v>57</v>
      </c>
      <c r="X370" s="25">
        <v>44559</v>
      </c>
      <c r="Y370" s="33">
        <v>0.72916666666666663</v>
      </c>
      <c r="Z370" s="26" t="s">
        <v>827</v>
      </c>
      <c r="AA370" s="26" t="s">
        <v>57</v>
      </c>
      <c r="AB370" s="57">
        <v>44565</v>
      </c>
      <c r="AC370" s="27" t="s">
        <v>128</v>
      </c>
      <c r="AD370" s="28"/>
      <c r="AE370" s="29"/>
      <c r="AF370" s="29"/>
      <c r="AG370" s="29"/>
    </row>
    <row r="371" spans="1:33" ht="15.75" customHeight="1">
      <c r="A371" s="15">
        <v>44550</v>
      </c>
      <c r="B371" s="16" t="s">
        <v>33</v>
      </c>
      <c r="C371" s="16" t="s">
        <v>155</v>
      </c>
      <c r="D371" s="16" t="s">
        <v>35</v>
      </c>
      <c r="E371" s="16" t="s">
        <v>48</v>
      </c>
      <c r="F371" s="17" t="str">
        <f t="shared" si="7"/>
        <v>Đã onboard</v>
      </c>
      <c r="G371" s="82" t="s">
        <v>591</v>
      </c>
      <c r="H371" s="92" t="s">
        <v>1395</v>
      </c>
      <c r="I371" s="16" t="s">
        <v>1396</v>
      </c>
      <c r="J371" s="19">
        <v>36489</v>
      </c>
      <c r="K371" s="30" t="s">
        <v>1397</v>
      </c>
      <c r="L371" s="21" t="str">
        <f ca="1">IFERROR(__xludf.DUMMYFUNCTION("if(or(countifs($H$3:H372,H372)&gt;1, countifs($I$3:I372,I372)&gt;1),""Trùng"",if(or(COUNTIFS('Data tổng'!$I:$I,$I372)&gt;1,COUNTIFS('Data tổng'!$H:$H,$H372)&gt;1),""Trùng ""&amp;FILTER('Data tổng'!$B:$B,'Data tổng'!$I:$I=$I372,'Data tổng'!$B:$B&lt;&gt;$B372),""ok""))"),"ok")</f>
        <v>ok</v>
      </c>
      <c r="M371" s="16" t="s">
        <v>40</v>
      </c>
      <c r="N371" s="16"/>
      <c r="O371" s="16" t="s">
        <v>53</v>
      </c>
      <c r="P371" s="16"/>
      <c r="Q371" s="16"/>
      <c r="R371" s="16"/>
      <c r="T371" s="16"/>
      <c r="U371" s="22" t="s">
        <v>1398</v>
      </c>
      <c r="V371" s="23">
        <v>44545</v>
      </c>
      <c r="W371" s="24" t="s">
        <v>57</v>
      </c>
      <c r="X371" s="25">
        <v>44550</v>
      </c>
      <c r="Y371" s="33">
        <v>0.47916666666666669</v>
      </c>
      <c r="Z371" s="26" t="s">
        <v>194</v>
      </c>
      <c r="AA371" s="26" t="s">
        <v>57</v>
      </c>
      <c r="AB371" s="57">
        <v>44550</v>
      </c>
      <c r="AC371" s="27" t="s">
        <v>65</v>
      </c>
      <c r="AD371" s="28">
        <v>44571</v>
      </c>
      <c r="AE371" s="29" t="s">
        <v>65</v>
      </c>
      <c r="AF371" s="29" t="s">
        <v>1162</v>
      </c>
      <c r="AG371" s="35">
        <v>9000000</v>
      </c>
    </row>
    <row r="372" spans="1:33" ht="15.75" customHeight="1">
      <c r="A372" s="15">
        <v>44550</v>
      </c>
      <c r="B372" s="16" t="s">
        <v>33</v>
      </c>
      <c r="C372" s="16" t="s">
        <v>554</v>
      </c>
      <c r="D372" s="16" t="s">
        <v>417</v>
      </c>
      <c r="E372" s="16" t="s">
        <v>48</v>
      </c>
      <c r="F372" s="17" t="str">
        <f t="shared" si="7"/>
        <v>Fail CV</v>
      </c>
      <c r="G372" s="82" t="s">
        <v>1399</v>
      </c>
      <c r="H372" s="92" t="s">
        <v>1400</v>
      </c>
      <c r="I372" s="16" t="s">
        <v>1401</v>
      </c>
      <c r="J372" s="19">
        <v>30782</v>
      </c>
      <c r="K372" s="30" t="s">
        <v>1402</v>
      </c>
      <c r="L372" s="21" t="str">
        <f ca="1">IFERROR(__xludf.DUMMYFUNCTION("if(or(countifs($H$3:H373,H373)&gt;1, countifs($I$3:I373,I373)&gt;1),""Trùng"",if(or(COUNTIFS('Data tổng'!$I:$I,$I373)&gt;1,COUNTIFS('Data tổng'!$H:$H,$H373)&gt;1),""Trùng ""&amp;FILTER('Data tổng'!$B:$B,'Data tổng'!$I:$I=$I373,'Data tổng'!$B:$B&lt;&gt;$B373),""ok""))"),"ok")</f>
        <v>ok</v>
      </c>
      <c r="M372" s="16" t="s">
        <v>112</v>
      </c>
      <c r="N372" s="16" t="s">
        <v>1403</v>
      </c>
      <c r="O372" s="16"/>
      <c r="P372" s="16"/>
      <c r="Q372" s="16"/>
      <c r="R372" s="16"/>
      <c r="T372" s="16"/>
      <c r="U372" s="22" t="s">
        <v>1404</v>
      </c>
      <c r="V372" s="23"/>
      <c r="W372" s="24" t="s">
        <v>47</v>
      </c>
      <c r="X372" s="25"/>
      <c r="Y372" s="33"/>
      <c r="Z372" s="26"/>
      <c r="AA372" s="26"/>
      <c r="AB372" s="27"/>
      <c r="AC372" s="27"/>
      <c r="AD372" s="28"/>
      <c r="AE372" s="29"/>
      <c r="AF372" s="29"/>
      <c r="AG372" s="29"/>
    </row>
    <row r="373" spans="1:33" ht="15.75" customHeight="1">
      <c r="A373" s="15">
        <v>44550</v>
      </c>
      <c r="B373" s="16" t="s">
        <v>33</v>
      </c>
      <c r="C373" s="16" t="s">
        <v>812</v>
      </c>
      <c r="D373" s="16" t="s">
        <v>417</v>
      </c>
      <c r="E373" s="16" t="s">
        <v>48</v>
      </c>
      <c r="F373" s="17" t="str">
        <f t="shared" si="7"/>
        <v>Fail Phỏng vấn</v>
      </c>
      <c r="G373" s="82" t="s">
        <v>1405</v>
      </c>
      <c r="H373" s="92" t="s">
        <v>1406</v>
      </c>
      <c r="I373" s="16" t="s">
        <v>1407</v>
      </c>
      <c r="J373" s="19"/>
      <c r="K373" s="30" t="s">
        <v>1408</v>
      </c>
      <c r="L373" s="21" t="str">
        <f ca="1">IFERROR(__xludf.DUMMYFUNCTION("if(or(countifs($H$3:H374,H374)&gt;1, countifs($I$3:I374,I374)&gt;1),""Trùng"",if(or(COUNTIFS('Data tổng'!$I:$I,$I374)&gt;1,COUNTIFS('Data tổng'!$H:$H,$H374)&gt;1),""Trùng ""&amp;FILTER('Data tổng'!$B:$B,'Data tổng'!$I:$I=$I374,'Data tổng'!$B:$B&lt;&gt;$B374),""ok""))"),"ok")</f>
        <v>ok</v>
      </c>
      <c r="M373" s="16" t="s">
        <v>40</v>
      </c>
      <c r="N373" s="16" t="s">
        <v>41</v>
      </c>
      <c r="O373" s="16"/>
      <c r="P373" s="16"/>
      <c r="Q373" s="16" t="s">
        <v>62</v>
      </c>
      <c r="R373" s="16" t="s">
        <v>45</v>
      </c>
      <c r="T373" s="16"/>
      <c r="U373" s="22" t="s">
        <v>1390</v>
      </c>
      <c r="V373" s="23">
        <v>44553</v>
      </c>
      <c r="W373" s="24" t="s">
        <v>57</v>
      </c>
      <c r="X373" s="25">
        <v>44560</v>
      </c>
      <c r="Y373" s="33">
        <v>0.6875</v>
      </c>
      <c r="Z373" s="26" t="s">
        <v>64</v>
      </c>
      <c r="AA373" s="26" t="s">
        <v>47</v>
      </c>
      <c r="AB373" s="27"/>
      <c r="AC373" s="27"/>
      <c r="AD373" s="28"/>
      <c r="AE373" s="29"/>
      <c r="AF373" s="29"/>
      <c r="AG373" s="29"/>
    </row>
    <row r="374" spans="1:33" ht="15.75" customHeight="1">
      <c r="A374" s="15">
        <v>44550</v>
      </c>
      <c r="B374" s="16" t="s">
        <v>33</v>
      </c>
      <c r="C374" s="16" t="s">
        <v>34</v>
      </c>
      <c r="D374" s="16" t="s">
        <v>34</v>
      </c>
      <c r="E374" s="16" t="s">
        <v>48</v>
      </c>
      <c r="F374" s="17" t="str">
        <f t="shared" si="7"/>
        <v>Đã onboard</v>
      </c>
      <c r="G374" s="82" t="s">
        <v>1409</v>
      </c>
      <c r="H374" s="92" t="s">
        <v>1410</v>
      </c>
      <c r="I374" s="16" t="s">
        <v>1411</v>
      </c>
      <c r="J374" s="19">
        <v>35683</v>
      </c>
      <c r="K374" s="30" t="s">
        <v>1412</v>
      </c>
      <c r="L374" s="21" t="str">
        <f ca="1">IFERROR(__xludf.DUMMYFUNCTION("if(or(countifs($H$3:H375,H375)&gt;1, countifs($I$3:I375,I375)&gt;1),""Trùng"",if(or(COUNTIFS('Data tổng'!$I:$I,$I375)&gt;1,COUNTIFS('Data tổng'!$H:$H,$H375)&gt;1),""Trùng ""&amp;FILTER('Data tổng'!$B:$B,'Data tổng'!$I:$I=$I375,'Data tổng'!$B:$B&lt;&gt;$B375),""ok""))"),"ok")</f>
        <v>ok</v>
      </c>
      <c r="M374" s="16" t="s">
        <v>112</v>
      </c>
      <c r="N374" s="16"/>
      <c r="O374" s="16" t="s">
        <v>174</v>
      </c>
      <c r="P374" s="16"/>
      <c r="Q374" s="16" t="s">
        <v>70</v>
      </c>
      <c r="R374" s="16"/>
      <c r="T374" s="16"/>
      <c r="U374" s="22" t="s">
        <v>1413</v>
      </c>
      <c r="V374" s="23">
        <v>44553</v>
      </c>
      <c r="W374" s="24" t="s">
        <v>57</v>
      </c>
      <c r="X374" s="25">
        <v>44560</v>
      </c>
      <c r="Y374" s="33">
        <v>0.66666666666666663</v>
      </c>
      <c r="Z374" s="26" t="s">
        <v>64</v>
      </c>
      <c r="AA374" s="26" t="s">
        <v>57</v>
      </c>
      <c r="AB374" s="27"/>
      <c r="AC374" s="27" t="s">
        <v>65</v>
      </c>
      <c r="AD374" s="28">
        <v>44621</v>
      </c>
      <c r="AE374" s="29" t="s">
        <v>65</v>
      </c>
      <c r="AF374" s="29" t="s">
        <v>1414</v>
      </c>
      <c r="AG374" s="29">
        <v>0</v>
      </c>
    </row>
    <row r="375" spans="1:33" ht="15.75" customHeight="1">
      <c r="A375" s="15">
        <v>44551</v>
      </c>
      <c r="B375" s="16" t="s">
        <v>33</v>
      </c>
      <c r="C375" s="16" t="s">
        <v>155</v>
      </c>
      <c r="D375" s="16" t="s">
        <v>34</v>
      </c>
      <c r="E375" s="16" t="s">
        <v>48</v>
      </c>
      <c r="F375" s="17" t="str">
        <f t="shared" si="7"/>
        <v>Không onboard</v>
      </c>
      <c r="G375" s="82" t="s">
        <v>1415</v>
      </c>
      <c r="H375" s="92" t="s">
        <v>1416</v>
      </c>
      <c r="I375" s="16" t="s">
        <v>1417</v>
      </c>
      <c r="J375" s="19">
        <v>36146</v>
      </c>
      <c r="K375" s="30" t="s">
        <v>1418</v>
      </c>
      <c r="L375" s="21" t="str">
        <f ca="1">IFERROR(__xludf.DUMMYFUNCTION("if(or(countifs($H$3:H376,H376)&gt;1, countifs($I$3:I376,I376)&gt;1),""Trùng"",if(or(COUNTIFS('Data tổng'!$I:$I,$I376)&gt;1,COUNTIFS('Data tổng'!$H:$H,$H376)&gt;1),""Trùng ""&amp;FILTER('Data tổng'!$B:$B,'Data tổng'!$I:$I=$I376,'Data tổng'!$B:$B&lt;&gt;$B376),""ok""))"),"ok")</f>
        <v>ok</v>
      </c>
      <c r="M375" s="16" t="s">
        <v>40</v>
      </c>
      <c r="N375" s="16"/>
      <c r="O375" s="16" t="s">
        <v>53</v>
      </c>
      <c r="P375" s="16"/>
      <c r="Q375" s="16"/>
      <c r="R375" s="16"/>
      <c r="T375" s="16"/>
      <c r="U375" s="22" t="s">
        <v>1419</v>
      </c>
      <c r="V375" s="23"/>
      <c r="W375" s="24" t="s">
        <v>57</v>
      </c>
      <c r="X375" s="25">
        <v>44551</v>
      </c>
      <c r="Y375" s="33">
        <v>0.47916666666666669</v>
      </c>
      <c r="Z375" s="26" t="s">
        <v>194</v>
      </c>
      <c r="AA375" s="26" t="s">
        <v>57</v>
      </c>
      <c r="AB375" s="57">
        <v>44553</v>
      </c>
      <c r="AC375" s="27" t="s">
        <v>65</v>
      </c>
      <c r="AD375" s="28">
        <v>44557</v>
      </c>
      <c r="AE375" s="29" t="s">
        <v>128</v>
      </c>
      <c r="AF375" s="29" t="s">
        <v>1162</v>
      </c>
      <c r="AG375" s="29">
        <v>0</v>
      </c>
    </row>
    <row r="376" spans="1:33" ht="15" customHeight="1">
      <c r="A376" s="15">
        <v>44553</v>
      </c>
      <c r="B376" s="16" t="s">
        <v>33</v>
      </c>
      <c r="C376" s="16" t="s">
        <v>34</v>
      </c>
      <c r="D376" s="16" t="s">
        <v>34</v>
      </c>
      <c r="E376" s="16" t="s">
        <v>36</v>
      </c>
      <c r="F376" s="17" t="str">
        <f t="shared" si="7"/>
        <v>Đã onboard</v>
      </c>
      <c r="G376" s="58" t="s">
        <v>1420</v>
      </c>
      <c r="H376" s="92" t="s">
        <v>1421</v>
      </c>
      <c r="I376" s="16" t="s">
        <v>1422</v>
      </c>
      <c r="J376" s="19"/>
      <c r="K376" s="30" t="s">
        <v>1423</v>
      </c>
      <c r="L376" s="21" t="str">
        <f ca="1">IFERROR(__xludf.DUMMYFUNCTION("if(or(countifs($H$3:H377,H377)&gt;1, countifs($I$3:I377,I377)&gt;1),""Trùng"",if(or(COUNTIFS('Data tổng'!$I:$I,$I377)&gt;1,COUNTIFS('Data tổng'!$H:$H,$H377)&gt;1),""Trùng ""&amp;FILTER('Data tổng'!$B:$B,'Data tổng'!$I:$I=$I377,'Data tổng'!$B:$B&lt;&gt;$B377),""ok""))"),"ok")</f>
        <v>ok</v>
      </c>
      <c r="M376" s="16" t="s">
        <v>52</v>
      </c>
      <c r="N376" s="16"/>
      <c r="O376" s="16" t="s">
        <v>105</v>
      </c>
      <c r="P376" s="16"/>
      <c r="Q376" s="16"/>
      <c r="R376" s="16"/>
      <c r="T376" s="16"/>
      <c r="U376" s="22"/>
      <c r="V376" s="23"/>
      <c r="W376" s="24" t="s">
        <v>57</v>
      </c>
      <c r="X376" s="25">
        <v>44538</v>
      </c>
      <c r="Y376" s="33">
        <v>0.58333333333333337</v>
      </c>
      <c r="Z376" s="26" t="s">
        <v>194</v>
      </c>
      <c r="AA376" s="26" t="s">
        <v>57</v>
      </c>
      <c r="AB376" s="57">
        <v>44553</v>
      </c>
      <c r="AC376" s="27" t="s">
        <v>65</v>
      </c>
      <c r="AD376" s="28">
        <v>44606</v>
      </c>
      <c r="AE376" s="29" t="s">
        <v>65</v>
      </c>
      <c r="AF376" s="29" t="s">
        <v>372</v>
      </c>
      <c r="AG376" s="29">
        <v>0</v>
      </c>
    </row>
    <row r="377" spans="1:33" ht="15.75" customHeight="1">
      <c r="A377" s="15">
        <v>44553</v>
      </c>
      <c r="B377" s="16" t="s">
        <v>33</v>
      </c>
      <c r="C377" s="16" t="s">
        <v>34</v>
      </c>
      <c r="D377" s="16" t="s">
        <v>34</v>
      </c>
      <c r="E377" s="16" t="s">
        <v>48</v>
      </c>
      <c r="F377" s="17" t="str">
        <f t="shared" si="7"/>
        <v>Đã onboard</v>
      </c>
      <c r="G377" s="58" t="s">
        <v>1424</v>
      </c>
      <c r="H377" s="92" t="s">
        <v>1425</v>
      </c>
      <c r="I377" s="16" t="s">
        <v>1426</v>
      </c>
      <c r="J377" s="19"/>
      <c r="K377" s="30" t="s">
        <v>1427</v>
      </c>
      <c r="L377" s="21" t="str">
        <f ca="1">IFERROR(__xludf.DUMMYFUNCTION("if(or(countifs($H$3:H378,H378)&gt;1, countifs($I$3:I378,I378)&gt;1),""Trùng"",if(or(COUNTIFS('Data tổng'!$I:$I,$I378)&gt;1,COUNTIFS('Data tổng'!$H:$H,$H378)&gt;1),""Trùng ""&amp;FILTER('Data tổng'!$B:$B,'Data tổng'!$I:$I=$I378,'Data tổng'!$B:$B&lt;&gt;$B378),""ok""))"),"ok")</f>
        <v>ok</v>
      </c>
      <c r="M377" s="16" t="s">
        <v>52</v>
      </c>
      <c r="N377" s="16"/>
      <c r="O377" s="16" t="s">
        <v>105</v>
      </c>
      <c r="P377" s="16"/>
      <c r="Q377" s="16"/>
      <c r="R377" s="16"/>
      <c r="T377" s="16"/>
      <c r="U377" s="22"/>
      <c r="V377" s="23"/>
      <c r="W377" s="24" t="s">
        <v>57</v>
      </c>
      <c r="X377" s="25">
        <v>44538</v>
      </c>
      <c r="Y377" s="33">
        <v>0.58333333333333337</v>
      </c>
      <c r="Z377" s="26" t="s">
        <v>194</v>
      </c>
      <c r="AA377" s="26" t="s">
        <v>57</v>
      </c>
      <c r="AB377" s="57">
        <v>44553</v>
      </c>
      <c r="AC377" s="27" t="s">
        <v>65</v>
      </c>
      <c r="AD377" s="28">
        <v>44606</v>
      </c>
      <c r="AE377" s="29" t="s">
        <v>65</v>
      </c>
      <c r="AF377" s="29" t="s">
        <v>372</v>
      </c>
      <c r="AG377" s="29">
        <v>0</v>
      </c>
    </row>
    <row r="378" spans="1:33" ht="15.75" customHeight="1">
      <c r="A378" s="15">
        <v>44553</v>
      </c>
      <c r="B378" s="16" t="s">
        <v>33</v>
      </c>
      <c r="C378" s="16" t="s">
        <v>34</v>
      </c>
      <c r="D378" s="16" t="s">
        <v>34</v>
      </c>
      <c r="E378" s="16" t="s">
        <v>36</v>
      </c>
      <c r="F378" s="17" t="str">
        <f t="shared" si="7"/>
        <v>Đã onboard</v>
      </c>
      <c r="G378" s="16" t="s">
        <v>1428</v>
      </c>
      <c r="H378" s="92" t="s">
        <v>1429</v>
      </c>
      <c r="I378" s="16" t="s">
        <v>1430</v>
      </c>
      <c r="K378" s="30" t="s">
        <v>1431</v>
      </c>
      <c r="L378" s="21" t="str">
        <f ca="1">IFERROR(__xludf.DUMMYFUNCTION("if(or(countifs($H$3:H379,H379)&gt;1, countifs($I$3:I379,I379)&gt;1),""Trùng"",if(or(COUNTIFS('Data tổng'!$I:$I,$I379)&gt;1,COUNTIFS('Data tổng'!$H:$H,$H379)&gt;1),""Trùng ""&amp;FILTER('Data tổng'!$B:$B,'Data tổng'!$I:$I=$I379,'Data tổng'!$B:$B&lt;&gt;$B379),""ok""))"),"ok")</f>
        <v>ok</v>
      </c>
      <c r="M378" s="16" t="s">
        <v>52</v>
      </c>
      <c r="N378" s="16"/>
      <c r="O378" s="16" t="s">
        <v>105</v>
      </c>
      <c r="P378" s="16"/>
      <c r="Q378" s="16"/>
      <c r="R378" s="16"/>
      <c r="T378" s="16"/>
      <c r="U378" s="22"/>
      <c r="V378" s="23"/>
      <c r="W378" s="24" t="s">
        <v>57</v>
      </c>
      <c r="X378" s="25">
        <v>44538</v>
      </c>
      <c r="Y378" s="33">
        <v>0.58333333333333337</v>
      </c>
      <c r="Z378" s="26" t="s">
        <v>194</v>
      </c>
      <c r="AA378" s="26" t="s">
        <v>47</v>
      </c>
      <c r="AB378" s="27"/>
      <c r="AC378" s="27"/>
      <c r="AD378" s="28"/>
      <c r="AE378" s="29" t="s">
        <v>65</v>
      </c>
      <c r="AF378" s="29"/>
      <c r="AG378" s="29"/>
    </row>
    <row r="379" spans="1:33" ht="15.75" customHeight="1">
      <c r="A379" s="15">
        <v>44554</v>
      </c>
      <c r="B379" s="16" t="s">
        <v>33</v>
      </c>
      <c r="C379" s="16" t="s">
        <v>34</v>
      </c>
      <c r="D379" s="16" t="s">
        <v>34</v>
      </c>
      <c r="E379" s="16" t="s">
        <v>48</v>
      </c>
      <c r="F379" s="17" t="str">
        <f t="shared" si="7"/>
        <v>Đã onboard</v>
      </c>
      <c r="G379" s="58" t="s">
        <v>1432</v>
      </c>
      <c r="H379" s="95" t="s">
        <v>1433</v>
      </c>
      <c r="I379" s="16" t="s">
        <v>1434</v>
      </c>
      <c r="J379" s="88">
        <v>37416</v>
      </c>
      <c r="K379" s="30" t="s">
        <v>1435</v>
      </c>
      <c r="L379" s="21" t="str">
        <f ca="1">IFERROR(__xludf.DUMMYFUNCTION("if(or(countifs($H$3:H380,H380)&gt;1, countifs($I$3:I380,I380)&gt;1),""Trùng"",if(or(COUNTIFS('Data tổng'!$I:$I,$I380)&gt;1,COUNTIFS('Data tổng'!$H:$H,$H380)&gt;1),""Trùng ""&amp;FILTER('Data tổng'!$B:$B,'Data tổng'!$I:$I=$I380,'Data tổng'!$B:$B&lt;&gt;$B380),""ok""))"),"ok")</f>
        <v>ok</v>
      </c>
      <c r="M379" s="16" t="s">
        <v>112</v>
      </c>
      <c r="N379" s="16" t="s">
        <v>995</v>
      </c>
      <c r="O379" s="16" t="s">
        <v>524</v>
      </c>
      <c r="P379" s="16"/>
      <c r="Q379" s="16"/>
      <c r="R379" s="16"/>
      <c r="T379" s="16"/>
      <c r="U379" s="22" t="s">
        <v>1436</v>
      </c>
      <c r="V379" s="23">
        <v>44553</v>
      </c>
      <c r="W379" s="24" t="s">
        <v>57</v>
      </c>
      <c r="X379" s="25">
        <v>44560</v>
      </c>
      <c r="Y379" s="33">
        <v>0.66666666666666663</v>
      </c>
      <c r="Z379" s="26" t="s">
        <v>64</v>
      </c>
      <c r="AA379" s="26" t="s">
        <v>57</v>
      </c>
      <c r="AB379" s="57">
        <v>44581</v>
      </c>
      <c r="AC379" s="27" t="s">
        <v>65</v>
      </c>
      <c r="AD379" s="28">
        <v>44643</v>
      </c>
      <c r="AE379" s="29" t="s">
        <v>65</v>
      </c>
      <c r="AF379" s="29"/>
      <c r="AG379" s="29">
        <v>0</v>
      </c>
    </row>
    <row r="380" spans="1:33" ht="15.75" customHeight="1">
      <c r="A380" s="15">
        <v>44557</v>
      </c>
      <c r="B380" s="16" t="s">
        <v>33</v>
      </c>
      <c r="C380" s="16" t="s">
        <v>155</v>
      </c>
      <c r="D380" s="16" t="s">
        <v>417</v>
      </c>
      <c r="E380" s="16" t="s">
        <v>48</v>
      </c>
      <c r="F380" s="17" t="str">
        <f t="shared" si="7"/>
        <v>Đã onboard</v>
      </c>
      <c r="G380" s="58" t="s">
        <v>1437</v>
      </c>
      <c r="H380" s="86">
        <v>398632804</v>
      </c>
      <c r="I380" s="16" t="s">
        <v>1438</v>
      </c>
      <c r="J380" s="19">
        <v>35768</v>
      </c>
      <c r="K380" s="30" t="s">
        <v>1439</v>
      </c>
      <c r="L380" s="21" t="str">
        <f ca="1">IFERROR(__xludf.DUMMYFUNCTION("if(or(countifs($H$3:H381,H381)&gt;1, countifs($I$3:I381,I381)&gt;1),""Trùng"",if(or(COUNTIFS('Data tổng'!$I:$I,$I381)&gt;1,COUNTIFS('Data tổng'!$H:$H,$H381)&gt;1),""Trùng ""&amp;FILTER('Data tổng'!$B:$B,'Data tổng'!$I:$I=$I381,'Data tổng'!$B:$B&lt;&gt;$B381),""ok""))"),"ok")</f>
        <v>ok</v>
      </c>
      <c r="M380" s="16" t="s">
        <v>112</v>
      </c>
      <c r="N380" s="16" t="s">
        <v>127</v>
      </c>
      <c r="O380" s="16"/>
      <c r="P380" s="16"/>
      <c r="Q380" s="16" t="s">
        <v>44</v>
      </c>
      <c r="R380" s="16" t="s">
        <v>45</v>
      </c>
      <c r="T380" s="16"/>
      <c r="U380" s="22" t="s">
        <v>1440</v>
      </c>
      <c r="V380" s="23"/>
      <c r="W380" s="24" t="s">
        <v>57</v>
      </c>
      <c r="X380" s="25">
        <v>44561</v>
      </c>
      <c r="Y380" s="33">
        <v>0.47916666666666669</v>
      </c>
      <c r="Z380" s="26" t="s">
        <v>194</v>
      </c>
      <c r="AA380" s="26" t="s">
        <v>57</v>
      </c>
      <c r="AB380" s="57">
        <v>44561</v>
      </c>
      <c r="AC380" s="27" t="s">
        <v>65</v>
      </c>
      <c r="AD380" s="28">
        <v>44606</v>
      </c>
      <c r="AE380" s="29" t="s">
        <v>65</v>
      </c>
      <c r="AF380" s="29" t="s">
        <v>1441</v>
      </c>
      <c r="AG380" s="35">
        <v>20000000</v>
      </c>
    </row>
    <row r="381" spans="1:33" ht="15.75" customHeight="1">
      <c r="A381" s="15">
        <v>44557</v>
      </c>
      <c r="B381" s="16" t="s">
        <v>33</v>
      </c>
      <c r="C381" s="16" t="s">
        <v>155</v>
      </c>
      <c r="D381" s="16" t="s">
        <v>457</v>
      </c>
      <c r="E381" s="16" t="s">
        <v>48</v>
      </c>
      <c r="F381" s="17" t="str">
        <f t="shared" si="7"/>
        <v>Đã onboard</v>
      </c>
      <c r="G381" s="58" t="s">
        <v>1442</v>
      </c>
      <c r="H381" s="86" t="s">
        <v>1443</v>
      </c>
      <c r="I381" s="16" t="s">
        <v>1444</v>
      </c>
      <c r="J381" s="88">
        <v>32246</v>
      </c>
      <c r="K381" s="30" t="s">
        <v>1445</v>
      </c>
      <c r="L381" s="21" t="str">
        <f ca="1">IFERROR(__xludf.DUMMYFUNCTION("if(or(countifs($H$3:H382,H382)&gt;1, countifs($I$3:I382,I382)&gt;1),""Trùng"",if(or(COUNTIFS('Data tổng'!$I:$I,$I382)&gt;1,COUNTIFS('Data tổng'!$H:$H,$H382)&gt;1),""Trùng ""&amp;FILTER('Data tổng'!$B:$B,'Data tổng'!$I:$I=$I382,'Data tổng'!$B:$B&lt;&gt;$B382),""ok""))"),"ok")</f>
        <v>ok</v>
      </c>
      <c r="M381" s="16" t="s">
        <v>112</v>
      </c>
      <c r="N381" s="16" t="s">
        <v>1446</v>
      </c>
      <c r="O381" s="16"/>
      <c r="P381" s="16"/>
      <c r="Q381" s="16"/>
      <c r="R381" s="16"/>
      <c r="T381" s="16"/>
      <c r="U381" s="22" t="s">
        <v>1447</v>
      </c>
      <c r="V381" s="23"/>
      <c r="W381" s="24" t="s">
        <v>57</v>
      </c>
      <c r="X381" s="25">
        <v>44554</v>
      </c>
      <c r="Y381" s="33">
        <v>0.75</v>
      </c>
      <c r="Z381" s="26" t="s">
        <v>1446</v>
      </c>
      <c r="AA381" s="26" t="s">
        <v>57</v>
      </c>
      <c r="AB381" s="57">
        <v>44557</v>
      </c>
      <c r="AC381" s="27" t="s">
        <v>65</v>
      </c>
      <c r="AD381" s="28">
        <v>44606</v>
      </c>
      <c r="AE381" s="29" t="s">
        <v>65</v>
      </c>
      <c r="AF381" s="29" t="s">
        <v>1448</v>
      </c>
      <c r="AG381" s="35">
        <v>32000000</v>
      </c>
    </row>
    <row r="382" spans="1:33" ht="15.75" customHeight="1">
      <c r="A382" s="15">
        <v>44559</v>
      </c>
      <c r="B382" s="16" t="s">
        <v>33</v>
      </c>
      <c r="C382" s="16" t="s">
        <v>263</v>
      </c>
      <c r="D382" s="16" t="s">
        <v>417</v>
      </c>
      <c r="E382" s="16" t="s">
        <v>48</v>
      </c>
      <c r="F382" s="17" t="str">
        <f t="shared" si="7"/>
        <v>Đã onboard</v>
      </c>
      <c r="G382" s="58" t="s">
        <v>1449</v>
      </c>
      <c r="H382" s="95" t="s">
        <v>1450</v>
      </c>
      <c r="I382" s="16" t="s">
        <v>1451</v>
      </c>
      <c r="J382" s="88">
        <v>34729</v>
      </c>
      <c r="K382" s="30" t="s">
        <v>1452</v>
      </c>
      <c r="L382" s="21" t="str">
        <f ca="1">IFERROR(__xludf.DUMMYFUNCTION("if(or(countifs($H$3:H383,H383)&gt;1, countifs($I$3:I383,I383)&gt;1),""Trùng"",if(or(COUNTIFS('Data tổng'!$I:$I,$I383)&gt;1,COUNTIFS('Data tổng'!$H:$H,$H383)&gt;1),""Trùng ""&amp;FILTER('Data tổng'!$B:$B,'Data tổng'!$I:$I=$I383,'Data tổng'!$B:$B&lt;&gt;$B383),""ok""))"),"ok")</f>
        <v>ok</v>
      </c>
      <c r="M382" s="16" t="s">
        <v>112</v>
      </c>
      <c r="N382" s="16" t="s">
        <v>1038</v>
      </c>
      <c r="O382" s="16"/>
      <c r="P382" s="16"/>
      <c r="Q382" s="16" t="s">
        <v>191</v>
      </c>
      <c r="R382" s="16" t="s">
        <v>178</v>
      </c>
      <c r="T382" s="16"/>
      <c r="U382" s="22" t="s">
        <v>1453</v>
      </c>
      <c r="V382" s="23"/>
      <c r="W382" s="24" t="s">
        <v>57</v>
      </c>
      <c r="X382" s="91">
        <v>44565</v>
      </c>
      <c r="Y382" s="33">
        <v>0.47916666666666669</v>
      </c>
      <c r="Z382" s="26" t="s">
        <v>827</v>
      </c>
      <c r="AA382" s="26" t="s">
        <v>57</v>
      </c>
      <c r="AB382" s="57">
        <v>44565</v>
      </c>
      <c r="AC382" s="27" t="s">
        <v>65</v>
      </c>
      <c r="AD382" s="28">
        <v>44606</v>
      </c>
      <c r="AE382" s="29" t="s">
        <v>65</v>
      </c>
      <c r="AF382" s="29" t="s">
        <v>1454</v>
      </c>
      <c r="AG382" s="35">
        <v>22000000</v>
      </c>
    </row>
    <row r="383" spans="1:33" ht="15.75" customHeight="1">
      <c r="A383" s="15">
        <v>44561</v>
      </c>
      <c r="B383" s="16" t="s">
        <v>33</v>
      </c>
      <c r="C383" s="16" t="s">
        <v>155</v>
      </c>
      <c r="D383" s="16" t="s">
        <v>1455</v>
      </c>
      <c r="E383" s="16" t="s">
        <v>48</v>
      </c>
      <c r="F383" s="17" t="str">
        <f t="shared" si="7"/>
        <v>Đã onboard</v>
      </c>
      <c r="G383" s="58" t="s">
        <v>1456</v>
      </c>
      <c r="H383" s="95" t="s">
        <v>1457</v>
      </c>
      <c r="I383" s="16" t="s">
        <v>1458</v>
      </c>
      <c r="J383" s="88">
        <v>34820</v>
      </c>
      <c r="K383" s="30" t="s">
        <v>1459</v>
      </c>
      <c r="L383" s="21" t="str">
        <f ca="1">IFERROR(__xludf.DUMMYFUNCTION("if(or(countifs($H$3:H384,H384)&gt;1, countifs($I$3:I384,I384)&gt;1),""Trùng"",if(or(COUNTIFS('Data tổng'!$I:$I,$I384)&gt;1,COUNTIFS('Data tổng'!$H:$H,$H384)&gt;1),""Trùng ""&amp;FILTER('Data tổng'!$B:$B,'Data tổng'!$I:$I=$I384,'Data tổng'!$B:$B&lt;&gt;$B384),""ok""))"),"ok")</f>
        <v>ok</v>
      </c>
      <c r="M383" s="16" t="s">
        <v>40</v>
      </c>
      <c r="N383" s="16"/>
      <c r="O383" s="16"/>
      <c r="P383" s="16"/>
      <c r="Q383" s="16" t="s">
        <v>45</v>
      </c>
      <c r="R383" s="16"/>
      <c r="T383" s="16"/>
      <c r="U383" s="22" t="s">
        <v>1460</v>
      </c>
      <c r="V383" s="23"/>
      <c r="W383" s="24" t="s">
        <v>57</v>
      </c>
      <c r="X383" s="25">
        <v>44566</v>
      </c>
      <c r="Y383" s="33">
        <v>0.58333333333333337</v>
      </c>
      <c r="Z383" s="26" t="s">
        <v>194</v>
      </c>
      <c r="AA383" s="26" t="s">
        <v>57</v>
      </c>
      <c r="AB383" s="57">
        <v>44567</v>
      </c>
      <c r="AC383" s="27" t="s">
        <v>65</v>
      </c>
      <c r="AD383" s="28">
        <v>44601</v>
      </c>
      <c r="AE383" s="29" t="s">
        <v>65</v>
      </c>
      <c r="AF383" s="29" t="s">
        <v>1162</v>
      </c>
      <c r="AG383" s="35">
        <v>19000000</v>
      </c>
    </row>
    <row r="384" spans="1:33" ht="15.75" customHeight="1">
      <c r="A384" s="15">
        <v>44566</v>
      </c>
      <c r="B384" s="16" t="s">
        <v>33</v>
      </c>
      <c r="C384" s="16" t="s">
        <v>1461</v>
      </c>
      <c r="D384" s="16" t="s">
        <v>79</v>
      </c>
      <c r="E384" s="16" t="s">
        <v>48</v>
      </c>
      <c r="F384" s="17" t="str">
        <f t="shared" si="7"/>
        <v>Đã nhận được CV</v>
      </c>
      <c r="G384" s="16" t="s">
        <v>1462</v>
      </c>
      <c r="H384" s="95" t="s">
        <v>1463</v>
      </c>
      <c r="I384" s="16" t="s">
        <v>1464</v>
      </c>
      <c r="J384" s="88">
        <v>35755</v>
      </c>
      <c r="K384" s="30" t="s">
        <v>1465</v>
      </c>
      <c r="L384" s="21" t="str">
        <f ca="1">IFERROR(__xludf.DUMMYFUNCTION("if(or(countifs($H$3:H385,H385)&gt;1, countifs($I$3:I385,I385)&gt;1),""Trùng"",if(or(COUNTIFS('Data tổng'!$I:$I,$I385)&gt;1,COUNTIFS('Data tổng'!$H:$H,$H385)&gt;1),""Trùng ""&amp;FILTER('Data tổng'!$B:$B,'Data tổng'!$I:$I=$I385,'Data tổng'!$B:$B&lt;&gt;$B385),""ok""))"),"ok")</f>
        <v>ok</v>
      </c>
      <c r="M384" s="16" t="s">
        <v>40</v>
      </c>
      <c r="N384" s="16"/>
      <c r="O384" s="16"/>
      <c r="P384" s="16"/>
      <c r="Q384" s="16" t="s">
        <v>45</v>
      </c>
      <c r="R384" s="16"/>
      <c r="T384" s="16"/>
      <c r="U384" s="22"/>
      <c r="V384" s="23"/>
      <c r="W384" s="24"/>
      <c r="X384" s="25"/>
      <c r="Y384" s="26"/>
      <c r="Z384" s="26"/>
      <c r="AA384" s="26"/>
      <c r="AB384" s="27"/>
      <c r="AC384" s="27"/>
      <c r="AD384" s="28"/>
      <c r="AE384" s="29"/>
      <c r="AF384" s="29"/>
      <c r="AG384" s="29"/>
    </row>
    <row r="385" spans="1:33" ht="15.75" customHeight="1">
      <c r="A385" s="15">
        <v>44201</v>
      </c>
      <c r="B385" s="16" t="s">
        <v>33</v>
      </c>
      <c r="C385" s="16" t="s">
        <v>155</v>
      </c>
      <c r="D385" s="16" t="s">
        <v>417</v>
      </c>
      <c r="E385" s="16" t="s">
        <v>48</v>
      </c>
      <c r="F385" s="17" t="str">
        <f t="shared" si="7"/>
        <v>Đã nhận được CV</v>
      </c>
      <c r="G385" s="16" t="s">
        <v>1466</v>
      </c>
      <c r="H385" s="95" t="s">
        <v>1467</v>
      </c>
      <c r="I385" s="16" t="s">
        <v>1468</v>
      </c>
      <c r="J385" s="88">
        <v>34057</v>
      </c>
      <c r="K385" s="30" t="s">
        <v>1469</v>
      </c>
      <c r="L385" s="21" t="str">
        <f ca="1">IFERROR(__xludf.DUMMYFUNCTION("if(or(countifs($H$3:H386,H386)&gt;1, countifs($I$3:I386,I386)&gt;1),""Trùng"",if(or(COUNTIFS('Data tổng'!$I:$I,$I386)&gt;1,COUNTIFS('Data tổng'!$H:$H,$H386)&gt;1),""Trùng ""&amp;FILTER('Data tổng'!$B:$B,'Data tổng'!$I:$I=$I386,'Data tổng'!$B:$B&lt;&gt;$B386),""ok""))"),"ok")</f>
        <v>ok</v>
      </c>
      <c r="M385" s="16" t="s">
        <v>40</v>
      </c>
      <c r="N385" s="16"/>
      <c r="O385" s="16"/>
      <c r="P385" s="16"/>
      <c r="Q385" s="16" t="s">
        <v>45</v>
      </c>
      <c r="R385" s="16"/>
      <c r="T385" s="16"/>
      <c r="U385" s="22"/>
      <c r="V385" s="23"/>
      <c r="W385" s="24"/>
      <c r="X385" s="25"/>
      <c r="Y385" s="26"/>
      <c r="Z385" s="26"/>
      <c r="AA385" s="26"/>
      <c r="AB385" s="27"/>
      <c r="AC385" s="27"/>
      <c r="AD385" s="28"/>
      <c r="AE385" s="29"/>
      <c r="AF385" s="29"/>
      <c r="AG385" s="29"/>
    </row>
    <row r="386" spans="1:33" ht="15.75" customHeight="1">
      <c r="A386" s="15">
        <v>44201</v>
      </c>
      <c r="B386" s="16" t="s">
        <v>33</v>
      </c>
      <c r="C386" s="16" t="s">
        <v>155</v>
      </c>
      <c r="D386" s="16" t="s">
        <v>79</v>
      </c>
      <c r="E386" s="16" t="s">
        <v>48</v>
      </c>
      <c r="F386" s="17" t="str">
        <f t="shared" si="7"/>
        <v>Đã nhận được CV</v>
      </c>
      <c r="G386" s="16" t="s">
        <v>1470</v>
      </c>
      <c r="H386" s="95" t="s">
        <v>1471</v>
      </c>
      <c r="I386" s="16" t="s">
        <v>1472</v>
      </c>
      <c r="J386" s="88"/>
      <c r="K386" s="30" t="s">
        <v>1473</v>
      </c>
      <c r="L386" s="21" t="str">
        <f ca="1">IFERROR(__xludf.DUMMYFUNCTION("if(or(countifs($H$3:H387,H387)&gt;1, countifs($I$3:I387,I387)&gt;1),""Trùng"",if(or(COUNTIFS('Data tổng'!$I:$I,$I387)&gt;1,COUNTIFS('Data tổng'!$H:$H,$H387)&gt;1),""Trùng ""&amp;FILTER('Data tổng'!$B:$B,'Data tổng'!$I:$I=$I387,'Data tổng'!$B:$B&lt;&gt;$B387),""ok""))"),"ok")</f>
        <v>ok</v>
      </c>
      <c r="M386" s="16" t="s">
        <v>40</v>
      </c>
      <c r="N386" s="16"/>
      <c r="O386" s="16"/>
      <c r="P386" s="16"/>
      <c r="Q386" s="16" t="s">
        <v>45</v>
      </c>
      <c r="R386" s="16"/>
      <c r="T386" s="16"/>
      <c r="U386" s="22"/>
      <c r="V386" s="23"/>
      <c r="W386" s="24"/>
      <c r="X386" s="25"/>
      <c r="Y386" s="26"/>
      <c r="Z386" s="26"/>
      <c r="AA386" s="26"/>
      <c r="AB386" s="27"/>
      <c r="AC386" s="27"/>
      <c r="AD386" s="28"/>
      <c r="AE386" s="29"/>
      <c r="AF386" s="29"/>
      <c r="AG386" s="29"/>
    </row>
    <row r="387" spans="1:33" ht="15.75" customHeight="1">
      <c r="A387" s="15">
        <v>44201</v>
      </c>
      <c r="B387" s="16" t="s">
        <v>33</v>
      </c>
      <c r="C387" s="16" t="s">
        <v>155</v>
      </c>
      <c r="D387" s="16" t="s">
        <v>79</v>
      </c>
      <c r="E387" s="16" t="s">
        <v>48</v>
      </c>
      <c r="F387" s="17" t="str">
        <f t="shared" si="7"/>
        <v>Đã onboard</v>
      </c>
      <c r="G387" s="58" t="s">
        <v>1474</v>
      </c>
      <c r="H387" s="95" t="s">
        <v>1475</v>
      </c>
      <c r="I387" s="16" t="s">
        <v>1476</v>
      </c>
      <c r="J387" s="88">
        <v>34695</v>
      </c>
      <c r="K387" s="30" t="s">
        <v>1477</v>
      </c>
      <c r="L387" s="21" t="str">
        <f ca="1">IFERROR(__xludf.DUMMYFUNCTION("if(or(countifs($H$3:H388,H388)&gt;1, countifs($I$3:I388,I388)&gt;1),""Trùng"",if(or(COUNTIFS('Data tổng'!$I:$I,$I388)&gt;1,COUNTIFS('Data tổng'!$H:$H,$H388)&gt;1),""Trùng ""&amp;FILTER('Data tổng'!$B:$B,'Data tổng'!$I:$I=$I388,'Data tổng'!$B:$B&lt;&gt;$B388),""ok""))"),"ok")</f>
        <v>ok</v>
      </c>
      <c r="M387" s="16" t="s">
        <v>40</v>
      </c>
      <c r="N387" s="16"/>
      <c r="O387" s="16"/>
      <c r="P387" s="16"/>
      <c r="Q387" s="16" t="s">
        <v>45</v>
      </c>
      <c r="R387" s="16"/>
      <c r="T387" s="16"/>
      <c r="U387" s="22" t="s">
        <v>1478</v>
      </c>
      <c r="V387" s="23"/>
      <c r="W387" s="24" t="s">
        <v>57</v>
      </c>
      <c r="X387" s="25">
        <v>44574</v>
      </c>
      <c r="Y387" s="33">
        <v>0.375</v>
      </c>
      <c r="Z387" s="26" t="s">
        <v>194</v>
      </c>
      <c r="AA387" s="26" t="s">
        <v>57</v>
      </c>
      <c r="AB387" s="57">
        <v>44575</v>
      </c>
      <c r="AC387" s="27" t="s">
        <v>65</v>
      </c>
      <c r="AD387" s="28">
        <v>44601</v>
      </c>
      <c r="AE387" s="29" t="s">
        <v>65</v>
      </c>
      <c r="AF387" s="29" t="s">
        <v>1162</v>
      </c>
      <c r="AG387" s="35">
        <v>16000000</v>
      </c>
    </row>
    <row r="388" spans="1:33" ht="15.75" customHeight="1">
      <c r="A388" s="15">
        <v>44201</v>
      </c>
      <c r="B388" s="16" t="s">
        <v>33</v>
      </c>
      <c r="C388" s="16" t="s">
        <v>155</v>
      </c>
      <c r="D388" s="16" t="s">
        <v>79</v>
      </c>
      <c r="E388" s="16" t="s">
        <v>48</v>
      </c>
      <c r="F388" s="17" t="str">
        <f t="shared" si="7"/>
        <v>Đã nhận được CV</v>
      </c>
      <c r="G388" s="16" t="s">
        <v>1479</v>
      </c>
      <c r="H388" s="95" t="s">
        <v>1480</v>
      </c>
      <c r="I388" s="16" t="s">
        <v>1481</v>
      </c>
      <c r="J388" s="88">
        <v>36243</v>
      </c>
      <c r="K388" s="30" t="s">
        <v>1482</v>
      </c>
      <c r="L388" s="21" t="str">
        <f ca="1">IFERROR(__xludf.DUMMYFUNCTION("if(or(countifs($H$3:H389,H389)&gt;1, countifs($I$3:I389,I389)&gt;1),""Trùng"",if(or(COUNTIFS('Data tổng'!$I:$I,$I389)&gt;1,COUNTIFS('Data tổng'!$H:$H,$H389)&gt;1),""Trùng ""&amp;FILTER('Data tổng'!$B:$B,'Data tổng'!$I:$I=$I389,'Data tổng'!$B:$B&lt;&gt;$B389),""ok""))"),"ok")</f>
        <v>ok</v>
      </c>
      <c r="M388" s="16" t="s">
        <v>40</v>
      </c>
      <c r="N388" s="16"/>
      <c r="O388" s="16"/>
      <c r="P388" s="16"/>
      <c r="Q388" s="16" t="s">
        <v>45</v>
      </c>
      <c r="R388" s="16"/>
      <c r="T388" s="16"/>
      <c r="U388" s="22"/>
      <c r="V388" s="23"/>
      <c r="W388" s="24"/>
      <c r="X388" s="25"/>
      <c r="Y388" s="26"/>
      <c r="Z388" s="26"/>
      <c r="AA388" s="26"/>
      <c r="AB388" s="27"/>
      <c r="AC388" s="27"/>
      <c r="AD388" s="28"/>
      <c r="AE388" s="29"/>
      <c r="AF388" s="29"/>
      <c r="AG388" s="29"/>
    </row>
    <row r="389" spans="1:33" ht="15.75" customHeight="1">
      <c r="A389" s="15">
        <v>44567</v>
      </c>
      <c r="B389" s="16" t="s">
        <v>33</v>
      </c>
      <c r="C389" s="16" t="s">
        <v>250</v>
      </c>
      <c r="D389" s="16" t="s">
        <v>79</v>
      </c>
      <c r="E389" s="16" t="s">
        <v>48</v>
      </c>
      <c r="F389" s="17" t="str">
        <f t="shared" si="7"/>
        <v>Fail Phỏng vấn</v>
      </c>
      <c r="G389" s="82" t="s">
        <v>1483</v>
      </c>
      <c r="H389" s="95" t="s">
        <v>1484</v>
      </c>
      <c r="I389" s="16" t="s">
        <v>1485</v>
      </c>
      <c r="J389" s="88">
        <v>35906</v>
      </c>
      <c r="K389" s="20" t="s">
        <v>1486</v>
      </c>
      <c r="L389" s="21" t="str">
        <f ca="1">IFERROR(__xludf.DUMMYFUNCTION("if(or(countifs($H$3:H390,H390)&gt;1, countifs($I$3:I390,I390)&gt;1),""Trùng"",if(or(COUNTIFS('Data tổng'!$I:$I,$I390)&gt;1,COUNTIFS('Data tổng'!$H:$H,$H390)&gt;1),""Trùng ""&amp;FILTER('Data tổng'!$B:$B,'Data tổng'!$I:$I=$I390,'Data tổng'!$B:$B&lt;&gt;$B390),""ok""))"),"ok")</f>
        <v>ok</v>
      </c>
      <c r="M389" s="16" t="s">
        <v>40</v>
      </c>
      <c r="N389" s="16"/>
      <c r="O389" s="16"/>
      <c r="P389" s="16"/>
      <c r="Q389" s="16"/>
      <c r="R389" s="16"/>
      <c r="T389" s="16"/>
      <c r="U389" s="22"/>
      <c r="V389" s="23">
        <v>44568</v>
      </c>
      <c r="W389" s="24" t="s">
        <v>57</v>
      </c>
      <c r="X389" s="25">
        <v>44572</v>
      </c>
      <c r="Y389" s="33">
        <v>0.6875</v>
      </c>
      <c r="Z389" s="26" t="s">
        <v>1174</v>
      </c>
      <c r="AA389" s="26" t="s">
        <v>47</v>
      </c>
      <c r="AB389" s="27"/>
      <c r="AC389" s="27"/>
      <c r="AD389" s="28"/>
      <c r="AE389" s="29"/>
      <c r="AF389" s="29"/>
      <c r="AG389" s="29"/>
    </row>
    <row r="390" spans="1:33" ht="15.75" customHeight="1">
      <c r="A390" s="15">
        <v>44568</v>
      </c>
      <c r="B390" s="16" t="s">
        <v>33</v>
      </c>
      <c r="C390" s="16" t="s">
        <v>155</v>
      </c>
      <c r="D390" s="16" t="s">
        <v>417</v>
      </c>
      <c r="E390" s="16" t="s">
        <v>48</v>
      </c>
      <c r="F390" s="17" t="str">
        <f t="shared" si="7"/>
        <v>Fail Phỏng vấn</v>
      </c>
      <c r="G390" s="82" t="s">
        <v>1487</v>
      </c>
      <c r="H390" s="86">
        <v>338113538</v>
      </c>
      <c r="I390" s="16" t="s">
        <v>1488</v>
      </c>
      <c r="J390" s="88">
        <v>33977</v>
      </c>
      <c r="K390" s="20" t="s">
        <v>1489</v>
      </c>
      <c r="L390" s="21" t="str">
        <f ca="1">IFERROR(__xludf.DUMMYFUNCTION("if(or(countifs($H$3:H391,H391)&gt;1, countifs($I$3:I391,I391)&gt;1),""Trùng"",if(or(COUNTIFS('Data tổng'!$I:$I,$I391)&gt;1,COUNTIFS('Data tổng'!$H:$H,$H391)&gt;1),""Trùng ""&amp;FILTER('Data tổng'!$B:$B,'Data tổng'!$I:$I=$I391,'Data tổng'!$B:$B&lt;&gt;$B391),""ok""))"),"ok")</f>
        <v>ok</v>
      </c>
      <c r="M390" s="16" t="s">
        <v>83</v>
      </c>
      <c r="N390" s="16" t="s">
        <v>84</v>
      </c>
      <c r="O390" s="16"/>
      <c r="P390" s="16"/>
      <c r="Q390" s="16"/>
      <c r="R390" s="16"/>
      <c r="T390" s="16"/>
      <c r="U390" s="22" t="s">
        <v>1490</v>
      </c>
      <c r="V390" s="23">
        <v>44571</v>
      </c>
      <c r="W390" s="24" t="s">
        <v>57</v>
      </c>
      <c r="X390" s="25">
        <v>44578</v>
      </c>
      <c r="Y390" s="26"/>
      <c r="Z390" s="26" t="s">
        <v>1491</v>
      </c>
      <c r="AA390" s="26" t="s">
        <v>47</v>
      </c>
      <c r="AB390" s="27"/>
      <c r="AC390" s="27"/>
      <c r="AD390" s="28"/>
      <c r="AE390" s="29"/>
      <c r="AF390" s="29"/>
      <c r="AG390" s="29"/>
    </row>
    <row r="391" spans="1:33" ht="15.75" customHeight="1">
      <c r="A391" s="15">
        <v>44571</v>
      </c>
      <c r="B391" s="16" t="s">
        <v>33</v>
      </c>
      <c r="C391" s="16" t="s">
        <v>78</v>
      </c>
      <c r="D391" s="16" t="s">
        <v>417</v>
      </c>
      <c r="E391" s="16" t="s">
        <v>48</v>
      </c>
      <c r="F391" s="17" t="str">
        <f t="shared" si="7"/>
        <v>Đã onboard</v>
      </c>
      <c r="G391" s="58" t="s">
        <v>1492</v>
      </c>
      <c r="H391" s="95" t="s">
        <v>1493</v>
      </c>
      <c r="I391" s="16" t="s">
        <v>1494</v>
      </c>
      <c r="J391" s="88">
        <v>34863</v>
      </c>
      <c r="K391" s="20" t="s">
        <v>1495</v>
      </c>
      <c r="L391" s="21" t="str">
        <f ca="1">IFERROR(__xludf.DUMMYFUNCTION("if(or(countifs($H$3:H392,H392)&gt;1, countifs($I$3:I392,I392)&gt;1),""Trùng"",if(or(COUNTIFS('Data tổng'!$I:$I,$I392)&gt;1,COUNTIFS('Data tổng'!$H:$H,$H392)&gt;1),""Trùng ""&amp;FILTER('Data tổng'!$B:$B,'Data tổng'!$I:$I=$I392,'Data tổng'!$B:$B&lt;&gt;$B392),""ok""))"),"ok")</f>
        <v>ok</v>
      </c>
      <c r="M391" s="16" t="s">
        <v>112</v>
      </c>
      <c r="N391" s="16" t="s">
        <v>1496</v>
      </c>
      <c r="O391" s="16"/>
      <c r="P391" s="16"/>
      <c r="Q391" s="16"/>
      <c r="R391" s="16"/>
      <c r="T391" s="16"/>
      <c r="U391" s="16" t="s">
        <v>1497</v>
      </c>
      <c r="V391" s="23">
        <v>44571</v>
      </c>
      <c r="W391" s="24" t="s">
        <v>57</v>
      </c>
      <c r="X391" s="25">
        <v>44575</v>
      </c>
      <c r="Y391" s="33">
        <v>0.58333333333333337</v>
      </c>
      <c r="Z391" s="26" t="s">
        <v>194</v>
      </c>
      <c r="AA391" s="26" t="s">
        <v>57</v>
      </c>
      <c r="AB391" s="57">
        <v>44579</v>
      </c>
      <c r="AC391" s="27" t="s">
        <v>65</v>
      </c>
      <c r="AD391" s="28">
        <v>44630</v>
      </c>
      <c r="AE391" s="29" t="s">
        <v>65</v>
      </c>
      <c r="AF391" s="29" t="s">
        <v>1162</v>
      </c>
      <c r="AG391" s="35">
        <v>20000000</v>
      </c>
    </row>
    <row r="392" spans="1:33" ht="15.75" customHeight="1">
      <c r="A392" s="15">
        <v>44572</v>
      </c>
      <c r="B392" s="16" t="s">
        <v>33</v>
      </c>
      <c r="C392" s="16" t="s">
        <v>250</v>
      </c>
      <c r="D392" s="16" t="s">
        <v>417</v>
      </c>
      <c r="E392" s="16" t="s">
        <v>48</v>
      </c>
      <c r="F392" s="17" t="str">
        <f t="shared" si="7"/>
        <v>Đã nhận được CV</v>
      </c>
      <c r="G392" s="16" t="s">
        <v>1498</v>
      </c>
      <c r="H392" s="95" t="s">
        <v>1499</v>
      </c>
      <c r="I392" s="16" t="s">
        <v>1500</v>
      </c>
      <c r="J392" s="88">
        <v>30997</v>
      </c>
      <c r="K392" s="30" t="s">
        <v>1501</v>
      </c>
      <c r="L392" s="21" t="str">
        <f ca="1">IFERROR(__xludf.DUMMYFUNCTION("if(or(countifs($H$3:H393,H393)&gt;1, countifs($I$3:I393,I393)&gt;1),""Trùng"",if(or(COUNTIFS('Data tổng'!$I:$I,$I393)&gt;1,COUNTIFS('Data tổng'!$H:$H,$H393)&gt;1),""Trùng ""&amp;FILTER('Data tổng'!$B:$B,'Data tổng'!$I:$I=$I393,'Data tổng'!$B:$B&lt;&gt;$B393),""ok""))"),"ok")</f>
        <v>ok</v>
      </c>
      <c r="M392" s="16" t="s">
        <v>40</v>
      </c>
      <c r="N392" s="16"/>
      <c r="O392" s="16"/>
      <c r="P392" s="16"/>
      <c r="Q392" s="16"/>
      <c r="R392" s="16"/>
      <c r="T392" s="16"/>
      <c r="U392" s="22" t="s">
        <v>1502</v>
      </c>
      <c r="V392" s="23"/>
      <c r="W392" s="24"/>
      <c r="X392" s="25"/>
      <c r="Y392" s="26"/>
      <c r="Z392" s="26"/>
      <c r="AA392" s="26"/>
      <c r="AB392" s="27"/>
      <c r="AC392" s="27"/>
      <c r="AD392" s="28"/>
      <c r="AE392" s="29"/>
      <c r="AF392" s="29"/>
      <c r="AG392" s="29"/>
    </row>
    <row r="393" spans="1:33" ht="15.75" customHeight="1">
      <c r="A393" s="15">
        <v>44572</v>
      </c>
      <c r="B393" s="16" t="s">
        <v>33</v>
      </c>
      <c r="C393" s="16" t="s">
        <v>78</v>
      </c>
      <c r="D393" s="16" t="s">
        <v>79</v>
      </c>
      <c r="E393" s="16" t="s">
        <v>48</v>
      </c>
      <c r="F393" s="17" t="str">
        <f t="shared" si="7"/>
        <v>Đã nhận được CV</v>
      </c>
      <c r="G393" s="16" t="s">
        <v>1503</v>
      </c>
      <c r="H393" s="95" t="s">
        <v>1504</v>
      </c>
      <c r="I393" s="16" t="s">
        <v>1505</v>
      </c>
      <c r="J393" s="88"/>
      <c r="K393" s="30" t="s">
        <v>1506</v>
      </c>
      <c r="L393" s="21" t="str">
        <f ca="1">IFERROR(__xludf.DUMMYFUNCTION("if(or(countifs($H$3:H394,H394)&gt;1, countifs($I$3:I394,I394)&gt;1),""Trùng"",if(or(COUNTIFS('Data tổng'!$I:$I,$I394)&gt;1,COUNTIFS('Data tổng'!$H:$H,$H394)&gt;1),""Trùng ""&amp;FILTER('Data tổng'!$B:$B,'Data tổng'!$I:$I=$I394,'Data tổng'!$B:$B&lt;&gt;$B394),""ok""))"),"ok")</f>
        <v>ok</v>
      </c>
      <c r="M393" s="16" t="s">
        <v>40</v>
      </c>
      <c r="N393" s="16"/>
      <c r="O393" s="16"/>
      <c r="P393" s="16"/>
      <c r="Q393" s="16"/>
      <c r="R393" s="16"/>
      <c r="T393" s="16"/>
      <c r="U393" s="22"/>
      <c r="V393" s="23"/>
      <c r="W393" s="24"/>
      <c r="X393" s="25"/>
      <c r="Y393" s="26"/>
      <c r="Z393" s="26"/>
      <c r="AA393" s="26"/>
      <c r="AB393" s="27"/>
      <c r="AC393" s="27"/>
      <c r="AD393" s="28"/>
      <c r="AE393" s="29"/>
      <c r="AF393" s="29"/>
      <c r="AG393" s="29"/>
    </row>
    <row r="394" spans="1:33" ht="15.75" customHeight="1">
      <c r="A394" s="15">
        <v>44572</v>
      </c>
      <c r="B394" s="16" t="s">
        <v>33</v>
      </c>
      <c r="C394" s="16" t="s">
        <v>250</v>
      </c>
      <c r="D394" s="16" t="s">
        <v>79</v>
      </c>
      <c r="E394" s="16" t="s">
        <v>48</v>
      </c>
      <c r="F394" s="17" t="str">
        <f t="shared" si="7"/>
        <v>Đã nhận được CV</v>
      </c>
      <c r="G394" s="16" t="s">
        <v>1507</v>
      </c>
      <c r="H394" s="95" t="s">
        <v>1508</v>
      </c>
      <c r="I394" s="16" t="s">
        <v>1509</v>
      </c>
      <c r="J394" s="88">
        <v>35587</v>
      </c>
      <c r="K394" s="30" t="s">
        <v>1510</v>
      </c>
      <c r="L394" s="21" t="str">
        <f ca="1">IFERROR(__xludf.DUMMYFUNCTION("if(or(countifs($H$3:H395,H395)&gt;1, countifs($I$3:I395,I395)&gt;1),""Trùng"",if(or(COUNTIFS('Data tổng'!$I:$I,$I395)&gt;1,COUNTIFS('Data tổng'!$H:$H,$H395)&gt;1),""Trùng ""&amp;FILTER('Data tổng'!$B:$B,'Data tổng'!$I:$I=$I395,'Data tổng'!$B:$B&lt;&gt;$B395),""ok""))"),"ok")</f>
        <v>ok</v>
      </c>
      <c r="M394" s="16" t="s">
        <v>40</v>
      </c>
      <c r="N394" s="16"/>
      <c r="O394" s="16"/>
      <c r="P394" s="16"/>
      <c r="Q394" s="16"/>
      <c r="R394" s="16"/>
      <c r="T394" s="16"/>
      <c r="U394" s="22" t="s">
        <v>1502</v>
      </c>
      <c r="V394" s="23"/>
      <c r="W394" s="24"/>
      <c r="X394" s="25"/>
      <c r="Y394" s="26"/>
      <c r="Z394" s="26"/>
      <c r="AA394" s="26"/>
      <c r="AB394" s="27"/>
      <c r="AC394" s="27"/>
      <c r="AD394" s="28"/>
      <c r="AE394" s="29"/>
      <c r="AF394" s="29"/>
      <c r="AG394" s="29"/>
    </row>
    <row r="395" spans="1:33" ht="15.75" customHeight="1">
      <c r="A395" s="15">
        <v>44572</v>
      </c>
      <c r="B395" s="16" t="s">
        <v>33</v>
      </c>
      <c r="C395" s="16" t="s">
        <v>78</v>
      </c>
      <c r="D395" s="16" t="s">
        <v>79</v>
      </c>
      <c r="E395" s="16" t="s">
        <v>48</v>
      </c>
      <c r="F395" s="17" t="str">
        <f t="shared" si="7"/>
        <v>Đã nhận được CV</v>
      </c>
      <c r="G395" s="16" t="s">
        <v>1511</v>
      </c>
      <c r="H395" s="95" t="s">
        <v>1512</v>
      </c>
      <c r="I395" s="16" t="s">
        <v>1513</v>
      </c>
      <c r="J395" s="88"/>
      <c r="K395" s="30" t="s">
        <v>1514</v>
      </c>
      <c r="L395" s="21" t="str">
        <f ca="1">IFERROR(__xludf.DUMMYFUNCTION("if(or(countifs($H$3:H396,H396)&gt;1, countifs($I$3:I396,I396)&gt;1),""Trùng"",if(or(COUNTIFS('Data tổng'!$I:$I,$I396)&gt;1,COUNTIFS('Data tổng'!$H:$H,$H396)&gt;1),""Trùng ""&amp;FILTER('Data tổng'!$B:$B,'Data tổng'!$I:$I=$I396,'Data tổng'!$B:$B&lt;&gt;$B396),""ok""))"),"ok")</f>
        <v>ok</v>
      </c>
      <c r="M395" s="16" t="s">
        <v>40</v>
      </c>
      <c r="N395" s="16"/>
      <c r="O395" s="16"/>
      <c r="P395" s="16"/>
      <c r="Q395" s="16"/>
      <c r="R395" s="16"/>
      <c r="T395" s="16"/>
      <c r="U395" s="22"/>
      <c r="V395" s="23"/>
      <c r="W395" s="24"/>
      <c r="X395" s="25"/>
      <c r="Y395" s="26"/>
      <c r="Z395" s="26"/>
      <c r="AA395" s="26"/>
      <c r="AB395" s="27"/>
      <c r="AC395" s="27"/>
      <c r="AD395" s="28"/>
      <c r="AE395" s="29"/>
      <c r="AF395" s="29"/>
      <c r="AG395" s="29"/>
    </row>
    <row r="396" spans="1:33" ht="15.75" customHeight="1">
      <c r="A396" s="15">
        <v>44572</v>
      </c>
      <c r="B396" s="16" t="s">
        <v>33</v>
      </c>
      <c r="C396" s="16" t="s">
        <v>250</v>
      </c>
      <c r="D396" s="16" t="s">
        <v>417</v>
      </c>
      <c r="E396" s="16" t="s">
        <v>48</v>
      </c>
      <c r="F396" s="17" t="str">
        <f t="shared" si="7"/>
        <v>Đã nhận được CV</v>
      </c>
      <c r="G396" s="16" t="s">
        <v>1515</v>
      </c>
      <c r="H396" s="95" t="s">
        <v>1516</v>
      </c>
      <c r="I396" s="16" t="s">
        <v>1517</v>
      </c>
      <c r="J396" s="88"/>
      <c r="K396" s="30" t="s">
        <v>1518</v>
      </c>
      <c r="L396" s="21" t="str">
        <f ca="1">IFERROR(__xludf.DUMMYFUNCTION("if(or(countifs($H$3:H397,H397)&gt;1, countifs($I$3:I397,I397)&gt;1),""Trùng"",if(or(COUNTIFS('Data tổng'!$I:$I,$I397)&gt;1,COUNTIFS('Data tổng'!$H:$H,$H397)&gt;1),""Trùng ""&amp;FILTER('Data tổng'!$B:$B,'Data tổng'!$I:$I=$I397,'Data tổng'!$B:$B&lt;&gt;$B397),""ok""))"),"ok")</f>
        <v>ok</v>
      </c>
      <c r="M396" s="16" t="s">
        <v>40</v>
      </c>
      <c r="N396" s="16"/>
      <c r="O396" s="16"/>
      <c r="P396" s="16"/>
      <c r="Q396" s="16"/>
      <c r="R396" s="16"/>
      <c r="T396" s="16"/>
      <c r="U396" s="22" t="s">
        <v>1502</v>
      </c>
      <c r="V396" s="23"/>
      <c r="W396" s="24"/>
      <c r="X396" s="25"/>
      <c r="Y396" s="26"/>
      <c r="Z396" s="26"/>
      <c r="AA396" s="26"/>
      <c r="AB396" s="27"/>
      <c r="AC396" s="27"/>
      <c r="AD396" s="28"/>
      <c r="AE396" s="29"/>
      <c r="AF396" s="29"/>
      <c r="AG396" s="29"/>
    </row>
    <row r="397" spans="1:33" ht="15.75" customHeight="1">
      <c r="A397" s="15">
        <v>44572</v>
      </c>
      <c r="B397" s="16" t="s">
        <v>33</v>
      </c>
      <c r="C397" s="16" t="s">
        <v>155</v>
      </c>
      <c r="D397" s="16" t="s">
        <v>457</v>
      </c>
      <c r="E397" s="16" t="s">
        <v>48</v>
      </c>
      <c r="F397" s="17" t="str">
        <f t="shared" si="7"/>
        <v>Đã nhận được CV</v>
      </c>
      <c r="G397" s="16" t="s">
        <v>1519</v>
      </c>
      <c r="H397" s="95" t="s">
        <v>1520</v>
      </c>
      <c r="I397" s="16" t="s">
        <v>1521</v>
      </c>
      <c r="J397" s="88"/>
      <c r="K397" s="30" t="s">
        <v>1522</v>
      </c>
      <c r="L397" s="21" t="str">
        <f ca="1">IFERROR(__xludf.DUMMYFUNCTION("if(or(countifs($H$3:H398,H398)&gt;1, countifs($I$3:I398,I398)&gt;1),""Trùng"",if(or(COUNTIFS('Data tổng'!$I:$I,$I398)&gt;1,COUNTIFS('Data tổng'!$H:$H,$H398)&gt;1),""Trùng ""&amp;FILTER('Data tổng'!$B:$B,'Data tổng'!$I:$I=$I398,'Data tổng'!$B:$B&lt;&gt;$B398),""ok""))"),"ok")</f>
        <v>ok</v>
      </c>
      <c r="M397" s="16" t="s">
        <v>40</v>
      </c>
      <c r="N397" s="16"/>
      <c r="O397" s="16"/>
      <c r="P397" s="16"/>
      <c r="Q397" s="16"/>
      <c r="R397" s="16"/>
      <c r="T397" s="16"/>
      <c r="U397" s="22"/>
      <c r="V397" s="23"/>
      <c r="W397" s="24"/>
      <c r="X397" s="25"/>
      <c r="Y397" s="26"/>
      <c r="Z397" s="26"/>
      <c r="AA397" s="26"/>
      <c r="AB397" s="27"/>
      <c r="AC397" s="27"/>
      <c r="AD397" s="28"/>
      <c r="AE397" s="29"/>
      <c r="AF397" s="29"/>
      <c r="AG397" s="29"/>
    </row>
    <row r="398" spans="1:33" ht="15.75" customHeight="1">
      <c r="A398" s="15">
        <v>44572</v>
      </c>
      <c r="B398" s="16" t="s">
        <v>33</v>
      </c>
      <c r="C398" s="16" t="s">
        <v>78</v>
      </c>
      <c r="D398" s="16" t="s">
        <v>417</v>
      </c>
      <c r="E398" s="16" t="s">
        <v>48</v>
      </c>
      <c r="F398" s="17" t="str">
        <f t="shared" si="7"/>
        <v>Fail CV</v>
      </c>
      <c r="G398" s="16" t="s">
        <v>1523</v>
      </c>
      <c r="H398" s="95" t="s">
        <v>1524</v>
      </c>
      <c r="I398" s="16" t="s">
        <v>1525</v>
      </c>
      <c r="J398" s="88">
        <v>33819</v>
      </c>
      <c r="K398" s="30" t="s">
        <v>1526</v>
      </c>
      <c r="L398" s="21" t="str">
        <f ca="1">IFERROR(__xludf.DUMMYFUNCTION("if(or(countifs($H$3:H399,H399)&gt;1, countifs($I$3:I399,I399)&gt;1),""Trùng"",if(or(COUNTIFS('Data tổng'!$I:$I,$I399)&gt;1,COUNTIFS('Data tổng'!$H:$H,$H399)&gt;1),""Trùng ""&amp;FILTER('Data tổng'!$B:$B,'Data tổng'!$I:$I=$I399,'Data tổng'!$B:$B&lt;&gt;$B399),""ok""))"),"ok")</f>
        <v>ok</v>
      </c>
      <c r="M398" s="16" t="s">
        <v>40</v>
      </c>
      <c r="N398" s="16"/>
      <c r="O398" s="16"/>
      <c r="P398" s="16"/>
      <c r="Q398" s="16"/>
      <c r="R398" s="16"/>
      <c r="T398" s="16"/>
      <c r="U398" s="22"/>
      <c r="V398" s="23"/>
      <c r="W398" s="24" t="s">
        <v>47</v>
      </c>
      <c r="X398" s="25"/>
      <c r="Y398" s="26"/>
      <c r="Z398" s="26"/>
      <c r="AA398" s="26"/>
      <c r="AB398" s="27"/>
      <c r="AC398" s="27"/>
      <c r="AD398" s="28"/>
      <c r="AE398" s="29"/>
      <c r="AF398" s="29"/>
      <c r="AG398" s="29"/>
    </row>
    <row r="399" spans="1:33" ht="15.75" customHeight="1">
      <c r="A399" s="15">
        <v>44572</v>
      </c>
      <c r="B399" s="16" t="s">
        <v>33</v>
      </c>
      <c r="C399" s="16" t="s">
        <v>78</v>
      </c>
      <c r="D399" s="16" t="s">
        <v>79</v>
      </c>
      <c r="E399" s="16" t="s">
        <v>48</v>
      </c>
      <c r="F399" s="17" t="str">
        <f t="shared" si="7"/>
        <v>Đã nhận được CV</v>
      </c>
      <c r="G399" s="16" t="s">
        <v>1527</v>
      </c>
      <c r="H399" s="95" t="s">
        <v>1528</v>
      </c>
      <c r="I399" s="16" t="s">
        <v>1529</v>
      </c>
      <c r="J399" s="88">
        <v>35807</v>
      </c>
      <c r="K399" s="30" t="s">
        <v>1530</v>
      </c>
      <c r="L399" s="21" t="str">
        <f ca="1">IFERROR(__xludf.DUMMYFUNCTION("if(or(countifs($H$3:H400,H400)&gt;1, countifs($I$3:I400,I400)&gt;1),""Trùng"",if(or(COUNTIFS('Data tổng'!$I:$I,$I400)&gt;1,COUNTIFS('Data tổng'!$H:$H,$H400)&gt;1),""Trùng ""&amp;FILTER('Data tổng'!$B:$B,'Data tổng'!$I:$I=$I400,'Data tổng'!$B:$B&lt;&gt;$B400),""ok""))"),"ok")</f>
        <v>ok</v>
      </c>
      <c r="M399" s="16" t="s">
        <v>40</v>
      </c>
      <c r="N399" s="16"/>
      <c r="O399" s="16"/>
      <c r="P399" s="16"/>
      <c r="Q399" s="16"/>
      <c r="R399" s="16"/>
      <c r="T399" s="16"/>
      <c r="U399" s="22"/>
      <c r="V399" s="23"/>
      <c r="W399" s="24"/>
      <c r="X399" s="25"/>
      <c r="Y399" s="26"/>
      <c r="Z399" s="26"/>
      <c r="AA399" s="26"/>
      <c r="AB399" s="27"/>
      <c r="AC399" s="27"/>
      <c r="AD399" s="28"/>
      <c r="AE399" s="29"/>
      <c r="AF399" s="29"/>
      <c r="AG399" s="29"/>
    </row>
    <row r="400" spans="1:33" ht="15.75" customHeight="1">
      <c r="A400" s="15">
        <v>44572</v>
      </c>
      <c r="B400" s="16" t="s">
        <v>33</v>
      </c>
      <c r="C400" s="16" t="s">
        <v>78</v>
      </c>
      <c r="D400" s="16" t="s">
        <v>79</v>
      </c>
      <c r="E400" s="16" t="s">
        <v>48</v>
      </c>
      <c r="F400" s="17" t="str">
        <f t="shared" si="7"/>
        <v>Đã nhận được CV</v>
      </c>
      <c r="G400" s="16" t="s">
        <v>1531</v>
      </c>
      <c r="H400" s="95" t="s">
        <v>1532</v>
      </c>
      <c r="I400" s="16" t="s">
        <v>1533</v>
      </c>
      <c r="J400" s="88">
        <v>35643</v>
      </c>
      <c r="K400" s="30" t="s">
        <v>1534</v>
      </c>
      <c r="L400" s="21" t="str">
        <f ca="1">IFERROR(__xludf.DUMMYFUNCTION("if(or(countifs($H$3:H401,H401)&gt;1, countifs($I$3:I401,I401)&gt;1),""Trùng"",if(or(COUNTIFS('Data tổng'!$I:$I,$I401)&gt;1,COUNTIFS('Data tổng'!$H:$H,$H401)&gt;1),""Trùng ""&amp;FILTER('Data tổng'!$B:$B,'Data tổng'!$I:$I=$I401,'Data tổng'!$B:$B&lt;&gt;$B401),""ok""))"),"ok")</f>
        <v>ok</v>
      </c>
      <c r="M400" s="16" t="s">
        <v>40</v>
      </c>
      <c r="N400" s="16"/>
      <c r="O400" s="16"/>
      <c r="P400" s="16"/>
      <c r="Q400" s="16"/>
      <c r="R400" s="16"/>
      <c r="T400" s="16"/>
      <c r="U400" s="22"/>
      <c r="V400" s="23"/>
      <c r="W400" s="24"/>
      <c r="X400" s="25"/>
      <c r="Y400" s="26"/>
      <c r="Z400" s="26"/>
      <c r="AA400" s="26"/>
      <c r="AB400" s="27"/>
      <c r="AC400" s="27"/>
      <c r="AD400" s="28"/>
      <c r="AE400" s="29"/>
      <c r="AF400" s="29"/>
      <c r="AG400" s="29"/>
    </row>
    <row r="401" spans="1:33" ht="15.75" customHeight="1">
      <c r="A401" s="15">
        <v>44572</v>
      </c>
      <c r="B401" s="16" t="s">
        <v>33</v>
      </c>
      <c r="C401" s="16" t="s">
        <v>78</v>
      </c>
      <c r="D401" s="16" t="s">
        <v>79</v>
      </c>
      <c r="E401" s="16" t="s">
        <v>48</v>
      </c>
      <c r="F401" s="17" t="str">
        <f t="shared" si="7"/>
        <v>Đã nhận được CV</v>
      </c>
      <c r="G401" s="16" t="s">
        <v>1535</v>
      </c>
      <c r="H401" s="95" t="s">
        <v>1536</v>
      </c>
      <c r="I401" s="16" t="s">
        <v>1537</v>
      </c>
      <c r="J401" s="88">
        <v>35541</v>
      </c>
      <c r="K401" s="30" t="s">
        <v>1534</v>
      </c>
      <c r="L401" s="21" t="str">
        <f ca="1">IFERROR(__xludf.DUMMYFUNCTION("if(or(countifs($H$3:H402,H402)&gt;1, countifs($I$3:I402,I402)&gt;1),""Trùng"",if(or(COUNTIFS('Data tổng'!$I:$I,$I402)&gt;1,COUNTIFS('Data tổng'!$H:$H,$H402)&gt;1),""Trùng ""&amp;FILTER('Data tổng'!$B:$B,'Data tổng'!$I:$I=$I402,'Data tổng'!$B:$B&lt;&gt;$B402),""ok""))"),"ok")</f>
        <v>ok</v>
      </c>
      <c r="M401" s="16" t="s">
        <v>40</v>
      </c>
      <c r="N401" s="16"/>
      <c r="O401" s="16"/>
      <c r="P401" s="16"/>
      <c r="Q401" s="16"/>
      <c r="R401" s="16"/>
      <c r="T401" s="16"/>
      <c r="U401" s="22"/>
      <c r="V401" s="23"/>
      <c r="W401" s="24"/>
      <c r="X401" s="25"/>
      <c r="Y401" s="26"/>
      <c r="Z401" s="26"/>
      <c r="AA401" s="26"/>
      <c r="AB401" s="27"/>
      <c r="AC401" s="27"/>
      <c r="AD401" s="28"/>
      <c r="AE401" s="29"/>
      <c r="AF401" s="29"/>
      <c r="AG401" s="29"/>
    </row>
    <row r="402" spans="1:33" ht="15.75" customHeight="1">
      <c r="A402" s="15">
        <v>44208</v>
      </c>
      <c r="B402" s="16" t="s">
        <v>33</v>
      </c>
      <c r="C402" s="16" t="s">
        <v>155</v>
      </c>
      <c r="D402" s="16" t="s">
        <v>79</v>
      </c>
      <c r="E402" s="16" t="s">
        <v>48</v>
      </c>
      <c r="F402" s="17" t="str">
        <f t="shared" si="7"/>
        <v>Cân nhắc offer</v>
      </c>
      <c r="G402" s="58" t="s">
        <v>1538</v>
      </c>
      <c r="H402" s="95" t="s">
        <v>1539</v>
      </c>
      <c r="I402" s="16" t="s">
        <v>1540</v>
      </c>
      <c r="J402" s="88">
        <v>36531</v>
      </c>
      <c r="K402" s="30" t="s">
        <v>1541</v>
      </c>
      <c r="L402" s="21" t="str">
        <f ca="1">IFERROR(__xludf.DUMMYFUNCTION("if(or(countifs($H$3:H403,H403)&gt;1, countifs($I$3:I403,I403)&gt;1),""Trùng"",if(or(COUNTIFS('Data tổng'!$I:$I,$I403)&gt;1,COUNTIFS('Data tổng'!$H:$H,$H403)&gt;1),""Trùng ""&amp;FILTER('Data tổng'!$B:$B,'Data tổng'!$I:$I=$I403,'Data tổng'!$B:$B&lt;&gt;$B403),""ok""))"),"ok")</f>
        <v>ok</v>
      </c>
      <c r="M402" s="16" t="s">
        <v>112</v>
      </c>
      <c r="N402" s="16" t="s">
        <v>1496</v>
      </c>
      <c r="O402" s="16"/>
      <c r="P402" s="16"/>
      <c r="Q402" s="16"/>
      <c r="R402" s="16"/>
      <c r="T402" s="16"/>
      <c r="U402" s="22"/>
      <c r="V402" s="23"/>
      <c r="W402" s="24" t="s">
        <v>57</v>
      </c>
      <c r="X402" s="25">
        <v>44575</v>
      </c>
      <c r="Y402" s="33">
        <v>0.625</v>
      </c>
      <c r="Z402" s="26" t="s">
        <v>194</v>
      </c>
      <c r="AA402" s="26" t="s">
        <v>57</v>
      </c>
      <c r="AB402" s="27"/>
      <c r="AC402" s="27" t="s">
        <v>221</v>
      </c>
      <c r="AD402" s="28"/>
      <c r="AE402" s="29"/>
      <c r="AF402" s="29"/>
      <c r="AG402" s="29"/>
    </row>
    <row r="403" spans="1:33" ht="15.75" customHeight="1">
      <c r="A403" s="15">
        <v>44208</v>
      </c>
      <c r="B403" s="16" t="s">
        <v>33</v>
      </c>
      <c r="C403" s="16" t="s">
        <v>155</v>
      </c>
      <c r="D403" s="16" t="s">
        <v>35</v>
      </c>
      <c r="E403" s="16" t="s">
        <v>48</v>
      </c>
      <c r="F403" s="17" t="str">
        <f t="shared" si="7"/>
        <v>Đã nhận được CV</v>
      </c>
      <c r="G403" s="16" t="s">
        <v>1542</v>
      </c>
      <c r="H403" s="95" t="s">
        <v>1543</v>
      </c>
      <c r="I403" s="16" t="s">
        <v>1544</v>
      </c>
      <c r="J403" s="88">
        <v>35338</v>
      </c>
      <c r="K403" s="30" t="s">
        <v>1545</v>
      </c>
      <c r="L403" s="21" t="str">
        <f ca="1">IFERROR(__xludf.DUMMYFUNCTION("if(or(countifs($H$3:H404,H404)&gt;1, countifs($I$3:I404,I404)&gt;1),""Trùng"",if(or(COUNTIFS('Data tổng'!$I:$I,$I404)&gt;1,COUNTIFS('Data tổng'!$H:$H,$H404)&gt;1),""Trùng ""&amp;FILTER('Data tổng'!$B:$B,'Data tổng'!$I:$I=$I404,'Data tổng'!$B:$B&lt;&gt;$B404),""ok""))"),"ok")</f>
        <v>ok</v>
      </c>
      <c r="M403" s="16" t="s">
        <v>112</v>
      </c>
      <c r="N403" s="16" t="s">
        <v>1496</v>
      </c>
      <c r="O403" s="16"/>
      <c r="P403" s="16"/>
      <c r="Q403" s="16"/>
      <c r="R403" s="16"/>
      <c r="T403" s="16"/>
      <c r="U403" s="22"/>
      <c r="V403" s="23"/>
      <c r="W403" s="24"/>
      <c r="X403" s="25"/>
      <c r="Y403" s="26"/>
      <c r="Z403" s="26"/>
      <c r="AA403" s="26"/>
      <c r="AB403" s="27"/>
      <c r="AC403" s="27"/>
      <c r="AD403" s="28"/>
      <c r="AE403" s="29"/>
      <c r="AF403" s="29"/>
      <c r="AG403" s="29"/>
    </row>
    <row r="404" spans="1:33" ht="15.75" customHeight="1">
      <c r="A404" s="15">
        <v>44209</v>
      </c>
      <c r="B404" s="16" t="s">
        <v>33</v>
      </c>
      <c r="C404" s="16" t="s">
        <v>250</v>
      </c>
      <c r="D404" s="16" t="s">
        <v>34</v>
      </c>
      <c r="E404" s="16" t="s">
        <v>48</v>
      </c>
      <c r="F404" s="17" t="str">
        <f t="shared" si="7"/>
        <v>Từ chối offer</v>
      </c>
      <c r="G404" s="82" t="s">
        <v>1546</v>
      </c>
      <c r="H404" s="95" t="s">
        <v>1547</v>
      </c>
      <c r="I404" s="16" t="s">
        <v>1548</v>
      </c>
      <c r="J404" s="88">
        <v>37062</v>
      </c>
      <c r="K404" s="30" t="s">
        <v>1549</v>
      </c>
      <c r="L404" s="21" t="str">
        <f ca="1">IFERROR(__xludf.DUMMYFUNCTION("if(or(countifs($H$3:H405,H405)&gt;1, countifs($I$3:I405,I405)&gt;1),""Trùng"",if(or(COUNTIFS('Data tổng'!$I:$I,$I405)&gt;1,COUNTIFS('Data tổng'!$H:$H,$H405)&gt;1),""Trùng ""&amp;FILTER('Data tổng'!$B:$B,'Data tổng'!$I:$I=$I405,'Data tổng'!$B:$B&lt;&gt;$B405),""ok""))"),"ok")</f>
        <v>ok</v>
      </c>
      <c r="M404" s="16" t="s">
        <v>112</v>
      </c>
      <c r="N404" s="16" t="s">
        <v>89</v>
      </c>
      <c r="O404" s="16"/>
      <c r="P404" s="16"/>
      <c r="Q404" s="16"/>
      <c r="R404" s="16"/>
      <c r="T404" s="16"/>
      <c r="U404" s="22"/>
      <c r="V404" s="23"/>
      <c r="W404" s="24" t="s">
        <v>57</v>
      </c>
      <c r="X404" s="25">
        <v>44575</v>
      </c>
      <c r="Y404" s="33">
        <v>0.70833333333333337</v>
      </c>
      <c r="Z404" s="26" t="s">
        <v>89</v>
      </c>
      <c r="AA404" s="26" t="s">
        <v>57</v>
      </c>
      <c r="AB404" s="57">
        <v>44578</v>
      </c>
      <c r="AC404" s="27" t="s">
        <v>128</v>
      </c>
      <c r="AD404" s="28"/>
      <c r="AE404" s="29"/>
      <c r="AF404" s="29"/>
      <c r="AG404" s="29"/>
    </row>
    <row r="405" spans="1:33" ht="15.75" customHeight="1">
      <c r="A405" s="15">
        <v>44210</v>
      </c>
      <c r="B405" s="16" t="s">
        <v>33</v>
      </c>
      <c r="C405" s="16" t="s">
        <v>155</v>
      </c>
      <c r="D405" s="16" t="s">
        <v>417</v>
      </c>
      <c r="E405" s="16" t="s">
        <v>48</v>
      </c>
      <c r="F405" s="17" t="str">
        <f t="shared" si="7"/>
        <v>Từ chối offer</v>
      </c>
      <c r="G405" s="82" t="s">
        <v>1550</v>
      </c>
      <c r="H405" s="95" t="s">
        <v>1551</v>
      </c>
      <c r="I405" s="16" t="s">
        <v>1552</v>
      </c>
      <c r="J405" s="88">
        <v>35366</v>
      </c>
      <c r="K405" s="30" t="s">
        <v>1553</v>
      </c>
      <c r="L405" s="21" t="str">
        <f ca="1">IFERROR(__xludf.DUMMYFUNCTION("if(or(countifs($H$3:H406,H406)&gt;1, countifs($I$3:I406,I406)&gt;1),""Trùng"",if(or(COUNTIFS('Data tổng'!$I:$I,$I406)&gt;1,COUNTIFS('Data tổng'!$H:$H,$H406)&gt;1),""Trùng ""&amp;FILTER('Data tổng'!$B:$B,'Data tổng'!$I:$I=$I406,'Data tổng'!$B:$B&lt;&gt;$B406),""ok""))"),"ok")</f>
        <v>ok</v>
      </c>
      <c r="M405" s="16" t="s">
        <v>83</v>
      </c>
      <c r="N405" s="16" t="s">
        <v>243</v>
      </c>
      <c r="O405" s="16"/>
      <c r="P405" s="16"/>
      <c r="Q405" s="16" t="s">
        <v>45</v>
      </c>
      <c r="R405" s="16"/>
      <c r="T405" s="16"/>
      <c r="U405" s="22" t="s">
        <v>1554</v>
      </c>
      <c r="V405" s="23"/>
      <c r="W405" s="24" t="s">
        <v>57</v>
      </c>
      <c r="X405" s="25">
        <v>44575</v>
      </c>
      <c r="Y405" s="33">
        <v>0.625</v>
      </c>
      <c r="Z405" s="26" t="s">
        <v>194</v>
      </c>
      <c r="AA405" s="26" t="s">
        <v>57</v>
      </c>
      <c r="AB405" s="57">
        <v>44581</v>
      </c>
      <c r="AC405" s="27" t="s">
        <v>128</v>
      </c>
      <c r="AD405" s="28"/>
      <c r="AE405" s="29"/>
      <c r="AF405" s="29"/>
      <c r="AG405" s="29"/>
    </row>
    <row r="406" spans="1:33" ht="15.75" customHeight="1">
      <c r="A406" s="15">
        <v>44211</v>
      </c>
      <c r="B406" s="16" t="s">
        <v>33</v>
      </c>
      <c r="C406" s="16" t="s">
        <v>155</v>
      </c>
      <c r="D406" s="16" t="s">
        <v>417</v>
      </c>
      <c r="E406" s="16" t="s">
        <v>48</v>
      </c>
      <c r="F406" s="17" t="str">
        <f t="shared" si="7"/>
        <v>Đã nhận được CV</v>
      </c>
      <c r="G406" s="16" t="s">
        <v>1555</v>
      </c>
      <c r="H406" s="95" t="s">
        <v>1556</v>
      </c>
      <c r="I406" s="16" t="s">
        <v>1557</v>
      </c>
      <c r="J406" s="88"/>
      <c r="K406" s="30" t="s">
        <v>1558</v>
      </c>
      <c r="L406" s="21" t="str">
        <f ca="1">IFERROR(__xludf.DUMMYFUNCTION("if(or(countifs($H$3:H407,H407)&gt;1, countifs($I$3:I407,I407)&gt;1),""Trùng"",if(or(COUNTIFS('Data tổng'!$I:$I,$I407)&gt;1,COUNTIFS('Data tổng'!$H:$H,$H407)&gt;1),""Trùng ""&amp;FILTER('Data tổng'!$B:$B,'Data tổng'!$I:$I=$I407,'Data tổng'!$B:$B&lt;&gt;$B407),""ok""))"),"ok")</f>
        <v>ok</v>
      </c>
      <c r="M406" s="16" t="s">
        <v>40</v>
      </c>
      <c r="N406" s="16" t="s">
        <v>41</v>
      </c>
      <c r="O406" s="16"/>
      <c r="P406" s="16"/>
      <c r="Q406" s="16"/>
      <c r="R406" s="16"/>
      <c r="T406" s="16"/>
      <c r="U406" s="22"/>
      <c r="V406" s="23"/>
      <c r="W406" s="24"/>
      <c r="X406" s="25"/>
      <c r="Y406" s="26"/>
      <c r="Z406" s="26"/>
      <c r="AA406" s="26"/>
      <c r="AB406" s="27"/>
      <c r="AC406" s="27"/>
      <c r="AD406" s="28"/>
      <c r="AE406" s="29"/>
      <c r="AF406" s="29"/>
      <c r="AG406" s="29"/>
    </row>
    <row r="407" spans="1:33" ht="15.75" customHeight="1">
      <c r="A407" s="15">
        <v>44580</v>
      </c>
      <c r="B407" s="16" t="s">
        <v>33</v>
      </c>
      <c r="C407" s="16" t="s">
        <v>155</v>
      </c>
      <c r="D407" s="16" t="s">
        <v>417</v>
      </c>
      <c r="E407" s="16" t="s">
        <v>48</v>
      </c>
      <c r="F407" s="17" t="str">
        <f t="shared" si="7"/>
        <v>Đã nhận được CV</v>
      </c>
      <c r="G407" s="58" t="s">
        <v>1559</v>
      </c>
      <c r="H407" s="95" t="s">
        <v>1560</v>
      </c>
      <c r="I407" s="16" t="s">
        <v>1561</v>
      </c>
      <c r="J407" s="88">
        <v>35208</v>
      </c>
      <c r="K407" s="30" t="s">
        <v>1562</v>
      </c>
      <c r="L407" s="21" t="str">
        <f ca="1">IFERROR(__xludf.DUMMYFUNCTION("if(or(countifs($H$3:H408,H408)&gt;1, countifs($I$3:I408,I408)&gt;1),""Trùng"",if(or(COUNTIFS('Data tổng'!$I:$I,$I408)&gt;1,COUNTIFS('Data tổng'!$H:$H,$H408)&gt;1),""Trùng ""&amp;FILTER('Data tổng'!$B:$B,'Data tổng'!$I:$I=$I408,'Data tổng'!$B:$B&lt;&gt;$B408),""ok""))"),"ok")</f>
        <v>ok</v>
      </c>
      <c r="M407" s="16" t="s">
        <v>40</v>
      </c>
      <c r="N407" s="16" t="s">
        <v>84</v>
      </c>
      <c r="O407" s="16"/>
      <c r="P407" s="16"/>
      <c r="Q407" s="16"/>
      <c r="R407" s="16"/>
      <c r="T407" s="16"/>
      <c r="U407" s="22" t="s">
        <v>1563</v>
      </c>
      <c r="V407" s="23"/>
      <c r="W407" s="24"/>
      <c r="X407" s="25"/>
      <c r="Y407" s="26"/>
      <c r="Z407" s="26"/>
      <c r="AA407" s="26"/>
      <c r="AB407" s="27"/>
      <c r="AC407" s="27"/>
      <c r="AD407" s="28"/>
      <c r="AE407" s="29"/>
      <c r="AF407" s="29"/>
      <c r="AG407" s="29"/>
    </row>
    <row r="408" spans="1:33" ht="15.75" customHeight="1">
      <c r="A408" s="15">
        <v>44580</v>
      </c>
      <c r="B408" s="16" t="s">
        <v>33</v>
      </c>
      <c r="C408" s="16" t="s">
        <v>145</v>
      </c>
      <c r="D408" s="16" t="s">
        <v>35</v>
      </c>
      <c r="E408" s="16" t="s">
        <v>36</v>
      </c>
      <c r="F408" s="17" t="str">
        <f t="shared" si="7"/>
        <v>Đã nhận được CV</v>
      </c>
      <c r="G408" s="16" t="s">
        <v>1564</v>
      </c>
      <c r="H408" s="95" t="s">
        <v>1565</v>
      </c>
      <c r="I408" s="16" t="s">
        <v>1566</v>
      </c>
      <c r="J408" s="88">
        <v>36804</v>
      </c>
      <c r="K408" s="30" t="s">
        <v>1567</v>
      </c>
      <c r="L408" s="21" t="str">
        <f ca="1">IFERROR(__xludf.DUMMYFUNCTION("if(or(countifs($H$3:H409,H409)&gt;1, countifs($I$3:I409,I409)&gt;1),""Trùng"",if(or(COUNTIFS('Data tổng'!$I:$I,$I409)&gt;1,COUNTIFS('Data tổng'!$H:$H,$H409)&gt;1),""Trùng ""&amp;FILTER('Data tổng'!$B:$B,'Data tổng'!$I:$I=$I409,'Data tổng'!$B:$B&lt;&gt;$B409),""ok""))"),"ok")</f>
        <v>ok</v>
      </c>
      <c r="M408" s="16" t="s">
        <v>112</v>
      </c>
      <c r="N408" s="16" t="s">
        <v>127</v>
      </c>
      <c r="O408" s="16" t="s">
        <v>94</v>
      </c>
      <c r="P408" s="16"/>
      <c r="Q408" s="16"/>
      <c r="R408" s="16"/>
      <c r="T408" s="16"/>
      <c r="U408" s="22"/>
      <c r="V408" s="23"/>
      <c r="W408" s="24"/>
      <c r="X408" s="25"/>
      <c r="Y408" s="26"/>
      <c r="Z408" s="26"/>
      <c r="AA408" s="26"/>
      <c r="AB408" s="27"/>
      <c r="AC408" s="27"/>
      <c r="AD408" s="28"/>
      <c r="AE408" s="29"/>
      <c r="AF408" s="29"/>
      <c r="AG408" s="29"/>
    </row>
    <row r="409" spans="1:33" ht="15.75" customHeight="1">
      <c r="A409" s="15">
        <v>44580</v>
      </c>
      <c r="B409" s="16" t="s">
        <v>33</v>
      </c>
      <c r="C409" s="16" t="s">
        <v>34</v>
      </c>
      <c r="D409" s="16" t="s">
        <v>35</v>
      </c>
      <c r="E409" s="16" t="s">
        <v>48</v>
      </c>
      <c r="F409" s="17" t="str">
        <f t="shared" si="7"/>
        <v>Đã nhận được CV</v>
      </c>
      <c r="G409" s="16" t="s">
        <v>1568</v>
      </c>
      <c r="H409" s="86">
        <v>338110464</v>
      </c>
      <c r="I409" s="16" t="s">
        <v>1569</v>
      </c>
      <c r="J409" s="88">
        <v>36397</v>
      </c>
      <c r="K409" s="30" t="s">
        <v>1570</v>
      </c>
      <c r="L409" s="21" t="str">
        <f ca="1">IFERROR(__xludf.DUMMYFUNCTION("if(or(countifs($H$3:H410,H410)&gt;1, countifs($I$3:I410,I410)&gt;1),""Trùng"",if(or(COUNTIFS('Data tổng'!$I:$I,$I410)&gt;1,COUNTIFS('Data tổng'!$H:$H,$H410)&gt;1),""Trùng ""&amp;FILTER('Data tổng'!$B:$B,'Data tổng'!$I:$I=$I410,'Data tổng'!$B:$B&lt;&gt;$B410),""ok""))"),"ok")</f>
        <v>ok</v>
      </c>
      <c r="M409" s="16" t="s">
        <v>52</v>
      </c>
      <c r="N409" s="16"/>
      <c r="O409" s="16" t="s">
        <v>94</v>
      </c>
      <c r="P409" s="16"/>
      <c r="Q409" s="16"/>
      <c r="R409" s="16"/>
      <c r="T409" s="16"/>
      <c r="U409" s="22"/>
      <c r="V409" s="23"/>
      <c r="W409" s="24"/>
      <c r="X409" s="25"/>
      <c r="Y409" s="26"/>
      <c r="Z409" s="26"/>
      <c r="AA409" s="26"/>
      <c r="AB409" s="27"/>
      <c r="AC409" s="27"/>
      <c r="AD409" s="28"/>
      <c r="AE409" s="29"/>
      <c r="AF409" s="29"/>
      <c r="AG409" s="29"/>
    </row>
    <row r="410" spans="1:33" ht="15.75" customHeight="1">
      <c r="A410" s="15">
        <v>44580</v>
      </c>
      <c r="B410" s="16" t="s">
        <v>33</v>
      </c>
      <c r="C410" s="16" t="s">
        <v>34</v>
      </c>
      <c r="D410" s="16" t="s">
        <v>34</v>
      </c>
      <c r="E410" s="16" t="s">
        <v>48</v>
      </c>
      <c r="F410" s="17" t="str">
        <f t="shared" si="7"/>
        <v>Đã onboard</v>
      </c>
      <c r="G410" s="96" t="s">
        <v>1571</v>
      </c>
      <c r="H410" s="95" t="s">
        <v>1572</v>
      </c>
      <c r="I410" s="16" t="s">
        <v>1573</v>
      </c>
      <c r="J410" s="88">
        <v>35922</v>
      </c>
      <c r="K410" s="30" t="s">
        <v>1574</v>
      </c>
      <c r="L410" s="21" t="str">
        <f ca="1">IFERROR(__xludf.DUMMYFUNCTION("if(or(countifs($H$3:H411,H411)&gt;1, countifs($I$3:I411,I411)&gt;1),""Trùng"",if(or(COUNTIFS('Data tổng'!$I:$I,$I411)&gt;1,COUNTIFS('Data tổng'!$H:$H,$H411)&gt;1),""Trùng ""&amp;FILTER('Data tổng'!$B:$B,'Data tổng'!$I:$I=$I411,'Data tổng'!$B:$B&lt;&gt;$B411),""ok""))"),"ok")</f>
        <v>ok</v>
      </c>
      <c r="M410" s="16"/>
      <c r="N410" s="16"/>
      <c r="O410" s="16"/>
      <c r="P410" s="16"/>
      <c r="Q410" s="16"/>
      <c r="R410" s="16"/>
      <c r="S410" s="16" t="s">
        <v>1575</v>
      </c>
      <c r="T410" s="16"/>
      <c r="U410" s="22" t="s">
        <v>1576</v>
      </c>
      <c r="V410" s="23">
        <v>44580</v>
      </c>
      <c r="W410" s="24" t="s">
        <v>57</v>
      </c>
      <c r="X410" s="25">
        <v>44581</v>
      </c>
      <c r="Y410" s="33">
        <v>0.70833333333333337</v>
      </c>
      <c r="Z410" s="26" t="s">
        <v>682</v>
      </c>
      <c r="AA410" s="26" t="s">
        <v>57</v>
      </c>
      <c r="AB410" s="57">
        <v>44585</v>
      </c>
      <c r="AC410" s="27" t="s">
        <v>65</v>
      </c>
      <c r="AD410" s="28">
        <v>44606</v>
      </c>
      <c r="AE410" s="29" t="s">
        <v>65</v>
      </c>
      <c r="AF410" s="29" t="s">
        <v>1162</v>
      </c>
      <c r="AG410" s="29">
        <v>0</v>
      </c>
    </row>
    <row r="411" spans="1:33" ht="15.75" customHeight="1">
      <c r="A411" s="15">
        <v>44581</v>
      </c>
      <c r="B411" s="16" t="s">
        <v>33</v>
      </c>
      <c r="C411" s="16" t="s">
        <v>155</v>
      </c>
      <c r="D411" s="16" t="s">
        <v>34</v>
      </c>
      <c r="E411" s="16" t="s">
        <v>48</v>
      </c>
      <c r="F411" s="17" t="str">
        <f t="shared" si="7"/>
        <v>Không onboard</v>
      </c>
      <c r="G411" s="82" t="s">
        <v>1577</v>
      </c>
      <c r="H411" s="95" t="s">
        <v>1578</v>
      </c>
      <c r="I411" s="16" t="s">
        <v>1579</v>
      </c>
      <c r="J411" s="88">
        <v>36502</v>
      </c>
      <c r="K411" s="30" t="s">
        <v>1580</v>
      </c>
      <c r="L411" s="21" t="str">
        <f ca="1">IFERROR(__xludf.DUMMYFUNCTION("if(or(countifs($H$3:H412,H412)&gt;1, countifs($I$3:I412,I412)&gt;1),""Trùng"",if(or(COUNTIFS('Data tổng'!$I:$I,$I412)&gt;1,COUNTIFS('Data tổng'!$H:$H,$H412)&gt;1),""Trùng ""&amp;FILTER('Data tổng'!$B:$B,'Data tổng'!$I:$I=$I412,'Data tổng'!$B:$B&lt;&gt;$B412),""ok""))"),"ok")</f>
        <v>ok</v>
      </c>
      <c r="M411" s="16"/>
      <c r="N411" s="16"/>
      <c r="O411" s="16"/>
      <c r="P411" s="16"/>
      <c r="Q411" s="16"/>
      <c r="R411" s="16"/>
      <c r="T411" s="16"/>
      <c r="U411" s="22"/>
      <c r="V411" s="23">
        <v>44581</v>
      </c>
      <c r="W411" s="24" t="s">
        <v>57</v>
      </c>
      <c r="X411" s="25">
        <v>44581</v>
      </c>
      <c r="Y411" s="33">
        <v>0.39583333333333331</v>
      </c>
      <c r="Z411" s="26" t="s">
        <v>194</v>
      </c>
      <c r="AA411" s="26" t="s">
        <v>57</v>
      </c>
      <c r="AB411" s="57">
        <v>44581</v>
      </c>
      <c r="AC411" s="27" t="s">
        <v>65</v>
      </c>
      <c r="AD411" s="28">
        <v>44606</v>
      </c>
      <c r="AE411" s="29" t="s">
        <v>128</v>
      </c>
      <c r="AF411" s="29" t="s">
        <v>1162</v>
      </c>
      <c r="AG411" s="29">
        <v>0</v>
      </c>
    </row>
    <row r="412" spans="1:33" ht="15.75" customHeight="1">
      <c r="A412" s="15">
        <v>44581</v>
      </c>
      <c r="B412" s="16" t="s">
        <v>33</v>
      </c>
      <c r="C412" s="16" t="s">
        <v>155</v>
      </c>
      <c r="D412" s="16" t="s">
        <v>417</v>
      </c>
      <c r="E412" s="16" t="s">
        <v>48</v>
      </c>
      <c r="F412" s="17" t="str">
        <f t="shared" si="7"/>
        <v>Fail Phỏng vấn</v>
      </c>
      <c r="G412" s="58" t="s">
        <v>1581</v>
      </c>
      <c r="H412" s="95" t="s">
        <v>1582</v>
      </c>
      <c r="I412" s="16" t="s">
        <v>1583</v>
      </c>
      <c r="J412" s="88">
        <v>34982</v>
      </c>
      <c r="K412" s="30" t="s">
        <v>1584</v>
      </c>
      <c r="L412" s="21" t="str">
        <f ca="1">IFERROR(__xludf.DUMMYFUNCTION("if(or(countifs($H$3:H413,H413)&gt;1, countifs($I$3:I413,I413)&gt;1),""Trùng"",if(or(COUNTIFS('Data tổng'!$I:$I,$I413)&gt;1,COUNTIFS('Data tổng'!$H:$H,$H413)&gt;1),""Trùng ""&amp;FILTER('Data tổng'!$B:$B,'Data tổng'!$I:$I=$I413,'Data tổng'!$B:$B&lt;&gt;$B413),""ok""))"),"ok")</f>
        <v>ok</v>
      </c>
      <c r="M412" s="16" t="s">
        <v>112</v>
      </c>
      <c r="N412" s="16" t="s">
        <v>1585</v>
      </c>
      <c r="O412" s="16" t="s">
        <v>174</v>
      </c>
      <c r="P412" s="16"/>
      <c r="Q412" s="16" t="s">
        <v>191</v>
      </c>
      <c r="R412" s="16"/>
      <c r="T412" s="16"/>
      <c r="U412" s="22" t="s">
        <v>1586</v>
      </c>
      <c r="V412" s="23">
        <v>44601</v>
      </c>
      <c r="W412" s="24" t="s">
        <v>57</v>
      </c>
      <c r="X412" s="25">
        <v>44602</v>
      </c>
      <c r="Y412" s="33">
        <v>0.6875</v>
      </c>
      <c r="Z412" s="26" t="s">
        <v>827</v>
      </c>
      <c r="AA412" s="26" t="s">
        <v>47</v>
      </c>
      <c r="AB412" s="27"/>
      <c r="AC412" s="27"/>
      <c r="AD412" s="28"/>
      <c r="AE412" s="29"/>
      <c r="AF412" s="29"/>
      <c r="AG412" s="29"/>
    </row>
    <row r="413" spans="1:33" ht="15.75" customHeight="1">
      <c r="A413" s="15">
        <v>44582</v>
      </c>
      <c r="B413" s="16" t="s">
        <v>33</v>
      </c>
      <c r="C413" s="16" t="s">
        <v>155</v>
      </c>
      <c r="D413" s="16" t="s">
        <v>79</v>
      </c>
      <c r="E413" s="16" t="s">
        <v>48</v>
      </c>
      <c r="F413" s="17" t="str">
        <f t="shared" si="7"/>
        <v>Đã onboard</v>
      </c>
      <c r="G413" s="16" t="s">
        <v>1587</v>
      </c>
      <c r="H413" s="95" t="s">
        <v>1588</v>
      </c>
      <c r="I413" s="16" t="s">
        <v>1589</v>
      </c>
      <c r="J413" s="88"/>
      <c r="K413" s="30" t="s">
        <v>1590</v>
      </c>
      <c r="L413" s="21" t="str">
        <f ca="1">IFERROR(__xludf.DUMMYFUNCTION("if(or(countifs($H$3:H414,H414)&gt;1, countifs($I$3:I414,I414)&gt;1),""Trùng"",if(or(COUNTIFS('Data tổng'!$I:$I,$I414)&gt;1,COUNTIFS('Data tổng'!$H:$H,$H414)&gt;1),""Trùng ""&amp;FILTER('Data tổng'!$B:$B,'Data tổng'!$I:$I=$I414,'Data tổng'!$B:$B&lt;&gt;$B414),""ok""))"),"ok")</f>
        <v>ok</v>
      </c>
      <c r="M413" s="16" t="s">
        <v>52</v>
      </c>
      <c r="N413" s="16"/>
      <c r="O413" s="16"/>
      <c r="P413" s="16"/>
      <c r="Q413" s="16"/>
      <c r="R413" s="16"/>
      <c r="T413" s="16"/>
      <c r="U413" s="22"/>
      <c r="V413" s="23">
        <v>44580</v>
      </c>
      <c r="W413" s="24" t="s">
        <v>57</v>
      </c>
      <c r="X413" s="25">
        <v>44580</v>
      </c>
      <c r="Y413" s="26"/>
      <c r="Z413" s="26" t="s">
        <v>194</v>
      </c>
      <c r="AA413" s="26" t="s">
        <v>57</v>
      </c>
      <c r="AB413" s="57">
        <v>44581</v>
      </c>
      <c r="AC413" s="27" t="s">
        <v>65</v>
      </c>
      <c r="AD413" s="28">
        <v>44593</v>
      </c>
      <c r="AE413" s="29" t="s">
        <v>65</v>
      </c>
      <c r="AF413" s="29" t="s">
        <v>1162</v>
      </c>
      <c r="AG413" s="35">
        <v>11000000</v>
      </c>
    </row>
    <row r="414" spans="1:33" ht="15.75" customHeight="1">
      <c r="A414" s="15">
        <v>44585</v>
      </c>
      <c r="B414" s="16" t="s">
        <v>33</v>
      </c>
      <c r="C414" s="16" t="s">
        <v>163</v>
      </c>
      <c r="D414" s="16" t="s">
        <v>79</v>
      </c>
      <c r="E414" s="16" t="s">
        <v>48</v>
      </c>
      <c r="F414" s="17" t="str">
        <f t="shared" si="7"/>
        <v>Đã nhận được CV</v>
      </c>
      <c r="G414" s="16" t="s">
        <v>1591</v>
      </c>
      <c r="H414" s="95" t="s">
        <v>1592</v>
      </c>
      <c r="I414" s="16" t="s">
        <v>1593</v>
      </c>
      <c r="J414" s="88">
        <v>36166</v>
      </c>
      <c r="K414" s="30" t="s">
        <v>1594</v>
      </c>
      <c r="L414" s="21" t="str">
        <f ca="1">IFERROR(__xludf.DUMMYFUNCTION("if(or(countifs($H$3:H415,H415)&gt;1, countifs($I$3:I415,I415)&gt;1),""Trùng"",if(or(COUNTIFS('Data tổng'!$I:$I,$I415)&gt;1,COUNTIFS('Data tổng'!$H:$H,$H415)&gt;1),""Trùng ""&amp;FILTER('Data tổng'!$B:$B,'Data tổng'!$I:$I=$I415,'Data tổng'!$B:$B&lt;&gt;$B415),""ok""))"),"ok")</f>
        <v>ok</v>
      </c>
      <c r="M414" s="16" t="s">
        <v>40</v>
      </c>
      <c r="N414" s="16" t="s">
        <v>243</v>
      </c>
      <c r="O414" s="16" t="s">
        <v>1595</v>
      </c>
      <c r="P414" s="16"/>
      <c r="Q414" s="16" t="s">
        <v>178</v>
      </c>
      <c r="R414" s="16"/>
      <c r="T414" s="16"/>
      <c r="U414" s="22" t="s">
        <v>1596</v>
      </c>
      <c r="V414" s="23"/>
      <c r="W414" s="24" t="s">
        <v>731</v>
      </c>
      <c r="X414" s="25"/>
      <c r="Y414" s="26"/>
      <c r="Z414" s="26"/>
      <c r="AA414" s="26"/>
      <c r="AB414" s="27"/>
      <c r="AC414" s="27"/>
      <c r="AD414" s="28"/>
      <c r="AE414" s="29"/>
      <c r="AF414" s="29"/>
      <c r="AG414" s="29"/>
    </row>
    <row r="415" spans="1:33" ht="15.75" customHeight="1">
      <c r="A415" s="15">
        <v>44586</v>
      </c>
      <c r="B415" s="16" t="s">
        <v>33</v>
      </c>
      <c r="C415" s="16" t="s">
        <v>155</v>
      </c>
      <c r="D415" s="16" t="s">
        <v>417</v>
      </c>
      <c r="E415" s="16" t="s">
        <v>48</v>
      </c>
      <c r="F415" s="17" t="str">
        <f t="shared" si="7"/>
        <v>Đã nhận được CV</v>
      </c>
      <c r="G415" s="58" t="s">
        <v>1597</v>
      </c>
      <c r="H415" s="95" t="s">
        <v>1598</v>
      </c>
      <c r="I415" s="16" t="s">
        <v>1599</v>
      </c>
      <c r="J415" s="88">
        <v>34708</v>
      </c>
      <c r="K415" s="30" t="s">
        <v>1600</v>
      </c>
      <c r="L415" s="21" t="str">
        <f ca="1">IFERROR(__xludf.DUMMYFUNCTION("if(or(countifs($H$3:H416,H416)&gt;1, countifs($I$3:I416,I416)&gt;1),""Trùng"",if(or(COUNTIFS('Data tổng'!$I:$I,$I416)&gt;1,COUNTIFS('Data tổng'!$H:$H,$H416)&gt;1),""Trùng ""&amp;FILTER('Data tổng'!$B:$B,'Data tổng'!$I:$I=$I416,'Data tổng'!$B:$B&lt;&gt;$B416),""ok""))"),"ok")</f>
        <v>ok</v>
      </c>
      <c r="M415" s="16" t="s">
        <v>824</v>
      </c>
      <c r="N415" s="16" t="s">
        <v>825</v>
      </c>
      <c r="O415" s="16"/>
      <c r="P415" s="16"/>
      <c r="Q415" s="16"/>
      <c r="R415" s="16"/>
      <c r="T415" s="16"/>
      <c r="U415" s="22"/>
      <c r="V415" s="23"/>
      <c r="W415" s="24"/>
      <c r="X415" s="25"/>
      <c r="Y415" s="26"/>
      <c r="Z415" s="26"/>
      <c r="AA415" s="26"/>
      <c r="AB415" s="27"/>
      <c r="AC415" s="27"/>
      <c r="AD415" s="28"/>
      <c r="AE415" s="29"/>
      <c r="AF415" s="29"/>
      <c r="AG415" s="29"/>
    </row>
    <row r="416" spans="1:33" ht="15.75" customHeight="1">
      <c r="A416" s="15">
        <v>44600</v>
      </c>
      <c r="B416" s="16" t="s">
        <v>33</v>
      </c>
      <c r="C416" s="16" t="s">
        <v>78</v>
      </c>
      <c r="D416" s="16" t="s">
        <v>79</v>
      </c>
      <c r="E416" s="16" t="s">
        <v>48</v>
      </c>
      <c r="F416" s="17" t="str">
        <f t="shared" si="7"/>
        <v>Đã onboard</v>
      </c>
      <c r="G416" s="16" t="s">
        <v>1601</v>
      </c>
      <c r="H416" s="95" t="s">
        <v>1602</v>
      </c>
      <c r="I416" s="16" t="s">
        <v>1603</v>
      </c>
      <c r="J416" s="88">
        <v>34622</v>
      </c>
      <c r="K416" s="30" t="s">
        <v>1604</v>
      </c>
      <c r="L416" s="21" t="str">
        <f ca="1">IFERROR(__xludf.DUMMYFUNCTION("if(or(countifs($H$3:H417,H417)&gt;1, countifs($I$3:I417,I417)&gt;1),""Trùng"",if(or(COUNTIFS('Data tổng'!$I:$I,$I417)&gt;1,COUNTIFS('Data tổng'!$H:$H,$H417)&gt;1),""Trùng ""&amp;FILTER('Data tổng'!$B:$B,'Data tổng'!$I:$I=$I417,'Data tổng'!$B:$B&lt;&gt;$B417),""ok""))"),"ok")</f>
        <v>ok</v>
      </c>
      <c r="M416" s="16" t="s">
        <v>112</v>
      </c>
      <c r="N416" s="16" t="s">
        <v>1605</v>
      </c>
      <c r="O416" s="16" t="s">
        <v>113</v>
      </c>
      <c r="P416" s="16"/>
      <c r="Q416" s="16"/>
      <c r="R416" s="16"/>
      <c r="T416" s="16"/>
      <c r="U416" s="22" t="s">
        <v>1606</v>
      </c>
      <c r="V416" s="23">
        <v>44603</v>
      </c>
      <c r="W416" s="24" t="s">
        <v>57</v>
      </c>
      <c r="X416" s="25">
        <v>44607</v>
      </c>
      <c r="Y416" s="33">
        <v>0.77083333333333337</v>
      </c>
      <c r="Z416" s="26" t="s">
        <v>1607</v>
      </c>
      <c r="AA416" s="26" t="s">
        <v>57</v>
      </c>
      <c r="AB416" s="57">
        <v>44605</v>
      </c>
      <c r="AC416" s="27" t="s">
        <v>65</v>
      </c>
      <c r="AD416" s="28">
        <v>44648</v>
      </c>
      <c r="AE416" s="29" t="s">
        <v>65</v>
      </c>
      <c r="AF416" s="29" t="s">
        <v>372</v>
      </c>
      <c r="AG416" s="35">
        <v>16000000</v>
      </c>
    </row>
    <row r="417" spans="1:33" ht="15.75" customHeight="1">
      <c r="A417" s="75">
        <v>44600</v>
      </c>
      <c r="B417" s="16" t="s">
        <v>33</v>
      </c>
      <c r="C417" s="16" t="s">
        <v>250</v>
      </c>
      <c r="D417" s="16" t="s">
        <v>34</v>
      </c>
      <c r="E417" s="16" t="s">
        <v>48</v>
      </c>
      <c r="F417" s="97" t="str">
        <f t="shared" si="7"/>
        <v>Đã onboard</v>
      </c>
      <c r="G417" s="16" t="s">
        <v>1608</v>
      </c>
      <c r="H417" s="95" t="s">
        <v>1609</v>
      </c>
      <c r="I417" s="16" t="s">
        <v>1610</v>
      </c>
      <c r="J417" s="88">
        <v>36549</v>
      </c>
      <c r="K417" s="20" t="s">
        <v>1611</v>
      </c>
      <c r="L417" s="21" t="str">
        <f ca="1">IFERROR(__xludf.DUMMYFUNCTION("if(or(countifs($H$3:H418,H418)&gt;1, countifs($I$3:I418,I418)&gt;1),""Trùng"",if(or(COUNTIFS('Data tổng'!$I:$I,$I418)&gt;1,COUNTIFS('Data tổng'!$H:$H,$H418)&gt;1),""Trùng ""&amp;FILTER('Data tổng'!$B:$B,'Data tổng'!$I:$I=$I418,'Data tổng'!$B:$B&lt;&gt;$B418),""ok""))"),"ok")</f>
        <v>ok</v>
      </c>
      <c r="M417" s="16" t="s">
        <v>112</v>
      </c>
      <c r="N417" s="16" t="s">
        <v>1612</v>
      </c>
      <c r="O417" s="16" t="s">
        <v>76</v>
      </c>
      <c r="P417" s="16"/>
      <c r="Q417" s="16"/>
      <c r="R417" s="16"/>
      <c r="S417" s="16"/>
      <c r="T417" s="16"/>
      <c r="U417" s="22" t="s">
        <v>1613</v>
      </c>
      <c r="V417" s="23">
        <v>44601</v>
      </c>
      <c r="W417" s="24" t="s">
        <v>57</v>
      </c>
      <c r="X417" s="25">
        <v>44602</v>
      </c>
      <c r="Y417" s="33">
        <v>0.45833333333333331</v>
      </c>
      <c r="Z417" s="26" t="s">
        <v>1614</v>
      </c>
      <c r="AA417" s="26" t="s">
        <v>57</v>
      </c>
      <c r="AB417" s="57">
        <v>44602</v>
      </c>
      <c r="AC417" s="27" t="s">
        <v>65</v>
      </c>
      <c r="AD417" s="28">
        <v>44606</v>
      </c>
      <c r="AE417" s="29" t="s">
        <v>65</v>
      </c>
      <c r="AF417" s="29" t="s">
        <v>1615</v>
      </c>
      <c r="AG417" s="29">
        <v>0</v>
      </c>
    </row>
    <row r="418" spans="1:33" ht="15.75" customHeight="1">
      <c r="A418" s="75">
        <v>44600</v>
      </c>
      <c r="B418" s="16" t="s">
        <v>33</v>
      </c>
      <c r="C418" s="16" t="s">
        <v>145</v>
      </c>
      <c r="D418" s="16" t="s">
        <v>417</v>
      </c>
      <c r="E418" s="16" t="s">
        <v>48</v>
      </c>
      <c r="F418" s="97" t="str">
        <f t="shared" si="7"/>
        <v>Từ chối offer</v>
      </c>
      <c r="G418" s="16" t="s">
        <v>1616</v>
      </c>
      <c r="H418" s="95" t="s">
        <v>1609</v>
      </c>
      <c r="I418" s="16" t="s">
        <v>1617</v>
      </c>
      <c r="J418" s="88">
        <v>35473</v>
      </c>
      <c r="K418" s="20" t="s">
        <v>1618</v>
      </c>
      <c r="L418" s="21" t="str">
        <f ca="1">IFERROR(__xludf.DUMMYFUNCTION("if(or(countifs($H$3:H419,H419)&gt;1, countifs($I$3:I419,I419)&gt;1),""Trùng"",if(or(COUNTIFS('Data tổng'!$I:$I,$I419)&gt;1,COUNTIFS('Data tổng'!$H:$H,$H419)&gt;1),""Trùng ""&amp;FILTER('Data tổng'!$B:$B,'Data tổng'!$I:$I=$I419,'Data tổng'!$B:$B&lt;&gt;$B419),""ok""))"),"Trùng")</f>
        <v>Trùng</v>
      </c>
      <c r="M418" s="16" t="s">
        <v>112</v>
      </c>
      <c r="N418" s="16" t="s">
        <v>1619</v>
      </c>
      <c r="O418" s="16"/>
      <c r="P418" s="16"/>
      <c r="Q418" s="16"/>
      <c r="R418" s="16"/>
      <c r="S418" s="16"/>
      <c r="T418" s="16"/>
      <c r="U418" s="22" t="s">
        <v>1620</v>
      </c>
      <c r="V418" s="23">
        <v>44602</v>
      </c>
      <c r="W418" s="24" t="s">
        <v>57</v>
      </c>
      <c r="X418" s="25">
        <v>44603</v>
      </c>
      <c r="Y418" s="33">
        <v>0.75</v>
      </c>
      <c r="Z418" s="26" t="s">
        <v>682</v>
      </c>
      <c r="AA418" s="26" t="s">
        <v>57</v>
      </c>
      <c r="AB418" s="57">
        <v>44606</v>
      </c>
      <c r="AC418" s="27" t="s">
        <v>128</v>
      </c>
      <c r="AD418" s="28"/>
      <c r="AE418" s="29"/>
      <c r="AF418" s="29"/>
      <c r="AG418" s="29"/>
    </row>
    <row r="419" spans="1:33" ht="15.75" customHeight="1">
      <c r="A419" s="15">
        <v>44389</v>
      </c>
      <c r="B419" s="16" t="s">
        <v>33</v>
      </c>
      <c r="C419" s="16" t="s">
        <v>155</v>
      </c>
      <c r="D419" s="16" t="s">
        <v>35</v>
      </c>
      <c r="E419" s="16" t="s">
        <v>48</v>
      </c>
      <c r="F419" s="17" t="str">
        <f t="shared" si="7"/>
        <v>Fail Phỏng vấn</v>
      </c>
      <c r="G419" s="45" t="s">
        <v>1621</v>
      </c>
      <c r="H419" s="18">
        <v>376010422</v>
      </c>
      <c r="I419" s="16" t="s">
        <v>1622</v>
      </c>
      <c r="J419" s="19">
        <v>35570</v>
      </c>
      <c r="K419" s="30" t="s">
        <v>1623</v>
      </c>
      <c r="L419" s="21" t="str">
        <f ca="1">IFERROR(__xludf.DUMMYFUNCTION("if(or(countifs($H$3:H420,H420)&gt;1, countifs($I$3:I420,I420)&gt;1),""Trùng"",if(or(COUNTIFS('Data tổng'!$I:$I,$I420)&gt;1,COUNTIFS('Data tổng'!$H:$H,$H420)&gt;1),""Trùng ""&amp;FILTER('Data tổng'!$B:$B,'Data tổng'!$I:$I=$I420,'Data tổng'!$B:$B&lt;&gt;$B420),""ok""))"),"ok")</f>
        <v>ok</v>
      </c>
      <c r="M419" s="16" t="s">
        <v>149</v>
      </c>
      <c r="N419" s="16" t="s">
        <v>150</v>
      </c>
      <c r="O419" s="16" t="s">
        <v>94</v>
      </c>
      <c r="P419" s="16" t="s">
        <v>114</v>
      </c>
      <c r="Q419" s="16" t="s">
        <v>45</v>
      </c>
      <c r="R419" s="16"/>
      <c r="T419" s="16" t="s">
        <v>55</v>
      </c>
      <c r="U419" s="22" t="s">
        <v>1624</v>
      </c>
      <c r="V419" s="98">
        <v>44600</v>
      </c>
      <c r="W419" s="24" t="s">
        <v>57</v>
      </c>
      <c r="X419" s="25">
        <v>44602</v>
      </c>
      <c r="Y419" s="33">
        <v>0.58333333333333337</v>
      </c>
      <c r="Z419" s="26" t="s">
        <v>194</v>
      </c>
      <c r="AA419" s="26" t="s">
        <v>47</v>
      </c>
      <c r="AB419" s="27"/>
      <c r="AC419" s="27"/>
      <c r="AD419" s="28"/>
      <c r="AE419" s="29"/>
      <c r="AF419" s="29"/>
      <c r="AG419" s="29"/>
    </row>
    <row r="420" spans="1:33" ht="15.75" customHeight="1">
      <c r="A420" s="15">
        <v>44603</v>
      </c>
      <c r="B420" s="16" t="s">
        <v>33</v>
      </c>
      <c r="C420" s="16" t="s">
        <v>155</v>
      </c>
      <c r="D420" s="16" t="s">
        <v>417</v>
      </c>
      <c r="E420" s="16" t="s">
        <v>48</v>
      </c>
      <c r="F420" s="17" t="str">
        <f t="shared" si="7"/>
        <v>Từ chối ứng tuyển</v>
      </c>
      <c r="G420" s="16" t="s">
        <v>1625</v>
      </c>
      <c r="H420" s="95" t="s">
        <v>1626</v>
      </c>
      <c r="I420" s="16" t="s">
        <v>1627</v>
      </c>
      <c r="J420" s="88">
        <v>34460</v>
      </c>
      <c r="K420" s="20" t="s">
        <v>1628</v>
      </c>
      <c r="L420" s="21" t="str">
        <f ca="1">IFERROR(__xludf.DUMMYFUNCTION("if(or(countifs($H$3:H421,H421)&gt;1, countifs($I$3:I421,I421)&gt;1),""Trùng"",if(or(COUNTIFS('Data tổng'!$I:$I,$I421)&gt;1,COUNTIFS('Data tổng'!$H:$H,$H421)&gt;1),""Trùng ""&amp;FILTER('Data tổng'!$B:$B,'Data tổng'!$I:$I=$I421,'Data tổng'!$B:$B&lt;&gt;$B421),""ok""))"),"ok")</f>
        <v>ok</v>
      </c>
      <c r="M420" s="16" t="s">
        <v>83</v>
      </c>
      <c r="N420" s="16" t="s">
        <v>243</v>
      </c>
      <c r="O420" s="16" t="s">
        <v>277</v>
      </c>
      <c r="P420" s="16"/>
      <c r="Q420" s="16" t="s">
        <v>45</v>
      </c>
      <c r="R420" s="16"/>
      <c r="T420" s="16"/>
      <c r="U420" s="22" t="s">
        <v>1629</v>
      </c>
      <c r="V420" s="23">
        <v>44603</v>
      </c>
      <c r="W420" s="24" t="s">
        <v>58</v>
      </c>
      <c r="X420" s="25"/>
      <c r="Y420" s="26"/>
      <c r="Z420" s="26"/>
      <c r="AA420" s="26"/>
      <c r="AB420" s="27"/>
      <c r="AC420" s="27"/>
      <c r="AD420" s="28"/>
      <c r="AE420" s="29"/>
      <c r="AF420" s="29"/>
      <c r="AG420" s="29"/>
    </row>
    <row r="421" spans="1:33" ht="15.75" customHeight="1">
      <c r="A421" s="15">
        <v>44603</v>
      </c>
      <c r="B421" s="16" t="s">
        <v>33</v>
      </c>
      <c r="C421" s="16" t="s">
        <v>78</v>
      </c>
      <c r="D421" s="16" t="s">
        <v>79</v>
      </c>
      <c r="E421" s="16" t="s">
        <v>48</v>
      </c>
      <c r="F421" s="17" t="str">
        <f t="shared" si="7"/>
        <v>Fail Phỏng vấn</v>
      </c>
      <c r="G421" s="16" t="s">
        <v>1630</v>
      </c>
      <c r="H421" s="95" t="s">
        <v>1631</v>
      </c>
      <c r="I421" s="16" t="s">
        <v>1632</v>
      </c>
      <c r="J421" s="88">
        <v>35114</v>
      </c>
      <c r="K421" s="20" t="s">
        <v>1633</v>
      </c>
      <c r="L421" s="21" t="str">
        <f ca="1">IFERROR(__xludf.DUMMYFUNCTION("if(or(countifs($H$3:H422,H422)&gt;1, countifs($I$3:I422,I422)&gt;1),""Trùng"",if(or(COUNTIFS('Data tổng'!$I:$I,$I422)&gt;1,COUNTIFS('Data tổng'!$H:$H,$H422)&gt;1),""Trùng ""&amp;FILTER('Data tổng'!$B:$B,'Data tổng'!$I:$I=$I422,'Data tổng'!$B:$B&lt;&gt;$B422),""ok""))"),"ok")</f>
        <v>ok</v>
      </c>
      <c r="M421" s="16" t="s">
        <v>83</v>
      </c>
      <c r="N421" s="16" t="s">
        <v>243</v>
      </c>
      <c r="O421" s="16" t="s">
        <v>125</v>
      </c>
      <c r="P421" s="16"/>
      <c r="Q421" s="16"/>
      <c r="R421" s="16"/>
      <c r="T421" s="16"/>
      <c r="U421" s="22" t="s">
        <v>1634</v>
      </c>
      <c r="V421" s="23"/>
      <c r="W421" s="24" t="s">
        <v>57</v>
      </c>
      <c r="X421" s="25">
        <v>44615</v>
      </c>
      <c r="Y421" s="33">
        <v>0.58333333333333337</v>
      </c>
      <c r="Z421" s="26" t="s">
        <v>1635</v>
      </c>
      <c r="AA421" s="26" t="s">
        <v>47</v>
      </c>
      <c r="AB421" s="27"/>
      <c r="AC421" s="27"/>
      <c r="AD421" s="28"/>
      <c r="AE421" s="29"/>
      <c r="AF421" s="29"/>
      <c r="AG421" s="29"/>
    </row>
    <row r="422" spans="1:33" ht="15.75" customHeight="1">
      <c r="A422" s="15">
        <v>44603</v>
      </c>
      <c r="B422" s="16" t="s">
        <v>33</v>
      </c>
      <c r="C422" s="16" t="s">
        <v>78</v>
      </c>
      <c r="D422" s="16" t="s">
        <v>79</v>
      </c>
      <c r="E422" s="16" t="s">
        <v>48</v>
      </c>
      <c r="F422" s="17" t="str">
        <f t="shared" si="7"/>
        <v>Từ chối offer</v>
      </c>
      <c r="G422" s="16" t="s">
        <v>1636</v>
      </c>
      <c r="H422" s="95" t="s">
        <v>1637</v>
      </c>
      <c r="I422" s="16" t="s">
        <v>1638</v>
      </c>
      <c r="J422" s="88">
        <v>36434</v>
      </c>
      <c r="K422" s="20" t="s">
        <v>1639</v>
      </c>
      <c r="L422" s="21" t="str">
        <f ca="1">IFERROR(__xludf.DUMMYFUNCTION("if(or(countifs($H$3:H423,H423)&gt;1, countifs($I$3:I423,I423)&gt;1),""Trùng"",if(or(COUNTIFS('Data tổng'!$I:$I,$I423)&gt;1,COUNTIFS('Data tổng'!$H:$H,$H423)&gt;1),""Trùng ""&amp;FILTER('Data tổng'!$B:$B,'Data tổng'!$I:$I=$I423,'Data tổng'!$B:$B&lt;&gt;$B423),""ok""))"),"ok")</f>
        <v>ok</v>
      </c>
      <c r="M422" s="16" t="s">
        <v>83</v>
      </c>
      <c r="N422" s="16" t="s">
        <v>243</v>
      </c>
      <c r="O422" s="16" t="s">
        <v>53</v>
      </c>
      <c r="P422" s="16"/>
      <c r="Q422" s="16"/>
      <c r="R422" s="16"/>
      <c r="T422" s="16"/>
      <c r="U422" s="22" t="s">
        <v>1640</v>
      </c>
      <c r="V422" s="23">
        <v>44603</v>
      </c>
      <c r="W422" s="24" t="s">
        <v>57</v>
      </c>
      <c r="X422" s="25">
        <v>44607</v>
      </c>
      <c r="Y422" s="33">
        <v>0.75</v>
      </c>
      <c r="Z422" s="26" t="s">
        <v>1607</v>
      </c>
      <c r="AA422" s="26" t="s">
        <v>57</v>
      </c>
      <c r="AB422" s="57">
        <v>44605</v>
      </c>
      <c r="AC422" s="27" t="s">
        <v>128</v>
      </c>
      <c r="AD422" s="28"/>
      <c r="AE422" s="29"/>
      <c r="AF422" s="29"/>
      <c r="AG422" s="29"/>
    </row>
    <row r="423" spans="1:33" ht="15.75" customHeight="1">
      <c r="A423" s="15">
        <v>44602</v>
      </c>
      <c r="B423" s="16" t="s">
        <v>33</v>
      </c>
      <c r="C423" s="16" t="s">
        <v>163</v>
      </c>
      <c r="D423" s="16" t="s">
        <v>35</v>
      </c>
      <c r="E423" s="16" t="s">
        <v>48</v>
      </c>
      <c r="F423" s="17" t="str">
        <f t="shared" si="7"/>
        <v>Đã onboard</v>
      </c>
      <c r="G423" s="16" t="s">
        <v>1641</v>
      </c>
      <c r="H423" s="95" t="s">
        <v>1642</v>
      </c>
      <c r="I423" s="16" t="s">
        <v>1643</v>
      </c>
      <c r="J423" s="88">
        <v>34815</v>
      </c>
      <c r="K423" s="20" t="s">
        <v>1644</v>
      </c>
      <c r="L423" s="21" t="str">
        <f ca="1">IFERROR(__xludf.DUMMYFUNCTION("if(or(countifs($H$3:H424,H424)&gt;1, countifs($I$3:I424,I424)&gt;1),""Trùng"",if(or(COUNTIFS('Data tổng'!$I:$I,$I424)&gt;1,COUNTIFS('Data tổng'!$H:$H,$H424)&gt;1),""Trùng ""&amp;FILTER('Data tổng'!$B:$B,'Data tổng'!$I:$I=$I424,'Data tổng'!$B:$B&lt;&gt;$B424),""ok""))"),"ok")</f>
        <v>ok</v>
      </c>
      <c r="M423" s="16" t="s">
        <v>112</v>
      </c>
      <c r="N423" s="16" t="s">
        <v>1645</v>
      </c>
      <c r="O423" s="16" t="s">
        <v>391</v>
      </c>
      <c r="P423" s="16"/>
      <c r="Q423" s="16" t="s">
        <v>178</v>
      </c>
      <c r="R423" s="16"/>
      <c r="T423" s="16"/>
      <c r="U423" s="22" t="s">
        <v>1646</v>
      </c>
      <c r="V423" s="23"/>
      <c r="W423" s="24" t="s">
        <v>57</v>
      </c>
      <c r="X423" s="25">
        <v>44615</v>
      </c>
      <c r="Y423" s="33">
        <v>0.58333333333333337</v>
      </c>
      <c r="Z423" s="26" t="s">
        <v>1647</v>
      </c>
      <c r="AA423" s="26" t="s">
        <v>57</v>
      </c>
      <c r="AB423" s="57">
        <v>44627</v>
      </c>
      <c r="AC423" s="27" t="s">
        <v>65</v>
      </c>
      <c r="AD423" s="28">
        <v>44663</v>
      </c>
      <c r="AE423" s="29" t="s">
        <v>65</v>
      </c>
      <c r="AF423" s="29" t="s">
        <v>1648</v>
      </c>
      <c r="AG423" s="35">
        <v>9000000</v>
      </c>
    </row>
    <row r="424" spans="1:33" ht="15.75" customHeight="1">
      <c r="A424" s="15">
        <v>44606</v>
      </c>
      <c r="B424" s="16" t="s">
        <v>33</v>
      </c>
      <c r="C424" s="16" t="s">
        <v>163</v>
      </c>
      <c r="D424" s="16" t="s">
        <v>417</v>
      </c>
      <c r="E424" s="16" t="s">
        <v>48</v>
      </c>
      <c r="F424" s="17" t="str">
        <f t="shared" si="7"/>
        <v>Pass CV</v>
      </c>
      <c r="G424" s="16" t="s">
        <v>1649</v>
      </c>
      <c r="H424" s="95" t="s">
        <v>1650</v>
      </c>
      <c r="I424" s="16" t="s">
        <v>1651</v>
      </c>
      <c r="J424" s="88">
        <v>34468</v>
      </c>
      <c r="K424" s="20" t="s">
        <v>1652</v>
      </c>
      <c r="L424" s="21" t="str">
        <f ca="1">IFERROR(__xludf.DUMMYFUNCTION("if(or(countifs($H$3:H425,H425)&gt;1, countifs($I$3:I425,I425)&gt;1),""Trùng"",if(or(COUNTIFS('Data tổng'!$I:$I,$I425)&gt;1,COUNTIFS('Data tổng'!$H:$H,$H425)&gt;1),""Trùng ""&amp;FILTER('Data tổng'!$B:$B,'Data tổng'!$I:$I=$I425,'Data tổng'!$B:$B&lt;&gt;$B425),""ok""))"),"ok")</f>
        <v>ok</v>
      </c>
      <c r="M424" s="16" t="s">
        <v>40</v>
      </c>
      <c r="N424" s="16" t="s">
        <v>243</v>
      </c>
      <c r="O424" s="16"/>
      <c r="P424" s="16"/>
      <c r="Q424" s="16"/>
      <c r="R424" s="16"/>
      <c r="T424" s="16"/>
      <c r="U424" s="22"/>
      <c r="V424" s="23"/>
      <c r="W424" s="24" t="s">
        <v>57</v>
      </c>
      <c r="X424" s="25"/>
      <c r="Y424" s="33"/>
      <c r="Z424" s="26"/>
      <c r="AA424" s="26"/>
      <c r="AB424" s="27"/>
      <c r="AC424" s="27"/>
      <c r="AD424" s="28"/>
      <c r="AE424" s="29"/>
      <c r="AF424" s="29"/>
      <c r="AG424" s="29"/>
    </row>
    <row r="425" spans="1:33" ht="15.75" customHeight="1">
      <c r="A425" s="15">
        <v>44606</v>
      </c>
      <c r="B425" s="16" t="s">
        <v>33</v>
      </c>
      <c r="C425" s="16" t="s">
        <v>263</v>
      </c>
      <c r="D425" s="16" t="s">
        <v>457</v>
      </c>
      <c r="E425" s="16" t="s">
        <v>48</v>
      </c>
      <c r="F425" s="17" t="str">
        <f t="shared" si="7"/>
        <v>Pass CV</v>
      </c>
      <c r="G425" s="16" t="s">
        <v>1653</v>
      </c>
      <c r="H425" s="95" t="s">
        <v>1654</v>
      </c>
      <c r="I425" s="16" t="s">
        <v>1655</v>
      </c>
      <c r="J425" s="88"/>
      <c r="K425" s="20" t="s">
        <v>1656</v>
      </c>
      <c r="L425" s="21" t="str">
        <f ca="1">IFERROR(__xludf.DUMMYFUNCTION("if(or(countifs($H$3:H426,H426)&gt;1, countifs($I$3:I426,I426)&gt;1),""Trùng"",if(or(COUNTIFS('Data tổng'!$I:$I,$I426)&gt;1,COUNTIFS('Data tổng'!$H:$H,$H426)&gt;1),""Trùng ""&amp;FILTER('Data tổng'!$B:$B,'Data tổng'!$I:$I=$I426,'Data tổng'!$B:$B&lt;&gt;$B426),""ok""))"),"ok")</f>
        <v>ok</v>
      </c>
      <c r="M425" s="16" t="s">
        <v>40</v>
      </c>
      <c r="N425" s="16" t="s">
        <v>243</v>
      </c>
      <c r="O425" s="16"/>
      <c r="P425" s="16"/>
      <c r="Q425" s="16"/>
      <c r="R425" s="16"/>
      <c r="T425" s="16"/>
      <c r="U425" s="22" t="s">
        <v>1657</v>
      </c>
      <c r="V425" s="23"/>
      <c r="W425" s="24" t="s">
        <v>57</v>
      </c>
      <c r="X425" s="25"/>
      <c r="Y425" s="33"/>
      <c r="Z425" s="26"/>
      <c r="AA425" s="26"/>
      <c r="AB425" s="27"/>
      <c r="AC425" s="27"/>
      <c r="AD425" s="28"/>
      <c r="AE425" s="29"/>
      <c r="AF425" s="29"/>
      <c r="AG425" s="29"/>
    </row>
    <row r="426" spans="1:33" ht="15.75" customHeight="1">
      <c r="A426" s="15">
        <v>44608</v>
      </c>
      <c r="B426" s="16" t="s">
        <v>33</v>
      </c>
      <c r="C426" s="16" t="s">
        <v>78</v>
      </c>
      <c r="D426" s="16" t="s">
        <v>79</v>
      </c>
      <c r="E426" s="16" t="s">
        <v>48</v>
      </c>
      <c r="F426" s="17" t="str">
        <f t="shared" si="7"/>
        <v>Fail CV</v>
      </c>
      <c r="G426" s="16" t="s">
        <v>1658</v>
      </c>
      <c r="H426" s="95" t="s">
        <v>1659</v>
      </c>
      <c r="I426" s="16" t="s">
        <v>1660</v>
      </c>
      <c r="J426" s="88">
        <v>35944</v>
      </c>
      <c r="K426" s="20" t="s">
        <v>1661</v>
      </c>
      <c r="L426" s="21" t="str">
        <f ca="1">IFERROR(__xludf.DUMMYFUNCTION("if(or(countifs($H$3:H427,H427)&gt;1, countifs($I$3:I427,I427)&gt;1),""Trùng"",if(or(COUNTIFS('Data tổng'!$I:$I,$I427)&gt;1,COUNTIFS('Data tổng'!$H:$H,$H427)&gt;1),""Trùng ""&amp;FILTER('Data tổng'!$B:$B,'Data tổng'!$I:$I=$I427,'Data tổng'!$B:$B&lt;&gt;$B427),""ok""))"),"ok")</f>
        <v>ok</v>
      </c>
      <c r="M426" s="16" t="s">
        <v>40</v>
      </c>
      <c r="N426" s="16" t="s">
        <v>150</v>
      </c>
      <c r="O426" s="16"/>
      <c r="P426" s="16"/>
      <c r="Q426" s="16"/>
      <c r="R426" s="16"/>
      <c r="T426" s="16"/>
      <c r="U426" s="22"/>
      <c r="V426" s="23"/>
      <c r="W426" s="24" t="s">
        <v>47</v>
      </c>
      <c r="X426" s="25"/>
      <c r="Y426" s="33"/>
      <c r="Z426" s="26"/>
      <c r="AA426" s="26"/>
      <c r="AB426" s="27"/>
      <c r="AC426" s="27"/>
      <c r="AD426" s="28"/>
      <c r="AE426" s="29"/>
      <c r="AF426" s="29"/>
      <c r="AG426" s="29"/>
    </row>
    <row r="427" spans="1:33" ht="15.75" customHeight="1">
      <c r="A427" s="15">
        <v>44608</v>
      </c>
      <c r="B427" s="16" t="s">
        <v>33</v>
      </c>
      <c r="C427" s="16" t="s">
        <v>163</v>
      </c>
      <c r="D427" s="16" t="s">
        <v>417</v>
      </c>
      <c r="E427" s="16" t="s">
        <v>48</v>
      </c>
      <c r="F427" s="17" t="str">
        <f t="shared" si="7"/>
        <v>Từ chối offer</v>
      </c>
      <c r="G427" s="16" t="s">
        <v>1662</v>
      </c>
      <c r="H427" s="95" t="s">
        <v>1663</v>
      </c>
      <c r="I427" s="16" t="s">
        <v>1664</v>
      </c>
      <c r="J427" s="88"/>
      <c r="K427" s="20" t="s">
        <v>1665</v>
      </c>
      <c r="L427" s="21" t="str">
        <f ca="1">IFERROR(__xludf.DUMMYFUNCTION("if(or(countifs($H$3:H428,H428)&gt;1, countifs($I$3:I428,I428)&gt;1),""Trùng"",if(or(COUNTIFS('Data tổng'!$I:$I,$I428)&gt;1,COUNTIFS('Data tổng'!$H:$H,$H428)&gt;1),""Trùng ""&amp;FILTER('Data tổng'!$B:$B,'Data tổng'!$I:$I=$I428,'Data tổng'!$B:$B&lt;&gt;$B428),""ok""))"),"ok")</f>
        <v>ok</v>
      </c>
      <c r="M427" s="16" t="s">
        <v>83</v>
      </c>
      <c r="N427" s="16" t="s">
        <v>84</v>
      </c>
      <c r="O427" s="16"/>
      <c r="P427" s="16"/>
      <c r="Q427" s="16"/>
      <c r="R427" s="16"/>
      <c r="T427" s="16"/>
      <c r="U427" s="22" t="s">
        <v>1666</v>
      </c>
      <c r="V427" s="23"/>
      <c r="W427" s="24" t="s">
        <v>57</v>
      </c>
      <c r="X427" s="25">
        <v>44615</v>
      </c>
      <c r="Y427" s="33">
        <v>0.58333333333333337</v>
      </c>
      <c r="Z427" s="26" t="s">
        <v>827</v>
      </c>
      <c r="AA427" s="26" t="s">
        <v>57</v>
      </c>
      <c r="AB427" s="57">
        <v>44615</v>
      </c>
      <c r="AC427" s="27" t="s">
        <v>128</v>
      </c>
      <c r="AD427" s="28"/>
      <c r="AE427" s="29"/>
      <c r="AF427" s="29"/>
      <c r="AG427" s="29"/>
    </row>
    <row r="428" spans="1:33" ht="15.75" customHeight="1">
      <c r="A428" s="15">
        <v>44608</v>
      </c>
      <c r="B428" s="16" t="s">
        <v>33</v>
      </c>
      <c r="C428" s="16" t="s">
        <v>250</v>
      </c>
      <c r="D428" s="16" t="s">
        <v>417</v>
      </c>
      <c r="E428" s="16" t="s">
        <v>48</v>
      </c>
      <c r="F428" s="17" t="str">
        <f t="shared" ref="F428:F474" si="8">IF(G428="","",IF(AE428="Yes", "Đã onboard", IF(AE428="No", "Không onboard", IF(AC428="Yes", "Đồng ý offer", IF(AC428="Consider", "Cân nhắc offer",IF(AC428="No", "Từ chối offer", IF(AA428="Pass", "Pass Phỏng vấn", IF(AA428="Fail", "Fail Phỏng vấn", IF(AA428="Cancel", "Hủy Phỏng vấn", IF(AA428="Reject", "Từ chối Phỏng vấn", IF(AA428="Consider", "Cân nhắc KQ PV", IF(AND(X428&lt;&gt;"",AA428="",W428="Pass"), "Có lịch PV",IF(W428="Pass","Pass CV",IF(W428="Fail","Fail CV",IF(W428="Reject","Từ chối ứng tuyển", IF(W428="Consider","Cân nhắc CV","Đã nhận được CV"))))))))))))))))</f>
        <v>Fail CV</v>
      </c>
      <c r="G428" s="16" t="s">
        <v>1667</v>
      </c>
      <c r="H428" s="95" t="s">
        <v>1668</v>
      </c>
      <c r="I428" s="16" t="s">
        <v>1669</v>
      </c>
      <c r="J428" s="88">
        <v>35670</v>
      </c>
      <c r="K428" s="20" t="s">
        <v>1670</v>
      </c>
      <c r="L428" s="21" t="str">
        <f ca="1">IFERROR(__xludf.DUMMYFUNCTION("if(or(countifs($H$3:H429,H429)&gt;1, countifs($I$3:I429,I429)&gt;1),""Trùng"",if(or(COUNTIFS('Data tổng'!$I:$I,$I429)&gt;1,COUNTIFS('Data tổng'!$H:$H,$H429)&gt;1),""Trùng ""&amp;FILTER('Data tổng'!$B:$B,'Data tổng'!$I:$I=$I429,'Data tổng'!$B:$B&lt;&gt;$B429),""ok""))"),"ok")</f>
        <v>ok</v>
      </c>
      <c r="M428" s="16" t="s">
        <v>40</v>
      </c>
      <c r="N428" s="16" t="s">
        <v>150</v>
      </c>
      <c r="O428" s="16"/>
      <c r="P428" s="16"/>
      <c r="Q428" s="16"/>
      <c r="R428" s="16"/>
      <c r="T428" s="16"/>
      <c r="U428" s="22" t="s">
        <v>1671</v>
      </c>
      <c r="V428" s="23"/>
      <c r="W428" s="24" t="s">
        <v>47</v>
      </c>
      <c r="X428" s="25"/>
      <c r="Y428" s="33"/>
      <c r="Z428" s="26"/>
      <c r="AA428" s="26"/>
      <c r="AB428" s="27"/>
      <c r="AC428" s="27"/>
      <c r="AD428" s="28"/>
      <c r="AE428" s="29"/>
      <c r="AF428" s="29"/>
      <c r="AG428" s="29"/>
    </row>
    <row r="429" spans="1:33" ht="15" customHeight="1">
      <c r="A429" s="15">
        <v>44608</v>
      </c>
      <c r="B429" s="16" t="s">
        <v>33</v>
      </c>
      <c r="C429" s="16" t="s">
        <v>155</v>
      </c>
      <c r="D429" s="16" t="s">
        <v>35</v>
      </c>
      <c r="E429" s="16" t="s">
        <v>48</v>
      </c>
      <c r="F429" s="17" t="str">
        <f t="shared" si="8"/>
        <v>Đã onboard</v>
      </c>
      <c r="G429" s="16" t="s">
        <v>1672</v>
      </c>
      <c r="H429" s="95" t="s">
        <v>1673</v>
      </c>
      <c r="I429" s="16" t="s">
        <v>1674</v>
      </c>
      <c r="J429" s="88">
        <v>36308</v>
      </c>
      <c r="K429" s="20" t="s">
        <v>1675</v>
      </c>
      <c r="L429" s="21" t="str">
        <f ca="1">IFERROR(__xludf.DUMMYFUNCTION("if(or(countifs($H$3:H430,H430)&gt;1, countifs($I$3:I430,I430)&gt;1),""Trùng"",if(or(COUNTIFS('Data tổng'!$I:$I,$I430)&gt;1,COUNTIFS('Data tổng'!$H:$H,$H430)&gt;1),""Trùng ""&amp;FILTER('Data tổng'!$B:$B,'Data tổng'!$I:$I=$I430,'Data tổng'!$B:$B&lt;&gt;$B430),""ok""))"),"ok")</f>
        <v>ok</v>
      </c>
      <c r="M429" s="16" t="s">
        <v>40</v>
      </c>
      <c r="N429" s="16" t="s">
        <v>150</v>
      </c>
      <c r="O429" s="16"/>
      <c r="P429" s="16"/>
      <c r="Q429" s="16"/>
      <c r="R429" s="16"/>
      <c r="T429" s="16"/>
      <c r="U429" s="22" t="s">
        <v>1676</v>
      </c>
      <c r="V429" s="23"/>
      <c r="W429" s="24" t="s">
        <v>57</v>
      </c>
      <c r="X429" s="25">
        <v>44615</v>
      </c>
      <c r="Y429" s="33">
        <v>0.61458333333333337</v>
      </c>
      <c r="Z429" s="26" t="s">
        <v>1677</v>
      </c>
      <c r="AA429" s="26" t="s">
        <v>57</v>
      </c>
      <c r="AB429" s="57">
        <v>44616</v>
      </c>
      <c r="AC429" s="27" t="s">
        <v>65</v>
      </c>
      <c r="AD429" s="28">
        <v>44627</v>
      </c>
      <c r="AE429" s="29" t="s">
        <v>65</v>
      </c>
      <c r="AF429" s="29" t="s">
        <v>1648</v>
      </c>
      <c r="AG429" s="35">
        <v>9000000</v>
      </c>
    </row>
    <row r="430" spans="1:33" ht="15.75" customHeight="1">
      <c r="A430" s="15">
        <v>44608</v>
      </c>
      <c r="B430" s="16" t="s">
        <v>33</v>
      </c>
      <c r="C430" s="16" t="s">
        <v>78</v>
      </c>
      <c r="D430" s="16" t="s">
        <v>35</v>
      </c>
      <c r="E430" s="16" t="s">
        <v>48</v>
      </c>
      <c r="F430" s="17" t="str">
        <f t="shared" si="8"/>
        <v>Fail CV</v>
      </c>
      <c r="G430" s="16" t="s">
        <v>1678</v>
      </c>
      <c r="H430" s="95" t="s">
        <v>1679</v>
      </c>
      <c r="I430" s="16" t="s">
        <v>1680</v>
      </c>
      <c r="J430" s="88"/>
      <c r="K430" s="20" t="s">
        <v>1681</v>
      </c>
      <c r="L430" s="21" t="str">
        <f ca="1">IFERROR(__xludf.DUMMYFUNCTION("if(or(countifs($H$3:H431,H431)&gt;1, countifs($I$3:I431,I431)&gt;1),""Trùng"",if(or(COUNTIFS('Data tổng'!$I:$I,$I431)&gt;1,COUNTIFS('Data tổng'!$H:$H,$H431)&gt;1),""Trùng ""&amp;FILTER('Data tổng'!$B:$B,'Data tổng'!$I:$I=$I431,'Data tổng'!$B:$B&lt;&gt;$B431),""ok""))"),"ok")</f>
        <v>ok</v>
      </c>
      <c r="M430" s="16" t="s">
        <v>40</v>
      </c>
      <c r="N430" s="16" t="s">
        <v>150</v>
      </c>
      <c r="O430" s="16" t="s">
        <v>76</v>
      </c>
      <c r="P430" s="16"/>
      <c r="Q430" s="16"/>
      <c r="R430" s="16"/>
      <c r="T430" s="16"/>
      <c r="U430" s="22"/>
      <c r="V430" s="23"/>
      <c r="W430" s="24" t="s">
        <v>47</v>
      </c>
      <c r="X430" s="25"/>
      <c r="Y430" s="33"/>
      <c r="Z430" s="26"/>
      <c r="AA430" s="26"/>
      <c r="AB430" s="27"/>
      <c r="AC430" s="27"/>
      <c r="AD430" s="28"/>
      <c r="AE430" s="29"/>
      <c r="AF430" s="29"/>
      <c r="AG430" s="29"/>
    </row>
    <row r="431" spans="1:33" ht="15.75" customHeight="1">
      <c r="A431" s="15">
        <v>44608</v>
      </c>
      <c r="B431" s="16" t="s">
        <v>33</v>
      </c>
      <c r="C431" s="16" t="s">
        <v>78</v>
      </c>
      <c r="D431" s="16" t="s">
        <v>35</v>
      </c>
      <c r="E431" s="16" t="s">
        <v>48</v>
      </c>
      <c r="F431" s="17" t="str">
        <f t="shared" si="8"/>
        <v>Fail CV</v>
      </c>
      <c r="G431" s="16" t="s">
        <v>1682</v>
      </c>
      <c r="H431" s="95" t="s">
        <v>1683</v>
      </c>
      <c r="I431" s="16" t="s">
        <v>1684</v>
      </c>
      <c r="J431" s="88">
        <v>34232</v>
      </c>
      <c r="K431" s="20" t="s">
        <v>1685</v>
      </c>
      <c r="L431" s="21" t="str">
        <f ca="1">IFERROR(__xludf.DUMMYFUNCTION("if(or(countifs($H$3:H432,H432)&gt;1, countifs($I$3:I432,I432)&gt;1),""Trùng"",if(or(COUNTIFS('Data tổng'!$I:$I,$I432)&gt;1,COUNTIFS('Data tổng'!$H:$H,$H432)&gt;1),""Trùng ""&amp;FILTER('Data tổng'!$B:$B,'Data tổng'!$I:$I=$I432,'Data tổng'!$B:$B&lt;&gt;$B432),""ok""))"),"ok")</f>
        <v>ok</v>
      </c>
      <c r="M431" s="16" t="s">
        <v>40</v>
      </c>
      <c r="N431" s="16" t="s">
        <v>150</v>
      </c>
      <c r="O431" s="16"/>
      <c r="P431" s="16"/>
      <c r="Q431" s="16"/>
      <c r="R431" s="16"/>
      <c r="T431" s="16"/>
      <c r="U431" s="22"/>
      <c r="V431" s="23"/>
      <c r="W431" s="24" t="s">
        <v>47</v>
      </c>
      <c r="X431" s="25"/>
      <c r="Y431" s="33"/>
      <c r="Z431" s="26"/>
      <c r="AA431" s="26"/>
      <c r="AB431" s="27"/>
      <c r="AC431" s="27"/>
      <c r="AD431" s="28"/>
      <c r="AE431" s="29"/>
      <c r="AF431" s="29"/>
      <c r="AG431" s="29"/>
    </row>
    <row r="432" spans="1:33" ht="15.75" customHeight="1">
      <c r="A432" s="15">
        <v>44608</v>
      </c>
      <c r="B432" s="16" t="s">
        <v>33</v>
      </c>
      <c r="C432" s="16" t="s">
        <v>78</v>
      </c>
      <c r="D432" s="16" t="s">
        <v>417</v>
      </c>
      <c r="E432" s="16" t="s">
        <v>48</v>
      </c>
      <c r="F432" s="17" t="str">
        <f t="shared" si="8"/>
        <v>Từ chối offer</v>
      </c>
      <c r="G432" s="16" t="s">
        <v>1686</v>
      </c>
      <c r="H432" s="86" t="s">
        <v>1687</v>
      </c>
      <c r="I432" s="16" t="s">
        <v>1688</v>
      </c>
      <c r="J432" s="88">
        <v>34679</v>
      </c>
      <c r="K432" s="20" t="s">
        <v>1689</v>
      </c>
      <c r="L432" s="21" t="str">
        <f ca="1">IFERROR(__xludf.DUMMYFUNCTION("if(or(countifs($H$3:H433,H433)&gt;1, countifs($I$3:I433,I433)&gt;1),""Trùng"",if(or(COUNTIFS('Data tổng'!$I:$I,$I433)&gt;1,COUNTIFS('Data tổng'!$H:$H,$H433)&gt;1),""Trùng ""&amp;FILTER('Data tổng'!$B:$B,'Data tổng'!$I:$I=$I433,'Data tổng'!$B:$B&lt;&gt;$B433),""ok""))"),"ok")</f>
        <v>ok</v>
      </c>
      <c r="M432" s="16" t="s">
        <v>40</v>
      </c>
      <c r="N432" s="16" t="s">
        <v>150</v>
      </c>
      <c r="O432" s="16"/>
      <c r="P432" s="16"/>
      <c r="Q432" s="16"/>
      <c r="R432" s="16"/>
      <c r="T432" s="16"/>
      <c r="U432" s="22" t="s">
        <v>1690</v>
      </c>
      <c r="V432" s="23"/>
      <c r="W432" s="24" t="s">
        <v>57</v>
      </c>
      <c r="X432" s="25">
        <v>44616</v>
      </c>
      <c r="Y432" s="33">
        <v>0.6875</v>
      </c>
      <c r="Z432" s="26" t="s">
        <v>1677</v>
      </c>
      <c r="AA432" s="26" t="s">
        <v>57</v>
      </c>
      <c r="AB432" s="57">
        <v>44620</v>
      </c>
      <c r="AC432" s="27" t="s">
        <v>128</v>
      </c>
      <c r="AD432" s="28"/>
      <c r="AE432" s="29"/>
      <c r="AF432" s="29" t="s">
        <v>372</v>
      </c>
      <c r="AG432" s="35">
        <v>18000000</v>
      </c>
    </row>
    <row r="433" spans="1:33" ht="15.75" customHeight="1">
      <c r="A433" s="15">
        <v>44608</v>
      </c>
      <c r="B433" s="16" t="s">
        <v>33</v>
      </c>
      <c r="C433" s="16" t="s">
        <v>78</v>
      </c>
      <c r="D433" s="16" t="s">
        <v>417</v>
      </c>
      <c r="E433" s="16" t="s">
        <v>48</v>
      </c>
      <c r="F433" s="17" t="str">
        <f t="shared" si="8"/>
        <v>Fail CV</v>
      </c>
      <c r="G433" s="16" t="s">
        <v>1691</v>
      </c>
      <c r="H433" s="86">
        <v>397706083</v>
      </c>
      <c r="I433" s="16" t="s">
        <v>1692</v>
      </c>
      <c r="J433" s="88">
        <v>34394</v>
      </c>
      <c r="K433" s="20" t="s">
        <v>1693</v>
      </c>
      <c r="L433" s="21" t="str">
        <f ca="1">IFERROR(__xludf.DUMMYFUNCTION("if(or(countifs($H$3:H434,H434)&gt;1, countifs($I$3:I434,I434)&gt;1),""Trùng"",if(or(COUNTIFS('Data tổng'!$I:$I,$I434)&gt;1,COUNTIFS('Data tổng'!$H:$H,$H434)&gt;1),""Trùng ""&amp;FILTER('Data tổng'!$B:$B,'Data tổng'!$I:$I=$I434,'Data tổng'!$B:$B&lt;&gt;$B434),""ok""))"),"ok")</f>
        <v>ok</v>
      </c>
      <c r="M433" s="16" t="s">
        <v>40</v>
      </c>
      <c r="N433" s="16" t="s">
        <v>150</v>
      </c>
      <c r="O433" s="16"/>
      <c r="P433" s="16"/>
      <c r="Q433" s="16"/>
      <c r="R433" s="16"/>
      <c r="T433" s="16"/>
      <c r="U433" s="22" t="s">
        <v>827</v>
      </c>
      <c r="V433" s="23"/>
      <c r="W433" s="24" t="s">
        <v>47</v>
      </c>
      <c r="X433" s="25"/>
      <c r="Y433" s="33"/>
      <c r="Z433" s="26"/>
      <c r="AA433" s="26"/>
      <c r="AB433" s="27"/>
      <c r="AC433" s="27"/>
      <c r="AD433" s="28"/>
      <c r="AE433" s="29"/>
      <c r="AF433" s="29"/>
      <c r="AG433" s="29"/>
    </row>
    <row r="434" spans="1:33" ht="15.75" customHeight="1">
      <c r="A434" s="15">
        <v>44609</v>
      </c>
      <c r="B434" s="16" t="s">
        <v>33</v>
      </c>
      <c r="C434" s="16" t="s">
        <v>263</v>
      </c>
      <c r="D434" s="16" t="s">
        <v>35</v>
      </c>
      <c r="E434" s="16" t="s">
        <v>48</v>
      </c>
      <c r="F434" s="17" t="str">
        <f t="shared" si="8"/>
        <v>Đã onboard</v>
      </c>
      <c r="G434" s="16" t="s">
        <v>289</v>
      </c>
      <c r="H434" s="95" t="s">
        <v>1694</v>
      </c>
      <c r="I434" s="16" t="s">
        <v>1695</v>
      </c>
      <c r="J434" s="88"/>
      <c r="K434" s="20" t="s">
        <v>1696</v>
      </c>
      <c r="L434" s="21" t="str">
        <f ca="1">IFERROR(__xludf.DUMMYFUNCTION("if(or(countifs($H$3:H435,H435)&gt;1, countifs($I$3:I435,I435)&gt;1),""Trùng"",if(or(COUNTIFS('Data tổng'!$I:$I,$I435)&gt;1,COUNTIFS('Data tổng'!$H:$H,$H435)&gt;1),""Trùng ""&amp;FILTER('Data tổng'!$B:$B,'Data tổng'!$I:$I=$I435,'Data tổng'!$B:$B&lt;&gt;$B435),""ok""))"),"Trùng")</f>
        <v>Trùng</v>
      </c>
      <c r="M434" s="16" t="s">
        <v>40</v>
      </c>
      <c r="N434" s="16" t="s">
        <v>150</v>
      </c>
      <c r="O434" s="16"/>
      <c r="P434" s="16"/>
      <c r="Q434" s="16"/>
      <c r="R434" s="16"/>
      <c r="T434" s="16"/>
      <c r="U434" s="22" t="s">
        <v>1697</v>
      </c>
      <c r="V434" s="23"/>
      <c r="W434" s="24" t="s">
        <v>57</v>
      </c>
      <c r="X434" s="25">
        <v>44615</v>
      </c>
      <c r="Y434" s="33">
        <v>0.64583333333333337</v>
      </c>
      <c r="Z434" s="26" t="s">
        <v>1677</v>
      </c>
      <c r="AA434" s="26" t="s">
        <v>57</v>
      </c>
      <c r="AB434" s="57">
        <v>44616</v>
      </c>
      <c r="AC434" s="27" t="s">
        <v>65</v>
      </c>
      <c r="AD434" s="28">
        <v>44627</v>
      </c>
      <c r="AE434" s="29" t="s">
        <v>65</v>
      </c>
      <c r="AF434" s="29" t="s">
        <v>1648</v>
      </c>
      <c r="AG434" s="35">
        <v>9000000</v>
      </c>
    </row>
    <row r="435" spans="1:33" ht="15.75" customHeight="1">
      <c r="A435" s="15">
        <v>44609</v>
      </c>
      <c r="B435" s="16" t="s">
        <v>33</v>
      </c>
      <c r="C435" s="16" t="s">
        <v>263</v>
      </c>
      <c r="D435" s="16" t="s">
        <v>79</v>
      </c>
      <c r="E435" s="16" t="s">
        <v>48</v>
      </c>
      <c r="F435" s="17" t="str">
        <f t="shared" si="8"/>
        <v>Pass CV</v>
      </c>
      <c r="G435" s="16" t="s">
        <v>1698</v>
      </c>
      <c r="H435" s="95" t="s">
        <v>1699</v>
      </c>
      <c r="I435" s="16" t="s">
        <v>1700</v>
      </c>
      <c r="J435" s="88"/>
      <c r="K435" s="20" t="s">
        <v>1701</v>
      </c>
      <c r="L435" s="21" t="str">
        <f ca="1">IFERROR(__xludf.DUMMYFUNCTION("if(or(countifs($H$3:H436,H436)&gt;1, countifs($I$3:I436,I436)&gt;1),""Trùng"",if(or(COUNTIFS('Data tổng'!$I:$I,$I436)&gt;1,COUNTIFS('Data tổng'!$H:$H,$H436)&gt;1),""Trùng ""&amp;FILTER('Data tổng'!$B:$B,'Data tổng'!$I:$I=$I436,'Data tổng'!$B:$B&lt;&gt;$B436),""ok""))"),"ok")</f>
        <v>ok</v>
      </c>
      <c r="M435" s="16" t="s">
        <v>40</v>
      </c>
      <c r="N435" s="16" t="s">
        <v>150</v>
      </c>
      <c r="O435" s="16"/>
      <c r="P435" s="16"/>
      <c r="Q435" s="16"/>
      <c r="R435" s="16"/>
      <c r="T435" s="16"/>
      <c r="U435" s="22" t="s">
        <v>1702</v>
      </c>
      <c r="V435" s="23"/>
      <c r="W435" s="24" t="s">
        <v>57</v>
      </c>
      <c r="X435" s="25"/>
      <c r="Y435" s="33"/>
      <c r="Z435" s="26"/>
      <c r="AA435" s="26"/>
      <c r="AB435" s="27"/>
      <c r="AC435" s="27"/>
      <c r="AD435" s="28"/>
      <c r="AE435" s="29"/>
      <c r="AF435" s="29"/>
      <c r="AG435" s="29"/>
    </row>
    <row r="436" spans="1:33" ht="15.75" customHeight="1">
      <c r="A436" s="15">
        <v>44609</v>
      </c>
      <c r="B436" s="16" t="s">
        <v>33</v>
      </c>
      <c r="C436" s="16" t="s">
        <v>163</v>
      </c>
      <c r="D436" s="16" t="s">
        <v>79</v>
      </c>
      <c r="E436" s="16" t="s">
        <v>48</v>
      </c>
      <c r="F436" s="17" t="str">
        <f t="shared" si="8"/>
        <v>Pass CV</v>
      </c>
      <c r="G436" s="16" t="s">
        <v>1703</v>
      </c>
      <c r="H436" s="86">
        <v>961336877</v>
      </c>
      <c r="I436" s="16" t="s">
        <v>1704</v>
      </c>
      <c r="J436" s="88">
        <v>35718</v>
      </c>
      <c r="K436" s="20" t="s">
        <v>1705</v>
      </c>
      <c r="L436" s="21" t="str">
        <f ca="1">IFERROR(__xludf.DUMMYFUNCTION("if(or(countifs($H$3:H437,H437)&gt;1, countifs($I$3:I437,I437)&gt;1),""Trùng"",if(or(COUNTIFS('Data tổng'!$I:$I,$I437)&gt;1,COUNTIFS('Data tổng'!$H:$H,$H437)&gt;1),""Trùng ""&amp;FILTER('Data tổng'!$B:$B,'Data tổng'!$I:$I=$I437,'Data tổng'!$B:$B&lt;&gt;$B437),""ok""))"),"ok")</f>
        <v>ok</v>
      </c>
      <c r="M436" s="16" t="s">
        <v>40</v>
      </c>
      <c r="N436" s="16" t="s">
        <v>150</v>
      </c>
      <c r="O436" s="16"/>
      <c r="P436" s="16"/>
      <c r="Q436" s="16"/>
      <c r="R436" s="16"/>
      <c r="T436" s="16"/>
      <c r="U436" s="22"/>
      <c r="V436" s="23"/>
      <c r="W436" s="24" t="s">
        <v>57</v>
      </c>
      <c r="X436" s="25"/>
      <c r="Y436" s="33"/>
      <c r="Z436" s="26"/>
      <c r="AA436" s="26"/>
      <c r="AB436" s="27"/>
      <c r="AC436" s="27"/>
      <c r="AD436" s="28"/>
      <c r="AE436" s="29"/>
      <c r="AF436" s="29"/>
      <c r="AG436" s="29"/>
    </row>
    <row r="437" spans="1:33" ht="15.75" customHeight="1">
      <c r="A437" s="15">
        <v>44609</v>
      </c>
      <c r="B437" s="16" t="s">
        <v>33</v>
      </c>
      <c r="C437" s="16" t="s">
        <v>554</v>
      </c>
      <c r="D437" s="16"/>
      <c r="E437" s="16"/>
      <c r="F437" s="17" t="str">
        <f t="shared" si="8"/>
        <v>Từ chối offer</v>
      </c>
      <c r="G437" s="16" t="s">
        <v>1706</v>
      </c>
      <c r="H437" s="18">
        <v>362746500</v>
      </c>
      <c r="I437" s="16" t="s">
        <v>1707</v>
      </c>
      <c r="J437" s="19"/>
      <c r="K437" s="16"/>
      <c r="L437" s="21" t="str">
        <f ca="1">IFERROR(__xludf.DUMMYFUNCTION("if(or(countifs($H$3:H438,H438)&gt;1, countifs($I$3:I438,I438)&gt;1),""Trùng"",if(or(COUNTIFS('Data tổng'!$I:$I,$I438)&gt;1,COUNTIFS('Data tổng'!$H:$H,$H438)&gt;1),""Trùng ""&amp;FILTER('Data tổng'!$B:$B,'Data tổng'!$I:$I=$I438,'Data tổng'!$B:$B&lt;&gt;$B438),""ok""))"),"ok")</f>
        <v>ok</v>
      </c>
      <c r="M437" s="16" t="s">
        <v>112</v>
      </c>
      <c r="N437" s="16" t="s">
        <v>1708</v>
      </c>
      <c r="O437" s="16"/>
      <c r="P437" s="16"/>
      <c r="Q437" s="16"/>
      <c r="R437" s="16"/>
      <c r="T437" s="16"/>
      <c r="U437" s="22" t="s">
        <v>1709</v>
      </c>
      <c r="V437" s="23"/>
      <c r="W437" s="24" t="s">
        <v>57</v>
      </c>
      <c r="X437" s="25">
        <v>44614</v>
      </c>
      <c r="Y437" s="33">
        <v>0.75</v>
      </c>
      <c r="Z437" s="26" t="s">
        <v>1710</v>
      </c>
      <c r="AA437" s="26" t="s">
        <v>57</v>
      </c>
      <c r="AB437" s="57">
        <v>44622</v>
      </c>
      <c r="AC437" s="27" t="s">
        <v>128</v>
      </c>
      <c r="AD437" s="28"/>
      <c r="AE437" s="29"/>
      <c r="AF437" s="29"/>
      <c r="AG437" s="35"/>
    </row>
    <row r="438" spans="1:33" ht="15.75" customHeight="1">
      <c r="A438" s="15">
        <v>44595</v>
      </c>
      <c r="B438" s="16" t="s">
        <v>33</v>
      </c>
      <c r="C438" s="16" t="s">
        <v>78</v>
      </c>
      <c r="D438" s="16" t="s">
        <v>1455</v>
      </c>
      <c r="E438" s="16" t="s">
        <v>48</v>
      </c>
      <c r="F438" s="17" t="str">
        <f t="shared" si="8"/>
        <v>Đã onboard</v>
      </c>
      <c r="G438" s="16" t="s">
        <v>1711</v>
      </c>
      <c r="H438" s="18">
        <v>385431525</v>
      </c>
      <c r="I438" s="16" t="s">
        <v>1712</v>
      </c>
      <c r="J438" s="19">
        <v>34933</v>
      </c>
      <c r="K438" s="30" t="s">
        <v>1713</v>
      </c>
      <c r="L438" s="21" t="str">
        <f ca="1">IFERROR(__xludf.DUMMYFUNCTION("if(or(countifs($H$3:H439,H439)&gt;1, countifs($I$3:I439,I439)&gt;1),""Trùng"",if(or(COUNTIFS('Data tổng'!$I:$I,$I439)&gt;1,COUNTIFS('Data tổng'!$H:$H,$H439)&gt;1),""Trùng ""&amp;FILTER('Data tổng'!$B:$B,'Data tổng'!$I:$I=$I439,'Data tổng'!$B:$B&lt;&gt;$B439),""ok""))"),"ok")</f>
        <v>ok</v>
      </c>
      <c r="M438" s="16" t="s">
        <v>112</v>
      </c>
      <c r="N438" s="16" t="s">
        <v>1714</v>
      </c>
      <c r="O438" s="16"/>
      <c r="P438" s="16"/>
      <c r="Q438" s="16"/>
      <c r="R438" s="16"/>
      <c r="T438" s="16"/>
      <c r="U438" s="22"/>
      <c r="V438" s="23"/>
      <c r="W438" s="24" t="s">
        <v>57</v>
      </c>
      <c r="X438" s="25">
        <v>44620</v>
      </c>
      <c r="Y438" s="33">
        <v>0.75</v>
      </c>
      <c r="Z438" s="26" t="s">
        <v>1715</v>
      </c>
      <c r="AA438" s="26" t="s">
        <v>57</v>
      </c>
      <c r="AB438" s="57">
        <v>44626</v>
      </c>
      <c r="AC438" s="27" t="s">
        <v>65</v>
      </c>
      <c r="AD438" s="28">
        <v>44669</v>
      </c>
      <c r="AE438" s="29" t="s">
        <v>65</v>
      </c>
      <c r="AF438" s="29" t="s">
        <v>1648</v>
      </c>
      <c r="AG438" s="35">
        <v>19000000</v>
      </c>
    </row>
    <row r="439" spans="1:33" ht="15.75" customHeight="1">
      <c r="A439" s="15">
        <v>44595</v>
      </c>
      <c r="B439" s="16" t="s">
        <v>33</v>
      </c>
      <c r="C439" s="16" t="s">
        <v>155</v>
      </c>
      <c r="D439" s="16" t="s">
        <v>79</v>
      </c>
      <c r="E439" s="16" t="s">
        <v>48</v>
      </c>
      <c r="F439" s="17" t="str">
        <f t="shared" si="8"/>
        <v>Đã onboard</v>
      </c>
      <c r="G439" s="16" t="s">
        <v>1716</v>
      </c>
      <c r="H439" s="95" t="s">
        <v>1717</v>
      </c>
      <c r="I439" s="16" t="s">
        <v>1718</v>
      </c>
      <c r="J439" s="88">
        <v>35845</v>
      </c>
      <c r="K439" s="20" t="s">
        <v>1719</v>
      </c>
      <c r="L439" s="21" t="str">
        <f ca="1">IFERROR(__xludf.DUMMYFUNCTION("if(or(countifs($H$3:H440,H440)&gt;1, countifs($I$3:I440,I440)&gt;1),""Trùng"",if(or(COUNTIFS('Data tổng'!$I:$I,$I440)&gt;1,COUNTIFS('Data tổng'!$H:$H,$H440)&gt;1),""Trùng ""&amp;FILTER('Data tổng'!$B:$B,'Data tổng'!$I:$I=$I440,'Data tổng'!$B:$B&lt;&gt;$B440),""ok""))"),"ok")</f>
        <v>ok</v>
      </c>
      <c r="M439" s="16" t="s">
        <v>83</v>
      </c>
      <c r="N439" s="16" t="s">
        <v>243</v>
      </c>
      <c r="O439" s="16" t="s">
        <v>125</v>
      </c>
      <c r="P439" s="16"/>
      <c r="Q439" s="16" t="s">
        <v>45</v>
      </c>
      <c r="R439" s="16"/>
      <c r="T439" s="16"/>
      <c r="U439" s="22"/>
      <c r="V439" s="23"/>
      <c r="W439" s="24" t="s">
        <v>57</v>
      </c>
      <c r="X439" s="25">
        <v>44623</v>
      </c>
      <c r="Y439" s="33">
        <v>0.45833333333333331</v>
      </c>
      <c r="Z439" s="26" t="s">
        <v>1720</v>
      </c>
      <c r="AA439" s="26" t="s">
        <v>57</v>
      </c>
      <c r="AB439" s="57">
        <v>44624</v>
      </c>
      <c r="AC439" s="27" t="s">
        <v>65</v>
      </c>
      <c r="AD439" s="28">
        <v>44634</v>
      </c>
      <c r="AE439" s="29" t="s">
        <v>65</v>
      </c>
      <c r="AF439" s="29" t="s">
        <v>1162</v>
      </c>
      <c r="AG439" s="35">
        <v>15000000</v>
      </c>
    </row>
    <row r="440" spans="1:33" ht="15.75" customHeight="1">
      <c r="A440" s="15">
        <v>44627</v>
      </c>
      <c r="B440" s="16" t="s">
        <v>33</v>
      </c>
      <c r="C440" s="16" t="s">
        <v>155</v>
      </c>
      <c r="D440" s="16" t="s">
        <v>417</v>
      </c>
      <c r="E440" s="16" t="s">
        <v>48</v>
      </c>
      <c r="F440" s="17" t="str">
        <f t="shared" si="8"/>
        <v>Đã onboard</v>
      </c>
      <c r="G440" s="16" t="s">
        <v>1721</v>
      </c>
      <c r="H440" s="95" t="s">
        <v>1722</v>
      </c>
      <c r="I440" s="16" t="s">
        <v>1723</v>
      </c>
      <c r="J440" s="19"/>
      <c r="K440" s="20" t="s">
        <v>1724</v>
      </c>
      <c r="L440" s="21" t="str">
        <f ca="1">IFERROR(__xludf.DUMMYFUNCTION("if(or(countifs($H$3:H441,H441)&gt;1, countifs($I$3:I441,I441)&gt;1),""Trùng"",if(or(COUNTIFS('Data tổng'!$I:$I,$I441)&gt;1,COUNTIFS('Data tổng'!$H:$H,$H441)&gt;1),""Trùng ""&amp;FILTER('Data tổng'!$B:$B,'Data tổng'!$I:$I=$I441,'Data tổng'!$B:$B&lt;&gt;$B441),""ok""))"),"ok")</f>
        <v>ok</v>
      </c>
      <c r="M440" s="16" t="s">
        <v>40</v>
      </c>
      <c r="N440" s="16"/>
      <c r="O440" s="16"/>
      <c r="P440" s="16"/>
      <c r="Q440" s="16"/>
      <c r="R440" s="16"/>
      <c r="T440" s="16"/>
      <c r="U440" s="22"/>
      <c r="V440" s="23"/>
      <c r="W440" s="24" t="s">
        <v>57</v>
      </c>
      <c r="X440" s="25">
        <v>44628</v>
      </c>
      <c r="Y440" s="33">
        <v>0.66666666666666663</v>
      </c>
      <c r="Z440" s="26" t="s">
        <v>1720</v>
      </c>
      <c r="AA440" s="26" t="s">
        <v>57</v>
      </c>
      <c r="AB440" s="57">
        <v>44631</v>
      </c>
      <c r="AC440" s="27" t="s">
        <v>65</v>
      </c>
      <c r="AD440" s="28">
        <v>44635</v>
      </c>
      <c r="AE440" s="29" t="s">
        <v>65</v>
      </c>
      <c r="AF440" s="29" t="s">
        <v>1162</v>
      </c>
      <c r="AG440" s="35">
        <v>20000000</v>
      </c>
    </row>
    <row r="441" spans="1:33" ht="15.75" customHeight="1">
      <c r="A441" s="15"/>
      <c r="B441" s="16" t="s">
        <v>33</v>
      </c>
      <c r="C441" s="16" t="s">
        <v>812</v>
      </c>
      <c r="D441" s="16" t="s">
        <v>457</v>
      </c>
      <c r="E441" s="16" t="s">
        <v>48</v>
      </c>
      <c r="F441" s="17" t="str">
        <f t="shared" si="8"/>
        <v>Đã nhận được CV</v>
      </c>
      <c r="G441" s="16" t="s">
        <v>1725</v>
      </c>
      <c r="H441" s="95" t="s">
        <v>1726</v>
      </c>
      <c r="I441" s="16" t="s">
        <v>1727</v>
      </c>
      <c r="J441" s="19"/>
      <c r="K441" s="20" t="s">
        <v>1728</v>
      </c>
      <c r="L441" s="21" t="str">
        <f ca="1">IFERROR(__xludf.DUMMYFUNCTION("if(or(countifs($H$3:H442,H442)&gt;1, countifs($I$3:I442,I442)&gt;1),""Trùng"",if(or(COUNTIFS('Data tổng'!$I:$I,$I442)&gt;1,COUNTIFS('Data tổng'!$H:$H,$H442)&gt;1),""Trùng ""&amp;FILTER('Data tổng'!$B:$B,'Data tổng'!$I:$I=$I442,'Data tổng'!$B:$B&lt;&gt;$B442),""ok""))"),"ok")</f>
        <v>ok</v>
      </c>
      <c r="M441" s="16"/>
      <c r="N441" s="16"/>
      <c r="O441" s="16"/>
      <c r="P441" s="16"/>
      <c r="Q441" s="16"/>
      <c r="R441" s="16"/>
      <c r="T441" s="16"/>
      <c r="U441" s="22"/>
      <c r="V441" s="23"/>
      <c r="W441" s="24"/>
      <c r="X441" s="25"/>
      <c r="Y441" s="26"/>
      <c r="Z441" s="26"/>
      <c r="AA441" s="26"/>
      <c r="AB441" s="27"/>
      <c r="AC441" s="27"/>
      <c r="AD441" s="28"/>
      <c r="AE441" s="29"/>
      <c r="AF441" s="29"/>
      <c r="AG441" s="29"/>
    </row>
    <row r="442" spans="1:33" ht="15.75" customHeight="1">
      <c r="A442" s="15"/>
      <c r="B442" s="16" t="s">
        <v>33</v>
      </c>
      <c r="C442" s="16" t="s">
        <v>155</v>
      </c>
      <c r="D442" s="16" t="s">
        <v>79</v>
      </c>
      <c r="E442" s="16" t="s">
        <v>48</v>
      </c>
      <c r="F442" s="17" t="str">
        <f t="shared" si="8"/>
        <v>Đã nhận được CV</v>
      </c>
      <c r="G442" s="16" t="s">
        <v>1729</v>
      </c>
      <c r="H442" s="95" t="s">
        <v>1730</v>
      </c>
      <c r="I442" s="16" t="s">
        <v>1731</v>
      </c>
      <c r="J442" s="19">
        <v>35796</v>
      </c>
      <c r="K442" s="20" t="s">
        <v>1732</v>
      </c>
      <c r="L442" s="21" t="str">
        <f ca="1">IFERROR(__xludf.DUMMYFUNCTION("if(or(countifs($H$3:H443,H443)&gt;1, countifs($I$3:I443,I443)&gt;1),""Trùng"",if(or(COUNTIFS('Data tổng'!$I:$I,$I443)&gt;1,COUNTIFS('Data tổng'!$H:$H,$H443)&gt;1),""Trùng ""&amp;FILTER('Data tổng'!$B:$B,'Data tổng'!$I:$I=$I443,'Data tổng'!$B:$B&lt;&gt;$B443),""ok""))"),"ok")</f>
        <v>ok</v>
      </c>
      <c r="M442" s="16" t="s">
        <v>149</v>
      </c>
      <c r="N442" s="16" t="s">
        <v>243</v>
      </c>
      <c r="O442" s="16"/>
      <c r="P442" s="16"/>
      <c r="Q442" s="16" t="s">
        <v>178</v>
      </c>
      <c r="R442" s="16"/>
      <c r="T442" s="16"/>
      <c r="U442" s="22"/>
      <c r="V442" s="23"/>
      <c r="W442" s="24"/>
      <c r="X442" s="25"/>
      <c r="Y442" s="26"/>
      <c r="Z442" s="26"/>
      <c r="AA442" s="26"/>
      <c r="AB442" s="27"/>
      <c r="AC442" s="27"/>
      <c r="AD442" s="28"/>
      <c r="AE442" s="29"/>
      <c r="AF442" s="29"/>
      <c r="AG442" s="29"/>
    </row>
    <row r="443" spans="1:33" ht="15.75" customHeight="1">
      <c r="A443" s="15"/>
      <c r="B443" s="16" t="s">
        <v>33</v>
      </c>
      <c r="C443" s="16" t="s">
        <v>250</v>
      </c>
      <c r="D443" s="16" t="s">
        <v>79</v>
      </c>
      <c r="E443" s="16" t="s">
        <v>48</v>
      </c>
      <c r="F443" s="17" t="str">
        <f t="shared" si="8"/>
        <v>Fail Phỏng vấn</v>
      </c>
      <c r="G443" s="16" t="s">
        <v>1733</v>
      </c>
      <c r="H443" s="95" t="s">
        <v>1734</v>
      </c>
      <c r="I443" s="16" t="s">
        <v>1735</v>
      </c>
      <c r="J443" s="19">
        <v>35506</v>
      </c>
      <c r="K443" s="20" t="s">
        <v>1736</v>
      </c>
      <c r="L443" s="21" t="str">
        <f ca="1">IFERROR(__xludf.DUMMYFUNCTION("if(or(countifs($H$3:H444,H444)&gt;1, countifs($I$3:I444,I444)&gt;1),""Trùng"",if(or(COUNTIFS('Data tổng'!$I:$I,$I444)&gt;1,COUNTIFS('Data tổng'!$H:$H,$H444)&gt;1),""Trùng ""&amp;FILTER('Data tổng'!$B:$B,'Data tổng'!$I:$I=$I444,'Data tổng'!$B:$B&lt;&gt;$B444),""ok""))"),"ok")</f>
        <v>ok</v>
      </c>
      <c r="M443" s="16" t="s">
        <v>112</v>
      </c>
      <c r="N443" s="16" t="s">
        <v>1737</v>
      </c>
      <c r="O443" s="16"/>
      <c r="P443" s="16"/>
      <c r="Q443" s="16"/>
      <c r="R443" s="16"/>
      <c r="T443" s="16"/>
      <c r="U443" s="99" t="s">
        <v>1738</v>
      </c>
      <c r="V443" s="23">
        <v>44645</v>
      </c>
      <c r="W443" s="24" t="s">
        <v>57</v>
      </c>
      <c r="X443" s="25">
        <v>44648</v>
      </c>
      <c r="Y443" s="33">
        <v>0.70833333333333337</v>
      </c>
      <c r="Z443" s="26" t="s">
        <v>1739</v>
      </c>
      <c r="AA443" s="26" t="s">
        <v>47</v>
      </c>
      <c r="AB443" s="27"/>
      <c r="AC443" s="27"/>
      <c r="AD443" s="28"/>
      <c r="AE443" s="29"/>
      <c r="AF443" s="29"/>
      <c r="AG443" s="29"/>
    </row>
    <row r="444" spans="1:33" ht="15.75" customHeight="1">
      <c r="A444" s="15">
        <v>44645</v>
      </c>
      <c r="B444" s="16" t="s">
        <v>33</v>
      </c>
      <c r="C444" s="16" t="s">
        <v>78</v>
      </c>
      <c r="D444" s="16" t="s">
        <v>417</v>
      </c>
      <c r="E444" s="16" t="s">
        <v>48</v>
      </c>
      <c r="F444" s="17" t="str">
        <f t="shared" si="8"/>
        <v>Đồng ý offer</v>
      </c>
      <c r="G444" s="16" t="s">
        <v>1740</v>
      </c>
      <c r="H444" s="95" t="s">
        <v>1741</v>
      </c>
      <c r="I444" s="16" t="s">
        <v>1742</v>
      </c>
      <c r="J444" s="88">
        <v>34598</v>
      </c>
      <c r="K444" s="20" t="s">
        <v>1743</v>
      </c>
      <c r="L444" s="21" t="str">
        <f ca="1">IFERROR(__xludf.DUMMYFUNCTION("if(or(countifs($H$3:H445,H445)&gt;1, countifs($I$3:I445,I445)&gt;1),""Trùng"",if(or(COUNTIFS('Data tổng'!$I:$I,$I445)&gt;1,COUNTIFS('Data tổng'!$H:$H,$H445)&gt;1),""Trùng ""&amp;FILTER('Data tổng'!$B:$B,'Data tổng'!$I:$I=$I445,'Data tổng'!$B:$B&lt;&gt;$B445),""ok""))"),"ok")</f>
        <v>ok</v>
      </c>
      <c r="M444" s="16" t="s">
        <v>40</v>
      </c>
      <c r="N444" s="16" t="s">
        <v>150</v>
      </c>
      <c r="O444" s="16"/>
      <c r="P444" s="16"/>
      <c r="Q444" s="16"/>
      <c r="R444" s="16"/>
      <c r="T444" s="16"/>
      <c r="U444" s="22" t="s">
        <v>1744</v>
      </c>
      <c r="V444" s="23">
        <v>44645</v>
      </c>
      <c r="W444" s="24" t="s">
        <v>57</v>
      </c>
      <c r="X444" s="25">
        <v>44648</v>
      </c>
      <c r="Y444" s="33">
        <v>0.66666666666666663</v>
      </c>
      <c r="Z444" s="26" t="s">
        <v>1745</v>
      </c>
      <c r="AA444" s="26" t="s">
        <v>57</v>
      </c>
      <c r="AB444" s="57">
        <v>44671</v>
      </c>
      <c r="AC444" s="27" t="s">
        <v>65</v>
      </c>
      <c r="AD444" s="28">
        <v>44690</v>
      </c>
      <c r="AE444" s="29"/>
      <c r="AF444" s="29" t="s">
        <v>1746</v>
      </c>
      <c r="AG444" s="35">
        <v>19000000</v>
      </c>
    </row>
    <row r="445" spans="1:33" ht="15.75" customHeight="1">
      <c r="A445" s="15">
        <v>44649</v>
      </c>
      <c r="B445" s="16" t="s">
        <v>33</v>
      </c>
      <c r="C445" s="16" t="s">
        <v>1056</v>
      </c>
      <c r="D445" s="16" t="s">
        <v>457</v>
      </c>
      <c r="E445" s="16" t="s">
        <v>48</v>
      </c>
      <c r="F445" s="17" t="str">
        <f t="shared" si="8"/>
        <v>Có lịch PV</v>
      </c>
      <c r="G445" s="16" t="s">
        <v>1747</v>
      </c>
      <c r="H445" s="95" t="s">
        <v>1748</v>
      </c>
      <c r="I445" s="16" t="s">
        <v>1749</v>
      </c>
      <c r="J445" s="88">
        <v>33131</v>
      </c>
      <c r="K445" s="20" t="s">
        <v>1750</v>
      </c>
      <c r="L445" s="21" t="str">
        <f ca="1">IFERROR(__xludf.DUMMYFUNCTION("if(or(countifs($H$3:H446,H446)&gt;1, countifs($I$3:I446,I446)&gt;1),""Trùng"",if(or(COUNTIFS('Data tổng'!$I:$I,$I446)&gt;1,COUNTIFS('Data tổng'!$H:$H,$H446)&gt;1),""Trùng ""&amp;FILTER('Data tổng'!$B:$B,'Data tổng'!$I:$I=$I446,'Data tổng'!$B:$B&lt;&gt;$B446),""ok""))"),"ok")</f>
        <v>ok</v>
      </c>
      <c r="M445" s="16" t="s">
        <v>112</v>
      </c>
      <c r="N445" s="16" t="s">
        <v>89</v>
      </c>
      <c r="O445" s="16"/>
      <c r="P445" s="16"/>
      <c r="Q445" s="16"/>
      <c r="R445" s="16"/>
      <c r="T445" s="16"/>
      <c r="U445" s="22" t="s">
        <v>1751</v>
      </c>
      <c r="V445" s="23"/>
      <c r="W445" s="24" t="s">
        <v>57</v>
      </c>
      <c r="X445" s="25">
        <v>44658</v>
      </c>
      <c r="Y445" s="33">
        <v>0.45833333333333331</v>
      </c>
      <c r="Z445" s="26" t="s">
        <v>89</v>
      </c>
      <c r="AA445" s="26"/>
      <c r="AB445" s="27"/>
      <c r="AC445" s="27"/>
      <c r="AD445" s="28"/>
      <c r="AE445" s="29"/>
      <c r="AF445" s="29"/>
      <c r="AG445" s="29"/>
    </row>
    <row r="446" spans="1:33" ht="15.75" customHeight="1">
      <c r="A446" s="15">
        <v>44650</v>
      </c>
      <c r="B446" s="16" t="s">
        <v>33</v>
      </c>
      <c r="C446" s="16" t="s">
        <v>155</v>
      </c>
      <c r="D446" s="16" t="s">
        <v>1455</v>
      </c>
      <c r="E446" s="16" t="s">
        <v>48</v>
      </c>
      <c r="F446" s="17" t="str">
        <f t="shared" si="8"/>
        <v>Đã onboard</v>
      </c>
      <c r="G446" s="16" t="s">
        <v>1752</v>
      </c>
      <c r="H446" s="95" t="s">
        <v>1753</v>
      </c>
      <c r="I446" s="16" t="s">
        <v>1754</v>
      </c>
      <c r="J446" s="88">
        <v>35805</v>
      </c>
      <c r="K446" s="20" t="s">
        <v>1755</v>
      </c>
      <c r="L446" s="21" t="str">
        <f ca="1">IFERROR(__xludf.DUMMYFUNCTION("if(or(countifs($H$3:H447,H447)&gt;1, countifs($I$3:I447,I447)&gt;1),""Trùng"",if(or(COUNTIFS('Data tổng'!$I:$I,$I447)&gt;1,COUNTIFS('Data tổng'!$H:$H,$H447)&gt;1),""Trùng ""&amp;FILTER('Data tổng'!$B:$B,'Data tổng'!$I:$I=$I447,'Data tổng'!$B:$B&lt;&gt;$B447),""ok""))"),"ok")</f>
        <v>ok</v>
      </c>
      <c r="M446" s="16" t="s">
        <v>112</v>
      </c>
      <c r="N446" s="16" t="s">
        <v>1446</v>
      </c>
      <c r="O446" s="16"/>
      <c r="P446" s="16"/>
      <c r="Q446" s="16"/>
      <c r="R446" s="16"/>
      <c r="T446" s="16"/>
      <c r="U446" s="22" t="s">
        <v>1756</v>
      </c>
      <c r="V446" s="23"/>
      <c r="W446" s="24" t="s">
        <v>57</v>
      </c>
      <c r="X446" s="25"/>
      <c r="Y446" s="33"/>
      <c r="Z446" s="26" t="s">
        <v>1446</v>
      </c>
      <c r="AA446" s="26" t="s">
        <v>57</v>
      </c>
      <c r="AB446" s="57">
        <v>44670</v>
      </c>
      <c r="AC446" s="27" t="s">
        <v>65</v>
      </c>
      <c r="AD446" s="28">
        <v>44676</v>
      </c>
      <c r="AE446" s="29" t="s">
        <v>65</v>
      </c>
      <c r="AF446" s="29" t="s">
        <v>1162</v>
      </c>
      <c r="AG446" s="35">
        <v>19000000</v>
      </c>
    </row>
    <row r="447" spans="1:33" ht="15.75" customHeight="1">
      <c r="A447" s="15">
        <v>44651</v>
      </c>
      <c r="B447" s="16" t="s">
        <v>33</v>
      </c>
      <c r="C447" s="16" t="s">
        <v>250</v>
      </c>
      <c r="D447" s="16" t="s">
        <v>79</v>
      </c>
      <c r="E447" s="16" t="s">
        <v>48</v>
      </c>
      <c r="F447" s="17" t="str">
        <f t="shared" si="8"/>
        <v>Fail CV</v>
      </c>
      <c r="G447" s="16" t="s">
        <v>1757</v>
      </c>
      <c r="H447" s="95" t="s">
        <v>1758</v>
      </c>
      <c r="I447" s="16" t="s">
        <v>1759</v>
      </c>
      <c r="J447" s="88">
        <v>36267</v>
      </c>
      <c r="K447" s="20" t="s">
        <v>1760</v>
      </c>
      <c r="L447" s="21" t="str">
        <f ca="1">IFERROR(__xludf.DUMMYFUNCTION("if(or(countifs($H$3:H448,H448)&gt;1, countifs($I$3:I448,I448)&gt;1),""Trùng"",if(or(COUNTIFS('Data tổng'!$I:$I,$I448)&gt;1,COUNTIFS('Data tổng'!$H:$H,$H448)&gt;1),""Trùng ""&amp;FILTER('Data tổng'!$B:$B,'Data tổng'!$I:$I=$I448,'Data tổng'!$B:$B&lt;&gt;$B448),""ok""))"),"ok")</f>
        <v>ok</v>
      </c>
      <c r="M447" s="16" t="s">
        <v>40</v>
      </c>
      <c r="N447" s="16" t="s">
        <v>41</v>
      </c>
      <c r="O447" s="16"/>
      <c r="P447" s="16"/>
      <c r="Q447" s="16"/>
      <c r="R447" s="16"/>
      <c r="T447" s="16"/>
      <c r="U447" s="22" t="s">
        <v>1761</v>
      </c>
      <c r="V447" s="23"/>
      <c r="W447" s="24" t="s">
        <v>47</v>
      </c>
      <c r="X447" s="25"/>
      <c r="Y447" s="26"/>
      <c r="Z447" s="26"/>
      <c r="AA447" s="26"/>
      <c r="AB447" s="27"/>
      <c r="AC447" s="27"/>
      <c r="AD447" s="28"/>
      <c r="AE447" s="29"/>
      <c r="AF447" s="29"/>
      <c r="AG447" s="29"/>
    </row>
    <row r="448" spans="1:33" ht="15.75" customHeight="1">
      <c r="A448" s="15"/>
      <c r="B448" s="16" t="s">
        <v>33</v>
      </c>
      <c r="C448" s="16" t="s">
        <v>1056</v>
      </c>
      <c r="D448" s="16"/>
      <c r="E448" s="16" t="s">
        <v>48</v>
      </c>
      <c r="F448" s="17" t="str">
        <f t="shared" si="8"/>
        <v>Đã nhận được CV</v>
      </c>
      <c r="G448" s="16" t="s">
        <v>1762</v>
      </c>
      <c r="H448" s="86">
        <v>373613293</v>
      </c>
      <c r="I448" s="16" t="s">
        <v>1763</v>
      </c>
      <c r="J448" s="19"/>
      <c r="K448" s="16"/>
      <c r="L448" s="21" t="str">
        <f ca="1">IFERROR(__xludf.DUMMYFUNCTION("if(or(countifs($H$3:H449,H449)&gt;1, countifs($I$3:I449,I449)&gt;1),""Trùng"",if(or(COUNTIFS('Data tổng'!$I:$I,$I449)&gt;1,COUNTIFS('Data tổng'!$H:$H,$H449)&gt;1),""Trùng ""&amp;FILTER('Data tổng'!$B:$B,'Data tổng'!$I:$I=$I449,'Data tổng'!$B:$B&lt;&gt;$B449),""ok""))"),"ok")</f>
        <v>ok</v>
      </c>
      <c r="M448" s="16"/>
      <c r="N448" s="16"/>
      <c r="O448" s="16"/>
      <c r="P448" s="16"/>
      <c r="Q448" s="16"/>
      <c r="R448" s="16"/>
      <c r="T448" s="16"/>
      <c r="U448" s="22" t="s">
        <v>1764</v>
      </c>
      <c r="V448" s="23"/>
      <c r="W448" s="24"/>
      <c r="X448" s="25"/>
      <c r="Y448" s="26"/>
      <c r="Z448" s="26"/>
      <c r="AA448" s="26"/>
      <c r="AB448" s="27"/>
      <c r="AC448" s="27"/>
      <c r="AD448" s="28"/>
      <c r="AE448" s="29"/>
      <c r="AF448" s="29"/>
      <c r="AG448" s="29"/>
    </row>
    <row r="449" spans="1:33" ht="15.75" customHeight="1">
      <c r="A449" s="15"/>
      <c r="B449" s="16" t="s">
        <v>33</v>
      </c>
      <c r="C449" s="16" t="s">
        <v>1056</v>
      </c>
      <c r="D449" s="16"/>
      <c r="E449" s="16" t="s">
        <v>48</v>
      </c>
      <c r="F449" s="17" t="str">
        <f t="shared" si="8"/>
        <v>Đã nhận được CV</v>
      </c>
      <c r="G449" s="16" t="s">
        <v>1765</v>
      </c>
      <c r="H449" s="95" t="s">
        <v>1766</v>
      </c>
      <c r="I449" s="30" t="s">
        <v>1767</v>
      </c>
      <c r="J449" s="100"/>
      <c r="K449" s="101"/>
      <c r="L449" s="21" t="str">
        <f ca="1">IFERROR(__xludf.DUMMYFUNCTION("if(or(countifs($H$3:H450,H450)&gt;1, countifs($I$3:I450,I450)&gt;1),""Trùng"",if(or(COUNTIFS('Data tổng'!$I:$I,$I450)&gt;1,COUNTIFS('Data tổng'!$H:$H,$H450)&gt;1),""Trùng ""&amp;FILTER('Data tổng'!$B:$B,'Data tổng'!$I:$I=$I450,'Data tổng'!$B:$B&lt;&gt;$B450),""ok""))"),"ok")</f>
        <v>ok</v>
      </c>
      <c r="M449" s="16"/>
      <c r="N449" s="16"/>
      <c r="O449" s="16"/>
      <c r="P449" s="16"/>
      <c r="Q449" s="16"/>
      <c r="R449" s="16"/>
      <c r="T449" s="16"/>
      <c r="U449" s="22" t="s">
        <v>1764</v>
      </c>
      <c r="V449" s="23"/>
      <c r="W449" s="24"/>
      <c r="X449" s="25"/>
      <c r="Y449" s="26"/>
      <c r="Z449" s="26"/>
      <c r="AA449" s="26"/>
      <c r="AB449" s="27"/>
      <c r="AC449" s="27"/>
      <c r="AD449" s="28"/>
      <c r="AE449" s="29"/>
      <c r="AF449" s="29"/>
      <c r="AG449" s="29"/>
    </row>
    <row r="450" spans="1:33" ht="15.75" customHeight="1">
      <c r="A450" s="15"/>
      <c r="B450" s="16" t="s">
        <v>33</v>
      </c>
      <c r="C450" s="16" t="s">
        <v>1056</v>
      </c>
      <c r="D450" s="16"/>
      <c r="E450" s="16" t="s">
        <v>48</v>
      </c>
      <c r="F450" s="17" t="str">
        <f t="shared" si="8"/>
        <v>Đã nhận được CV</v>
      </c>
      <c r="G450" s="16" t="s">
        <v>1768</v>
      </c>
      <c r="H450" s="86">
        <f>84366586615</f>
        <v>84366586615</v>
      </c>
      <c r="I450" s="16" t="s">
        <v>1769</v>
      </c>
      <c r="J450" s="19"/>
      <c r="K450" s="16"/>
      <c r="L450" s="21" t="str">
        <f ca="1">IFERROR(__xludf.DUMMYFUNCTION("if(or(countifs($H$3:H451,H451)&gt;1, countifs($I$3:I451,I451)&gt;1),""Trùng"",if(or(COUNTIFS('Data tổng'!$I:$I,$I451)&gt;1,COUNTIFS('Data tổng'!$H:$H,$H451)&gt;1),""Trùng ""&amp;FILTER('Data tổng'!$B:$B,'Data tổng'!$I:$I=$I451,'Data tổng'!$B:$B&lt;&gt;$B451),""ok""))"),"ok")</f>
        <v>ok</v>
      </c>
      <c r="M450" s="16"/>
      <c r="N450" s="16"/>
      <c r="O450" s="16"/>
      <c r="P450" s="16"/>
      <c r="Q450" s="16"/>
      <c r="R450" s="16"/>
      <c r="T450" s="16"/>
      <c r="U450" s="22" t="s">
        <v>1770</v>
      </c>
      <c r="V450" s="23"/>
      <c r="W450" s="24"/>
      <c r="X450" s="25"/>
      <c r="Y450" s="26"/>
      <c r="Z450" s="26"/>
      <c r="AA450" s="26"/>
      <c r="AB450" s="27"/>
      <c r="AC450" s="27"/>
      <c r="AD450" s="28"/>
      <c r="AE450" s="29"/>
      <c r="AF450" s="29"/>
      <c r="AG450" s="29"/>
    </row>
    <row r="451" spans="1:33" ht="15.75" customHeight="1">
      <c r="A451" s="15"/>
      <c r="B451" s="16" t="s">
        <v>33</v>
      </c>
      <c r="C451" s="16" t="s">
        <v>1056</v>
      </c>
      <c r="D451" s="16"/>
      <c r="E451" s="16" t="s">
        <v>48</v>
      </c>
      <c r="F451" s="17" t="str">
        <f t="shared" si="8"/>
        <v>Đã nhận được CV</v>
      </c>
      <c r="G451" s="16" t="s">
        <v>1069</v>
      </c>
      <c r="H451" s="86">
        <v>974655927</v>
      </c>
      <c r="I451" s="16" t="s">
        <v>1771</v>
      </c>
      <c r="J451" s="19"/>
      <c r="K451" s="16"/>
      <c r="L451" s="21" t="str">
        <f ca="1">IFERROR(__xludf.DUMMYFUNCTION("if(or(countifs($H$3:H452,H452)&gt;1, countifs($I$3:I452,I452)&gt;1),""Trùng"",if(or(COUNTIFS('Data tổng'!$I:$I,$I452)&gt;1,COUNTIFS('Data tổng'!$H:$H,$H452)&gt;1),""Trùng ""&amp;FILTER('Data tổng'!$B:$B,'Data tổng'!$I:$I=$I452,'Data tổng'!$B:$B&lt;&gt;$B452),""ok""))"),"ok")</f>
        <v>ok</v>
      </c>
      <c r="M451" s="16"/>
      <c r="N451" s="16"/>
      <c r="O451" s="16"/>
      <c r="P451" s="16"/>
      <c r="Q451" s="16"/>
      <c r="R451" s="16"/>
      <c r="T451" s="16"/>
      <c r="U451" s="22" t="s">
        <v>1764</v>
      </c>
      <c r="V451" s="23"/>
      <c r="W451" s="24"/>
      <c r="X451" s="25"/>
      <c r="Y451" s="26"/>
      <c r="Z451" s="26"/>
      <c r="AA451" s="26"/>
      <c r="AB451" s="27"/>
      <c r="AC451" s="27"/>
      <c r="AD451" s="28"/>
      <c r="AE451" s="29"/>
      <c r="AF451" s="29"/>
      <c r="AG451" s="29"/>
    </row>
    <row r="452" spans="1:33" ht="15.75" customHeight="1">
      <c r="A452" s="15"/>
      <c r="B452" s="16" t="s">
        <v>33</v>
      </c>
      <c r="C452" s="16" t="s">
        <v>1056</v>
      </c>
      <c r="D452" s="16"/>
      <c r="E452" s="16" t="s">
        <v>48</v>
      </c>
      <c r="F452" s="17" t="str">
        <f t="shared" si="8"/>
        <v>Đã nhận được CV</v>
      </c>
      <c r="G452" s="16" t="s">
        <v>1772</v>
      </c>
      <c r="H452" s="86">
        <v>839938110</v>
      </c>
      <c r="I452" s="16" t="s">
        <v>1773</v>
      </c>
      <c r="J452" s="19"/>
      <c r="K452" s="16"/>
      <c r="L452" s="21" t="str">
        <f ca="1">IFERROR(__xludf.DUMMYFUNCTION("if(or(countifs($H$3:H453,H453)&gt;1, countifs($I$3:I453,I453)&gt;1),""Trùng"",if(or(COUNTIFS('Data tổng'!$I:$I,$I453)&gt;1,COUNTIFS('Data tổng'!$H:$H,$H453)&gt;1),""Trùng ""&amp;FILTER('Data tổng'!$B:$B,'Data tổng'!$I:$I=$I453,'Data tổng'!$B:$B&lt;&gt;$B453),""ok""))"),"ok")</f>
        <v>ok</v>
      </c>
      <c r="M452" s="16"/>
      <c r="N452" s="16"/>
      <c r="O452" s="16"/>
      <c r="P452" s="16"/>
      <c r="Q452" s="16"/>
      <c r="R452" s="16"/>
      <c r="T452" s="16"/>
      <c r="U452" s="22" t="s">
        <v>1764</v>
      </c>
      <c r="V452" s="23"/>
      <c r="W452" s="24"/>
      <c r="X452" s="25"/>
      <c r="Y452" s="26"/>
      <c r="Z452" s="26"/>
      <c r="AA452" s="26"/>
      <c r="AB452" s="27"/>
      <c r="AC452" s="27"/>
      <c r="AD452" s="28"/>
      <c r="AE452" s="29"/>
      <c r="AF452" s="29"/>
      <c r="AG452" s="29"/>
    </row>
    <row r="453" spans="1:33" ht="15.75" customHeight="1">
      <c r="A453" s="15">
        <v>44655</v>
      </c>
      <c r="B453" s="16" t="s">
        <v>33</v>
      </c>
      <c r="C453" s="16" t="s">
        <v>250</v>
      </c>
      <c r="D453" s="16" t="s">
        <v>79</v>
      </c>
      <c r="E453" s="16" t="s">
        <v>48</v>
      </c>
      <c r="F453" s="17" t="str">
        <f t="shared" si="8"/>
        <v>Fail CV</v>
      </c>
      <c r="G453" s="16" t="s">
        <v>1774</v>
      </c>
      <c r="H453" s="86" t="s">
        <v>1775</v>
      </c>
      <c r="I453" s="16" t="s">
        <v>1776</v>
      </c>
      <c r="J453" s="88">
        <v>36234</v>
      </c>
      <c r="K453" s="30" t="s">
        <v>1777</v>
      </c>
      <c r="L453" s="21" t="str">
        <f ca="1">IFERROR(__xludf.DUMMYFUNCTION("if(or(countifs($H$3:H454,H454)&gt;1, countifs($I$3:I454,I454)&gt;1),""Trùng"",if(or(COUNTIFS('Data tổng'!$I:$I,$I454)&gt;1,COUNTIFS('Data tổng'!$H:$H,$H454)&gt;1),""Trùng ""&amp;FILTER('Data tổng'!$B:$B,'Data tổng'!$I:$I=$I454,'Data tổng'!$B:$B&lt;&gt;$B454),""ok""))"),"ok")</f>
        <v>ok</v>
      </c>
      <c r="M453" s="16" t="s">
        <v>149</v>
      </c>
      <c r="N453" s="16" t="s">
        <v>150</v>
      </c>
      <c r="O453" s="16"/>
      <c r="P453" s="16"/>
      <c r="Q453" s="16"/>
      <c r="R453" s="16"/>
      <c r="T453" s="16"/>
      <c r="U453" s="22"/>
      <c r="V453" s="23"/>
      <c r="W453" s="24" t="s">
        <v>47</v>
      </c>
      <c r="X453" s="25"/>
      <c r="Y453" s="26"/>
      <c r="Z453" s="26"/>
      <c r="AA453" s="26"/>
      <c r="AB453" s="27"/>
      <c r="AC453" s="27"/>
      <c r="AD453" s="28"/>
      <c r="AE453" s="29"/>
      <c r="AF453" s="29"/>
      <c r="AG453" s="29"/>
    </row>
    <row r="454" spans="1:33" ht="15.75" customHeight="1">
      <c r="A454" s="15">
        <v>44655</v>
      </c>
      <c r="B454" s="16" t="s">
        <v>33</v>
      </c>
      <c r="C454" s="16" t="s">
        <v>155</v>
      </c>
      <c r="D454" s="16" t="s">
        <v>79</v>
      </c>
      <c r="E454" s="16" t="s">
        <v>48</v>
      </c>
      <c r="F454" s="17" t="str">
        <f t="shared" si="8"/>
        <v>Fail Phỏng vấn</v>
      </c>
      <c r="G454" s="16" t="s">
        <v>1778</v>
      </c>
      <c r="H454" s="86">
        <v>865279193</v>
      </c>
      <c r="I454" s="16" t="s">
        <v>1779</v>
      </c>
      <c r="J454" s="88">
        <v>36822</v>
      </c>
      <c r="K454" s="20" t="s">
        <v>1780</v>
      </c>
      <c r="L454" s="21" t="str">
        <f ca="1">IFERROR(__xludf.DUMMYFUNCTION("if(or(countifs($H$3:H455,H455)&gt;1, countifs($I$3:I455,I455)&gt;1),""Trùng"",if(or(COUNTIFS('Data tổng'!$I:$I,$I455)&gt;1,COUNTIFS('Data tổng'!$H:$H,$H455)&gt;1),""Trùng ""&amp;FILTER('Data tổng'!$B:$B,'Data tổng'!$I:$I=$I455,'Data tổng'!$B:$B&lt;&gt;$B455),""ok""))"),"ok")</f>
        <v>ok</v>
      </c>
      <c r="M454" s="16" t="s">
        <v>83</v>
      </c>
      <c r="N454" s="16" t="s">
        <v>243</v>
      </c>
      <c r="O454" s="16"/>
      <c r="P454" s="16"/>
      <c r="Q454" s="16"/>
      <c r="R454" s="16"/>
      <c r="T454" s="16"/>
      <c r="U454" s="22"/>
      <c r="V454" s="23"/>
      <c r="W454" s="24" t="s">
        <v>57</v>
      </c>
      <c r="X454" s="91">
        <v>44657</v>
      </c>
      <c r="Y454" s="33">
        <v>0.66666666666666663</v>
      </c>
      <c r="Z454" s="26" t="s">
        <v>1781</v>
      </c>
      <c r="AA454" s="26" t="s">
        <v>47</v>
      </c>
      <c r="AB454" s="27"/>
      <c r="AC454" s="27"/>
      <c r="AD454" s="28"/>
      <c r="AE454" s="29"/>
      <c r="AF454" s="29"/>
      <c r="AG454" s="29"/>
    </row>
    <row r="455" spans="1:33" ht="15.75" customHeight="1">
      <c r="A455" s="15">
        <v>44657</v>
      </c>
      <c r="B455" s="16" t="s">
        <v>33</v>
      </c>
      <c r="C455" s="16" t="s">
        <v>34</v>
      </c>
      <c r="D455" s="16" t="s">
        <v>34</v>
      </c>
      <c r="E455" s="16" t="s">
        <v>48</v>
      </c>
      <c r="F455" s="17" t="str">
        <f t="shared" si="8"/>
        <v>Từ chối ứng tuyển</v>
      </c>
      <c r="G455" s="16" t="s">
        <v>1782</v>
      </c>
      <c r="H455" s="95" t="s">
        <v>1783</v>
      </c>
      <c r="I455" s="16" t="s">
        <v>1784</v>
      </c>
      <c r="J455" s="88">
        <v>36756</v>
      </c>
      <c r="K455" s="20" t="s">
        <v>1785</v>
      </c>
      <c r="L455" s="21" t="str">
        <f ca="1">IFERROR(__xludf.DUMMYFUNCTION("if(or(countifs($H$3:H456,H456)&gt;1, countifs($I$3:I456,I456)&gt;1),""Trùng"",if(or(COUNTIFS('Data tổng'!$I:$I,$I456)&gt;1,COUNTIFS('Data tổng'!$H:$H,$H456)&gt;1),""Trùng ""&amp;FILTER('Data tổng'!$B:$B,'Data tổng'!$I:$I=$I456,'Data tổng'!$B:$B&lt;&gt;$B456),""ok""))"),"ok")</f>
        <v>ok</v>
      </c>
      <c r="M455" s="16"/>
      <c r="N455" s="16"/>
      <c r="O455" s="16"/>
      <c r="P455" s="16"/>
      <c r="Q455" s="16"/>
      <c r="R455" s="16"/>
      <c r="T455" s="16"/>
      <c r="U455" s="22"/>
      <c r="V455" s="23"/>
      <c r="W455" s="24" t="s">
        <v>58</v>
      </c>
      <c r="X455" s="91"/>
      <c r="Y455" s="33"/>
      <c r="Z455" s="26"/>
      <c r="AA455" s="26"/>
      <c r="AB455" s="27"/>
      <c r="AC455" s="27"/>
      <c r="AD455" s="28"/>
      <c r="AE455" s="29"/>
      <c r="AF455" s="29"/>
      <c r="AG455" s="29"/>
    </row>
    <row r="456" spans="1:33" ht="15.75" customHeight="1">
      <c r="A456" s="15">
        <v>44657</v>
      </c>
      <c r="B456" s="16" t="s">
        <v>33</v>
      </c>
      <c r="C456" s="16" t="s">
        <v>155</v>
      </c>
      <c r="D456" s="16" t="s">
        <v>417</v>
      </c>
      <c r="E456" s="16" t="s">
        <v>48</v>
      </c>
      <c r="F456" s="17" t="str">
        <f t="shared" si="8"/>
        <v>Đã nhận được CV</v>
      </c>
      <c r="G456" s="16" t="s">
        <v>1786</v>
      </c>
      <c r="H456" s="95" t="s">
        <v>1787</v>
      </c>
      <c r="I456" s="16" t="s">
        <v>1788</v>
      </c>
      <c r="J456" s="88">
        <v>33437</v>
      </c>
      <c r="K456" s="20" t="s">
        <v>1789</v>
      </c>
      <c r="L456" s="21" t="str">
        <f ca="1">IFERROR(__xludf.DUMMYFUNCTION("if(or(countifs($H$3:H457,H457)&gt;1, countifs($I$3:I457,I457)&gt;1),""Trùng"",if(or(COUNTIFS('Data tổng'!$I:$I,$I457)&gt;1,COUNTIFS('Data tổng'!$H:$H,$H457)&gt;1),""Trùng ""&amp;FILTER('Data tổng'!$B:$B,'Data tổng'!$I:$I=$I457,'Data tổng'!$B:$B&lt;&gt;$B457),""ok""))"),"ok")</f>
        <v>ok</v>
      </c>
      <c r="M456" s="16" t="s">
        <v>83</v>
      </c>
      <c r="N456" s="16" t="s">
        <v>84</v>
      </c>
      <c r="O456" s="16"/>
      <c r="P456" s="16"/>
      <c r="Q456" s="16"/>
      <c r="R456" s="16"/>
      <c r="T456" s="16"/>
      <c r="U456" s="22"/>
      <c r="V456" s="23"/>
      <c r="W456" s="24"/>
      <c r="X456" s="25"/>
      <c r="Y456" s="26"/>
      <c r="Z456" s="26"/>
      <c r="AA456" s="26"/>
      <c r="AB456" s="27"/>
      <c r="AC456" s="27"/>
      <c r="AD456" s="28"/>
      <c r="AE456" s="29"/>
      <c r="AF456" s="29"/>
      <c r="AG456" s="29"/>
    </row>
    <row r="457" spans="1:33" ht="15.75" customHeight="1">
      <c r="A457" s="15">
        <v>44669</v>
      </c>
      <c r="B457" s="16" t="s">
        <v>33</v>
      </c>
      <c r="C457" s="16" t="s">
        <v>263</v>
      </c>
      <c r="D457" s="16" t="s">
        <v>417</v>
      </c>
      <c r="E457" s="16" t="s">
        <v>48</v>
      </c>
      <c r="F457" s="17" t="str">
        <f t="shared" si="8"/>
        <v>Đã nhận được CV</v>
      </c>
      <c r="G457" s="16" t="s">
        <v>1790</v>
      </c>
      <c r="H457" s="95" t="s">
        <v>1791</v>
      </c>
      <c r="I457" s="16" t="s">
        <v>1792</v>
      </c>
      <c r="J457" s="88">
        <v>36012</v>
      </c>
      <c r="K457" s="20" t="s">
        <v>1793</v>
      </c>
      <c r="L457" s="21" t="str">
        <f ca="1">IFERROR(__xludf.DUMMYFUNCTION("if(or(countifs($H$3:H458,H458)&gt;1, countifs($I$3:I458,I458)&gt;1),""Trùng"",if(or(COUNTIFS('Data tổng'!$I:$I,$I458)&gt;1,COUNTIFS('Data tổng'!$H:$H,$H458)&gt;1),""Trùng ""&amp;FILTER('Data tổng'!$B:$B,'Data tổng'!$I:$I=$I458,'Data tổng'!$B:$B&lt;&gt;$B458),""ok""))"),"ok")</f>
        <v>ok</v>
      </c>
      <c r="M457" s="16"/>
      <c r="N457" s="16"/>
      <c r="O457" s="16"/>
      <c r="P457" s="16"/>
      <c r="Q457" s="16"/>
      <c r="R457" s="16"/>
      <c r="T457" s="16"/>
      <c r="U457" s="22"/>
      <c r="V457" s="23"/>
      <c r="W457" s="24"/>
      <c r="X457" s="25"/>
      <c r="Y457" s="26"/>
      <c r="Z457" s="26"/>
      <c r="AA457" s="26"/>
      <c r="AB457" s="27"/>
      <c r="AC457" s="27"/>
      <c r="AD457" s="28"/>
      <c r="AE457" s="29"/>
      <c r="AF457" s="29"/>
      <c r="AG457" s="29"/>
    </row>
    <row r="458" spans="1:33" ht="15.75" customHeight="1">
      <c r="A458" s="15">
        <v>44669</v>
      </c>
      <c r="B458" s="16" t="s">
        <v>33</v>
      </c>
      <c r="C458" s="16" t="s">
        <v>163</v>
      </c>
      <c r="D458" s="16" t="s">
        <v>79</v>
      </c>
      <c r="E458" s="16" t="s">
        <v>48</v>
      </c>
      <c r="F458" s="17" t="str">
        <f t="shared" si="8"/>
        <v>Đã nhận được CV</v>
      </c>
      <c r="G458" s="16" t="s">
        <v>1794</v>
      </c>
      <c r="H458" s="95" t="s">
        <v>1795</v>
      </c>
      <c r="I458" s="16" t="s">
        <v>1796</v>
      </c>
      <c r="J458" s="88">
        <v>36209</v>
      </c>
      <c r="K458" s="20" t="s">
        <v>1797</v>
      </c>
      <c r="L458" s="21" t="str">
        <f ca="1">IFERROR(__xludf.DUMMYFUNCTION("if(or(countifs($H$3:H459,H459)&gt;1, countifs($I$3:I459,I459)&gt;1),""Trùng"",if(or(COUNTIFS('Data tổng'!$I:$I,$I459)&gt;1,COUNTIFS('Data tổng'!$H:$H,$H459)&gt;1),""Trùng ""&amp;FILTER('Data tổng'!$B:$B,'Data tổng'!$I:$I=$I459,'Data tổng'!$B:$B&lt;&gt;$B459),""ok""))"),"ok")</f>
        <v>ok</v>
      </c>
      <c r="M458" s="16" t="s">
        <v>112</v>
      </c>
      <c r="N458" s="16" t="s">
        <v>1798</v>
      </c>
      <c r="O458" s="16"/>
      <c r="P458" s="16"/>
      <c r="Q458" s="16"/>
      <c r="R458" s="16"/>
      <c r="T458" s="16"/>
      <c r="U458" s="22" t="s">
        <v>1799</v>
      </c>
      <c r="V458" s="23"/>
      <c r="W458" s="24"/>
      <c r="X458" s="25"/>
      <c r="Y458" s="26"/>
      <c r="Z458" s="26"/>
      <c r="AA458" s="26"/>
      <c r="AB458" s="27"/>
      <c r="AC458" s="27"/>
      <c r="AD458" s="28"/>
      <c r="AE458" s="29"/>
      <c r="AF458" s="29"/>
      <c r="AG458" s="29"/>
    </row>
    <row r="459" spans="1:33" ht="15.75" customHeight="1">
      <c r="A459" s="15">
        <v>44669</v>
      </c>
      <c r="B459" s="16" t="s">
        <v>33</v>
      </c>
      <c r="C459" s="16" t="s">
        <v>155</v>
      </c>
      <c r="D459" s="16" t="s">
        <v>457</v>
      </c>
      <c r="E459" s="16" t="s">
        <v>48</v>
      </c>
      <c r="F459" s="17" t="str">
        <f t="shared" si="8"/>
        <v>Đã nhận được CV</v>
      </c>
      <c r="G459" s="16" t="s">
        <v>1800</v>
      </c>
      <c r="H459" s="102">
        <v>974113033</v>
      </c>
      <c r="I459" s="16" t="s">
        <v>1801</v>
      </c>
      <c r="J459" s="88">
        <v>32213</v>
      </c>
      <c r="K459" s="20" t="s">
        <v>1802</v>
      </c>
      <c r="L459" s="21" t="str">
        <f ca="1">IFERROR(__xludf.DUMMYFUNCTION("if(or(countifs($H$3:H460,H460)&gt;1, countifs($I$3:I460,I460)&gt;1),""Trùng"",if(or(COUNTIFS('Data tổng'!$I:$I,$I460)&gt;1,COUNTIFS('Data tổng'!$H:$H,$H460)&gt;1),""Trùng ""&amp;FILTER('Data tổng'!$B:$B,'Data tổng'!$I:$I=$I460,'Data tổng'!$B:$B&lt;&gt;$B460),""ok""))"),"ok")</f>
        <v>ok</v>
      </c>
      <c r="M459" s="16"/>
      <c r="N459" s="16"/>
      <c r="O459" s="16"/>
      <c r="P459" s="16"/>
      <c r="Q459" s="16"/>
      <c r="R459" s="16"/>
      <c r="T459" s="16"/>
      <c r="U459" s="22"/>
      <c r="V459" s="23"/>
      <c r="W459" s="24"/>
      <c r="X459" s="25"/>
      <c r="Y459" s="26"/>
      <c r="Z459" s="26"/>
      <c r="AA459" s="26"/>
      <c r="AB459" s="27"/>
      <c r="AC459" s="27"/>
      <c r="AD459" s="28"/>
      <c r="AE459" s="29"/>
      <c r="AF459" s="29"/>
      <c r="AG459" s="29"/>
    </row>
    <row r="460" spans="1:33" ht="15.75" customHeight="1">
      <c r="A460" s="15">
        <v>44669</v>
      </c>
      <c r="B460" s="16" t="s">
        <v>33</v>
      </c>
      <c r="C460" s="16" t="s">
        <v>155</v>
      </c>
      <c r="D460" s="16" t="s">
        <v>457</v>
      </c>
      <c r="E460" s="16" t="s">
        <v>48</v>
      </c>
      <c r="F460" s="17" t="str">
        <f t="shared" si="8"/>
        <v>Đã nhận được CV</v>
      </c>
      <c r="G460" s="16" t="s">
        <v>1803</v>
      </c>
      <c r="H460" s="102">
        <v>986071711</v>
      </c>
      <c r="I460" s="16" t="s">
        <v>1804</v>
      </c>
      <c r="J460" s="19"/>
      <c r="K460" s="20" t="s">
        <v>1805</v>
      </c>
      <c r="L460" s="21" t="str">
        <f ca="1">IFERROR(__xludf.DUMMYFUNCTION("if(or(countifs($H$3:H461,H461)&gt;1, countifs($I$3:I461,I461)&gt;1),""Trùng"",if(or(COUNTIFS('Data tổng'!$I:$I,$I461)&gt;1,COUNTIFS('Data tổng'!$H:$H,$H461)&gt;1),""Trùng ""&amp;FILTER('Data tổng'!$B:$B,'Data tổng'!$I:$I=$I461,'Data tổng'!$B:$B&lt;&gt;$B461),""ok""))"),"ok")</f>
        <v>ok</v>
      </c>
      <c r="M460" s="16"/>
      <c r="N460" s="16"/>
      <c r="O460" s="16"/>
      <c r="P460" s="16"/>
      <c r="Q460" s="16"/>
      <c r="R460" s="16"/>
      <c r="T460" s="16"/>
      <c r="U460" s="22"/>
      <c r="V460" s="23"/>
      <c r="W460" s="24"/>
      <c r="X460" s="25"/>
      <c r="Y460" s="26"/>
      <c r="Z460" s="26"/>
      <c r="AA460" s="26"/>
      <c r="AB460" s="27"/>
      <c r="AC460" s="27"/>
      <c r="AD460" s="28"/>
      <c r="AE460" s="29"/>
      <c r="AF460" s="29"/>
      <c r="AG460" s="29"/>
    </row>
    <row r="461" spans="1:33" ht="15.75" customHeight="1">
      <c r="A461" s="15">
        <v>44669</v>
      </c>
      <c r="B461" s="16" t="s">
        <v>33</v>
      </c>
      <c r="C461" s="16" t="s">
        <v>155</v>
      </c>
      <c r="D461" s="16" t="s">
        <v>457</v>
      </c>
      <c r="E461" s="16" t="s">
        <v>48</v>
      </c>
      <c r="F461" s="17" t="str">
        <f t="shared" si="8"/>
        <v>Đã nhận được CV</v>
      </c>
      <c r="G461" s="16" t="s">
        <v>1806</v>
      </c>
      <c r="H461" s="95" t="s">
        <v>1807</v>
      </c>
      <c r="I461" s="16" t="s">
        <v>1808</v>
      </c>
      <c r="J461" s="88">
        <v>32819</v>
      </c>
      <c r="K461" s="20" t="s">
        <v>1809</v>
      </c>
      <c r="L461" s="21" t="str">
        <f ca="1">IFERROR(__xludf.DUMMYFUNCTION("if(or(countifs($H$3:H462,H462)&gt;1, countifs($I$3:I462,I462)&gt;1),""Trùng"",if(or(COUNTIFS('Data tổng'!$I:$I,$I462)&gt;1,COUNTIFS('Data tổng'!$H:$H,$H462)&gt;1),""Trùng ""&amp;FILTER('Data tổng'!$B:$B,'Data tổng'!$I:$I=$I462,'Data tổng'!$B:$B&lt;&gt;$B462),""ok""))"),"ok")</f>
        <v>ok</v>
      </c>
      <c r="M461" s="16"/>
      <c r="N461" s="16"/>
      <c r="O461" s="16"/>
      <c r="P461" s="16"/>
      <c r="Q461" s="16"/>
      <c r="R461" s="16"/>
      <c r="T461" s="16"/>
      <c r="U461" s="22"/>
      <c r="V461" s="23"/>
      <c r="W461" s="24"/>
      <c r="X461" s="25"/>
      <c r="Y461" s="26"/>
      <c r="Z461" s="26"/>
      <c r="AA461" s="26"/>
      <c r="AB461" s="27"/>
      <c r="AC461" s="27"/>
      <c r="AD461" s="28"/>
      <c r="AE461" s="29"/>
      <c r="AF461" s="29"/>
      <c r="AG461" s="29"/>
    </row>
    <row r="462" spans="1:33" ht="15.75" customHeight="1">
      <c r="A462" s="15">
        <v>44669</v>
      </c>
      <c r="B462" s="16" t="s">
        <v>33</v>
      </c>
      <c r="C462" s="16" t="s">
        <v>155</v>
      </c>
      <c r="D462" s="16" t="s">
        <v>457</v>
      </c>
      <c r="E462" s="16" t="s">
        <v>48</v>
      </c>
      <c r="F462" s="17" t="str">
        <f t="shared" si="8"/>
        <v>Đã nhận được CV</v>
      </c>
      <c r="G462" s="16" t="s">
        <v>1810</v>
      </c>
      <c r="H462" s="95" t="s">
        <v>1811</v>
      </c>
      <c r="I462" s="16" t="s">
        <v>1812</v>
      </c>
      <c r="J462" s="88">
        <v>33882</v>
      </c>
      <c r="K462" s="20" t="s">
        <v>1813</v>
      </c>
      <c r="L462" s="21" t="str">
        <f ca="1">IFERROR(__xludf.DUMMYFUNCTION("if(or(countifs($H$3:H463,H463)&gt;1, countifs($I$3:I463,I463)&gt;1),""Trùng"",if(or(COUNTIFS('Data tổng'!$I:$I,$I463)&gt;1,COUNTIFS('Data tổng'!$H:$H,$H463)&gt;1),""Trùng ""&amp;FILTER('Data tổng'!$B:$B,'Data tổng'!$I:$I=$I463,'Data tổng'!$B:$B&lt;&gt;$B463),""ok""))"),"ok")</f>
        <v>ok</v>
      </c>
      <c r="M462" s="16"/>
      <c r="N462" s="16"/>
      <c r="O462" s="16"/>
      <c r="P462" s="16"/>
      <c r="Q462" s="16"/>
      <c r="R462" s="16"/>
      <c r="T462" s="16"/>
      <c r="U462" s="22"/>
      <c r="V462" s="23"/>
      <c r="W462" s="24"/>
      <c r="X462" s="25"/>
      <c r="Y462" s="26"/>
      <c r="Z462" s="26"/>
      <c r="AA462" s="26"/>
      <c r="AB462" s="27"/>
      <c r="AC462" s="27"/>
      <c r="AD462" s="28"/>
      <c r="AE462" s="29"/>
      <c r="AF462" s="29"/>
      <c r="AG462" s="29"/>
    </row>
    <row r="463" spans="1:33" ht="15.75" customHeight="1">
      <c r="A463" s="15">
        <v>44669</v>
      </c>
      <c r="B463" s="16" t="s">
        <v>33</v>
      </c>
      <c r="C463" s="16" t="s">
        <v>155</v>
      </c>
      <c r="D463" s="16" t="s">
        <v>457</v>
      </c>
      <c r="E463" s="16" t="s">
        <v>48</v>
      </c>
      <c r="F463" s="17" t="str">
        <f t="shared" si="8"/>
        <v>Đã nhận được CV</v>
      </c>
      <c r="G463" s="16" t="s">
        <v>1814</v>
      </c>
      <c r="H463" s="86">
        <v>986790738</v>
      </c>
      <c r="I463" s="16" t="s">
        <v>1815</v>
      </c>
      <c r="J463" s="88">
        <v>30317</v>
      </c>
      <c r="K463" s="20" t="s">
        <v>1816</v>
      </c>
      <c r="L463" s="21" t="str">
        <f ca="1">IFERROR(__xludf.DUMMYFUNCTION("if(or(countifs($H$3:H464,H464)&gt;1, countifs($I$3:I464,I464)&gt;1),""Trùng"",if(or(COUNTIFS('Data tổng'!$I:$I,$I464)&gt;1,COUNTIFS('Data tổng'!$H:$H,$H464)&gt;1),""Trùng ""&amp;FILTER('Data tổng'!$B:$B,'Data tổng'!$I:$I=$I464,'Data tổng'!$B:$B&lt;&gt;$B464),""ok""))"),"ok")</f>
        <v>ok</v>
      </c>
      <c r="M463" s="16"/>
      <c r="N463" s="16"/>
      <c r="O463" s="16"/>
      <c r="P463" s="16"/>
      <c r="Q463" s="16"/>
      <c r="R463" s="16"/>
      <c r="T463" s="16"/>
      <c r="U463" s="22"/>
      <c r="V463" s="23"/>
      <c r="W463" s="24"/>
      <c r="X463" s="25"/>
      <c r="Y463" s="26"/>
      <c r="Z463" s="26"/>
      <c r="AA463" s="26"/>
      <c r="AB463" s="27"/>
      <c r="AC463" s="27"/>
      <c r="AD463" s="28"/>
      <c r="AE463" s="29"/>
      <c r="AF463" s="29"/>
      <c r="AG463" s="29"/>
    </row>
    <row r="464" spans="1:33" ht="15.75" customHeight="1">
      <c r="A464" s="15">
        <v>44669</v>
      </c>
      <c r="B464" s="16" t="s">
        <v>33</v>
      </c>
      <c r="C464" s="16" t="s">
        <v>155</v>
      </c>
      <c r="D464" s="16" t="s">
        <v>417</v>
      </c>
      <c r="E464" s="16" t="s">
        <v>48</v>
      </c>
      <c r="F464" s="17" t="str">
        <f t="shared" si="8"/>
        <v>Đã nhận được CV</v>
      </c>
      <c r="G464" s="16" t="s">
        <v>1817</v>
      </c>
      <c r="H464" s="95" t="s">
        <v>1818</v>
      </c>
      <c r="I464" s="16" t="s">
        <v>1819</v>
      </c>
      <c r="J464" s="89">
        <v>1993</v>
      </c>
      <c r="K464" s="20" t="s">
        <v>1820</v>
      </c>
      <c r="L464" s="21" t="str">
        <f ca="1">IFERROR(__xludf.DUMMYFUNCTION("if(or(countifs($H$3:H465,H465)&gt;1, countifs($I$3:I465,I465)&gt;1),""Trùng"",if(or(COUNTIFS('Data tổng'!$I:$I,$I465)&gt;1,COUNTIFS('Data tổng'!$H:$H,$H465)&gt;1),""Trùng ""&amp;FILTER('Data tổng'!$B:$B,'Data tổng'!$I:$I=$I465,'Data tổng'!$B:$B&lt;&gt;$B465),""ok""))"),"ok")</f>
        <v>ok</v>
      </c>
      <c r="M464" s="16" t="s">
        <v>149</v>
      </c>
      <c r="N464" s="16"/>
      <c r="O464" s="16"/>
      <c r="P464" s="16"/>
      <c r="Q464" s="16"/>
      <c r="R464" s="16"/>
      <c r="T464" s="16"/>
      <c r="U464" s="22" t="s">
        <v>1821</v>
      </c>
      <c r="V464" s="23"/>
      <c r="W464" s="24"/>
      <c r="X464" s="25"/>
      <c r="Y464" s="26"/>
      <c r="Z464" s="26"/>
      <c r="AA464" s="26"/>
      <c r="AB464" s="27"/>
      <c r="AC464" s="27"/>
      <c r="AD464" s="28"/>
      <c r="AE464" s="29"/>
      <c r="AF464" s="29"/>
      <c r="AG464" s="29"/>
    </row>
    <row r="465" spans="1:33" ht="15.75" customHeight="1">
      <c r="A465" s="15">
        <v>44669</v>
      </c>
      <c r="B465" s="16" t="s">
        <v>33</v>
      </c>
      <c r="C465" s="16" t="s">
        <v>163</v>
      </c>
      <c r="D465" s="16" t="s">
        <v>457</v>
      </c>
      <c r="E465" s="16" t="s">
        <v>48</v>
      </c>
      <c r="F465" s="17" t="str">
        <f t="shared" si="8"/>
        <v>Đã nhận được CV</v>
      </c>
      <c r="G465" s="16" t="s">
        <v>1822</v>
      </c>
      <c r="H465" s="95" t="s">
        <v>1823</v>
      </c>
      <c r="I465" s="16" t="s">
        <v>1824</v>
      </c>
      <c r="J465" s="88"/>
      <c r="K465" s="20" t="s">
        <v>1825</v>
      </c>
      <c r="L465" s="21" t="str">
        <f ca="1">IFERROR(__xludf.DUMMYFUNCTION("if(or(countifs($H$3:H466,H466)&gt;1, countifs($I$3:I466,I466)&gt;1),""Trùng"",if(or(COUNTIFS('Data tổng'!$I:$I,$I466)&gt;1,COUNTIFS('Data tổng'!$H:$H,$H466)&gt;1),""Trùng ""&amp;FILTER('Data tổng'!$B:$B,'Data tổng'!$I:$I=$I466,'Data tổng'!$B:$B&lt;&gt;$B466),""ok""))"),"ok")</f>
        <v>ok</v>
      </c>
      <c r="M465" s="16" t="s">
        <v>149</v>
      </c>
      <c r="N465" s="16"/>
      <c r="O465" s="16"/>
      <c r="P465" s="16"/>
      <c r="Q465" s="16"/>
      <c r="R465" s="16"/>
      <c r="T465" s="16"/>
      <c r="U465" s="22"/>
      <c r="V465" s="23"/>
      <c r="W465" s="24"/>
      <c r="X465" s="25"/>
      <c r="Y465" s="26"/>
      <c r="Z465" s="26"/>
      <c r="AA465" s="26"/>
      <c r="AB465" s="27"/>
      <c r="AC465" s="27"/>
      <c r="AD465" s="28"/>
      <c r="AE465" s="29"/>
      <c r="AF465" s="29"/>
      <c r="AG465" s="29"/>
    </row>
    <row r="466" spans="1:33" ht="15.75" customHeight="1">
      <c r="A466" s="15">
        <v>44676</v>
      </c>
      <c r="B466" s="16" t="s">
        <v>33</v>
      </c>
      <c r="C466" s="16" t="s">
        <v>163</v>
      </c>
      <c r="D466" s="16" t="s">
        <v>79</v>
      </c>
      <c r="E466" s="16" t="s">
        <v>48</v>
      </c>
      <c r="F466" s="17" t="str">
        <f t="shared" si="8"/>
        <v>Đã nhận được CV</v>
      </c>
      <c r="G466" s="16" t="s">
        <v>1826</v>
      </c>
      <c r="H466" s="95" t="s">
        <v>1827</v>
      </c>
      <c r="I466" s="16" t="s">
        <v>1828</v>
      </c>
      <c r="J466" s="88"/>
      <c r="K466" s="20" t="s">
        <v>1829</v>
      </c>
      <c r="L466" s="21" t="str">
        <f ca="1">IFERROR(__xludf.DUMMYFUNCTION("if(or(countifs($H$3:H467,H467)&gt;1, countifs($I$3:I467,I467)&gt;1),""Trùng"",if(or(COUNTIFS('Data tổng'!$I:$I,$I467)&gt;1,COUNTIFS('Data tổng'!$H:$H,$H467)&gt;1),""Trùng ""&amp;FILTER('Data tổng'!$B:$B,'Data tổng'!$I:$I=$I467,'Data tổng'!$B:$B&lt;&gt;$B467),""ok""))"),"ok")</f>
        <v>ok</v>
      </c>
      <c r="M466" s="16" t="s">
        <v>149</v>
      </c>
      <c r="N466" s="16" t="s">
        <v>150</v>
      </c>
      <c r="O466" s="16"/>
      <c r="P466" s="16"/>
      <c r="Q466" s="16"/>
      <c r="R466" s="16"/>
      <c r="T466" s="16"/>
      <c r="U466" s="22"/>
      <c r="V466" s="23"/>
      <c r="W466" s="24"/>
      <c r="X466" s="25"/>
      <c r="Y466" s="26"/>
      <c r="Z466" s="26"/>
      <c r="AA466" s="26"/>
      <c r="AB466" s="27"/>
      <c r="AC466" s="27"/>
      <c r="AD466" s="28"/>
      <c r="AE466" s="29"/>
      <c r="AF466" s="29"/>
      <c r="AG466" s="29"/>
    </row>
    <row r="467" spans="1:33" ht="15.75" customHeight="1">
      <c r="A467" s="15">
        <v>44676</v>
      </c>
      <c r="B467" s="16" t="s">
        <v>33</v>
      </c>
      <c r="C467" s="16" t="s">
        <v>163</v>
      </c>
      <c r="D467" s="16" t="s">
        <v>79</v>
      </c>
      <c r="E467" s="16" t="s">
        <v>48</v>
      </c>
      <c r="F467" s="17" t="str">
        <f t="shared" si="8"/>
        <v>Đã nhận được CV</v>
      </c>
      <c r="G467" s="16" t="s">
        <v>1830</v>
      </c>
      <c r="H467" s="95" t="s">
        <v>1831</v>
      </c>
      <c r="I467" s="16" t="s">
        <v>1832</v>
      </c>
      <c r="J467" s="88">
        <v>34271</v>
      </c>
      <c r="K467" s="20" t="s">
        <v>1833</v>
      </c>
      <c r="L467" s="21" t="str">
        <f ca="1">IFERROR(__xludf.DUMMYFUNCTION("if(or(countifs($H$3:H468,H468)&gt;1, countifs($I$3:I468,I468)&gt;1),""Trùng"",if(or(COUNTIFS('Data tổng'!$I:$I,$I468)&gt;1,COUNTIFS('Data tổng'!$H:$H,$H468)&gt;1),""Trùng ""&amp;FILTER('Data tổng'!$B:$B,'Data tổng'!$I:$I=$I468,'Data tổng'!$B:$B&lt;&gt;$B468),""ok""))"),"ok")</f>
        <v>ok</v>
      </c>
      <c r="M467" s="16" t="s">
        <v>149</v>
      </c>
      <c r="N467" s="16" t="s">
        <v>41</v>
      </c>
      <c r="O467" s="16"/>
      <c r="P467" s="16"/>
      <c r="Q467" s="16"/>
      <c r="R467" s="16"/>
      <c r="T467" s="16"/>
      <c r="U467" s="22"/>
      <c r="V467" s="23"/>
      <c r="W467" s="24"/>
      <c r="X467" s="25"/>
      <c r="Y467" s="26"/>
      <c r="Z467" s="26"/>
      <c r="AA467" s="26"/>
      <c r="AB467" s="27"/>
      <c r="AC467" s="27"/>
      <c r="AD467" s="28"/>
      <c r="AE467" s="29"/>
      <c r="AF467" s="29"/>
      <c r="AG467" s="29"/>
    </row>
    <row r="468" spans="1:33" ht="15.75" customHeight="1">
      <c r="A468" s="15">
        <v>44677</v>
      </c>
      <c r="B468" s="16" t="s">
        <v>33</v>
      </c>
      <c r="C468" s="16" t="s">
        <v>1834</v>
      </c>
      <c r="D468" s="16" t="s">
        <v>457</v>
      </c>
      <c r="E468" s="16" t="s">
        <v>48</v>
      </c>
      <c r="F468" s="17" t="str">
        <f t="shared" si="8"/>
        <v>Đã nhận được CV</v>
      </c>
      <c r="G468" s="16" t="s">
        <v>1835</v>
      </c>
      <c r="H468" s="95" t="s">
        <v>1836</v>
      </c>
      <c r="I468" s="16" t="s">
        <v>1837</v>
      </c>
      <c r="J468" s="19"/>
      <c r="K468" s="20" t="s">
        <v>1838</v>
      </c>
      <c r="L468" s="21" t="str">
        <f ca="1">IFERROR(__xludf.DUMMYFUNCTION("if(or(countifs($H$3:H469,H469)&gt;1, countifs($I$3:I469,I469)&gt;1),""Trùng"",if(or(COUNTIFS('Data tổng'!$I:$I,$I469)&gt;1,COUNTIFS('Data tổng'!$H:$H,$H469)&gt;1),""Trùng ""&amp;FILTER('Data tổng'!$B:$B,'Data tổng'!$I:$I=$I469,'Data tổng'!$B:$B&lt;&gt;$B469),""ok""))"),"ok")</f>
        <v>ok</v>
      </c>
      <c r="M468" s="16" t="s">
        <v>112</v>
      </c>
      <c r="N468" s="16" t="s">
        <v>865</v>
      </c>
      <c r="O468" s="16"/>
      <c r="P468" s="16"/>
      <c r="Q468" s="16"/>
      <c r="R468" s="16"/>
      <c r="T468" s="16"/>
      <c r="U468" s="22"/>
      <c r="V468" s="23"/>
      <c r="W468" s="24"/>
      <c r="X468" s="25"/>
      <c r="Y468" s="26"/>
      <c r="Z468" s="26"/>
      <c r="AA468" s="26"/>
      <c r="AB468" s="27"/>
      <c r="AC468" s="27"/>
      <c r="AD468" s="28"/>
      <c r="AE468" s="29"/>
      <c r="AF468" s="29"/>
      <c r="AG468" s="29"/>
    </row>
    <row r="469" spans="1:33" ht="15.75" customHeight="1">
      <c r="A469" s="15">
        <v>44677</v>
      </c>
      <c r="B469" s="16" t="s">
        <v>33</v>
      </c>
      <c r="C469" s="16" t="s">
        <v>155</v>
      </c>
      <c r="D469" s="16" t="s">
        <v>417</v>
      </c>
      <c r="E469" s="16" t="s">
        <v>48</v>
      </c>
      <c r="F469" s="17" t="str">
        <f t="shared" si="8"/>
        <v>Đã nhận được CV</v>
      </c>
      <c r="G469" s="16" t="s">
        <v>1839</v>
      </c>
      <c r="H469" s="95" t="s">
        <v>1840</v>
      </c>
      <c r="I469" s="16" t="s">
        <v>1841</v>
      </c>
      <c r="J469" s="88">
        <v>33087</v>
      </c>
      <c r="K469" s="20" t="s">
        <v>1842</v>
      </c>
      <c r="L469" s="21" t="str">
        <f ca="1">IFERROR(__xludf.DUMMYFUNCTION("if(or(countifs($H$3:H470,H470)&gt;1, countifs($I$3:I470,I470)&gt;1),""Trùng"",if(or(COUNTIFS('Data tổng'!$I:$I,$I470)&gt;1,COUNTIFS('Data tổng'!$H:$H,$H470)&gt;1),""Trùng ""&amp;FILTER('Data tổng'!$B:$B,'Data tổng'!$I:$I=$I470,'Data tổng'!$B:$B&lt;&gt;$B470),""ok""))"),"ok")</f>
        <v>ok</v>
      </c>
      <c r="M469" s="16"/>
      <c r="N469" s="16"/>
      <c r="O469" s="16"/>
      <c r="P469" s="16"/>
      <c r="Q469" s="16"/>
      <c r="R469" s="16"/>
      <c r="T469" s="16"/>
      <c r="U469" s="22"/>
      <c r="V469" s="23"/>
      <c r="W469" s="24"/>
      <c r="X469" s="25"/>
      <c r="Y469" s="26"/>
      <c r="Z469" s="26"/>
      <c r="AA469" s="26"/>
      <c r="AB469" s="27"/>
      <c r="AC469" s="27"/>
      <c r="AD469" s="28"/>
      <c r="AE469" s="29"/>
      <c r="AF469" s="29"/>
      <c r="AG469" s="29"/>
    </row>
    <row r="470" spans="1:33" ht="15.75" customHeight="1">
      <c r="A470" s="15">
        <v>44677</v>
      </c>
      <c r="B470" s="16" t="s">
        <v>33</v>
      </c>
      <c r="C470" s="16" t="s">
        <v>250</v>
      </c>
      <c r="D470" s="16" t="s">
        <v>79</v>
      </c>
      <c r="E470" s="16" t="s">
        <v>48</v>
      </c>
      <c r="F470" s="17" t="str">
        <f t="shared" si="8"/>
        <v>Đã nhận được CV</v>
      </c>
      <c r="G470" s="16" t="s">
        <v>1843</v>
      </c>
      <c r="H470" s="86" t="s">
        <v>1844</v>
      </c>
      <c r="I470" s="16" t="s">
        <v>1845</v>
      </c>
      <c r="J470" s="19"/>
      <c r="K470" s="20" t="s">
        <v>1846</v>
      </c>
      <c r="L470" s="21" t="str">
        <f ca="1">IFERROR(__xludf.DUMMYFUNCTION("if(or(countifs($H$3:H471,H471)&gt;1, countifs($I$3:I471,I471)&gt;1),""Trùng"",if(or(COUNTIFS('Data tổng'!$I:$I,$I471)&gt;1,COUNTIFS('Data tổng'!$H:$H,$H471)&gt;1),""Trùng ""&amp;FILTER('Data tổng'!$B:$B,'Data tổng'!$I:$I=$I471,'Data tổng'!$B:$B&lt;&gt;$B471),""ok""))"),"ok")</f>
        <v>ok</v>
      </c>
      <c r="M470" s="16"/>
      <c r="N470" s="16"/>
      <c r="O470" s="16"/>
      <c r="P470" s="16"/>
      <c r="Q470" s="16"/>
      <c r="R470" s="16"/>
      <c r="T470" s="16"/>
      <c r="U470" s="22"/>
      <c r="V470" s="23"/>
      <c r="W470" s="24"/>
      <c r="X470" s="25"/>
      <c r="Y470" s="26"/>
      <c r="Z470" s="26"/>
      <c r="AA470" s="26"/>
      <c r="AB470" s="27"/>
      <c r="AC470" s="27"/>
      <c r="AD470" s="28"/>
      <c r="AE470" s="29"/>
      <c r="AF470" s="29"/>
      <c r="AG470" s="29"/>
    </row>
    <row r="471" spans="1:33" ht="15.75" customHeight="1">
      <c r="A471" s="15">
        <v>44677</v>
      </c>
      <c r="B471" s="16" t="s">
        <v>33</v>
      </c>
      <c r="C471" s="16" t="s">
        <v>155</v>
      </c>
      <c r="D471" s="16" t="s">
        <v>79</v>
      </c>
      <c r="E471" s="16" t="s">
        <v>48</v>
      </c>
      <c r="F471" s="17" t="str">
        <f t="shared" si="8"/>
        <v>Đã nhận được CV</v>
      </c>
      <c r="G471" s="16" t="s">
        <v>1847</v>
      </c>
      <c r="H471" s="95" t="s">
        <v>1848</v>
      </c>
      <c r="I471" s="16" t="s">
        <v>1849</v>
      </c>
      <c r="J471" s="88">
        <v>35145</v>
      </c>
      <c r="K471" s="20" t="s">
        <v>1850</v>
      </c>
      <c r="L471" s="21" t="str">
        <f ca="1">IFERROR(__xludf.DUMMYFUNCTION("if(or(countifs($H$3:H472,H472)&gt;1, countifs($I$3:I472,I472)&gt;1),""Trùng"",if(or(COUNTIFS('Data tổng'!$I:$I,$I472)&gt;1,COUNTIFS('Data tổng'!$H:$H,$H472)&gt;1),""Trùng ""&amp;FILTER('Data tổng'!$B:$B,'Data tổng'!$I:$I=$I472,'Data tổng'!$B:$B&lt;&gt;$B472),""ok""))"),"ok")</f>
        <v>ok</v>
      </c>
      <c r="M471" s="16"/>
      <c r="N471" s="16"/>
      <c r="O471" s="16"/>
      <c r="P471" s="16"/>
      <c r="Q471" s="16"/>
      <c r="R471" s="16"/>
      <c r="T471" s="16"/>
      <c r="U471" s="22"/>
      <c r="V471" s="23"/>
      <c r="W471" s="24"/>
      <c r="X471" s="25"/>
      <c r="Y471" s="26"/>
      <c r="Z471" s="26"/>
      <c r="AA471" s="26"/>
      <c r="AB471" s="27"/>
      <c r="AC471" s="27"/>
      <c r="AD471" s="28"/>
      <c r="AE471" s="29"/>
      <c r="AF471" s="29"/>
      <c r="AG471" s="29"/>
    </row>
    <row r="472" spans="1:33" ht="15.75" customHeight="1">
      <c r="A472" s="15">
        <v>44677</v>
      </c>
      <c r="B472" s="16" t="s">
        <v>33</v>
      </c>
      <c r="C472" s="16" t="s">
        <v>155</v>
      </c>
      <c r="D472" s="16" t="s">
        <v>79</v>
      </c>
      <c r="E472" s="16" t="s">
        <v>48</v>
      </c>
      <c r="F472" s="17" t="str">
        <f t="shared" si="8"/>
        <v>Đã nhận được CV</v>
      </c>
      <c r="G472" s="16" t="s">
        <v>1851</v>
      </c>
      <c r="H472" s="95" t="s">
        <v>1852</v>
      </c>
      <c r="I472" s="16" t="s">
        <v>1853</v>
      </c>
      <c r="J472" s="88">
        <v>35707</v>
      </c>
      <c r="K472" s="20" t="s">
        <v>1854</v>
      </c>
      <c r="L472" s="21" t="str">
        <f ca="1">IFERROR(__xludf.DUMMYFUNCTION("if(or(countifs($H$3:H473,H473)&gt;1, countifs($I$3:I473,I473)&gt;1),""Trùng"",if(or(COUNTIFS('Data tổng'!$I:$I,$I473)&gt;1,COUNTIFS('Data tổng'!$H:$H,$H473)&gt;1),""Trùng ""&amp;FILTER('Data tổng'!$B:$B,'Data tổng'!$I:$I=$I473,'Data tổng'!$B:$B&lt;&gt;$B473),""ok""))"),"ok")</f>
        <v>ok</v>
      </c>
      <c r="M472" s="16"/>
      <c r="N472" s="16"/>
      <c r="O472" s="16"/>
      <c r="P472" s="16"/>
      <c r="Q472" s="16"/>
      <c r="R472" s="16"/>
      <c r="T472" s="16"/>
      <c r="U472" s="22" t="s">
        <v>1855</v>
      </c>
      <c r="V472" s="23"/>
      <c r="W472" s="24"/>
      <c r="X472" s="25"/>
      <c r="Y472" s="26"/>
      <c r="Z472" s="26"/>
      <c r="AA472" s="26"/>
      <c r="AB472" s="27"/>
      <c r="AC472" s="27"/>
      <c r="AD472" s="28"/>
      <c r="AE472" s="29"/>
      <c r="AF472" s="29"/>
      <c r="AG472" s="29"/>
    </row>
    <row r="473" spans="1:33" ht="15.75" customHeight="1">
      <c r="A473" s="15">
        <v>44677</v>
      </c>
      <c r="B473" s="16" t="s">
        <v>33</v>
      </c>
      <c r="C473" s="16" t="s">
        <v>263</v>
      </c>
      <c r="D473" s="16" t="s">
        <v>79</v>
      </c>
      <c r="E473" s="16" t="s">
        <v>48</v>
      </c>
      <c r="F473" s="17" t="str">
        <f t="shared" si="8"/>
        <v>Đã nhận được CV</v>
      </c>
      <c r="G473" s="16" t="s">
        <v>1856</v>
      </c>
      <c r="H473" s="95" t="s">
        <v>1857</v>
      </c>
      <c r="I473" s="16" t="s">
        <v>1858</v>
      </c>
      <c r="J473" s="19"/>
      <c r="K473" s="30" t="s">
        <v>1859</v>
      </c>
      <c r="L473" s="21" t="str">
        <f ca="1">IFERROR(__xludf.DUMMYFUNCTION("if(or(countifs($H$3:H474,H474)&gt;1, countifs($I$3:I474,I474)&gt;1),""Trùng"",if(or(COUNTIFS('Data tổng'!$I:$I,$I474)&gt;1,COUNTIFS('Data tổng'!$H:$H,$H474)&gt;1),""Trùng ""&amp;FILTER('Data tổng'!$B:$B,'Data tổng'!$I:$I=$I474,'Data tổng'!$B:$B&lt;&gt;$B474),""ok""))"),"ok")</f>
        <v>ok</v>
      </c>
      <c r="M473" s="16"/>
      <c r="N473" s="16"/>
      <c r="O473" s="16"/>
      <c r="P473" s="16"/>
      <c r="Q473" s="16"/>
      <c r="R473" s="16"/>
      <c r="T473" s="16"/>
      <c r="U473" s="22" t="s">
        <v>1860</v>
      </c>
      <c r="V473" s="23"/>
      <c r="W473" s="24"/>
      <c r="X473" s="25"/>
      <c r="Y473" s="26"/>
      <c r="Z473" s="26"/>
      <c r="AA473" s="26"/>
      <c r="AB473" s="27"/>
      <c r="AC473" s="27"/>
      <c r="AD473" s="28"/>
      <c r="AE473" s="29"/>
      <c r="AF473" s="29"/>
      <c r="AG473" s="29"/>
    </row>
    <row r="474" spans="1:33" ht="15.75" customHeight="1">
      <c r="A474" s="15">
        <v>44677</v>
      </c>
      <c r="B474" s="16" t="s">
        <v>33</v>
      </c>
      <c r="C474" s="16" t="s">
        <v>250</v>
      </c>
      <c r="D474" s="16" t="s">
        <v>417</v>
      </c>
      <c r="E474" s="16" t="s">
        <v>48</v>
      </c>
      <c r="F474" s="17" t="str">
        <f t="shared" si="8"/>
        <v>Đã nhận được CV</v>
      </c>
      <c r="G474" s="16" t="s">
        <v>1861</v>
      </c>
      <c r="H474" s="86" t="s">
        <v>1862</v>
      </c>
      <c r="I474" s="16" t="s">
        <v>1863</v>
      </c>
      <c r="J474" s="19"/>
      <c r="K474" s="20" t="s">
        <v>1864</v>
      </c>
      <c r="L474" s="21" t="str">
        <f ca="1">IFERROR(__xludf.DUMMYFUNCTION("if(or(countifs($H$3:H475,H475)&gt;1, countifs($I$3:I475,I475)&gt;1),""Trùng"",if(or(COUNTIFS('Data tổng'!$I:$I,$I475)&gt;1,COUNTIFS('Data tổng'!$H:$H,$H475)&gt;1),""Trùng ""&amp;FILTER('Data tổng'!$B:$B,'Data tổng'!$I:$I=$I475,'Data tổng'!$B:$B&lt;&gt;$B475),""ok""))"),"ok")</f>
        <v>ok</v>
      </c>
      <c r="M474" s="16"/>
      <c r="N474" s="16"/>
      <c r="O474" s="16"/>
      <c r="P474" s="16"/>
      <c r="Q474" s="16"/>
      <c r="R474" s="16"/>
      <c r="T474" s="16"/>
      <c r="U474" s="22" t="s">
        <v>1865</v>
      </c>
      <c r="V474" s="23"/>
      <c r="W474" s="24"/>
      <c r="X474" s="25"/>
      <c r="Y474" s="26"/>
      <c r="Z474" s="26"/>
      <c r="AA474" s="26"/>
      <c r="AB474" s="27"/>
      <c r="AC474" s="27"/>
      <c r="AD474" s="28"/>
      <c r="AE474" s="29"/>
      <c r="AF474" s="29"/>
      <c r="AG474" s="29"/>
    </row>
  </sheetData>
  <conditionalFormatting sqref="F2:F474 L287 L290:L291">
    <cfRule type="cellIs" dxfId="244" priority="1" operator="equal">
      <formula>"Đã onboard"</formula>
    </cfRule>
    <cfRule type="containsText" dxfId="243" priority="2" operator="containsText" text="Không">
      <formula>NOT(ISERROR(SEARCH(("Không"),(F2))))</formula>
    </cfRule>
    <cfRule type="containsText" dxfId="242" priority="3" operator="containsText" text="Từ chối">
      <formula>NOT(ISERROR(SEARCH(("Từ chối"),(F2))))</formula>
    </cfRule>
    <cfRule type="containsText" dxfId="241" priority="4" operator="containsText" text="Fail">
      <formula>NOT(ISERROR(SEARCH(("Fail"),(F2))))</formula>
    </cfRule>
    <cfRule type="containsText" dxfId="240" priority="5" operator="containsText" text="Hủy">
      <formula>NOT(ISERROR(SEARCH(("Hủy"),(F2))))</formula>
    </cfRule>
    <cfRule type="containsText" dxfId="239" priority="6" operator="containsText" text="Pass Phỏng vấn">
      <formula>NOT(ISERROR(SEARCH(("Pass Phỏng vấn"),(F2))))</formula>
    </cfRule>
    <cfRule type="containsText" dxfId="238" priority="7" operator="containsText" text="Pass CV">
      <formula>NOT(ISERROR(SEARCH(("Pass CV"),(F2))))</formula>
    </cfRule>
    <cfRule type="containsText" dxfId="237" priority="8" operator="containsText" text="Cân nhắc">
      <formula>NOT(ISERROR(SEARCH(("Cân nhắc"),(F2))))</formula>
    </cfRule>
    <cfRule type="containsText" dxfId="236" priority="9" operator="containsText" text="Đã nhận được CV">
      <formula>NOT(ISERROR(SEARCH(("Đã nhận được CV"),(F2))))</formula>
    </cfRule>
    <cfRule type="containsText" dxfId="235" priority="10" operator="containsText" text="Đồng ý offer">
      <formula>NOT(ISERROR(SEARCH(("Đồng ý offer"),(F2))))</formula>
    </cfRule>
    <cfRule type="cellIs" dxfId="234" priority="11" operator="equal">
      <formula>"Có lịch PV"</formula>
    </cfRule>
    <cfRule type="containsText" dxfId="233" priority="12" operator="containsText" text="Pass CV">
      <formula>NOT(ISERROR(SEARCH(("Pass CV"),(F2))))</formula>
    </cfRule>
  </conditionalFormatting>
  <conditionalFormatting sqref="L2:L474 R287 R290:R291">
    <cfRule type="containsText" dxfId="232" priority="13" operator="containsText" text="Trùng">
      <formula>NOT(ISERROR(SEARCH(("Trùng"),(L2))))</formula>
    </cfRule>
  </conditionalFormatting>
  <dataValidations count="1">
    <dataValidation type="custom" allowBlank="1" showDropDown="1" sqref="AG7 A2:A61 J2:J160 J161:K162 J163:J165 J166:K169 J170:J206 D207 J208:J222 J224:J260 K261 AB2:AB332 AD2:AD332 X335:X362 J262:J377 K378 H449 A65:A474 J379:J474 V2:V474 X364:X474 AB335:AB474 AD335:AD474 X2:X332" xr:uid="{D5EBC45A-0325-424B-B0CC-1848C99D816D}">
      <formula1>OR(NOT(ISERROR(DATEVALUE(A2))), AND(ISNUMBER(A2), LEFT(CELL("format", A2))="D"))</formula1>
    </dataValidation>
  </dataValidations>
  <hyperlinks>
    <hyperlink ref="K2" r:id="rId1" xr:uid="{1752545E-5906-498C-B89E-7039F0E9EB2C}"/>
    <hyperlink ref="K3" r:id="rId2" xr:uid="{6F1F65EA-6A75-431E-B443-C1C0A690E948}"/>
    <hyperlink ref="K4" r:id="rId3" xr:uid="{F1409906-0229-415E-93C2-0EBE82002BF9}"/>
    <hyperlink ref="K5" r:id="rId4" xr:uid="{039F0562-09F8-46B4-AB3C-F8D3FCB7E1FE}"/>
    <hyperlink ref="K6" r:id="rId5" xr:uid="{75AA860B-4653-47A4-9A07-CC081BAC0CBA}"/>
    <hyperlink ref="K7" r:id="rId6" xr:uid="{648090DB-0A15-441E-A02C-7B752FA9867A}"/>
    <hyperlink ref="K8" r:id="rId7" xr:uid="{8D512941-7591-4154-AF6E-6338D0E2AE06}"/>
    <hyperlink ref="K9" r:id="rId8" xr:uid="{D6470AAA-E0F0-477E-B6E7-3DA4F4E5115A}"/>
    <hyperlink ref="K10" r:id="rId9" xr:uid="{3FB0CE71-6B20-42D1-9C7D-416DFD1795C5}"/>
    <hyperlink ref="K11" r:id="rId10" xr:uid="{487E6063-500A-4F11-85A2-7AE183FDDDC3}"/>
    <hyperlink ref="K12" r:id="rId11" xr:uid="{942E38EA-44CE-4744-BC86-5BB9F6320634}"/>
    <hyperlink ref="K13" r:id="rId12" xr:uid="{21F93DF4-9BB8-4A27-A048-50D4CF186577}"/>
    <hyperlink ref="K14" r:id="rId13" xr:uid="{45579FDD-8C00-46E6-8D7E-FE7CD326A4B1}"/>
    <hyperlink ref="K15" r:id="rId14" xr:uid="{1BB63A38-358B-4218-8F35-8BC7593EDA7E}"/>
    <hyperlink ref="K16" r:id="rId15" xr:uid="{15B5F922-201A-4905-A45C-0ADBA4F36B75}"/>
    <hyperlink ref="K17" r:id="rId16" xr:uid="{FCC23D9B-3769-419F-8B2E-FAC999010D52}"/>
    <hyperlink ref="K18" r:id="rId17" xr:uid="{B3152B4D-F484-4AC0-999C-BBEF84934CF8}"/>
    <hyperlink ref="K27" r:id="rId18" xr:uid="{B8066C71-89EF-4416-9F25-0E4BFCC24A66}"/>
    <hyperlink ref="K30" r:id="rId19" xr:uid="{0B5A01FE-70C0-45E0-88A9-CA1789924115}"/>
    <hyperlink ref="K36" r:id="rId20" xr:uid="{5E482FDB-3A02-45AD-9F10-DE0CA7BDFBB3}"/>
    <hyperlink ref="K46" r:id="rId21" xr:uid="{93D0B366-A92C-4BAE-B243-E685673EEF48}"/>
    <hyperlink ref="K50" r:id="rId22" xr:uid="{26C8AF45-1AA6-4254-B619-D13343F8E8F4}"/>
    <hyperlink ref="K51" r:id="rId23" xr:uid="{95709633-76FC-4548-B957-D4C66DBC09DD}"/>
    <hyperlink ref="K52" r:id="rId24" xr:uid="{C293882B-0FD6-4C75-B463-52BB08E61571}"/>
    <hyperlink ref="K61" r:id="rId25" xr:uid="{8DD68769-749A-42C5-8DD0-6D89096E5EED}"/>
    <hyperlink ref="K62" r:id="rId26" xr:uid="{BB25EC30-7156-4A88-AAF0-BB615B6075D2}"/>
    <hyperlink ref="K64" r:id="rId27" xr:uid="{B914E480-1C7A-44B9-BB83-65F7D8C74954}"/>
    <hyperlink ref="K65" r:id="rId28" xr:uid="{1014AA5F-B287-42BC-A502-281C71F039E6}"/>
    <hyperlink ref="K66" r:id="rId29" xr:uid="{29CB968B-7B24-488B-94AB-BCD155D4B788}"/>
    <hyperlink ref="K67" r:id="rId30" xr:uid="{89E1176C-6F93-4705-904A-D821D4CC7FA9}"/>
    <hyperlink ref="K68" r:id="rId31" xr:uid="{E97E7905-E781-4962-9A2D-DF88572326C5}"/>
    <hyperlink ref="K69" r:id="rId32" xr:uid="{199927DD-1590-4EF4-8557-0E621462363F}"/>
    <hyperlink ref="K70" r:id="rId33" xr:uid="{4A905444-8323-4E22-8D10-B5734B751C65}"/>
    <hyperlink ref="K72" r:id="rId34" xr:uid="{CDDE3125-5A16-4343-9A4B-08760A776296}"/>
    <hyperlink ref="K74" r:id="rId35" xr:uid="{550BA098-1848-42B7-9BB1-CF1D29D0AAB4}"/>
    <hyperlink ref="K79" r:id="rId36" xr:uid="{CD736F2A-FBC4-4E18-B040-8326103888C4}"/>
    <hyperlink ref="K80" r:id="rId37" xr:uid="{90BFDF13-955F-4322-9B38-86B5C7CCF6A2}"/>
    <hyperlink ref="K81" r:id="rId38" xr:uid="{9747D259-3054-45D8-AF5E-A0824A17049F}"/>
    <hyperlink ref="K83" r:id="rId39" xr:uid="{D3345B4E-2D7E-4438-AA27-ADFD5B4DFD07}"/>
    <hyperlink ref="K84" r:id="rId40" xr:uid="{0C110C81-85D5-4DC1-9E29-889C21D19A9E}"/>
    <hyperlink ref="K85" r:id="rId41" xr:uid="{637ACE73-37BE-4B85-AEF4-F70DBF835816}"/>
    <hyperlink ref="K86" r:id="rId42" xr:uid="{CA93AB3C-63B9-4E1E-ABA1-6178A9DA3C14}"/>
    <hyperlink ref="K90" r:id="rId43" xr:uid="{7A20A58D-6D36-42B2-A9AC-73D53F8FCA57}"/>
    <hyperlink ref="K91" r:id="rId44" xr:uid="{53839966-4F58-4509-A4C9-725D0F088B09}"/>
    <hyperlink ref="K93" r:id="rId45" xr:uid="{5DE50C84-C798-4BC6-B337-72E8B06BE0F1}"/>
    <hyperlink ref="K100" r:id="rId46" xr:uid="{F53EC51B-A8D2-40C0-B821-EAE756FBC170}"/>
    <hyperlink ref="K105" r:id="rId47" xr:uid="{A843136E-BD2B-4638-BD99-B68982735BEF}"/>
    <hyperlink ref="K112" r:id="rId48" xr:uid="{351FBFFA-283A-4439-9FB3-E53C3969E34A}"/>
    <hyperlink ref="K113" r:id="rId49" xr:uid="{74901490-4FBA-4C68-8323-10BAF957D844}"/>
    <hyperlink ref="K114" r:id="rId50" xr:uid="{83EF7105-4465-422D-9898-844382ABCBCA}"/>
    <hyperlink ref="K115" r:id="rId51" xr:uid="{94C692EF-0268-4DDF-9314-948E53AE3B49}"/>
    <hyperlink ref="K118" r:id="rId52" xr:uid="{95974788-F3B3-461C-9465-46031EE662C9}"/>
    <hyperlink ref="K119" r:id="rId53" xr:uid="{24DDBDF6-8E76-41D5-A2D0-15A8E4009236}"/>
    <hyperlink ref="K120" r:id="rId54" xr:uid="{2DAD3B3C-FCB2-480C-8B7B-38DA2204772F}"/>
    <hyperlink ref="K121" r:id="rId55" xr:uid="{37420DFC-9ACE-48DD-BD93-B6D97E20BA4A}"/>
    <hyperlink ref="J122" r:id="rId56" xr:uid="{6192F5C9-EF87-4ED8-8573-FA653D8367AC}"/>
    <hyperlink ref="K122" r:id="rId57" xr:uid="{50AA1BE7-A0B2-47DD-9DBA-B3ABAD3EB5EA}"/>
    <hyperlink ref="K136" r:id="rId58" xr:uid="{67EB6E9F-5206-4ED1-9E73-D8C21093A7AD}"/>
    <hyperlink ref="K137" r:id="rId59" xr:uid="{D73FB2DE-834B-4D6E-9F99-09ADDE439072}"/>
    <hyperlink ref="K138" r:id="rId60" xr:uid="{6E149636-44FC-4594-A15F-BF438E565406}"/>
    <hyperlink ref="K142" r:id="rId61" xr:uid="{9C810EBF-2038-487C-AF4C-5800D497D556}"/>
    <hyperlink ref="K143" r:id="rId62" xr:uid="{2101B7B4-133F-466E-A7CF-3696AB107E74}"/>
    <hyperlink ref="K144" r:id="rId63" xr:uid="{B78F5E4A-C729-4419-8BD7-F42703159E15}"/>
    <hyperlink ref="K145" r:id="rId64" xr:uid="{75FD49C2-81D2-45C7-B744-761B57395025}"/>
    <hyperlink ref="K147" r:id="rId65" xr:uid="{E042110D-9F52-424F-8F31-982D3BF44EF1}"/>
    <hyperlink ref="K148" r:id="rId66" xr:uid="{5A096DFA-9D5B-4C09-9ABD-4A92FF35649E}"/>
    <hyperlink ref="K149" r:id="rId67" xr:uid="{DE1E966B-B624-4016-AAF0-A1FAAB2CD35C}"/>
    <hyperlink ref="K150" r:id="rId68" xr:uid="{DF2DDE69-CF3C-4195-97F0-33E7A746E5F4}"/>
    <hyperlink ref="K152" r:id="rId69" xr:uid="{DBD40ECD-F8BD-4307-A825-BD02C4610C46}"/>
    <hyperlink ref="K154" r:id="rId70" xr:uid="{B1913C3E-98DB-4885-AFA6-E9F1F20C5793}"/>
    <hyperlink ref="K155" r:id="rId71" xr:uid="{5224AB17-5069-4CCB-BDF8-79031FDDB801}"/>
    <hyperlink ref="K156" r:id="rId72" xr:uid="{2C0BD13B-7B7C-4282-9116-31A409E9BD66}"/>
    <hyperlink ref="K157" r:id="rId73" xr:uid="{E0C9E74A-8DBD-42AC-8C65-AC23AAD0FFCF}"/>
    <hyperlink ref="K158" r:id="rId74" xr:uid="{817B8C91-97D0-430C-9150-AD59AE9B40BC}"/>
    <hyperlink ref="K161" r:id="rId75" xr:uid="{E0BDB05B-A4E8-497C-A2C0-6C8FAB065BC1}"/>
    <hyperlink ref="U161" r:id="rId76" xr:uid="{9582C5E6-6FD5-4C3C-9AA4-FF03C9C250F5}"/>
    <hyperlink ref="K162" r:id="rId77" xr:uid="{69C9EB64-E127-49F7-9F18-D21249E11D57}"/>
    <hyperlink ref="K163" r:id="rId78" xr:uid="{CA23E56D-376D-4221-8F5C-570BE0EA482F}"/>
    <hyperlink ref="U163" r:id="rId79" xr:uid="{1DBB1C49-4613-48D3-98A4-E73F9E207013}"/>
    <hyperlink ref="K164" r:id="rId80" xr:uid="{BFE897F0-1399-4DE0-8176-335DA12A51A2}"/>
    <hyperlink ref="K166" r:id="rId81" xr:uid="{F74F76A3-AA3F-4566-8DB5-0E5B4AE3F622}"/>
    <hyperlink ref="K167" r:id="rId82" xr:uid="{3EAA015C-C8E2-498E-810B-CC767E1C4017}"/>
    <hyperlink ref="K168" r:id="rId83" xr:uid="{2943CB5A-BDF0-49A1-BAE2-809EA68C3F4D}"/>
    <hyperlink ref="K169" r:id="rId84" xr:uid="{3EF34FF0-5E9E-490F-888C-6E47ABC2DE1F}"/>
    <hyperlink ref="K170" r:id="rId85" xr:uid="{33B43022-2DAE-4D4B-9DD3-5C1C7881B6DD}"/>
    <hyperlink ref="K171" r:id="rId86" xr:uid="{929B18E9-8D5B-4262-8709-ACEDD6D0D7CD}"/>
    <hyperlink ref="K172" r:id="rId87" xr:uid="{6F3A9C4F-0F1D-4FD3-8341-8DDC309E09CE}"/>
    <hyperlink ref="K173" r:id="rId88" xr:uid="{A9DC9381-85D2-4111-BBE8-F58F31108DF5}"/>
    <hyperlink ref="K174" r:id="rId89" xr:uid="{A2053307-1F70-4423-BA96-6B60A0A4D839}"/>
    <hyperlink ref="K175" r:id="rId90" xr:uid="{5C96A70E-53EB-4B9F-BA62-48374D1A7274}"/>
    <hyperlink ref="K176" r:id="rId91" xr:uid="{78AA4E7C-EACF-46FC-B1B7-F6C3A9F5B7DD}"/>
    <hyperlink ref="U176" r:id="rId92" xr:uid="{8C7F04DB-5C17-432A-9815-FF8B9664288E}"/>
    <hyperlink ref="K177" r:id="rId93" xr:uid="{E7F06B41-38CE-4BF6-94A0-E717042A761F}"/>
    <hyperlink ref="K178" r:id="rId94" xr:uid="{F4F45FFF-959E-465E-B14F-F624E15A933E}"/>
    <hyperlink ref="K179" r:id="rId95" xr:uid="{E693E780-DBFD-420F-B2D1-800D9157E184}"/>
    <hyperlink ref="K180" r:id="rId96" xr:uid="{0A75ACD9-B796-44C4-98F2-F8DB1FBC0CF0}"/>
    <hyperlink ref="K183" r:id="rId97" xr:uid="{71219B7C-9668-48B7-8592-6166430A1FBE}"/>
    <hyperlink ref="K184" r:id="rId98" xr:uid="{926C0ACA-ED02-44AE-A50E-6AE1D7770620}"/>
    <hyperlink ref="K185" r:id="rId99" xr:uid="{BB2693FD-1AD4-4641-AAC9-46B81BC2EA20}"/>
    <hyperlink ref="K186" r:id="rId100" xr:uid="{71313ABC-95BD-4A15-AAEB-9CF944D544D4}"/>
    <hyperlink ref="K187" r:id="rId101" xr:uid="{33D7429C-B943-455F-8491-6EB11C4DF03E}"/>
    <hyperlink ref="K189" r:id="rId102" xr:uid="{B8872B28-56B5-4156-8AAD-864338CF0B17}"/>
    <hyperlink ref="K190" r:id="rId103" xr:uid="{3167B8DF-1CF3-40EE-A033-027641D73C70}"/>
    <hyperlink ref="K191" r:id="rId104" xr:uid="{43BA1306-BDF5-422D-AE7F-9F02D9B638A6}"/>
    <hyperlink ref="K192" r:id="rId105" xr:uid="{A22FAD91-0902-4742-B88F-D6F8EDFE388D}"/>
    <hyperlink ref="K193" r:id="rId106" xr:uid="{1867D8C9-EF2C-4040-BE1A-22D3FBF8A3C7}"/>
    <hyperlink ref="K194" r:id="rId107" xr:uid="{C9F4E27A-F27B-4ACB-9AA1-FB176B85F691}"/>
    <hyperlink ref="K195" r:id="rId108" xr:uid="{90A3101A-FFD6-45EA-91C5-F2308BAA275C}"/>
    <hyperlink ref="K196" r:id="rId109" xr:uid="{B1C37E3A-7FBC-42A9-9799-7241EC6B646F}"/>
    <hyperlink ref="K197" r:id="rId110" xr:uid="{47F9F41D-B47A-4F24-B338-E4BFA3E08FE3}"/>
    <hyperlink ref="K198" r:id="rId111" xr:uid="{278AB6A1-DFEF-4045-B5CF-8B6846538483}"/>
    <hyperlink ref="K201" r:id="rId112" xr:uid="{10B2ADC2-D8A7-48E5-95EB-3C03FFD547AA}"/>
    <hyperlink ref="K204" r:id="rId113" xr:uid="{579D0D8A-F38F-4664-8704-D311B2AC1CBB}"/>
    <hyperlink ref="K205" r:id="rId114" xr:uid="{95A67390-1C7E-48CA-B682-B64F188831B5}"/>
    <hyperlink ref="K206" r:id="rId115" xr:uid="{F355FD4C-BC6D-4D84-A768-F181AA151504}"/>
    <hyperlink ref="K207" r:id="rId116" xr:uid="{7BE561EA-1C02-43C0-9872-B40DAE85C12F}"/>
    <hyperlink ref="K208" r:id="rId117" xr:uid="{E0206A99-8005-4F3C-BE18-60E3F96D5779}"/>
    <hyperlink ref="K209" r:id="rId118" xr:uid="{C059EC21-FC26-4963-B64E-5927E13D2B3D}"/>
    <hyperlink ref="K210" r:id="rId119" xr:uid="{577248ED-0648-468A-9E40-98C85E43769A}"/>
    <hyperlink ref="K212" r:id="rId120" xr:uid="{28743ECC-DD30-4DA2-94D1-4FC51BE319A5}"/>
    <hyperlink ref="K213" r:id="rId121" xr:uid="{EC959F7D-68CC-45E9-BCFC-14F49DE20630}"/>
    <hyperlink ref="K214" r:id="rId122" xr:uid="{99CF84B1-321F-4DED-A0ED-8C899BAB13C8}"/>
    <hyperlink ref="K215" r:id="rId123" xr:uid="{E0FEE22F-6F1C-4EC3-ADCE-BF7EB50D8856}"/>
    <hyperlink ref="K218" r:id="rId124" xr:uid="{4C5368F2-0DBA-4DB1-A623-8DD8F877C24C}"/>
    <hyperlink ref="K219" r:id="rId125" xr:uid="{22582B8F-6353-4F3A-8014-E4BBB4425C98}"/>
    <hyperlink ref="I221" r:id="rId126" xr:uid="{8CC60766-B290-4BCA-8131-8E9B868E92AA}"/>
    <hyperlink ref="K225" r:id="rId127" xr:uid="{67BB450E-33E1-4AE1-B52F-20F1F2586362}"/>
    <hyperlink ref="K228" r:id="rId128" xr:uid="{1D1310B0-ACBA-46BA-8E34-32D483FC1B82}"/>
    <hyperlink ref="K229" r:id="rId129" xr:uid="{7CA8223A-5F3C-43F9-9B74-6191219EAED1}"/>
    <hyperlink ref="K231" r:id="rId130" xr:uid="{FEE81227-ABF2-4FBE-BD61-5945A0E44924}"/>
    <hyperlink ref="K236" r:id="rId131" xr:uid="{3DB3F37B-685E-4961-BD14-1ACCAC40EF8A}"/>
    <hyperlink ref="U238" r:id="rId132" xr:uid="{61EC8042-0937-445E-A20F-E65B81A8901C}"/>
    <hyperlink ref="K243" r:id="rId133" xr:uid="{C4362886-BA63-4AB1-B7D7-72F3E86D1024}"/>
    <hyperlink ref="K244" r:id="rId134" xr:uid="{606742AB-6A0D-498F-9784-B355DF63C0E1}"/>
    <hyperlink ref="K253" r:id="rId135" xr:uid="{9791006E-7BDB-4104-80BC-8B755AB8EC73}"/>
    <hyperlink ref="K254" r:id="rId136" xr:uid="{A0F89E16-74E8-4596-95E4-0A6DC664B285}"/>
    <hyperlink ref="K255" r:id="rId137" xr:uid="{1AB2FED8-70E4-48FC-9F36-816289F11380}"/>
    <hyperlink ref="K257" r:id="rId138" xr:uid="{8B1691E4-07BA-4BD9-ADC2-268388AA586A}"/>
    <hyperlink ref="K258" r:id="rId139" xr:uid="{9F3F2CD5-4815-4AD3-B6B8-BE17402D6777}"/>
    <hyperlink ref="K259" r:id="rId140" xr:uid="{EF05CE97-EF39-4ADF-953A-187F460A16BE}"/>
    <hyperlink ref="J261" r:id="rId141" display="https://drive.google.com/open?id=15c1mRxAEHh8cLXjtGWg5Ya89kzhyke2w" xr:uid="{CB149CEB-BBEC-49F6-B30F-B73FDCF00270}"/>
    <hyperlink ref="K261" r:id="rId142" xr:uid="{F0E71912-7A58-4677-9F5F-1F59F2A30711}"/>
    <hyperlink ref="K262" r:id="rId143" xr:uid="{D9DE7BEF-6446-40CF-812E-6AFFF0CC55FC}"/>
    <hyperlink ref="K263" r:id="rId144" xr:uid="{CED37641-549A-48EC-8EBB-855BF0F6FC60}"/>
    <hyperlink ref="K264" r:id="rId145" xr:uid="{BB9FF361-FD09-404F-A899-51DAF882B129}"/>
    <hyperlink ref="K265" r:id="rId146" xr:uid="{B1BE0585-F36A-40BC-8967-4BD9CEF43BA4}"/>
    <hyperlink ref="K266" r:id="rId147" xr:uid="{818A3E57-A48B-424C-B9D1-205A051A1421}"/>
    <hyperlink ref="K267" r:id="rId148" xr:uid="{EA1B4087-C4BC-4C0A-9DEE-11B7949A5767}"/>
    <hyperlink ref="K268" r:id="rId149" xr:uid="{DAF4A98F-8E17-4D51-A06A-5CD4F8EFAEA0}"/>
    <hyperlink ref="K269" r:id="rId150" xr:uid="{E5490AE0-9ABB-4418-9719-11A7DDFA472B}"/>
    <hyperlink ref="K270" r:id="rId151" xr:uid="{79652DC9-2D55-4BC7-AD14-D7FADC3A1CE8}"/>
    <hyperlink ref="K271" r:id="rId152" xr:uid="{47735D12-3AD3-4DE0-AF5A-33DCFBED6B2A}"/>
    <hyperlink ref="K272" r:id="rId153" xr:uid="{BC5FEB52-FF62-491E-AA17-4B29BF83CDD5}"/>
    <hyperlink ref="K273" r:id="rId154" xr:uid="{ED77C659-38ED-4B50-844D-D7A34CC3757F}"/>
    <hyperlink ref="K274" r:id="rId155" xr:uid="{44417921-3ED5-4FF4-BFF3-AF265B84E2E1}"/>
    <hyperlink ref="K275" r:id="rId156" xr:uid="{5ED637A2-AAE8-4225-A7B9-B3ADC394A97C}"/>
    <hyperlink ref="K276" r:id="rId157" xr:uid="{1FA416B9-60AC-42FF-90B4-EE10F7014B88}"/>
    <hyperlink ref="K277" r:id="rId158" xr:uid="{A6CD7069-8231-4D6E-9C64-F8DF9773F034}"/>
    <hyperlink ref="K278" r:id="rId159" xr:uid="{48D130ED-8948-44F8-83B1-07E447E88573}"/>
    <hyperlink ref="K279" r:id="rId160" xr:uid="{07FD748A-2AA3-498E-A0EF-BF97B456DA79}"/>
    <hyperlink ref="K280" r:id="rId161" xr:uid="{B72465EA-5C92-4DE1-BA92-0F33070E9DDD}"/>
    <hyperlink ref="K281" r:id="rId162" xr:uid="{C64AF139-4D4A-4FBB-A36F-CB59BB7F961B}"/>
    <hyperlink ref="K282" r:id="rId163" xr:uid="{4F29F652-6924-44D5-8B1E-7E6E5F9E2ACA}"/>
    <hyperlink ref="K283" r:id="rId164" xr:uid="{CCC04713-79FA-4593-9F94-7061E1E5FE89}"/>
    <hyperlink ref="K284" r:id="rId165" xr:uid="{EF8678E8-2FE4-4527-8AB2-E27444BA4D6A}"/>
    <hyperlink ref="K285" r:id="rId166" xr:uid="{A45BA66D-81A1-47C7-866C-FA899C55A463}"/>
    <hyperlink ref="K286" r:id="rId167" xr:uid="{DD0AE8CB-02C2-4555-96A5-413FA3FFC5E8}"/>
    <hyperlink ref="K287" r:id="rId168" xr:uid="{6B5F9242-E054-4B38-B679-49FEBA719396}"/>
    <hyperlink ref="K288" r:id="rId169" xr:uid="{DD574EC9-224A-4288-88A2-98A3E37E3CA5}"/>
    <hyperlink ref="K289" r:id="rId170" xr:uid="{4B0F1306-F8B7-4574-8808-5C332CA2C97F}"/>
    <hyperlink ref="K290" r:id="rId171" xr:uid="{A8260C6F-1880-42CF-B7C2-132FF711CD81}"/>
    <hyperlink ref="K291" r:id="rId172" xr:uid="{A218CA6D-2C9F-4269-8942-CBA44D2890DC}"/>
    <hyperlink ref="K293" r:id="rId173" xr:uid="{FBA856FB-88B4-4FEA-A0E5-0C5AA6127A33}"/>
    <hyperlink ref="K294" r:id="rId174" xr:uid="{4A3A8008-002B-444C-A512-A1917583C6C8}"/>
    <hyperlink ref="K295" r:id="rId175" xr:uid="{E9C3362A-45B6-497A-89F1-981CB4A65B81}"/>
    <hyperlink ref="K296" r:id="rId176" xr:uid="{EB425F11-3BE6-4B64-8F58-8FBE10736BE1}"/>
    <hyperlink ref="K297" r:id="rId177" xr:uid="{997BFF8A-A436-4693-918D-1B2113164F93}"/>
    <hyperlink ref="K298" r:id="rId178" xr:uid="{ED217575-0F17-482B-8D20-3387C8F007EF}"/>
    <hyperlink ref="K299" r:id="rId179" xr:uid="{858EB240-1E0B-414A-8BBD-D7FC52B40003}"/>
    <hyperlink ref="K300" r:id="rId180" xr:uid="{9DC67AC2-76BA-47BD-9A28-B64D8EFC449D}"/>
    <hyperlink ref="K301" r:id="rId181" xr:uid="{034CA4EE-E32F-4811-A4D3-5D461E5A7889}"/>
    <hyperlink ref="K302" r:id="rId182" xr:uid="{AD4C10E7-B2BE-4DE5-B927-960747CBC06A}"/>
    <hyperlink ref="K303" r:id="rId183" xr:uid="{A6F077AB-7958-4CC7-800A-DD1032ED2D55}"/>
    <hyperlink ref="K304" r:id="rId184" xr:uid="{20CDBAC4-EA0D-4226-B308-3EEC334582DB}"/>
    <hyperlink ref="K305" r:id="rId185" xr:uid="{E39CC8F3-396D-4710-9BC6-3486A57B92F0}"/>
    <hyperlink ref="K306" r:id="rId186" xr:uid="{FD6BBD2A-184F-45A4-9BE4-E6B4EA7F8811}"/>
    <hyperlink ref="K307" r:id="rId187" xr:uid="{3B1C7853-EA31-4A25-AE93-9A483F296918}"/>
    <hyperlink ref="K308" r:id="rId188" xr:uid="{B9F30B84-CD97-4E5B-8C66-58B82F8808F3}"/>
    <hyperlink ref="K309" r:id="rId189" xr:uid="{A77D598A-978D-48E6-9E03-504BFDAE057D}"/>
    <hyperlink ref="K310" r:id="rId190" xr:uid="{FF478DF1-CF15-4FE2-BAC5-89E2995701EE}"/>
    <hyperlink ref="K311" r:id="rId191" xr:uid="{152546BE-9610-4945-A27F-33624B19F014}"/>
    <hyperlink ref="K312" r:id="rId192" xr:uid="{922A810A-4734-4487-A550-DA1A374EDCC1}"/>
    <hyperlink ref="K313" r:id="rId193" xr:uid="{93C60DA2-7543-44CE-9400-56A1CC1683EA}"/>
    <hyperlink ref="K314" r:id="rId194" xr:uid="{054E6883-7176-491A-8F9E-EF1B5CFE19A3}"/>
    <hyperlink ref="K315" r:id="rId195" xr:uid="{6206052B-02D3-441B-A56C-1D1F4AF157D8}"/>
    <hyperlink ref="K316" r:id="rId196" xr:uid="{09704761-54D8-46C2-8530-7CD4CC0077BB}"/>
    <hyperlink ref="K317" r:id="rId197" xr:uid="{FFA942BE-364B-49CC-A133-2393EDF633D0}"/>
    <hyperlink ref="K318" r:id="rId198" xr:uid="{016FD2E6-DA69-49A6-86A1-45674019E1F8}"/>
    <hyperlink ref="K319" r:id="rId199" xr:uid="{287CFC26-107E-4D2D-9EC9-BAEDD9A552DC}"/>
    <hyperlink ref="K320" r:id="rId200" xr:uid="{56EAA751-9A58-4FDE-991D-89243E0DE049}"/>
    <hyperlink ref="K321" r:id="rId201" xr:uid="{61B95574-D0C0-48A7-B570-2C9F1F036831}"/>
    <hyperlink ref="K322" r:id="rId202" xr:uid="{F2351CC5-2543-4F69-9B38-9710B610AFAE}"/>
    <hyperlink ref="K323" r:id="rId203" xr:uid="{74ACCD1C-D919-4FD9-8B9F-38A87C2EA22B}"/>
    <hyperlink ref="K324" r:id="rId204" xr:uid="{2F9BA35F-49D3-4B48-8D4E-BA70016602E8}"/>
    <hyperlink ref="K325" r:id="rId205" xr:uid="{BB59D425-9ABB-4560-AC95-55612BEBE1E4}"/>
    <hyperlink ref="K326" r:id="rId206" xr:uid="{D3AEC995-95A8-4F9B-AFEF-71DFD860E635}"/>
    <hyperlink ref="K327" r:id="rId207" xr:uid="{5083347F-E134-44CC-A51F-CC0B8E5341E6}"/>
    <hyperlink ref="K328" r:id="rId208" xr:uid="{A886C00A-5E9D-4302-A96E-D71C69C0D479}"/>
    <hyperlink ref="K329" r:id="rId209" xr:uid="{1912A464-4D39-4F0E-93C5-5DAB224AF7CA}"/>
    <hyperlink ref="K330" r:id="rId210" xr:uid="{EA32457B-EE3E-43AF-977C-293E8587219A}"/>
    <hyperlink ref="K331" r:id="rId211" xr:uid="{A459FAA3-7A64-41EE-ACC7-22D0B893EFC1}"/>
    <hyperlink ref="K332" r:id="rId212" xr:uid="{F55B23EB-E0BA-4C96-8AC7-BE6A12C59172}"/>
    <hyperlink ref="K333" r:id="rId213" xr:uid="{35526AEB-3DB0-4BAE-82FD-6513F501A04D}"/>
    <hyperlink ref="K334" r:id="rId214" xr:uid="{C07B02B0-4F77-44C1-95BD-3F6E564E3E8C}"/>
    <hyperlink ref="K335" r:id="rId215" xr:uid="{A5308DB1-AC12-4144-B2A0-B1E2FC15A0FF}"/>
    <hyperlink ref="K336" r:id="rId216" xr:uid="{127B98B8-1D54-45DF-9FB8-DA906B87EFDE}"/>
    <hyperlink ref="K337" r:id="rId217" xr:uid="{A27996D5-046D-4335-A47E-6D8828FB2817}"/>
    <hyperlink ref="K338" r:id="rId218" xr:uid="{57E55094-F8BE-4E27-AB74-5C7056030066}"/>
    <hyperlink ref="K339" r:id="rId219" xr:uid="{AF37977C-C0E8-428B-8CE6-82054880DD41}"/>
    <hyperlink ref="K340" r:id="rId220" xr:uid="{5D138696-387A-4BFE-867C-A37FF87A1333}"/>
    <hyperlink ref="K341" r:id="rId221" xr:uid="{05881648-D3D8-40B4-A552-2CE6E7D823F1}"/>
    <hyperlink ref="K342" r:id="rId222" xr:uid="{3FA2A349-0F86-4A83-B662-4BA03A9D4ED9}"/>
    <hyperlink ref="K343" r:id="rId223" xr:uid="{8396CFB9-C5A5-4D16-866D-BE724E2E8D02}"/>
    <hyperlink ref="K344" r:id="rId224" xr:uid="{56FE9CE7-9680-4729-BF86-8A755ACD7F80}"/>
    <hyperlink ref="K345" r:id="rId225" xr:uid="{3534CA36-1F6F-4ABA-832F-FFAC8DE5109A}"/>
    <hyperlink ref="K346" r:id="rId226" xr:uid="{484789B6-547C-4408-A299-432399AAD908}"/>
    <hyperlink ref="K347" r:id="rId227" xr:uid="{DD4721D3-FCE5-4AF2-A8EC-E6C6F6C96235}"/>
    <hyperlink ref="K348" r:id="rId228" xr:uid="{E4ADDBA4-9B5A-473B-852D-5CB7D88E5BC3}"/>
    <hyperlink ref="K349" r:id="rId229" xr:uid="{3012463E-A93A-4DF2-9BEB-076DB0E3F44B}"/>
    <hyperlink ref="K350" r:id="rId230" xr:uid="{ACC233D1-1D52-4F60-B0F0-5FA6ADA11B02}"/>
    <hyperlink ref="K351" r:id="rId231" xr:uid="{DD1BBA79-5FCD-4244-B5BA-53BD379D19B2}"/>
    <hyperlink ref="K352" r:id="rId232" xr:uid="{99F88E3A-62EE-4232-85C6-80D409EAEA80}"/>
    <hyperlink ref="K353" r:id="rId233" xr:uid="{DDC83A18-5F39-4638-919C-8C5429D13933}"/>
    <hyperlink ref="K354" r:id="rId234" xr:uid="{648E4A2E-9016-4904-9135-E45A192E25BE}"/>
    <hyperlink ref="K355" r:id="rId235" xr:uid="{4AB2BA5D-D606-4617-97B1-98FFF688BE28}"/>
    <hyperlink ref="K356" r:id="rId236" xr:uid="{4F667877-7584-425A-B02C-9C71DC30C3EB}"/>
    <hyperlink ref="K357" r:id="rId237" xr:uid="{14357E1E-D1EA-4644-882D-7DCCFEA79E91}"/>
    <hyperlink ref="K358" r:id="rId238" xr:uid="{FD2739B8-DF91-431D-A573-40B80443613E}"/>
    <hyperlink ref="K359" r:id="rId239" xr:uid="{1D7F7486-880D-436A-96D3-F89287DA6675}"/>
    <hyperlink ref="K360" r:id="rId240" xr:uid="{AB1158EE-AF87-4D46-BA69-994D5EF6E9C4}"/>
    <hyperlink ref="K361" r:id="rId241" xr:uid="{8E91D584-E846-4641-8F4B-541CC6FF3BE0}"/>
    <hyperlink ref="K362" r:id="rId242" xr:uid="{11AF5C11-9DAE-4ED9-951A-696435B80014}"/>
    <hyperlink ref="K363" r:id="rId243" xr:uid="{D5203A38-A09A-422D-90C1-D90595595360}"/>
    <hyperlink ref="K364" r:id="rId244" xr:uid="{0B8870D5-99BE-41C7-8ABC-88858A87A580}"/>
    <hyperlink ref="K365" r:id="rId245" xr:uid="{0A7CA1B2-08E1-4C95-B716-2447584D818C}"/>
    <hyperlink ref="K366" r:id="rId246" xr:uid="{59A41857-AA8F-402F-A155-94764DAAA44B}"/>
    <hyperlink ref="K367" r:id="rId247" xr:uid="{B0FE8DF3-23A2-429C-AB3D-849B4C96ADE3}"/>
    <hyperlink ref="K368" r:id="rId248" xr:uid="{9D418CAF-4B37-40C7-AE0D-A78AEAC225FC}"/>
    <hyperlink ref="K369" r:id="rId249" xr:uid="{B8672F02-569E-4364-A175-7F7FB9C11A37}"/>
    <hyperlink ref="K370" r:id="rId250" xr:uid="{9C6EA1D3-5584-4838-AF82-A96B75F4FA6D}"/>
    <hyperlink ref="K371" r:id="rId251" xr:uid="{5DB99676-BA6C-4FF2-9EB7-B554D2C4DDA3}"/>
    <hyperlink ref="K372" r:id="rId252" xr:uid="{7AF9AE7A-64D5-4FAF-BE1E-6AFA8C90E6CC}"/>
    <hyperlink ref="K373" r:id="rId253" xr:uid="{77E5A55B-A524-4FEC-A627-33DC05B77C7F}"/>
    <hyperlink ref="K374" r:id="rId254" xr:uid="{5136C431-0318-4F32-8096-8400AEEE7439}"/>
    <hyperlink ref="K375" r:id="rId255" xr:uid="{DF41DDD3-1A42-4645-918F-08281DD63ACB}"/>
    <hyperlink ref="K376" r:id="rId256" xr:uid="{CB3CC2E7-FA7D-4809-AFCA-B24C67935794}"/>
    <hyperlink ref="K377" r:id="rId257" xr:uid="{B70EB240-DE4F-4CFE-9D7C-CBE9423846C2}"/>
    <hyperlink ref="K378" r:id="rId258" xr:uid="{1EEF25B6-5CED-47C4-BE06-4BD36BDA4E8D}"/>
    <hyperlink ref="K379" r:id="rId259" xr:uid="{9469986C-11A8-4B30-AF8C-733010A12A9E}"/>
    <hyperlink ref="K380" r:id="rId260" xr:uid="{D6C69960-414D-4109-9B08-A8D4A157B37A}"/>
    <hyperlink ref="K381" r:id="rId261" xr:uid="{CA5F0FE9-695B-4DB0-BE05-8EE5E7BE4BFC}"/>
    <hyperlink ref="K382" r:id="rId262" xr:uid="{142DBBBB-4C64-4C14-B34A-9DE9A5E28120}"/>
    <hyperlink ref="K383" r:id="rId263" xr:uid="{068817A7-AD82-4E83-9235-2379CE861E0D}"/>
    <hyperlink ref="K384" r:id="rId264" xr:uid="{3755BF6C-9838-4EB5-8C84-BC9A952FA6D6}"/>
    <hyperlink ref="K385" r:id="rId265" xr:uid="{09D77C62-68D5-4337-A422-E7659C9A09F2}"/>
    <hyperlink ref="K386" r:id="rId266" xr:uid="{58402C6A-B4B9-4305-AE91-DA521C8F518F}"/>
    <hyperlink ref="K387" r:id="rId267" xr:uid="{F89830B8-E4A2-4211-81B5-D0A76C658483}"/>
    <hyperlink ref="K388" r:id="rId268" xr:uid="{C8E63E7A-8EF8-485F-95DF-B50DB1F13EE0}"/>
    <hyperlink ref="K389" r:id="rId269" xr:uid="{33BFEB95-01E7-451E-8655-F5D7C8892AC2}"/>
    <hyperlink ref="K390" r:id="rId270" xr:uid="{FABA79A8-0634-449A-91D3-243E01742F55}"/>
    <hyperlink ref="K391" r:id="rId271" xr:uid="{2DA77E19-6EF2-4BD1-8D20-DD19708CA19C}"/>
    <hyperlink ref="K392" r:id="rId272" xr:uid="{F5DD9AAE-5D5A-4B84-ADA7-16929EFB4A7B}"/>
    <hyperlink ref="K393" r:id="rId273" xr:uid="{D6FC8E2E-3BD1-4F22-B806-73F7EEA72D3C}"/>
    <hyperlink ref="K394" r:id="rId274" xr:uid="{C4AC1C08-A86E-4F92-94E2-D3C0935A73B1}"/>
    <hyperlink ref="K395" r:id="rId275" xr:uid="{07EEA5CD-9030-4079-AD4B-C70ACAEA8F87}"/>
    <hyperlink ref="K396" r:id="rId276" xr:uid="{A0587209-BB03-4AA1-8834-2AA6629A1630}"/>
    <hyperlink ref="K397" r:id="rId277" xr:uid="{AC65205E-3C86-4E28-9D7B-092085EA9FE8}"/>
    <hyperlink ref="K398" r:id="rId278" xr:uid="{D346CB6F-C0EA-4C3B-A862-CD22932E78F9}"/>
    <hyperlink ref="K399" r:id="rId279" xr:uid="{E9C37A63-0C8F-4C0E-B287-1AD70C608C36}"/>
    <hyperlink ref="K400" r:id="rId280" xr:uid="{CB1D0388-6748-4E82-9361-AC3A17180A8B}"/>
    <hyperlink ref="K401" r:id="rId281" xr:uid="{4FF3F090-0292-491D-A7CF-042BA4B4EF85}"/>
    <hyperlink ref="K402" r:id="rId282" xr:uid="{D57B5BE6-6095-456D-AF1A-91ACC71ED1A7}"/>
    <hyperlink ref="K403" r:id="rId283" xr:uid="{F885B415-8B01-496E-9C55-0512620BAD91}"/>
    <hyperlink ref="K404" r:id="rId284" xr:uid="{CC1B89B6-75B2-4A0B-A5F2-8E2239151B30}"/>
    <hyperlink ref="K405" r:id="rId285" xr:uid="{9A28B18F-A34A-4293-A9F0-86E6AB441F4C}"/>
    <hyperlink ref="K406" r:id="rId286" xr:uid="{6FF5D811-8E70-423F-912C-FD70A797127C}"/>
    <hyperlink ref="K407" r:id="rId287" xr:uid="{E0607295-8538-4A12-A329-616ABADD1186}"/>
    <hyperlink ref="K408" r:id="rId288" xr:uid="{0CF00BDF-FD76-4C52-8394-AC7957EBD769}"/>
    <hyperlink ref="K409" r:id="rId289" xr:uid="{D8CB974B-B527-486E-81FD-C96781BF3D77}"/>
    <hyperlink ref="K410" r:id="rId290" xr:uid="{62AD7614-AA1C-4AB5-B1A4-FCB669B9B25A}"/>
    <hyperlink ref="K411" r:id="rId291" xr:uid="{83F0B7AE-30A3-42FC-8D19-D9FEE991A265}"/>
    <hyperlink ref="K412" r:id="rId292" xr:uid="{1154B494-4686-45F1-950D-850E751B9D00}"/>
    <hyperlink ref="K413" r:id="rId293" xr:uid="{9DB6D14B-FE60-43DC-9816-7C2CA28D1C1E}"/>
    <hyperlink ref="K414" r:id="rId294" xr:uid="{47E478D6-99BC-4DB2-A60E-5A1BF6E10FCB}"/>
    <hyperlink ref="K415" r:id="rId295" xr:uid="{A040C061-7D25-4395-8EF4-662C71295C51}"/>
    <hyperlink ref="K416" r:id="rId296" xr:uid="{740D7F01-3C5C-4886-B9AE-472952F7630C}"/>
    <hyperlink ref="K417" r:id="rId297" xr:uid="{199B246C-97BB-4BFE-A913-0DAA9C0190CA}"/>
    <hyperlink ref="K418" r:id="rId298" xr:uid="{23B3DB6C-8443-4A70-9CF2-958078EE89A6}"/>
    <hyperlink ref="K419" r:id="rId299" xr:uid="{52D67519-3B63-4278-BE81-714B3DC7680C}"/>
    <hyperlink ref="K420" r:id="rId300" xr:uid="{32F37FA1-549C-4267-8BFA-E90EC65FB6ED}"/>
    <hyperlink ref="K421" r:id="rId301" xr:uid="{39FD7E6E-DE34-4979-95D2-A49AE89A3B7F}"/>
    <hyperlink ref="K422" r:id="rId302" xr:uid="{69446341-96E6-436E-89E9-76AA4D6D6949}"/>
    <hyperlink ref="K423" r:id="rId303" xr:uid="{3823626F-4AC9-48DA-ACA3-A7666093CB27}"/>
    <hyperlink ref="K424" r:id="rId304" xr:uid="{77AB2798-523C-45BE-87FD-5D6FC3A065EF}"/>
    <hyperlink ref="K425" r:id="rId305" xr:uid="{BFE92D48-247F-4F12-8388-99B927FF25E7}"/>
    <hyperlink ref="K426" r:id="rId306" xr:uid="{5B9AB40C-4668-4BE9-A98A-FFAC8EB58FAA}"/>
    <hyperlink ref="K427" r:id="rId307" xr:uid="{396201B9-65C2-436D-93CF-1EB350A6C01D}"/>
    <hyperlink ref="K428" r:id="rId308" xr:uid="{3412C23C-BE7A-41F8-9D12-C3A4A560194F}"/>
    <hyperlink ref="K429" r:id="rId309" xr:uid="{0EE35785-985A-4CCC-B0ED-55C84BD27689}"/>
    <hyperlink ref="K430" r:id="rId310" xr:uid="{DAEA64A2-0016-4504-BC5C-FDF7DF6D03D4}"/>
    <hyperlink ref="K431" r:id="rId311" xr:uid="{3696C200-7601-4A9F-A5E7-36C0EC945D2C}"/>
    <hyperlink ref="K432" r:id="rId312" xr:uid="{9C24B5FB-B9F7-4DEE-8ADB-AEC063334CFE}"/>
    <hyperlink ref="K433" r:id="rId313" xr:uid="{F904D451-D553-46E3-ADF6-2E34EC69AB07}"/>
    <hyperlink ref="K434" r:id="rId314" xr:uid="{8054B79A-C296-4743-AD8A-02C4DF8581FB}"/>
    <hyperlink ref="K435" r:id="rId315" xr:uid="{0CCA2C24-1A7D-4BC3-821A-6248F75A91F6}"/>
    <hyperlink ref="K436" r:id="rId316" xr:uid="{D1C0CB6D-6C22-45B1-9524-706F4EAAE1AB}"/>
    <hyperlink ref="K438" r:id="rId317" xr:uid="{D46041B9-05B7-49F8-B8DA-19745953CC8F}"/>
    <hyperlink ref="K439" r:id="rId318" xr:uid="{19E96862-174C-451C-BD51-825365A5F377}"/>
    <hyperlink ref="K440" r:id="rId319" xr:uid="{86827567-29A4-420C-9ACA-70A4F4AFF9DC}"/>
    <hyperlink ref="K441" r:id="rId320" xr:uid="{C7332B05-7FD9-41F3-B0AB-06C263D88BC0}"/>
    <hyperlink ref="K442" r:id="rId321" xr:uid="{C7D37050-03BD-4C41-BBB9-3EFDE0F1F25A}"/>
    <hyperlink ref="K443" r:id="rId322" xr:uid="{60CE7C2D-1BDE-4C96-B7F3-71B48A8BD157}"/>
    <hyperlink ref="K444" r:id="rId323" xr:uid="{FEAD9D9E-2E24-4D78-89B3-01A8F3699290}"/>
    <hyperlink ref="K445" r:id="rId324" xr:uid="{DF87E5F7-1A8A-4B5C-8FBE-0895AD0360BF}"/>
    <hyperlink ref="K446" r:id="rId325" xr:uid="{03DA34D8-3E4E-465A-A239-418FD992EAF2}"/>
    <hyperlink ref="K447" r:id="rId326" xr:uid="{0A0C99E3-F887-4100-810E-BFD156126B97}"/>
    <hyperlink ref="I449" r:id="rId327" xr:uid="{5E1D4436-351E-4588-97EB-DF3413EA5256}"/>
    <hyperlink ref="K453" r:id="rId328" xr:uid="{9F7F08B0-3BE2-4D99-A6EC-E4AF3667F834}"/>
    <hyperlink ref="K454" r:id="rId329" xr:uid="{869061EE-C20B-4F3B-860E-BE08379752F0}"/>
    <hyperlink ref="K455" r:id="rId330" xr:uid="{8C428A24-36DE-4256-A975-0B70FDD941C4}"/>
    <hyperlink ref="K456" r:id="rId331" xr:uid="{07BDF1CE-2FBF-4830-B079-8FE1F7FCA6CE}"/>
    <hyperlink ref="K457" r:id="rId332" xr:uid="{9D072B6E-AE67-4773-B148-9DC1F0E10769}"/>
    <hyperlink ref="K458" r:id="rId333" xr:uid="{2457A463-47AB-46E1-9CAB-A57F80F3322C}"/>
    <hyperlink ref="K459" r:id="rId334" xr:uid="{5235B671-7E66-4244-B6F3-6967EC06A6CA}"/>
    <hyperlink ref="K460" r:id="rId335" xr:uid="{38F60938-9AB5-4091-98C9-8C04C6A535FA}"/>
    <hyperlink ref="K461" r:id="rId336" xr:uid="{7B25BA18-4913-486A-A016-FD1A888F31F2}"/>
    <hyperlink ref="K462" r:id="rId337" xr:uid="{9ECC9875-1D3D-4B7A-8D1E-2920AF0C4ED0}"/>
    <hyperlink ref="K463" r:id="rId338" xr:uid="{D593B823-C6F8-466F-82DE-307F4F9B14C9}"/>
    <hyperlink ref="K464" r:id="rId339" xr:uid="{DD4052B9-D8F2-4DB1-8C4A-152F6992E1CB}"/>
    <hyperlink ref="K465" r:id="rId340" xr:uid="{1EE46E2D-406E-48A4-B8CD-D0FB31AE6AA0}"/>
    <hyperlink ref="K466" r:id="rId341" xr:uid="{38627590-847F-4AEA-9F1E-F872FB1890E2}"/>
    <hyperlink ref="K467" r:id="rId342" xr:uid="{E6BB266E-0A37-498E-9EB3-B010C3CF4F81}"/>
    <hyperlink ref="K468" r:id="rId343" xr:uid="{0D40F9DD-DD1A-40A9-9D01-EE98DE775993}"/>
    <hyperlink ref="K469" r:id="rId344" xr:uid="{806A3C99-AE36-4E55-A320-D8C5FB6E9354}"/>
    <hyperlink ref="K470" r:id="rId345" xr:uid="{6FE0C30B-1193-486E-83A6-1C0EE152603D}"/>
    <hyperlink ref="K471" r:id="rId346" xr:uid="{1BD026EE-3E37-482A-B20C-16DBC0B26E31}"/>
    <hyperlink ref="K472" r:id="rId347" xr:uid="{77D07009-53A6-437D-AB00-8F1D57856AD8}"/>
    <hyperlink ref="K473" r:id="rId348" xr:uid="{1C9B5CED-37DD-4D31-AF82-246A63229019}"/>
    <hyperlink ref="K474" r:id="rId349" xr:uid="{491BF6C0-4E67-4E50-A0C4-72F48792E3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FBE9C-1B80-4D2D-AB13-920F2F62BD6C}">
  <sheetPr codeName="Sheet2"/>
  <dimension ref="A1:AG425"/>
  <sheetViews>
    <sheetView topLeftCell="A3" workbookViewId="0">
      <selection activeCell="B205" sqref="B1:B1048576"/>
    </sheetView>
  </sheetViews>
  <sheetFormatPr defaultColWidth="12.6328125" defaultRowHeight="14.5"/>
  <cols>
    <col min="1" max="1" width="13.54296875" customWidth="1"/>
    <col min="2" max="2" width="10.453125" customWidth="1"/>
    <col min="3" max="3" width="11.08984375" customWidth="1"/>
    <col min="4" max="4" width="8.81640625" customWidth="1"/>
    <col min="5" max="5" width="6.08984375" hidden="1" customWidth="1"/>
    <col min="6" max="6" width="11.08984375" customWidth="1"/>
    <col min="7" max="7" width="21.26953125" customWidth="1"/>
    <col min="8" max="8" width="11.453125" customWidth="1"/>
    <col min="9" max="9" width="17.6328125" customWidth="1"/>
    <col min="10" max="10" width="9.26953125" customWidth="1"/>
    <col min="11" max="11" width="10" customWidth="1"/>
    <col min="12" max="12" width="7.36328125" customWidth="1"/>
    <col min="13" max="13" width="8.453125" customWidth="1"/>
    <col min="14" max="14" width="8.7265625" customWidth="1"/>
    <col min="15" max="15" width="7.26953125" customWidth="1"/>
    <col min="16" max="16" width="10" customWidth="1"/>
    <col min="17" max="17" width="8.26953125" customWidth="1"/>
    <col min="18" max="18" width="6.26953125" customWidth="1"/>
    <col min="19" max="19" width="6" customWidth="1"/>
    <col min="20" max="20" width="5.08984375" customWidth="1"/>
    <col min="21" max="21" width="41.26953125" customWidth="1"/>
    <col min="22" max="22" width="7.6328125" customWidth="1"/>
    <col min="23" max="23" width="6.7265625" customWidth="1"/>
    <col min="24" max="24" width="9.81640625" bestFit="1" customWidth="1"/>
    <col min="25" max="25" width="6.08984375" customWidth="1"/>
    <col min="26" max="26" width="20.6328125" customWidth="1"/>
    <col min="27" max="27" width="7.81640625" customWidth="1"/>
    <col min="28" max="28" width="9.90625" bestFit="1" customWidth="1"/>
    <col min="29" max="29" width="6.36328125" customWidth="1"/>
    <col min="30" max="30" width="9.36328125" customWidth="1"/>
    <col min="31" max="31" width="7.7265625" customWidth="1"/>
    <col min="32" max="32" width="7.26953125" customWidth="1"/>
    <col min="33" max="33" width="9.81640625" bestFit="1" customWidth="1"/>
  </cols>
  <sheetData>
    <row r="1" spans="1:33" ht="46.5" customHeight="1">
      <c r="A1" s="1" t="s">
        <v>0</v>
      </c>
      <c r="B1" s="1" t="s">
        <v>1</v>
      </c>
      <c r="C1" s="1" t="s">
        <v>2</v>
      </c>
      <c r="D1" s="1" t="s">
        <v>3</v>
      </c>
      <c r="E1" s="1" t="s">
        <v>4</v>
      </c>
      <c r="F1" s="1" t="s">
        <v>5</v>
      </c>
      <c r="G1" s="1" t="s">
        <v>6</v>
      </c>
      <c r="H1" s="2" t="s">
        <v>7</v>
      </c>
      <c r="I1" s="3" t="s">
        <v>8</v>
      </c>
      <c r="J1" s="4" t="s">
        <v>9</v>
      </c>
      <c r="K1" s="3" t="s">
        <v>10</v>
      </c>
      <c r="L1" s="1" t="s">
        <v>11</v>
      </c>
      <c r="M1" s="1" t="s">
        <v>12</v>
      </c>
      <c r="N1" s="1" t="s">
        <v>13</v>
      </c>
      <c r="O1" s="5" t="s">
        <v>14</v>
      </c>
      <c r="P1" s="5" t="s">
        <v>15</v>
      </c>
      <c r="Q1" s="5" t="s">
        <v>16</v>
      </c>
      <c r="R1" s="5" t="s">
        <v>17</v>
      </c>
      <c r="S1" s="5" t="s">
        <v>18</v>
      </c>
      <c r="T1" s="5" t="s">
        <v>19</v>
      </c>
      <c r="U1" s="5" t="s">
        <v>20</v>
      </c>
      <c r="V1" s="6" t="s">
        <v>21</v>
      </c>
      <c r="W1" s="7" t="s">
        <v>22</v>
      </c>
      <c r="X1" s="8" t="s">
        <v>23</v>
      </c>
      <c r="Y1" s="9" t="s">
        <v>24</v>
      </c>
      <c r="Z1" s="10" t="s">
        <v>25</v>
      </c>
      <c r="AA1" s="10" t="s">
        <v>26</v>
      </c>
      <c r="AB1" s="11" t="s">
        <v>27</v>
      </c>
      <c r="AC1" s="12" t="s">
        <v>28</v>
      </c>
      <c r="AD1" s="13" t="s">
        <v>29</v>
      </c>
      <c r="AE1" s="14" t="s">
        <v>30</v>
      </c>
      <c r="AF1" s="14" t="s">
        <v>31</v>
      </c>
      <c r="AG1" s="14" t="s">
        <v>32</v>
      </c>
    </row>
    <row r="2" spans="1:33" ht="15.75" customHeight="1">
      <c r="A2" s="103">
        <v>44404</v>
      </c>
      <c r="B2" s="45" t="s">
        <v>1866</v>
      </c>
      <c r="C2" s="21" t="s">
        <v>78</v>
      </c>
      <c r="D2" s="45" t="s">
        <v>79</v>
      </c>
      <c r="E2" s="45" t="s">
        <v>48</v>
      </c>
      <c r="F2" s="21" t="str">
        <f t="shared" ref="F2:F64" si="0">IF(G2="","",IF(AE2="Yes", "Đã onboard", IF(AE2="No", "Không onboard", IF(AC2="Yes", "Đồng ý offer", IF(AC2="Consider", "Cân nhắc offer",IF(AC2="No", "Từ chối offer", IF(AA2="Pass", "Pass Phỏng vấn", IF(AA2="Fail", "Fail Phỏng vấn", IF(AA2="Cancel", "Hủy Phỏng vấn", IF(AA2="Reject", "Từ chối Phỏng vấn", IF(AA2="Consider", "Cân nhắc KQ PV", IF(AND(X2&lt;&gt;"",AA2="",W2="Pass"), "Có lịch PV",IF(W2="Pass","Pass CV",IF(W2="Fail","Fail CV",IF(W2="Reject","Từ chối ứng tuyển", IF(W2="Consider","Cân nhắc CV","Đã nhận được CV"))))))))))))))))</f>
        <v>Hủy Phỏng vấn</v>
      </c>
      <c r="G2" s="45" t="s">
        <v>1867</v>
      </c>
      <c r="H2" s="18">
        <v>329664829</v>
      </c>
      <c r="I2" s="45" t="s">
        <v>1868</v>
      </c>
      <c r="J2" s="104">
        <v>35401</v>
      </c>
      <c r="K2" s="105" t="s">
        <v>1869</v>
      </c>
      <c r="L2" s="21" t="str">
        <f ca="1">IFERROR(__xludf.DUMMYFUNCTION("if(or(countifs($H$3:H4,H4)&gt;1, countifs($I$3:I4,I4)&gt;1),""Trùng"",if(or(COUNTIFS('Data tổng'!$I:$I,$I4)&gt;1,COUNTIFS('Data tổng'!$H:$H,$H4)&gt;1),""Trùng ""&amp;FILTER('Data tổng'!$B:$B,'Data tổng'!$I:$I=$I4,'Data tổng'!$B:$B&lt;&gt;$B4),""ok""))"),"ok")</f>
        <v>ok</v>
      </c>
      <c r="M2" s="45" t="s">
        <v>149</v>
      </c>
      <c r="N2" s="45" t="s">
        <v>150</v>
      </c>
      <c r="O2" s="45" t="s">
        <v>76</v>
      </c>
      <c r="P2" s="45" t="s">
        <v>54</v>
      </c>
      <c r="Q2" s="45"/>
      <c r="R2" s="45"/>
      <c r="S2" s="45"/>
      <c r="T2" s="45" t="s">
        <v>100</v>
      </c>
      <c r="U2" s="21" t="s">
        <v>1870</v>
      </c>
      <c r="V2" s="103">
        <v>44404</v>
      </c>
      <c r="W2" s="45" t="s">
        <v>47</v>
      </c>
      <c r="X2" s="106">
        <v>44406</v>
      </c>
      <c r="Y2" s="107">
        <v>0.6875</v>
      </c>
      <c r="Z2" s="45" t="s">
        <v>1354</v>
      </c>
      <c r="AA2" s="45" t="s">
        <v>187</v>
      </c>
      <c r="AB2" s="108"/>
      <c r="AC2" s="45"/>
      <c r="AD2" s="108"/>
      <c r="AE2" s="45"/>
      <c r="AF2" s="45"/>
      <c r="AG2" s="45"/>
    </row>
    <row r="3" spans="1:33" ht="29.25" customHeight="1">
      <c r="A3" s="15">
        <v>44405</v>
      </c>
      <c r="B3" s="16" t="s">
        <v>1866</v>
      </c>
      <c r="C3" s="22" t="s">
        <v>155</v>
      </c>
      <c r="D3" s="16" t="s">
        <v>34</v>
      </c>
      <c r="E3" s="16" t="s">
        <v>48</v>
      </c>
      <c r="F3" s="17" t="str">
        <f t="shared" si="0"/>
        <v>Đã nhận được CV</v>
      </c>
      <c r="G3" s="16" t="s">
        <v>1871</v>
      </c>
      <c r="H3" s="18">
        <v>354947766</v>
      </c>
      <c r="I3" s="16" t="s">
        <v>1872</v>
      </c>
      <c r="J3" s="81">
        <v>35906</v>
      </c>
      <c r="K3" s="20" t="s">
        <v>1873</v>
      </c>
      <c r="L3" s="21" t="str">
        <f ca="1">IFERROR(__xludf.DUMMYFUNCTION("if(or(countifs($H$3:H4,H4)&gt;1, countifs($I$3:I4,I4)&gt;1),""Trùng"",if(or(COUNTIFS('Data tổng'!$I:$I,$I4)&gt;1,COUNTIFS('Data tổng'!$H:$H,$H4)&gt;1),""Trùng ""&amp;FILTER('Data tổng'!$B:$B,'Data tổng'!$I:$I=$I4,'Data tổng'!$B:$B&lt;&gt;$B4),""ok""))"),"ok")</f>
        <v>ok</v>
      </c>
      <c r="M3" s="16" t="s">
        <v>149</v>
      </c>
      <c r="N3" s="16" t="s">
        <v>150</v>
      </c>
      <c r="O3" s="16" t="s">
        <v>85</v>
      </c>
      <c r="P3" s="16" t="s">
        <v>270</v>
      </c>
      <c r="Q3" s="16" t="s">
        <v>44</v>
      </c>
      <c r="R3" s="16"/>
      <c r="S3" s="16" t="s">
        <v>1874</v>
      </c>
      <c r="T3" s="16" t="s">
        <v>55</v>
      </c>
      <c r="U3" s="78" t="s">
        <v>1875</v>
      </c>
      <c r="V3" s="23">
        <v>44411</v>
      </c>
      <c r="W3" s="24" t="s">
        <v>731</v>
      </c>
      <c r="X3" s="25"/>
      <c r="Y3" s="33"/>
      <c r="Z3" s="26"/>
      <c r="AA3" s="26"/>
      <c r="AB3" s="27"/>
      <c r="AC3" s="27"/>
      <c r="AD3" s="29"/>
      <c r="AE3" s="29"/>
      <c r="AF3" s="29"/>
      <c r="AG3" s="29"/>
    </row>
    <row r="4" spans="1:33" ht="15.75" customHeight="1">
      <c r="A4" s="15">
        <v>44405</v>
      </c>
      <c r="B4" s="16" t="s">
        <v>1866</v>
      </c>
      <c r="C4" s="22" t="s">
        <v>163</v>
      </c>
      <c r="D4" s="16" t="s">
        <v>34</v>
      </c>
      <c r="E4" s="16" t="s">
        <v>48</v>
      </c>
      <c r="F4" s="17" t="str">
        <f t="shared" si="0"/>
        <v>Fail CV</v>
      </c>
      <c r="G4" s="16" t="s">
        <v>1876</v>
      </c>
      <c r="H4" s="18">
        <v>388842026</v>
      </c>
      <c r="I4" s="16" t="s">
        <v>1877</v>
      </c>
      <c r="J4" s="81">
        <v>36552</v>
      </c>
      <c r="K4" s="20" t="s">
        <v>1878</v>
      </c>
      <c r="L4" s="21" t="str">
        <f ca="1">IFERROR(__xludf.DUMMYFUNCTION("if(or(countifs($H$3:H5,H5)&gt;1, countifs($I$3:I5,I5)&gt;1),""Trùng"",if(or(COUNTIFS('Data tổng'!$I:$I,$I5)&gt;1,COUNTIFS('Data tổng'!$H:$H,$H5)&gt;1),""Trùng ""&amp;FILTER('Data tổng'!$B:$B,'Data tổng'!$I:$I=$I5,'Data tổng'!$B:$B&lt;&gt;$B5),""ok""))"),"ok")</f>
        <v>ok</v>
      </c>
      <c r="M4" s="16" t="s">
        <v>149</v>
      </c>
      <c r="N4" s="16" t="s">
        <v>150</v>
      </c>
      <c r="O4" s="16"/>
      <c r="P4" s="16"/>
      <c r="Q4" s="16" t="s">
        <v>178</v>
      </c>
      <c r="R4" s="16"/>
      <c r="S4" s="16"/>
      <c r="T4" s="16" t="s">
        <v>55</v>
      </c>
      <c r="U4" s="78" t="s">
        <v>1875</v>
      </c>
      <c r="V4" s="23">
        <v>44406</v>
      </c>
      <c r="W4" s="24" t="s">
        <v>47</v>
      </c>
      <c r="X4" s="25"/>
      <c r="Y4" s="26"/>
      <c r="Z4" s="26"/>
      <c r="AA4" s="26"/>
      <c r="AB4" s="27"/>
      <c r="AC4" s="27"/>
      <c r="AD4" s="29"/>
      <c r="AE4" s="29"/>
      <c r="AF4" s="29"/>
      <c r="AG4" s="29"/>
    </row>
    <row r="5" spans="1:33" ht="15.75" customHeight="1">
      <c r="A5" s="15">
        <v>44405</v>
      </c>
      <c r="B5" s="16" t="s">
        <v>1866</v>
      </c>
      <c r="C5" s="22" t="s">
        <v>155</v>
      </c>
      <c r="D5" s="16" t="s">
        <v>34</v>
      </c>
      <c r="E5" s="16" t="s">
        <v>48</v>
      </c>
      <c r="F5" s="17" t="str">
        <f t="shared" si="0"/>
        <v>Fail Phỏng vấn</v>
      </c>
      <c r="G5" s="16" t="s">
        <v>1879</v>
      </c>
      <c r="H5" s="18">
        <v>344304567</v>
      </c>
      <c r="I5" s="16" t="s">
        <v>1880</v>
      </c>
      <c r="J5" s="81">
        <v>36077</v>
      </c>
      <c r="K5" s="109" t="s">
        <v>1881</v>
      </c>
      <c r="L5" s="21" t="str">
        <f ca="1">IFERROR(__xludf.DUMMYFUNCTION("if(or(countifs($H$3:H6,H6)&gt;1, countifs($I$3:I6,I6)&gt;1),""Trùng"",if(or(COUNTIFS('Data tổng'!$I:$I,$I6)&gt;1,COUNTIFS('Data tổng'!$H:$H,$H6)&gt;1),""Trùng ""&amp;FILTER('Data tổng'!$B:$B,'Data tổng'!$I:$I=$I6,'Data tổng'!$B:$B&lt;&gt;$B6),""ok""))"),"ok")</f>
        <v>ok</v>
      </c>
      <c r="M5" s="16" t="s">
        <v>149</v>
      </c>
      <c r="N5" s="16" t="s">
        <v>150</v>
      </c>
      <c r="O5" s="16" t="s">
        <v>302</v>
      </c>
      <c r="P5" s="16" t="s">
        <v>43</v>
      </c>
      <c r="Q5" s="16" t="s">
        <v>44</v>
      </c>
      <c r="R5" s="16"/>
      <c r="S5" s="16" t="s">
        <v>1874</v>
      </c>
      <c r="T5" s="16" t="s">
        <v>55</v>
      </c>
      <c r="U5" s="22" t="s">
        <v>1875</v>
      </c>
      <c r="V5" s="23">
        <v>44412</v>
      </c>
      <c r="W5" s="24" t="s">
        <v>57</v>
      </c>
      <c r="X5" s="25">
        <v>44412</v>
      </c>
      <c r="Y5" s="26" t="s">
        <v>1882</v>
      </c>
      <c r="Z5" s="26" t="s">
        <v>995</v>
      </c>
      <c r="AA5" s="26" t="s">
        <v>47</v>
      </c>
      <c r="AB5" s="27"/>
      <c r="AC5" s="27"/>
      <c r="AD5" s="29"/>
      <c r="AE5" s="29"/>
      <c r="AF5" s="29"/>
      <c r="AG5" s="35"/>
    </row>
    <row r="6" spans="1:33" ht="15.75" customHeight="1">
      <c r="A6" s="15">
        <v>44405</v>
      </c>
      <c r="B6" s="16" t="s">
        <v>1866</v>
      </c>
      <c r="C6" s="22" t="s">
        <v>78</v>
      </c>
      <c r="D6" s="16" t="s">
        <v>34</v>
      </c>
      <c r="E6" s="16" t="s">
        <v>36</v>
      </c>
      <c r="F6" s="17" t="str">
        <f t="shared" si="0"/>
        <v>Fail CV</v>
      </c>
      <c r="G6" s="16" t="s">
        <v>1883</v>
      </c>
      <c r="H6" s="18">
        <v>327504207</v>
      </c>
      <c r="I6" s="16" t="s">
        <v>1884</v>
      </c>
      <c r="J6" s="81">
        <v>36794</v>
      </c>
      <c r="K6" s="20" t="s">
        <v>1885</v>
      </c>
      <c r="L6" s="21" t="str">
        <f ca="1">IFERROR(__xludf.DUMMYFUNCTION("if(or(countifs($H$3:H7,H7)&gt;1, countifs($I$3:I7,I7)&gt;1),""Trùng"",if(or(COUNTIFS('Data tổng'!$I:$I,$I7)&gt;1,COUNTIFS('Data tổng'!$H:$H,$H7)&gt;1),""Trùng ""&amp;FILTER('Data tổng'!$B:$B,'Data tổng'!$I:$I=$I7,'Data tổng'!$B:$B&lt;&gt;$B7),""ok""))"),"ok")</f>
        <v>ok</v>
      </c>
      <c r="M6" s="16" t="s">
        <v>149</v>
      </c>
      <c r="N6" s="16" t="s">
        <v>150</v>
      </c>
      <c r="O6" s="16" t="s">
        <v>76</v>
      </c>
      <c r="P6" s="16" t="s">
        <v>54</v>
      </c>
      <c r="Q6" s="16"/>
      <c r="R6" s="16"/>
      <c r="S6" s="31"/>
      <c r="T6" s="16" t="s">
        <v>55</v>
      </c>
      <c r="U6" s="22" t="s">
        <v>1875</v>
      </c>
      <c r="V6" s="23">
        <v>44406</v>
      </c>
      <c r="W6" s="24" t="s">
        <v>47</v>
      </c>
      <c r="X6" s="25"/>
      <c r="Y6" s="26"/>
      <c r="Z6" s="26"/>
      <c r="AA6" s="26"/>
      <c r="AB6" s="27"/>
      <c r="AC6" s="27"/>
      <c r="AD6" s="29"/>
      <c r="AE6" s="29"/>
      <c r="AF6" s="29"/>
      <c r="AG6" s="29"/>
    </row>
    <row r="7" spans="1:33" ht="15.75" customHeight="1">
      <c r="A7" s="103">
        <v>44405</v>
      </c>
      <c r="B7" s="16" t="s">
        <v>1866</v>
      </c>
      <c r="C7" s="21" t="s">
        <v>163</v>
      </c>
      <c r="D7" s="45" t="s">
        <v>35</v>
      </c>
      <c r="E7" s="45" t="s">
        <v>48</v>
      </c>
      <c r="F7" s="21" t="str">
        <f t="shared" si="0"/>
        <v>Fail CV</v>
      </c>
      <c r="G7" s="77" t="s">
        <v>1886</v>
      </c>
      <c r="H7" s="18">
        <v>326338332</v>
      </c>
      <c r="I7" s="77" t="s">
        <v>1887</v>
      </c>
      <c r="J7" s="104">
        <v>36044</v>
      </c>
      <c r="K7" s="110" t="s">
        <v>1888</v>
      </c>
      <c r="L7" s="21" t="str">
        <f ca="1">IFERROR(__xludf.DUMMYFUNCTION("if(or(countifs($H$3:H8,H8)&gt;1, countifs($I$3:I8,I8)&gt;1),""Trùng"",if(or(COUNTIFS('Data tổng'!$I:$I,$I8)&gt;1,COUNTIFS('Data tổng'!$H:$H,$H8)&gt;1),""Trùng ""&amp;FILTER('Data tổng'!$B:$B,'Data tổng'!$I:$I=$I8,'Data tổng'!$B:$B&lt;&gt;$B8),""ok""))"),"ok")</f>
        <v>ok</v>
      </c>
      <c r="M7" s="45" t="s">
        <v>149</v>
      </c>
      <c r="N7" s="45" t="s">
        <v>150</v>
      </c>
      <c r="O7" s="45" t="s">
        <v>76</v>
      </c>
      <c r="P7" s="45" t="s">
        <v>76</v>
      </c>
      <c r="Q7" s="45" t="s">
        <v>178</v>
      </c>
      <c r="R7" s="45"/>
      <c r="S7" s="45"/>
      <c r="T7" s="45" t="s">
        <v>55</v>
      </c>
      <c r="U7" s="21" t="s">
        <v>1889</v>
      </c>
      <c r="V7" s="111">
        <v>44413</v>
      </c>
      <c r="W7" s="45" t="s">
        <v>47</v>
      </c>
      <c r="X7" s="106"/>
      <c r="Y7" s="107"/>
      <c r="Z7" s="45"/>
      <c r="AA7" s="45"/>
      <c r="AB7" s="45"/>
      <c r="AC7" s="45"/>
      <c r="AD7" s="45"/>
      <c r="AE7" s="45"/>
      <c r="AF7" s="45"/>
      <c r="AG7" s="45"/>
    </row>
    <row r="8" spans="1:33" ht="15.75" customHeight="1">
      <c r="A8" s="103">
        <v>44405</v>
      </c>
      <c r="B8" s="16" t="s">
        <v>1866</v>
      </c>
      <c r="C8" s="21" t="s">
        <v>163</v>
      </c>
      <c r="D8" s="45" t="s">
        <v>35</v>
      </c>
      <c r="E8" s="45" t="s">
        <v>48</v>
      </c>
      <c r="F8" s="21" t="str">
        <f t="shared" si="0"/>
        <v>Fail CV</v>
      </c>
      <c r="G8" s="77" t="s">
        <v>1890</v>
      </c>
      <c r="H8" s="18">
        <v>969681748</v>
      </c>
      <c r="I8" s="77" t="s">
        <v>1891</v>
      </c>
      <c r="J8" s="104">
        <v>36509</v>
      </c>
      <c r="K8" s="112" t="s">
        <v>1892</v>
      </c>
      <c r="L8" s="21" t="str">
        <f ca="1">IFERROR(__xludf.DUMMYFUNCTION("if(or(countifs($H$3:H9,H9)&gt;1, countifs($I$3:I9,I9)&gt;1),""Trùng"",if(or(COUNTIFS('Data tổng'!$I:$I,$I9)&gt;1,COUNTIFS('Data tổng'!$H:$H,$H9)&gt;1),""Trùng ""&amp;FILTER('Data tổng'!$B:$B,'Data tổng'!$I:$I=$I9,'Data tổng'!$B:$B&lt;&gt;$B9),""ok""))"),"ok")</f>
        <v>ok</v>
      </c>
      <c r="M8" s="45" t="s">
        <v>149</v>
      </c>
      <c r="N8" s="45" t="s">
        <v>150</v>
      </c>
      <c r="O8" s="45" t="s">
        <v>76</v>
      </c>
      <c r="P8" s="45" t="s">
        <v>43</v>
      </c>
      <c r="Q8" s="45" t="s">
        <v>178</v>
      </c>
      <c r="R8" s="45"/>
      <c r="S8" s="45"/>
      <c r="T8" s="45" t="s">
        <v>55</v>
      </c>
      <c r="U8" s="21" t="s">
        <v>1893</v>
      </c>
      <c r="V8" s="111">
        <v>44417</v>
      </c>
      <c r="W8" s="45" t="s">
        <v>47</v>
      </c>
      <c r="X8" s="106"/>
      <c r="Y8" s="45"/>
      <c r="Z8" s="45"/>
      <c r="AA8" s="45"/>
      <c r="AB8" s="45"/>
      <c r="AC8" s="45"/>
      <c r="AD8" s="45"/>
      <c r="AE8" s="45"/>
      <c r="AF8" s="45"/>
      <c r="AG8" s="45"/>
    </row>
    <row r="9" spans="1:33" ht="15.75" customHeight="1">
      <c r="A9" s="103">
        <v>44405</v>
      </c>
      <c r="B9" s="45" t="s">
        <v>1866</v>
      </c>
      <c r="C9" s="21" t="s">
        <v>78</v>
      </c>
      <c r="D9" s="45" t="s">
        <v>417</v>
      </c>
      <c r="E9" s="45" t="s">
        <v>48</v>
      </c>
      <c r="F9" s="21" t="str">
        <f t="shared" si="0"/>
        <v>Fail Phỏng vấn</v>
      </c>
      <c r="G9" s="77" t="s">
        <v>1894</v>
      </c>
      <c r="H9" s="18">
        <v>962412892</v>
      </c>
      <c r="I9" s="77" t="s">
        <v>1895</v>
      </c>
      <c r="J9" s="104">
        <v>33878</v>
      </c>
      <c r="K9" s="112" t="s">
        <v>1896</v>
      </c>
      <c r="L9" s="21" t="str">
        <f ca="1">IFERROR(__xludf.DUMMYFUNCTION("if(or(countifs($H$3:H10,H10)&gt;1, countifs($I$3:I10,I10)&gt;1),""Trùng"",if(or(COUNTIFS('Data tổng'!$I:$I,$I10)&gt;1,COUNTIFS('Data tổng'!$H:$H,$H10)&gt;1),""Trùng ""&amp;FILTER('Data tổng'!$B:$B,'Data tổng'!$I:$I=$I10,'Data tổng'!$B:$B&lt;&gt;$B10),""ok""))"),"ok")</f>
        <v>ok</v>
      </c>
      <c r="M9" s="45" t="s">
        <v>149</v>
      </c>
      <c r="N9" s="45" t="s">
        <v>150</v>
      </c>
      <c r="O9" s="45" t="s">
        <v>53</v>
      </c>
      <c r="P9" s="45" t="s">
        <v>54</v>
      </c>
      <c r="Q9" s="45"/>
      <c r="R9" s="45"/>
      <c r="S9" s="113"/>
      <c r="T9" s="45" t="s">
        <v>100</v>
      </c>
      <c r="U9" s="21" t="s">
        <v>1897</v>
      </c>
      <c r="V9" s="111">
        <v>44411</v>
      </c>
      <c r="W9" s="45" t="s">
        <v>57</v>
      </c>
      <c r="X9" s="106">
        <v>44414</v>
      </c>
      <c r="Y9" s="107">
        <v>0.45833333333333331</v>
      </c>
      <c r="Z9" s="45" t="s">
        <v>827</v>
      </c>
      <c r="AA9" s="45" t="s">
        <v>47</v>
      </c>
      <c r="AB9" s="45"/>
      <c r="AC9" s="45"/>
      <c r="AD9" s="45"/>
      <c r="AE9" s="45"/>
      <c r="AF9" s="45"/>
      <c r="AG9" s="114"/>
    </row>
    <row r="10" spans="1:33" ht="15.75" customHeight="1">
      <c r="A10" s="103">
        <v>44405</v>
      </c>
      <c r="B10" s="45" t="s">
        <v>1866</v>
      </c>
      <c r="C10" s="21" t="s">
        <v>78</v>
      </c>
      <c r="D10" s="45" t="s">
        <v>417</v>
      </c>
      <c r="E10" s="45" t="s">
        <v>48</v>
      </c>
      <c r="F10" s="21" t="str">
        <f t="shared" si="0"/>
        <v>Từ chối offer</v>
      </c>
      <c r="G10" s="77" t="s">
        <v>1898</v>
      </c>
      <c r="H10" s="18"/>
      <c r="I10" s="77" t="s">
        <v>1899</v>
      </c>
      <c r="J10" s="104">
        <v>33709</v>
      </c>
      <c r="K10" s="112" t="s">
        <v>1900</v>
      </c>
      <c r="L10" s="21" t="str">
        <f ca="1">IFERROR(__xludf.DUMMYFUNCTION("if(or(countifs($H$3:H11,H11)&gt;1, countifs($I$3:I11,I11)&gt;1),""Trùng"",if(or(COUNTIFS('Data tổng'!$I:$I,$I11)&gt;1,COUNTIFS('Data tổng'!$H:$H,$H11)&gt;1),""Trùng ""&amp;FILTER('Data tổng'!$B:$B,'Data tổng'!$I:$I=$I11,'Data tổng'!$B:$B&lt;&gt;$B11),""ok""))"),"ok")</f>
        <v>ok</v>
      </c>
      <c r="M10" s="45" t="s">
        <v>149</v>
      </c>
      <c r="N10" s="45" t="s">
        <v>150</v>
      </c>
      <c r="O10" s="45" t="s">
        <v>76</v>
      </c>
      <c r="P10" s="45" t="s">
        <v>54</v>
      </c>
      <c r="Q10" s="45"/>
      <c r="R10" s="45"/>
      <c r="S10" s="45"/>
      <c r="T10" s="45" t="s">
        <v>138</v>
      </c>
      <c r="U10" s="21" t="s">
        <v>1901</v>
      </c>
      <c r="V10" s="111">
        <v>44411</v>
      </c>
      <c r="W10" s="45" t="s">
        <v>57</v>
      </c>
      <c r="X10" s="106">
        <v>44412</v>
      </c>
      <c r="Y10" s="107">
        <v>0.58333333333333337</v>
      </c>
      <c r="Z10" s="45" t="s">
        <v>827</v>
      </c>
      <c r="AA10" s="45" t="s">
        <v>57</v>
      </c>
      <c r="AB10" s="108">
        <v>44419</v>
      </c>
      <c r="AC10" s="45" t="s">
        <v>128</v>
      </c>
      <c r="AD10" s="45"/>
      <c r="AE10" s="45"/>
      <c r="AF10" s="45"/>
      <c r="AG10" s="114">
        <v>19000000</v>
      </c>
    </row>
    <row r="11" spans="1:33" ht="15.75" customHeight="1">
      <c r="A11" s="15">
        <v>44406</v>
      </c>
      <c r="B11" s="16" t="s">
        <v>1866</v>
      </c>
      <c r="C11" s="22" t="s">
        <v>155</v>
      </c>
      <c r="D11" s="16" t="s">
        <v>35</v>
      </c>
      <c r="E11" s="16" t="s">
        <v>48</v>
      </c>
      <c r="F11" s="17" t="str">
        <f t="shared" si="0"/>
        <v>Đã nhận được CV</v>
      </c>
      <c r="G11" s="115" t="s">
        <v>1902</v>
      </c>
      <c r="H11" s="18">
        <v>988279891</v>
      </c>
      <c r="I11" s="115" t="s">
        <v>1903</v>
      </c>
      <c r="J11" s="81">
        <v>33662</v>
      </c>
      <c r="K11" s="116" t="s">
        <v>1904</v>
      </c>
      <c r="L11" s="21" t="str">
        <f ca="1">IFERROR(__xludf.DUMMYFUNCTION("if(or(countifs($H$3:H12,H12)&gt;1, countifs($I$3:I12,I12)&gt;1),""Trùng"",if(or(COUNTIFS('Data tổng'!$I:$I,$I12)&gt;1,COUNTIFS('Data tổng'!$H:$H,$H12)&gt;1),""Trùng ""&amp;FILTER('Data tổng'!$B:$B,'Data tổng'!$I:$I=$I12,'Data tổng'!$B:$B&lt;&gt;$B12),""ok""))"),"ok")</f>
        <v>ok</v>
      </c>
      <c r="M11" s="16" t="s">
        <v>149</v>
      </c>
      <c r="N11" s="16" t="s">
        <v>150</v>
      </c>
      <c r="O11" s="16" t="s">
        <v>76</v>
      </c>
      <c r="P11" s="16" t="s">
        <v>43</v>
      </c>
      <c r="Q11" s="16" t="s">
        <v>44</v>
      </c>
      <c r="R11" s="16"/>
      <c r="S11" s="16"/>
      <c r="T11" s="16" t="s">
        <v>55</v>
      </c>
      <c r="U11" s="22" t="s">
        <v>1905</v>
      </c>
      <c r="V11" s="23">
        <v>44411</v>
      </c>
      <c r="W11" s="24" t="s">
        <v>731</v>
      </c>
      <c r="X11" s="25"/>
      <c r="Y11" s="26"/>
      <c r="Z11" s="26"/>
      <c r="AA11" s="26"/>
      <c r="AB11" s="27"/>
      <c r="AC11" s="27"/>
      <c r="AD11" s="29"/>
      <c r="AE11" s="29"/>
      <c r="AF11" s="29"/>
      <c r="AG11" s="29"/>
    </row>
    <row r="12" spans="1:33" ht="15.75" customHeight="1">
      <c r="A12" s="103">
        <v>44406</v>
      </c>
      <c r="B12" s="16" t="s">
        <v>1866</v>
      </c>
      <c r="C12" s="21" t="s">
        <v>250</v>
      </c>
      <c r="D12" s="45" t="s">
        <v>35</v>
      </c>
      <c r="E12" s="45" t="s">
        <v>48</v>
      </c>
      <c r="F12" s="21" t="str">
        <f t="shared" si="0"/>
        <v>Đã nhận được CV</v>
      </c>
      <c r="G12" s="77" t="s">
        <v>1906</v>
      </c>
      <c r="H12" s="18">
        <v>337108822</v>
      </c>
      <c r="I12" s="77" t="s">
        <v>1907</v>
      </c>
      <c r="J12" s="104">
        <v>36062</v>
      </c>
      <c r="K12" s="117" t="s">
        <v>1908</v>
      </c>
      <c r="L12" s="21" t="str">
        <f ca="1">IFERROR(__xludf.DUMMYFUNCTION("if(or(countifs($H$3:H13,H13)&gt;1, countifs($I$3:I13,I13)&gt;1),""Trùng"",if(or(COUNTIFS('Data tổng'!$I:$I,$I13)&gt;1,COUNTIFS('Data tổng'!$H:$H,$H13)&gt;1),""Trùng ""&amp;FILTER('Data tổng'!$B:$B,'Data tổng'!$I:$I=$I13,'Data tổng'!$B:$B&lt;&gt;$B13),""ok""))"),"ok")</f>
        <v>ok</v>
      </c>
      <c r="M12" s="45" t="s">
        <v>149</v>
      </c>
      <c r="N12" s="45" t="s">
        <v>150</v>
      </c>
      <c r="O12" s="45" t="s">
        <v>391</v>
      </c>
      <c r="P12" s="45" t="s">
        <v>54</v>
      </c>
      <c r="Q12" s="45"/>
      <c r="R12" s="45"/>
      <c r="S12" s="45"/>
      <c r="T12" s="45" t="s">
        <v>55</v>
      </c>
      <c r="U12" s="21" t="s">
        <v>1909</v>
      </c>
      <c r="V12" s="111"/>
      <c r="W12" s="45"/>
      <c r="X12" s="106"/>
      <c r="Y12" s="107"/>
      <c r="Z12" s="45"/>
      <c r="AA12" s="45"/>
      <c r="AB12" s="108"/>
      <c r="AC12" s="45"/>
      <c r="AD12" s="45"/>
      <c r="AE12" s="45"/>
      <c r="AF12" s="45"/>
      <c r="AG12" s="114"/>
    </row>
    <row r="13" spans="1:33" ht="15.75" customHeight="1">
      <c r="A13" s="15">
        <v>44406</v>
      </c>
      <c r="B13" s="16" t="s">
        <v>1866</v>
      </c>
      <c r="C13" s="22" t="s">
        <v>78</v>
      </c>
      <c r="D13" s="16" t="s">
        <v>35</v>
      </c>
      <c r="E13" s="16" t="s">
        <v>48</v>
      </c>
      <c r="F13" s="17" t="str">
        <f t="shared" si="0"/>
        <v>Đã nhận được CV</v>
      </c>
      <c r="G13" s="115" t="s">
        <v>1910</v>
      </c>
      <c r="H13" s="18">
        <v>848468268</v>
      </c>
      <c r="I13" s="115" t="s">
        <v>1911</v>
      </c>
      <c r="J13" s="81">
        <v>34681</v>
      </c>
      <c r="K13" s="109" t="s">
        <v>1912</v>
      </c>
      <c r="L13" s="21" t="str">
        <f ca="1">IFERROR(__xludf.DUMMYFUNCTION("if(or(countifs($H$3:H14,H14)&gt;1, countifs($I$3:I14,I14)&gt;1),""Trùng"",if(or(COUNTIFS('Data tổng'!$I:$I,$I14)&gt;1,COUNTIFS('Data tổng'!$H:$H,$H14)&gt;1),""Trùng ""&amp;FILTER('Data tổng'!$B:$B,'Data tổng'!$I:$I=$I14,'Data tổng'!$B:$B&lt;&gt;$B14),""ok""))"),"ok")</f>
        <v>ok</v>
      </c>
      <c r="M13" s="16" t="s">
        <v>149</v>
      </c>
      <c r="N13" s="16" t="s">
        <v>150</v>
      </c>
      <c r="O13" s="16" t="s">
        <v>1913</v>
      </c>
      <c r="P13" s="16" t="s">
        <v>76</v>
      </c>
      <c r="Q13" s="16"/>
      <c r="R13" s="16"/>
      <c r="S13" s="16"/>
      <c r="T13" s="16" t="s">
        <v>55</v>
      </c>
      <c r="U13" s="22" t="s">
        <v>1914</v>
      </c>
      <c r="V13" s="23">
        <v>44411</v>
      </c>
      <c r="W13" s="24" t="s">
        <v>731</v>
      </c>
      <c r="X13" s="25"/>
      <c r="Y13" s="33"/>
      <c r="Z13" s="26"/>
      <c r="AA13" s="26"/>
      <c r="AB13" s="39"/>
      <c r="AC13" s="27"/>
      <c r="AD13" s="118"/>
      <c r="AE13" s="29"/>
      <c r="AF13" s="29"/>
      <c r="AG13" s="35"/>
    </row>
    <row r="14" spans="1:33" ht="15.75" customHeight="1">
      <c r="A14" s="15">
        <v>44407</v>
      </c>
      <c r="B14" s="16" t="s">
        <v>1866</v>
      </c>
      <c r="C14" s="22" t="s">
        <v>78</v>
      </c>
      <c r="D14" s="16" t="s">
        <v>35</v>
      </c>
      <c r="E14" s="16" t="s">
        <v>48</v>
      </c>
      <c r="F14" s="17" t="str">
        <f t="shared" si="0"/>
        <v>Fail CV</v>
      </c>
      <c r="G14" s="77" t="s">
        <v>1915</v>
      </c>
      <c r="H14" s="18">
        <v>868357362</v>
      </c>
      <c r="I14" s="115" t="s">
        <v>1916</v>
      </c>
      <c r="J14" s="81">
        <v>36411</v>
      </c>
      <c r="K14" s="116" t="s">
        <v>1917</v>
      </c>
      <c r="L14" s="21" t="str">
        <f ca="1">IFERROR(__xludf.DUMMYFUNCTION("if(or(countifs($H$3:H15,H15)&gt;1, countifs($I$3:I15,I15)&gt;1),""Trùng"",if(or(COUNTIFS('Data tổng'!$I:$I,$I15)&gt;1,COUNTIFS('Data tổng'!$H:$H,$H15)&gt;1),""Trùng ""&amp;FILTER('Data tổng'!$B:$B,'Data tổng'!$I:$I=$I15,'Data tổng'!$B:$B&lt;&gt;$B15),""ok""))"),"ok")</f>
        <v>ok</v>
      </c>
      <c r="M14" s="16" t="s">
        <v>149</v>
      </c>
      <c r="N14" s="16" t="s">
        <v>150</v>
      </c>
      <c r="O14" s="16" t="s">
        <v>76</v>
      </c>
      <c r="P14" s="16" t="s">
        <v>54</v>
      </c>
      <c r="Q14" s="16"/>
      <c r="R14" s="16"/>
      <c r="S14" s="16"/>
      <c r="T14" s="16" t="s">
        <v>55</v>
      </c>
      <c r="U14" s="22"/>
      <c r="V14" s="23">
        <v>44411</v>
      </c>
      <c r="W14" s="24" t="s">
        <v>47</v>
      </c>
      <c r="X14" s="25"/>
      <c r="Y14" s="33"/>
      <c r="Z14" s="26"/>
      <c r="AA14" s="26"/>
      <c r="AB14" s="27"/>
      <c r="AC14" s="27"/>
      <c r="AD14" s="29"/>
      <c r="AE14" s="29"/>
      <c r="AF14" s="29"/>
      <c r="AG14" s="29"/>
    </row>
    <row r="15" spans="1:33" ht="15.75" customHeight="1">
      <c r="A15" s="103">
        <v>44407</v>
      </c>
      <c r="B15" s="16" t="s">
        <v>1866</v>
      </c>
      <c r="C15" s="21" t="s">
        <v>163</v>
      </c>
      <c r="D15" s="45" t="s">
        <v>417</v>
      </c>
      <c r="E15" s="45" t="s">
        <v>48</v>
      </c>
      <c r="F15" s="21" t="str">
        <f t="shared" si="0"/>
        <v>Fail CV</v>
      </c>
      <c r="G15" s="54" t="s">
        <v>1918</v>
      </c>
      <c r="H15" s="18">
        <v>382924061</v>
      </c>
      <c r="I15" s="77" t="s">
        <v>1919</v>
      </c>
      <c r="J15" s="104">
        <v>34970</v>
      </c>
      <c r="K15" s="112" t="s">
        <v>1920</v>
      </c>
      <c r="L15" s="21" t="str">
        <f ca="1">IFERROR(__xludf.DUMMYFUNCTION("if(or(countifs($H$3:H16,H16)&gt;1, countifs($I$3:I16,I16)&gt;1),""Trùng"",if(or(COUNTIFS('Data tổng'!$I:$I,$I16)&gt;1,COUNTIFS('Data tổng'!$H:$H,$H16)&gt;1),""Trùng ""&amp;FILTER('Data tổng'!$B:$B,'Data tổng'!$I:$I=$I16,'Data tổng'!$B:$B&lt;&gt;$B16),""ok""))"),"ok")</f>
        <v>ok</v>
      </c>
      <c r="M15" s="45" t="s">
        <v>149</v>
      </c>
      <c r="N15" s="45" t="s">
        <v>150</v>
      </c>
      <c r="O15" s="45" t="s">
        <v>76</v>
      </c>
      <c r="P15" s="45" t="s">
        <v>54</v>
      </c>
      <c r="Q15" s="45"/>
      <c r="R15" s="45"/>
      <c r="S15" s="45"/>
      <c r="T15" s="45" t="s">
        <v>100</v>
      </c>
      <c r="U15" s="21" t="s">
        <v>1921</v>
      </c>
      <c r="V15" s="111">
        <v>44419</v>
      </c>
      <c r="W15" s="45" t="s">
        <v>47</v>
      </c>
      <c r="X15" s="106"/>
      <c r="Y15" s="45"/>
      <c r="Z15" s="45"/>
      <c r="AA15" s="45"/>
      <c r="AB15" s="45"/>
      <c r="AC15" s="45"/>
      <c r="AD15" s="45"/>
      <c r="AE15" s="45"/>
      <c r="AF15" s="45"/>
      <c r="AG15" s="45"/>
    </row>
    <row r="16" spans="1:33" ht="15.75" customHeight="1">
      <c r="A16" s="103">
        <v>44410</v>
      </c>
      <c r="B16" s="16" t="s">
        <v>1866</v>
      </c>
      <c r="C16" s="21" t="s">
        <v>163</v>
      </c>
      <c r="D16" s="45" t="s">
        <v>35</v>
      </c>
      <c r="E16" s="45" t="s">
        <v>48</v>
      </c>
      <c r="F16" s="21" t="str">
        <f t="shared" si="0"/>
        <v>Fail CV</v>
      </c>
      <c r="G16" s="77" t="s">
        <v>1922</v>
      </c>
      <c r="H16" s="18">
        <v>962716742</v>
      </c>
      <c r="I16" s="56" t="s">
        <v>1923</v>
      </c>
      <c r="J16" s="104">
        <v>34877</v>
      </c>
      <c r="K16" s="117" t="s">
        <v>1924</v>
      </c>
      <c r="L16" s="21" t="str">
        <f ca="1">IFERROR(__xludf.DUMMYFUNCTION("if(or(countifs($H$3:H17,H17)&gt;1, countifs($I$3:I17,I17)&gt;1),""Trùng"",if(or(COUNTIFS('Data tổng'!$I:$I,$I17)&gt;1,COUNTIFS('Data tổng'!$H:$H,$H17)&gt;1),""Trùng ""&amp;FILTER('Data tổng'!$B:$B,'Data tổng'!$I:$I=$I17,'Data tổng'!$B:$B&lt;&gt;$B17),""ok""))"),"ok")</f>
        <v>ok</v>
      </c>
      <c r="M16" s="45" t="s">
        <v>149</v>
      </c>
      <c r="N16" s="45" t="s">
        <v>150</v>
      </c>
      <c r="O16" s="45" t="s">
        <v>253</v>
      </c>
      <c r="P16" s="45" t="s">
        <v>76</v>
      </c>
      <c r="Q16" s="45"/>
      <c r="R16" s="45"/>
      <c r="S16" s="45"/>
      <c r="T16" s="45" t="s">
        <v>55</v>
      </c>
      <c r="U16" s="21" t="s">
        <v>1925</v>
      </c>
      <c r="V16" s="111">
        <v>44419</v>
      </c>
      <c r="W16" s="45" t="s">
        <v>47</v>
      </c>
      <c r="X16" s="106"/>
      <c r="Y16" s="45"/>
      <c r="Z16" s="45"/>
      <c r="AA16" s="45"/>
      <c r="AB16" s="45"/>
      <c r="AC16" s="45"/>
      <c r="AD16" s="45"/>
      <c r="AE16" s="45"/>
      <c r="AF16" s="45"/>
      <c r="AG16" s="45"/>
    </row>
    <row r="17" spans="1:33" ht="15.75" customHeight="1">
      <c r="A17" s="15">
        <v>44410</v>
      </c>
      <c r="B17" s="16" t="s">
        <v>1866</v>
      </c>
      <c r="C17" s="22" t="s">
        <v>155</v>
      </c>
      <c r="D17" s="16" t="s">
        <v>34</v>
      </c>
      <c r="E17" s="16"/>
      <c r="F17" s="17" t="str">
        <f t="shared" si="0"/>
        <v>Từ chối offer</v>
      </c>
      <c r="G17" s="36" t="s">
        <v>1926</v>
      </c>
      <c r="H17" s="18">
        <v>972069698</v>
      </c>
      <c r="I17" s="119" t="s">
        <v>1927</v>
      </c>
      <c r="J17" s="81">
        <v>36159</v>
      </c>
      <c r="K17" s="109" t="s">
        <v>1928</v>
      </c>
      <c r="L17" s="21" t="str">
        <f ca="1">IFERROR(__xludf.DUMMYFUNCTION("if(or(countifs($H$3:H18,H18)&gt;1, countifs($I$3:I18,I18)&gt;1),""Trùng"",if(or(COUNTIFS('Data tổng'!$I:$I,$I18)&gt;1,COUNTIFS('Data tổng'!$H:$H,$H18)&gt;1),""Trùng ""&amp;FILTER('Data tổng'!$B:$B,'Data tổng'!$I:$I=$I18,'Data tổng'!$B:$B&lt;&gt;$B18),""ok""))"),"ok")</f>
        <v>ok</v>
      </c>
      <c r="M17" s="16" t="s">
        <v>149</v>
      </c>
      <c r="N17" s="16" t="s">
        <v>150</v>
      </c>
      <c r="O17" s="16" t="s">
        <v>76</v>
      </c>
      <c r="P17" s="16" t="s">
        <v>43</v>
      </c>
      <c r="Q17" s="16"/>
      <c r="R17" s="16"/>
      <c r="S17" s="16"/>
      <c r="T17" s="16" t="s">
        <v>55</v>
      </c>
      <c r="U17" s="22" t="s">
        <v>1929</v>
      </c>
      <c r="V17" s="23">
        <v>44412</v>
      </c>
      <c r="W17" s="24" t="s">
        <v>57</v>
      </c>
      <c r="X17" s="25">
        <v>44420</v>
      </c>
      <c r="Y17" s="33">
        <v>0.41666666666666669</v>
      </c>
      <c r="Z17" s="26" t="s">
        <v>64</v>
      </c>
      <c r="AA17" s="26" t="s">
        <v>57</v>
      </c>
      <c r="AB17" s="39">
        <v>44420</v>
      </c>
      <c r="AC17" s="27" t="s">
        <v>128</v>
      </c>
      <c r="AD17" s="29"/>
      <c r="AE17" s="29"/>
      <c r="AF17" s="29"/>
      <c r="AG17" s="29"/>
    </row>
    <row r="18" spans="1:33" ht="15.75" customHeight="1">
      <c r="A18" s="103">
        <v>44410</v>
      </c>
      <c r="B18" s="45" t="s">
        <v>1866</v>
      </c>
      <c r="C18" s="21" t="s">
        <v>78</v>
      </c>
      <c r="D18" s="45" t="s">
        <v>79</v>
      </c>
      <c r="E18" s="45"/>
      <c r="F18" s="21" t="str">
        <f t="shared" si="0"/>
        <v>Fail CV</v>
      </c>
      <c r="G18" s="56" t="s">
        <v>1930</v>
      </c>
      <c r="H18" s="18">
        <v>967648869</v>
      </c>
      <c r="I18" s="56" t="s">
        <v>1931</v>
      </c>
      <c r="J18" s="104">
        <v>36397</v>
      </c>
      <c r="K18" s="120" t="s">
        <v>1932</v>
      </c>
      <c r="L18" s="21" t="str">
        <f ca="1">IFERROR(__xludf.DUMMYFUNCTION("if(or(countifs($H$3:H19,H19)&gt;1, countifs($I$3:I19,I19)&gt;1),""Trùng"",if(or(COUNTIFS('Data tổng'!$I:$I,$I19)&gt;1,COUNTIFS('Data tổng'!$H:$H,$H19)&gt;1),""Trùng ""&amp;FILTER('Data tổng'!$B:$B,'Data tổng'!$I:$I=$I19,'Data tổng'!$B:$B&lt;&gt;$B19),""ok""))"),"ok")</f>
        <v>ok</v>
      </c>
      <c r="M18" s="45" t="s">
        <v>149</v>
      </c>
      <c r="N18" s="45" t="s">
        <v>150</v>
      </c>
      <c r="O18" s="45" t="s">
        <v>85</v>
      </c>
      <c r="P18" s="45" t="s">
        <v>43</v>
      </c>
      <c r="Q18" s="45"/>
      <c r="R18" s="45"/>
      <c r="S18" s="45"/>
      <c r="T18" s="45"/>
      <c r="U18" s="21" t="s">
        <v>1933</v>
      </c>
      <c r="V18" s="111">
        <v>44411</v>
      </c>
      <c r="W18" s="45" t="s">
        <v>47</v>
      </c>
      <c r="X18" s="106"/>
      <c r="Y18" s="107"/>
      <c r="Z18" s="45"/>
      <c r="AA18" s="45"/>
      <c r="AB18" s="45"/>
      <c r="AC18" s="45"/>
      <c r="AD18" s="45"/>
      <c r="AE18" s="45"/>
      <c r="AF18" s="45"/>
      <c r="AG18" s="45"/>
    </row>
    <row r="19" spans="1:33" ht="15.75" customHeight="1">
      <c r="A19" s="15">
        <v>44412</v>
      </c>
      <c r="B19" s="16" t="s">
        <v>1866</v>
      </c>
      <c r="C19" s="22" t="s">
        <v>34</v>
      </c>
      <c r="D19" s="16" t="s">
        <v>34</v>
      </c>
      <c r="E19" s="16"/>
      <c r="F19" s="17" t="str">
        <f t="shared" si="0"/>
        <v>Đã nhận được CV</v>
      </c>
      <c r="G19" s="36" t="s">
        <v>1017</v>
      </c>
      <c r="H19" s="18">
        <v>942225766</v>
      </c>
      <c r="I19" s="36" t="s">
        <v>1018</v>
      </c>
      <c r="J19" s="81">
        <v>36954</v>
      </c>
      <c r="K19" s="37" t="s">
        <v>1934</v>
      </c>
      <c r="L19" s="21" t="str">
        <f ca="1">IFERROR(__xludf.DUMMYFUNCTION("if(or(countifs($H$3:H20,H20)&gt;1, countifs($I$3:I20,I20)&gt;1),""Trùng"",if(or(COUNTIFS('Data tổng'!$I:$I,$I20)&gt;1,COUNTIFS('Data tổng'!$H:$H,$H20)&gt;1),""Trùng ""&amp;FILTER('Data tổng'!$B:$B,'Data tổng'!$I:$I=$I20,'Data tổng'!$B:$B&lt;&gt;$B20),""ok""))"),"ok")</f>
        <v>ok</v>
      </c>
      <c r="M19" s="16" t="s">
        <v>112</v>
      </c>
      <c r="N19" s="16"/>
      <c r="O19" s="16" t="s">
        <v>125</v>
      </c>
      <c r="P19" s="16" t="s">
        <v>54</v>
      </c>
      <c r="Q19" s="16"/>
      <c r="R19" s="16"/>
      <c r="S19" s="16"/>
      <c r="T19" s="16" t="s">
        <v>55</v>
      </c>
      <c r="U19" s="22"/>
      <c r="V19" s="23"/>
      <c r="W19" s="24"/>
      <c r="X19" s="25"/>
      <c r="Y19" s="26"/>
      <c r="Z19" s="26"/>
      <c r="AA19" s="26"/>
      <c r="AB19" s="27"/>
      <c r="AC19" s="27"/>
      <c r="AD19" s="29"/>
      <c r="AE19" s="29"/>
      <c r="AF19" s="29"/>
      <c r="AG19" s="29"/>
    </row>
    <row r="20" spans="1:33" ht="15.75" customHeight="1">
      <c r="A20" s="15">
        <v>44412</v>
      </c>
      <c r="B20" s="16" t="s">
        <v>1866</v>
      </c>
      <c r="C20" s="22" t="s">
        <v>78</v>
      </c>
      <c r="D20" s="16" t="s">
        <v>35</v>
      </c>
      <c r="E20" s="16"/>
      <c r="F20" s="17" t="str">
        <f t="shared" si="0"/>
        <v>Fail CV</v>
      </c>
      <c r="G20" s="36" t="s">
        <v>1935</v>
      </c>
      <c r="H20" s="18">
        <v>349327889</v>
      </c>
      <c r="I20" s="36" t="s">
        <v>1936</v>
      </c>
      <c r="J20" s="81">
        <v>36411</v>
      </c>
      <c r="K20" s="109" t="s">
        <v>1937</v>
      </c>
      <c r="L20" s="21" t="str">
        <f ca="1">IFERROR(__xludf.DUMMYFUNCTION("if(or(countifs($H$3:H21,H21)&gt;1, countifs($I$3:I21,I21)&gt;1),""Trùng"",if(or(COUNTIFS('Data tổng'!$I:$I,$I21)&gt;1,COUNTIFS('Data tổng'!$H:$H,$H21)&gt;1),""Trùng ""&amp;FILTER('Data tổng'!$B:$B,'Data tổng'!$I:$I=$I21,'Data tổng'!$B:$B&lt;&gt;$B21),""ok""))"),"ok")</f>
        <v>ok</v>
      </c>
      <c r="M20" s="16" t="s">
        <v>149</v>
      </c>
      <c r="N20" s="16" t="s">
        <v>150</v>
      </c>
      <c r="O20" s="16" t="s">
        <v>76</v>
      </c>
      <c r="P20" s="16" t="s">
        <v>76</v>
      </c>
      <c r="Q20" s="16"/>
      <c r="R20" s="16"/>
      <c r="S20" s="16"/>
      <c r="T20" s="16" t="s">
        <v>55</v>
      </c>
      <c r="U20" s="22"/>
      <c r="V20" s="23">
        <v>44419</v>
      </c>
      <c r="W20" s="24" t="s">
        <v>47</v>
      </c>
      <c r="X20" s="25"/>
      <c r="Y20" s="26"/>
      <c r="Z20" s="26"/>
      <c r="AA20" s="26"/>
      <c r="AB20" s="27"/>
      <c r="AC20" s="27"/>
      <c r="AD20" s="29"/>
      <c r="AE20" s="29"/>
      <c r="AF20" s="29"/>
      <c r="AG20" s="29"/>
    </row>
    <row r="21" spans="1:33" ht="15.75" customHeight="1">
      <c r="A21" s="15">
        <v>44412</v>
      </c>
      <c r="B21" s="16" t="s">
        <v>1866</v>
      </c>
      <c r="C21" s="22" t="s">
        <v>155</v>
      </c>
      <c r="D21" s="16" t="s">
        <v>35</v>
      </c>
      <c r="E21" s="16"/>
      <c r="F21" s="17" t="str">
        <f t="shared" si="0"/>
        <v>Đã nhận được CV</v>
      </c>
      <c r="G21" s="36" t="s">
        <v>1938</v>
      </c>
      <c r="H21" s="18">
        <v>356471166</v>
      </c>
      <c r="I21" s="36" t="s">
        <v>1939</v>
      </c>
      <c r="J21" s="81">
        <v>36006</v>
      </c>
      <c r="K21" s="37" t="s">
        <v>1940</v>
      </c>
      <c r="L21" s="21" t="str">
        <f ca="1">IFERROR(__xludf.DUMMYFUNCTION("if(or(countifs($H$3:H22,H22)&gt;1, countifs($I$3:I22,I22)&gt;1),""Trùng"",if(or(COUNTIFS('Data tổng'!$I:$I,$I22)&gt;1,COUNTIFS('Data tổng'!$H:$H,$H22)&gt;1),""Trùng ""&amp;FILTER('Data tổng'!$B:$B,'Data tổng'!$I:$I=$I22,'Data tổng'!$B:$B&lt;&gt;$B22),""ok""))"),"ok")</f>
        <v>ok</v>
      </c>
      <c r="M21" s="16" t="s">
        <v>83</v>
      </c>
      <c r="N21" s="16" t="s">
        <v>243</v>
      </c>
      <c r="O21" s="16" t="s">
        <v>302</v>
      </c>
      <c r="P21" s="16" t="s">
        <v>54</v>
      </c>
      <c r="Q21" s="16"/>
      <c r="R21" s="16"/>
      <c r="S21" s="16"/>
      <c r="T21" s="16" t="s">
        <v>55</v>
      </c>
      <c r="U21" s="22"/>
      <c r="V21" s="23"/>
      <c r="W21" s="24"/>
      <c r="X21" s="25"/>
      <c r="Y21" s="26"/>
      <c r="Z21" s="26"/>
      <c r="AA21" s="26"/>
      <c r="AB21" s="27"/>
      <c r="AC21" s="27"/>
      <c r="AD21" s="29"/>
      <c r="AE21" s="29"/>
      <c r="AF21" s="29"/>
      <c r="AG21" s="29"/>
    </row>
    <row r="22" spans="1:33" ht="15.75" customHeight="1">
      <c r="A22" s="15">
        <v>44412</v>
      </c>
      <c r="B22" s="16" t="s">
        <v>1866</v>
      </c>
      <c r="C22" s="22" t="s">
        <v>78</v>
      </c>
      <c r="D22" s="16" t="s">
        <v>35</v>
      </c>
      <c r="E22" s="16"/>
      <c r="F22" s="17" t="str">
        <f t="shared" si="0"/>
        <v>Fail CV</v>
      </c>
      <c r="G22" s="36" t="s">
        <v>1941</v>
      </c>
      <c r="H22" s="42">
        <v>978196630</v>
      </c>
      <c r="I22" s="16" t="s">
        <v>1942</v>
      </c>
      <c r="J22" s="81">
        <v>36501</v>
      </c>
      <c r="K22" s="37" t="s">
        <v>1943</v>
      </c>
      <c r="L22" s="21" t="str">
        <f ca="1">IFERROR(__xludf.DUMMYFUNCTION("if(or(countifs($H$3:H23,H23)&gt;1, countifs($I$3:I23,I23)&gt;1),""Trùng"",if(or(COUNTIFS('Data tổng'!$I:$I,$I23)&gt;1,COUNTIFS('Data tổng'!$H:$H,$H23)&gt;1),""Trùng ""&amp;FILTER('Data tổng'!$B:$B,'Data tổng'!$I:$I=$I23,'Data tổng'!$B:$B&lt;&gt;$B23),""ok""))"),"ok")</f>
        <v>ok</v>
      </c>
      <c r="M22" s="16" t="s">
        <v>149</v>
      </c>
      <c r="N22" s="16" t="s">
        <v>150</v>
      </c>
      <c r="O22" s="16" t="s">
        <v>76</v>
      </c>
      <c r="P22" s="16" t="s">
        <v>270</v>
      </c>
      <c r="Q22" s="16"/>
      <c r="R22" s="16"/>
      <c r="S22" s="16"/>
      <c r="T22" s="16" t="s">
        <v>55</v>
      </c>
      <c r="U22" s="22"/>
      <c r="V22" s="23">
        <v>44413</v>
      </c>
      <c r="W22" s="24" t="s">
        <v>47</v>
      </c>
      <c r="X22" s="25"/>
      <c r="Y22" s="26"/>
      <c r="Z22" s="26"/>
      <c r="AA22" s="26"/>
      <c r="AB22" s="27"/>
      <c r="AC22" s="27"/>
      <c r="AD22" s="29"/>
      <c r="AE22" s="29"/>
      <c r="AF22" s="29"/>
      <c r="AG22" s="29"/>
    </row>
    <row r="23" spans="1:33" ht="15.75" customHeight="1">
      <c r="A23" s="15">
        <v>44413</v>
      </c>
      <c r="B23" s="16" t="s">
        <v>1866</v>
      </c>
      <c r="C23" s="22" t="s">
        <v>1944</v>
      </c>
      <c r="D23" s="16" t="s">
        <v>79</v>
      </c>
      <c r="E23" s="16"/>
      <c r="F23" s="17" t="str">
        <f t="shared" si="0"/>
        <v>Từ chối offer</v>
      </c>
      <c r="G23" s="36" t="s">
        <v>1945</v>
      </c>
      <c r="H23" s="18">
        <v>327204111</v>
      </c>
      <c r="I23" s="36" t="s">
        <v>1946</v>
      </c>
      <c r="J23" s="81">
        <v>36113</v>
      </c>
      <c r="K23" s="30" t="s">
        <v>1947</v>
      </c>
      <c r="L23" s="21" t="str">
        <f ca="1">IFERROR(__xludf.DUMMYFUNCTION("if(or(countifs($H$3:H24,H24)&gt;1, countifs($I$3:I24,I24)&gt;1),""Trùng"",if(or(COUNTIFS('Data tổng'!$I:$I,$I24)&gt;1,COUNTIFS('Data tổng'!$H:$H,$H24)&gt;1),""Trùng ""&amp;FILTER('Data tổng'!$B:$B,'Data tổng'!$I:$I=$I24,'Data tổng'!$B:$B&lt;&gt;$B24),""ok""))"),"ok")</f>
        <v>ok</v>
      </c>
      <c r="M23" s="16" t="s">
        <v>112</v>
      </c>
      <c r="N23" s="16"/>
      <c r="O23" s="16" t="s">
        <v>76</v>
      </c>
      <c r="P23" s="16" t="s">
        <v>54</v>
      </c>
      <c r="Q23" s="16"/>
      <c r="R23" s="16"/>
      <c r="S23" s="16"/>
      <c r="T23" s="16" t="s">
        <v>100</v>
      </c>
      <c r="U23" s="22" t="s">
        <v>1948</v>
      </c>
      <c r="V23" s="23">
        <v>44413</v>
      </c>
      <c r="W23" s="24" t="s">
        <v>57</v>
      </c>
      <c r="X23" s="25">
        <v>44417</v>
      </c>
      <c r="Y23" s="33">
        <v>0.60416666666666663</v>
      </c>
      <c r="Z23" s="26" t="s">
        <v>1949</v>
      </c>
      <c r="AA23" s="26" t="s">
        <v>57</v>
      </c>
      <c r="AB23" s="39">
        <v>44419</v>
      </c>
      <c r="AC23" s="27" t="s">
        <v>128</v>
      </c>
      <c r="AD23" s="29"/>
      <c r="AE23" s="29"/>
      <c r="AF23" s="29"/>
      <c r="AG23" s="35">
        <v>11000000</v>
      </c>
    </row>
    <row r="24" spans="1:33" ht="15.75" customHeight="1">
      <c r="A24" s="15">
        <v>44413</v>
      </c>
      <c r="B24" s="16" t="s">
        <v>1866</v>
      </c>
      <c r="C24" s="22" t="s">
        <v>155</v>
      </c>
      <c r="D24" s="16" t="s">
        <v>35</v>
      </c>
      <c r="E24" s="16"/>
      <c r="F24" s="17" t="str">
        <f t="shared" si="0"/>
        <v>Fail CV</v>
      </c>
      <c r="G24" s="16" t="s">
        <v>1950</v>
      </c>
      <c r="H24" s="18">
        <v>374932522</v>
      </c>
      <c r="I24" s="16" t="s">
        <v>1951</v>
      </c>
      <c r="J24" s="81">
        <v>34646</v>
      </c>
      <c r="K24" s="30" t="s">
        <v>1952</v>
      </c>
      <c r="L24" s="21" t="str">
        <f ca="1">IFERROR(__xludf.DUMMYFUNCTION("if(or(countifs($H$3:H25,H25)&gt;1, countifs($I$3:I25,I25)&gt;1),""Trùng"",if(or(COUNTIFS('Data tổng'!$I:$I,$I25)&gt;1,COUNTIFS('Data tổng'!$H:$H,$H25)&gt;1),""Trùng ""&amp;FILTER('Data tổng'!$B:$B,'Data tổng'!$I:$I=$I25,'Data tổng'!$B:$B&lt;&gt;$B25),""ok""))"),"ok")</f>
        <v>ok</v>
      </c>
      <c r="M24" s="16" t="s">
        <v>112</v>
      </c>
      <c r="N24" s="16"/>
      <c r="O24" s="16"/>
      <c r="P24" s="16"/>
      <c r="Q24" s="16"/>
      <c r="R24" s="16"/>
      <c r="S24" s="16"/>
      <c r="T24" s="16"/>
      <c r="U24" s="22" t="s">
        <v>1953</v>
      </c>
      <c r="V24" s="23">
        <v>44414</v>
      </c>
      <c r="W24" s="24" t="s">
        <v>47</v>
      </c>
      <c r="X24" s="25"/>
      <c r="Y24" s="26"/>
      <c r="Z24" s="26"/>
      <c r="AA24" s="26"/>
      <c r="AB24" s="27"/>
      <c r="AC24" s="27"/>
      <c r="AD24" s="29"/>
      <c r="AE24" s="29"/>
      <c r="AF24" s="29"/>
      <c r="AG24" s="29"/>
    </row>
    <row r="25" spans="1:33" ht="15.75" customHeight="1">
      <c r="A25" s="15">
        <v>44413</v>
      </c>
      <c r="B25" s="16" t="s">
        <v>1866</v>
      </c>
      <c r="C25" s="22" t="s">
        <v>155</v>
      </c>
      <c r="D25" s="16" t="s">
        <v>35</v>
      </c>
      <c r="E25" s="16"/>
      <c r="F25" s="17" t="str">
        <f t="shared" si="0"/>
        <v>Fail CV</v>
      </c>
      <c r="G25" s="16" t="s">
        <v>1954</v>
      </c>
      <c r="H25" s="18">
        <v>398803730</v>
      </c>
      <c r="I25" s="100" t="s">
        <v>1955</v>
      </c>
      <c r="J25" s="81">
        <v>35036</v>
      </c>
      <c r="K25" s="30" t="s">
        <v>1956</v>
      </c>
      <c r="L25" s="21" t="str">
        <f ca="1">IFERROR(__xludf.DUMMYFUNCTION("if(or(countifs($H$3:H26,H26)&gt;1, countifs($I$3:I26,I26)&gt;1),""Trùng"",if(or(COUNTIFS('Data tổng'!$I:$I,$I26)&gt;1,COUNTIFS('Data tổng'!$H:$H,$H26)&gt;1),""Trùng ""&amp;FILTER('Data tổng'!$B:$B,'Data tổng'!$I:$I=$I26,'Data tổng'!$B:$B&lt;&gt;$B26),""ok""))"),"ok")</f>
        <v>ok</v>
      </c>
      <c r="M25" s="16" t="s">
        <v>112</v>
      </c>
      <c r="N25" s="16"/>
      <c r="O25" s="16"/>
      <c r="P25" s="16"/>
      <c r="Q25" s="16"/>
      <c r="R25" s="16"/>
      <c r="S25" s="16"/>
      <c r="T25" s="16"/>
      <c r="U25" s="22" t="s">
        <v>1953</v>
      </c>
      <c r="V25" s="23">
        <v>44414</v>
      </c>
      <c r="W25" s="24" t="s">
        <v>47</v>
      </c>
      <c r="X25" s="25"/>
      <c r="Y25" s="26"/>
      <c r="Z25" s="26"/>
      <c r="AA25" s="26"/>
      <c r="AB25" s="27"/>
      <c r="AC25" s="27"/>
      <c r="AD25" s="29"/>
      <c r="AE25" s="29"/>
      <c r="AF25" s="29"/>
      <c r="AG25" s="29"/>
    </row>
    <row r="26" spans="1:33" ht="15.75" customHeight="1">
      <c r="A26" s="15">
        <v>44414</v>
      </c>
      <c r="B26" s="16" t="s">
        <v>1866</v>
      </c>
      <c r="C26" s="22" t="s">
        <v>78</v>
      </c>
      <c r="D26" s="16" t="s">
        <v>35</v>
      </c>
      <c r="E26" s="16"/>
      <c r="F26" s="17" t="str">
        <f t="shared" si="0"/>
        <v>Fail CV</v>
      </c>
      <c r="G26" s="16" t="s">
        <v>1957</v>
      </c>
      <c r="H26" s="18">
        <v>949933648</v>
      </c>
      <c r="I26" s="16" t="s">
        <v>1958</v>
      </c>
      <c r="J26" s="81">
        <v>36481</v>
      </c>
      <c r="K26" s="30" t="s">
        <v>1959</v>
      </c>
      <c r="L26" s="21" t="str">
        <f ca="1">IFERROR(__xludf.DUMMYFUNCTION("if(or(countifs($H$3:H27,H27)&gt;1, countifs($I$3:I27,I27)&gt;1),""Trùng"",if(or(COUNTIFS('Data tổng'!$I:$I,$I27)&gt;1,COUNTIFS('Data tổng'!$H:$H,$H27)&gt;1),""Trùng ""&amp;FILTER('Data tổng'!$B:$B,'Data tổng'!$I:$I=$I27,'Data tổng'!$B:$B&lt;&gt;$B27),""ok""))"),"ok")</f>
        <v>ok</v>
      </c>
      <c r="M26" s="16" t="s">
        <v>149</v>
      </c>
      <c r="N26" s="16" t="s">
        <v>150</v>
      </c>
      <c r="O26" s="16"/>
      <c r="P26" s="16"/>
      <c r="Q26" s="16"/>
      <c r="R26" s="16"/>
      <c r="S26" s="16"/>
      <c r="T26" s="16"/>
      <c r="U26" s="22"/>
      <c r="V26" s="23">
        <v>44414</v>
      </c>
      <c r="W26" s="24" t="s">
        <v>47</v>
      </c>
      <c r="X26" s="25"/>
      <c r="Y26" s="26"/>
      <c r="Z26" s="26"/>
      <c r="AA26" s="26"/>
      <c r="AB26" s="27"/>
      <c r="AC26" s="27"/>
      <c r="AD26" s="29"/>
      <c r="AE26" s="29"/>
      <c r="AF26" s="29"/>
      <c r="AG26" s="29"/>
    </row>
    <row r="27" spans="1:33" ht="15.75" customHeight="1">
      <c r="A27" s="15">
        <v>44414</v>
      </c>
      <c r="B27" s="16" t="s">
        <v>1866</v>
      </c>
      <c r="C27" s="22" t="s">
        <v>78</v>
      </c>
      <c r="D27" s="16" t="s">
        <v>35</v>
      </c>
      <c r="E27" s="16"/>
      <c r="F27" s="17" t="str">
        <f t="shared" si="0"/>
        <v>Fail CV</v>
      </c>
      <c r="G27" s="16" t="s">
        <v>1960</v>
      </c>
      <c r="H27" s="18">
        <v>963468937</v>
      </c>
      <c r="I27" s="16" t="s">
        <v>1961</v>
      </c>
      <c r="J27" s="81"/>
      <c r="K27" s="20" t="s">
        <v>1962</v>
      </c>
      <c r="L27" s="21" t="str">
        <f ca="1">IFERROR(__xludf.DUMMYFUNCTION("if(or(countifs($H$3:H28,H28)&gt;1, countifs($I$3:I28,I28)&gt;1),""Trùng"",if(or(COUNTIFS('Data tổng'!$I:$I,$I28)&gt;1,COUNTIFS('Data tổng'!$H:$H,$H28)&gt;1),""Trùng ""&amp;FILTER('Data tổng'!$B:$B,'Data tổng'!$I:$I=$I28,'Data tổng'!$B:$B&lt;&gt;$B28),""ok""))"),"ok")</f>
        <v>ok</v>
      </c>
      <c r="M27" s="16" t="s">
        <v>149</v>
      </c>
      <c r="N27" s="16" t="s">
        <v>150</v>
      </c>
      <c r="O27" s="16"/>
      <c r="P27" s="16"/>
      <c r="Q27" s="16"/>
      <c r="R27" s="16"/>
      <c r="S27" s="16"/>
      <c r="T27" s="16"/>
      <c r="U27" s="22"/>
      <c r="V27" s="23">
        <v>44417</v>
      </c>
      <c r="W27" s="24" t="s">
        <v>47</v>
      </c>
      <c r="X27" s="25"/>
      <c r="Y27" s="26"/>
      <c r="Z27" s="26"/>
      <c r="AA27" s="26"/>
      <c r="AB27" s="27"/>
      <c r="AC27" s="27"/>
      <c r="AD27" s="29"/>
      <c r="AE27" s="29"/>
      <c r="AF27" s="29"/>
      <c r="AG27" s="29"/>
    </row>
    <row r="28" spans="1:33" ht="15.75" customHeight="1">
      <c r="A28" s="15">
        <v>44415</v>
      </c>
      <c r="B28" s="16" t="s">
        <v>1866</v>
      </c>
      <c r="C28" s="22" t="s">
        <v>78</v>
      </c>
      <c r="D28" s="16" t="s">
        <v>34</v>
      </c>
      <c r="E28" s="16"/>
      <c r="F28" s="17" t="str">
        <f t="shared" si="0"/>
        <v>Fail CV</v>
      </c>
      <c r="G28" s="16" t="s">
        <v>1963</v>
      </c>
      <c r="H28" s="18">
        <v>963688357</v>
      </c>
      <c r="I28" s="16" t="s">
        <v>1964</v>
      </c>
      <c r="J28" s="81">
        <v>36758</v>
      </c>
      <c r="K28" s="30" t="s">
        <v>1965</v>
      </c>
      <c r="L28" s="21" t="str">
        <f ca="1">IFERROR(__xludf.DUMMYFUNCTION("if(or(countifs($H$3:H29,H29)&gt;1, countifs($I$3:I29,I29)&gt;1),""Trùng"",if(or(COUNTIFS('Data tổng'!$I:$I,$I29)&gt;1,COUNTIFS('Data tổng'!$H:$H,$H29)&gt;1),""Trùng ""&amp;FILTER('Data tổng'!$B:$B,'Data tổng'!$I:$I=$I29,'Data tổng'!$B:$B&lt;&gt;$B29),""ok""))"),"ok")</f>
        <v>ok</v>
      </c>
      <c r="M28" s="16" t="s">
        <v>149</v>
      </c>
      <c r="N28" s="16" t="s">
        <v>150</v>
      </c>
      <c r="O28" s="16"/>
      <c r="P28" s="16"/>
      <c r="Q28" s="16"/>
      <c r="R28" s="16"/>
      <c r="S28" s="16"/>
      <c r="T28" s="16"/>
      <c r="U28" s="22"/>
      <c r="V28" s="23">
        <v>44417</v>
      </c>
      <c r="W28" s="24" t="s">
        <v>47</v>
      </c>
      <c r="X28" s="25"/>
      <c r="Y28" s="26"/>
      <c r="Z28" s="26"/>
      <c r="AA28" s="26"/>
      <c r="AB28" s="27"/>
      <c r="AC28" s="27"/>
      <c r="AD28" s="29"/>
      <c r="AE28" s="29"/>
      <c r="AF28" s="29"/>
      <c r="AG28" s="29"/>
    </row>
    <row r="29" spans="1:33" ht="15.75" customHeight="1">
      <c r="A29" s="15">
        <v>44415</v>
      </c>
      <c r="B29" s="16" t="s">
        <v>1866</v>
      </c>
      <c r="C29" s="22" t="s">
        <v>78</v>
      </c>
      <c r="D29" s="16" t="s">
        <v>35</v>
      </c>
      <c r="E29" s="16"/>
      <c r="F29" s="17" t="str">
        <f t="shared" si="0"/>
        <v>Fail CV</v>
      </c>
      <c r="G29" s="16" t="s">
        <v>1966</v>
      </c>
      <c r="H29" s="18">
        <v>976642599</v>
      </c>
      <c r="I29" s="16" t="s">
        <v>1967</v>
      </c>
      <c r="J29" s="81">
        <v>35751</v>
      </c>
      <c r="K29" s="30" t="s">
        <v>1968</v>
      </c>
      <c r="L29" s="21" t="str">
        <f ca="1">IFERROR(__xludf.DUMMYFUNCTION("if(or(countifs($H$3:H30,H30)&gt;1, countifs($I$3:I30,I30)&gt;1),""Trùng"",if(or(COUNTIFS('Data tổng'!$I:$I,$I30)&gt;1,COUNTIFS('Data tổng'!$H:$H,$H30)&gt;1),""Trùng ""&amp;FILTER('Data tổng'!$B:$B,'Data tổng'!$I:$I=$I30,'Data tổng'!$B:$B&lt;&gt;$B30),""ok""))"),"ok")</f>
        <v>ok</v>
      </c>
      <c r="M29" s="16" t="s">
        <v>149</v>
      </c>
      <c r="N29" s="16" t="s">
        <v>150</v>
      </c>
      <c r="O29" s="16"/>
      <c r="P29" s="16"/>
      <c r="Q29" s="16"/>
      <c r="R29" s="16"/>
      <c r="S29" s="16"/>
      <c r="T29" s="16"/>
      <c r="U29" s="22"/>
      <c r="V29" s="23">
        <v>44417</v>
      </c>
      <c r="W29" s="24" t="s">
        <v>47</v>
      </c>
      <c r="X29" s="25"/>
      <c r="Y29" s="26"/>
      <c r="Z29" s="26"/>
      <c r="AA29" s="26"/>
      <c r="AB29" s="27"/>
      <c r="AC29" s="27"/>
      <c r="AD29" s="29"/>
      <c r="AE29" s="29"/>
      <c r="AF29" s="29"/>
      <c r="AG29" s="29"/>
    </row>
    <row r="30" spans="1:33" ht="15.75" customHeight="1">
      <c r="A30" s="15">
        <v>44415</v>
      </c>
      <c r="B30" s="16" t="s">
        <v>1866</v>
      </c>
      <c r="C30" s="22" t="s">
        <v>78</v>
      </c>
      <c r="D30" s="16" t="s">
        <v>79</v>
      </c>
      <c r="E30" s="16"/>
      <c r="F30" s="17" t="str">
        <f t="shared" si="0"/>
        <v>Fail CV</v>
      </c>
      <c r="G30" s="16" t="s">
        <v>1969</v>
      </c>
      <c r="H30" s="18">
        <v>334848973</v>
      </c>
      <c r="I30" s="16" t="s">
        <v>1970</v>
      </c>
      <c r="J30" s="81">
        <v>35815</v>
      </c>
      <c r="K30" s="30" t="s">
        <v>1971</v>
      </c>
      <c r="L30" s="21" t="str">
        <f ca="1">IFERROR(__xludf.DUMMYFUNCTION("if(or(countifs($H$3:H31,H31)&gt;1, countifs($I$3:I31,I31)&gt;1),""Trùng"",if(or(COUNTIFS('Data tổng'!$I:$I,$I31)&gt;1,COUNTIFS('Data tổng'!$H:$H,$H31)&gt;1),""Trùng ""&amp;FILTER('Data tổng'!$B:$B,'Data tổng'!$I:$I=$I31,'Data tổng'!$B:$B&lt;&gt;$B31),""ok""))"),"ok")</f>
        <v>ok</v>
      </c>
      <c r="M30" s="16" t="s">
        <v>149</v>
      </c>
      <c r="N30" s="16" t="s">
        <v>150</v>
      </c>
      <c r="O30" s="16"/>
      <c r="P30" s="16"/>
      <c r="Q30" s="16"/>
      <c r="R30" s="16"/>
      <c r="S30" s="16"/>
      <c r="T30" s="16" t="s">
        <v>100</v>
      </c>
      <c r="U30" s="22" t="s">
        <v>1972</v>
      </c>
      <c r="V30" s="23">
        <v>44420</v>
      </c>
      <c r="W30" s="24" t="s">
        <v>47</v>
      </c>
      <c r="X30" s="25"/>
      <c r="Y30" s="26"/>
      <c r="Z30" s="26"/>
      <c r="AA30" s="26"/>
      <c r="AB30" s="27"/>
      <c r="AC30" s="27"/>
      <c r="AD30" s="29"/>
      <c r="AE30" s="29"/>
      <c r="AF30" s="29"/>
      <c r="AG30" s="29"/>
    </row>
    <row r="31" spans="1:33" ht="15.75" customHeight="1">
      <c r="A31" s="15">
        <v>44415</v>
      </c>
      <c r="B31" s="16" t="s">
        <v>1866</v>
      </c>
      <c r="C31" s="22" t="s">
        <v>78</v>
      </c>
      <c r="D31" s="16" t="s">
        <v>35</v>
      </c>
      <c r="E31" s="16"/>
      <c r="F31" s="17" t="str">
        <f t="shared" si="0"/>
        <v>Fail CV</v>
      </c>
      <c r="G31" s="16" t="s">
        <v>1973</v>
      </c>
      <c r="H31" s="18">
        <v>987108456</v>
      </c>
      <c r="I31" s="16" t="s">
        <v>1974</v>
      </c>
      <c r="J31" s="81">
        <v>34059</v>
      </c>
      <c r="K31" s="30" t="s">
        <v>1975</v>
      </c>
      <c r="L31" s="21" t="str">
        <f ca="1">IFERROR(__xludf.DUMMYFUNCTION("if(or(countifs($H$3:H32,H32)&gt;1, countifs($I$3:I32,I32)&gt;1),""Trùng"",if(or(COUNTIFS('Data tổng'!$I:$I,$I32)&gt;1,COUNTIFS('Data tổng'!$H:$H,$H32)&gt;1),""Trùng ""&amp;FILTER('Data tổng'!$B:$B,'Data tổng'!$I:$I=$I32,'Data tổng'!$B:$B&lt;&gt;$B32),""ok""))"),"ok")</f>
        <v>ok</v>
      </c>
      <c r="M31" s="16" t="s">
        <v>149</v>
      </c>
      <c r="N31" s="16" t="s">
        <v>150</v>
      </c>
      <c r="O31" s="16"/>
      <c r="P31" s="16"/>
      <c r="Q31" s="16"/>
      <c r="R31" s="16"/>
      <c r="S31" s="16"/>
      <c r="T31" s="16"/>
      <c r="U31" s="22"/>
      <c r="V31" s="23">
        <v>44417</v>
      </c>
      <c r="W31" s="24" t="s">
        <v>47</v>
      </c>
      <c r="X31" s="25"/>
      <c r="Y31" s="26"/>
      <c r="Z31" s="26"/>
      <c r="AA31" s="26"/>
      <c r="AB31" s="27"/>
      <c r="AC31" s="27"/>
      <c r="AD31" s="29"/>
      <c r="AE31" s="29"/>
      <c r="AF31" s="29"/>
      <c r="AG31" s="29"/>
    </row>
    <row r="32" spans="1:33" ht="15.75" customHeight="1">
      <c r="A32" s="15">
        <v>44417</v>
      </c>
      <c r="B32" s="16" t="s">
        <v>1866</v>
      </c>
      <c r="C32" s="22" t="s">
        <v>78</v>
      </c>
      <c r="D32" s="16" t="s">
        <v>79</v>
      </c>
      <c r="E32" s="16"/>
      <c r="F32" s="17" t="str">
        <f t="shared" si="0"/>
        <v>Fail CV</v>
      </c>
      <c r="G32" s="36" t="s">
        <v>1976</v>
      </c>
      <c r="H32" s="18">
        <v>965403820</v>
      </c>
      <c r="I32" s="36" t="s">
        <v>1977</v>
      </c>
      <c r="J32" s="81">
        <v>36098</v>
      </c>
      <c r="K32" s="30" t="s">
        <v>1978</v>
      </c>
      <c r="L32" s="21" t="str">
        <f ca="1">IFERROR(__xludf.DUMMYFUNCTION("if(or(countifs($H$3:H33,H33)&gt;1, countifs($I$3:I33,I33)&gt;1),""Trùng"",if(or(COUNTIFS('Data tổng'!$I:$I,$I33)&gt;1,COUNTIFS('Data tổng'!$H:$H,$H33)&gt;1),""Trùng ""&amp;FILTER('Data tổng'!$B:$B,'Data tổng'!$I:$I=$I33,'Data tổng'!$B:$B&lt;&gt;$B33),""ok""))"),"ok")</f>
        <v>ok</v>
      </c>
      <c r="M32" s="16" t="s">
        <v>149</v>
      </c>
      <c r="N32" s="16" t="s">
        <v>150</v>
      </c>
      <c r="O32" s="16"/>
      <c r="P32" s="16"/>
      <c r="Q32" s="16"/>
      <c r="R32" s="16"/>
      <c r="S32" s="16"/>
      <c r="T32" s="16"/>
      <c r="U32" s="21"/>
      <c r="V32" s="23">
        <v>44420</v>
      </c>
      <c r="W32" s="24" t="s">
        <v>47</v>
      </c>
      <c r="X32" s="25"/>
      <c r="Y32" s="26"/>
      <c r="Z32" s="26"/>
      <c r="AA32" s="26"/>
      <c r="AB32" s="39"/>
      <c r="AC32" s="27"/>
      <c r="AD32" s="118"/>
      <c r="AE32" s="29"/>
      <c r="AF32" s="29"/>
      <c r="AG32" s="29"/>
    </row>
    <row r="33" spans="1:33" ht="15.75" customHeight="1">
      <c r="A33" s="15">
        <v>44418</v>
      </c>
      <c r="B33" s="16" t="s">
        <v>1866</v>
      </c>
      <c r="C33" s="16" t="s">
        <v>78</v>
      </c>
      <c r="D33" s="16" t="s">
        <v>417</v>
      </c>
      <c r="E33" s="16"/>
      <c r="F33" s="17" t="str">
        <f t="shared" si="0"/>
        <v>Fail CV</v>
      </c>
      <c r="G33" s="36" t="s">
        <v>1979</v>
      </c>
      <c r="H33" s="18">
        <v>356262326</v>
      </c>
      <c r="I33" s="36" t="s">
        <v>1980</v>
      </c>
      <c r="J33" s="81"/>
      <c r="K33" s="37" t="s">
        <v>1981</v>
      </c>
      <c r="L33" s="21" t="str">
        <f ca="1">IFERROR(__xludf.DUMMYFUNCTION("if(or(countifs($H$3:H34,H34)&gt;1, countifs($I$3:I34,I34)&gt;1),""Trùng"",if(or(COUNTIFS('Data tổng'!$I:$I,$I34)&gt;1,COUNTIFS('Data tổng'!$H:$H,$H34)&gt;1),""Trùng ""&amp;FILTER('Data tổng'!$B:$B,'Data tổng'!$I:$I=$I34,'Data tổng'!$B:$B&lt;&gt;$B34),""ok""))"),"ok")</f>
        <v>ok</v>
      </c>
      <c r="M33" s="16" t="s">
        <v>149</v>
      </c>
      <c r="N33" s="16" t="s">
        <v>150</v>
      </c>
      <c r="O33" s="16"/>
      <c r="P33" s="16"/>
      <c r="Q33" s="16"/>
      <c r="R33" s="16"/>
      <c r="T33" s="16"/>
      <c r="U33" s="21"/>
      <c r="V33" s="23">
        <v>44420</v>
      </c>
      <c r="W33" s="24" t="s">
        <v>47</v>
      </c>
      <c r="X33" s="25"/>
      <c r="Y33" s="26"/>
      <c r="Z33" s="26"/>
      <c r="AA33" s="26"/>
      <c r="AB33" s="27"/>
      <c r="AC33" s="27"/>
      <c r="AD33" s="29"/>
      <c r="AE33" s="29"/>
      <c r="AF33" s="29"/>
      <c r="AG33" s="29"/>
    </row>
    <row r="34" spans="1:33" ht="15.75" customHeight="1">
      <c r="A34" s="15">
        <v>44418</v>
      </c>
      <c r="B34" s="16" t="s">
        <v>1866</v>
      </c>
      <c r="C34" s="22" t="s">
        <v>155</v>
      </c>
      <c r="D34" s="16" t="s">
        <v>417</v>
      </c>
      <c r="E34" s="16"/>
      <c r="F34" s="17" t="str">
        <f t="shared" si="0"/>
        <v>Từ chối ứng tuyển</v>
      </c>
      <c r="G34" s="16" t="s">
        <v>1982</v>
      </c>
      <c r="H34" s="18">
        <v>329345833</v>
      </c>
      <c r="I34" s="16" t="s">
        <v>1983</v>
      </c>
      <c r="J34" s="81">
        <v>33625</v>
      </c>
      <c r="K34" s="30" t="s">
        <v>1984</v>
      </c>
      <c r="L34" s="21" t="str">
        <f ca="1">IFERROR(__xludf.DUMMYFUNCTION("if(or(countifs($H$3:H35,H35)&gt;1, countifs($I$3:I35,I35)&gt;1),""Trùng"",if(or(COUNTIFS('Data tổng'!$I:$I,$I35)&gt;1,COUNTIFS('Data tổng'!$H:$H,$H35)&gt;1),""Trùng ""&amp;FILTER('Data tổng'!$B:$B,'Data tổng'!$I:$I=$I35,'Data tổng'!$B:$B&lt;&gt;$B35),""ok""))"),"ok")</f>
        <v>ok</v>
      </c>
      <c r="M34" s="16" t="s">
        <v>40</v>
      </c>
      <c r="N34" s="16" t="s">
        <v>616</v>
      </c>
      <c r="O34" s="16"/>
      <c r="P34" s="16"/>
      <c r="Q34" s="16"/>
      <c r="R34" s="16"/>
      <c r="S34" s="16"/>
      <c r="T34" s="16"/>
      <c r="U34" s="22"/>
      <c r="V34" s="23">
        <v>44421</v>
      </c>
      <c r="W34" s="24" t="s">
        <v>58</v>
      </c>
      <c r="X34" s="25"/>
      <c r="Y34" s="26"/>
      <c r="Z34" s="26"/>
      <c r="AA34" s="26"/>
      <c r="AB34" s="27"/>
      <c r="AC34" s="27"/>
      <c r="AD34" s="29"/>
      <c r="AE34" s="29"/>
      <c r="AF34" s="29"/>
      <c r="AG34" s="29"/>
    </row>
    <row r="35" spans="1:33" ht="15.75" customHeight="1">
      <c r="A35" s="15">
        <v>44418</v>
      </c>
      <c r="B35" s="16" t="s">
        <v>1866</v>
      </c>
      <c r="C35" s="22" t="s">
        <v>155</v>
      </c>
      <c r="D35" s="16" t="s">
        <v>417</v>
      </c>
      <c r="E35" s="16"/>
      <c r="F35" s="17" t="str">
        <f t="shared" si="0"/>
        <v>Từ chối ứng tuyển</v>
      </c>
      <c r="G35" s="36" t="s">
        <v>1985</v>
      </c>
      <c r="H35" s="18">
        <v>349613773</v>
      </c>
      <c r="I35" s="36" t="s">
        <v>1986</v>
      </c>
      <c r="J35" s="81">
        <v>33386</v>
      </c>
      <c r="K35" s="37" t="s">
        <v>1987</v>
      </c>
      <c r="L35" s="21" t="str">
        <f ca="1">IFERROR(__xludf.DUMMYFUNCTION("if(or(countifs($H$3:H36,H36)&gt;1, countifs($I$3:I36,I36)&gt;1),""Trùng"",if(or(COUNTIFS('Data tổng'!$I:$I,$I36)&gt;1,COUNTIFS('Data tổng'!$H:$H,$H36)&gt;1),""Trùng ""&amp;FILTER('Data tổng'!$B:$B,'Data tổng'!$I:$I=$I36,'Data tổng'!$B:$B&lt;&gt;$B36),""ok""))"),"ok")</f>
        <v>ok</v>
      </c>
      <c r="M35" s="16" t="s">
        <v>40</v>
      </c>
      <c r="N35" s="16" t="s">
        <v>616</v>
      </c>
      <c r="O35" s="16"/>
      <c r="P35" s="16"/>
      <c r="Q35" s="16"/>
      <c r="R35" s="16"/>
      <c r="S35" s="16"/>
      <c r="T35" s="16"/>
      <c r="U35" s="22"/>
      <c r="V35" s="23">
        <v>44419</v>
      </c>
      <c r="W35" s="24" t="s">
        <v>58</v>
      </c>
      <c r="X35" s="25"/>
      <c r="Y35" s="26"/>
      <c r="Z35" s="26"/>
      <c r="AA35" s="26"/>
      <c r="AB35" s="27"/>
      <c r="AC35" s="27"/>
      <c r="AD35" s="29"/>
      <c r="AE35" s="29"/>
      <c r="AF35" s="29"/>
      <c r="AG35" s="29"/>
    </row>
    <row r="36" spans="1:33" ht="15.75" customHeight="1">
      <c r="A36" s="15">
        <v>44418</v>
      </c>
      <c r="B36" s="16" t="s">
        <v>1866</v>
      </c>
      <c r="C36" s="22" t="s">
        <v>155</v>
      </c>
      <c r="D36" s="16" t="s">
        <v>417</v>
      </c>
      <c r="E36" s="16"/>
      <c r="F36" s="17" t="str">
        <f t="shared" si="0"/>
        <v>Fail CV</v>
      </c>
      <c r="G36" s="36" t="s">
        <v>1988</v>
      </c>
      <c r="H36" s="44">
        <v>971401316</v>
      </c>
      <c r="I36" s="36" t="s">
        <v>1989</v>
      </c>
      <c r="J36" s="121">
        <v>34499</v>
      </c>
      <c r="K36" s="37" t="s">
        <v>1990</v>
      </c>
      <c r="L36" s="21" t="str">
        <f ca="1">IFERROR(__xludf.DUMMYFUNCTION("if(or(countifs($H$3:H37,H37)&gt;1, countifs($I$3:I37,I37)&gt;1),""Trùng"",if(or(COUNTIFS('Data tổng'!$I:$I,$I37)&gt;1,COUNTIFS('Data tổng'!$H:$H,$H37)&gt;1),""Trùng ""&amp;FILTER('Data tổng'!$B:$B,'Data tổng'!$I:$I=$I37,'Data tổng'!$B:$B&lt;&gt;$B37),""ok""))"),"ok")</f>
        <v>ok</v>
      </c>
      <c r="M36" s="16" t="s">
        <v>40</v>
      </c>
      <c r="N36" s="16" t="s">
        <v>616</v>
      </c>
      <c r="O36" s="16"/>
      <c r="P36" s="16"/>
      <c r="Q36" s="16"/>
      <c r="R36" s="16"/>
      <c r="S36" s="16"/>
      <c r="T36" s="16"/>
      <c r="U36" s="22"/>
      <c r="V36" s="23">
        <v>44419</v>
      </c>
      <c r="W36" s="24" t="s">
        <v>47</v>
      </c>
      <c r="X36" s="25"/>
      <c r="Y36" s="26"/>
      <c r="Z36" s="26"/>
      <c r="AA36" s="26"/>
      <c r="AB36" s="27"/>
      <c r="AC36" s="27"/>
      <c r="AD36" s="29"/>
      <c r="AE36" s="29"/>
      <c r="AF36" s="29"/>
      <c r="AG36" s="29"/>
    </row>
    <row r="37" spans="1:33" ht="15.75" customHeight="1">
      <c r="A37" s="15">
        <v>44419</v>
      </c>
      <c r="B37" s="16" t="s">
        <v>1866</v>
      </c>
      <c r="C37" s="22" t="s">
        <v>155</v>
      </c>
      <c r="D37" s="16" t="s">
        <v>79</v>
      </c>
      <c r="E37" s="16"/>
      <c r="F37" s="17" t="str">
        <f t="shared" si="0"/>
        <v>Từ chối ứng tuyển</v>
      </c>
      <c r="G37" s="36" t="s">
        <v>1991</v>
      </c>
      <c r="H37" s="18">
        <v>989865470</v>
      </c>
      <c r="I37" s="36" t="s">
        <v>1992</v>
      </c>
      <c r="J37" s="122"/>
      <c r="K37" s="37" t="s">
        <v>1993</v>
      </c>
      <c r="L37" s="21" t="str">
        <f ca="1">IFERROR(__xludf.DUMMYFUNCTION("if(or(countifs($H$3:H38,H38)&gt;1, countifs($I$3:I38,I38)&gt;1),""Trùng"",if(or(COUNTIFS('Data tổng'!$I:$I,$I38)&gt;1,COUNTIFS('Data tổng'!$H:$H,$H38)&gt;1),""Trùng ""&amp;FILTER('Data tổng'!$B:$B,'Data tổng'!$I:$I=$I38,'Data tổng'!$B:$B&lt;&gt;$B38),""ok""))"),"ok")</f>
        <v>ok</v>
      </c>
      <c r="M37" s="16" t="s">
        <v>149</v>
      </c>
      <c r="N37" s="16" t="s">
        <v>150</v>
      </c>
      <c r="O37" s="16"/>
      <c r="P37" s="16"/>
      <c r="Q37" s="16"/>
      <c r="R37" s="16"/>
      <c r="S37" s="16"/>
      <c r="T37" s="16"/>
      <c r="U37" s="22"/>
      <c r="V37" s="23">
        <v>44420</v>
      </c>
      <c r="W37" s="24" t="s">
        <v>58</v>
      </c>
      <c r="X37" s="25"/>
      <c r="Y37" s="26"/>
      <c r="Z37" s="26"/>
      <c r="AA37" s="26"/>
      <c r="AB37" s="27"/>
      <c r="AC37" s="27"/>
      <c r="AD37" s="29"/>
      <c r="AE37" s="29"/>
      <c r="AF37" s="29"/>
      <c r="AG37" s="29"/>
    </row>
    <row r="38" spans="1:33" ht="15.75" customHeight="1">
      <c r="A38" s="15">
        <v>44419</v>
      </c>
      <c r="B38" s="16" t="s">
        <v>1866</v>
      </c>
      <c r="C38" s="22" t="s">
        <v>155</v>
      </c>
      <c r="D38" s="16" t="s">
        <v>79</v>
      </c>
      <c r="E38" s="16"/>
      <c r="F38" s="17" t="str">
        <f t="shared" si="0"/>
        <v>Từ chối Phỏng vấn</v>
      </c>
      <c r="G38" s="16" t="s">
        <v>1994</v>
      </c>
      <c r="H38" s="18">
        <v>812412893</v>
      </c>
      <c r="I38" s="16" t="s">
        <v>1995</v>
      </c>
      <c r="J38" s="81"/>
      <c r="K38" s="30" t="s">
        <v>1996</v>
      </c>
      <c r="L38" s="21" t="str">
        <f ca="1">IFERROR(__xludf.DUMMYFUNCTION("if(or(countifs($H$3:H39,H39)&gt;1, countifs($I$3:I39,I39)&gt;1),""Trùng"",if(or(COUNTIFS('Data tổng'!$I:$I,$I39)&gt;1,COUNTIFS('Data tổng'!$H:$H,$H39)&gt;1),""Trùng ""&amp;FILTER('Data tổng'!$B:$B,'Data tổng'!$I:$I=$I39,'Data tổng'!$B:$B&lt;&gt;$B39),""ok""))"),"ok")</f>
        <v>ok</v>
      </c>
      <c r="M38" s="16" t="s">
        <v>149</v>
      </c>
      <c r="N38" s="16" t="s">
        <v>150</v>
      </c>
      <c r="O38" s="16"/>
      <c r="P38" s="16"/>
      <c r="Q38" s="16"/>
      <c r="R38" s="16"/>
      <c r="S38" s="16"/>
      <c r="T38" s="16"/>
      <c r="U38" s="22" t="s">
        <v>1997</v>
      </c>
      <c r="V38" s="23">
        <v>44422</v>
      </c>
      <c r="W38" s="24" t="s">
        <v>57</v>
      </c>
      <c r="X38" s="25">
        <v>44425</v>
      </c>
      <c r="Y38" s="33">
        <v>0.41666666666666669</v>
      </c>
      <c r="Z38" s="26" t="s">
        <v>995</v>
      </c>
      <c r="AA38" s="26" t="s">
        <v>58</v>
      </c>
      <c r="AB38" s="27"/>
      <c r="AC38" s="27"/>
      <c r="AD38" s="29"/>
      <c r="AE38" s="29"/>
      <c r="AF38" s="29"/>
      <c r="AG38" s="29"/>
    </row>
    <row r="39" spans="1:33" ht="15.75" customHeight="1">
      <c r="A39" s="15">
        <v>44419</v>
      </c>
      <c r="B39" s="16" t="s">
        <v>1866</v>
      </c>
      <c r="C39" s="22" t="s">
        <v>155</v>
      </c>
      <c r="D39" s="16" t="s">
        <v>417</v>
      </c>
      <c r="E39" s="16"/>
      <c r="F39" s="17" t="str">
        <f t="shared" si="0"/>
        <v>Từ chối ứng tuyển</v>
      </c>
      <c r="G39" s="36" t="s">
        <v>1998</v>
      </c>
      <c r="H39" s="18">
        <v>833463894</v>
      </c>
      <c r="I39" s="36" t="s">
        <v>265</v>
      </c>
      <c r="J39" s="81"/>
      <c r="K39" s="37" t="s">
        <v>1999</v>
      </c>
      <c r="L39" s="21" t="str">
        <f ca="1">IFERROR(__xludf.DUMMYFUNCTION("if(or(countifs($H$3:H40,H40)&gt;1, countifs($I$3:I40,I40)&gt;1),""Trùng"",if(or(COUNTIFS('Data tổng'!$I:$I,$I40)&gt;1,COUNTIFS('Data tổng'!$H:$H,$H40)&gt;1),""Trùng ""&amp;FILTER('Data tổng'!$B:$B,'Data tổng'!$I:$I=$I40,'Data tổng'!$B:$B&lt;&gt;$B40),""ok""))"),"ok")</f>
        <v>ok</v>
      </c>
      <c r="M39" s="16" t="s">
        <v>149</v>
      </c>
      <c r="N39" s="16" t="s">
        <v>150</v>
      </c>
      <c r="O39" s="16"/>
      <c r="P39" s="16"/>
      <c r="Q39" s="16"/>
      <c r="R39" s="16"/>
      <c r="S39" s="16"/>
      <c r="T39" s="16"/>
      <c r="U39" s="22"/>
      <c r="V39" s="23">
        <v>44420</v>
      </c>
      <c r="W39" s="24" t="s">
        <v>58</v>
      </c>
      <c r="X39" s="25"/>
      <c r="Y39" s="26"/>
      <c r="Z39" s="26"/>
      <c r="AA39" s="26"/>
      <c r="AB39" s="39"/>
      <c r="AC39" s="27"/>
      <c r="AD39" s="118"/>
      <c r="AE39" s="29"/>
      <c r="AF39" s="29"/>
      <c r="AG39" s="29"/>
    </row>
    <row r="40" spans="1:33" ht="15.75" customHeight="1">
      <c r="A40" s="15">
        <v>44419</v>
      </c>
      <c r="B40" s="16" t="s">
        <v>1866</v>
      </c>
      <c r="C40" s="22" t="s">
        <v>155</v>
      </c>
      <c r="D40" s="16" t="s">
        <v>79</v>
      </c>
      <c r="E40" s="16"/>
      <c r="F40" s="17" t="str">
        <f t="shared" si="0"/>
        <v>Từ chối ứng tuyển</v>
      </c>
      <c r="G40" s="36" t="s">
        <v>2000</v>
      </c>
      <c r="H40" s="18">
        <v>917709588</v>
      </c>
      <c r="I40" s="36" t="s">
        <v>2001</v>
      </c>
      <c r="J40" s="122"/>
      <c r="K40" s="37" t="s">
        <v>2002</v>
      </c>
      <c r="L40" s="21" t="str">
        <f ca="1">IFERROR(__xludf.DUMMYFUNCTION("if(or(countifs($H$3:H41,H41)&gt;1, countifs($I$3:I41,I41)&gt;1),""Trùng"",if(or(COUNTIFS('Data tổng'!$I:$I,$I41)&gt;1,COUNTIFS('Data tổng'!$H:$H,$H41)&gt;1),""Trùng ""&amp;FILTER('Data tổng'!$B:$B,'Data tổng'!$I:$I=$I41,'Data tổng'!$B:$B&lt;&gt;$B41),""ok""))"),"ok")</f>
        <v>ok</v>
      </c>
      <c r="M40" s="16" t="s">
        <v>149</v>
      </c>
      <c r="N40" s="16" t="s">
        <v>150</v>
      </c>
      <c r="O40" s="16"/>
      <c r="P40" s="16"/>
      <c r="Q40" s="16"/>
      <c r="R40" s="16"/>
      <c r="S40" s="16"/>
      <c r="T40" s="16"/>
      <c r="U40" s="22"/>
      <c r="V40" s="23">
        <v>44421</v>
      </c>
      <c r="W40" s="24" t="s">
        <v>58</v>
      </c>
      <c r="X40" s="25"/>
      <c r="Y40" s="26"/>
      <c r="Z40" s="26"/>
      <c r="AA40" s="26"/>
      <c r="AB40" s="27"/>
      <c r="AC40" s="27"/>
      <c r="AD40" s="29"/>
      <c r="AE40" s="29"/>
      <c r="AF40" s="29"/>
      <c r="AG40" s="29"/>
    </row>
    <row r="41" spans="1:33" ht="15.75" customHeight="1">
      <c r="A41" s="15">
        <v>44419</v>
      </c>
      <c r="B41" s="16" t="s">
        <v>1866</v>
      </c>
      <c r="C41" s="22" t="s">
        <v>456</v>
      </c>
      <c r="D41" s="16" t="s">
        <v>457</v>
      </c>
      <c r="E41" s="16"/>
      <c r="F41" s="17" t="str">
        <f t="shared" si="0"/>
        <v>Đã nhận được CV</v>
      </c>
      <c r="G41" s="36" t="s">
        <v>2003</v>
      </c>
      <c r="H41" s="18">
        <v>904764345</v>
      </c>
      <c r="I41" s="36" t="s">
        <v>2004</v>
      </c>
      <c r="J41" s="122"/>
      <c r="K41" s="37" t="s">
        <v>2005</v>
      </c>
      <c r="L41" s="21" t="str">
        <f ca="1">IFERROR(__xludf.DUMMYFUNCTION("if(or(countifs($H$3:H42,H42)&gt;1, countifs($I$3:I42,I42)&gt;1),""Trùng"",if(or(COUNTIFS('Data tổng'!$I:$I,$I42)&gt;1,COUNTIFS('Data tổng'!$H:$H,$H42)&gt;1),""Trùng ""&amp;FILTER('Data tổng'!$B:$B,'Data tổng'!$I:$I=$I42,'Data tổng'!$B:$B&lt;&gt;$B42),""ok""))"),"ok")</f>
        <v>ok</v>
      </c>
      <c r="M41" s="16" t="s">
        <v>149</v>
      </c>
      <c r="N41" s="16" t="s">
        <v>150</v>
      </c>
      <c r="O41" s="16"/>
      <c r="P41" s="16"/>
      <c r="Q41" s="16"/>
      <c r="R41" s="16"/>
      <c r="S41" s="16"/>
      <c r="T41" s="16"/>
      <c r="U41" s="22"/>
      <c r="V41" s="23"/>
      <c r="W41" s="24"/>
      <c r="X41" s="25"/>
      <c r="Y41" s="26"/>
      <c r="Z41" s="26"/>
      <c r="AA41" s="26"/>
      <c r="AB41" s="27"/>
      <c r="AC41" s="27"/>
      <c r="AD41" s="29"/>
      <c r="AE41" s="29"/>
      <c r="AF41" s="29"/>
      <c r="AG41" s="29"/>
    </row>
    <row r="42" spans="1:33" ht="15.75" customHeight="1">
      <c r="A42" s="15">
        <v>44419</v>
      </c>
      <c r="B42" s="16" t="s">
        <v>1866</v>
      </c>
      <c r="C42" s="22" t="s">
        <v>78</v>
      </c>
      <c r="D42" s="16" t="s">
        <v>417</v>
      </c>
      <c r="E42" s="16"/>
      <c r="F42" s="17" t="str">
        <f t="shared" si="0"/>
        <v>Fail Phỏng vấn</v>
      </c>
      <c r="G42" s="36" t="s">
        <v>2006</v>
      </c>
      <c r="H42" s="18">
        <v>359761776</v>
      </c>
      <c r="I42" s="36" t="s">
        <v>2007</v>
      </c>
      <c r="J42" s="122"/>
      <c r="K42" s="37" t="s">
        <v>2008</v>
      </c>
      <c r="L42" s="21" t="str">
        <f ca="1">IFERROR(__xludf.DUMMYFUNCTION("if(or(countifs($H$3:H43,H43)&gt;1, countifs($I$3:I43,I43)&gt;1),""Trùng"",if(or(COUNTIFS('Data tổng'!$I:$I,$I43)&gt;1,COUNTIFS('Data tổng'!$H:$H,$H43)&gt;1),""Trùng ""&amp;FILTER('Data tổng'!$B:$B,'Data tổng'!$I:$I=$I43,'Data tổng'!$B:$B&lt;&gt;$B43),""ok""))"),"ok")</f>
        <v>ok</v>
      </c>
      <c r="M42" s="16" t="s">
        <v>149</v>
      </c>
      <c r="N42" s="16" t="s">
        <v>150</v>
      </c>
      <c r="O42" s="16"/>
      <c r="P42" s="16"/>
      <c r="Q42" s="16"/>
      <c r="R42" s="16"/>
      <c r="S42" s="16"/>
      <c r="T42" s="16"/>
      <c r="U42" s="22"/>
      <c r="V42" s="23">
        <v>44420</v>
      </c>
      <c r="W42" s="24" t="s">
        <v>57</v>
      </c>
      <c r="X42" s="25">
        <v>44421</v>
      </c>
      <c r="Y42" s="33">
        <v>0.60416666666666663</v>
      </c>
      <c r="Z42" s="26" t="s">
        <v>827</v>
      </c>
      <c r="AA42" s="26" t="s">
        <v>47</v>
      </c>
      <c r="AB42" s="27"/>
      <c r="AC42" s="27"/>
      <c r="AD42" s="29"/>
      <c r="AE42" s="29"/>
      <c r="AF42" s="29"/>
      <c r="AG42" s="29"/>
    </row>
    <row r="43" spans="1:33" ht="15.75" customHeight="1">
      <c r="A43" s="15">
        <v>44419</v>
      </c>
      <c r="B43" s="16" t="s">
        <v>1866</v>
      </c>
      <c r="C43" s="22" t="s">
        <v>145</v>
      </c>
      <c r="D43" s="16" t="s">
        <v>417</v>
      </c>
      <c r="E43" s="16"/>
      <c r="F43" s="17" t="str">
        <f t="shared" si="0"/>
        <v>Từ chối ứng tuyển</v>
      </c>
      <c r="G43" s="45" t="s">
        <v>2009</v>
      </c>
      <c r="H43" s="18">
        <v>385078729</v>
      </c>
      <c r="I43" s="16" t="s">
        <v>2010</v>
      </c>
      <c r="J43" s="81"/>
      <c r="K43" s="30" t="s">
        <v>2011</v>
      </c>
      <c r="L43" s="21" t="str">
        <f ca="1">IFERROR(__xludf.DUMMYFUNCTION("if(or(countifs($H$3:H44,H44)&gt;1, countifs($I$3:I44,I44)&gt;1),""Trùng"",if(or(COUNTIFS('Data tổng'!$I:$I,$I44)&gt;1,COUNTIFS('Data tổng'!$H:$H,$H44)&gt;1),""Trùng ""&amp;FILTER('Data tổng'!$B:$B,'Data tổng'!$I:$I=$I44,'Data tổng'!$B:$B&lt;&gt;$B44),""ok""))"),"ok")</f>
        <v>ok</v>
      </c>
      <c r="M43" s="16" t="s">
        <v>217</v>
      </c>
      <c r="N43" s="16"/>
      <c r="O43" s="16"/>
      <c r="P43" s="16"/>
      <c r="Q43" s="16"/>
      <c r="R43" s="16"/>
      <c r="S43" s="16"/>
      <c r="T43" s="16"/>
      <c r="U43" s="22" t="s">
        <v>2012</v>
      </c>
      <c r="V43" s="23">
        <v>44420</v>
      </c>
      <c r="W43" s="24" t="s">
        <v>58</v>
      </c>
      <c r="X43" s="25"/>
      <c r="Y43" s="26"/>
      <c r="Z43" s="26"/>
      <c r="AA43" s="26"/>
      <c r="AB43" s="27"/>
      <c r="AC43" s="27"/>
      <c r="AD43" s="29"/>
      <c r="AE43" s="29"/>
      <c r="AF43" s="29"/>
      <c r="AG43" s="29"/>
    </row>
    <row r="44" spans="1:33" ht="15.75" customHeight="1">
      <c r="A44" s="15">
        <v>44420</v>
      </c>
      <c r="B44" s="16" t="s">
        <v>1866</v>
      </c>
      <c r="C44" s="22" t="s">
        <v>1944</v>
      </c>
      <c r="D44" s="16" t="s">
        <v>457</v>
      </c>
      <c r="E44" s="16"/>
      <c r="F44" s="17" t="str">
        <f t="shared" si="0"/>
        <v>Fail CV</v>
      </c>
      <c r="G44" s="16" t="s">
        <v>2013</v>
      </c>
      <c r="H44" s="18">
        <v>989452304</v>
      </c>
      <c r="I44" s="16" t="s">
        <v>2014</v>
      </c>
      <c r="J44" s="81"/>
      <c r="K44" s="30" t="s">
        <v>2015</v>
      </c>
      <c r="L44" s="21" t="str">
        <f ca="1">IFERROR(__xludf.DUMMYFUNCTION("if(or(countifs($H$3:H46,H46)&gt;1, countifs($I$3:I46,I46)&gt;1),""Trùng"",if(or(COUNTIFS('Data tổng'!$I:$I,$I46)&gt;1,COUNTIFS('Data tổng'!$H:$H,$H46)&gt;1),""Trùng ""&amp;FILTER('Data tổng'!$B:$B,'Data tổng'!$I:$I=$I46,'Data tổng'!$B:$B&lt;&gt;$B46),""ok""))"),"ok")</f>
        <v>ok</v>
      </c>
      <c r="M44" s="16" t="s">
        <v>149</v>
      </c>
      <c r="N44" s="16" t="s">
        <v>41</v>
      </c>
      <c r="O44" s="16"/>
      <c r="P44" s="16"/>
      <c r="Q44" s="16"/>
      <c r="R44" s="16"/>
      <c r="S44" s="16"/>
      <c r="T44" s="16"/>
      <c r="U44" s="22"/>
      <c r="V44" s="23">
        <v>44420</v>
      </c>
      <c r="W44" s="24" t="s">
        <v>47</v>
      </c>
      <c r="X44" s="25"/>
      <c r="Y44" s="26"/>
      <c r="Z44" s="26"/>
      <c r="AA44" s="26"/>
      <c r="AB44" s="27"/>
      <c r="AC44" s="27"/>
      <c r="AD44" s="29"/>
      <c r="AE44" s="29"/>
      <c r="AF44" s="29"/>
      <c r="AG44" s="29"/>
    </row>
    <row r="45" spans="1:33" ht="15.75" customHeight="1">
      <c r="A45" s="15">
        <v>44421</v>
      </c>
      <c r="B45" s="16" t="s">
        <v>1866</v>
      </c>
      <c r="C45" s="22" t="s">
        <v>1944</v>
      </c>
      <c r="D45" s="16" t="s">
        <v>417</v>
      </c>
      <c r="E45" s="16"/>
      <c r="F45" s="17" t="str">
        <f t="shared" si="0"/>
        <v>Fail CV</v>
      </c>
      <c r="G45" s="36" t="s">
        <v>2016</v>
      </c>
      <c r="H45" s="18">
        <v>869099691</v>
      </c>
      <c r="I45" s="36" t="s">
        <v>2017</v>
      </c>
      <c r="J45" s="81"/>
      <c r="K45" s="37" t="s">
        <v>2018</v>
      </c>
      <c r="L45" s="21" t="str">
        <f ca="1">IFERROR(__xludf.DUMMYFUNCTION("if(or(countifs($H$3:H47,H47)&gt;1, countifs($I$3:I47,I47)&gt;1),""Trùng"",if(or(COUNTIFS('Data tổng'!$I:$I,$I47)&gt;1,COUNTIFS('Data tổng'!$H:$H,$H47)&gt;1),""Trùng ""&amp;FILTER('Data tổng'!$B:$B,'Data tổng'!$I:$I=$I47,'Data tổng'!$B:$B&lt;&gt;$B47),""ok""))"),"ok")</f>
        <v>ok</v>
      </c>
      <c r="M45" s="16" t="s">
        <v>149</v>
      </c>
      <c r="N45" s="16" t="s">
        <v>41</v>
      </c>
      <c r="O45" s="16"/>
      <c r="P45" s="16"/>
      <c r="Q45" s="16"/>
      <c r="R45" s="16"/>
      <c r="S45" s="16"/>
      <c r="T45" s="16"/>
      <c r="U45" s="22" t="s">
        <v>2019</v>
      </c>
      <c r="V45" s="23">
        <v>44421</v>
      </c>
      <c r="W45" s="24" t="s">
        <v>47</v>
      </c>
      <c r="X45" s="25"/>
      <c r="Y45" s="26"/>
      <c r="Z45" s="26"/>
      <c r="AA45" s="26"/>
      <c r="AB45" s="27"/>
      <c r="AC45" s="27"/>
      <c r="AD45" s="29"/>
      <c r="AE45" s="29"/>
      <c r="AF45" s="29"/>
      <c r="AG45" s="29"/>
    </row>
    <row r="46" spans="1:33" ht="15.75" customHeight="1">
      <c r="A46" s="15">
        <v>44421</v>
      </c>
      <c r="B46" s="16" t="s">
        <v>1866</v>
      </c>
      <c r="C46" s="22" t="s">
        <v>145</v>
      </c>
      <c r="D46" s="16" t="s">
        <v>79</v>
      </c>
      <c r="E46" s="16"/>
      <c r="F46" s="17" t="str">
        <f t="shared" si="0"/>
        <v>Từ chối ứng tuyển</v>
      </c>
      <c r="G46" s="36" t="s">
        <v>2020</v>
      </c>
      <c r="H46" s="18">
        <v>972418397</v>
      </c>
      <c r="I46" s="36" t="s">
        <v>2021</v>
      </c>
      <c r="J46" s="81"/>
      <c r="K46" s="37" t="s">
        <v>2022</v>
      </c>
      <c r="L46" s="21" t="str">
        <f ca="1">IFERROR(__xludf.DUMMYFUNCTION("if(or(countifs($H$3:H48,H48)&gt;1, countifs($I$3:I48,I48)&gt;1),""Trùng"",if(or(COUNTIFS('Data tổng'!$I:$I,$I48)&gt;1,COUNTIFS('Data tổng'!$H:$H,$H48)&gt;1),""Trùng ""&amp;FILTER('Data tổng'!$B:$B,'Data tổng'!$I:$I=$I48,'Data tổng'!$B:$B&lt;&gt;$B48),""ok""))"),"ok")</f>
        <v>ok</v>
      </c>
      <c r="M46" s="16" t="s">
        <v>149</v>
      </c>
      <c r="N46" s="16" t="s">
        <v>41</v>
      </c>
      <c r="O46" s="16"/>
      <c r="P46" s="16"/>
      <c r="Q46" s="16"/>
      <c r="R46" s="16"/>
      <c r="S46" s="16"/>
      <c r="T46" s="16"/>
      <c r="U46" s="22"/>
      <c r="V46" s="23">
        <v>44425</v>
      </c>
      <c r="W46" s="24" t="s">
        <v>58</v>
      </c>
      <c r="X46" s="25"/>
      <c r="Y46" s="26"/>
      <c r="Z46" s="26"/>
      <c r="AA46" s="26"/>
      <c r="AB46" s="27"/>
      <c r="AC46" s="27"/>
      <c r="AD46" s="29"/>
      <c r="AE46" s="29"/>
      <c r="AF46" s="29"/>
      <c r="AG46" s="29"/>
    </row>
    <row r="47" spans="1:33" ht="15.75" customHeight="1">
      <c r="A47" s="15">
        <v>44423</v>
      </c>
      <c r="B47" s="16" t="s">
        <v>1866</v>
      </c>
      <c r="C47" s="22" t="s">
        <v>155</v>
      </c>
      <c r="D47" s="16" t="s">
        <v>417</v>
      </c>
      <c r="E47" s="16"/>
      <c r="F47" s="17" t="str">
        <f t="shared" si="0"/>
        <v>Từ chối offer</v>
      </c>
      <c r="G47" s="36" t="s">
        <v>2023</v>
      </c>
      <c r="H47" s="18">
        <v>398899462</v>
      </c>
      <c r="I47" s="36" t="s">
        <v>2024</v>
      </c>
      <c r="J47" s="81">
        <v>34568</v>
      </c>
      <c r="K47" s="37" t="s">
        <v>2025</v>
      </c>
      <c r="L47" s="21" t="str">
        <f ca="1">IFERROR(__xludf.DUMMYFUNCTION("if(or(countifs($H$3:H49,H49)&gt;1, countifs($I$3:I49,I49)&gt;1),""Trùng"",if(or(COUNTIFS('Data tổng'!$I:$I,$I49)&gt;1,COUNTIFS('Data tổng'!$H:$H,$H49)&gt;1),""Trùng ""&amp;FILTER('Data tổng'!$B:$B,'Data tổng'!$I:$I=$I49,'Data tổng'!$B:$B&lt;&gt;$B49),""ok""))"),"ok")</f>
        <v>ok</v>
      </c>
      <c r="M47" s="16" t="s">
        <v>40</v>
      </c>
      <c r="N47" s="16" t="s">
        <v>616</v>
      </c>
      <c r="O47" s="16"/>
      <c r="P47" s="16"/>
      <c r="Q47" s="16"/>
      <c r="R47" s="16"/>
      <c r="S47" s="16"/>
      <c r="T47" s="16"/>
      <c r="U47" s="22" t="s">
        <v>2026</v>
      </c>
      <c r="V47" s="23">
        <v>44424</v>
      </c>
      <c r="W47" s="24" t="s">
        <v>57</v>
      </c>
      <c r="X47" s="25">
        <v>44426</v>
      </c>
      <c r="Y47" s="33">
        <v>0.60416666666666663</v>
      </c>
      <c r="Z47" s="26" t="s">
        <v>995</v>
      </c>
      <c r="AA47" s="26" t="s">
        <v>57</v>
      </c>
      <c r="AB47" s="39">
        <v>44432</v>
      </c>
      <c r="AC47" s="27" t="s">
        <v>128</v>
      </c>
      <c r="AD47" s="29"/>
      <c r="AE47" s="29"/>
      <c r="AF47" s="29"/>
      <c r="AG47" s="35">
        <v>23000000</v>
      </c>
    </row>
    <row r="48" spans="1:33" ht="15.75" customHeight="1">
      <c r="A48" s="15">
        <v>44423</v>
      </c>
      <c r="B48" s="16" t="s">
        <v>1866</v>
      </c>
      <c r="C48" s="22" t="s">
        <v>145</v>
      </c>
      <c r="D48" s="16" t="s">
        <v>79</v>
      </c>
      <c r="E48" s="16"/>
      <c r="F48" s="17" t="str">
        <f t="shared" si="0"/>
        <v>Fail Phỏng vấn</v>
      </c>
      <c r="G48" s="36" t="s">
        <v>2027</v>
      </c>
      <c r="H48" s="18">
        <v>971851540</v>
      </c>
      <c r="I48" s="36" t="s">
        <v>2028</v>
      </c>
      <c r="J48" s="123"/>
      <c r="K48" s="37" t="s">
        <v>2029</v>
      </c>
      <c r="L48" s="21" t="str">
        <f ca="1">IFERROR(__xludf.DUMMYFUNCTION("if(or(countifs($H$3:H50,H50)&gt;1, countifs($I$3:I50,I50)&gt;1),""Trùng"",if(or(COUNTIFS('Data tổng'!$I:$I,$I50)&gt;1,COUNTIFS('Data tổng'!$H:$H,$H50)&gt;1),""Trùng ""&amp;FILTER('Data tổng'!$B:$B,'Data tổng'!$I:$I=$I50,'Data tổng'!$B:$B&lt;&gt;$B50),""ok""))"),"ok")</f>
        <v>ok</v>
      </c>
      <c r="M48" s="16" t="s">
        <v>149</v>
      </c>
      <c r="N48" s="16" t="s">
        <v>150</v>
      </c>
      <c r="O48" s="16"/>
      <c r="P48" s="16"/>
      <c r="Q48" s="16"/>
      <c r="R48" s="16"/>
      <c r="S48" s="16"/>
      <c r="T48" s="16"/>
      <c r="U48" s="22"/>
      <c r="V48" s="23">
        <v>44424</v>
      </c>
      <c r="W48" s="24" t="s">
        <v>57</v>
      </c>
      <c r="X48" s="25">
        <v>44425</v>
      </c>
      <c r="Y48" s="33">
        <v>0.45833333333333331</v>
      </c>
      <c r="Z48" s="26" t="s">
        <v>995</v>
      </c>
      <c r="AA48" s="26" t="s">
        <v>47</v>
      </c>
      <c r="AB48" s="27"/>
      <c r="AC48" s="27"/>
      <c r="AD48" s="29"/>
      <c r="AE48" s="29"/>
      <c r="AF48" s="29"/>
      <c r="AG48" s="29"/>
    </row>
    <row r="49" spans="1:33" ht="15.75" customHeight="1">
      <c r="A49" s="15">
        <v>44424</v>
      </c>
      <c r="B49" s="16" t="s">
        <v>1866</v>
      </c>
      <c r="C49" s="22" t="s">
        <v>1944</v>
      </c>
      <c r="D49" s="16" t="s">
        <v>417</v>
      </c>
      <c r="E49" s="16"/>
      <c r="F49" s="17" t="str">
        <f t="shared" si="0"/>
        <v>Từ chối ứng tuyển</v>
      </c>
      <c r="G49" s="16" t="s">
        <v>2030</v>
      </c>
      <c r="H49" s="18">
        <v>941050589</v>
      </c>
      <c r="I49" s="16" t="s">
        <v>2031</v>
      </c>
      <c r="J49" s="81">
        <v>34048</v>
      </c>
      <c r="K49" s="30" t="s">
        <v>2032</v>
      </c>
      <c r="L49" s="21" t="str">
        <f ca="1">IFERROR(__xludf.DUMMYFUNCTION("if(or(countifs($H$3:H51,H51)&gt;1, countifs($I$3:I51,I51)&gt;1),""Trùng"",if(or(COUNTIFS('Data tổng'!$I:$I,$I51)&gt;1,COUNTIFS('Data tổng'!$H:$H,$H51)&gt;1),""Trùng ""&amp;FILTER('Data tổng'!$B:$B,'Data tổng'!$I:$I=$I51,'Data tổng'!$B:$B&lt;&gt;$B51),""ok""))"),"ok")</f>
        <v>ok</v>
      </c>
      <c r="M49" s="16" t="s">
        <v>40</v>
      </c>
      <c r="N49" s="16" t="s">
        <v>616</v>
      </c>
      <c r="O49" s="16"/>
      <c r="P49" s="16"/>
      <c r="Q49" s="16"/>
      <c r="R49" s="16"/>
      <c r="S49" s="16"/>
      <c r="T49" s="16"/>
      <c r="U49" s="22" t="s">
        <v>2033</v>
      </c>
      <c r="V49" s="23">
        <v>44426</v>
      </c>
      <c r="W49" s="24" t="s">
        <v>58</v>
      </c>
      <c r="X49" s="25"/>
      <c r="Y49" s="26"/>
      <c r="Z49" s="26"/>
      <c r="AA49" s="26"/>
      <c r="AB49" s="27"/>
      <c r="AC49" s="27"/>
      <c r="AD49" s="29"/>
      <c r="AE49" s="29"/>
      <c r="AF49" s="29"/>
      <c r="AG49" s="29"/>
    </row>
    <row r="50" spans="1:33" ht="15.75" customHeight="1">
      <c r="A50" s="15">
        <v>44424</v>
      </c>
      <c r="B50" s="16" t="s">
        <v>1866</v>
      </c>
      <c r="C50" s="22" t="s">
        <v>78</v>
      </c>
      <c r="D50" s="16" t="s">
        <v>417</v>
      </c>
      <c r="E50" s="16"/>
      <c r="F50" s="17" t="str">
        <f t="shared" si="0"/>
        <v>Từ chối offer</v>
      </c>
      <c r="G50" s="16" t="s">
        <v>2034</v>
      </c>
      <c r="H50" s="18">
        <v>974615059</v>
      </c>
      <c r="I50" s="16" t="s">
        <v>2035</v>
      </c>
      <c r="J50" s="81"/>
      <c r="K50" s="30" t="s">
        <v>2036</v>
      </c>
      <c r="L50" s="21" t="str">
        <f ca="1">IFERROR(__xludf.DUMMYFUNCTION("if(or(countifs($H$3:H52,H52)&gt;1, countifs($I$3:I52,I52)&gt;1),""Trùng"",if(or(COUNTIFS('Data tổng'!$I:$I,$I52)&gt;1,COUNTIFS('Data tổng'!$H:$H,$H52)&gt;1),""Trùng ""&amp;FILTER('Data tổng'!$B:$B,'Data tổng'!$I:$I=$I52,'Data tổng'!$B:$B&lt;&gt;$B52),""ok""))"),"ok")</f>
        <v>ok</v>
      </c>
      <c r="M50" s="16" t="s">
        <v>83</v>
      </c>
      <c r="N50" s="16" t="s">
        <v>243</v>
      </c>
      <c r="O50" s="16"/>
      <c r="P50" s="16"/>
      <c r="Q50" s="16"/>
      <c r="R50" s="16"/>
      <c r="S50" s="16"/>
      <c r="T50" s="16"/>
      <c r="U50" s="22" t="s">
        <v>2037</v>
      </c>
      <c r="V50" s="23">
        <v>44424</v>
      </c>
      <c r="W50" s="24" t="s">
        <v>57</v>
      </c>
      <c r="X50" s="25">
        <v>44425</v>
      </c>
      <c r="Y50" s="33">
        <v>0.71875</v>
      </c>
      <c r="Z50" s="26" t="s">
        <v>827</v>
      </c>
      <c r="AA50" s="26" t="s">
        <v>57</v>
      </c>
      <c r="AB50" s="39">
        <v>44427</v>
      </c>
      <c r="AC50" s="27" t="s">
        <v>128</v>
      </c>
      <c r="AD50" s="29"/>
      <c r="AE50" s="29"/>
      <c r="AF50" s="29"/>
      <c r="AG50" s="35">
        <v>20000000</v>
      </c>
    </row>
    <row r="51" spans="1:33" ht="15.75" customHeight="1">
      <c r="A51" s="15">
        <v>44424</v>
      </c>
      <c r="B51" s="16" t="s">
        <v>1866</v>
      </c>
      <c r="C51" s="22" t="s">
        <v>155</v>
      </c>
      <c r="D51" s="16" t="s">
        <v>35</v>
      </c>
      <c r="E51" s="16"/>
      <c r="F51" s="17" t="str">
        <f t="shared" si="0"/>
        <v>Fail CV</v>
      </c>
      <c r="G51" s="16" t="s">
        <v>2038</v>
      </c>
      <c r="H51" s="44">
        <v>392321212</v>
      </c>
      <c r="I51" s="16"/>
      <c r="J51" s="81"/>
      <c r="K51" s="30" t="s">
        <v>2039</v>
      </c>
      <c r="L51" s="21" t="str">
        <f ca="1">IFERROR(__xludf.DUMMYFUNCTION("if(or(countifs($H$3:H53,H53)&gt;1, countifs($I$3:I53,I53)&gt;1),""Trùng"",if(or(COUNTIFS('Data tổng'!$I:$I,$I53)&gt;1,COUNTIFS('Data tổng'!$H:$H,$H53)&gt;1),""Trùng ""&amp;FILTER('Data tổng'!$B:$B,'Data tổng'!$I:$I=$I53,'Data tổng'!$B:$B&lt;&gt;$B53),""ok""))"),"ok")</f>
        <v>ok</v>
      </c>
      <c r="M51" s="16" t="s">
        <v>112</v>
      </c>
      <c r="N51" s="16"/>
      <c r="O51" s="16"/>
      <c r="P51" s="16"/>
      <c r="Q51" s="16"/>
      <c r="R51" s="16"/>
      <c r="S51" s="16"/>
      <c r="T51" s="16"/>
      <c r="U51" s="22" t="s">
        <v>2040</v>
      </c>
      <c r="V51" s="23">
        <v>44424</v>
      </c>
      <c r="W51" s="24" t="s">
        <v>47</v>
      </c>
      <c r="X51" s="25"/>
      <c r="Y51" s="33"/>
      <c r="Z51" s="26"/>
      <c r="AA51" s="26"/>
      <c r="AB51" s="27"/>
      <c r="AC51" s="27"/>
      <c r="AD51" s="29"/>
      <c r="AE51" s="29"/>
      <c r="AF51" s="29"/>
      <c r="AG51" s="29"/>
    </row>
    <row r="52" spans="1:33" ht="15.75" customHeight="1">
      <c r="A52" s="15">
        <v>44424</v>
      </c>
      <c r="B52" s="16" t="s">
        <v>1866</v>
      </c>
      <c r="C52" s="22" t="s">
        <v>145</v>
      </c>
      <c r="D52" s="16" t="s">
        <v>79</v>
      </c>
      <c r="E52" s="16"/>
      <c r="F52" s="17" t="str">
        <f t="shared" si="0"/>
        <v>Fail CV</v>
      </c>
      <c r="G52" s="16" t="s">
        <v>2041</v>
      </c>
      <c r="H52" s="18">
        <v>936040288</v>
      </c>
      <c r="I52" s="16"/>
      <c r="J52" s="81"/>
      <c r="K52" s="30" t="s">
        <v>2042</v>
      </c>
      <c r="L52" s="21" t="str">
        <f ca="1">IFERROR(__xludf.DUMMYFUNCTION("if(or(countifs($H$3:H54,H54)&gt;1, countifs($I$3:I54,I54)&gt;1),""Trùng"",if(or(COUNTIFS('Data tổng'!$I:$I,$I54)&gt;1,COUNTIFS('Data tổng'!$H:$H,$H54)&gt;1),""Trùng ""&amp;FILTER('Data tổng'!$B:$B,'Data tổng'!$I:$I=$I54,'Data tổng'!$B:$B&lt;&gt;$B54),""ok""))"),"ok")</f>
        <v>ok</v>
      </c>
      <c r="M52" s="16" t="s">
        <v>112</v>
      </c>
      <c r="N52" s="16"/>
      <c r="O52" s="16"/>
      <c r="P52" s="16"/>
      <c r="Q52" s="16"/>
      <c r="R52" s="16"/>
      <c r="S52" s="16"/>
      <c r="T52" s="16"/>
      <c r="U52" s="22" t="s">
        <v>2043</v>
      </c>
      <c r="V52" s="23">
        <v>44424</v>
      </c>
      <c r="W52" s="24" t="s">
        <v>47</v>
      </c>
      <c r="X52" s="25"/>
      <c r="Y52" s="26"/>
      <c r="Z52" s="26"/>
      <c r="AA52" s="26"/>
      <c r="AB52" s="27"/>
      <c r="AC52" s="27"/>
      <c r="AD52" s="29"/>
      <c r="AE52" s="29"/>
      <c r="AF52" s="29"/>
      <c r="AG52" s="29"/>
    </row>
    <row r="53" spans="1:33" ht="15.75" customHeight="1">
      <c r="A53" s="15">
        <v>44424</v>
      </c>
      <c r="B53" s="16" t="s">
        <v>1866</v>
      </c>
      <c r="C53" s="22" t="s">
        <v>155</v>
      </c>
      <c r="D53" s="16" t="s">
        <v>79</v>
      </c>
      <c r="E53" s="16"/>
      <c r="F53" s="17" t="str">
        <f t="shared" si="0"/>
        <v>Fail CV</v>
      </c>
      <c r="G53" s="16" t="s">
        <v>2044</v>
      </c>
      <c r="H53" s="18">
        <v>342910909</v>
      </c>
      <c r="I53" s="16"/>
      <c r="J53" s="81"/>
      <c r="K53" s="20" t="s">
        <v>2045</v>
      </c>
      <c r="L53" s="21" t="str">
        <f ca="1">IFERROR(__xludf.DUMMYFUNCTION("if(or(countifs($H$3:H55,H55)&gt;1, countifs($I$3:I55,I55)&gt;1),""Trùng"",if(or(COUNTIFS('Data tổng'!$I:$I,$I55)&gt;1,COUNTIFS('Data tổng'!$H:$H,$H55)&gt;1),""Trùng ""&amp;FILTER('Data tổng'!$B:$B,'Data tổng'!$I:$I=$I55,'Data tổng'!$B:$B&lt;&gt;$B55),""ok""))"),"ok")</f>
        <v>ok</v>
      </c>
      <c r="M53" s="16" t="s">
        <v>112</v>
      </c>
      <c r="N53" s="16"/>
      <c r="O53" s="16"/>
      <c r="P53" s="16"/>
      <c r="Q53" s="16"/>
      <c r="R53" s="16"/>
      <c r="S53" s="16"/>
      <c r="T53" s="16"/>
      <c r="U53" s="22" t="s">
        <v>2040</v>
      </c>
      <c r="V53" s="23">
        <v>44424</v>
      </c>
      <c r="W53" s="24" t="s">
        <v>47</v>
      </c>
      <c r="X53" s="25"/>
      <c r="Y53" s="33"/>
      <c r="Z53" s="26"/>
      <c r="AA53" s="26"/>
      <c r="AB53" s="27"/>
      <c r="AC53" s="27"/>
      <c r="AD53" s="29"/>
      <c r="AE53" s="29"/>
      <c r="AF53" s="29"/>
      <c r="AG53" s="29"/>
    </row>
    <row r="54" spans="1:33" ht="15.75" customHeight="1">
      <c r="A54" s="15">
        <v>44424</v>
      </c>
      <c r="B54" s="16" t="s">
        <v>1866</v>
      </c>
      <c r="C54" s="22" t="s">
        <v>155</v>
      </c>
      <c r="D54" s="16" t="s">
        <v>79</v>
      </c>
      <c r="E54" s="16"/>
      <c r="F54" s="17" t="str">
        <f t="shared" si="0"/>
        <v>Fail CV</v>
      </c>
      <c r="G54" s="16" t="s">
        <v>2046</v>
      </c>
      <c r="H54" s="18">
        <v>325708605</v>
      </c>
      <c r="I54" s="16"/>
      <c r="J54" s="81"/>
      <c r="K54" s="20" t="s">
        <v>2047</v>
      </c>
      <c r="L54" s="21" t="str">
        <f ca="1">IFERROR(__xludf.DUMMYFUNCTION("if(or(countifs($H$3:H56,H56)&gt;1, countifs($I$3:I56,I56)&gt;1),""Trùng"",if(or(COUNTIFS('Data tổng'!$I:$I,$I56)&gt;1,COUNTIFS('Data tổng'!$H:$H,$H56)&gt;1),""Trùng ""&amp;FILTER('Data tổng'!$B:$B,'Data tổng'!$I:$I=$I56,'Data tổng'!$B:$B&lt;&gt;$B56),""ok""))"),"ok")</f>
        <v>ok</v>
      </c>
      <c r="M54" s="16" t="s">
        <v>112</v>
      </c>
      <c r="N54" s="16"/>
      <c r="O54" s="16"/>
      <c r="P54" s="16"/>
      <c r="Q54" s="16"/>
      <c r="R54" s="16"/>
      <c r="S54" s="16"/>
      <c r="T54" s="16"/>
      <c r="U54" s="22" t="s">
        <v>2040</v>
      </c>
      <c r="V54" s="23">
        <v>44424</v>
      </c>
      <c r="W54" s="24" t="s">
        <v>47</v>
      </c>
      <c r="X54" s="25"/>
      <c r="Y54" s="26"/>
      <c r="Z54" s="26"/>
      <c r="AA54" s="26"/>
      <c r="AB54" s="27"/>
      <c r="AC54" s="27"/>
      <c r="AD54" s="29"/>
      <c r="AE54" s="29"/>
      <c r="AF54" s="29"/>
      <c r="AG54" s="29"/>
    </row>
    <row r="55" spans="1:33" ht="15.75" customHeight="1">
      <c r="A55" s="15">
        <v>44424</v>
      </c>
      <c r="B55" s="16" t="s">
        <v>1866</v>
      </c>
      <c r="C55" s="22" t="s">
        <v>155</v>
      </c>
      <c r="D55" s="16" t="s">
        <v>417</v>
      </c>
      <c r="E55" s="16"/>
      <c r="F55" s="17" t="str">
        <f t="shared" si="0"/>
        <v>Đã onboard</v>
      </c>
      <c r="G55" s="16" t="s">
        <v>2048</v>
      </c>
      <c r="H55" s="18">
        <v>339575967</v>
      </c>
      <c r="I55" s="16" t="s">
        <v>2049</v>
      </c>
      <c r="J55" s="124">
        <v>1996</v>
      </c>
      <c r="K55" s="37" t="s">
        <v>2050</v>
      </c>
      <c r="L55" s="21" t="str">
        <f ca="1">IFERROR(__xludf.DUMMYFUNCTION("if(or(countifs($H$3:H57,H57)&gt;1, countifs($I$3:I57,I57)&gt;1),""Trùng"",if(or(COUNTIFS('Data tổng'!$I:$I,$I57)&gt;1,COUNTIFS('Data tổng'!$H:$H,$H57)&gt;1),""Trùng ""&amp;FILTER('Data tổng'!$B:$B,'Data tổng'!$I:$I=$I57,'Data tổng'!$B:$B&lt;&gt;$B57),""ok""))"),"ok")</f>
        <v>ok</v>
      </c>
      <c r="M55" s="16" t="s">
        <v>83</v>
      </c>
      <c r="N55" s="16" t="s">
        <v>616</v>
      </c>
      <c r="O55" s="16"/>
      <c r="P55" s="16"/>
      <c r="Q55" s="16"/>
      <c r="R55" s="16"/>
      <c r="S55" s="16"/>
      <c r="T55" s="16"/>
      <c r="U55" s="22"/>
      <c r="V55" s="23">
        <v>44425</v>
      </c>
      <c r="W55" s="24" t="s">
        <v>57</v>
      </c>
      <c r="X55" s="25">
        <v>44427</v>
      </c>
      <c r="Y55" s="33">
        <v>0.60416666666666663</v>
      </c>
      <c r="Z55" s="26" t="s">
        <v>995</v>
      </c>
      <c r="AA55" s="26" t="s">
        <v>57</v>
      </c>
      <c r="AB55" s="39">
        <v>44454</v>
      </c>
      <c r="AC55" s="27" t="s">
        <v>65</v>
      </c>
      <c r="AD55" s="118">
        <v>44473</v>
      </c>
      <c r="AE55" s="29" t="s">
        <v>65</v>
      </c>
      <c r="AF55" s="29" t="s">
        <v>528</v>
      </c>
      <c r="AG55" s="35">
        <v>23000000</v>
      </c>
    </row>
    <row r="56" spans="1:33" ht="15.75" customHeight="1">
      <c r="A56" s="15">
        <v>44426</v>
      </c>
      <c r="B56" s="16" t="s">
        <v>1866</v>
      </c>
      <c r="C56" s="22" t="s">
        <v>78</v>
      </c>
      <c r="D56" s="16" t="s">
        <v>79</v>
      </c>
      <c r="E56" s="16"/>
      <c r="F56" s="17" t="str">
        <f t="shared" si="0"/>
        <v>Fail CV</v>
      </c>
      <c r="G56" s="16" t="s">
        <v>2051</v>
      </c>
      <c r="H56" s="18">
        <v>974715684</v>
      </c>
      <c r="I56" s="16" t="s">
        <v>2052</v>
      </c>
      <c r="J56" s="81"/>
      <c r="K56" s="30" t="s">
        <v>2053</v>
      </c>
      <c r="L56" s="21" t="str">
        <f ca="1">IFERROR(__xludf.DUMMYFUNCTION("if(or(countifs($H$3:H58,H58)&gt;1, countifs($I$3:I58,I58)&gt;1),""Trùng"",if(or(COUNTIFS('Data tổng'!$I:$I,$I58)&gt;1,COUNTIFS('Data tổng'!$H:$H,$H58)&gt;1),""Trùng ""&amp;FILTER('Data tổng'!$B:$B,'Data tổng'!$I:$I=$I58,'Data tổng'!$B:$B&lt;&gt;$B58),""ok""))"),"ok")</f>
        <v>ok</v>
      </c>
      <c r="M56" s="16" t="s">
        <v>83</v>
      </c>
      <c r="N56" s="16" t="s">
        <v>243</v>
      </c>
      <c r="O56" s="16"/>
      <c r="P56" s="16"/>
      <c r="Q56" s="16"/>
      <c r="R56" s="16"/>
      <c r="S56" s="16"/>
      <c r="T56" s="16"/>
      <c r="U56" s="22" t="s">
        <v>2054</v>
      </c>
      <c r="V56" s="23">
        <v>44426</v>
      </c>
      <c r="W56" s="24" t="s">
        <v>47</v>
      </c>
      <c r="X56" s="25"/>
      <c r="Y56" s="26"/>
      <c r="Z56" s="26"/>
      <c r="AA56" s="26"/>
      <c r="AB56" s="27"/>
      <c r="AC56" s="27"/>
      <c r="AD56" s="29"/>
      <c r="AE56" s="29"/>
      <c r="AF56" s="29"/>
      <c r="AG56" s="29"/>
    </row>
    <row r="57" spans="1:33" ht="15.75" customHeight="1">
      <c r="A57" s="15">
        <v>44426</v>
      </c>
      <c r="B57" s="16" t="s">
        <v>1866</v>
      </c>
      <c r="C57" s="22" t="s">
        <v>78</v>
      </c>
      <c r="D57" s="16" t="s">
        <v>2055</v>
      </c>
      <c r="E57" s="16"/>
      <c r="F57" s="17" t="str">
        <f t="shared" si="0"/>
        <v>Từ chối offer</v>
      </c>
      <c r="G57" s="16" t="s">
        <v>2056</v>
      </c>
      <c r="H57" s="18">
        <v>347916799</v>
      </c>
      <c r="I57" s="16"/>
      <c r="J57" s="81"/>
      <c r="K57" s="20" t="s">
        <v>2057</v>
      </c>
      <c r="L57" s="21" t="str">
        <f ca="1">IFERROR(__xludf.DUMMYFUNCTION("if(or(countifs($H$3:H59,H59)&gt;1, countifs($I$3:I59,I59)&gt;1),""Trùng"",if(or(COUNTIFS('Data tổng'!$I:$I,$I59)&gt;1,COUNTIFS('Data tổng'!$H:$H,$H59)&gt;1),""Trùng ""&amp;FILTER('Data tổng'!$B:$B,'Data tổng'!$I:$I=$I59,'Data tổng'!$B:$B&lt;&gt;$B59),""ok""))"),"ok")</f>
        <v>ok</v>
      </c>
      <c r="M57" s="16" t="s">
        <v>112</v>
      </c>
      <c r="N57" s="16"/>
      <c r="O57" s="16"/>
      <c r="P57" s="16"/>
      <c r="Q57" s="16"/>
      <c r="R57" s="16"/>
      <c r="S57" s="16"/>
      <c r="T57" s="16"/>
      <c r="U57" s="22" t="s">
        <v>2058</v>
      </c>
      <c r="V57" s="23">
        <v>44426</v>
      </c>
      <c r="W57" s="24" t="s">
        <v>57</v>
      </c>
      <c r="X57" s="25">
        <v>44427</v>
      </c>
      <c r="Y57" s="33">
        <v>0.70833333333333337</v>
      </c>
      <c r="Z57" s="26" t="s">
        <v>827</v>
      </c>
      <c r="AA57" s="26" t="s">
        <v>57</v>
      </c>
      <c r="AB57" s="39">
        <v>44432</v>
      </c>
      <c r="AC57" s="27" t="s">
        <v>128</v>
      </c>
      <c r="AD57" s="29"/>
      <c r="AE57" s="29"/>
      <c r="AF57" s="29"/>
      <c r="AG57" s="35">
        <v>19000000</v>
      </c>
    </row>
    <row r="58" spans="1:33" ht="15.75" customHeight="1">
      <c r="A58" s="15">
        <v>44426</v>
      </c>
      <c r="B58" s="16" t="s">
        <v>1866</v>
      </c>
      <c r="C58" s="22" t="s">
        <v>78</v>
      </c>
      <c r="D58" s="16" t="s">
        <v>457</v>
      </c>
      <c r="E58" s="16"/>
      <c r="F58" s="17" t="str">
        <f t="shared" si="0"/>
        <v>Fail Phỏng vấn</v>
      </c>
      <c r="G58" s="16" t="s">
        <v>2059</v>
      </c>
      <c r="H58" s="18">
        <v>904663412</v>
      </c>
      <c r="I58" s="16"/>
      <c r="J58" s="81"/>
      <c r="K58" s="20" t="s">
        <v>2060</v>
      </c>
      <c r="L58" s="21" t="str">
        <f ca="1">IFERROR(__xludf.DUMMYFUNCTION("if(or(countifs($H$3:H60,H60)&gt;1, countifs($I$3:I60,I60)&gt;1),""Trùng"",if(or(COUNTIFS('Data tổng'!$I:$I,$I60)&gt;1,COUNTIFS('Data tổng'!$H:$H,$H60)&gt;1),""Trùng ""&amp;FILTER('Data tổng'!$B:$B,'Data tổng'!$I:$I=$I60,'Data tổng'!$B:$B&lt;&gt;$B60),""ok""))"),"ok")</f>
        <v>ok</v>
      </c>
      <c r="M58" s="16" t="s">
        <v>112</v>
      </c>
      <c r="N58" s="16"/>
      <c r="O58" s="16"/>
      <c r="P58" s="16"/>
      <c r="Q58" s="16"/>
      <c r="R58" s="16"/>
      <c r="S58" s="16"/>
      <c r="T58" s="16"/>
      <c r="U58" s="22" t="s">
        <v>2061</v>
      </c>
      <c r="V58" s="23">
        <v>44426</v>
      </c>
      <c r="W58" s="24" t="s">
        <v>57</v>
      </c>
      <c r="X58" s="25">
        <v>44427</v>
      </c>
      <c r="Y58" s="33">
        <v>0.66666666666666663</v>
      </c>
      <c r="Z58" s="26" t="s">
        <v>827</v>
      </c>
      <c r="AA58" s="26" t="s">
        <v>47</v>
      </c>
      <c r="AB58" s="27"/>
      <c r="AC58" s="27"/>
      <c r="AD58" s="29"/>
      <c r="AE58" s="29"/>
      <c r="AF58" s="29"/>
      <c r="AG58" s="29"/>
    </row>
    <row r="59" spans="1:33" ht="15.75" customHeight="1">
      <c r="A59" s="15">
        <v>44427</v>
      </c>
      <c r="B59" s="16" t="s">
        <v>1866</v>
      </c>
      <c r="C59" s="22" t="s">
        <v>1944</v>
      </c>
      <c r="D59" s="16" t="s">
        <v>417</v>
      </c>
      <c r="E59" s="16"/>
      <c r="F59" s="17" t="str">
        <f t="shared" si="0"/>
        <v>Từ chối Phỏng vấn</v>
      </c>
      <c r="G59" s="16" t="s">
        <v>2062</v>
      </c>
      <c r="H59" s="18">
        <v>984942302</v>
      </c>
      <c r="I59" s="16" t="s">
        <v>2063</v>
      </c>
      <c r="J59" s="125">
        <v>33640</v>
      </c>
      <c r="K59" s="30" t="s">
        <v>2064</v>
      </c>
      <c r="L59" s="21" t="str">
        <f ca="1">IFERROR(__xludf.DUMMYFUNCTION("if(or(countifs($H$3:H61,H61)&gt;1, countifs($I$3:I61,I61)&gt;1),""Trùng"",if(or(COUNTIFS('Data tổng'!$I:$I,$I61)&gt;1,COUNTIFS('Data tổng'!$H:$H,$H61)&gt;1),""Trùng ""&amp;FILTER('Data tổng'!$B:$B,'Data tổng'!$I:$I=$I61,'Data tổng'!$B:$B&lt;&gt;$B61),""ok""))"),"ok")</f>
        <v>ok</v>
      </c>
      <c r="M59" s="16" t="s">
        <v>83</v>
      </c>
      <c r="N59" s="16" t="s">
        <v>243</v>
      </c>
      <c r="O59" s="16"/>
      <c r="P59" s="16"/>
      <c r="Q59" s="16"/>
      <c r="R59" s="16"/>
      <c r="S59" s="16"/>
      <c r="T59" s="16"/>
      <c r="U59" s="22" t="s">
        <v>2065</v>
      </c>
      <c r="V59" s="23">
        <v>44427</v>
      </c>
      <c r="W59" s="24" t="s">
        <v>57</v>
      </c>
      <c r="X59" s="25">
        <v>44432</v>
      </c>
      <c r="Y59" s="33">
        <v>0.6875</v>
      </c>
      <c r="Z59" s="26" t="s">
        <v>1949</v>
      </c>
      <c r="AA59" s="26" t="s">
        <v>58</v>
      </c>
      <c r="AB59" s="27"/>
      <c r="AC59" s="27"/>
      <c r="AD59" s="29"/>
      <c r="AE59" s="29"/>
      <c r="AF59" s="29"/>
      <c r="AG59" s="29"/>
    </row>
    <row r="60" spans="1:33" ht="15.75" customHeight="1">
      <c r="A60" s="15">
        <v>44427</v>
      </c>
      <c r="B60" s="16" t="s">
        <v>1866</v>
      </c>
      <c r="C60" s="22" t="s">
        <v>1944</v>
      </c>
      <c r="D60" s="16" t="s">
        <v>35</v>
      </c>
      <c r="E60" s="16"/>
      <c r="F60" s="17" t="str">
        <f t="shared" si="0"/>
        <v>Đã onboard</v>
      </c>
      <c r="G60" s="16" t="s">
        <v>2066</v>
      </c>
      <c r="H60" s="44">
        <v>981141611</v>
      </c>
      <c r="I60" s="16" t="s">
        <v>2067</v>
      </c>
      <c r="J60" s="125">
        <v>34714</v>
      </c>
      <c r="K60" s="30" t="s">
        <v>2068</v>
      </c>
      <c r="L60" s="21" t="str">
        <f ca="1">IFERROR(__xludf.DUMMYFUNCTION("if(or(countifs($H$3:H62,H62)&gt;1, countifs($I$3:I62,I62)&gt;1),""Trùng"",if(or(COUNTIFS('Data tổng'!$I:$I,$I62)&gt;1,COUNTIFS('Data tổng'!$H:$H,$H62)&gt;1),""Trùng ""&amp;FILTER('Data tổng'!$B:$B,'Data tổng'!$I:$I=$I62,'Data tổng'!$B:$B&lt;&gt;$B62),""ok""))"),"ok")</f>
        <v>ok</v>
      </c>
      <c r="M60" s="16" t="s">
        <v>112</v>
      </c>
      <c r="N60" s="16"/>
      <c r="O60" s="16"/>
      <c r="P60" s="16"/>
      <c r="Q60" s="16"/>
      <c r="R60" s="16"/>
      <c r="S60" s="16"/>
      <c r="T60" s="16"/>
      <c r="U60" s="22" t="s">
        <v>2069</v>
      </c>
      <c r="V60" s="23">
        <v>44427</v>
      </c>
      <c r="W60" s="24" t="s">
        <v>57</v>
      </c>
      <c r="X60" s="25">
        <v>44434</v>
      </c>
      <c r="Y60" s="33">
        <v>0.41666666666666669</v>
      </c>
      <c r="Z60" s="26" t="s">
        <v>1949</v>
      </c>
      <c r="AA60" s="26" t="s">
        <v>57</v>
      </c>
      <c r="AB60" s="39">
        <v>44440</v>
      </c>
      <c r="AC60" s="27" t="s">
        <v>65</v>
      </c>
      <c r="AD60" s="118">
        <v>44459</v>
      </c>
      <c r="AE60" s="29" t="s">
        <v>65</v>
      </c>
      <c r="AF60" s="29"/>
      <c r="AG60" s="35">
        <v>9000000</v>
      </c>
    </row>
    <row r="61" spans="1:33" ht="15.75" customHeight="1">
      <c r="A61" s="15">
        <v>44427</v>
      </c>
      <c r="B61" s="16" t="s">
        <v>1866</v>
      </c>
      <c r="C61" s="22" t="s">
        <v>1944</v>
      </c>
      <c r="D61" s="16" t="s">
        <v>79</v>
      </c>
      <c r="E61" s="16"/>
      <c r="F61" s="17" t="str">
        <f t="shared" si="0"/>
        <v>Hủy Phỏng vấn</v>
      </c>
      <c r="G61" s="16" t="s">
        <v>2070</v>
      </c>
      <c r="H61" s="18">
        <v>335909666</v>
      </c>
      <c r="I61" s="16" t="s">
        <v>2071</v>
      </c>
      <c r="J61" s="81">
        <v>35851</v>
      </c>
      <c r="K61" s="30" t="s">
        <v>2072</v>
      </c>
      <c r="L61" s="21" t="str">
        <f ca="1">IFERROR(__xludf.DUMMYFUNCTION("if(or(countifs($H$3:H63,H63)&gt;1, countifs($I$3:I63,I63)&gt;1),""Trùng"",if(or(COUNTIFS('Data tổng'!$I:$I,$I63)&gt;1,COUNTIFS('Data tổng'!$H:$H,$H63)&gt;1),""Trùng ""&amp;FILTER('Data tổng'!$B:$B,'Data tổng'!$I:$I=$I63,'Data tổng'!$B:$B&lt;&gt;$B63),""ok""))"),"ok")</f>
        <v>ok</v>
      </c>
      <c r="M61" s="16" t="s">
        <v>149</v>
      </c>
      <c r="N61" s="16" t="s">
        <v>150</v>
      </c>
      <c r="O61" s="16"/>
      <c r="P61" s="16"/>
      <c r="Q61" s="16"/>
      <c r="R61" s="16"/>
      <c r="S61" s="16"/>
      <c r="T61" s="16"/>
      <c r="U61" s="22"/>
      <c r="V61" s="23">
        <v>44427</v>
      </c>
      <c r="W61" s="24" t="s">
        <v>57</v>
      </c>
      <c r="X61" s="25">
        <v>44434</v>
      </c>
      <c r="Y61" s="33">
        <v>0.60416666666666663</v>
      </c>
      <c r="Z61" s="26" t="s">
        <v>1949</v>
      </c>
      <c r="AA61" s="26" t="s">
        <v>187</v>
      </c>
      <c r="AB61" s="39"/>
      <c r="AC61" s="27"/>
      <c r="AD61" s="118"/>
      <c r="AE61" s="29"/>
      <c r="AF61" s="29"/>
      <c r="AG61" s="29"/>
    </row>
    <row r="62" spans="1:33" ht="15.75" customHeight="1">
      <c r="A62" s="15">
        <v>44427</v>
      </c>
      <c r="B62" s="16" t="s">
        <v>1866</v>
      </c>
      <c r="C62" s="22" t="s">
        <v>2073</v>
      </c>
      <c r="D62" s="16"/>
      <c r="E62" s="16"/>
      <c r="F62" s="17" t="str">
        <f t="shared" si="0"/>
        <v>Hủy Phỏng vấn</v>
      </c>
      <c r="G62" s="16" t="s">
        <v>2074</v>
      </c>
      <c r="H62" s="18">
        <v>342007111</v>
      </c>
      <c r="I62" s="16" t="s">
        <v>2075</v>
      </c>
      <c r="J62" s="81">
        <v>36146</v>
      </c>
      <c r="K62" s="30" t="s">
        <v>2076</v>
      </c>
      <c r="L62" s="21" t="str">
        <f ca="1">IFERROR(__xludf.DUMMYFUNCTION("if(or(countifs($H$3:H64,H64)&gt;1, countifs($I$3:I64,I64)&gt;1),""Trùng"",if(or(COUNTIFS('Data tổng'!$I:$I,$I64)&gt;1,COUNTIFS('Data tổng'!$H:$H,$H64)&gt;1),""Trùng ""&amp;FILTER('Data tổng'!$B:$B,'Data tổng'!$I:$I=$I64,'Data tổng'!$B:$B&lt;&gt;$B64),""ok""))"),"ok")</f>
        <v>ok</v>
      </c>
      <c r="M62" s="16" t="s">
        <v>149</v>
      </c>
      <c r="N62" s="16" t="s">
        <v>150</v>
      </c>
      <c r="O62" s="16"/>
      <c r="P62" s="16"/>
      <c r="Q62" s="16"/>
      <c r="R62" s="16"/>
      <c r="S62" s="16"/>
      <c r="T62" s="16"/>
      <c r="U62" s="22"/>
      <c r="V62" s="23">
        <v>44427</v>
      </c>
      <c r="W62" s="24" t="s">
        <v>57</v>
      </c>
      <c r="X62" s="25">
        <v>44435</v>
      </c>
      <c r="Y62" s="33">
        <v>0.41666666666666669</v>
      </c>
      <c r="Z62" s="26" t="s">
        <v>1949</v>
      </c>
      <c r="AA62" s="26" t="s">
        <v>187</v>
      </c>
      <c r="AB62" s="27"/>
      <c r="AC62" s="27"/>
      <c r="AD62" s="29"/>
      <c r="AE62" s="29"/>
      <c r="AF62" s="29"/>
      <c r="AG62" s="29"/>
    </row>
    <row r="63" spans="1:33" ht="15.75" customHeight="1">
      <c r="A63" s="15">
        <v>44427</v>
      </c>
      <c r="B63" s="16" t="s">
        <v>1866</v>
      </c>
      <c r="C63" s="22" t="s">
        <v>155</v>
      </c>
      <c r="D63" s="16" t="s">
        <v>417</v>
      </c>
      <c r="E63" s="16"/>
      <c r="F63" s="17" t="str">
        <f t="shared" si="0"/>
        <v>Fail Phỏng vấn</v>
      </c>
      <c r="G63" s="16" t="s">
        <v>2077</v>
      </c>
      <c r="H63" s="18">
        <v>865361943</v>
      </c>
      <c r="I63" s="16" t="s">
        <v>2078</v>
      </c>
      <c r="J63" s="81">
        <v>34576</v>
      </c>
      <c r="K63" s="30" t="s">
        <v>2079</v>
      </c>
      <c r="L63" s="21" t="str">
        <f ca="1">IFERROR(__xludf.DUMMYFUNCTION("if(or(countifs($H$3:H65,H65)&gt;1, countifs($I$3:I65,I65)&gt;1),""Trùng"",if(or(COUNTIFS('Data tổng'!$I:$I,$I65)&gt;1,COUNTIFS('Data tổng'!$H:$H,$H65)&gt;1),""Trùng ""&amp;FILTER('Data tổng'!$B:$B,'Data tổng'!$I:$I=$I65,'Data tổng'!$B:$B&lt;&gt;$B65),""ok""))"),"ok")</f>
        <v>ok</v>
      </c>
      <c r="M63" s="16" t="s">
        <v>801</v>
      </c>
      <c r="N63" s="16"/>
      <c r="O63" s="16"/>
      <c r="P63" s="16"/>
      <c r="Q63" s="16"/>
      <c r="R63" s="16"/>
      <c r="S63" s="16"/>
      <c r="T63" s="16"/>
      <c r="U63" s="22"/>
      <c r="V63" s="23">
        <v>44428</v>
      </c>
      <c r="W63" s="24" t="s">
        <v>57</v>
      </c>
      <c r="X63" s="25">
        <v>44432</v>
      </c>
      <c r="Y63" s="33">
        <v>0.72916666666666663</v>
      </c>
      <c r="Z63" s="26" t="s">
        <v>995</v>
      </c>
      <c r="AA63" s="26" t="s">
        <v>47</v>
      </c>
      <c r="AB63" s="27"/>
      <c r="AC63" s="27"/>
      <c r="AD63" s="29"/>
      <c r="AE63" s="29"/>
      <c r="AF63" s="29"/>
      <c r="AG63" s="29"/>
    </row>
    <row r="64" spans="1:33" ht="15.75" customHeight="1">
      <c r="A64" s="15">
        <v>44431</v>
      </c>
      <c r="B64" s="16" t="s">
        <v>1866</v>
      </c>
      <c r="C64" s="22" t="s">
        <v>2073</v>
      </c>
      <c r="D64" s="16"/>
      <c r="E64" s="16"/>
      <c r="F64" s="17" t="str">
        <f t="shared" si="0"/>
        <v>Đã onboard</v>
      </c>
      <c r="G64" s="16" t="s">
        <v>2080</v>
      </c>
      <c r="H64" s="18">
        <v>377748866</v>
      </c>
      <c r="I64" s="16" t="s">
        <v>2081</v>
      </c>
      <c r="J64" s="81">
        <v>34757</v>
      </c>
      <c r="K64" s="30" t="s">
        <v>2082</v>
      </c>
      <c r="L64" s="21" t="str">
        <f ca="1">IFERROR(__xludf.DUMMYFUNCTION("if(or(countifs($H$3:H66,H66)&gt;1, countifs($I$3:I66,I66)&gt;1),""Trùng"",if(or(COUNTIFS('Data tổng'!$I:$I,$I66)&gt;1,COUNTIFS('Data tổng'!$H:$H,$H66)&gt;1),""Trùng ""&amp;FILTER('Data tổng'!$B:$B,'Data tổng'!$I:$I=$I66,'Data tổng'!$B:$B&lt;&gt;$B66),""ok""))"),"ok")</f>
        <v>ok</v>
      </c>
      <c r="M64" s="16" t="s">
        <v>83</v>
      </c>
      <c r="N64" s="16" t="s">
        <v>243</v>
      </c>
      <c r="O64" s="16"/>
      <c r="P64" s="16"/>
      <c r="Q64" s="16"/>
      <c r="R64" s="16"/>
      <c r="S64" s="16"/>
      <c r="T64" s="16"/>
      <c r="U64" s="22"/>
      <c r="V64" s="23">
        <v>44431</v>
      </c>
      <c r="W64" s="24" t="s">
        <v>57</v>
      </c>
      <c r="X64" s="25">
        <v>44439</v>
      </c>
      <c r="Y64" s="33">
        <v>0.45833333333333331</v>
      </c>
      <c r="Z64" s="26" t="s">
        <v>1949</v>
      </c>
      <c r="AA64" s="26" t="s">
        <v>57</v>
      </c>
      <c r="AB64" s="39">
        <v>44435</v>
      </c>
      <c r="AC64" s="27" t="s">
        <v>65</v>
      </c>
      <c r="AD64" s="118">
        <v>44445</v>
      </c>
      <c r="AE64" s="29" t="s">
        <v>65</v>
      </c>
      <c r="AF64" s="29"/>
      <c r="AG64" s="35">
        <v>13000000</v>
      </c>
    </row>
    <row r="65" spans="1:33" ht="15.75" customHeight="1">
      <c r="A65" s="15">
        <v>44431</v>
      </c>
      <c r="B65" s="16" t="s">
        <v>1866</v>
      </c>
      <c r="C65" s="22" t="s">
        <v>2073</v>
      </c>
      <c r="D65" s="16"/>
      <c r="E65" s="16"/>
      <c r="F65" s="17" t="str">
        <f t="shared" ref="F65:F96" si="1">IF(G65="","",IF(AE65="Yes", "Đã onboard", IF(AE65="No", "Không onboard", IF(AC65="Yes", "Đồng ý offer", IF(AC65="Consider", "Cân nhắc offer",IF(AC65="No", "Từ chối offer", IF(AA65="Pass", "Pass Phỏng vấn", IF(AA65="Fail", "Fail Phỏng vấn", IF(AA65="Cancel", "Hủy Phỏng vấn", IF(AA65="Reject", "Từ chối Phỏng vấn", IF(AA65="Consider", "Cân nhắc KQ PV", IF(AND(X65&lt;&gt;"",AA65="",W65="Pass"), "Có lịch PV",IF(W65="Pass","Pass CV",IF(W65="Fail","Fail CV",IF(W65="Reject","Từ chối ứng tuyển", IF(W65="Consider","Cân nhắc CV","Đã nhận được CV"))))))))))))))))</f>
        <v>Hủy Phỏng vấn</v>
      </c>
      <c r="G65" s="16" t="s">
        <v>2083</v>
      </c>
      <c r="H65" s="18">
        <v>948180963</v>
      </c>
      <c r="I65" s="16" t="s">
        <v>2084</v>
      </c>
      <c r="J65" s="81">
        <v>35436</v>
      </c>
      <c r="K65" s="30" t="s">
        <v>2085</v>
      </c>
      <c r="L65" s="21" t="str">
        <f ca="1">IFERROR(__xludf.DUMMYFUNCTION("if(or(countifs($H$3:H67,H67)&gt;1, countifs($I$3:I67,I67)&gt;1),""Trùng"",if(or(COUNTIFS('Data tổng'!$I:$I,$I67)&gt;1,COUNTIFS('Data tổng'!$H:$H,$H67)&gt;1),""Trùng ""&amp;FILTER('Data tổng'!$B:$B,'Data tổng'!$I:$I=$I67,'Data tổng'!$B:$B&lt;&gt;$B67),""ok""))"),"ok")</f>
        <v>ok</v>
      </c>
      <c r="M65" s="16" t="s">
        <v>83</v>
      </c>
      <c r="N65" s="16" t="s">
        <v>243</v>
      </c>
      <c r="O65" s="16"/>
      <c r="P65" s="16"/>
      <c r="Q65" s="16"/>
      <c r="R65" s="16"/>
      <c r="S65" s="16"/>
      <c r="T65" s="16"/>
      <c r="U65" s="22"/>
      <c r="V65" s="23">
        <v>44432</v>
      </c>
      <c r="W65" s="24" t="s">
        <v>57</v>
      </c>
      <c r="X65" s="25">
        <v>44439</v>
      </c>
      <c r="Y65" s="33">
        <v>0.70833333333333337</v>
      </c>
      <c r="Z65" s="26" t="s">
        <v>2086</v>
      </c>
      <c r="AA65" s="26" t="s">
        <v>187</v>
      </c>
      <c r="AB65" s="27"/>
      <c r="AC65" s="27"/>
      <c r="AD65" s="29"/>
      <c r="AE65" s="29"/>
      <c r="AF65" s="29"/>
      <c r="AG65" s="29"/>
    </row>
    <row r="66" spans="1:33" ht="15.75" customHeight="1">
      <c r="A66" s="15">
        <v>44431</v>
      </c>
      <c r="B66" s="16" t="s">
        <v>1866</v>
      </c>
      <c r="C66" s="22" t="s">
        <v>2087</v>
      </c>
      <c r="D66" s="16"/>
      <c r="E66" s="16"/>
      <c r="F66" s="17" t="str">
        <f t="shared" si="1"/>
        <v>Fail Phỏng vấn</v>
      </c>
      <c r="G66" s="16" t="s">
        <v>2088</v>
      </c>
      <c r="H66" s="18">
        <v>967647193</v>
      </c>
      <c r="I66" s="16" t="s">
        <v>2089</v>
      </c>
      <c r="J66" s="81">
        <v>33976</v>
      </c>
      <c r="K66" s="30" t="s">
        <v>2090</v>
      </c>
      <c r="L66" s="21" t="str">
        <f ca="1">IFERROR(__xludf.DUMMYFUNCTION("if(or(countifs($H$3:H68,H68)&gt;1, countifs($I$3:I68,I68)&gt;1),""Trùng"",if(or(COUNTIFS('Data tổng'!$I:$I,$I68)&gt;1,COUNTIFS('Data tổng'!$H:$H,$H68)&gt;1),""Trùng ""&amp;FILTER('Data tổng'!$B:$B,'Data tổng'!$I:$I=$I68,'Data tổng'!$B:$B&lt;&gt;$B68),""ok""))"),"ok")</f>
        <v>ok</v>
      </c>
      <c r="M66" s="16" t="s">
        <v>83</v>
      </c>
      <c r="N66" s="16" t="s">
        <v>243</v>
      </c>
      <c r="O66" s="16"/>
      <c r="P66" s="16"/>
      <c r="Q66" s="16"/>
      <c r="R66" s="16"/>
      <c r="S66" s="16"/>
      <c r="T66" s="16"/>
      <c r="U66" s="22"/>
      <c r="V66" s="23">
        <v>44432</v>
      </c>
      <c r="W66" s="24" t="s">
        <v>57</v>
      </c>
      <c r="X66" s="25">
        <v>44440</v>
      </c>
      <c r="Y66" s="33">
        <v>0.70833333333333337</v>
      </c>
      <c r="Z66" s="26" t="s">
        <v>1348</v>
      </c>
      <c r="AA66" s="26" t="s">
        <v>47</v>
      </c>
      <c r="AB66" s="27"/>
      <c r="AC66" s="27"/>
      <c r="AD66" s="29"/>
      <c r="AE66" s="29"/>
      <c r="AF66" s="29"/>
      <c r="AG66" s="29"/>
    </row>
    <row r="67" spans="1:33" ht="15.75" customHeight="1">
      <c r="A67" s="15">
        <v>44431</v>
      </c>
      <c r="B67" s="16" t="s">
        <v>1866</v>
      </c>
      <c r="C67" s="22" t="s">
        <v>2073</v>
      </c>
      <c r="D67" s="16"/>
      <c r="E67" s="16"/>
      <c r="F67" s="17" t="str">
        <f t="shared" si="1"/>
        <v>Fail Phỏng vấn</v>
      </c>
      <c r="G67" s="16" t="s">
        <v>2091</v>
      </c>
      <c r="H67" s="18">
        <v>948383266</v>
      </c>
      <c r="I67" s="16" t="s">
        <v>2092</v>
      </c>
      <c r="J67" s="81">
        <v>35333</v>
      </c>
      <c r="K67" s="30" t="s">
        <v>2093</v>
      </c>
      <c r="L67" s="21" t="str">
        <f ca="1">IFERROR(__xludf.DUMMYFUNCTION("if(or(countifs($H$3:H69,H69)&gt;1, countifs($I$3:I69,I69)&gt;1),""Trùng"",if(or(COUNTIFS('Data tổng'!$I:$I,$I69)&gt;1,COUNTIFS('Data tổng'!$H:$H,$H69)&gt;1),""Trùng ""&amp;FILTER('Data tổng'!$B:$B,'Data tổng'!$I:$I=$I69,'Data tổng'!$B:$B&lt;&gt;$B69),""ok""))"),"ok")</f>
        <v>ok</v>
      </c>
      <c r="M67" s="16" t="s">
        <v>83</v>
      </c>
      <c r="N67" s="16" t="s">
        <v>243</v>
      </c>
      <c r="O67" s="16"/>
      <c r="P67" s="16"/>
      <c r="Q67" s="16"/>
      <c r="R67" s="16"/>
      <c r="S67" s="16"/>
      <c r="T67" s="16"/>
      <c r="U67" s="22"/>
      <c r="V67" s="23">
        <v>44432</v>
      </c>
      <c r="W67" s="24" t="s">
        <v>57</v>
      </c>
      <c r="X67" s="25">
        <v>44441</v>
      </c>
      <c r="Y67" s="33">
        <v>0.70833333333333337</v>
      </c>
      <c r="Z67" s="26" t="s">
        <v>1949</v>
      </c>
      <c r="AA67" s="26" t="s">
        <v>47</v>
      </c>
      <c r="AB67" s="27"/>
      <c r="AC67" s="27"/>
      <c r="AD67" s="29"/>
      <c r="AE67" s="29"/>
      <c r="AF67" s="29"/>
      <c r="AG67" s="29"/>
    </row>
    <row r="68" spans="1:33" ht="15.75" customHeight="1">
      <c r="A68" s="15">
        <v>44431</v>
      </c>
      <c r="B68" s="16" t="s">
        <v>1866</v>
      </c>
      <c r="C68" s="22" t="s">
        <v>2073</v>
      </c>
      <c r="D68" s="16"/>
      <c r="E68" s="16"/>
      <c r="F68" s="17" t="str">
        <f t="shared" si="1"/>
        <v>Hủy Phỏng vấn</v>
      </c>
      <c r="G68" s="16" t="s">
        <v>2094</v>
      </c>
      <c r="H68" s="18">
        <v>375982688</v>
      </c>
      <c r="I68" s="16" t="s">
        <v>2095</v>
      </c>
      <c r="J68" s="81">
        <v>36345</v>
      </c>
      <c r="K68" s="30" t="s">
        <v>2096</v>
      </c>
      <c r="L68" s="21" t="str">
        <f ca="1">IFERROR(__xludf.DUMMYFUNCTION("if(or(countifs($H$3:H70,H70)&gt;1, countifs($I$3:I70,I70)&gt;1),""Trùng"",if(or(COUNTIFS('Data tổng'!$I:$I,$I70)&gt;1,COUNTIFS('Data tổng'!$H:$H,$H70)&gt;1),""Trùng ""&amp;FILTER('Data tổng'!$B:$B,'Data tổng'!$I:$I=$I70,'Data tổng'!$B:$B&lt;&gt;$B70),""ok""))"),"ok")</f>
        <v>ok</v>
      </c>
      <c r="M68" s="16" t="s">
        <v>83</v>
      </c>
      <c r="N68" s="16" t="s">
        <v>243</v>
      </c>
      <c r="O68" s="16"/>
      <c r="P68" s="16"/>
      <c r="Q68" s="16"/>
      <c r="R68" s="16"/>
      <c r="S68" s="16"/>
      <c r="T68" s="16"/>
      <c r="U68" s="22"/>
      <c r="V68" s="23">
        <v>44432</v>
      </c>
      <c r="W68" s="24" t="s">
        <v>57</v>
      </c>
      <c r="X68" s="25">
        <v>44442</v>
      </c>
      <c r="Y68" s="33">
        <v>0.70833333333333337</v>
      </c>
      <c r="Z68" s="26" t="s">
        <v>1949</v>
      </c>
      <c r="AA68" s="26" t="s">
        <v>187</v>
      </c>
      <c r="AB68" s="27"/>
      <c r="AC68" s="27"/>
      <c r="AD68" s="29"/>
      <c r="AE68" s="29"/>
      <c r="AF68" s="29"/>
      <c r="AG68" s="29"/>
    </row>
    <row r="69" spans="1:33" ht="15.75" customHeight="1">
      <c r="A69" s="15">
        <v>44431</v>
      </c>
      <c r="B69" s="16" t="s">
        <v>1866</v>
      </c>
      <c r="C69" s="22" t="s">
        <v>2073</v>
      </c>
      <c r="D69" s="16"/>
      <c r="E69" s="16"/>
      <c r="F69" s="17" t="str">
        <f t="shared" si="1"/>
        <v>Fail Phỏng vấn</v>
      </c>
      <c r="G69" s="16" t="s">
        <v>2097</v>
      </c>
      <c r="H69" s="18">
        <v>828695696</v>
      </c>
      <c r="I69" s="16" t="s">
        <v>2098</v>
      </c>
      <c r="J69" s="81">
        <v>35420</v>
      </c>
      <c r="K69" s="30" t="s">
        <v>2099</v>
      </c>
      <c r="L69" s="21" t="str">
        <f ca="1">IFERROR(__xludf.DUMMYFUNCTION("if(or(countifs($H$3:H71,H71)&gt;1, countifs($I$3:I71,I71)&gt;1),""Trùng"",if(or(COUNTIFS('Data tổng'!$I:$I,$I71)&gt;1,COUNTIFS('Data tổng'!$H:$H,$H71)&gt;1),""Trùng ""&amp;FILTER('Data tổng'!$B:$B,'Data tổng'!$I:$I=$I71,'Data tổng'!$B:$B&lt;&gt;$B71),""ok""))"),"ok")</f>
        <v>ok</v>
      </c>
      <c r="M69" s="16" t="s">
        <v>149</v>
      </c>
      <c r="N69" s="16" t="s">
        <v>150</v>
      </c>
      <c r="O69" s="16"/>
      <c r="P69" s="16"/>
      <c r="Q69" s="16"/>
      <c r="R69" s="16"/>
      <c r="S69" s="16"/>
      <c r="T69" s="16"/>
      <c r="U69" s="22"/>
      <c r="V69" s="23">
        <v>44431</v>
      </c>
      <c r="W69" s="24" t="s">
        <v>57</v>
      </c>
      <c r="X69" s="25">
        <v>44439</v>
      </c>
      <c r="Y69" s="33">
        <v>0.45833333333333331</v>
      </c>
      <c r="Z69" s="26" t="s">
        <v>1949</v>
      </c>
      <c r="AA69" s="26" t="s">
        <v>47</v>
      </c>
      <c r="AB69" s="27"/>
      <c r="AC69" s="27"/>
      <c r="AD69" s="29"/>
      <c r="AE69" s="29"/>
      <c r="AF69" s="29"/>
      <c r="AG69" s="29"/>
    </row>
    <row r="70" spans="1:33" ht="15.75" customHeight="1">
      <c r="A70" s="15">
        <v>44431</v>
      </c>
      <c r="B70" s="16" t="s">
        <v>1866</v>
      </c>
      <c r="C70" s="22" t="s">
        <v>78</v>
      </c>
      <c r="D70" s="16" t="s">
        <v>79</v>
      </c>
      <c r="E70" s="16"/>
      <c r="F70" s="17" t="str">
        <f t="shared" si="1"/>
        <v>Fail CV</v>
      </c>
      <c r="G70" s="16" t="s">
        <v>2100</v>
      </c>
      <c r="H70" s="18">
        <v>386163897</v>
      </c>
      <c r="I70" s="16" t="s">
        <v>2101</v>
      </c>
      <c r="J70" s="81">
        <v>36411</v>
      </c>
      <c r="K70" s="30" t="s">
        <v>2102</v>
      </c>
      <c r="L70" s="21" t="str">
        <f ca="1">IFERROR(__xludf.DUMMYFUNCTION("if(or(countifs($H$3:H72,H72)&gt;1, countifs($I$3:I72,I72)&gt;1),""Trùng"",if(or(COUNTIFS('Data tổng'!$I:$I,$I72)&gt;1,COUNTIFS('Data tổng'!$H:$H,$H72)&gt;1),""Trùng ""&amp;FILTER('Data tổng'!$B:$B,'Data tổng'!$I:$I=$I72,'Data tổng'!$B:$B&lt;&gt;$B72),""ok""))"),"ok")</f>
        <v>ok</v>
      </c>
      <c r="M70" s="16" t="s">
        <v>83</v>
      </c>
      <c r="N70" s="16" t="s">
        <v>243</v>
      </c>
      <c r="O70" s="16"/>
      <c r="P70" s="16"/>
      <c r="Q70" s="16"/>
      <c r="R70" s="16"/>
      <c r="S70" s="16"/>
      <c r="T70" s="16"/>
      <c r="U70" s="22"/>
      <c r="V70" s="23">
        <v>33261</v>
      </c>
      <c r="W70" s="24" t="s">
        <v>47</v>
      </c>
      <c r="X70" s="25"/>
      <c r="Y70" s="26"/>
      <c r="Z70" s="26"/>
      <c r="AA70" s="26"/>
      <c r="AB70" s="27"/>
      <c r="AC70" s="27"/>
      <c r="AD70" s="29"/>
      <c r="AE70" s="29"/>
      <c r="AF70" s="29"/>
      <c r="AG70" s="29"/>
    </row>
    <row r="71" spans="1:33" ht="15.75" customHeight="1">
      <c r="A71" s="15">
        <v>44433</v>
      </c>
      <c r="B71" s="16" t="s">
        <v>1866</v>
      </c>
      <c r="C71" s="22" t="s">
        <v>155</v>
      </c>
      <c r="D71" s="16" t="s">
        <v>417</v>
      </c>
      <c r="E71" s="16"/>
      <c r="F71" s="17" t="str">
        <f t="shared" si="1"/>
        <v>Đã nhận được CV</v>
      </c>
      <c r="G71" s="16" t="s">
        <v>2103</v>
      </c>
      <c r="H71" s="18">
        <v>342560836</v>
      </c>
      <c r="I71" s="16" t="s">
        <v>2104</v>
      </c>
      <c r="J71" s="81">
        <v>34294</v>
      </c>
      <c r="K71" s="30" t="s">
        <v>2105</v>
      </c>
      <c r="L71" s="21" t="str">
        <f ca="1">IFERROR(__xludf.DUMMYFUNCTION("if(or(countifs($H$3:H73,H73)&gt;1, countifs($I$3:I73,I73)&gt;1),""Trùng"",if(or(COUNTIFS('Data tổng'!$I:$I,$I73)&gt;1,COUNTIFS('Data tổng'!$H:$H,$H73)&gt;1),""Trùng ""&amp;FILTER('Data tổng'!$B:$B,'Data tổng'!$I:$I=$I73,'Data tổng'!$B:$B&lt;&gt;$B73),""ok""))"),"ok")</f>
        <v>ok</v>
      </c>
      <c r="M71" s="16" t="s">
        <v>801</v>
      </c>
      <c r="N71" s="16"/>
      <c r="O71" s="16"/>
      <c r="P71" s="16"/>
      <c r="Q71" s="16"/>
      <c r="R71" s="16"/>
      <c r="S71" s="16"/>
      <c r="T71" s="16"/>
      <c r="U71" s="22"/>
      <c r="V71" s="23"/>
      <c r="W71" s="24"/>
      <c r="X71" s="25"/>
      <c r="Y71" s="26"/>
      <c r="Z71" s="26"/>
      <c r="AA71" s="26"/>
      <c r="AB71" s="27"/>
      <c r="AC71" s="27"/>
      <c r="AD71" s="29"/>
      <c r="AE71" s="29"/>
      <c r="AF71" s="29"/>
      <c r="AG71" s="29"/>
    </row>
    <row r="72" spans="1:33" ht="15.75" customHeight="1">
      <c r="A72" s="15">
        <v>44433</v>
      </c>
      <c r="B72" s="16" t="s">
        <v>1866</v>
      </c>
      <c r="C72" s="22" t="s">
        <v>2106</v>
      </c>
      <c r="D72" s="16"/>
      <c r="E72" s="16"/>
      <c r="F72" s="17" t="str">
        <f t="shared" si="1"/>
        <v>Fail Phỏng vấn</v>
      </c>
      <c r="G72" s="16" t="s">
        <v>2107</v>
      </c>
      <c r="H72" s="18">
        <v>969736718</v>
      </c>
      <c r="I72" s="16" t="s">
        <v>2108</v>
      </c>
      <c r="J72" s="81">
        <v>34552</v>
      </c>
      <c r="K72" s="30" t="s">
        <v>2109</v>
      </c>
      <c r="L72" s="21" t="str">
        <f ca="1">IFERROR(__xludf.DUMMYFUNCTION("if(or(countifs($H$3:H74,H74)&gt;1, countifs($I$3:I74,I74)&gt;1),""Trùng"",if(or(COUNTIFS('Data tổng'!$I:$I,$I74)&gt;1,COUNTIFS('Data tổng'!$H:$H,$H74)&gt;1),""Trùng ""&amp;FILTER('Data tổng'!$B:$B,'Data tổng'!$I:$I=$I74,'Data tổng'!$B:$B&lt;&gt;$B74),""ok""))"),"ok")</f>
        <v>ok</v>
      </c>
      <c r="M72" s="16" t="s">
        <v>83</v>
      </c>
      <c r="N72" s="16" t="s">
        <v>243</v>
      </c>
      <c r="O72" s="16"/>
      <c r="P72" s="16"/>
      <c r="Q72" s="16"/>
      <c r="R72" s="16"/>
      <c r="S72" s="16"/>
      <c r="T72" s="16"/>
      <c r="U72" s="22" t="s">
        <v>2110</v>
      </c>
      <c r="V72" s="23">
        <v>44433</v>
      </c>
      <c r="W72" s="24" t="s">
        <v>57</v>
      </c>
      <c r="X72" s="25">
        <v>44435</v>
      </c>
      <c r="Y72" s="33">
        <v>0.70833333333333337</v>
      </c>
      <c r="Z72" s="26" t="s">
        <v>1446</v>
      </c>
      <c r="AA72" s="26" t="s">
        <v>47</v>
      </c>
      <c r="AB72" s="27"/>
      <c r="AC72" s="27"/>
      <c r="AD72" s="29"/>
      <c r="AE72" s="29"/>
      <c r="AF72" s="29"/>
      <c r="AG72" s="29"/>
    </row>
    <row r="73" spans="1:33" ht="15.75" customHeight="1">
      <c r="A73" s="15">
        <v>44434</v>
      </c>
      <c r="B73" s="16" t="s">
        <v>1866</v>
      </c>
      <c r="C73" s="22" t="s">
        <v>155</v>
      </c>
      <c r="D73" s="16" t="s">
        <v>417</v>
      </c>
      <c r="E73" s="16"/>
      <c r="F73" s="17" t="str">
        <f t="shared" si="1"/>
        <v>Đã onboard</v>
      </c>
      <c r="G73" s="16" t="s">
        <v>2111</v>
      </c>
      <c r="H73" s="18">
        <v>968326368</v>
      </c>
      <c r="I73" s="16" t="s">
        <v>2112</v>
      </c>
      <c r="J73" s="81">
        <v>35048</v>
      </c>
      <c r="K73" s="30" t="s">
        <v>2113</v>
      </c>
      <c r="L73" s="21" t="str">
        <f ca="1">IFERROR(__xludf.DUMMYFUNCTION("if(or(countifs($H$3:H75,H75)&gt;1, countifs($I$3:I75,I75)&gt;1),""Trùng"",if(or(COUNTIFS('Data tổng'!$I:$I,$I75)&gt;1,COUNTIFS('Data tổng'!$H:$H,$H75)&gt;1),""Trùng ""&amp;FILTER('Data tổng'!$B:$B,'Data tổng'!$I:$I=$I75,'Data tổng'!$B:$B&lt;&gt;$B75),""ok""))"),"ok")</f>
        <v>ok</v>
      </c>
      <c r="M73" s="16" t="s">
        <v>149</v>
      </c>
      <c r="N73" s="16" t="s">
        <v>150</v>
      </c>
      <c r="O73" s="16"/>
      <c r="P73" s="16"/>
      <c r="Q73" s="16"/>
      <c r="R73" s="16"/>
      <c r="S73" s="16"/>
      <c r="T73" s="16"/>
      <c r="U73" s="22"/>
      <c r="V73" s="23">
        <v>44434</v>
      </c>
      <c r="W73" s="24" t="s">
        <v>57</v>
      </c>
      <c r="X73" s="25">
        <v>44436</v>
      </c>
      <c r="Y73" s="33">
        <v>0.72916666666666663</v>
      </c>
      <c r="Z73" s="26" t="s">
        <v>995</v>
      </c>
      <c r="AA73" s="26" t="s">
        <v>57</v>
      </c>
      <c r="AB73" s="39">
        <v>44438</v>
      </c>
      <c r="AC73" s="27" t="s">
        <v>65</v>
      </c>
      <c r="AD73" s="118">
        <v>44445</v>
      </c>
      <c r="AE73" s="29" t="s">
        <v>65</v>
      </c>
      <c r="AF73" s="29" t="s">
        <v>528</v>
      </c>
      <c r="AG73" s="35">
        <v>20000000</v>
      </c>
    </row>
    <row r="74" spans="1:33" ht="15.75" customHeight="1">
      <c r="A74" s="15">
        <v>44435</v>
      </c>
      <c r="B74" s="16" t="s">
        <v>1866</v>
      </c>
      <c r="C74" s="22" t="s">
        <v>2073</v>
      </c>
      <c r="D74" s="16"/>
      <c r="E74" s="16"/>
      <c r="F74" s="17" t="str">
        <f t="shared" si="1"/>
        <v>Fail Phỏng vấn</v>
      </c>
      <c r="G74" s="16" t="s">
        <v>2114</v>
      </c>
      <c r="H74" s="18">
        <v>982258788</v>
      </c>
      <c r="I74" s="16" t="s">
        <v>2115</v>
      </c>
      <c r="J74" s="81">
        <v>33873</v>
      </c>
      <c r="K74" s="30" t="s">
        <v>2116</v>
      </c>
      <c r="L74" s="21" t="str">
        <f ca="1">IFERROR(__xludf.DUMMYFUNCTION("if(or(countifs($H$3:H76,H76)&gt;1, countifs($I$3:I76,I76)&gt;1),""Trùng"",if(or(COUNTIFS('Data tổng'!$I:$I,$I76)&gt;1,COUNTIFS('Data tổng'!$H:$H,$H76)&gt;1),""Trùng ""&amp;FILTER('Data tổng'!$B:$B,'Data tổng'!$I:$I=$I76,'Data tổng'!$B:$B&lt;&gt;$B76),""ok""))"),"ok")</f>
        <v>ok</v>
      </c>
      <c r="M74" s="16" t="s">
        <v>83</v>
      </c>
      <c r="N74" s="16" t="s">
        <v>243</v>
      </c>
      <c r="O74" s="16"/>
      <c r="P74" s="16"/>
      <c r="Q74" s="16"/>
      <c r="R74" s="16"/>
      <c r="S74" s="16"/>
      <c r="T74" s="16"/>
      <c r="U74" s="22"/>
      <c r="V74" s="23">
        <v>44435</v>
      </c>
      <c r="W74" s="24" t="s">
        <v>57</v>
      </c>
      <c r="X74" s="25">
        <v>44435</v>
      </c>
      <c r="Y74" s="33">
        <v>0.45833333333333331</v>
      </c>
      <c r="Z74" s="26" t="s">
        <v>1949</v>
      </c>
      <c r="AA74" s="26" t="s">
        <v>47</v>
      </c>
      <c r="AB74" s="27"/>
      <c r="AC74" s="27"/>
      <c r="AD74" s="29"/>
      <c r="AE74" s="29"/>
      <c r="AF74" s="29"/>
      <c r="AG74" s="29"/>
    </row>
    <row r="75" spans="1:33" ht="15.75" customHeight="1">
      <c r="A75" s="15">
        <v>44438</v>
      </c>
      <c r="B75" s="16" t="s">
        <v>1866</v>
      </c>
      <c r="C75" s="22" t="s">
        <v>2117</v>
      </c>
      <c r="D75" s="16"/>
      <c r="E75" s="16"/>
      <c r="F75" s="17" t="str">
        <f t="shared" si="1"/>
        <v>Fail Phỏng vấn</v>
      </c>
      <c r="G75" s="16" t="s">
        <v>2118</v>
      </c>
      <c r="H75" s="18">
        <v>968041788</v>
      </c>
      <c r="I75" s="16" t="s">
        <v>2119</v>
      </c>
      <c r="J75" s="81">
        <v>31109</v>
      </c>
      <c r="K75" s="30" t="s">
        <v>2120</v>
      </c>
      <c r="L75" s="21" t="str">
        <f ca="1">IFERROR(__xludf.DUMMYFUNCTION("if(or(countifs($H$3:H77,H77)&gt;1, countifs($I$3:I77,I77)&gt;1),""Trùng"",if(or(COUNTIFS('Data tổng'!$I:$I,$I77)&gt;1,COUNTIFS('Data tổng'!$H:$H,$H77)&gt;1),""Trùng ""&amp;FILTER('Data tổng'!$B:$B,'Data tổng'!$I:$I=$I77,'Data tổng'!$B:$B&lt;&gt;$B77),""ok""))"),"ok")</f>
        <v>ok</v>
      </c>
      <c r="M75" s="16" t="s">
        <v>112</v>
      </c>
      <c r="N75" s="16"/>
      <c r="O75" s="16"/>
      <c r="P75" s="16"/>
      <c r="Q75" s="16"/>
      <c r="R75" s="16"/>
      <c r="S75" s="16"/>
      <c r="T75" s="16"/>
      <c r="U75" s="22" t="s">
        <v>2121</v>
      </c>
      <c r="V75" s="23">
        <v>44438</v>
      </c>
      <c r="W75" s="24" t="s">
        <v>57</v>
      </c>
      <c r="X75" s="25">
        <v>44439</v>
      </c>
      <c r="Y75" s="33">
        <v>0.60416666666666663</v>
      </c>
      <c r="Z75" s="26" t="s">
        <v>1446</v>
      </c>
      <c r="AA75" s="26" t="s">
        <v>47</v>
      </c>
      <c r="AB75" s="27"/>
      <c r="AC75" s="27"/>
      <c r="AD75" s="29"/>
      <c r="AE75" s="29"/>
      <c r="AF75" s="29"/>
      <c r="AG75" s="29"/>
    </row>
    <row r="76" spans="1:33" ht="15.75" customHeight="1">
      <c r="A76" s="15">
        <v>44439</v>
      </c>
      <c r="B76" s="16" t="s">
        <v>1866</v>
      </c>
      <c r="C76" s="22" t="s">
        <v>2122</v>
      </c>
      <c r="D76" s="16"/>
      <c r="E76" s="16"/>
      <c r="F76" s="17" t="str">
        <f t="shared" si="1"/>
        <v>Không onboard</v>
      </c>
      <c r="G76" s="16" t="s">
        <v>2123</v>
      </c>
      <c r="H76" s="18">
        <v>941851589</v>
      </c>
      <c r="I76" s="16" t="s">
        <v>2124</v>
      </c>
      <c r="J76" s="81">
        <v>32721</v>
      </c>
      <c r="K76" s="30" t="s">
        <v>2125</v>
      </c>
      <c r="L76" s="21" t="str">
        <f ca="1">IFERROR(__xludf.DUMMYFUNCTION("if(or(countifs($H$3:H78,H78)&gt;1, countifs($I$3:I78,I78)&gt;1),""Trùng"",if(or(COUNTIFS('Data tổng'!$I:$I,$I78)&gt;1,COUNTIFS('Data tổng'!$H:$H,$H78)&gt;1),""Trùng ""&amp;FILTER('Data tổng'!$B:$B,'Data tổng'!$I:$I=$I78,'Data tổng'!$B:$B&lt;&gt;$B78),""ok""))"),"ok")</f>
        <v>ok</v>
      </c>
      <c r="M76" s="16" t="s">
        <v>83</v>
      </c>
      <c r="N76" s="16" t="s">
        <v>243</v>
      </c>
      <c r="O76" s="16"/>
      <c r="P76" s="16"/>
      <c r="Q76" s="16"/>
      <c r="R76" s="16"/>
      <c r="S76" s="16"/>
      <c r="T76" s="16"/>
      <c r="U76" s="22" t="s">
        <v>2126</v>
      </c>
      <c r="V76" s="23">
        <v>44439</v>
      </c>
      <c r="W76" s="24" t="s">
        <v>57</v>
      </c>
      <c r="X76" s="25">
        <v>44440</v>
      </c>
      <c r="Y76" s="33">
        <v>0.75</v>
      </c>
      <c r="Z76" s="26" t="s">
        <v>1065</v>
      </c>
      <c r="AA76" s="26" t="s">
        <v>57</v>
      </c>
      <c r="AB76" s="39">
        <v>44466</v>
      </c>
      <c r="AC76" s="27" t="s">
        <v>65</v>
      </c>
      <c r="AD76" s="118">
        <v>44473</v>
      </c>
      <c r="AE76" s="29" t="s">
        <v>128</v>
      </c>
      <c r="AF76" s="29"/>
      <c r="AG76" s="35">
        <v>12000000</v>
      </c>
    </row>
    <row r="77" spans="1:33" ht="15.75" customHeight="1">
      <c r="A77" s="15">
        <v>44440</v>
      </c>
      <c r="B77" s="16" t="s">
        <v>1866</v>
      </c>
      <c r="C77" s="22" t="s">
        <v>1944</v>
      </c>
      <c r="D77" s="16" t="s">
        <v>79</v>
      </c>
      <c r="E77" s="16"/>
      <c r="F77" s="17" t="str">
        <f t="shared" si="1"/>
        <v>Fail Phỏng vấn</v>
      </c>
      <c r="G77" s="16" t="s">
        <v>2127</v>
      </c>
      <c r="H77" s="18">
        <v>973421114</v>
      </c>
      <c r="I77" s="16" t="s">
        <v>2128</v>
      </c>
      <c r="J77" s="81">
        <v>35464</v>
      </c>
      <c r="K77" s="30" t="s">
        <v>2129</v>
      </c>
      <c r="L77" s="21" t="str">
        <f ca="1">IFERROR(__xludf.DUMMYFUNCTION("if(or(countifs($H$3:H79,H79)&gt;1, countifs($I$3:I79,I79)&gt;1),""Trùng"",if(or(COUNTIFS('Data tổng'!$I:$I,$I79)&gt;1,COUNTIFS('Data tổng'!$H:$H,$H79)&gt;1),""Trùng ""&amp;FILTER('Data tổng'!$B:$B,'Data tổng'!$I:$I=$I79,'Data tổng'!$B:$B&lt;&gt;$B79),""ok""))"),"ok")</f>
        <v>ok</v>
      </c>
      <c r="M77" s="16" t="s">
        <v>83</v>
      </c>
      <c r="N77" s="16" t="s">
        <v>243</v>
      </c>
      <c r="O77" s="16"/>
      <c r="P77" s="16"/>
      <c r="Q77" s="16"/>
      <c r="R77" s="16"/>
      <c r="S77" s="16"/>
      <c r="T77" s="16"/>
      <c r="U77" s="22" t="s">
        <v>2130</v>
      </c>
      <c r="V77" s="23">
        <v>44440</v>
      </c>
      <c r="W77" s="24" t="s">
        <v>57</v>
      </c>
      <c r="X77" s="25">
        <v>44440</v>
      </c>
      <c r="Y77" s="33">
        <v>0.66666666666666663</v>
      </c>
      <c r="Z77" s="26" t="s">
        <v>1949</v>
      </c>
      <c r="AA77" s="26" t="s">
        <v>47</v>
      </c>
      <c r="AB77" s="27"/>
      <c r="AC77" s="27"/>
      <c r="AD77" s="29"/>
      <c r="AE77" s="29"/>
      <c r="AF77" s="29"/>
      <c r="AG77" s="29"/>
    </row>
    <row r="78" spans="1:33" ht="17.25" customHeight="1">
      <c r="A78" s="15">
        <v>44428</v>
      </c>
      <c r="B78" s="16" t="s">
        <v>1866</v>
      </c>
      <c r="C78" s="22" t="s">
        <v>2117</v>
      </c>
      <c r="D78" s="16"/>
      <c r="E78" s="16"/>
      <c r="F78" s="17" t="str">
        <f t="shared" si="1"/>
        <v>Không onboard</v>
      </c>
      <c r="G78" s="45" t="s">
        <v>2131</v>
      </c>
      <c r="H78" s="49">
        <v>989834793</v>
      </c>
      <c r="I78" s="16" t="s">
        <v>2132</v>
      </c>
      <c r="J78" s="126" t="s">
        <v>2133</v>
      </c>
      <c r="K78" s="30" t="s">
        <v>2134</v>
      </c>
      <c r="L78" s="21" t="str">
        <f ca="1">IFERROR(__xludf.DUMMYFUNCTION("if(or(countifs($H$3:H80,H80)&gt;1, countifs($I$3:I80,I80)&gt;1),""Trùng"",if(or(COUNTIFS('Data tổng'!$I:$I,$I80)&gt;1,COUNTIFS('Data tổng'!$H:$H,$H80)&gt;1),""Trùng ""&amp;FILTER('Data tổng'!$B:$B,'Data tổng'!$I:$I=$I80,'Data tổng'!$B:$B&lt;&gt;$B80),""ok""))"),"ok")</f>
        <v>ok</v>
      </c>
      <c r="M78" s="16" t="s">
        <v>83</v>
      </c>
      <c r="N78" s="16" t="s">
        <v>243</v>
      </c>
      <c r="O78" s="16"/>
      <c r="P78" s="16"/>
      <c r="Q78" s="16"/>
      <c r="R78" s="16"/>
      <c r="S78" s="16"/>
      <c r="T78" s="16"/>
      <c r="U78" s="22" t="s">
        <v>2135</v>
      </c>
      <c r="V78" s="23"/>
      <c r="W78" s="24" t="s">
        <v>57</v>
      </c>
      <c r="X78" s="25">
        <v>44433</v>
      </c>
      <c r="Y78" s="33">
        <v>0.41666666666666669</v>
      </c>
      <c r="Z78" s="26" t="s">
        <v>1446</v>
      </c>
      <c r="AA78" s="26" t="s">
        <v>57</v>
      </c>
      <c r="AB78" s="39">
        <v>44440</v>
      </c>
      <c r="AC78" s="27" t="s">
        <v>65</v>
      </c>
      <c r="AD78" s="118">
        <v>44473</v>
      </c>
      <c r="AE78" s="29" t="s">
        <v>128</v>
      </c>
      <c r="AF78" s="29"/>
      <c r="AG78" s="35">
        <v>17000000</v>
      </c>
    </row>
    <row r="79" spans="1:33" ht="15.75" customHeight="1">
      <c r="A79" s="15">
        <v>44440</v>
      </c>
      <c r="B79" s="16" t="s">
        <v>1866</v>
      </c>
      <c r="C79" s="22" t="s">
        <v>2122</v>
      </c>
      <c r="D79" s="16"/>
      <c r="E79" s="16"/>
      <c r="F79" s="17" t="str">
        <f t="shared" si="1"/>
        <v>Fail CV</v>
      </c>
      <c r="G79" s="16" t="s">
        <v>2136</v>
      </c>
      <c r="H79" s="49">
        <v>948741680</v>
      </c>
      <c r="I79" s="16" t="s">
        <v>2137</v>
      </c>
      <c r="J79" s="81"/>
      <c r="K79" s="30" t="s">
        <v>2138</v>
      </c>
      <c r="L79" s="21" t="str">
        <f ca="1">IFERROR(__xludf.DUMMYFUNCTION("if(or(countifs($H$3:H81,H81)&gt;1, countifs($I$3:I81,I81)&gt;1),""Trùng"",if(or(COUNTIFS('Data tổng'!$I:$I,$I81)&gt;1,COUNTIFS('Data tổng'!$H:$H,$H81)&gt;1),""Trùng ""&amp;FILTER('Data tổng'!$B:$B,'Data tổng'!$I:$I=$I81,'Data tổng'!$B:$B&lt;&gt;$B81),""ok""))"),"ok")</f>
        <v>ok</v>
      </c>
      <c r="M79" s="16" t="s">
        <v>83</v>
      </c>
      <c r="N79" s="16" t="s">
        <v>243</v>
      </c>
      <c r="O79" s="16"/>
      <c r="P79" s="16"/>
      <c r="Q79" s="16"/>
      <c r="R79" s="16"/>
      <c r="S79" s="16"/>
      <c r="T79" s="16"/>
      <c r="U79" s="22" t="s">
        <v>2139</v>
      </c>
      <c r="V79" s="23">
        <v>44445</v>
      </c>
      <c r="W79" s="24" t="s">
        <v>47</v>
      </c>
      <c r="X79" s="25"/>
      <c r="Y79" s="26"/>
      <c r="Z79" s="26"/>
      <c r="AA79" s="26"/>
      <c r="AB79" s="27"/>
      <c r="AC79" s="27"/>
      <c r="AD79" s="29"/>
      <c r="AE79" s="29"/>
      <c r="AF79" s="29"/>
      <c r="AG79" s="29"/>
    </row>
    <row r="80" spans="1:33" ht="15.75" customHeight="1">
      <c r="A80" s="15">
        <v>44440</v>
      </c>
      <c r="B80" s="16" t="s">
        <v>1866</v>
      </c>
      <c r="C80" s="22" t="s">
        <v>1944</v>
      </c>
      <c r="D80" s="16" t="s">
        <v>79</v>
      </c>
      <c r="E80" s="16"/>
      <c r="F80" s="17" t="str">
        <f t="shared" si="1"/>
        <v>Fail CV</v>
      </c>
      <c r="G80" s="16" t="s">
        <v>2140</v>
      </c>
      <c r="H80" s="18">
        <v>948503200</v>
      </c>
      <c r="I80" s="16" t="s">
        <v>2141</v>
      </c>
      <c r="J80" s="81">
        <v>35709</v>
      </c>
      <c r="K80" s="30" t="s">
        <v>2142</v>
      </c>
      <c r="L80" s="21" t="str">
        <f ca="1">IFERROR(__xludf.DUMMYFUNCTION("if(or(countifs($H$3:H82,H82)&gt;1, countifs($I$3:I82,I82)&gt;1),""Trùng"",if(or(COUNTIFS('Data tổng'!$I:$I,$I82)&gt;1,COUNTIFS('Data tổng'!$H:$H,$H82)&gt;1),""Trùng ""&amp;FILTER('Data tổng'!$B:$B,'Data tổng'!$I:$I=$I82,'Data tổng'!$B:$B&lt;&gt;$B82),""ok""))"),"ok")</f>
        <v>ok</v>
      </c>
      <c r="M80" s="16" t="s">
        <v>112</v>
      </c>
      <c r="N80" s="16"/>
      <c r="O80" s="16"/>
      <c r="P80" s="16"/>
      <c r="Q80" s="16"/>
      <c r="R80" s="16"/>
      <c r="S80" s="16"/>
      <c r="T80" s="16"/>
      <c r="U80" s="22" t="s">
        <v>2143</v>
      </c>
      <c r="V80" s="23">
        <v>44442</v>
      </c>
      <c r="W80" s="24" t="s">
        <v>47</v>
      </c>
      <c r="X80" s="25"/>
      <c r="Y80" s="26"/>
      <c r="Z80" s="26"/>
      <c r="AA80" s="26"/>
      <c r="AB80" s="27"/>
      <c r="AC80" s="27"/>
      <c r="AD80" s="29"/>
      <c r="AE80" s="29"/>
      <c r="AF80" s="29"/>
      <c r="AG80" s="29"/>
    </row>
    <row r="81" spans="1:33" ht="15.75" customHeight="1">
      <c r="A81" s="15">
        <v>44440</v>
      </c>
      <c r="B81" s="16" t="s">
        <v>1866</v>
      </c>
      <c r="C81" s="22" t="s">
        <v>2122</v>
      </c>
      <c r="D81" s="16"/>
      <c r="E81" s="16"/>
      <c r="F81" s="17" t="str">
        <f t="shared" si="1"/>
        <v>Từ chối ứng tuyển</v>
      </c>
      <c r="G81" s="16" t="s">
        <v>2144</v>
      </c>
      <c r="H81" s="18">
        <v>916606066</v>
      </c>
      <c r="I81" s="16" t="s">
        <v>2145</v>
      </c>
      <c r="J81" s="81">
        <v>34411</v>
      </c>
      <c r="K81" s="30" t="s">
        <v>2146</v>
      </c>
      <c r="L81" s="21" t="str">
        <f ca="1">IFERROR(__xludf.DUMMYFUNCTION("if(or(countifs($H$3:H83,H83)&gt;1, countifs($I$3:I83,I83)&gt;1),""Trùng"",if(or(COUNTIFS('Data tổng'!$I:$I,$I83)&gt;1,COUNTIFS('Data tổng'!$H:$H,$H83)&gt;1),""Trùng ""&amp;FILTER('Data tổng'!$B:$B,'Data tổng'!$I:$I=$I83,'Data tổng'!$B:$B&lt;&gt;$B83),""ok""))"),"ok")</f>
        <v>ok</v>
      </c>
      <c r="M81" s="16" t="s">
        <v>83</v>
      </c>
      <c r="N81" s="16" t="s">
        <v>243</v>
      </c>
      <c r="O81" s="16"/>
      <c r="P81" s="16"/>
      <c r="Q81" s="16"/>
      <c r="R81" s="16"/>
      <c r="S81" s="16"/>
      <c r="T81" s="16"/>
      <c r="U81" s="22" t="s">
        <v>2147</v>
      </c>
      <c r="V81" s="23">
        <v>44445</v>
      </c>
      <c r="W81" s="24" t="s">
        <v>58</v>
      </c>
      <c r="X81" s="25"/>
      <c r="Y81" s="26"/>
      <c r="Z81" s="26"/>
      <c r="AA81" s="26"/>
      <c r="AB81" s="27"/>
      <c r="AC81" s="27"/>
      <c r="AD81" s="29"/>
      <c r="AE81" s="29"/>
      <c r="AF81" s="29"/>
      <c r="AG81" s="29"/>
    </row>
    <row r="82" spans="1:33" ht="15.75" customHeight="1">
      <c r="A82" s="15">
        <v>44440</v>
      </c>
      <c r="B82" s="16" t="s">
        <v>1866</v>
      </c>
      <c r="C82" s="22" t="s">
        <v>2122</v>
      </c>
      <c r="D82" s="16"/>
      <c r="E82" s="16"/>
      <c r="F82" s="17" t="str">
        <f t="shared" si="1"/>
        <v>Fail CV</v>
      </c>
      <c r="G82" s="16" t="s">
        <v>2148</v>
      </c>
      <c r="H82" s="18">
        <v>866140591</v>
      </c>
      <c r="I82" s="16" t="s">
        <v>2149</v>
      </c>
      <c r="J82" s="81"/>
      <c r="K82" s="30" t="s">
        <v>2150</v>
      </c>
      <c r="L82" s="21" t="str">
        <f ca="1">IFERROR(__xludf.DUMMYFUNCTION("if(or(countifs($H$3:H84,H84)&gt;1, countifs($I$3:I84,I84)&gt;1),""Trùng"",if(or(COUNTIFS('Data tổng'!$I:$I,$I84)&gt;1,COUNTIFS('Data tổng'!$H:$H,$H84)&gt;1),""Trùng ""&amp;FILTER('Data tổng'!$B:$B,'Data tổng'!$I:$I=$I84,'Data tổng'!$B:$B&lt;&gt;$B84),""ok""))"),"ok")</f>
        <v>ok</v>
      </c>
      <c r="M82" s="16" t="s">
        <v>83</v>
      </c>
      <c r="N82" s="16" t="s">
        <v>243</v>
      </c>
      <c r="O82" s="16"/>
      <c r="P82" s="16"/>
      <c r="Q82" s="16"/>
      <c r="R82" s="16"/>
      <c r="S82" s="16"/>
      <c r="T82" s="16"/>
      <c r="U82" s="22"/>
      <c r="V82" s="23">
        <v>44440</v>
      </c>
      <c r="W82" s="24" t="s">
        <v>47</v>
      </c>
      <c r="X82" s="25"/>
      <c r="Y82" s="26"/>
      <c r="Z82" s="26"/>
      <c r="AA82" s="26"/>
      <c r="AB82" s="27"/>
      <c r="AC82" s="27"/>
      <c r="AD82" s="29"/>
      <c r="AE82" s="29"/>
      <c r="AF82" s="29"/>
      <c r="AG82" s="29"/>
    </row>
    <row r="83" spans="1:33" ht="15.75" customHeight="1">
      <c r="A83" s="15">
        <v>44445</v>
      </c>
      <c r="B83" s="16" t="s">
        <v>1866</v>
      </c>
      <c r="C83" s="22" t="s">
        <v>2122</v>
      </c>
      <c r="D83" s="16"/>
      <c r="E83" s="16"/>
      <c r="F83" s="17" t="str">
        <f t="shared" si="1"/>
        <v>Từ chối offer</v>
      </c>
      <c r="G83" s="16" t="s">
        <v>2151</v>
      </c>
      <c r="H83" s="18">
        <v>943081992</v>
      </c>
      <c r="I83" s="16" t="s">
        <v>2152</v>
      </c>
      <c r="J83" s="81">
        <v>33786</v>
      </c>
      <c r="K83" s="30" t="s">
        <v>2153</v>
      </c>
      <c r="L83" s="21" t="str">
        <f ca="1">IFERROR(__xludf.DUMMYFUNCTION("if(or(countifs($H$3:H85,H85)&gt;1, countifs($I$3:I85,I85)&gt;1),""Trùng"",if(or(COUNTIFS('Data tổng'!$I:$I,$I85)&gt;1,COUNTIFS('Data tổng'!$H:$H,$H85)&gt;1),""Trùng ""&amp;FILTER('Data tổng'!$B:$B,'Data tổng'!$I:$I=$I85,'Data tổng'!$B:$B&lt;&gt;$B85),""ok""))"),"ok")</f>
        <v>ok</v>
      </c>
      <c r="M83" s="16" t="s">
        <v>83</v>
      </c>
      <c r="N83" s="16" t="s">
        <v>243</v>
      </c>
      <c r="O83" s="16"/>
      <c r="P83" s="16"/>
      <c r="Q83" s="16"/>
      <c r="R83" s="16"/>
      <c r="S83" s="16"/>
      <c r="T83" s="16"/>
      <c r="U83" s="22" t="s">
        <v>2154</v>
      </c>
      <c r="V83" s="23">
        <v>44445</v>
      </c>
      <c r="W83" s="24" t="s">
        <v>57</v>
      </c>
      <c r="X83" s="25">
        <v>44445</v>
      </c>
      <c r="Y83" s="33">
        <v>0.66666666666666663</v>
      </c>
      <c r="Z83" s="26" t="s">
        <v>2155</v>
      </c>
      <c r="AA83" s="26" t="s">
        <v>57</v>
      </c>
      <c r="AB83" s="39">
        <v>44461</v>
      </c>
      <c r="AC83" s="27" t="s">
        <v>128</v>
      </c>
      <c r="AD83" s="118"/>
      <c r="AE83" s="29"/>
      <c r="AF83" s="29"/>
      <c r="AG83" s="35">
        <v>17000000</v>
      </c>
    </row>
    <row r="84" spans="1:33" ht="15.75" customHeight="1">
      <c r="A84" s="15">
        <v>44445</v>
      </c>
      <c r="B84" s="16" t="s">
        <v>1866</v>
      </c>
      <c r="C84" s="22" t="s">
        <v>2106</v>
      </c>
      <c r="D84" s="16"/>
      <c r="E84" s="16"/>
      <c r="F84" s="17" t="str">
        <f t="shared" si="1"/>
        <v>Fail CV</v>
      </c>
      <c r="G84" s="16" t="s">
        <v>2156</v>
      </c>
      <c r="H84" s="18">
        <v>973006849</v>
      </c>
      <c r="I84" s="16" t="s">
        <v>2157</v>
      </c>
      <c r="J84" s="81">
        <v>34363</v>
      </c>
      <c r="K84" s="30" t="s">
        <v>2158</v>
      </c>
      <c r="L84" s="21" t="str">
        <f ca="1">IFERROR(__xludf.DUMMYFUNCTION("if(or(countifs($H$3:H86,H86)&gt;1, countifs($I$3:I86,I86)&gt;1),""Trùng"",if(or(COUNTIFS('Data tổng'!$I:$I,$I86)&gt;1,COUNTIFS('Data tổng'!$H:$H,$H86)&gt;1),""Trùng ""&amp;FILTER('Data tổng'!$B:$B,'Data tổng'!$I:$I=$I86,'Data tổng'!$B:$B&lt;&gt;$B86),""ok""))"),"ok")</f>
        <v>ok</v>
      </c>
      <c r="M84" s="16" t="s">
        <v>83</v>
      </c>
      <c r="N84" s="16" t="s">
        <v>243</v>
      </c>
      <c r="O84" s="16"/>
      <c r="P84" s="16"/>
      <c r="Q84" s="16"/>
      <c r="R84" s="16"/>
      <c r="S84" s="16"/>
      <c r="T84" s="16"/>
      <c r="U84" s="22"/>
      <c r="V84" s="23">
        <v>44445</v>
      </c>
      <c r="W84" s="24" t="s">
        <v>47</v>
      </c>
      <c r="X84" s="25"/>
      <c r="Y84" s="26"/>
      <c r="Z84" s="26"/>
      <c r="AA84" s="26"/>
      <c r="AB84" s="27"/>
      <c r="AC84" s="27"/>
      <c r="AD84" s="29"/>
      <c r="AE84" s="29"/>
      <c r="AF84" s="29"/>
      <c r="AG84" s="29"/>
    </row>
    <row r="85" spans="1:33" ht="15.75" customHeight="1">
      <c r="A85" s="15">
        <v>44445</v>
      </c>
      <c r="B85" s="16" t="s">
        <v>1866</v>
      </c>
      <c r="C85" s="22" t="s">
        <v>155</v>
      </c>
      <c r="D85" s="16" t="s">
        <v>79</v>
      </c>
      <c r="E85" s="16"/>
      <c r="F85" s="17" t="str">
        <f t="shared" si="1"/>
        <v>Fail CV</v>
      </c>
      <c r="G85" s="16" t="s">
        <v>2159</v>
      </c>
      <c r="H85" s="18">
        <v>925334772</v>
      </c>
      <c r="I85" s="16" t="s">
        <v>2160</v>
      </c>
      <c r="J85" s="81">
        <v>35851</v>
      </c>
      <c r="K85" s="30" t="s">
        <v>2161</v>
      </c>
      <c r="L85" s="21" t="str">
        <f ca="1">IFERROR(__xludf.DUMMYFUNCTION("if(or(countifs($H$3:H87,H87)&gt;1, countifs($I$3:I87,I87)&gt;1),""Trùng"",if(or(COUNTIFS('Data tổng'!$I:$I,$I87)&gt;1,COUNTIFS('Data tổng'!$H:$H,$H87)&gt;1),""Trùng ""&amp;FILTER('Data tổng'!$B:$B,'Data tổng'!$I:$I=$I87,'Data tổng'!$B:$B&lt;&gt;$B87),""ok""))"),"ok")</f>
        <v>ok</v>
      </c>
      <c r="M85" s="16" t="s">
        <v>801</v>
      </c>
      <c r="N85" s="16"/>
      <c r="O85" s="16"/>
      <c r="P85" s="16"/>
      <c r="Q85" s="16"/>
      <c r="R85" s="16"/>
      <c r="S85" s="16"/>
      <c r="T85" s="16"/>
      <c r="U85" s="22"/>
      <c r="V85" s="23">
        <v>44445</v>
      </c>
      <c r="W85" s="24" t="s">
        <v>47</v>
      </c>
      <c r="X85" s="25"/>
      <c r="Y85" s="26"/>
      <c r="Z85" s="26"/>
      <c r="AA85" s="26"/>
      <c r="AB85" s="27"/>
      <c r="AC85" s="27"/>
      <c r="AD85" s="29"/>
      <c r="AE85" s="29"/>
      <c r="AF85" s="29"/>
      <c r="AG85" s="29"/>
    </row>
    <row r="86" spans="1:33" ht="15.75" customHeight="1">
      <c r="A86" s="15">
        <v>44445</v>
      </c>
      <c r="B86" s="16" t="s">
        <v>1866</v>
      </c>
      <c r="C86" s="22" t="s">
        <v>1944</v>
      </c>
      <c r="D86" s="16" t="s">
        <v>417</v>
      </c>
      <c r="E86" s="16"/>
      <c r="F86" s="17" t="str">
        <f t="shared" si="1"/>
        <v>Fail CV</v>
      </c>
      <c r="G86" s="16" t="s">
        <v>2162</v>
      </c>
      <c r="H86" s="18">
        <v>961071912</v>
      </c>
      <c r="I86" s="16" t="s">
        <v>2163</v>
      </c>
      <c r="J86" s="81">
        <v>33957</v>
      </c>
      <c r="K86" s="30" t="s">
        <v>2164</v>
      </c>
      <c r="L86" s="21" t="str">
        <f ca="1">IFERROR(__xludf.DUMMYFUNCTION("if(or(countifs($H$3:H88,H88)&gt;1, countifs($I$3:I88,I88)&gt;1),""Trùng"",if(or(COUNTIFS('Data tổng'!$I:$I,$I88)&gt;1,COUNTIFS('Data tổng'!$H:$H,$H88)&gt;1),""Trùng ""&amp;FILTER('Data tổng'!$B:$B,'Data tổng'!$I:$I=$I88,'Data tổng'!$B:$B&lt;&gt;$B88),""ok""))"),"ok")</f>
        <v>ok</v>
      </c>
      <c r="M86" s="16" t="s">
        <v>149</v>
      </c>
      <c r="N86" s="16" t="s">
        <v>41</v>
      </c>
      <c r="O86" s="16"/>
      <c r="P86" s="16"/>
      <c r="Q86" s="16"/>
      <c r="R86" s="16"/>
      <c r="S86" s="16"/>
      <c r="T86" s="16"/>
      <c r="U86" s="22"/>
      <c r="V86" s="23">
        <v>44445</v>
      </c>
      <c r="W86" s="24" t="s">
        <v>47</v>
      </c>
      <c r="X86" s="25"/>
      <c r="Y86" s="26"/>
      <c r="Z86" s="26"/>
      <c r="AA86" s="26"/>
      <c r="AB86" s="27"/>
      <c r="AC86" s="27"/>
      <c r="AD86" s="29"/>
      <c r="AE86" s="29"/>
      <c r="AF86" s="29"/>
      <c r="AG86" s="29"/>
    </row>
    <row r="87" spans="1:33" ht="15.75" customHeight="1">
      <c r="A87" s="15">
        <v>44446</v>
      </c>
      <c r="B87" s="16" t="s">
        <v>1866</v>
      </c>
      <c r="C87" s="22" t="s">
        <v>2122</v>
      </c>
      <c r="D87" s="16"/>
      <c r="E87" s="16"/>
      <c r="F87" s="17" t="str">
        <f t="shared" si="1"/>
        <v>Fail CV</v>
      </c>
      <c r="G87" s="16" t="s">
        <v>2165</v>
      </c>
      <c r="H87" s="18">
        <v>362204468</v>
      </c>
      <c r="I87" s="16" t="s">
        <v>2166</v>
      </c>
      <c r="J87" s="81">
        <v>34090</v>
      </c>
      <c r="K87" s="30" t="s">
        <v>2167</v>
      </c>
      <c r="L87" s="21" t="str">
        <f ca="1">IFERROR(__xludf.DUMMYFUNCTION("if(or(countifs($H$3:H89,H89)&gt;1, countifs($I$3:I89,I89)&gt;1),""Trùng"",if(or(COUNTIFS('Data tổng'!$I:$I,$I89)&gt;1,COUNTIFS('Data tổng'!$H:$H,$H89)&gt;1),""Trùng ""&amp;FILTER('Data tổng'!$B:$B,'Data tổng'!$I:$I=$I89,'Data tổng'!$B:$B&lt;&gt;$B89),""ok""))"),"ok")</f>
        <v>ok</v>
      </c>
      <c r="M87" s="16" t="s">
        <v>83</v>
      </c>
      <c r="N87" s="16" t="s">
        <v>243</v>
      </c>
      <c r="O87" s="16"/>
      <c r="P87" s="16"/>
      <c r="Q87" s="16"/>
      <c r="R87" s="16"/>
      <c r="S87" s="16"/>
      <c r="T87" s="16"/>
      <c r="U87" s="22" t="s">
        <v>2168</v>
      </c>
      <c r="V87" s="23">
        <v>44447</v>
      </c>
      <c r="W87" s="24" t="s">
        <v>47</v>
      </c>
      <c r="X87" s="25"/>
      <c r="Y87" s="26"/>
      <c r="Z87" s="26"/>
      <c r="AA87" s="26"/>
      <c r="AB87" s="27"/>
      <c r="AC87" s="27"/>
      <c r="AD87" s="29"/>
      <c r="AE87" s="29"/>
      <c r="AF87" s="29"/>
      <c r="AG87" s="29"/>
    </row>
    <row r="88" spans="1:33" ht="15.75" customHeight="1">
      <c r="A88" s="15">
        <v>44447</v>
      </c>
      <c r="B88" s="16" t="s">
        <v>1866</v>
      </c>
      <c r="C88" s="22" t="s">
        <v>2087</v>
      </c>
      <c r="D88" s="16"/>
      <c r="E88" s="16"/>
      <c r="F88" s="17" t="str">
        <f t="shared" si="1"/>
        <v>Fail CV</v>
      </c>
      <c r="G88" s="16" t="s">
        <v>2169</v>
      </c>
      <c r="H88" s="18">
        <v>966546333</v>
      </c>
      <c r="I88" s="16" t="s">
        <v>2170</v>
      </c>
      <c r="J88" s="81">
        <v>34623</v>
      </c>
      <c r="K88" s="30" t="s">
        <v>2171</v>
      </c>
      <c r="L88" s="21" t="str">
        <f ca="1">IFERROR(__xludf.DUMMYFUNCTION("if(or(countifs($H$3:H90,H90)&gt;1, countifs($I$3:I90,I90)&gt;1),""Trùng"",if(or(COUNTIFS('Data tổng'!$I:$I,$I90)&gt;1,COUNTIFS('Data tổng'!$H:$H,$H90)&gt;1),""Trùng ""&amp;FILTER('Data tổng'!$B:$B,'Data tổng'!$I:$I=$I90,'Data tổng'!$B:$B&lt;&gt;$B90),""ok""))"),"ok")</f>
        <v>ok</v>
      </c>
      <c r="M88" s="16" t="s">
        <v>83</v>
      </c>
      <c r="N88" s="16" t="s">
        <v>243</v>
      </c>
      <c r="O88" s="16"/>
      <c r="P88" s="16"/>
      <c r="Q88" s="16"/>
      <c r="R88" s="16"/>
      <c r="S88" s="16"/>
      <c r="T88" s="16"/>
      <c r="U88" s="22"/>
      <c r="V88" s="23">
        <v>44473</v>
      </c>
      <c r="W88" s="24" t="s">
        <v>47</v>
      </c>
      <c r="X88" s="25"/>
      <c r="Y88" s="26"/>
      <c r="Z88" s="26"/>
      <c r="AA88" s="26"/>
      <c r="AB88" s="27"/>
      <c r="AC88" s="27"/>
      <c r="AD88" s="29"/>
      <c r="AE88" s="29"/>
      <c r="AF88" s="29"/>
      <c r="AG88" s="29"/>
    </row>
    <row r="89" spans="1:33" ht="15.75" customHeight="1">
      <c r="A89" s="15">
        <v>44447</v>
      </c>
      <c r="B89" s="16" t="s">
        <v>1866</v>
      </c>
      <c r="C89" s="22" t="s">
        <v>2087</v>
      </c>
      <c r="D89" s="16"/>
      <c r="E89" s="16"/>
      <c r="F89" s="17" t="str">
        <f t="shared" si="1"/>
        <v>Fail CV</v>
      </c>
      <c r="G89" s="16" t="s">
        <v>2172</v>
      </c>
      <c r="H89" s="18">
        <v>366874765</v>
      </c>
      <c r="I89" s="16" t="s">
        <v>2173</v>
      </c>
      <c r="J89" s="81">
        <v>35151</v>
      </c>
      <c r="K89" s="30" t="s">
        <v>2174</v>
      </c>
      <c r="L89" s="21" t="str">
        <f ca="1">IFERROR(__xludf.DUMMYFUNCTION("if(or(countifs($H$3:H91,H91)&gt;1, countifs($I$3:I91,I91)&gt;1),""Trùng"",if(or(COUNTIFS('Data tổng'!$I:$I,$I91)&gt;1,COUNTIFS('Data tổng'!$H:$H,$H91)&gt;1),""Trùng ""&amp;FILTER('Data tổng'!$B:$B,'Data tổng'!$I:$I=$I91,'Data tổng'!$B:$B&lt;&gt;$B91),""ok""))"),"ok")</f>
        <v>ok</v>
      </c>
      <c r="M89" s="16" t="s">
        <v>83</v>
      </c>
      <c r="N89" s="16" t="s">
        <v>243</v>
      </c>
      <c r="O89" s="16"/>
      <c r="P89" s="16"/>
      <c r="Q89" s="16"/>
      <c r="R89" s="16"/>
      <c r="S89" s="16"/>
      <c r="T89" s="16"/>
      <c r="U89" s="22"/>
      <c r="V89" s="23">
        <v>44473</v>
      </c>
      <c r="W89" s="24" t="s">
        <v>47</v>
      </c>
      <c r="X89" s="25"/>
      <c r="Y89" s="26"/>
      <c r="Z89" s="26"/>
      <c r="AA89" s="26"/>
      <c r="AB89" s="27"/>
      <c r="AC89" s="27"/>
      <c r="AD89" s="29"/>
      <c r="AE89" s="29"/>
      <c r="AF89" s="29"/>
      <c r="AG89" s="29"/>
    </row>
    <row r="90" spans="1:33" ht="15.75" customHeight="1">
      <c r="A90" s="15">
        <v>44447</v>
      </c>
      <c r="B90" s="16" t="s">
        <v>1866</v>
      </c>
      <c r="C90" s="22" t="s">
        <v>2122</v>
      </c>
      <c r="D90" s="16"/>
      <c r="E90" s="16"/>
      <c r="F90" s="17" t="str">
        <f t="shared" si="1"/>
        <v>Fail CV</v>
      </c>
      <c r="G90" s="16" t="s">
        <v>2175</v>
      </c>
      <c r="H90" s="18">
        <v>362326895</v>
      </c>
      <c r="I90" s="16" t="s">
        <v>2176</v>
      </c>
      <c r="J90" s="81">
        <v>35575</v>
      </c>
      <c r="K90" s="30" t="s">
        <v>2177</v>
      </c>
      <c r="L90" s="21" t="str">
        <f ca="1">IFERROR(__xludf.DUMMYFUNCTION("if(or(countifs($H$3:H92,H92)&gt;1, countifs($I$3:I92,I92)&gt;1),""Trùng"",if(or(COUNTIFS('Data tổng'!$I:$I,$I92)&gt;1,COUNTIFS('Data tổng'!$H:$H,$H92)&gt;1),""Trùng ""&amp;FILTER('Data tổng'!$B:$B,'Data tổng'!$I:$I=$I92,'Data tổng'!$B:$B&lt;&gt;$B92),""ok""))"),"ok")</f>
        <v>ok</v>
      </c>
      <c r="M90" s="16" t="s">
        <v>83</v>
      </c>
      <c r="N90" s="16" t="s">
        <v>243</v>
      </c>
      <c r="O90" s="16"/>
      <c r="P90" s="16"/>
      <c r="Q90" s="16"/>
      <c r="R90" s="16"/>
      <c r="S90" s="16"/>
      <c r="T90" s="16"/>
      <c r="U90" s="22"/>
      <c r="V90" s="23">
        <v>44448</v>
      </c>
      <c r="W90" s="24" t="s">
        <v>47</v>
      </c>
      <c r="X90" s="25"/>
      <c r="Y90" s="26"/>
      <c r="Z90" s="26"/>
      <c r="AA90" s="26"/>
      <c r="AB90" s="27"/>
      <c r="AC90" s="27"/>
      <c r="AD90" s="29"/>
      <c r="AE90" s="29"/>
      <c r="AF90" s="29"/>
      <c r="AG90" s="29"/>
    </row>
    <row r="91" spans="1:33" ht="15.75" customHeight="1">
      <c r="A91" s="15">
        <v>44447</v>
      </c>
      <c r="B91" s="16" t="s">
        <v>1866</v>
      </c>
      <c r="C91" s="22" t="s">
        <v>2087</v>
      </c>
      <c r="D91" s="16"/>
      <c r="E91" s="16"/>
      <c r="F91" s="17" t="str">
        <f t="shared" si="1"/>
        <v>Fail CV</v>
      </c>
      <c r="G91" s="16" t="s">
        <v>2178</v>
      </c>
      <c r="H91" s="18">
        <v>985544863</v>
      </c>
      <c r="I91" s="16" t="s">
        <v>2179</v>
      </c>
      <c r="J91" s="81">
        <v>30944</v>
      </c>
      <c r="K91" s="30" t="s">
        <v>2180</v>
      </c>
      <c r="L91" s="21" t="str">
        <f ca="1">IFERROR(__xludf.DUMMYFUNCTION("if(or(countifs($H$3:H93,H93)&gt;1, countifs($I$3:I93,I93)&gt;1),""Trùng"",if(or(COUNTIFS('Data tổng'!$I:$I,$I93)&gt;1,COUNTIFS('Data tổng'!$H:$H,$H93)&gt;1),""Trùng ""&amp;FILTER('Data tổng'!$B:$B,'Data tổng'!$I:$I=$I93,'Data tổng'!$B:$B&lt;&gt;$B93),""ok""))"),"ok")</f>
        <v>ok</v>
      </c>
      <c r="M91" s="16" t="s">
        <v>112</v>
      </c>
      <c r="N91" s="16"/>
      <c r="O91" s="16"/>
      <c r="P91" s="16"/>
      <c r="Q91" s="16"/>
      <c r="R91" s="16"/>
      <c r="S91" s="16"/>
      <c r="T91" s="16"/>
      <c r="U91" s="22"/>
      <c r="V91" s="23">
        <v>44473</v>
      </c>
      <c r="W91" s="24" t="s">
        <v>47</v>
      </c>
      <c r="X91" s="25"/>
      <c r="Y91" s="26"/>
      <c r="Z91" s="26"/>
      <c r="AA91" s="26"/>
      <c r="AB91" s="27"/>
      <c r="AC91" s="27"/>
      <c r="AD91" s="29"/>
      <c r="AE91" s="29"/>
      <c r="AF91" s="29"/>
      <c r="AG91" s="29"/>
    </row>
    <row r="92" spans="1:33" ht="15.75" customHeight="1">
      <c r="A92" s="15">
        <v>44448</v>
      </c>
      <c r="B92" s="16" t="s">
        <v>1866</v>
      </c>
      <c r="C92" s="22" t="s">
        <v>2106</v>
      </c>
      <c r="D92" s="16"/>
      <c r="E92" s="16"/>
      <c r="F92" s="17" t="str">
        <f t="shared" si="1"/>
        <v>Fail CV</v>
      </c>
      <c r="G92" s="16" t="s">
        <v>2181</v>
      </c>
      <c r="H92" s="18">
        <v>397675459</v>
      </c>
      <c r="I92" s="16" t="s">
        <v>2182</v>
      </c>
      <c r="J92" s="81"/>
      <c r="K92" s="30" t="s">
        <v>2183</v>
      </c>
      <c r="L92" s="21" t="str">
        <f ca="1">IFERROR(__xludf.DUMMYFUNCTION("if(or(countifs($H$3:H94,H94)&gt;1, countifs($I$3:I94,I94)&gt;1),""Trùng"",if(or(COUNTIFS('Data tổng'!$I:$I,$I94)&gt;1,COUNTIFS('Data tổng'!$H:$H,$H94)&gt;1),""Trùng ""&amp;FILTER('Data tổng'!$B:$B,'Data tổng'!$I:$I=$I94,'Data tổng'!$B:$B&lt;&gt;$B94),""ok""))"),"ok")</f>
        <v>ok</v>
      </c>
      <c r="M92" s="16" t="s">
        <v>83</v>
      </c>
      <c r="N92" s="16" t="s">
        <v>243</v>
      </c>
      <c r="O92" s="16"/>
      <c r="P92" s="16"/>
      <c r="Q92" s="16"/>
      <c r="R92" s="16"/>
      <c r="S92" s="16"/>
      <c r="T92" s="16"/>
      <c r="U92" s="22"/>
      <c r="V92" s="23">
        <v>44473</v>
      </c>
      <c r="W92" s="24" t="s">
        <v>47</v>
      </c>
      <c r="X92" s="25"/>
      <c r="Y92" s="26"/>
      <c r="Z92" s="26"/>
      <c r="AA92" s="26"/>
      <c r="AB92" s="27"/>
      <c r="AC92" s="27"/>
      <c r="AD92" s="29"/>
      <c r="AE92" s="29"/>
      <c r="AF92" s="29"/>
      <c r="AG92" s="29"/>
    </row>
    <row r="93" spans="1:33" ht="15.75" customHeight="1">
      <c r="A93" s="15">
        <v>44448</v>
      </c>
      <c r="B93" s="16" t="s">
        <v>1866</v>
      </c>
      <c r="C93" s="22" t="s">
        <v>2106</v>
      </c>
      <c r="D93" s="16"/>
      <c r="E93" s="16"/>
      <c r="F93" s="17" t="str">
        <f t="shared" si="1"/>
        <v>Fail CV</v>
      </c>
      <c r="G93" s="16" t="s">
        <v>2184</v>
      </c>
      <c r="H93" s="18">
        <v>328381677</v>
      </c>
      <c r="I93" s="16" t="s">
        <v>2185</v>
      </c>
      <c r="J93" s="81">
        <v>35149</v>
      </c>
      <c r="K93" s="30" t="s">
        <v>2186</v>
      </c>
      <c r="L93" s="21" t="str">
        <f ca="1">IFERROR(__xludf.DUMMYFUNCTION("if(or(countifs($H$3:H95,H95)&gt;1, countifs($I$3:I95,I95)&gt;1),""Trùng"",if(or(COUNTIFS('Data tổng'!$I:$I,$I95)&gt;1,COUNTIFS('Data tổng'!$H:$H,$H95)&gt;1),""Trùng ""&amp;FILTER('Data tổng'!$B:$B,'Data tổng'!$I:$I=$I95,'Data tổng'!$B:$B&lt;&gt;$B95),""ok""))"),"ok")</f>
        <v>ok</v>
      </c>
      <c r="M93" s="16" t="s">
        <v>83</v>
      </c>
      <c r="N93" s="16" t="s">
        <v>243</v>
      </c>
      <c r="O93" s="16"/>
      <c r="P93" s="16"/>
      <c r="Q93" s="16"/>
      <c r="R93" s="16"/>
      <c r="S93" s="16"/>
      <c r="T93" s="16"/>
      <c r="U93" s="22"/>
      <c r="V93" s="23">
        <v>44473</v>
      </c>
      <c r="W93" s="24" t="s">
        <v>47</v>
      </c>
      <c r="X93" s="25"/>
      <c r="Y93" s="26"/>
      <c r="Z93" s="26"/>
      <c r="AA93" s="26"/>
      <c r="AB93" s="27"/>
      <c r="AC93" s="27"/>
      <c r="AD93" s="29"/>
      <c r="AE93" s="29"/>
      <c r="AF93" s="29"/>
      <c r="AG93" s="29"/>
    </row>
    <row r="94" spans="1:33" ht="15.75" customHeight="1">
      <c r="A94" s="15">
        <v>44448</v>
      </c>
      <c r="B94" s="16" t="s">
        <v>1866</v>
      </c>
      <c r="C94" s="22" t="s">
        <v>2106</v>
      </c>
      <c r="D94" s="16"/>
      <c r="E94" s="16"/>
      <c r="F94" s="17" t="str">
        <f t="shared" si="1"/>
        <v>Fail CV</v>
      </c>
      <c r="G94" s="16" t="s">
        <v>2187</v>
      </c>
      <c r="H94" s="18">
        <v>356976825</v>
      </c>
      <c r="I94" s="16" t="s">
        <v>2188</v>
      </c>
      <c r="J94" s="81">
        <v>35382</v>
      </c>
      <c r="K94" s="30" t="s">
        <v>2189</v>
      </c>
      <c r="L94" s="21" t="str">
        <f ca="1">IFERROR(__xludf.DUMMYFUNCTION("if(or(countifs($H$3:H96,H96)&gt;1, countifs($I$3:I96,I96)&gt;1),""Trùng"",if(or(COUNTIFS('Data tổng'!$I:$I,$I96)&gt;1,COUNTIFS('Data tổng'!$H:$H,$H96)&gt;1),""Trùng ""&amp;FILTER('Data tổng'!$B:$B,'Data tổng'!$I:$I=$I96,'Data tổng'!$B:$B&lt;&gt;$B96),""ok""))"),"ok")</f>
        <v>ok</v>
      </c>
      <c r="M94" s="16" t="s">
        <v>83</v>
      </c>
      <c r="N94" s="16" t="s">
        <v>243</v>
      </c>
      <c r="O94" s="16"/>
      <c r="P94" s="16"/>
      <c r="Q94" s="16"/>
      <c r="R94" s="16"/>
      <c r="S94" s="16"/>
      <c r="T94" s="16"/>
      <c r="U94" s="22"/>
      <c r="V94" s="23">
        <v>44473</v>
      </c>
      <c r="W94" s="24" t="s">
        <v>47</v>
      </c>
      <c r="X94" s="25"/>
      <c r="Y94" s="26"/>
      <c r="Z94" s="26"/>
      <c r="AA94" s="26"/>
      <c r="AB94" s="27"/>
      <c r="AC94" s="27"/>
      <c r="AD94" s="29"/>
      <c r="AE94" s="29"/>
      <c r="AF94" s="29"/>
      <c r="AG94" s="29"/>
    </row>
    <row r="95" spans="1:33" ht="15.75" customHeight="1">
      <c r="A95" s="15">
        <v>44448</v>
      </c>
      <c r="B95" s="16" t="s">
        <v>1866</v>
      </c>
      <c r="C95" s="22" t="s">
        <v>2106</v>
      </c>
      <c r="D95" s="16"/>
      <c r="E95" s="16"/>
      <c r="F95" s="17" t="str">
        <f t="shared" si="1"/>
        <v>Fail CV</v>
      </c>
      <c r="G95" s="16" t="s">
        <v>2190</v>
      </c>
      <c r="H95" s="18">
        <v>888668385</v>
      </c>
      <c r="I95" s="16" t="s">
        <v>2191</v>
      </c>
      <c r="J95" s="81">
        <v>34061</v>
      </c>
      <c r="K95" s="30" t="s">
        <v>2192</v>
      </c>
      <c r="L95" s="21" t="str">
        <f ca="1">IFERROR(__xludf.DUMMYFUNCTION("if(or(countifs($H$3:H97,H97)&gt;1, countifs($I$3:I97,I97)&gt;1),""Trùng"",if(or(COUNTIFS('Data tổng'!$I:$I,$I97)&gt;1,COUNTIFS('Data tổng'!$H:$H,$H97)&gt;1),""Trùng ""&amp;FILTER('Data tổng'!$B:$B,'Data tổng'!$I:$I=$I97,'Data tổng'!$B:$B&lt;&gt;$B97),""ok""))"),"ok")</f>
        <v>ok</v>
      </c>
      <c r="M95" s="16" t="s">
        <v>83</v>
      </c>
      <c r="N95" s="16" t="s">
        <v>243</v>
      </c>
      <c r="O95" s="16"/>
      <c r="P95" s="16"/>
      <c r="Q95" s="16"/>
      <c r="R95" s="16"/>
      <c r="S95" s="16"/>
      <c r="T95" s="16"/>
      <c r="U95" s="22"/>
      <c r="V95" s="23">
        <v>44473</v>
      </c>
      <c r="W95" s="24" t="s">
        <v>47</v>
      </c>
      <c r="X95" s="25"/>
      <c r="Y95" s="26"/>
      <c r="Z95" s="26"/>
      <c r="AA95" s="26"/>
      <c r="AB95" s="27"/>
      <c r="AC95" s="27"/>
      <c r="AD95" s="29"/>
      <c r="AE95" s="29"/>
      <c r="AF95" s="29"/>
      <c r="AG95" s="29"/>
    </row>
    <row r="96" spans="1:33" ht="15.75" customHeight="1">
      <c r="A96" s="15">
        <v>44448</v>
      </c>
      <c r="B96" s="16" t="s">
        <v>1866</v>
      </c>
      <c r="C96" s="22" t="s">
        <v>2106</v>
      </c>
      <c r="D96" s="16"/>
      <c r="E96" s="16"/>
      <c r="F96" s="17" t="str">
        <f t="shared" si="1"/>
        <v>Fail CV</v>
      </c>
      <c r="G96" s="16" t="s">
        <v>2193</v>
      </c>
      <c r="H96" s="18">
        <v>967156090</v>
      </c>
      <c r="I96" s="16" t="s">
        <v>2194</v>
      </c>
      <c r="J96" s="81">
        <v>34259</v>
      </c>
      <c r="K96" s="30" t="s">
        <v>2195</v>
      </c>
      <c r="L96" s="21" t="str">
        <f ca="1">IFERROR(__xludf.DUMMYFUNCTION("if(or(countifs($H$3:H98,H98)&gt;1, countifs($I$3:I98,I98)&gt;1),""Trùng"",if(or(COUNTIFS('Data tổng'!$I:$I,$I98)&gt;1,COUNTIFS('Data tổng'!$H:$H,$H98)&gt;1),""Trùng ""&amp;FILTER('Data tổng'!$B:$B,'Data tổng'!$I:$I=$I98,'Data tổng'!$B:$B&lt;&gt;$B98),""ok""))"),"ok")</f>
        <v>ok</v>
      </c>
      <c r="M96" s="16" t="s">
        <v>83</v>
      </c>
      <c r="N96" s="16" t="s">
        <v>243</v>
      </c>
      <c r="O96" s="16"/>
      <c r="P96" s="16"/>
      <c r="Q96" s="16"/>
      <c r="R96" s="16"/>
      <c r="S96" s="16"/>
      <c r="T96" s="16"/>
      <c r="U96" s="22"/>
      <c r="V96" s="23">
        <v>44473</v>
      </c>
      <c r="W96" s="24" t="s">
        <v>47</v>
      </c>
      <c r="X96" s="25"/>
      <c r="Y96" s="26"/>
      <c r="Z96" s="26"/>
      <c r="AA96" s="26"/>
      <c r="AB96" s="27"/>
      <c r="AC96" s="27"/>
      <c r="AD96" s="29"/>
      <c r="AE96" s="29"/>
      <c r="AF96" s="29"/>
      <c r="AG96" s="29"/>
    </row>
    <row r="97" spans="1:33" ht="15.75" customHeight="1">
      <c r="A97" s="15">
        <v>44478</v>
      </c>
      <c r="B97" s="16" t="s">
        <v>1866</v>
      </c>
      <c r="C97" s="22" t="s">
        <v>2106</v>
      </c>
      <c r="D97" s="16"/>
      <c r="E97" s="16"/>
      <c r="F97" s="17"/>
      <c r="G97" s="16" t="s">
        <v>2196</v>
      </c>
      <c r="H97" s="18">
        <v>879521658</v>
      </c>
      <c r="I97" s="16" t="s">
        <v>2197</v>
      </c>
      <c r="J97" s="81">
        <v>36529</v>
      </c>
      <c r="K97" s="30" t="s">
        <v>2198</v>
      </c>
      <c r="L97" s="21" t="str">
        <f ca="1">IFERROR(__xludf.DUMMYFUNCTION("if(or(countifs($H$3:H99,H99)&gt;1, countifs($I$3:I99,I99)&gt;1),""Trùng"",if(or(COUNTIFS('Data tổng'!$I:$I,$I99)&gt;1,COUNTIFS('Data tổng'!$H:$H,$H99)&gt;1),""Trùng ""&amp;FILTER('Data tổng'!$B:$B,'Data tổng'!$I:$I=$I99,'Data tổng'!$B:$B&lt;&gt;$B99),""ok""))"),"ok")</f>
        <v>ok</v>
      </c>
      <c r="M97" s="16" t="s">
        <v>83</v>
      </c>
      <c r="N97" s="16" t="s">
        <v>243</v>
      </c>
      <c r="O97" s="16"/>
      <c r="P97" s="16"/>
      <c r="Q97" s="16"/>
      <c r="R97" s="16"/>
      <c r="S97" s="16"/>
      <c r="T97" s="16"/>
      <c r="U97" s="22"/>
      <c r="V97" s="23">
        <v>44473</v>
      </c>
      <c r="W97" s="24" t="s">
        <v>47</v>
      </c>
      <c r="X97" s="25"/>
      <c r="Y97" s="26"/>
      <c r="Z97" s="26"/>
      <c r="AA97" s="26"/>
      <c r="AB97" s="27"/>
      <c r="AC97" s="27"/>
      <c r="AD97" s="29"/>
      <c r="AE97" s="29"/>
      <c r="AF97" s="29"/>
      <c r="AG97" s="29"/>
    </row>
    <row r="98" spans="1:33" ht="15.75" customHeight="1">
      <c r="A98" s="15">
        <v>44448</v>
      </c>
      <c r="B98" s="16" t="s">
        <v>1866</v>
      </c>
      <c r="C98" s="22" t="s">
        <v>795</v>
      </c>
      <c r="D98" s="16"/>
      <c r="E98" s="16"/>
      <c r="F98" s="17" t="str">
        <f t="shared" ref="F98:F156" si="2">IF(G98="","",IF(AE98="Yes", "Đã onboard", IF(AE98="No", "Không onboard", IF(AC98="Yes", "Đồng ý offer", IF(AC98="Consider", "Cân nhắc offer",IF(AC98="No", "Từ chối offer", IF(AA98="Pass", "Pass Phỏng vấn", IF(AA98="Fail", "Fail Phỏng vấn", IF(AA98="Cancel", "Hủy Phỏng vấn", IF(AA98="Reject", "Từ chối Phỏng vấn", IF(AA98="Consider", "Cân nhắc KQ PV", IF(AND(X98&lt;&gt;"",AA98="",W98="Pass"), "Có lịch PV",IF(W98="Pass","Pass CV",IF(W98="Fail","Fail CV",IF(W98="Reject","Từ chối ứng tuyển", IF(W98="Consider","Cân nhắc CV","Đã nhận được CV"))))))))))))))))</f>
        <v>Đã onboard</v>
      </c>
      <c r="G98" s="16" t="s">
        <v>2199</v>
      </c>
      <c r="H98" s="18">
        <v>968117088</v>
      </c>
      <c r="I98" s="16" t="s">
        <v>2200</v>
      </c>
      <c r="J98" s="81">
        <v>32454</v>
      </c>
      <c r="K98" s="30" t="s">
        <v>2201</v>
      </c>
      <c r="L98" s="21" t="str">
        <f ca="1">IFERROR(__xludf.DUMMYFUNCTION("if(or(countifs($H$3:H100,H100)&gt;1, countifs($I$3:I100,I100)&gt;1),""Trùng"",if(or(COUNTIFS('Data tổng'!$I:$I,$I100)&gt;1,COUNTIFS('Data tổng'!$H:$H,$H100)&gt;1),""Trùng ""&amp;FILTER('Data tổng'!$B:$B,'Data tổng'!$I:$I=$I100,'Data tổng'!$B:$B&lt;&gt;$B100),""ok""))"),"ok")</f>
        <v>ok</v>
      </c>
      <c r="M98" s="16" t="s">
        <v>112</v>
      </c>
      <c r="N98" s="16"/>
      <c r="O98" s="16"/>
      <c r="P98" s="16"/>
      <c r="Q98" s="16"/>
      <c r="R98" s="16"/>
      <c r="S98" s="16"/>
      <c r="T98" s="16"/>
      <c r="U98" s="22"/>
      <c r="V98" s="23">
        <v>44448</v>
      </c>
      <c r="W98" s="24" t="s">
        <v>57</v>
      </c>
      <c r="X98" s="25">
        <v>44449</v>
      </c>
      <c r="Y98" s="33">
        <v>0.66666666666666663</v>
      </c>
      <c r="Z98" s="26" t="s">
        <v>2202</v>
      </c>
      <c r="AA98" s="26" t="s">
        <v>57</v>
      </c>
      <c r="AB98" s="39">
        <v>44453</v>
      </c>
      <c r="AC98" s="27" t="s">
        <v>65</v>
      </c>
      <c r="AD98" s="118">
        <v>44459</v>
      </c>
      <c r="AE98" s="29" t="s">
        <v>65</v>
      </c>
      <c r="AF98" s="29"/>
      <c r="AG98" s="35">
        <v>11200000</v>
      </c>
    </row>
    <row r="99" spans="1:33" ht="15.75" customHeight="1">
      <c r="A99" s="15">
        <v>44449</v>
      </c>
      <c r="B99" s="16" t="s">
        <v>1866</v>
      </c>
      <c r="C99" s="22" t="s">
        <v>795</v>
      </c>
      <c r="D99" s="16"/>
      <c r="E99" s="16"/>
      <c r="F99" s="17" t="str">
        <f t="shared" si="2"/>
        <v>Fail Phỏng vấn</v>
      </c>
      <c r="G99" s="16" t="s">
        <v>2203</v>
      </c>
      <c r="H99" s="18">
        <v>915694692</v>
      </c>
      <c r="I99" s="16" t="s">
        <v>2204</v>
      </c>
      <c r="J99" s="81">
        <v>33852</v>
      </c>
      <c r="K99" s="30" t="s">
        <v>2205</v>
      </c>
      <c r="L99" s="21" t="str">
        <f ca="1">IFERROR(__xludf.DUMMYFUNCTION("if(or(countifs($H$3:H101,H101)&gt;1, countifs($I$3:I101,I101)&gt;1),""Trùng"",if(or(COUNTIFS('Data tổng'!$I:$I,$I101)&gt;1,COUNTIFS('Data tổng'!$H:$H,$H101)&gt;1),""Trùng ""&amp;FILTER('Data tổng'!$B:$B,'Data tổng'!$I:$I=$I101,'Data tổng'!$B:$B&lt;&gt;$B101),""ok""))"),"ok")</f>
        <v>ok</v>
      </c>
      <c r="M99" s="16" t="s">
        <v>83</v>
      </c>
      <c r="N99" s="16" t="s">
        <v>243</v>
      </c>
      <c r="O99" s="16"/>
      <c r="P99" s="16"/>
      <c r="Q99" s="16"/>
      <c r="R99" s="16"/>
      <c r="S99" s="16"/>
      <c r="T99" s="16"/>
      <c r="U99" s="22"/>
      <c r="V99" s="23">
        <v>44452</v>
      </c>
      <c r="W99" s="24" t="s">
        <v>57</v>
      </c>
      <c r="X99" s="25">
        <v>44454</v>
      </c>
      <c r="Y99" s="33">
        <v>0.39583333333333331</v>
      </c>
      <c r="Z99" s="26" t="s">
        <v>2202</v>
      </c>
      <c r="AA99" s="26" t="s">
        <v>47</v>
      </c>
      <c r="AB99" s="27"/>
      <c r="AC99" s="27"/>
      <c r="AD99" s="29"/>
      <c r="AE99" s="29"/>
      <c r="AF99" s="29"/>
      <c r="AG99" s="29"/>
    </row>
    <row r="100" spans="1:33" ht="15.75" customHeight="1">
      <c r="A100" s="15">
        <v>44449</v>
      </c>
      <c r="B100" s="16" t="s">
        <v>1866</v>
      </c>
      <c r="C100" s="22" t="s">
        <v>795</v>
      </c>
      <c r="D100" s="16"/>
      <c r="E100" s="16"/>
      <c r="F100" s="17" t="str">
        <f t="shared" si="2"/>
        <v>Fail CV</v>
      </c>
      <c r="G100" s="16" t="s">
        <v>2206</v>
      </c>
      <c r="H100" s="18">
        <v>366697472</v>
      </c>
      <c r="I100" s="16" t="s">
        <v>2207</v>
      </c>
      <c r="J100" s="81">
        <v>35060</v>
      </c>
      <c r="K100" s="30" t="s">
        <v>2208</v>
      </c>
      <c r="L100" s="21" t="str">
        <f ca="1">IFERROR(__xludf.DUMMYFUNCTION("if(or(countifs($H$3:H102,H102)&gt;1, countifs($I$3:I102,I102)&gt;1),""Trùng"",if(or(COUNTIFS('Data tổng'!$I:$I,$I102)&gt;1,COUNTIFS('Data tổng'!$H:$H,$H102)&gt;1),""Trùng ""&amp;FILTER('Data tổng'!$B:$B,'Data tổng'!$I:$I=$I102,'Data tổng'!$B:$B&lt;&gt;$B102),""ok""))"),"ok")</f>
        <v>ok</v>
      </c>
      <c r="M100" s="16" t="s">
        <v>112</v>
      </c>
      <c r="N100" s="16"/>
      <c r="O100" s="16"/>
      <c r="P100" s="16"/>
      <c r="Q100" s="16"/>
      <c r="R100" s="16"/>
      <c r="S100" s="16"/>
      <c r="T100" s="16"/>
      <c r="U100" s="22"/>
      <c r="V100" s="23">
        <v>44452</v>
      </c>
      <c r="W100" s="24" t="s">
        <v>47</v>
      </c>
      <c r="X100" s="25"/>
      <c r="Y100" s="26"/>
      <c r="Z100" s="26"/>
      <c r="AA100" s="26"/>
      <c r="AB100" s="27"/>
      <c r="AC100" s="27"/>
      <c r="AD100" s="29"/>
      <c r="AE100" s="29"/>
      <c r="AF100" s="29"/>
      <c r="AG100" s="29"/>
    </row>
    <row r="101" spans="1:33" ht="15.75" customHeight="1">
      <c r="A101" s="15">
        <v>44449</v>
      </c>
      <c r="B101" s="16" t="s">
        <v>1866</v>
      </c>
      <c r="C101" s="22" t="s">
        <v>795</v>
      </c>
      <c r="D101" s="16"/>
      <c r="E101" s="16"/>
      <c r="F101" s="17" t="str">
        <f t="shared" si="2"/>
        <v>Fail CV</v>
      </c>
      <c r="G101" s="16" t="s">
        <v>2209</v>
      </c>
      <c r="H101" s="18">
        <v>942850260</v>
      </c>
      <c r="I101" s="16" t="s">
        <v>2210</v>
      </c>
      <c r="J101" s="81">
        <v>33049</v>
      </c>
      <c r="K101" s="30" t="s">
        <v>2211</v>
      </c>
      <c r="L101" s="21" t="str">
        <f ca="1">IFERROR(__xludf.DUMMYFUNCTION("if(or(countifs($H$3:H103,H103)&gt;1, countifs($I$3:I103,I103)&gt;1),""Trùng"",if(or(COUNTIFS('Data tổng'!$I:$I,$I103)&gt;1,COUNTIFS('Data tổng'!$H:$H,$H103)&gt;1),""Trùng ""&amp;FILTER('Data tổng'!$B:$B,'Data tổng'!$I:$I=$I103,'Data tổng'!$B:$B&lt;&gt;$B103),""ok""))"),"ok")</f>
        <v>ok</v>
      </c>
      <c r="M101" s="16" t="s">
        <v>83</v>
      </c>
      <c r="N101" s="16" t="s">
        <v>243</v>
      </c>
      <c r="O101" s="16"/>
      <c r="P101" s="16"/>
      <c r="Q101" s="16"/>
      <c r="R101" s="16"/>
      <c r="S101" s="16"/>
      <c r="T101" s="16"/>
      <c r="U101" s="22"/>
      <c r="V101" s="23">
        <v>44452</v>
      </c>
      <c r="W101" s="24" t="s">
        <v>47</v>
      </c>
      <c r="X101" s="25"/>
      <c r="Y101" s="26"/>
      <c r="Z101" s="26"/>
      <c r="AA101" s="26"/>
      <c r="AB101" s="27"/>
      <c r="AC101" s="27"/>
      <c r="AD101" s="29"/>
      <c r="AE101" s="29"/>
      <c r="AF101" s="29"/>
      <c r="AG101" s="29"/>
    </row>
    <row r="102" spans="1:33" ht="15.75" customHeight="1">
      <c r="A102" s="15">
        <v>44449</v>
      </c>
      <c r="B102" s="16" t="s">
        <v>1866</v>
      </c>
      <c r="C102" s="22" t="s">
        <v>795</v>
      </c>
      <c r="D102" s="16"/>
      <c r="E102" s="16"/>
      <c r="F102" s="17" t="str">
        <f t="shared" si="2"/>
        <v>Fail CV</v>
      </c>
      <c r="G102" s="16" t="s">
        <v>2212</v>
      </c>
      <c r="H102" s="18">
        <v>369663659</v>
      </c>
      <c r="I102" s="16" t="s">
        <v>2213</v>
      </c>
      <c r="J102" s="81">
        <v>34305</v>
      </c>
      <c r="K102" s="30" t="s">
        <v>2214</v>
      </c>
      <c r="L102" s="21" t="str">
        <f ca="1">IFERROR(__xludf.DUMMYFUNCTION("if(or(countifs($H$3:H104,H104)&gt;1, countifs($I$3:I104,I104)&gt;1),""Trùng"",if(or(COUNTIFS('Data tổng'!$I:$I,$I104)&gt;1,COUNTIFS('Data tổng'!$H:$H,$H104)&gt;1),""Trùng ""&amp;FILTER('Data tổng'!$B:$B,'Data tổng'!$I:$I=$I104,'Data tổng'!$B:$B&lt;&gt;$B104),""ok""))"),"ok")</f>
        <v>ok</v>
      </c>
      <c r="M102" s="16" t="s">
        <v>83</v>
      </c>
      <c r="N102" s="16" t="s">
        <v>243</v>
      </c>
      <c r="O102" s="16"/>
      <c r="P102" s="16"/>
      <c r="Q102" s="16"/>
      <c r="R102" s="16"/>
      <c r="S102" s="16"/>
      <c r="T102" s="16"/>
      <c r="U102" s="22"/>
      <c r="V102" s="23">
        <v>44452</v>
      </c>
      <c r="W102" s="24" t="s">
        <v>47</v>
      </c>
      <c r="X102" s="25"/>
      <c r="Y102" s="26"/>
      <c r="Z102" s="26"/>
      <c r="AA102" s="26"/>
      <c r="AB102" s="27"/>
      <c r="AC102" s="27"/>
      <c r="AD102" s="29"/>
      <c r="AE102" s="29"/>
      <c r="AF102" s="29"/>
      <c r="AG102" s="29"/>
    </row>
    <row r="103" spans="1:33" ht="15.75" customHeight="1">
      <c r="A103" s="15">
        <v>44449</v>
      </c>
      <c r="B103" s="16" t="s">
        <v>1866</v>
      </c>
      <c r="C103" s="22" t="s">
        <v>795</v>
      </c>
      <c r="D103" s="16"/>
      <c r="E103" s="16"/>
      <c r="F103" s="17" t="str">
        <f t="shared" si="2"/>
        <v>Đã onboard</v>
      </c>
      <c r="G103" s="16" t="s">
        <v>2215</v>
      </c>
      <c r="H103" s="18">
        <v>981941894</v>
      </c>
      <c r="I103" s="16" t="s">
        <v>2216</v>
      </c>
      <c r="J103" s="81">
        <v>34362</v>
      </c>
      <c r="K103" s="30" t="s">
        <v>2217</v>
      </c>
      <c r="L103" s="21" t="str">
        <f ca="1">IFERROR(__xludf.DUMMYFUNCTION("if(or(countifs($H$3:H105,H105)&gt;1, countifs($I$3:I105,I105)&gt;1),""Trùng"",if(or(COUNTIFS('Data tổng'!$I:$I,$I105)&gt;1,COUNTIFS('Data tổng'!$H:$H,$H105)&gt;1),""Trùng ""&amp;FILTER('Data tổng'!$B:$B,'Data tổng'!$I:$I=$I105,'Data tổng'!$B:$B&lt;&gt;$B105),""ok""))"),"ok")</f>
        <v>ok</v>
      </c>
      <c r="M103" s="16" t="s">
        <v>112</v>
      </c>
      <c r="N103" s="16"/>
      <c r="O103" s="16"/>
      <c r="P103" s="16"/>
      <c r="Q103" s="16"/>
      <c r="R103" s="16"/>
      <c r="S103" s="16"/>
      <c r="T103" s="16"/>
      <c r="U103" s="22" t="s">
        <v>2218</v>
      </c>
      <c r="V103" s="23">
        <v>44452</v>
      </c>
      <c r="W103" s="24" t="s">
        <v>57</v>
      </c>
      <c r="X103" s="25">
        <v>44454</v>
      </c>
      <c r="Y103" s="33">
        <v>0.35416666666666669</v>
      </c>
      <c r="Z103" s="26" t="s">
        <v>2202</v>
      </c>
      <c r="AA103" s="26" t="s">
        <v>57</v>
      </c>
      <c r="AB103" s="39">
        <v>44456</v>
      </c>
      <c r="AC103" s="27" t="s">
        <v>65</v>
      </c>
      <c r="AD103" s="118">
        <v>44473</v>
      </c>
      <c r="AE103" s="29" t="s">
        <v>65</v>
      </c>
      <c r="AF103" s="29"/>
      <c r="AG103" s="35">
        <v>11200000</v>
      </c>
    </row>
    <row r="104" spans="1:33" ht="15.75" customHeight="1">
      <c r="A104" s="15">
        <v>44449</v>
      </c>
      <c r="B104" s="16" t="s">
        <v>1866</v>
      </c>
      <c r="C104" s="22" t="s">
        <v>795</v>
      </c>
      <c r="D104" s="16"/>
      <c r="E104" s="16"/>
      <c r="F104" s="17" t="str">
        <f t="shared" si="2"/>
        <v>Fail Phỏng vấn</v>
      </c>
      <c r="G104" s="16" t="s">
        <v>1711</v>
      </c>
      <c r="H104" s="18">
        <v>967734080</v>
      </c>
      <c r="I104" s="16" t="s">
        <v>2219</v>
      </c>
      <c r="J104" s="81">
        <v>34439</v>
      </c>
      <c r="K104" s="30" t="s">
        <v>2220</v>
      </c>
      <c r="L104" s="21" t="str">
        <f ca="1">IFERROR(__xludf.DUMMYFUNCTION("if(or(countifs($H$3:H106,H106)&gt;1, countifs($I$3:I106,I106)&gt;1),""Trùng"",if(or(COUNTIFS('Data tổng'!$I:$I,$I106)&gt;1,COUNTIFS('Data tổng'!$H:$H,$H106)&gt;1),""Trùng ""&amp;FILTER('Data tổng'!$B:$B,'Data tổng'!$I:$I=$I106,'Data tổng'!$B:$B&lt;&gt;$B106),""ok""))"),"ok")</f>
        <v>ok</v>
      </c>
      <c r="M104" s="16" t="s">
        <v>83</v>
      </c>
      <c r="N104" s="16" t="s">
        <v>243</v>
      </c>
      <c r="O104" s="16"/>
      <c r="P104" s="16"/>
      <c r="Q104" s="16"/>
      <c r="R104" s="16"/>
      <c r="S104" s="16"/>
      <c r="T104" s="16"/>
      <c r="U104" s="22"/>
      <c r="V104" s="23">
        <v>44452</v>
      </c>
      <c r="W104" s="24" t="s">
        <v>57</v>
      </c>
      <c r="X104" s="25">
        <v>44454</v>
      </c>
      <c r="Y104" s="33">
        <v>0.41666666666666669</v>
      </c>
      <c r="Z104" s="26" t="s">
        <v>2202</v>
      </c>
      <c r="AA104" s="26" t="s">
        <v>47</v>
      </c>
      <c r="AB104" s="27"/>
      <c r="AC104" s="27"/>
      <c r="AD104" s="29"/>
      <c r="AE104" s="29"/>
      <c r="AF104" s="29"/>
      <c r="AG104" s="29"/>
    </row>
    <row r="105" spans="1:33" ht="15.75" customHeight="1">
      <c r="A105" s="15">
        <v>44449</v>
      </c>
      <c r="B105" s="16" t="s">
        <v>1866</v>
      </c>
      <c r="C105" s="22" t="s">
        <v>795</v>
      </c>
      <c r="D105" s="16"/>
      <c r="E105" s="16"/>
      <c r="F105" s="17" t="str">
        <f t="shared" si="2"/>
        <v>Fail Phỏng vấn</v>
      </c>
      <c r="G105" s="16" t="s">
        <v>2221</v>
      </c>
      <c r="H105" s="18">
        <v>774222990</v>
      </c>
      <c r="I105" s="16" t="s">
        <v>2222</v>
      </c>
      <c r="J105" s="81">
        <v>33737</v>
      </c>
      <c r="K105" s="30" t="s">
        <v>2223</v>
      </c>
      <c r="L105" s="21" t="str">
        <f ca="1">IFERROR(__xludf.DUMMYFUNCTION("if(or(countifs($H$3:H107,H107)&gt;1, countifs($I$3:I107,I107)&gt;1),""Trùng"",if(or(COUNTIFS('Data tổng'!$I:$I,$I107)&gt;1,COUNTIFS('Data tổng'!$H:$H,$H107)&gt;1),""Trùng ""&amp;FILTER('Data tổng'!$B:$B,'Data tổng'!$I:$I=$I107,'Data tổng'!$B:$B&lt;&gt;$B107),""ok""))"),"ok")</f>
        <v>ok</v>
      </c>
      <c r="M105" s="16" t="s">
        <v>83</v>
      </c>
      <c r="N105" s="16" t="s">
        <v>243</v>
      </c>
      <c r="O105" s="16"/>
      <c r="P105" s="16"/>
      <c r="Q105" s="16"/>
      <c r="R105" s="16"/>
      <c r="S105" s="16"/>
      <c r="T105" s="16"/>
      <c r="U105" s="22"/>
      <c r="V105" s="23">
        <v>44452</v>
      </c>
      <c r="W105" s="24" t="s">
        <v>57</v>
      </c>
      <c r="X105" s="25">
        <v>44454</v>
      </c>
      <c r="Y105" s="33">
        <v>0.4375</v>
      </c>
      <c r="Z105" s="26" t="s">
        <v>2202</v>
      </c>
      <c r="AA105" s="26" t="s">
        <v>47</v>
      </c>
      <c r="AB105" s="27"/>
      <c r="AC105" s="27"/>
      <c r="AD105" s="29"/>
      <c r="AE105" s="29"/>
      <c r="AF105" s="29"/>
      <c r="AG105" s="29"/>
    </row>
    <row r="106" spans="1:33" ht="15.75" customHeight="1">
      <c r="A106" s="15">
        <v>44449</v>
      </c>
      <c r="B106" s="16" t="s">
        <v>1866</v>
      </c>
      <c r="C106" s="22" t="s">
        <v>795</v>
      </c>
      <c r="D106" s="16"/>
      <c r="E106" s="16"/>
      <c r="F106" s="17" t="str">
        <f t="shared" si="2"/>
        <v>Fail CV</v>
      </c>
      <c r="G106" s="16" t="s">
        <v>2224</v>
      </c>
      <c r="H106" s="18">
        <v>988169138</v>
      </c>
      <c r="I106" s="16" t="s">
        <v>2225</v>
      </c>
      <c r="J106" s="81">
        <v>34096</v>
      </c>
      <c r="K106" s="30" t="s">
        <v>2226</v>
      </c>
      <c r="L106" s="21" t="str">
        <f ca="1">IFERROR(__xludf.DUMMYFUNCTION("if(or(countifs($H$3:H108,H108)&gt;1, countifs($I$3:I108,I108)&gt;1),""Trùng"",if(or(COUNTIFS('Data tổng'!$I:$I,$I108)&gt;1,COUNTIFS('Data tổng'!$H:$H,$H108)&gt;1),""Trùng ""&amp;FILTER('Data tổng'!$B:$B,'Data tổng'!$I:$I=$I108,'Data tổng'!$B:$B&lt;&gt;$B108),""ok""))"),"ok")</f>
        <v>ok</v>
      </c>
      <c r="M106" s="16" t="s">
        <v>83</v>
      </c>
      <c r="N106" s="16" t="s">
        <v>243</v>
      </c>
      <c r="O106" s="16"/>
      <c r="P106" s="16"/>
      <c r="Q106" s="16"/>
      <c r="R106" s="16"/>
      <c r="S106" s="16"/>
      <c r="T106" s="16"/>
      <c r="U106" s="22"/>
      <c r="V106" s="23">
        <v>44452</v>
      </c>
      <c r="W106" s="24" t="s">
        <v>47</v>
      </c>
      <c r="X106" s="25"/>
      <c r="Y106" s="26"/>
      <c r="Z106" s="26"/>
      <c r="AA106" s="26"/>
      <c r="AB106" s="27"/>
      <c r="AC106" s="27"/>
      <c r="AD106" s="29"/>
      <c r="AE106" s="29"/>
      <c r="AF106" s="29"/>
      <c r="AG106" s="29"/>
    </row>
    <row r="107" spans="1:33" ht="15.75" customHeight="1">
      <c r="A107" s="15">
        <v>44449</v>
      </c>
      <c r="B107" s="16" t="s">
        <v>1866</v>
      </c>
      <c r="C107" s="22" t="s">
        <v>795</v>
      </c>
      <c r="D107" s="16"/>
      <c r="E107" s="16"/>
      <c r="F107" s="17" t="str">
        <f t="shared" si="2"/>
        <v>Hủy Phỏng vấn</v>
      </c>
      <c r="G107" s="16" t="s">
        <v>2227</v>
      </c>
      <c r="H107" s="18">
        <v>374795562</v>
      </c>
      <c r="I107" s="16" t="s">
        <v>2228</v>
      </c>
      <c r="J107" s="81">
        <v>33868</v>
      </c>
      <c r="K107" s="30" t="s">
        <v>2229</v>
      </c>
      <c r="L107" s="21" t="str">
        <f ca="1">IFERROR(__xludf.DUMMYFUNCTION("if(or(countifs($H$3:H109,H109)&gt;1, countifs($I$3:I109,I109)&gt;1),""Trùng"",if(or(COUNTIFS('Data tổng'!$I:$I,$I109)&gt;1,COUNTIFS('Data tổng'!$H:$H,$H109)&gt;1),""Trùng ""&amp;FILTER('Data tổng'!$B:$B,'Data tổng'!$I:$I=$I109,'Data tổng'!$B:$B&lt;&gt;$B109),""ok""))"),"ok")</f>
        <v>ok</v>
      </c>
      <c r="M107" s="16" t="s">
        <v>83</v>
      </c>
      <c r="N107" s="16" t="s">
        <v>243</v>
      </c>
      <c r="O107" s="16"/>
      <c r="P107" s="16"/>
      <c r="Q107" s="16"/>
      <c r="R107" s="16"/>
      <c r="S107" s="16"/>
      <c r="T107" s="16"/>
      <c r="U107" s="22"/>
      <c r="V107" s="23">
        <v>44452</v>
      </c>
      <c r="W107" s="24" t="s">
        <v>57</v>
      </c>
      <c r="X107" s="25">
        <v>44454</v>
      </c>
      <c r="Y107" s="33">
        <v>0.45833333333333331</v>
      </c>
      <c r="Z107" s="26" t="s">
        <v>2202</v>
      </c>
      <c r="AA107" s="26" t="s">
        <v>187</v>
      </c>
      <c r="AB107" s="27"/>
      <c r="AC107" s="27"/>
      <c r="AD107" s="29"/>
      <c r="AE107" s="29"/>
      <c r="AF107" s="29"/>
      <c r="AG107" s="29"/>
    </row>
    <row r="108" spans="1:33" ht="15.75" customHeight="1">
      <c r="A108" s="15">
        <v>44452</v>
      </c>
      <c r="B108" s="16" t="s">
        <v>1866</v>
      </c>
      <c r="C108" s="22" t="s">
        <v>145</v>
      </c>
      <c r="D108" s="16" t="s">
        <v>79</v>
      </c>
      <c r="E108" s="16"/>
      <c r="F108" s="17" t="str">
        <f t="shared" si="2"/>
        <v>Từ chối Phỏng vấn</v>
      </c>
      <c r="G108" s="16" t="s">
        <v>2230</v>
      </c>
      <c r="H108" s="18">
        <v>339622266</v>
      </c>
      <c r="I108" s="16" t="s">
        <v>2231</v>
      </c>
      <c r="J108" s="81">
        <v>36141</v>
      </c>
      <c r="K108" s="30" t="s">
        <v>2232</v>
      </c>
      <c r="L108" s="21" t="str">
        <f ca="1">IFERROR(__xludf.DUMMYFUNCTION("if(or(countifs($H$3:H110,H110)&gt;1, countifs($I$3:I110,I110)&gt;1),""Trùng"",if(or(COUNTIFS('Data tổng'!$I:$I,$I110)&gt;1,COUNTIFS('Data tổng'!$H:$H,$H110)&gt;1),""Trùng ""&amp;FILTER('Data tổng'!$B:$B,'Data tổng'!$I:$I=$I110,'Data tổng'!$B:$B&lt;&gt;$B110),""ok""))"),"ok")</f>
        <v>ok</v>
      </c>
      <c r="M108" s="16" t="s">
        <v>83</v>
      </c>
      <c r="N108" s="16" t="s">
        <v>243</v>
      </c>
      <c r="O108" s="16"/>
      <c r="P108" s="16"/>
      <c r="Q108" s="16"/>
      <c r="R108" s="16"/>
      <c r="S108" s="16"/>
      <c r="T108" s="16"/>
      <c r="U108" s="22"/>
      <c r="V108" s="23">
        <v>44453</v>
      </c>
      <c r="W108" s="24" t="s">
        <v>57</v>
      </c>
      <c r="X108" s="25">
        <v>44455</v>
      </c>
      <c r="Y108" s="33">
        <v>0.58333333333333337</v>
      </c>
      <c r="Z108" s="26" t="s">
        <v>995</v>
      </c>
      <c r="AA108" s="26" t="s">
        <v>58</v>
      </c>
      <c r="AB108" s="27"/>
      <c r="AC108" s="27"/>
      <c r="AD108" s="29"/>
      <c r="AE108" s="29"/>
      <c r="AF108" s="29"/>
      <c r="AG108" s="29"/>
    </row>
    <row r="109" spans="1:33" ht="15.75" customHeight="1">
      <c r="A109" s="15">
        <v>44452</v>
      </c>
      <c r="B109" s="16" t="s">
        <v>1866</v>
      </c>
      <c r="C109" s="22" t="s">
        <v>1944</v>
      </c>
      <c r="D109" s="16" t="s">
        <v>417</v>
      </c>
      <c r="E109" s="16"/>
      <c r="F109" s="17" t="str">
        <f t="shared" si="2"/>
        <v>Fail Phỏng vấn</v>
      </c>
      <c r="G109" s="16" t="s">
        <v>2233</v>
      </c>
      <c r="H109" s="18">
        <v>961136980</v>
      </c>
      <c r="I109" s="16" t="s">
        <v>2234</v>
      </c>
      <c r="J109" s="81">
        <v>33317</v>
      </c>
      <c r="K109" s="30" t="s">
        <v>2235</v>
      </c>
      <c r="L109" s="21" t="str">
        <f ca="1">IFERROR(__xludf.DUMMYFUNCTION("if(or(countifs($H$3:H111,H111)&gt;1, countifs($I$3:I111,I111)&gt;1),""Trùng"",if(or(COUNTIFS('Data tổng'!$I:$I,$I111)&gt;1,COUNTIFS('Data tổng'!$H:$H,$H111)&gt;1),""Trùng ""&amp;FILTER('Data tổng'!$B:$B,'Data tổng'!$I:$I=$I111,'Data tổng'!$B:$B&lt;&gt;$B111),""ok""))"),"ok")</f>
        <v>ok</v>
      </c>
      <c r="M109" s="16" t="s">
        <v>149</v>
      </c>
      <c r="N109" s="16" t="s">
        <v>150</v>
      </c>
      <c r="O109" s="16"/>
      <c r="P109" s="16"/>
      <c r="Q109" s="16"/>
      <c r="R109" s="16"/>
      <c r="S109" s="16"/>
      <c r="T109" s="16"/>
      <c r="U109" s="22" t="s">
        <v>2236</v>
      </c>
      <c r="V109" s="23" t="s">
        <v>2237</v>
      </c>
      <c r="W109" s="24" t="s">
        <v>57</v>
      </c>
      <c r="X109" s="25">
        <v>44454</v>
      </c>
      <c r="Y109" s="33">
        <v>0.70833333333333337</v>
      </c>
      <c r="Z109" s="26" t="s">
        <v>2238</v>
      </c>
      <c r="AA109" s="26" t="s">
        <v>47</v>
      </c>
      <c r="AB109" s="27"/>
      <c r="AC109" s="27"/>
      <c r="AD109" s="29"/>
      <c r="AE109" s="29"/>
      <c r="AF109" s="29"/>
      <c r="AG109" s="29"/>
    </row>
    <row r="110" spans="1:33" ht="15.75" customHeight="1">
      <c r="A110" s="15">
        <v>44452</v>
      </c>
      <c r="B110" s="16" t="s">
        <v>1866</v>
      </c>
      <c r="C110" s="22" t="s">
        <v>155</v>
      </c>
      <c r="D110" s="16" t="s">
        <v>35</v>
      </c>
      <c r="E110" s="16"/>
      <c r="F110" s="17" t="str">
        <f t="shared" si="2"/>
        <v>Fail CV</v>
      </c>
      <c r="G110" s="16" t="s">
        <v>2239</v>
      </c>
      <c r="H110" s="18">
        <v>974345334</v>
      </c>
      <c r="I110" s="16"/>
      <c r="J110" s="81"/>
      <c r="K110" s="30" t="s">
        <v>2240</v>
      </c>
      <c r="L110" s="21" t="str">
        <f ca="1">IFERROR(__xludf.DUMMYFUNCTION("if(or(countifs($H$3:H112,H112)&gt;1, countifs($I$3:I112,I112)&gt;1),""Trùng"",if(or(COUNTIFS('Data tổng'!$I:$I,$I112)&gt;1,COUNTIFS('Data tổng'!$H:$H,$H112)&gt;1),""Trùng ""&amp;FILTER('Data tổng'!$B:$B,'Data tổng'!$I:$I=$I112,'Data tổng'!$B:$B&lt;&gt;$B112),""ok""))"),"ok")</f>
        <v>ok</v>
      </c>
      <c r="M110" s="16" t="s">
        <v>112</v>
      </c>
      <c r="N110" s="16"/>
      <c r="O110" s="16"/>
      <c r="P110" s="16"/>
      <c r="Q110" s="16"/>
      <c r="R110" s="16"/>
      <c r="S110" s="16"/>
      <c r="T110" s="16"/>
      <c r="U110" s="22" t="s">
        <v>2241</v>
      </c>
      <c r="V110" s="23">
        <v>44453</v>
      </c>
      <c r="W110" s="24" t="s">
        <v>47</v>
      </c>
      <c r="X110" s="25"/>
      <c r="Y110" s="26"/>
      <c r="Z110" s="26"/>
      <c r="AA110" s="26"/>
      <c r="AB110" s="27"/>
      <c r="AC110" s="27"/>
      <c r="AD110" s="29"/>
      <c r="AE110" s="29"/>
      <c r="AF110" s="29"/>
      <c r="AG110" s="29"/>
    </row>
    <row r="111" spans="1:33" ht="15.75" customHeight="1">
      <c r="A111" s="15">
        <v>44452</v>
      </c>
      <c r="B111" s="16" t="s">
        <v>1866</v>
      </c>
      <c r="C111" s="22" t="s">
        <v>1944</v>
      </c>
      <c r="D111" s="16" t="s">
        <v>35</v>
      </c>
      <c r="E111" s="16"/>
      <c r="F111" s="17" t="str">
        <f t="shared" si="2"/>
        <v>Fail CV</v>
      </c>
      <c r="G111" s="16" t="s">
        <v>2242</v>
      </c>
      <c r="H111" s="18">
        <v>915089228</v>
      </c>
      <c r="I111" s="16" t="s">
        <v>2243</v>
      </c>
      <c r="J111" s="81">
        <v>32567</v>
      </c>
      <c r="K111" s="30" t="s">
        <v>2244</v>
      </c>
      <c r="L111" s="21" t="str">
        <f ca="1">IFERROR(__xludf.DUMMYFUNCTION("if(or(countifs($H$3:H113,H113)&gt;1, countifs($I$3:I113,I113)&gt;1),""Trùng"",if(or(COUNTIFS('Data tổng'!$I:$I,$I113)&gt;1,COUNTIFS('Data tổng'!$H:$H,$H113)&gt;1),""Trùng ""&amp;FILTER('Data tổng'!$B:$B,'Data tổng'!$I:$I=$I113,'Data tổng'!$B:$B&lt;&gt;$B113),""ok""))"),"ok")</f>
        <v>ok</v>
      </c>
      <c r="M111" s="16" t="s">
        <v>112</v>
      </c>
      <c r="N111" s="16"/>
      <c r="O111" s="16"/>
      <c r="P111" s="16"/>
      <c r="Q111" s="16"/>
      <c r="R111" s="16"/>
      <c r="S111" s="16"/>
      <c r="T111" s="16"/>
      <c r="U111" s="22" t="s">
        <v>2245</v>
      </c>
      <c r="V111" s="23">
        <v>44452</v>
      </c>
      <c r="W111" s="24" t="s">
        <v>47</v>
      </c>
      <c r="X111" s="25"/>
      <c r="Y111" s="26"/>
      <c r="Z111" s="26"/>
      <c r="AA111" s="26"/>
      <c r="AB111" s="27"/>
      <c r="AC111" s="27"/>
      <c r="AD111" s="29"/>
      <c r="AE111" s="29"/>
      <c r="AF111" s="29"/>
      <c r="AG111" s="29"/>
    </row>
    <row r="112" spans="1:33" ht="15.75" customHeight="1">
      <c r="A112" s="15">
        <v>44452</v>
      </c>
      <c r="B112" s="16" t="s">
        <v>1866</v>
      </c>
      <c r="C112" s="22" t="s">
        <v>795</v>
      </c>
      <c r="D112" s="16"/>
      <c r="E112" s="16"/>
      <c r="F112" s="17" t="str">
        <f t="shared" si="2"/>
        <v>Fail Phỏng vấn</v>
      </c>
      <c r="G112" s="16" t="s">
        <v>2246</v>
      </c>
      <c r="H112" s="18">
        <v>936061283</v>
      </c>
      <c r="I112" s="16" t="s">
        <v>2247</v>
      </c>
      <c r="J112" s="81">
        <v>30656</v>
      </c>
      <c r="K112" s="30" t="s">
        <v>2248</v>
      </c>
      <c r="L112" s="21" t="str">
        <f ca="1">IFERROR(__xludf.DUMMYFUNCTION("if(or(countifs($H$3:H114,H114)&gt;1, countifs($I$3:I114,I114)&gt;1),""Trùng"",if(or(COUNTIFS('Data tổng'!$I:$I,$I114)&gt;1,COUNTIFS('Data tổng'!$H:$H,$H114)&gt;1),""Trùng ""&amp;FILTER('Data tổng'!$B:$B,'Data tổng'!$I:$I=$I114,'Data tổng'!$B:$B&lt;&gt;$B114),""ok""))"),"ok")</f>
        <v>ok</v>
      </c>
      <c r="M112" s="16" t="s">
        <v>112</v>
      </c>
      <c r="N112" s="16"/>
      <c r="O112" s="16"/>
      <c r="P112" s="16"/>
      <c r="Q112" s="16"/>
      <c r="R112" s="16"/>
      <c r="S112" s="16"/>
      <c r="T112" s="16"/>
      <c r="U112" s="22"/>
      <c r="V112" s="23">
        <v>44453</v>
      </c>
      <c r="W112" s="24" t="s">
        <v>57</v>
      </c>
      <c r="X112" s="25">
        <v>44454</v>
      </c>
      <c r="Y112" s="33">
        <v>0.47916666666666669</v>
      </c>
      <c r="Z112" s="26" t="s">
        <v>2202</v>
      </c>
      <c r="AA112" s="26" t="s">
        <v>47</v>
      </c>
      <c r="AB112" s="27"/>
      <c r="AC112" s="27"/>
      <c r="AD112" s="29"/>
      <c r="AE112" s="29"/>
      <c r="AF112" s="29"/>
      <c r="AG112" s="29"/>
    </row>
    <row r="113" spans="1:33" ht="15.75" customHeight="1">
      <c r="A113" s="15">
        <v>44452</v>
      </c>
      <c r="B113" s="16" t="s">
        <v>1866</v>
      </c>
      <c r="C113" s="22" t="s">
        <v>155</v>
      </c>
      <c r="D113" s="16" t="s">
        <v>79</v>
      </c>
      <c r="E113" s="16"/>
      <c r="F113" s="17" t="str">
        <f t="shared" si="2"/>
        <v>Fail Phỏng vấn</v>
      </c>
      <c r="G113" s="16" t="s">
        <v>2249</v>
      </c>
      <c r="H113" s="18">
        <v>353221074</v>
      </c>
      <c r="I113" s="16" t="s">
        <v>2250</v>
      </c>
      <c r="J113" s="81"/>
      <c r="K113" s="30" t="s">
        <v>2251</v>
      </c>
      <c r="L113" s="21" t="str">
        <f ca="1">IFERROR(__xludf.DUMMYFUNCTION("if(or(countifs($H$3:H115,H115)&gt;1, countifs($I$3:I115,I115)&gt;1),""Trùng"",if(or(COUNTIFS('Data tổng'!$I:$I,$I115)&gt;1,COUNTIFS('Data tổng'!$H:$H,$H115)&gt;1),""Trùng ""&amp;FILTER('Data tổng'!$B:$B,'Data tổng'!$I:$I=$I115,'Data tổng'!$B:$B&lt;&gt;$B115),""ok""))"),"ok")</f>
        <v>ok</v>
      </c>
      <c r="M113" s="16" t="s">
        <v>824</v>
      </c>
      <c r="N113" s="16" t="s">
        <v>825</v>
      </c>
      <c r="O113" s="16"/>
      <c r="P113" s="16"/>
      <c r="Q113" s="16"/>
      <c r="R113" s="16"/>
      <c r="S113" s="16"/>
      <c r="T113" s="16"/>
      <c r="U113" s="22"/>
      <c r="V113" s="23">
        <v>44453</v>
      </c>
      <c r="W113" s="24" t="s">
        <v>57</v>
      </c>
      <c r="X113" s="25">
        <v>44455</v>
      </c>
      <c r="Y113" s="33">
        <v>0.72916666666666663</v>
      </c>
      <c r="Z113" s="26" t="s">
        <v>995</v>
      </c>
      <c r="AA113" s="26" t="s">
        <v>47</v>
      </c>
      <c r="AB113" s="27"/>
      <c r="AC113" s="27"/>
      <c r="AD113" s="29"/>
      <c r="AE113" s="29"/>
      <c r="AF113" s="29"/>
      <c r="AG113" s="29"/>
    </row>
    <row r="114" spans="1:33" ht="15.75" customHeight="1">
      <c r="A114" s="15">
        <v>44455</v>
      </c>
      <c r="B114" s="16" t="s">
        <v>1866</v>
      </c>
      <c r="C114" s="22" t="s">
        <v>155</v>
      </c>
      <c r="D114" s="16" t="s">
        <v>79</v>
      </c>
      <c r="E114" s="16"/>
      <c r="F114" s="17" t="str">
        <f t="shared" si="2"/>
        <v>Fail Phỏng vấn</v>
      </c>
      <c r="G114" s="16" t="s">
        <v>758</v>
      </c>
      <c r="H114" s="53">
        <v>903472015</v>
      </c>
      <c r="I114" s="16" t="s">
        <v>2252</v>
      </c>
      <c r="J114" s="81">
        <v>35759</v>
      </c>
      <c r="K114" s="30" t="s">
        <v>2253</v>
      </c>
      <c r="L114" s="21" t="str">
        <f ca="1">IFERROR(__xludf.DUMMYFUNCTION("if(or(countifs($H$3:H116,H116)&gt;1, countifs($I$3:I116,I116)&gt;1),""Trùng"",if(or(COUNTIFS('Data tổng'!$I:$I,$I116)&gt;1,COUNTIFS('Data tổng'!$H:$H,$H116)&gt;1),""Trùng ""&amp;FILTER('Data tổng'!$B:$B,'Data tổng'!$I:$I=$I116,'Data tổng'!$B:$B&lt;&gt;$B116),""ok""))"),"ok")</f>
        <v>ok</v>
      </c>
      <c r="M114" s="16" t="s">
        <v>112</v>
      </c>
      <c r="N114" s="16"/>
      <c r="O114" s="16"/>
      <c r="P114" s="16"/>
      <c r="Q114" s="16"/>
      <c r="R114" s="16"/>
      <c r="S114" s="16"/>
      <c r="T114" s="16"/>
      <c r="U114" s="22"/>
      <c r="V114" s="23">
        <v>44455</v>
      </c>
      <c r="W114" s="24" t="s">
        <v>57</v>
      </c>
      <c r="X114" s="25">
        <v>44456</v>
      </c>
      <c r="Y114" s="33">
        <v>0.72916666666666663</v>
      </c>
      <c r="Z114" s="26" t="s">
        <v>995</v>
      </c>
      <c r="AA114" s="26" t="s">
        <v>47</v>
      </c>
      <c r="AB114" s="27"/>
      <c r="AC114" s="27"/>
      <c r="AD114" s="29"/>
      <c r="AE114" s="29"/>
      <c r="AF114" s="29"/>
      <c r="AG114" s="29"/>
    </row>
    <row r="115" spans="1:33" ht="15.75" customHeight="1">
      <c r="A115" s="15">
        <v>44455</v>
      </c>
      <c r="B115" s="16" t="s">
        <v>1866</v>
      </c>
      <c r="C115" s="22" t="s">
        <v>1944</v>
      </c>
      <c r="D115" s="16"/>
      <c r="E115" s="16"/>
      <c r="F115" s="17" t="str">
        <f t="shared" si="2"/>
        <v>Fail Phỏng vấn</v>
      </c>
      <c r="G115" s="16" t="s">
        <v>2254</v>
      </c>
      <c r="H115" s="18">
        <v>848405921</v>
      </c>
      <c r="I115" s="16" t="s">
        <v>2255</v>
      </c>
      <c r="J115" s="81">
        <v>34960</v>
      </c>
      <c r="K115" s="30" t="s">
        <v>2256</v>
      </c>
      <c r="L115" s="21" t="str">
        <f ca="1">IFERROR(__xludf.DUMMYFUNCTION("if(or(countifs($H$3:H117,H117)&gt;1, countifs($I$3:I117,I117)&gt;1),""Trùng"",if(or(COUNTIFS('Data tổng'!$I:$I,$I117)&gt;1,COUNTIFS('Data tổng'!$H:$H,$H117)&gt;1),""Trùng ""&amp;FILTER('Data tổng'!$B:$B,'Data tổng'!$I:$I=$I117,'Data tổng'!$B:$B&lt;&gt;$B117),""ok""))"),"ok")</f>
        <v>ok</v>
      </c>
      <c r="M115" s="16" t="s">
        <v>112</v>
      </c>
      <c r="N115" s="16"/>
      <c r="O115" s="16"/>
      <c r="P115" s="16"/>
      <c r="Q115" s="16"/>
      <c r="R115" s="16"/>
      <c r="S115" s="16"/>
      <c r="T115" s="16"/>
      <c r="U115" s="22" t="s">
        <v>2257</v>
      </c>
      <c r="V115" s="23">
        <v>44456</v>
      </c>
      <c r="W115" s="24" t="s">
        <v>57</v>
      </c>
      <c r="X115" s="25">
        <v>44461</v>
      </c>
      <c r="Y115" s="33">
        <v>0.66666666666666663</v>
      </c>
      <c r="Z115" s="26" t="s">
        <v>2238</v>
      </c>
      <c r="AA115" s="26" t="s">
        <v>47</v>
      </c>
      <c r="AB115" s="27"/>
      <c r="AC115" s="27"/>
      <c r="AD115" s="29"/>
      <c r="AE115" s="29"/>
      <c r="AF115" s="29"/>
      <c r="AG115" s="29"/>
    </row>
    <row r="116" spans="1:33" ht="15.75" customHeight="1">
      <c r="A116" s="15">
        <v>44486</v>
      </c>
      <c r="B116" s="16" t="s">
        <v>1866</v>
      </c>
      <c r="C116" s="22" t="s">
        <v>2106</v>
      </c>
      <c r="D116" s="16"/>
      <c r="E116" s="16"/>
      <c r="F116" s="17" t="str">
        <f t="shared" si="2"/>
        <v>Fail CV</v>
      </c>
      <c r="G116" s="16" t="s">
        <v>2258</v>
      </c>
      <c r="H116" s="18">
        <v>906685682</v>
      </c>
      <c r="I116" s="16" t="s">
        <v>2259</v>
      </c>
      <c r="J116" s="81">
        <v>31038</v>
      </c>
      <c r="K116" s="30" t="s">
        <v>2260</v>
      </c>
      <c r="L116" s="21" t="str">
        <f ca="1">IFERROR(__xludf.DUMMYFUNCTION("if(or(countifs($H$3:H118,H118)&gt;1, countifs($I$3:I118,I118)&gt;1),""Trùng"",if(or(COUNTIFS('Data tổng'!$I:$I,$I118)&gt;1,COUNTIFS('Data tổng'!$H:$H,$H118)&gt;1),""Trùng ""&amp;FILTER('Data tổng'!$B:$B,'Data tổng'!$I:$I=$I118,'Data tổng'!$B:$B&lt;&gt;$B118),""ok""))"),"ok")</f>
        <v>ok</v>
      </c>
      <c r="M116" s="16" t="s">
        <v>112</v>
      </c>
      <c r="N116" s="16"/>
      <c r="O116" s="16"/>
      <c r="P116" s="16"/>
      <c r="Q116" s="16"/>
      <c r="R116" s="16"/>
      <c r="S116" s="16"/>
      <c r="T116" s="16"/>
      <c r="U116" s="22"/>
      <c r="V116" s="23">
        <v>44470</v>
      </c>
      <c r="W116" s="24" t="s">
        <v>47</v>
      </c>
      <c r="X116" s="25"/>
      <c r="Y116" s="26"/>
      <c r="Z116" s="26"/>
      <c r="AA116" s="26"/>
      <c r="AB116" s="27"/>
      <c r="AC116" s="27"/>
      <c r="AD116" s="29"/>
      <c r="AE116" s="29"/>
      <c r="AF116" s="29"/>
      <c r="AG116" s="29"/>
    </row>
    <row r="117" spans="1:33" ht="15.75" customHeight="1">
      <c r="A117" s="15">
        <v>44486</v>
      </c>
      <c r="B117" s="16" t="s">
        <v>1866</v>
      </c>
      <c r="C117" s="22" t="s">
        <v>2106</v>
      </c>
      <c r="D117" s="16"/>
      <c r="E117" s="16"/>
      <c r="F117" s="17" t="str">
        <f t="shared" si="2"/>
        <v>Fail CV</v>
      </c>
      <c r="G117" s="16" t="s">
        <v>2261</v>
      </c>
      <c r="H117" s="18">
        <v>866166168</v>
      </c>
      <c r="I117" s="16" t="s">
        <v>2262</v>
      </c>
      <c r="J117" s="81">
        <v>30961</v>
      </c>
      <c r="K117" s="30" t="s">
        <v>2263</v>
      </c>
      <c r="L117" s="21" t="str">
        <f ca="1">IFERROR(__xludf.DUMMYFUNCTION("if(or(countifs($H$3:H119,H119)&gt;1, countifs($I$3:I119,I119)&gt;1),""Trùng"",if(or(COUNTIFS('Data tổng'!$I:$I,$I119)&gt;1,COUNTIFS('Data tổng'!$H:$H,$H119)&gt;1),""Trùng ""&amp;FILTER('Data tổng'!$B:$B,'Data tổng'!$I:$I=$I119,'Data tổng'!$B:$B&lt;&gt;$B119),""ok""))"),"ok")</f>
        <v>ok</v>
      </c>
      <c r="M117" s="16" t="s">
        <v>112</v>
      </c>
      <c r="N117" s="16"/>
      <c r="O117" s="16"/>
      <c r="P117" s="16"/>
      <c r="Q117" s="16"/>
      <c r="R117" s="16"/>
      <c r="S117" s="16"/>
      <c r="T117" s="16"/>
      <c r="U117" s="22"/>
      <c r="V117" s="23">
        <v>44470</v>
      </c>
      <c r="W117" s="24" t="s">
        <v>47</v>
      </c>
      <c r="X117" s="25"/>
      <c r="Y117" s="26"/>
      <c r="Z117" s="26"/>
      <c r="AA117" s="26"/>
      <c r="AB117" s="27"/>
      <c r="AC117" s="27"/>
      <c r="AD117" s="29"/>
      <c r="AE117" s="29"/>
      <c r="AF117" s="29"/>
      <c r="AG117" s="29"/>
    </row>
    <row r="118" spans="1:33" ht="15.75" customHeight="1">
      <c r="A118" s="15">
        <v>44459</v>
      </c>
      <c r="B118" s="16" t="s">
        <v>1866</v>
      </c>
      <c r="C118" s="22" t="s">
        <v>2122</v>
      </c>
      <c r="D118" s="16"/>
      <c r="E118" s="16"/>
      <c r="F118" s="17" t="str">
        <f t="shared" si="2"/>
        <v>Fail CV</v>
      </c>
      <c r="G118" s="16" t="s">
        <v>2264</v>
      </c>
      <c r="H118" s="44">
        <v>365424902</v>
      </c>
      <c r="I118" s="16" t="s">
        <v>2265</v>
      </c>
      <c r="J118" s="81">
        <v>34973</v>
      </c>
      <c r="K118" s="30" t="s">
        <v>2266</v>
      </c>
      <c r="L118" s="21" t="str">
        <f ca="1">IFERROR(__xludf.DUMMYFUNCTION("if(or(countifs($H$3:H120,H120)&gt;1, countifs($I$3:I120,I120)&gt;1),""Trùng"",if(or(COUNTIFS('Data tổng'!$I:$I,$I120)&gt;1,COUNTIFS('Data tổng'!$H:$H,$H120)&gt;1),""Trùng ""&amp;FILTER('Data tổng'!$B:$B,'Data tổng'!$I:$I=$I120,'Data tổng'!$B:$B&lt;&gt;$B120),""ok""))"),"ok")</f>
        <v>ok</v>
      </c>
      <c r="M118" s="16" t="s">
        <v>83</v>
      </c>
      <c r="N118" s="16" t="s">
        <v>243</v>
      </c>
      <c r="O118" s="16"/>
      <c r="P118" s="16"/>
      <c r="Q118" s="16"/>
      <c r="R118" s="16"/>
      <c r="S118" s="16"/>
      <c r="T118" s="16"/>
      <c r="U118" s="22"/>
      <c r="V118" s="23">
        <v>44480</v>
      </c>
      <c r="W118" s="24" t="s">
        <v>47</v>
      </c>
      <c r="X118" s="25"/>
      <c r="Y118" s="26"/>
      <c r="Z118" s="26"/>
      <c r="AA118" s="26"/>
      <c r="AB118" s="27"/>
      <c r="AC118" s="27"/>
      <c r="AD118" s="29"/>
      <c r="AE118" s="29"/>
      <c r="AF118" s="29"/>
      <c r="AG118" s="29"/>
    </row>
    <row r="119" spans="1:33" ht="15.75" customHeight="1">
      <c r="A119" s="15">
        <v>44459</v>
      </c>
      <c r="B119" s="16" t="s">
        <v>1866</v>
      </c>
      <c r="C119" s="22" t="s">
        <v>2122</v>
      </c>
      <c r="D119" s="16"/>
      <c r="E119" s="16"/>
      <c r="F119" s="17" t="str">
        <f t="shared" si="2"/>
        <v>Fail CV</v>
      </c>
      <c r="G119" s="16" t="s">
        <v>2267</v>
      </c>
      <c r="H119" s="44">
        <v>946839833</v>
      </c>
      <c r="I119" s="16" t="s">
        <v>2268</v>
      </c>
      <c r="J119" s="81">
        <v>32388</v>
      </c>
      <c r="K119" s="30" t="s">
        <v>2269</v>
      </c>
      <c r="L119" s="21" t="str">
        <f ca="1">IFERROR(__xludf.DUMMYFUNCTION("if(or(countifs($H$3:H121,H121)&gt;1, countifs($I$3:I121,I121)&gt;1),""Trùng"",if(or(COUNTIFS('Data tổng'!$I:$I,$I121)&gt;1,COUNTIFS('Data tổng'!$H:$H,$H121)&gt;1),""Trùng ""&amp;FILTER('Data tổng'!$B:$B,'Data tổng'!$I:$I=$I121,'Data tổng'!$B:$B&lt;&gt;$B121),""ok""))"),"ok")</f>
        <v>ok</v>
      </c>
      <c r="M119" s="16" t="s">
        <v>83</v>
      </c>
      <c r="N119" s="16" t="s">
        <v>217</v>
      </c>
      <c r="O119" s="16"/>
      <c r="P119" s="16"/>
      <c r="Q119" s="16"/>
      <c r="R119" s="16"/>
      <c r="S119" s="16"/>
      <c r="T119" s="16"/>
      <c r="U119" s="22"/>
      <c r="V119" s="23">
        <v>44480</v>
      </c>
      <c r="W119" s="24" t="s">
        <v>47</v>
      </c>
      <c r="X119" s="25"/>
      <c r="Y119" s="26"/>
      <c r="Z119" s="26"/>
      <c r="AA119" s="26"/>
      <c r="AB119" s="27"/>
      <c r="AC119" s="27"/>
      <c r="AD119" s="29"/>
      <c r="AE119" s="29"/>
      <c r="AF119" s="29"/>
      <c r="AG119" s="29"/>
    </row>
    <row r="120" spans="1:33" ht="15.75" customHeight="1">
      <c r="A120" s="15">
        <v>44459</v>
      </c>
      <c r="B120" s="16" t="s">
        <v>1866</v>
      </c>
      <c r="C120" s="22" t="s">
        <v>2106</v>
      </c>
      <c r="D120" s="16"/>
      <c r="E120" s="16"/>
      <c r="F120" s="17" t="str">
        <f t="shared" si="2"/>
        <v>Đã onboard</v>
      </c>
      <c r="G120" s="16" t="s">
        <v>2270</v>
      </c>
      <c r="H120" s="44">
        <v>961186215</v>
      </c>
      <c r="I120" s="16" t="s">
        <v>2271</v>
      </c>
      <c r="J120" s="81">
        <v>34235</v>
      </c>
      <c r="K120" s="30" t="s">
        <v>2272</v>
      </c>
      <c r="L120" s="21" t="str">
        <f ca="1">IFERROR(__xludf.DUMMYFUNCTION("if(or(countifs($H$3:H122,H122)&gt;1, countifs($I$3:I122,I122)&gt;1),""Trùng"",if(or(COUNTIFS('Data tổng'!$I:$I,$I122)&gt;1,COUNTIFS('Data tổng'!$H:$H,$H122)&gt;1),""Trùng ""&amp;FILTER('Data tổng'!$B:$B,'Data tổng'!$I:$I=$I122,'Data tổng'!$B:$B&lt;&gt;$B122),""ok""))"),"ok")</f>
        <v>ok</v>
      </c>
      <c r="M120" s="16" t="s">
        <v>112</v>
      </c>
      <c r="N120" s="16"/>
      <c r="O120" s="16"/>
      <c r="P120" s="16"/>
      <c r="Q120" s="16"/>
      <c r="R120" s="16"/>
      <c r="S120" s="16"/>
      <c r="T120" s="16"/>
      <c r="U120" s="22"/>
      <c r="V120" s="23">
        <v>44459</v>
      </c>
      <c r="W120" s="24" t="s">
        <v>57</v>
      </c>
      <c r="X120" s="25">
        <v>44461</v>
      </c>
      <c r="Y120" s="33">
        <v>0.41666666666666669</v>
      </c>
      <c r="Z120" s="26" t="s">
        <v>1065</v>
      </c>
      <c r="AA120" s="26" t="s">
        <v>57</v>
      </c>
      <c r="AB120" s="39">
        <v>44462</v>
      </c>
      <c r="AC120" s="27" t="s">
        <v>65</v>
      </c>
      <c r="AD120" s="118">
        <v>44473</v>
      </c>
      <c r="AE120" s="29" t="s">
        <v>65</v>
      </c>
      <c r="AF120" s="29"/>
      <c r="AG120" s="35">
        <v>12000000</v>
      </c>
    </row>
    <row r="121" spans="1:33" ht="15.75" customHeight="1">
      <c r="A121" s="15">
        <v>44461</v>
      </c>
      <c r="B121" s="16" t="s">
        <v>1866</v>
      </c>
      <c r="C121" s="22" t="s">
        <v>2122</v>
      </c>
      <c r="D121" s="16"/>
      <c r="E121" s="16"/>
      <c r="F121" s="17" t="str">
        <f t="shared" si="2"/>
        <v>Fail Phỏng vấn</v>
      </c>
      <c r="G121" s="16" t="s">
        <v>2273</v>
      </c>
      <c r="H121" s="18">
        <v>948188292</v>
      </c>
      <c r="I121" s="16" t="s">
        <v>2274</v>
      </c>
      <c r="J121" s="81">
        <v>33642</v>
      </c>
      <c r="K121" s="30" t="s">
        <v>2275</v>
      </c>
      <c r="L121" s="21" t="str">
        <f ca="1">IFERROR(__xludf.DUMMYFUNCTION("if(or(countifs($H$3:H123,H123)&gt;1, countifs($I$3:I123,I123)&gt;1),""Trùng"",if(or(COUNTIFS('Data tổng'!$I:$I,$I123)&gt;1,COUNTIFS('Data tổng'!$H:$H,$H123)&gt;1),""Trùng ""&amp;FILTER('Data tổng'!$B:$B,'Data tổng'!$I:$I=$I123,'Data tổng'!$B:$B&lt;&gt;$B123),""ok""))"),"ok")</f>
        <v>ok</v>
      </c>
      <c r="M121" s="16" t="s">
        <v>83</v>
      </c>
      <c r="N121" s="16" t="s">
        <v>243</v>
      </c>
      <c r="O121" s="16"/>
      <c r="P121" s="16"/>
      <c r="Q121" s="16"/>
      <c r="R121" s="16"/>
      <c r="S121" s="16"/>
      <c r="T121" s="16"/>
      <c r="U121" s="22"/>
      <c r="V121" s="23">
        <v>44473</v>
      </c>
      <c r="W121" s="24" t="s">
        <v>57</v>
      </c>
      <c r="X121" s="25">
        <v>44474</v>
      </c>
      <c r="Y121" s="33">
        <v>0.625</v>
      </c>
      <c r="Z121" s="26" t="s">
        <v>2155</v>
      </c>
      <c r="AA121" s="26" t="s">
        <v>47</v>
      </c>
      <c r="AB121" s="27"/>
      <c r="AC121" s="27"/>
      <c r="AD121" s="29"/>
      <c r="AE121" s="29"/>
      <c r="AF121" s="29"/>
      <c r="AG121" s="29"/>
    </row>
    <row r="122" spans="1:33" ht="15.75" customHeight="1">
      <c r="A122" s="15">
        <v>44461</v>
      </c>
      <c r="B122" s="16" t="s">
        <v>1866</v>
      </c>
      <c r="C122" s="22" t="s">
        <v>1944</v>
      </c>
      <c r="D122" s="16"/>
      <c r="E122" s="16"/>
      <c r="F122" s="17" t="str">
        <f t="shared" si="2"/>
        <v>Fail CV</v>
      </c>
      <c r="G122" s="16" t="s">
        <v>2276</v>
      </c>
      <c r="H122" s="18">
        <v>947482617</v>
      </c>
      <c r="I122" s="16" t="s">
        <v>2277</v>
      </c>
      <c r="J122" s="81">
        <v>34238</v>
      </c>
      <c r="K122" s="30" t="s">
        <v>2278</v>
      </c>
      <c r="L122" s="21" t="str">
        <f ca="1">IFERROR(__xludf.DUMMYFUNCTION("if(or(countifs($H$3:H124,H124)&gt;1, countifs($I$3:I124,I124)&gt;1),""Trùng"",if(or(COUNTIFS('Data tổng'!$I:$I,$I124)&gt;1,COUNTIFS('Data tổng'!$H:$H,$H124)&gt;1),""Trùng ""&amp;FILTER('Data tổng'!$B:$B,'Data tổng'!$I:$I=$I124,'Data tổng'!$B:$B&lt;&gt;$B124),""ok""))"),"ok")</f>
        <v>ok</v>
      </c>
      <c r="M122" s="16" t="s">
        <v>149</v>
      </c>
      <c r="N122" s="16" t="s">
        <v>150</v>
      </c>
      <c r="O122" s="16"/>
      <c r="P122" s="16"/>
      <c r="Q122" s="16"/>
      <c r="R122" s="16"/>
      <c r="S122" s="16"/>
      <c r="T122" s="16"/>
      <c r="U122" s="22"/>
      <c r="V122" s="23">
        <v>44466</v>
      </c>
      <c r="W122" s="24" t="s">
        <v>47</v>
      </c>
      <c r="X122" s="25"/>
      <c r="Y122" s="26"/>
      <c r="Z122" s="26"/>
      <c r="AA122" s="26"/>
      <c r="AB122" s="27"/>
      <c r="AC122" s="27"/>
      <c r="AD122" s="29"/>
      <c r="AE122" s="29"/>
      <c r="AF122" s="29"/>
      <c r="AG122" s="29"/>
    </row>
    <row r="123" spans="1:33" ht="15.75" customHeight="1">
      <c r="A123" s="15">
        <v>44462</v>
      </c>
      <c r="B123" s="16" t="s">
        <v>1866</v>
      </c>
      <c r="C123" s="22" t="s">
        <v>145</v>
      </c>
      <c r="D123" s="16"/>
      <c r="E123" s="16"/>
      <c r="F123" s="17" t="str">
        <f t="shared" si="2"/>
        <v>Fail CV</v>
      </c>
      <c r="G123" s="16" t="s">
        <v>2279</v>
      </c>
      <c r="H123" s="18">
        <v>975972543</v>
      </c>
      <c r="I123" s="16" t="s">
        <v>2280</v>
      </c>
      <c r="J123" s="81">
        <v>36620</v>
      </c>
      <c r="K123" s="30" t="s">
        <v>2281</v>
      </c>
      <c r="L123" s="21" t="str">
        <f ca="1">IFERROR(__xludf.DUMMYFUNCTION("if(or(countifs($H$3:H125,H125)&gt;1, countifs($I$3:I125,I125)&gt;1),""Trùng"",if(or(COUNTIFS('Data tổng'!$I:$I,$I125)&gt;1,COUNTIFS('Data tổng'!$H:$H,$H125)&gt;1),""Trùng ""&amp;FILTER('Data tổng'!$B:$B,'Data tổng'!$I:$I=$I125,'Data tổng'!$B:$B&lt;&gt;$B125),""ok""))"),"ok")</f>
        <v>ok</v>
      </c>
      <c r="M123" s="16" t="s">
        <v>83</v>
      </c>
      <c r="N123" s="16" t="s">
        <v>243</v>
      </c>
      <c r="O123" s="16"/>
      <c r="P123" s="16"/>
      <c r="Q123" s="16"/>
      <c r="R123" s="16"/>
      <c r="S123" s="16"/>
      <c r="T123" s="16"/>
      <c r="U123" s="22"/>
      <c r="V123" s="23">
        <v>44462</v>
      </c>
      <c r="W123" s="24" t="s">
        <v>47</v>
      </c>
      <c r="X123" s="25"/>
      <c r="Y123" s="26"/>
      <c r="Z123" s="26"/>
      <c r="AA123" s="26"/>
      <c r="AB123" s="27"/>
      <c r="AC123" s="27"/>
      <c r="AD123" s="29"/>
      <c r="AE123" s="29"/>
      <c r="AF123" s="29"/>
      <c r="AG123" s="29"/>
    </row>
    <row r="124" spans="1:33" ht="15.75" customHeight="1">
      <c r="A124" s="15">
        <v>44462</v>
      </c>
      <c r="B124" s="16" t="s">
        <v>1866</v>
      </c>
      <c r="C124" s="22" t="s">
        <v>155</v>
      </c>
      <c r="D124" s="16" t="s">
        <v>35</v>
      </c>
      <c r="E124" s="16"/>
      <c r="F124" s="17" t="str">
        <f t="shared" si="2"/>
        <v>Fail CV</v>
      </c>
      <c r="G124" s="16" t="s">
        <v>2282</v>
      </c>
      <c r="H124" s="18">
        <v>824862268</v>
      </c>
      <c r="I124" s="16" t="s">
        <v>2283</v>
      </c>
      <c r="J124" s="81">
        <v>34973</v>
      </c>
      <c r="K124" s="30" t="s">
        <v>2284</v>
      </c>
      <c r="L124" s="21" t="str">
        <f ca="1">IFERROR(__xludf.DUMMYFUNCTION("if(or(countifs($H$3:H126,H126)&gt;1, countifs($I$3:I126,I126)&gt;1),""Trùng"",if(or(COUNTIFS('Data tổng'!$I:$I,$I126)&gt;1,COUNTIFS('Data tổng'!$H:$H,$H126)&gt;1),""Trùng ""&amp;FILTER('Data tổng'!$B:$B,'Data tổng'!$I:$I=$I126,'Data tổng'!$B:$B&lt;&gt;$B126),""ok""))"),"ok")</f>
        <v>ok</v>
      </c>
      <c r="M124" s="16" t="s">
        <v>40</v>
      </c>
      <c r="N124" s="16" t="s">
        <v>150</v>
      </c>
      <c r="O124" s="16"/>
      <c r="P124" s="16"/>
      <c r="Q124" s="16"/>
      <c r="R124" s="16"/>
      <c r="S124" s="16"/>
      <c r="T124" s="16"/>
      <c r="U124" s="22"/>
      <c r="V124" s="23">
        <v>44462</v>
      </c>
      <c r="W124" s="24" t="s">
        <v>47</v>
      </c>
      <c r="X124" s="25"/>
      <c r="Y124" s="26"/>
      <c r="Z124" s="26"/>
      <c r="AA124" s="26"/>
      <c r="AB124" s="27"/>
      <c r="AC124" s="27"/>
      <c r="AD124" s="29"/>
      <c r="AE124" s="29"/>
      <c r="AF124" s="29"/>
      <c r="AG124" s="29"/>
    </row>
    <row r="125" spans="1:33" ht="15.75" customHeight="1">
      <c r="A125" s="15">
        <v>44464</v>
      </c>
      <c r="B125" s="16" t="s">
        <v>1866</v>
      </c>
      <c r="C125" s="22" t="s">
        <v>795</v>
      </c>
      <c r="D125" s="16"/>
      <c r="E125" s="16"/>
      <c r="F125" s="17" t="str">
        <f t="shared" si="2"/>
        <v>Fail CV</v>
      </c>
      <c r="G125" s="16" t="s">
        <v>2285</v>
      </c>
      <c r="H125" s="18">
        <v>979861357</v>
      </c>
      <c r="I125" s="16" t="s">
        <v>2286</v>
      </c>
      <c r="J125" s="81">
        <v>33080</v>
      </c>
      <c r="K125" s="30" t="s">
        <v>2287</v>
      </c>
      <c r="L125" s="21" t="str">
        <f ca="1">IFERROR(__xludf.DUMMYFUNCTION("if(or(countifs($H$3:H127,H127)&gt;1, countifs($I$3:I127,I127)&gt;1),""Trùng"",if(or(COUNTIFS('Data tổng'!$I:$I,$I127)&gt;1,COUNTIFS('Data tổng'!$H:$H,$H127)&gt;1),""Trùng ""&amp;FILTER('Data tổng'!$B:$B,'Data tổng'!$I:$I=$I127,'Data tổng'!$B:$B&lt;&gt;$B127),""ok""))"),"ok")</f>
        <v>ok</v>
      </c>
      <c r="M125" s="16" t="s">
        <v>112</v>
      </c>
      <c r="N125" s="16" t="s">
        <v>2288</v>
      </c>
      <c r="O125" s="16"/>
      <c r="P125" s="16"/>
      <c r="Q125" s="16"/>
      <c r="R125" s="16"/>
      <c r="S125" s="16"/>
      <c r="T125" s="16"/>
      <c r="U125" s="22" t="s">
        <v>2289</v>
      </c>
      <c r="V125" s="23">
        <v>44469</v>
      </c>
      <c r="W125" s="24" t="s">
        <v>47</v>
      </c>
      <c r="X125" s="25"/>
      <c r="Y125" s="26"/>
      <c r="Z125" s="26"/>
      <c r="AA125" s="26"/>
      <c r="AB125" s="27"/>
      <c r="AC125" s="27"/>
      <c r="AD125" s="29"/>
      <c r="AE125" s="29"/>
      <c r="AF125" s="29"/>
      <c r="AG125" s="29"/>
    </row>
    <row r="126" spans="1:33" ht="27.75" customHeight="1">
      <c r="A126" s="15">
        <v>44462</v>
      </c>
      <c r="B126" s="16" t="s">
        <v>1866</v>
      </c>
      <c r="C126" s="22" t="s">
        <v>1944</v>
      </c>
      <c r="D126" s="16"/>
      <c r="E126" s="16"/>
      <c r="F126" s="17" t="str">
        <f t="shared" si="2"/>
        <v>Fail CV</v>
      </c>
      <c r="G126" s="16" t="s">
        <v>2290</v>
      </c>
      <c r="H126" s="18">
        <v>377111000</v>
      </c>
      <c r="I126" s="16" t="s">
        <v>2291</v>
      </c>
      <c r="J126" s="127">
        <v>33610</v>
      </c>
      <c r="K126" s="30" t="s">
        <v>2292</v>
      </c>
      <c r="L126" s="21" t="str">
        <f ca="1">IFERROR(__xludf.DUMMYFUNCTION("if(or(countifs($H$3:H128,H128)&gt;1, countifs($I$3:I128,I128)&gt;1),""Trùng"",if(or(COUNTIFS('Data tổng'!$I:$I,$I128)&gt;1,COUNTIFS('Data tổng'!$H:$H,$H128)&gt;1),""Trùng ""&amp;FILTER('Data tổng'!$B:$B,'Data tổng'!$I:$I=$I128,'Data tổng'!$B:$B&lt;&gt;$B128),""ok""))"),"ok")</f>
        <v>ok</v>
      </c>
      <c r="M126" s="16" t="s">
        <v>112</v>
      </c>
      <c r="N126" s="16"/>
      <c r="O126" s="16"/>
      <c r="P126" s="16"/>
      <c r="Q126" s="16"/>
      <c r="R126" s="16"/>
      <c r="S126" s="16"/>
      <c r="T126" s="16"/>
      <c r="U126" s="22" t="s">
        <v>2293</v>
      </c>
      <c r="V126" s="23">
        <v>44462</v>
      </c>
      <c r="W126" s="24" t="s">
        <v>47</v>
      </c>
      <c r="X126" s="25"/>
      <c r="Y126" s="26"/>
      <c r="Z126" s="26"/>
      <c r="AA126" s="26"/>
      <c r="AB126" s="27"/>
      <c r="AC126" s="27"/>
      <c r="AD126" s="29"/>
      <c r="AE126" s="29"/>
      <c r="AF126" s="29"/>
      <c r="AG126" s="29"/>
    </row>
    <row r="127" spans="1:33" ht="15.75" customHeight="1">
      <c r="A127" s="15">
        <v>44466</v>
      </c>
      <c r="B127" s="16" t="s">
        <v>1866</v>
      </c>
      <c r="C127" s="22" t="s">
        <v>155</v>
      </c>
      <c r="D127" s="16" t="s">
        <v>417</v>
      </c>
      <c r="E127" s="16"/>
      <c r="F127" s="17" t="str">
        <f t="shared" si="2"/>
        <v>Từ chối ứng tuyển</v>
      </c>
      <c r="G127" s="16" t="s">
        <v>2294</v>
      </c>
      <c r="H127" s="18">
        <v>962991752</v>
      </c>
      <c r="I127" s="16" t="s">
        <v>2295</v>
      </c>
      <c r="J127" s="81">
        <v>34429</v>
      </c>
      <c r="K127" s="30" t="s">
        <v>2296</v>
      </c>
      <c r="L127" s="21" t="str">
        <f ca="1">IFERROR(__xludf.DUMMYFUNCTION("if(or(countifs($H$3:H129,H129)&gt;1, countifs($I$3:I129,I129)&gt;1),""Trùng"",if(or(COUNTIFS('Data tổng'!$I:$I,$I129)&gt;1,COUNTIFS('Data tổng'!$H:$H,$H129)&gt;1),""Trùng ""&amp;FILTER('Data tổng'!$B:$B,'Data tổng'!$I:$I=$I129,'Data tổng'!$B:$B&lt;&gt;$B129),""ok""))"),"ok")</f>
        <v>ok</v>
      </c>
      <c r="M127" s="16" t="s">
        <v>83</v>
      </c>
      <c r="N127" s="16" t="s">
        <v>616</v>
      </c>
      <c r="O127" s="16"/>
      <c r="P127" s="16"/>
      <c r="Q127" s="16"/>
      <c r="R127" s="16"/>
      <c r="S127" s="16"/>
      <c r="T127" s="16"/>
      <c r="U127" s="22"/>
      <c r="V127" s="23">
        <v>44466</v>
      </c>
      <c r="W127" s="24" t="s">
        <v>58</v>
      </c>
      <c r="X127" s="25"/>
      <c r="Y127" s="26"/>
      <c r="Z127" s="26"/>
      <c r="AA127" s="26"/>
      <c r="AB127" s="27"/>
      <c r="AC127" s="27"/>
      <c r="AD127" s="29"/>
      <c r="AE127" s="29"/>
      <c r="AF127" s="29"/>
      <c r="AG127" s="29"/>
    </row>
    <row r="128" spans="1:33" ht="15.75" customHeight="1">
      <c r="A128" s="15">
        <v>44467</v>
      </c>
      <c r="B128" s="16" t="s">
        <v>1866</v>
      </c>
      <c r="C128" s="22" t="s">
        <v>1944</v>
      </c>
      <c r="D128" s="16"/>
      <c r="E128" s="16"/>
      <c r="F128" s="17" t="str">
        <f t="shared" si="2"/>
        <v>Fail CV</v>
      </c>
      <c r="G128" s="16" t="s">
        <v>2297</v>
      </c>
      <c r="H128" s="18">
        <v>364244454</v>
      </c>
      <c r="I128" s="16" t="s">
        <v>2298</v>
      </c>
      <c r="J128" s="81">
        <v>35819</v>
      </c>
      <c r="K128" s="30" t="s">
        <v>2299</v>
      </c>
      <c r="L128" s="21" t="str">
        <f ca="1">IFERROR(__xludf.DUMMYFUNCTION("if(or(countifs($H$3:H130,H130)&gt;1, countifs($I$3:I130,I130)&gt;1),""Trùng"",if(or(COUNTIFS('Data tổng'!$I:$I,$I130)&gt;1,COUNTIFS('Data tổng'!$H:$H,$H130)&gt;1),""Trùng ""&amp;FILTER('Data tổng'!$B:$B,'Data tổng'!$I:$I=$I130,'Data tổng'!$B:$B&lt;&gt;$B130),""ok""))"),"ok")</f>
        <v>ok</v>
      </c>
      <c r="M128" s="16" t="s">
        <v>83</v>
      </c>
      <c r="N128" s="16" t="s">
        <v>616</v>
      </c>
      <c r="O128" s="16"/>
      <c r="P128" s="16"/>
      <c r="Q128" s="16"/>
      <c r="R128" s="16"/>
      <c r="S128" s="16"/>
      <c r="T128" s="16"/>
      <c r="U128" s="22"/>
      <c r="V128" s="23">
        <v>44467</v>
      </c>
      <c r="W128" s="24" t="s">
        <v>47</v>
      </c>
      <c r="X128" s="25"/>
      <c r="Y128" s="26"/>
      <c r="Z128" s="26"/>
      <c r="AA128" s="26"/>
      <c r="AB128" s="27"/>
      <c r="AC128" s="27"/>
      <c r="AD128" s="29"/>
      <c r="AE128" s="29"/>
      <c r="AF128" s="29"/>
      <c r="AG128" s="29"/>
    </row>
    <row r="129" spans="1:33" ht="15.75" customHeight="1">
      <c r="A129" s="15">
        <v>44467</v>
      </c>
      <c r="B129" s="16" t="s">
        <v>1866</v>
      </c>
      <c r="C129" s="22" t="s">
        <v>1944</v>
      </c>
      <c r="D129" s="16"/>
      <c r="E129" s="16"/>
      <c r="F129" s="17" t="str">
        <f t="shared" si="2"/>
        <v>Fail CV</v>
      </c>
      <c r="G129" s="16" t="s">
        <v>2300</v>
      </c>
      <c r="H129" s="18">
        <v>964666357</v>
      </c>
      <c r="I129" s="16" t="s">
        <v>2301</v>
      </c>
      <c r="J129" s="81">
        <v>34851</v>
      </c>
      <c r="K129" s="105" t="s">
        <v>2302</v>
      </c>
      <c r="L129" s="21" t="str">
        <f ca="1">IFERROR(__xludf.DUMMYFUNCTION("if(or(countifs($H$3:H131,H131)&gt;1, countifs($I$3:I131,I131)&gt;1),""Trùng"",if(or(COUNTIFS('Data tổng'!$I:$I,$I131)&gt;1,COUNTIFS('Data tổng'!$H:$H,$H131)&gt;1),""Trùng ""&amp;FILTER('Data tổng'!$B:$B,'Data tổng'!$I:$I=$I131,'Data tổng'!$B:$B&lt;&gt;$B131),""ok""))"),"ok")</f>
        <v>ok</v>
      </c>
      <c r="M129" s="16" t="s">
        <v>83</v>
      </c>
      <c r="N129" s="16" t="s">
        <v>616</v>
      </c>
      <c r="O129" s="16"/>
      <c r="P129" s="16"/>
      <c r="Q129" s="16"/>
      <c r="R129" s="16"/>
      <c r="S129" s="16"/>
      <c r="T129" s="16"/>
      <c r="U129" s="22"/>
      <c r="V129" s="23">
        <v>44467</v>
      </c>
      <c r="W129" s="24" t="s">
        <v>47</v>
      </c>
      <c r="X129" s="25"/>
      <c r="Y129" s="26"/>
      <c r="Z129" s="26"/>
      <c r="AA129" s="26"/>
      <c r="AB129" s="27"/>
      <c r="AC129" s="27"/>
      <c r="AD129" s="29"/>
      <c r="AE129" s="29"/>
      <c r="AF129" s="29"/>
      <c r="AG129" s="29"/>
    </row>
    <row r="130" spans="1:33" ht="15.75" customHeight="1">
      <c r="A130" s="15">
        <v>44468</v>
      </c>
      <c r="B130" s="16" t="s">
        <v>1866</v>
      </c>
      <c r="C130" s="22" t="s">
        <v>1944</v>
      </c>
      <c r="D130" s="16"/>
      <c r="E130" s="16"/>
      <c r="F130" s="17" t="str">
        <f t="shared" si="2"/>
        <v>Fail CV</v>
      </c>
      <c r="G130" s="16" t="s">
        <v>2303</v>
      </c>
      <c r="H130" s="18">
        <v>985910114</v>
      </c>
      <c r="I130" s="16" t="s">
        <v>2304</v>
      </c>
      <c r="J130" s="81">
        <v>34327</v>
      </c>
      <c r="K130" s="30" t="s">
        <v>2305</v>
      </c>
      <c r="L130" s="21" t="str">
        <f ca="1">IFERROR(__xludf.DUMMYFUNCTION("if(or(countifs($H$3:H132,H132)&gt;1, countifs($I$3:I132,I132)&gt;1),""Trùng"",if(or(COUNTIFS('Data tổng'!$I:$I,$I132)&gt;1,COUNTIFS('Data tổng'!$H:$H,$H132)&gt;1),""Trùng ""&amp;FILTER('Data tổng'!$B:$B,'Data tổng'!$I:$I=$I132,'Data tổng'!$B:$B&lt;&gt;$B132),""ok""))"),"ok")</f>
        <v>ok</v>
      </c>
      <c r="M130" s="16" t="s">
        <v>83</v>
      </c>
      <c r="N130" s="16" t="s">
        <v>616</v>
      </c>
      <c r="O130" s="16"/>
      <c r="P130" s="16"/>
      <c r="Q130" s="16"/>
      <c r="R130" s="16"/>
      <c r="S130" s="16"/>
      <c r="T130" s="16"/>
      <c r="U130" s="22"/>
      <c r="V130" s="23">
        <v>44469</v>
      </c>
      <c r="W130" s="24" t="s">
        <v>47</v>
      </c>
      <c r="X130" s="25"/>
      <c r="Y130" s="26"/>
      <c r="Z130" s="26"/>
      <c r="AA130" s="26"/>
      <c r="AB130" s="27"/>
      <c r="AC130" s="27"/>
      <c r="AD130" s="29"/>
      <c r="AE130" s="29"/>
      <c r="AF130" s="29"/>
      <c r="AG130" s="29"/>
    </row>
    <row r="131" spans="1:33" ht="15.75" customHeight="1">
      <c r="A131" s="15">
        <v>44468</v>
      </c>
      <c r="B131" s="16" t="s">
        <v>1866</v>
      </c>
      <c r="C131" s="22" t="s">
        <v>155</v>
      </c>
      <c r="D131" s="16" t="s">
        <v>417</v>
      </c>
      <c r="E131" s="16"/>
      <c r="F131" s="17" t="str">
        <f t="shared" si="2"/>
        <v>Từ chối ứng tuyển</v>
      </c>
      <c r="G131" s="16" t="s">
        <v>2306</v>
      </c>
      <c r="H131" s="18">
        <v>984594966</v>
      </c>
      <c r="I131" s="16" t="s">
        <v>2307</v>
      </c>
      <c r="J131" s="81">
        <v>34713</v>
      </c>
      <c r="K131" s="30" t="s">
        <v>2308</v>
      </c>
      <c r="L131" s="21" t="str">
        <f ca="1">IFERROR(__xludf.DUMMYFUNCTION("if(or(countifs($H$3:H133,H133)&gt;1, countifs($I$3:I133,I133)&gt;1),""Trùng"",if(or(COUNTIFS('Data tổng'!$I:$I,$I133)&gt;1,COUNTIFS('Data tổng'!$H:$H,$H133)&gt;1),""Trùng ""&amp;FILTER('Data tổng'!$B:$B,'Data tổng'!$I:$I=$I133,'Data tổng'!$B:$B&lt;&gt;$B133),""ok""))"),"ok")</f>
        <v>ok</v>
      </c>
      <c r="M131" s="16" t="s">
        <v>149</v>
      </c>
      <c r="N131" s="16" t="s">
        <v>150</v>
      </c>
      <c r="O131" s="16"/>
      <c r="P131" s="16"/>
      <c r="Q131" s="16"/>
      <c r="R131" s="16"/>
      <c r="S131" s="16"/>
      <c r="T131" s="16"/>
      <c r="U131" s="22"/>
      <c r="V131" s="23">
        <v>44468</v>
      </c>
      <c r="W131" s="24" t="s">
        <v>58</v>
      </c>
      <c r="X131" s="25"/>
      <c r="Y131" s="26"/>
      <c r="Z131" s="26"/>
      <c r="AA131" s="26"/>
      <c r="AB131" s="27"/>
      <c r="AC131" s="27"/>
      <c r="AD131" s="29"/>
      <c r="AE131" s="29"/>
      <c r="AF131" s="29"/>
      <c r="AG131" s="29"/>
    </row>
    <row r="132" spans="1:33" ht="15.75" customHeight="1">
      <c r="A132" s="15">
        <v>44469</v>
      </c>
      <c r="B132" s="16" t="s">
        <v>1866</v>
      </c>
      <c r="C132" s="22" t="s">
        <v>155</v>
      </c>
      <c r="D132" s="16" t="s">
        <v>79</v>
      </c>
      <c r="E132" s="16"/>
      <c r="F132" s="17" t="str">
        <f t="shared" si="2"/>
        <v>Từ chối offer</v>
      </c>
      <c r="G132" s="16" t="s">
        <v>2309</v>
      </c>
      <c r="H132" s="18">
        <v>962952464</v>
      </c>
      <c r="I132" s="16" t="s">
        <v>2310</v>
      </c>
      <c r="J132" s="81"/>
      <c r="K132" s="30" t="s">
        <v>2311</v>
      </c>
      <c r="L132" s="21" t="str">
        <f ca="1">IFERROR(__xludf.DUMMYFUNCTION("if(or(countifs($H$3:H134,H134)&gt;1, countifs($I$3:I134,I134)&gt;1),""Trùng"",if(or(COUNTIFS('Data tổng'!$I:$I,$I134)&gt;1,COUNTIFS('Data tổng'!$H:$H,$H134)&gt;1),""Trùng ""&amp;FILTER('Data tổng'!$B:$B,'Data tổng'!$I:$I=$I134,'Data tổng'!$B:$B&lt;&gt;$B134),""ok""))"),"ok")</f>
        <v>ok</v>
      </c>
      <c r="M132" s="16" t="s">
        <v>824</v>
      </c>
      <c r="N132" s="16" t="s">
        <v>825</v>
      </c>
      <c r="O132" s="16"/>
      <c r="P132" s="16"/>
      <c r="Q132" s="16"/>
      <c r="R132" s="16"/>
      <c r="S132" s="16"/>
      <c r="T132" s="16"/>
      <c r="U132" s="22" t="s">
        <v>2312</v>
      </c>
      <c r="V132" s="23">
        <v>44470</v>
      </c>
      <c r="W132" s="24" t="s">
        <v>57</v>
      </c>
      <c r="X132" s="25">
        <v>44474</v>
      </c>
      <c r="Y132" s="33">
        <v>0.72916666666666663</v>
      </c>
      <c r="Z132" s="26" t="s">
        <v>995</v>
      </c>
      <c r="AA132" s="26" t="s">
        <v>57</v>
      </c>
      <c r="AB132" s="39">
        <v>44480</v>
      </c>
      <c r="AC132" s="27" t="s">
        <v>128</v>
      </c>
      <c r="AD132" s="29"/>
      <c r="AE132" s="29"/>
      <c r="AF132" s="29"/>
      <c r="AG132" s="35">
        <v>16000000</v>
      </c>
    </row>
    <row r="133" spans="1:33" ht="15.75" customHeight="1">
      <c r="A133" s="15">
        <v>44469</v>
      </c>
      <c r="B133" s="16" t="s">
        <v>1866</v>
      </c>
      <c r="C133" s="22" t="s">
        <v>2313</v>
      </c>
      <c r="D133" s="16"/>
      <c r="E133" s="16"/>
      <c r="F133" s="17" t="str">
        <f t="shared" si="2"/>
        <v>Fail Phỏng vấn</v>
      </c>
      <c r="G133" s="16" t="s">
        <v>1350</v>
      </c>
      <c r="H133" s="18">
        <v>396137633</v>
      </c>
      <c r="I133" s="16" t="s">
        <v>2314</v>
      </c>
      <c r="J133" s="81">
        <v>35349</v>
      </c>
      <c r="K133" s="30" t="s">
        <v>2315</v>
      </c>
      <c r="L133" s="21" t="str">
        <f ca="1">IFERROR(__xludf.DUMMYFUNCTION("if(or(countifs($H$3:H135,H135)&gt;1, countifs($I$3:I135,I135)&gt;1),""Trùng"",if(or(COUNTIFS('Data tổng'!$I:$I,$I135)&gt;1,COUNTIFS('Data tổng'!$H:$H,$H135)&gt;1),""Trùng ""&amp;FILTER('Data tổng'!$B:$B,'Data tổng'!$I:$I=$I135,'Data tổng'!$B:$B&lt;&gt;$B135),""ok""))"),"ok")</f>
        <v>ok</v>
      </c>
      <c r="M133" s="16" t="s">
        <v>83</v>
      </c>
      <c r="N133" s="16" t="s">
        <v>243</v>
      </c>
      <c r="O133" s="16"/>
      <c r="P133" s="16"/>
      <c r="Q133" s="16"/>
      <c r="R133" s="16"/>
      <c r="S133" s="16"/>
      <c r="T133" s="16"/>
      <c r="U133" s="22" t="s">
        <v>2316</v>
      </c>
      <c r="V133" s="23">
        <v>44469</v>
      </c>
      <c r="W133" s="24" t="s">
        <v>57</v>
      </c>
      <c r="X133" s="25">
        <v>44470</v>
      </c>
      <c r="Y133" s="33">
        <v>0.41666666666666669</v>
      </c>
      <c r="Z133" s="26"/>
      <c r="AA133" s="26" t="s">
        <v>47</v>
      </c>
      <c r="AB133" s="27"/>
      <c r="AC133" s="27"/>
      <c r="AD133" s="29"/>
      <c r="AE133" s="29"/>
      <c r="AF133" s="29"/>
      <c r="AG133" s="29"/>
    </row>
    <row r="134" spans="1:33" ht="15.75" customHeight="1">
      <c r="A134" s="15">
        <v>44469</v>
      </c>
      <c r="B134" s="16" t="s">
        <v>1866</v>
      </c>
      <c r="C134" s="22" t="s">
        <v>2313</v>
      </c>
      <c r="D134" s="16"/>
      <c r="E134" s="16"/>
      <c r="F134" s="17" t="str">
        <f t="shared" si="2"/>
        <v>Hủy Phỏng vấn</v>
      </c>
      <c r="G134" s="16" t="s">
        <v>2317</v>
      </c>
      <c r="H134" s="18">
        <v>378626596</v>
      </c>
      <c r="I134" s="16" t="s">
        <v>2318</v>
      </c>
      <c r="J134" s="124">
        <v>1997</v>
      </c>
      <c r="K134" s="30" t="s">
        <v>2319</v>
      </c>
      <c r="L134" s="21" t="str">
        <f ca="1">IFERROR(__xludf.DUMMYFUNCTION("if(or(countifs($H$3:H136,H136)&gt;1, countifs($I$3:I136,I136)&gt;1),""Trùng"",if(or(COUNTIFS('Data tổng'!$I:$I,$I136)&gt;1,COUNTIFS('Data tổng'!$H:$H,$H136)&gt;1),""Trùng ""&amp;FILTER('Data tổng'!$B:$B,'Data tổng'!$I:$I=$I136,'Data tổng'!$B:$B&lt;&gt;$B136),""ok""))"),"ok")</f>
        <v>ok</v>
      </c>
      <c r="M134" s="16" t="s">
        <v>83</v>
      </c>
      <c r="N134" s="16" t="s">
        <v>243</v>
      </c>
      <c r="O134" s="16"/>
      <c r="P134" s="16"/>
      <c r="Q134" s="16"/>
      <c r="R134" s="16"/>
      <c r="S134" s="16"/>
      <c r="T134" s="16"/>
      <c r="U134" s="22" t="s">
        <v>2320</v>
      </c>
      <c r="V134" s="23">
        <v>44469</v>
      </c>
      <c r="W134" s="24" t="s">
        <v>57</v>
      </c>
      <c r="X134" s="25">
        <v>44470</v>
      </c>
      <c r="Y134" s="33">
        <v>0.45833333333333331</v>
      </c>
      <c r="Z134" s="26"/>
      <c r="AA134" s="26" t="s">
        <v>187</v>
      </c>
      <c r="AB134" s="27"/>
      <c r="AC134" s="27"/>
      <c r="AD134" s="29"/>
      <c r="AE134" s="29"/>
      <c r="AF134" s="29"/>
      <c r="AG134" s="29"/>
    </row>
    <row r="135" spans="1:33" ht="15.75" customHeight="1">
      <c r="A135" s="15">
        <v>44469</v>
      </c>
      <c r="B135" s="16" t="s">
        <v>1866</v>
      </c>
      <c r="C135" s="22" t="s">
        <v>145</v>
      </c>
      <c r="D135" s="16" t="s">
        <v>35</v>
      </c>
      <c r="E135" s="16"/>
      <c r="F135" s="17" t="str">
        <f t="shared" si="2"/>
        <v>Fail CV</v>
      </c>
      <c r="G135" s="16" t="s">
        <v>2321</v>
      </c>
      <c r="H135" s="18">
        <v>962506402</v>
      </c>
      <c r="I135" s="16" t="s">
        <v>2322</v>
      </c>
      <c r="J135" s="81"/>
      <c r="K135" s="30" t="s">
        <v>2323</v>
      </c>
      <c r="L135" s="21" t="str">
        <f ca="1">IFERROR(__xludf.DUMMYFUNCTION("if(or(countifs($H$3:H137,H137)&gt;1, countifs($I$3:I137,I137)&gt;1),""Trùng"",if(or(COUNTIFS('Data tổng'!$I:$I,$I137)&gt;1,COUNTIFS('Data tổng'!$H:$H,$H137)&gt;1),""Trùng ""&amp;FILTER('Data tổng'!$B:$B,'Data tổng'!$I:$I=$I137,'Data tổng'!$B:$B&lt;&gt;$B137),""ok""))"),"ok")</f>
        <v>ok</v>
      </c>
      <c r="M135" s="16" t="s">
        <v>83</v>
      </c>
      <c r="N135" s="16" t="s">
        <v>243</v>
      </c>
      <c r="O135" s="16"/>
      <c r="P135" s="16"/>
      <c r="Q135" s="16"/>
      <c r="R135" s="16"/>
      <c r="S135" s="16"/>
      <c r="T135" s="16"/>
      <c r="U135" s="22"/>
      <c r="V135" s="23">
        <v>44469</v>
      </c>
      <c r="W135" s="24" t="s">
        <v>47</v>
      </c>
      <c r="X135" s="25"/>
      <c r="Y135" s="26"/>
      <c r="Z135" s="26"/>
      <c r="AA135" s="26"/>
      <c r="AB135" s="27"/>
      <c r="AC135" s="27"/>
      <c r="AD135" s="29"/>
      <c r="AE135" s="29"/>
      <c r="AF135" s="29"/>
      <c r="AG135" s="29"/>
    </row>
    <row r="136" spans="1:33" ht="15.75" customHeight="1">
      <c r="A136" s="15">
        <v>44469</v>
      </c>
      <c r="B136" s="16" t="s">
        <v>1866</v>
      </c>
      <c r="C136" s="22" t="s">
        <v>2117</v>
      </c>
      <c r="D136" s="16"/>
      <c r="E136" s="16"/>
      <c r="F136" s="17" t="str">
        <f t="shared" si="2"/>
        <v>Fail Phỏng vấn</v>
      </c>
      <c r="G136" s="16" t="s">
        <v>1143</v>
      </c>
      <c r="H136" s="18">
        <v>787122720</v>
      </c>
      <c r="I136" s="16" t="s">
        <v>2324</v>
      </c>
      <c r="J136" s="81"/>
      <c r="K136" s="30" t="s">
        <v>2325</v>
      </c>
      <c r="L136" s="21" t="str">
        <f ca="1">IFERROR(__xludf.DUMMYFUNCTION("if(or(countifs($H$3:H138,H138)&gt;1, countifs($I$3:I138,I138)&gt;1),""Trùng"",if(or(COUNTIFS('Data tổng'!$I:$I,$I138)&gt;1,COUNTIFS('Data tổng'!$H:$H,$H138)&gt;1),""Trùng ""&amp;FILTER('Data tổng'!$B:$B,'Data tổng'!$I:$I=$I138,'Data tổng'!$B:$B&lt;&gt;$B138),""ok""))"),"ok")</f>
        <v>ok</v>
      </c>
      <c r="M136" s="16" t="s">
        <v>83</v>
      </c>
      <c r="N136" s="16" t="s">
        <v>243</v>
      </c>
      <c r="O136" s="16"/>
      <c r="P136" s="16"/>
      <c r="Q136" s="16"/>
      <c r="R136" s="16"/>
      <c r="S136" s="16"/>
      <c r="T136" s="16"/>
      <c r="U136" s="22"/>
      <c r="V136" s="23">
        <v>44473</v>
      </c>
      <c r="W136" s="24" t="s">
        <v>57</v>
      </c>
      <c r="X136" s="25">
        <v>44474</v>
      </c>
      <c r="Y136" s="33">
        <v>0.625</v>
      </c>
      <c r="Z136" s="26" t="s">
        <v>2155</v>
      </c>
      <c r="AA136" s="26" t="s">
        <v>47</v>
      </c>
      <c r="AB136" s="27"/>
      <c r="AC136" s="27"/>
      <c r="AD136" s="29"/>
      <c r="AE136" s="29"/>
      <c r="AF136" s="29"/>
      <c r="AG136" s="29"/>
    </row>
    <row r="137" spans="1:33" ht="15.75" customHeight="1">
      <c r="A137" s="15">
        <v>44469</v>
      </c>
      <c r="B137" s="16" t="s">
        <v>1866</v>
      </c>
      <c r="C137" s="22" t="s">
        <v>2117</v>
      </c>
      <c r="D137" s="16"/>
      <c r="E137" s="16"/>
      <c r="F137" s="17" t="str">
        <f t="shared" si="2"/>
        <v>Fail Phỏng vấn</v>
      </c>
      <c r="G137" s="16" t="s">
        <v>2326</v>
      </c>
      <c r="H137" s="18">
        <v>906031906</v>
      </c>
      <c r="I137" s="16" t="s">
        <v>2327</v>
      </c>
      <c r="J137" s="81">
        <v>35367</v>
      </c>
      <c r="K137" s="30" t="s">
        <v>2328</v>
      </c>
      <c r="L137" s="21" t="str">
        <f ca="1">IFERROR(__xludf.DUMMYFUNCTION("if(or(countifs($H$3:H139,H139)&gt;1, countifs($I$3:I139,I139)&gt;1),""Trùng"",if(or(COUNTIFS('Data tổng'!$I:$I,$I139)&gt;1,COUNTIFS('Data tổng'!$H:$H,$H139)&gt;1),""Trùng ""&amp;FILTER('Data tổng'!$B:$B,'Data tổng'!$I:$I=$I139,'Data tổng'!$B:$B&lt;&gt;$B139),""ok""))"),"ok")</f>
        <v>ok</v>
      </c>
      <c r="M137" s="16" t="s">
        <v>83</v>
      </c>
      <c r="N137" s="16" t="s">
        <v>243</v>
      </c>
      <c r="O137" s="16"/>
      <c r="P137" s="16"/>
      <c r="Q137" s="16"/>
      <c r="R137" s="16"/>
      <c r="S137" s="16"/>
      <c r="T137" s="16"/>
      <c r="U137" s="22" t="s">
        <v>2329</v>
      </c>
      <c r="V137" s="23">
        <v>44473</v>
      </c>
      <c r="W137" s="24" t="s">
        <v>57</v>
      </c>
      <c r="X137" s="25">
        <v>44474</v>
      </c>
      <c r="Y137" s="33">
        <v>0.66666666666666663</v>
      </c>
      <c r="Z137" s="26" t="s">
        <v>2155</v>
      </c>
      <c r="AA137" s="26" t="s">
        <v>47</v>
      </c>
      <c r="AB137" s="27"/>
      <c r="AC137" s="27"/>
      <c r="AD137" s="29"/>
      <c r="AE137" s="29"/>
      <c r="AF137" s="29"/>
      <c r="AG137" s="29"/>
    </row>
    <row r="138" spans="1:33" ht="15.75" customHeight="1">
      <c r="A138" s="15">
        <v>44470</v>
      </c>
      <c r="B138" s="16" t="s">
        <v>1866</v>
      </c>
      <c r="C138" s="22" t="s">
        <v>145</v>
      </c>
      <c r="D138" s="16" t="s">
        <v>417</v>
      </c>
      <c r="E138" s="16"/>
      <c r="F138" s="17" t="str">
        <f t="shared" si="2"/>
        <v>Fail CV</v>
      </c>
      <c r="G138" s="16" t="s">
        <v>2330</v>
      </c>
      <c r="H138" s="18">
        <v>383618158</v>
      </c>
      <c r="I138" s="16"/>
      <c r="J138" s="81"/>
      <c r="K138" s="30" t="s">
        <v>2331</v>
      </c>
      <c r="L138" s="21" t="str">
        <f ca="1">IFERROR(__xludf.DUMMYFUNCTION("if(or(countifs($H$3:H140,H140)&gt;1, countifs($I$3:I140,I140)&gt;1),""Trùng"",if(or(COUNTIFS('Data tổng'!$I:$I,$I140)&gt;1,COUNTIFS('Data tổng'!$H:$H,$H140)&gt;1),""Trùng ""&amp;FILTER('Data tổng'!$B:$B,'Data tổng'!$I:$I=$I140,'Data tổng'!$B:$B&lt;&gt;$B140),""ok""))"),"ok")</f>
        <v>ok</v>
      </c>
      <c r="M138" s="16" t="s">
        <v>112</v>
      </c>
      <c r="N138" s="16"/>
      <c r="O138" s="16"/>
      <c r="P138" s="16"/>
      <c r="Q138" s="16"/>
      <c r="R138" s="16"/>
      <c r="S138" s="16"/>
      <c r="T138" s="16"/>
      <c r="U138" s="22" t="s">
        <v>2332</v>
      </c>
      <c r="V138" s="23">
        <v>44475</v>
      </c>
      <c r="W138" s="24" t="s">
        <v>47</v>
      </c>
      <c r="X138" s="25"/>
      <c r="Y138" s="26"/>
      <c r="Z138" s="26"/>
      <c r="AA138" s="26"/>
      <c r="AB138" s="27"/>
      <c r="AC138" s="27"/>
      <c r="AD138" s="29"/>
      <c r="AE138" s="29"/>
      <c r="AF138" s="29"/>
      <c r="AG138" s="29"/>
    </row>
    <row r="139" spans="1:33" ht="15.75" customHeight="1">
      <c r="A139" s="15">
        <v>44474</v>
      </c>
      <c r="B139" s="16" t="s">
        <v>1866</v>
      </c>
      <c r="C139" s="22" t="s">
        <v>155</v>
      </c>
      <c r="D139" s="16" t="s">
        <v>79</v>
      </c>
      <c r="E139" s="16"/>
      <c r="F139" s="17" t="str">
        <f t="shared" si="2"/>
        <v>Từ chối ứng tuyển</v>
      </c>
      <c r="G139" s="16" t="s">
        <v>2333</v>
      </c>
      <c r="H139" s="18">
        <v>934191197</v>
      </c>
      <c r="I139" s="16" t="s">
        <v>2334</v>
      </c>
      <c r="J139" s="81"/>
      <c r="K139" s="30" t="s">
        <v>2335</v>
      </c>
      <c r="L139" s="21" t="str">
        <f ca="1">IFERROR(__xludf.DUMMYFUNCTION("if(or(countifs($H$3:H141,H141)&gt;1, countifs($I$3:I141,I141)&gt;1),""Trùng"",if(or(COUNTIFS('Data tổng'!$I:$I,$I141)&gt;1,COUNTIFS('Data tổng'!$H:$H,$H141)&gt;1),""Trùng ""&amp;FILTER('Data tổng'!$B:$B,'Data tổng'!$I:$I=$I141,'Data tổng'!$B:$B&lt;&gt;$B141),""ok""))"),"ok")</f>
        <v>ok</v>
      </c>
      <c r="M139" s="16" t="s">
        <v>83</v>
      </c>
      <c r="N139" s="16" t="s">
        <v>84</v>
      </c>
      <c r="O139" s="16"/>
      <c r="P139" s="16"/>
      <c r="Q139" s="16"/>
      <c r="R139" s="16"/>
      <c r="S139" s="16"/>
      <c r="T139" s="16"/>
      <c r="U139" s="22" t="s">
        <v>2336</v>
      </c>
      <c r="V139" s="23">
        <v>44474</v>
      </c>
      <c r="W139" s="24" t="s">
        <v>58</v>
      </c>
      <c r="X139" s="25"/>
      <c r="Y139" s="26"/>
      <c r="Z139" s="26"/>
      <c r="AA139" s="26"/>
      <c r="AB139" s="27"/>
      <c r="AC139" s="27"/>
      <c r="AD139" s="29"/>
      <c r="AE139" s="29"/>
      <c r="AF139" s="29"/>
      <c r="AG139" s="29"/>
    </row>
    <row r="140" spans="1:33" ht="15.75" customHeight="1">
      <c r="A140" s="15">
        <v>44474</v>
      </c>
      <c r="B140" s="16" t="s">
        <v>1866</v>
      </c>
      <c r="C140" s="22" t="s">
        <v>2106</v>
      </c>
      <c r="D140" s="16"/>
      <c r="E140" s="16"/>
      <c r="F140" s="17" t="str">
        <f t="shared" si="2"/>
        <v>Fail Phỏng vấn</v>
      </c>
      <c r="G140" s="16" t="s">
        <v>2337</v>
      </c>
      <c r="H140" s="18">
        <v>865562655</v>
      </c>
      <c r="I140" s="16" t="s">
        <v>2338</v>
      </c>
      <c r="J140" s="81"/>
      <c r="K140" s="30" t="s">
        <v>2339</v>
      </c>
      <c r="L140" s="21" t="str">
        <f ca="1">IFERROR(__xludf.DUMMYFUNCTION("if(or(countifs($H$3:H142,H142)&gt;1, countifs($I$3:I142,I142)&gt;1),""Trùng"",if(or(COUNTIFS('Data tổng'!$I:$I,$I142)&gt;1,COUNTIFS('Data tổng'!$H:$H,$H142)&gt;1),""Trùng ""&amp;FILTER('Data tổng'!$B:$B,'Data tổng'!$I:$I=$I142,'Data tổng'!$B:$B&lt;&gt;$B142),""ok""))"),"ok")</f>
        <v>ok</v>
      </c>
      <c r="M140" s="16" t="s">
        <v>112</v>
      </c>
      <c r="N140" s="16"/>
      <c r="O140" s="16"/>
      <c r="P140" s="16"/>
      <c r="Q140" s="16"/>
      <c r="R140" s="16"/>
      <c r="S140" s="16"/>
      <c r="T140" s="16"/>
      <c r="U140" s="22" t="s">
        <v>2340</v>
      </c>
      <c r="V140" s="23">
        <v>44474</v>
      </c>
      <c r="W140" s="24" t="s">
        <v>57</v>
      </c>
      <c r="X140" s="25">
        <v>44474</v>
      </c>
      <c r="Y140" s="33">
        <v>0.72916666666666663</v>
      </c>
      <c r="Z140" s="26" t="s">
        <v>1348</v>
      </c>
      <c r="AA140" s="26" t="s">
        <v>47</v>
      </c>
      <c r="AB140" s="27"/>
      <c r="AC140" s="27"/>
      <c r="AD140" s="29"/>
      <c r="AE140" s="29"/>
      <c r="AF140" s="29"/>
      <c r="AG140" s="29"/>
    </row>
    <row r="141" spans="1:33" ht="15.75" customHeight="1">
      <c r="A141" s="15">
        <v>44474</v>
      </c>
      <c r="B141" s="16" t="s">
        <v>1866</v>
      </c>
      <c r="C141" s="22" t="s">
        <v>78</v>
      </c>
      <c r="D141" s="16" t="s">
        <v>35</v>
      </c>
      <c r="E141" s="16"/>
      <c r="F141" s="17" t="str">
        <f t="shared" si="2"/>
        <v>Fail CV</v>
      </c>
      <c r="G141" s="16" t="s">
        <v>2341</v>
      </c>
      <c r="H141" s="18">
        <v>396627399</v>
      </c>
      <c r="I141" s="16" t="s">
        <v>2342</v>
      </c>
      <c r="J141" s="81"/>
      <c r="K141" s="30" t="s">
        <v>2343</v>
      </c>
      <c r="L141" s="21" t="str">
        <f ca="1">IFERROR(__xludf.DUMMYFUNCTION("if(or(countifs($H$3:H143,H143)&gt;1, countifs($I$3:I143,I143)&gt;1),""Trùng"",if(or(COUNTIFS('Data tổng'!$I:$I,$I143)&gt;1,COUNTIFS('Data tổng'!$H:$H,$H143)&gt;1),""Trùng ""&amp;FILTER('Data tổng'!$B:$B,'Data tổng'!$I:$I=$I143,'Data tổng'!$B:$B&lt;&gt;$B143),""ok""))"),"ok")</f>
        <v>ok</v>
      </c>
      <c r="M141" s="16" t="s">
        <v>149</v>
      </c>
      <c r="N141" s="16" t="s">
        <v>150</v>
      </c>
      <c r="O141" s="16"/>
      <c r="P141" s="16"/>
      <c r="Q141" s="16"/>
      <c r="R141" s="16"/>
      <c r="S141" s="16"/>
      <c r="T141" s="16"/>
      <c r="U141" s="22"/>
      <c r="V141" s="23">
        <v>44476</v>
      </c>
      <c r="W141" s="24" t="s">
        <v>47</v>
      </c>
      <c r="X141" s="25"/>
      <c r="Y141" s="26"/>
      <c r="Z141" s="26"/>
      <c r="AA141" s="26"/>
      <c r="AB141" s="27"/>
      <c r="AC141" s="27"/>
      <c r="AD141" s="29"/>
      <c r="AE141" s="29"/>
      <c r="AF141" s="29"/>
      <c r="AG141" s="29"/>
    </row>
    <row r="142" spans="1:33" ht="15.75" customHeight="1">
      <c r="A142" s="15">
        <v>44474</v>
      </c>
      <c r="B142" s="16" t="s">
        <v>1866</v>
      </c>
      <c r="C142" s="22" t="s">
        <v>78</v>
      </c>
      <c r="D142" s="16" t="s">
        <v>79</v>
      </c>
      <c r="E142" s="16"/>
      <c r="F142" s="17" t="str">
        <f t="shared" si="2"/>
        <v>Fail Phỏng vấn</v>
      </c>
      <c r="G142" s="16" t="s">
        <v>2344</v>
      </c>
      <c r="H142" s="18">
        <v>396339197</v>
      </c>
      <c r="I142" s="16" t="s">
        <v>2345</v>
      </c>
      <c r="J142" s="81"/>
      <c r="K142" s="30" t="s">
        <v>2346</v>
      </c>
      <c r="L142" s="21" t="str">
        <f ca="1">IFERROR(__xludf.DUMMYFUNCTION("if(or(countifs($H$3:H144,H144)&gt;1, countifs($I$3:I144,I144)&gt;1),""Trùng"",if(or(COUNTIFS('Data tổng'!$I:$I,$I144)&gt;1,COUNTIFS('Data tổng'!$H:$H,$H144)&gt;1),""Trùng ""&amp;FILTER('Data tổng'!$B:$B,'Data tổng'!$I:$I=$I144,'Data tổng'!$B:$B&lt;&gt;$B144),""ok""))"),"ok")</f>
        <v>ok</v>
      </c>
      <c r="M142" s="16" t="s">
        <v>149</v>
      </c>
      <c r="N142" s="16" t="s">
        <v>150</v>
      </c>
      <c r="O142" s="16"/>
      <c r="P142" s="16"/>
      <c r="Q142" s="16"/>
      <c r="R142" s="16"/>
      <c r="S142" s="16"/>
      <c r="T142" s="16"/>
      <c r="U142" s="22"/>
      <c r="V142" s="23">
        <v>44476</v>
      </c>
      <c r="W142" s="24" t="s">
        <v>57</v>
      </c>
      <c r="X142" s="25">
        <v>44483</v>
      </c>
      <c r="Y142" s="33">
        <v>0.70833333333333337</v>
      </c>
      <c r="Z142" s="26" t="s">
        <v>1354</v>
      </c>
      <c r="AA142" s="26" t="s">
        <v>47</v>
      </c>
      <c r="AB142" s="27"/>
      <c r="AC142" s="27"/>
      <c r="AD142" s="29"/>
      <c r="AE142" s="29"/>
      <c r="AF142" s="29"/>
      <c r="AG142" s="29"/>
    </row>
    <row r="143" spans="1:33" ht="15.75" customHeight="1">
      <c r="A143" s="15">
        <v>44474</v>
      </c>
      <c r="B143" s="16" t="s">
        <v>1866</v>
      </c>
      <c r="C143" s="22" t="s">
        <v>78</v>
      </c>
      <c r="D143" s="16" t="s">
        <v>417</v>
      </c>
      <c r="E143" s="16"/>
      <c r="F143" s="17" t="str">
        <f t="shared" si="2"/>
        <v>Đã onboard</v>
      </c>
      <c r="G143" s="16" t="s">
        <v>2347</v>
      </c>
      <c r="H143" s="18">
        <v>934509333</v>
      </c>
      <c r="I143" s="20" t="s">
        <v>2348</v>
      </c>
      <c r="J143" s="81">
        <v>33480</v>
      </c>
      <c r="K143" s="30" t="s">
        <v>2349</v>
      </c>
      <c r="L143" s="21" t="str">
        <f ca="1">IFERROR(__xludf.DUMMYFUNCTION("if(or(countifs($H$3:H145,H145)&gt;1, countifs($I$3:I145,I145)&gt;1),""Trùng"",if(or(COUNTIFS('Data tổng'!$I:$I,$I145)&gt;1,COUNTIFS('Data tổng'!$H:$H,$H145)&gt;1),""Trùng ""&amp;FILTER('Data tổng'!$B:$B,'Data tổng'!$I:$I=$I145,'Data tổng'!$B:$B&lt;&gt;$B145),""ok""))"),"ok")</f>
        <v>ok</v>
      </c>
      <c r="M143" s="16" t="s">
        <v>149</v>
      </c>
      <c r="N143" s="16" t="s">
        <v>150</v>
      </c>
      <c r="O143" s="16"/>
      <c r="P143" s="16"/>
      <c r="Q143" s="16"/>
      <c r="R143" s="16"/>
      <c r="S143" s="16"/>
      <c r="T143" s="16"/>
      <c r="U143" s="22"/>
      <c r="V143" s="23">
        <v>44476</v>
      </c>
      <c r="W143" s="24" t="s">
        <v>47</v>
      </c>
      <c r="X143" s="25">
        <v>44477</v>
      </c>
      <c r="Y143" s="33">
        <v>0.40277777777777779</v>
      </c>
      <c r="Z143" s="26" t="s">
        <v>160</v>
      </c>
      <c r="AA143" s="26" t="s">
        <v>57</v>
      </c>
      <c r="AB143" s="39">
        <v>44477</v>
      </c>
      <c r="AC143" s="27" t="s">
        <v>65</v>
      </c>
      <c r="AD143" s="118">
        <v>44487</v>
      </c>
      <c r="AE143" s="29" t="s">
        <v>65</v>
      </c>
      <c r="AF143" s="29" t="s">
        <v>478</v>
      </c>
      <c r="AG143" s="35">
        <v>18000000</v>
      </c>
    </row>
    <row r="144" spans="1:33" ht="15.75" customHeight="1">
      <c r="A144" s="15">
        <v>44474</v>
      </c>
      <c r="B144" s="16" t="s">
        <v>1866</v>
      </c>
      <c r="C144" s="22" t="s">
        <v>2087</v>
      </c>
      <c r="D144" s="16"/>
      <c r="E144" s="16"/>
      <c r="F144" s="17" t="str">
        <f t="shared" si="2"/>
        <v>Fail CV</v>
      </c>
      <c r="G144" s="16" t="s">
        <v>2350</v>
      </c>
      <c r="H144" s="18">
        <v>523722222</v>
      </c>
      <c r="I144" s="16" t="s">
        <v>2351</v>
      </c>
      <c r="J144" s="81">
        <v>32340</v>
      </c>
      <c r="K144" s="30" t="s">
        <v>2352</v>
      </c>
      <c r="L144" s="21" t="str">
        <f ca="1">IFERROR(__xludf.DUMMYFUNCTION("if(or(countifs($H$3:H146,H146)&gt;1, countifs($I$3:I146,I146)&gt;1),""Trùng"",if(or(COUNTIFS('Data tổng'!$I:$I,$I146)&gt;1,COUNTIFS('Data tổng'!$H:$H,$H146)&gt;1),""Trùng ""&amp;FILTER('Data tổng'!$B:$B,'Data tổng'!$I:$I=$I146,'Data tổng'!$B:$B&lt;&gt;$B146),""ok""))"),"ok")</f>
        <v>ok</v>
      </c>
      <c r="M144" s="16" t="s">
        <v>112</v>
      </c>
      <c r="N144" s="16"/>
      <c r="O144" s="16"/>
      <c r="P144" s="16"/>
      <c r="Q144" s="16"/>
      <c r="R144" s="16"/>
      <c r="S144" s="16"/>
      <c r="T144" s="16"/>
      <c r="U144" s="22"/>
      <c r="V144" s="23">
        <v>44474</v>
      </c>
      <c r="W144" s="24" t="s">
        <v>47</v>
      </c>
      <c r="X144" s="25"/>
      <c r="Y144" s="26"/>
      <c r="Z144" s="26"/>
      <c r="AA144" s="26"/>
      <c r="AB144" s="27"/>
      <c r="AC144" s="27"/>
      <c r="AD144" s="29"/>
      <c r="AE144" s="29"/>
      <c r="AF144" s="29"/>
      <c r="AG144" s="29"/>
    </row>
    <row r="145" spans="1:33" ht="15.75" customHeight="1">
      <c r="A145" s="15">
        <v>44474</v>
      </c>
      <c r="B145" s="16" t="s">
        <v>1866</v>
      </c>
      <c r="C145" s="22" t="s">
        <v>1944</v>
      </c>
      <c r="D145" s="16" t="s">
        <v>457</v>
      </c>
      <c r="E145" s="16"/>
      <c r="F145" s="17" t="str">
        <f t="shared" si="2"/>
        <v>Fail CV</v>
      </c>
      <c r="G145" s="16" t="s">
        <v>2353</v>
      </c>
      <c r="H145" s="18">
        <v>949916866</v>
      </c>
      <c r="I145" s="16" t="s">
        <v>2354</v>
      </c>
      <c r="J145" s="81"/>
      <c r="K145" s="30" t="s">
        <v>2355</v>
      </c>
      <c r="L145" s="21" t="str">
        <f ca="1">IFERROR(__xludf.DUMMYFUNCTION("if(or(countifs($H$3:H147,H147)&gt;1, countifs($I$3:I147,I147)&gt;1),""Trùng"",if(or(COUNTIFS('Data tổng'!$I:$I,$I147)&gt;1,COUNTIFS('Data tổng'!$H:$H,$H147)&gt;1),""Trùng ""&amp;FILTER('Data tổng'!$B:$B,'Data tổng'!$I:$I=$I147,'Data tổng'!$B:$B&lt;&gt;$B147),""ok""))"),"ok")</f>
        <v>ok</v>
      </c>
      <c r="M145" s="16" t="s">
        <v>112</v>
      </c>
      <c r="N145" s="16"/>
      <c r="O145" s="16"/>
      <c r="P145" s="16"/>
      <c r="Q145" s="16"/>
      <c r="R145" s="16"/>
      <c r="S145" s="16"/>
      <c r="T145" s="16"/>
      <c r="U145" s="22"/>
      <c r="V145" s="23">
        <v>44476</v>
      </c>
      <c r="W145" s="24" t="s">
        <v>47</v>
      </c>
      <c r="X145" s="25"/>
      <c r="Y145" s="26"/>
      <c r="Z145" s="26"/>
      <c r="AA145" s="26"/>
      <c r="AB145" s="27"/>
      <c r="AC145" s="27"/>
      <c r="AD145" s="29"/>
      <c r="AE145" s="29"/>
      <c r="AF145" s="29"/>
      <c r="AG145" s="29"/>
    </row>
    <row r="146" spans="1:33" ht="15.75" customHeight="1">
      <c r="A146" s="15">
        <v>44474</v>
      </c>
      <c r="B146" s="16" t="s">
        <v>1866</v>
      </c>
      <c r="C146" s="22" t="s">
        <v>78</v>
      </c>
      <c r="D146" s="16" t="s">
        <v>35</v>
      </c>
      <c r="E146" s="16"/>
      <c r="F146" s="17" t="str">
        <f t="shared" si="2"/>
        <v>Fail CV</v>
      </c>
      <c r="G146" s="16" t="s">
        <v>2356</v>
      </c>
      <c r="H146" s="18">
        <v>979047730</v>
      </c>
      <c r="I146" s="16" t="s">
        <v>2357</v>
      </c>
      <c r="J146" s="81"/>
      <c r="K146" s="30" t="s">
        <v>2358</v>
      </c>
      <c r="L146" s="21" t="str">
        <f ca="1">IFERROR(__xludf.DUMMYFUNCTION("if(or(countifs($H$3:H148,H148)&gt;1, countifs($I$3:I148,I148)&gt;1),""Trùng"",if(or(COUNTIFS('Data tổng'!$I:$I,$I148)&gt;1,COUNTIFS('Data tổng'!$H:$H,$H148)&gt;1),""Trùng ""&amp;FILTER('Data tổng'!$B:$B,'Data tổng'!$I:$I=$I148,'Data tổng'!$B:$B&lt;&gt;$B148),""ok""))"),"ok")</f>
        <v>ok</v>
      </c>
      <c r="M146" s="16" t="s">
        <v>149</v>
      </c>
      <c r="N146" s="16" t="s">
        <v>150</v>
      </c>
      <c r="O146" s="16"/>
      <c r="P146" s="16"/>
      <c r="Q146" s="16"/>
      <c r="R146" s="16"/>
      <c r="S146" s="16"/>
      <c r="T146" s="16"/>
      <c r="U146" s="22"/>
      <c r="V146" s="23">
        <v>44476</v>
      </c>
      <c r="W146" s="24" t="s">
        <v>47</v>
      </c>
      <c r="X146" s="25"/>
      <c r="Y146" s="26"/>
      <c r="Z146" s="26"/>
      <c r="AA146" s="26"/>
      <c r="AB146" s="27"/>
      <c r="AC146" s="27"/>
      <c r="AD146" s="29"/>
      <c r="AE146" s="29"/>
      <c r="AF146" s="29"/>
      <c r="AG146" s="29"/>
    </row>
    <row r="147" spans="1:33" ht="15.75" customHeight="1">
      <c r="A147" s="15">
        <v>44474</v>
      </c>
      <c r="B147" s="16" t="s">
        <v>1866</v>
      </c>
      <c r="C147" s="22" t="s">
        <v>78</v>
      </c>
      <c r="D147" s="16" t="s">
        <v>79</v>
      </c>
      <c r="E147" s="16"/>
      <c r="F147" s="17" t="str">
        <f t="shared" si="2"/>
        <v>Từ chối Phỏng vấn</v>
      </c>
      <c r="G147" s="16" t="s">
        <v>2359</v>
      </c>
      <c r="H147" s="18">
        <v>975110096</v>
      </c>
      <c r="I147" s="16" t="s">
        <v>2360</v>
      </c>
      <c r="J147" s="81"/>
      <c r="K147" s="30" t="s">
        <v>2361</v>
      </c>
      <c r="L147" s="21" t="str">
        <f ca="1">IFERROR(__xludf.DUMMYFUNCTION("if(or(countifs($H$3:H149,H149)&gt;1, countifs($I$3:I149,I149)&gt;1),""Trùng"",if(or(COUNTIFS('Data tổng'!$I:$I,$I149)&gt;1,COUNTIFS('Data tổng'!$H:$H,$H149)&gt;1),""Trùng ""&amp;FILTER('Data tổng'!$B:$B,'Data tổng'!$I:$I=$I149,'Data tổng'!$B:$B&lt;&gt;$B149),""ok""))"),"ok")</f>
        <v>ok</v>
      </c>
      <c r="M147" s="16" t="s">
        <v>83</v>
      </c>
      <c r="N147" s="16" t="s">
        <v>84</v>
      </c>
      <c r="O147" s="16"/>
      <c r="P147" s="16"/>
      <c r="Q147" s="16"/>
      <c r="R147" s="16"/>
      <c r="S147" s="16"/>
      <c r="T147" s="16"/>
      <c r="U147" s="22"/>
      <c r="V147" s="23">
        <v>44476</v>
      </c>
      <c r="W147" s="24" t="s">
        <v>57</v>
      </c>
      <c r="X147" s="25">
        <v>44477</v>
      </c>
      <c r="Y147" s="33">
        <v>0.58333333333333337</v>
      </c>
      <c r="Z147" s="26" t="s">
        <v>160</v>
      </c>
      <c r="AA147" s="26" t="s">
        <v>58</v>
      </c>
      <c r="AB147" s="27"/>
      <c r="AC147" s="27"/>
      <c r="AD147" s="29"/>
      <c r="AE147" s="29"/>
      <c r="AF147" s="29"/>
      <c r="AG147" s="29"/>
    </row>
    <row r="148" spans="1:33" ht="15.75" customHeight="1">
      <c r="A148" s="15">
        <v>44474</v>
      </c>
      <c r="B148" s="16" t="s">
        <v>1866</v>
      </c>
      <c r="C148" s="22" t="s">
        <v>263</v>
      </c>
      <c r="D148" s="16" t="s">
        <v>79</v>
      </c>
      <c r="E148" s="16"/>
      <c r="F148" s="17" t="str">
        <f t="shared" si="2"/>
        <v>Fail CV</v>
      </c>
      <c r="G148" s="16" t="s">
        <v>2362</v>
      </c>
      <c r="H148" s="18">
        <v>354162662</v>
      </c>
      <c r="I148" s="16" t="s">
        <v>2363</v>
      </c>
      <c r="J148" s="81"/>
      <c r="K148" s="30" t="s">
        <v>2364</v>
      </c>
      <c r="L148" s="21" t="str">
        <f ca="1">IFERROR(__xludf.DUMMYFUNCTION("if(or(countifs($H$3:H150,H150)&gt;1, countifs($I$3:I150,I150)&gt;1),""Trùng"",if(or(COUNTIFS('Data tổng'!$I:$I,$I150)&gt;1,COUNTIFS('Data tổng'!$H:$H,$H150)&gt;1),""Trùng ""&amp;FILTER('Data tổng'!$B:$B,'Data tổng'!$I:$I=$I150,'Data tổng'!$B:$B&lt;&gt;$B150),""ok""))"),"ok")</f>
        <v>ok</v>
      </c>
      <c r="M148" s="16" t="s">
        <v>112</v>
      </c>
      <c r="N148" s="16"/>
      <c r="O148" s="16"/>
      <c r="P148" s="16"/>
      <c r="Q148" s="16"/>
      <c r="R148" s="16"/>
      <c r="S148" s="16"/>
      <c r="T148" s="16"/>
      <c r="U148" s="16" t="s">
        <v>2365</v>
      </c>
      <c r="V148" s="23">
        <v>44474</v>
      </c>
      <c r="W148" s="24" t="s">
        <v>47</v>
      </c>
      <c r="X148" s="25"/>
      <c r="Y148" s="26"/>
      <c r="Z148" s="26"/>
      <c r="AA148" s="26"/>
      <c r="AB148" s="27"/>
      <c r="AC148" s="27"/>
      <c r="AD148" s="29"/>
      <c r="AE148" s="29"/>
      <c r="AF148" s="29"/>
      <c r="AG148" s="29"/>
    </row>
    <row r="149" spans="1:33" ht="15.75" customHeight="1">
      <c r="A149" s="15">
        <v>44474</v>
      </c>
      <c r="B149" s="16" t="s">
        <v>1866</v>
      </c>
      <c r="C149" s="22" t="s">
        <v>155</v>
      </c>
      <c r="D149" s="16" t="s">
        <v>417</v>
      </c>
      <c r="E149" s="16"/>
      <c r="F149" s="17" t="str">
        <f t="shared" si="2"/>
        <v>Từ chối ứng tuyển</v>
      </c>
      <c r="G149" s="16" t="s">
        <v>2366</v>
      </c>
      <c r="H149" s="18">
        <v>978935986</v>
      </c>
      <c r="I149" s="16" t="s">
        <v>2367</v>
      </c>
      <c r="J149" s="81"/>
      <c r="K149" s="30" t="s">
        <v>2368</v>
      </c>
      <c r="L149" s="21" t="str">
        <f ca="1">IFERROR(__xludf.DUMMYFUNCTION("if(or(countifs($H$3:H151,H151)&gt;1, countifs($I$3:I151,I151)&gt;1),""Trùng"",if(or(COUNTIFS('Data tổng'!$I:$I,$I151)&gt;1,COUNTIFS('Data tổng'!$H:$H,$H151)&gt;1),""Trùng ""&amp;FILTER('Data tổng'!$B:$B,'Data tổng'!$I:$I=$I151,'Data tổng'!$B:$B&lt;&gt;$B151),""ok""))"),"ok")</f>
        <v>ok</v>
      </c>
      <c r="M149" s="16" t="s">
        <v>83</v>
      </c>
      <c r="N149" s="16" t="s">
        <v>84</v>
      </c>
      <c r="O149" s="16"/>
      <c r="P149" s="16"/>
      <c r="Q149" s="16"/>
      <c r="R149" s="16"/>
      <c r="S149" s="16"/>
      <c r="T149" s="16"/>
      <c r="U149" s="22"/>
      <c r="V149" s="23">
        <v>44475</v>
      </c>
      <c r="W149" s="24" t="s">
        <v>58</v>
      </c>
      <c r="X149" s="25"/>
      <c r="Y149" s="26"/>
      <c r="Z149" s="26"/>
      <c r="AA149" s="26"/>
      <c r="AB149" s="27"/>
      <c r="AC149" s="27"/>
      <c r="AD149" s="29"/>
      <c r="AE149" s="29"/>
      <c r="AF149" s="29"/>
      <c r="AG149" s="29"/>
    </row>
    <row r="150" spans="1:33" ht="15.75" customHeight="1">
      <c r="A150" s="15">
        <v>44475</v>
      </c>
      <c r="B150" s="16" t="s">
        <v>1866</v>
      </c>
      <c r="C150" s="22" t="s">
        <v>155</v>
      </c>
      <c r="D150" s="16" t="s">
        <v>79</v>
      </c>
      <c r="E150" s="16"/>
      <c r="F150" s="17" t="str">
        <f t="shared" si="2"/>
        <v>Fail Phỏng vấn</v>
      </c>
      <c r="G150" s="16" t="s">
        <v>2369</v>
      </c>
      <c r="H150" s="18">
        <v>965565742</v>
      </c>
      <c r="I150" s="16" t="s">
        <v>2370</v>
      </c>
      <c r="J150" s="81"/>
      <c r="K150" s="30" t="s">
        <v>2371</v>
      </c>
      <c r="L150" s="21" t="str">
        <f ca="1">IFERROR(__xludf.DUMMYFUNCTION("if(or(countifs($H$3:H152,H152)&gt;1, countifs($I$3:I152,I152)&gt;1),""Trùng"",if(or(COUNTIFS('Data tổng'!$I:$I,$I152)&gt;1,COUNTIFS('Data tổng'!$H:$H,$H152)&gt;1),""Trùng ""&amp;FILTER('Data tổng'!$B:$B,'Data tổng'!$I:$I=$I152,'Data tổng'!$B:$B&lt;&gt;$B152),""ok""))"),"ok")</f>
        <v>ok</v>
      </c>
      <c r="M150" s="16" t="s">
        <v>149</v>
      </c>
      <c r="N150" s="16" t="s">
        <v>150</v>
      </c>
      <c r="O150" s="16"/>
      <c r="P150" s="16"/>
      <c r="Q150" s="16" t="s">
        <v>284</v>
      </c>
      <c r="R150" s="16"/>
      <c r="S150" s="16"/>
      <c r="T150" s="16"/>
      <c r="U150" s="22" t="s">
        <v>2372</v>
      </c>
      <c r="V150" s="23">
        <v>44475</v>
      </c>
      <c r="W150" s="24" t="s">
        <v>57</v>
      </c>
      <c r="X150" s="25">
        <v>44476</v>
      </c>
      <c r="Y150" s="33">
        <v>0.58333333333333337</v>
      </c>
      <c r="Z150" s="26" t="s">
        <v>2373</v>
      </c>
      <c r="AA150" s="26" t="s">
        <v>47</v>
      </c>
      <c r="AB150" s="27"/>
      <c r="AC150" s="27"/>
      <c r="AD150" s="29"/>
      <c r="AE150" s="29"/>
      <c r="AF150" s="29"/>
      <c r="AG150" s="29"/>
    </row>
    <row r="151" spans="1:33" ht="15.75" customHeight="1">
      <c r="A151" s="15">
        <v>44475</v>
      </c>
      <c r="B151" s="16" t="s">
        <v>1866</v>
      </c>
      <c r="C151" s="22" t="s">
        <v>78</v>
      </c>
      <c r="D151" s="16" t="s">
        <v>35</v>
      </c>
      <c r="E151" s="16"/>
      <c r="F151" s="17" t="str">
        <f t="shared" si="2"/>
        <v>Fail CV</v>
      </c>
      <c r="G151" s="16" t="s">
        <v>2374</v>
      </c>
      <c r="H151" s="18">
        <v>369671284</v>
      </c>
      <c r="I151" s="16" t="s">
        <v>2375</v>
      </c>
      <c r="J151" s="81"/>
      <c r="K151" s="30" t="s">
        <v>2376</v>
      </c>
      <c r="L151" s="21" t="str">
        <f ca="1">IFERROR(__xludf.DUMMYFUNCTION("if(or(countifs($H$3:H153,H153)&gt;1, countifs($I$3:I153,I153)&gt;1),""Trùng"",if(or(COUNTIFS('Data tổng'!$I:$I,$I153)&gt;1,COUNTIFS('Data tổng'!$H:$H,$H153)&gt;1),""Trùng ""&amp;FILTER('Data tổng'!$B:$B,'Data tổng'!$I:$I=$I153,'Data tổng'!$B:$B&lt;&gt;$B153),""ok""))"),"ok")</f>
        <v>ok</v>
      </c>
      <c r="M151" s="16" t="s">
        <v>149</v>
      </c>
      <c r="N151" s="16" t="s">
        <v>150</v>
      </c>
      <c r="O151" s="16"/>
      <c r="P151" s="16"/>
      <c r="Q151" s="16"/>
      <c r="R151" s="16"/>
      <c r="S151" s="16"/>
      <c r="T151" s="16"/>
      <c r="U151" s="22"/>
      <c r="V151" s="23">
        <v>44476</v>
      </c>
      <c r="W151" s="24" t="s">
        <v>47</v>
      </c>
      <c r="X151" s="25"/>
      <c r="Y151" s="26"/>
      <c r="Z151" s="26"/>
      <c r="AA151" s="26"/>
      <c r="AB151" s="27"/>
      <c r="AC151" s="27"/>
      <c r="AD151" s="29"/>
      <c r="AE151" s="29"/>
      <c r="AF151" s="29"/>
      <c r="AG151" s="29"/>
    </row>
    <row r="152" spans="1:33" ht="27.75" customHeight="1">
      <c r="A152" s="15">
        <v>44475</v>
      </c>
      <c r="B152" s="16" t="s">
        <v>1866</v>
      </c>
      <c r="C152" s="22" t="s">
        <v>78</v>
      </c>
      <c r="D152" s="16" t="s">
        <v>35</v>
      </c>
      <c r="E152" s="16"/>
      <c r="F152" s="17" t="str">
        <f t="shared" si="2"/>
        <v>Fail CV</v>
      </c>
      <c r="G152" s="16" t="s">
        <v>2377</v>
      </c>
      <c r="H152" s="18">
        <v>866759098</v>
      </c>
      <c r="I152" s="16" t="s">
        <v>2378</v>
      </c>
      <c r="J152" s="81"/>
      <c r="K152" s="30" t="s">
        <v>2379</v>
      </c>
      <c r="L152" s="21" t="str">
        <f ca="1">IFERROR(__xludf.DUMMYFUNCTION("if(or(countifs($H$3:H154,H154)&gt;1, countifs($I$3:I154,I154)&gt;1),""Trùng"",if(or(COUNTIFS('Data tổng'!$I:$I,$I154)&gt;1,COUNTIFS('Data tổng'!$H:$H,$H154)&gt;1),""Trùng ""&amp;FILTER('Data tổng'!$B:$B,'Data tổng'!$I:$I=$I154,'Data tổng'!$B:$B&lt;&gt;$B154),""ok""))"),"ok")</f>
        <v>ok</v>
      </c>
      <c r="M152" s="16" t="s">
        <v>149</v>
      </c>
      <c r="N152" s="16" t="s">
        <v>150</v>
      </c>
      <c r="O152" s="16"/>
      <c r="P152" s="16"/>
      <c r="Q152" s="16"/>
      <c r="R152" s="16"/>
      <c r="S152" s="16"/>
      <c r="T152" s="16"/>
      <c r="U152" s="22"/>
      <c r="V152" s="23">
        <v>44483</v>
      </c>
      <c r="W152" s="24" t="s">
        <v>47</v>
      </c>
      <c r="X152" s="25"/>
      <c r="Y152" s="26"/>
      <c r="Z152" s="26"/>
      <c r="AA152" s="26"/>
      <c r="AB152" s="27"/>
      <c r="AC152" s="27"/>
      <c r="AD152" s="29"/>
      <c r="AE152" s="29"/>
      <c r="AF152" s="29"/>
      <c r="AG152" s="29"/>
    </row>
    <row r="153" spans="1:33" ht="15.75" customHeight="1">
      <c r="A153" s="15">
        <v>44476</v>
      </c>
      <c r="B153" s="16" t="s">
        <v>1866</v>
      </c>
      <c r="C153" s="22" t="s">
        <v>78</v>
      </c>
      <c r="D153" s="16" t="s">
        <v>79</v>
      </c>
      <c r="E153" s="16"/>
      <c r="F153" s="17" t="str">
        <f t="shared" si="2"/>
        <v>Fail CV</v>
      </c>
      <c r="G153" s="16" t="s">
        <v>2380</v>
      </c>
      <c r="H153" s="18">
        <v>984252745</v>
      </c>
      <c r="I153" s="16" t="s">
        <v>2381</v>
      </c>
      <c r="J153" s="81"/>
      <c r="K153" s="30" t="s">
        <v>2382</v>
      </c>
      <c r="L153" s="21" t="str">
        <f ca="1">IFERROR(__xludf.DUMMYFUNCTION("if(or(countifs($H$3:H155,H155)&gt;1, countifs($I$3:I155,I155)&gt;1),""Trùng"",if(or(COUNTIFS('Data tổng'!$I:$I,$I155)&gt;1,COUNTIFS('Data tổng'!$H:$H,$H155)&gt;1),""Trùng ""&amp;FILTER('Data tổng'!$B:$B,'Data tổng'!$I:$I=$I155,'Data tổng'!$B:$B&lt;&gt;$B155),""ok""))"),"ok")</f>
        <v>ok</v>
      </c>
      <c r="M153" s="16" t="s">
        <v>149</v>
      </c>
      <c r="N153" s="16" t="s">
        <v>150</v>
      </c>
      <c r="O153" s="16"/>
      <c r="P153" s="16"/>
      <c r="Q153" s="16"/>
      <c r="R153" s="16"/>
      <c r="S153" s="16"/>
      <c r="T153" s="16"/>
      <c r="U153" s="22"/>
      <c r="V153" s="23">
        <v>44490</v>
      </c>
      <c r="W153" s="24" t="s">
        <v>47</v>
      </c>
      <c r="X153" s="25"/>
      <c r="Y153" s="26"/>
      <c r="Z153" s="26"/>
      <c r="AA153" s="26"/>
      <c r="AB153" s="27"/>
      <c r="AC153" s="27"/>
      <c r="AD153" s="29"/>
      <c r="AE153" s="29"/>
      <c r="AF153" s="29"/>
      <c r="AG153" s="29"/>
    </row>
    <row r="154" spans="1:33" ht="15.75" customHeight="1">
      <c r="A154" s="15">
        <v>44476</v>
      </c>
      <c r="B154" s="16" t="s">
        <v>1866</v>
      </c>
      <c r="C154" s="22" t="s">
        <v>2122</v>
      </c>
      <c r="D154" s="16"/>
      <c r="E154" s="16"/>
      <c r="F154" s="17" t="str">
        <f t="shared" si="2"/>
        <v>Fail CV</v>
      </c>
      <c r="G154" s="16" t="s">
        <v>2383</v>
      </c>
      <c r="H154" s="18">
        <v>974143934</v>
      </c>
      <c r="I154" s="16" t="s">
        <v>2384</v>
      </c>
      <c r="J154" s="81"/>
      <c r="K154" s="30" t="s">
        <v>2385</v>
      </c>
      <c r="L154" s="21" t="str">
        <f ca="1">IFERROR(__xludf.DUMMYFUNCTION("if(or(countifs($H$3:H156,H156)&gt;1, countifs($I$3:I156,I156)&gt;1),""Trùng"",if(or(COUNTIFS('Data tổng'!$I:$I,$I156)&gt;1,COUNTIFS('Data tổng'!$H:$H,$H156)&gt;1),""Trùng ""&amp;FILTER('Data tổng'!$B:$B,'Data tổng'!$I:$I=$I156,'Data tổng'!$B:$B&lt;&gt;$B156),""ok""))"),"ok")</f>
        <v>ok</v>
      </c>
      <c r="M154" s="16" t="s">
        <v>217</v>
      </c>
      <c r="N154" s="16"/>
      <c r="O154" s="16"/>
      <c r="P154" s="16"/>
      <c r="Q154" s="16"/>
      <c r="R154" s="16"/>
      <c r="S154" s="16"/>
      <c r="T154" s="16"/>
      <c r="U154" s="22"/>
      <c r="V154" s="23">
        <v>44477</v>
      </c>
      <c r="W154" s="24" t="s">
        <v>47</v>
      </c>
      <c r="X154" s="25"/>
      <c r="Y154" s="26"/>
      <c r="Z154" s="26"/>
      <c r="AA154" s="26"/>
      <c r="AB154" s="27"/>
      <c r="AC154" s="27"/>
      <c r="AD154" s="29"/>
      <c r="AE154" s="29"/>
      <c r="AF154" s="29"/>
      <c r="AG154" s="29"/>
    </row>
    <row r="155" spans="1:33" ht="15.75" customHeight="1">
      <c r="A155" s="15">
        <v>44477</v>
      </c>
      <c r="B155" s="16" t="s">
        <v>1866</v>
      </c>
      <c r="C155" s="22" t="s">
        <v>1944</v>
      </c>
      <c r="D155" s="16"/>
      <c r="E155" s="16"/>
      <c r="F155" s="17" t="str">
        <f t="shared" si="2"/>
        <v>Đã onboard</v>
      </c>
      <c r="G155" s="16" t="s">
        <v>2386</v>
      </c>
      <c r="H155" s="18">
        <v>966088565</v>
      </c>
      <c r="I155" s="16" t="s">
        <v>2387</v>
      </c>
      <c r="J155" s="81"/>
      <c r="K155" s="30" t="s">
        <v>2388</v>
      </c>
      <c r="L155" s="21" t="str">
        <f ca="1">IFERROR(__xludf.DUMMYFUNCTION("if(or(countifs($H$3:H157,H157)&gt;1, countifs($I$3:I157,I157)&gt;1),""Trùng"",if(or(COUNTIFS('Data tổng'!$I:$I,$I157)&gt;1,COUNTIFS('Data tổng'!$H:$H,$H157)&gt;1),""Trùng ""&amp;FILTER('Data tổng'!$B:$B,'Data tổng'!$I:$I=$I157,'Data tổng'!$B:$B&lt;&gt;$B157),""ok""))"),"ok")</f>
        <v>ok</v>
      </c>
      <c r="M155" s="16" t="s">
        <v>40</v>
      </c>
      <c r="N155" s="16" t="s">
        <v>616</v>
      </c>
      <c r="O155" s="16"/>
      <c r="P155" s="16"/>
      <c r="Q155" s="16"/>
      <c r="R155" s="16"/>
      <c r="S155" s="16"/>
      <c r="T155" s="16"/>
      <c r="U155" s="22" t="s">
        <v>2389</v>
      </c>
      <c r="V155" s="23">
        <v>44480</v>
      </c>
      <c r="W155" s="24" t="s">
        <v>57</v>
      </c>
      <c r="X155" s="25">
        <v>44480</v>
      </c>
      <c r="Y155" s="33">
        <v>0.6875</v>
      </c>
      <c r="Z155" s="26" t="s">
        <v>2238</v>
      </c>
      <c r="AA155" s="26" t="s">
        <v>57</v>
      </c>
      <c r="AB155" s="39">
        <v>44482</v>
      </c>
      <c r="AC155" s="27" t="s">
        <v>65</v>
      </c>
      <c r="AD155" s="118">
        <v>44515</v>
      </c>
      <c r="AE155" s="29" t="s">
        <v>65</v>
      </c>
      <c r="AF155" s="29"/>
      <c r="AG155" s="35">
        <v>14000000</v>
      </c>
    </row>
    <row r="156" spans="1:33" ht="15.75" customHeight="1">
      <c r="A156" s="15">
        <v>44477</v>
      </c>
      <c r="B156" s="16" t="s">
        <v>1866</v>
      </c>
      <c r="C156" s="22" t="s">
        <v>2087</v>
      </c>
      <c r="D156" s="16"/>
      <c r="E156" s="16"/>
      <c r="F156" s="17" t="str">
        <f t="shared" si="2"/>
        <v>Fail CV</v>
      </c>
      <c r="G156" s="16" t="s">
        <v>2390</v>
      </c>
      <c r="H156" s="18">
        <v>782326778</v>
      </c>
      <c r="I156" s="16" t="s">
        <v>2391</v>
      </c>
      <c r="J156" s="81"/>
      <c r="K156" s="30" t="s">
        <v>2392</v>
      </c>
      <c r="L156" s="21" t="str">
        <f ca="1">IFERROR(__xludf.DUMMYFUNCTION("if(or(countifs($H$3:H158,H158)&gt;1, countifs($I$3:I158,I158)&gt;1),""Trùng"",if(or(COUNTIFS('Data tổng'!$I:$I,$I158)&gt;1,COUNTIFS('Data tổng'!$H:$H,$H158)&gt;1),""Trùng ""&amp;FILTER('Data tổng'!$B:$B,'Data tổng'!$I:$I=$I158,'Data tổng'!$B:$B&lt;&gt;$B158),""ok""))"),"ok")</f>
        <v>ok</v>
      </c>
      <c r="M156" s="16" t="s">
        <v>40</v>
      </c>
      <c r="N156" s="16" t="s">
        <v>616</v>
      </c>
      <c r="O156" s="16"/>
      <c r="P156" s="16"/>
      <c r="Q156" s="16"/>
      <c r="R156" s="16"/>
      <c r="S156" s="16"/>
      <c r="T156" s="16"/>
      <c r="U156" s="22"/>
      <c r="V156" s="23">
        <v>44479</v>
      </c>
      <c r="W156" s="24" t="s">
        <v>47</v>
      </c>
      <c r="X156" s="25"/>
      <c r="Y156" s="26"/>
      <c r="Z156" s="26"/>
      <c r="AA156" s="26"/>
      <c r="AB156" s="27"/>
      <c r="AC156" s="27"/>
      <c r="AD156" s="29"/>
      <c r="AE156" s="29"/>
      <c r="AF156" s="29"/>
      <c r="AG156" s="29"/>
    </row>
    <row r="157" spans="1:33" ht="15.75" customHeight="1">
      <c r="A157" s="15">
        <v>44482</v>
      </c>
      <c r="B157" s="16" t="s">
        <v>1866</v>
      </c>
      <c r="C157" s="22" t="s">
        <v>2087</v>
      </c>
      <c r="D157" s="16"/>
      <c r="E157" s="16"/>
      <c r="F157" s="17"/>
      <c r="G157" s="16" t="s">
        <v>2393</v>
      </c>
      <c r="H157" s="18">
        <v>976667167</v>
      </c>
      <c r="I157" s="16" t="s">
        <v>2394</v>
      </c>
      <c r="J157" s="81"/>
      <c r="K157" s="30" t="s">
        <v>2395</v>
      </c>
      <c r="L157" s="21" t="str">
        <f ca="1">IFERROR(__xludf.DUMMYFUNCTION("if(or(countifs($H$3:H159,H159)&gt;1, countifs($I$3:I159,I159)&gt;1),""Trùng"",if(or(COUNTIFS('Data tổng'!$I:$I,$I159)&gt;1,COUNTIFS('Data tổng'!$H:$H,$H159)&gt;1),""Trùng ""&amp;FILTER('Data tổng'!$B:$B,'Data tổng'!$I:$I=$I159,'Data tổng'!$B:$B&lt;&gt;$B159),""ok""))"),"ok")</f>
        <v>ok</v>
      </c>
      <c r="M157" s="16" t="s">
        <v>83</v>
      </c>
      <c r="N157" s="16" t="s">
        <v>243</v>
      </c>
      <c r="O157" s="16"/>
      <c r="P157" s="16"/>
      <c r="Q157" s="16"/>
      <c r="R157" s="16"/>
      <c r="S157" s="16"/>
      <c r="T157" s="16"/>
      <c r="U157" s="22"/>
      <c r="V157" s="23">
        <v>44483</v>
      </c>
      <c r="W157" s="24" t="s">
        <v>47</v>
      </c>
      <c r="X157" s="25"/>
      <c r="Y157" s="26"/>
      <c r="Z157" s="26"/>
      <c r="AA157" s="26"/>
      <c r="AB157" s="27"/>
      <c r="AC157" s="27"/>
      <c r="AD157" s="29"/>
      <c r="AE157" s="29"/>
      <c r="AF157" s="29"/>
      <c r="AG157" s="29"/>
    </row>
    <row r="158" spans="1:33" ht="15.75" customHeight="1">
      <c r="A158" s="15">
        <v>44483</v>
      </c>
      <c r="B158" s="16" t="s">
        <v>1866</v>
      </c>
      <c r="C158" s="22" t="s">
        <v>2087</v>
      </c>
      <c r="D158" s="16"/>
      <c r="E158" s="16"/>
      <c r="F158" s="17"/>
      <c r="G158" s="16" t="s">
        <v>2396</v>
      </c>
      <c r="H158" s="62">
        <v>789791992</v>
      </c>
      <c r="I158" s="16" t="s">
        <v>2397</v>
      </c>
      <c r="J158" s="81"/>
      <c r="K158" s="30" t="s">
        <v>2398</v>
      </c>
      <c r="L158" s="21" t="str">
        <f ca="1">IFERROR(__xludf.DUMMYFUNCTION("if(or(countifs($H$3:H160,H160)&gt;1, countifs($I$3:I160,I160)&gt;1),""Trùng"",if(or(COUNTIFS('Data tổng'!$I:$I,$I160)&gt;1,COUNTIFS('Data tổng'!$H:$H,$H160)&gt;1),""Trùng ""&amp;FILTER('Data tổng'!$B:$B,'Data tổng'!$I:$I=$I160,'Data tổng'!$B:$B&lt;&gt;$B160),""ok""))"),"ok")</f>
        <v>ok</v>
      </c>
      <c r="M158" s="16" t="s">
        <v>83</v>
      </c>
      <c r="N158" s="16" t="s">
        <v>243</v>
      </c>
      <c r="O158" s="16"/>
      <c r="P158" s="16"/>
      <c r="Q158" s="16"/>
      <c r="R158" s="16"/>
      <c r="S158" s="16"/>
      <c r="T158" s="16"/>
      <c r="U158" s="22"/>
      <c r="V158" s="23">
        <v>44483</v>
      </c>
      <c r="W158" s="24" t="s">
        <v>47</v>
      </c>
      <c r="X158" s="25"/>
      <c r="Y158" s="26"/>
      <c r="Z158" s="26"/>
      <c r="AA158" s="26"/>
      <c r="AB158" s="27"/>
      <c r="AC158" s="27"/>
      <c r="AD158" s="29"/>
      <c r="AE158" s="29"/>
      <c r="AF158" s="29"/>
      <c r="AG158" s="29"/>
    </row>
    <row r="159" spans="1:33" ht="15.75" customHeight="1">
      <c r="A159" s="15">
        <v>44477</v>
      </c>
      <c r="B159" s="16" t="s">
        <v>1866</v>
      </c>
      <c r="C159" s="22" t="s">
        <v>155</v>
      </c>
      <c r="D159" s="16" t="s">
        <v>457</v>
      </c>
      <c r="E159" s="16"/>
      <c r="F159" s="17" t="str">
        <f t="shared" ref="F159:F182" si="3">IF(G159="","",IF(AE159="Yes", "Đã onboard", IF(AE159="No", "Không onboard", IF(AC159="Yes", "Đồng ý offer", IF(AC159="Consider", "Cân nhắc offer",IF(AC159="No", "Từ chối offer", IF(AA159="Pass", "Pass Phỏng vấn", IF(AA159="Fail", "Fail Phỏng vấn", IF(AA159="Cancel", "Hủy Phỏng vấn", IF(AA159="Reject", "Từ chối Phỏng vấn", IF(AA159="Consider", "Cân nhắc KQ PV", IF(AND(X159&lt;&gt;"",AA159="",W159="Pass"), "Có lịch PV",IF(W159="Pass","Pass CV",IF(W159="Fail","Fail CV",IF(W159="Reject","Từ chối ứng tuyển", IF(W159="Consider","Cân nhắc CV","Đã nhận được CV"))))))))))))))))</f>
        <v>Fail Phỏng vấn</v>
      </c>
      <c r="G159" s="16" t="s">
        <v>2399</v>
      </c>
      <c r="H159" s="18">
        <v>379661691</v>
      </c>
      <c r="I159" s="16" t="s">
        <v>2400</v>
      </c>
      <c r="J159" s="81"/>
      <c r="K159" s="30" t="s">
        <v>2401</v>
      </c>
      <c r="L159" s="21" t="str">
        <f ca="1">IFERROR(__xludf.DUMMYFUNCTION("if(or(countifs($H$3:H161,H161)&gt;1, countifs($I$3:I161,I161)&gt;1),""Trùng"",if(or(COUNTIFS('Data tổng'!$I:$I,$I161)&gt;1,COUNTIFS('Data tổng'!$H:$H,$H161)&gt;1),""Trùng ""&amp;FILTER('Data tổng'!$B:$B,'Data tổng'!$I:$I=$I161,'Data tổng'!$B:$B&lt;&gt;$B161),""ok""))"),"ok")</f>
        <v>ok</v>
      </c>
      <c r="M159" s="16" t="s">
        <v>83</v>
      </c>
      <c r="N159" s="16" t="s">
        <v>84</v>
      </c>
      <c r="O159" s="16"/>
      <c r="P159" s="16"/>
      <c r="Q159" s="16" t="s">
        <v>207</v>
      </c>
      <c r="R159" s="16"/>
      <c r="S159" s="16"/>
      <c r="T159" s="16"/>
      <c r="U159" s="22" t="s">
        <v>2402</v>
      </c>
      <c r="V159" s="23">
        <v>44477</v>
      </c>
      <c r="W159" s="24" t="s">
        <v>57</v>
      </c>
      <c r="X159" s="25">
        <v>44480</v>
      </c>
      <c r="Y159" s="33">
        <v>0.72916666666666663</v>
      </c>
      <c r="Z159" s="26" t="s">
        <v>2403</v>
      </c>
      <c r="AA159" s="26" t="s">
        <v>47</v>
      </c>
      <c r="AB159" s="27"/>
      <c r="AC159" s="27"/>
      <c r="AD159" s="29"/>
      <c r="AE159" s="29"/>
      <c r="AF159" s="29"/>
      <c r="AG159" s="29"/>
    </row>
    <row r="160" spans="1:33" ht="15.75" customHeight="1">
      <c r="A160" s="15">
        <v>44477</v>
      </c>
      <c r="B160" s="16" t="s">
        <v>1866</v>
      </c>
      <c r="C160" s="22" t="s">
        <v>2313</v>
      </c>
      <c r="D160" s="16"/>
      <c r="E160" s="16"/>
      <c r="F160" s="17" t="str">
        <f t="shared" si="3"/>
        <v>Đã onboard</v>
      </c>
      <c r="G160" s="16" t="s">
        <v>2404</v>
      </c>
      <c r="H160" s="18">
        <v>965794083</v>
      </c>
      <c r="I160" s="16" t="s">
        <v>2405</v>
      </c>
      <c r="J160" s="81"/>
      <c r="K160" s="30" t="s">
        <v>2406</v>
      </c>
      <c r="L160" s="21" t="str">
        <f ca="1">IFERROR(__xludf.DUMMYFUNCTION("if(or(countifs($H$3:H162,H162)&gt;1, countifs($I$3:I162,I162)&gt;1),""Trùng"",if(or(COUNTIFS('Data tổng'!$I:$I,$I162)&gt;1,COUNTIFS('Data tổng'!$H:$H,$H162)&gt;1),""Trùng ""&amp;FILTER('Data tổng'!$B:$B,'Data tổng'!$I:$I=$I162,'Data tổng'!$B:$B&lt;&gt;$B162),""ok""))"),"ok")</f>
        <v>ok</v>
      </c>
      <c r="M160" s="16" t="s">
        <v>83</v>
      </c>
      <c r="N160" s="16" t="s">
        <v>243</v>
      </c>
      <c r="O160" s="16"/>
      <c r="P160" s="16"/>
      <c r="Q160" s="16"/>
      <c r="R160" s="16"/>
      <c r="S160" s="16"/>
      <c r="T160" s="16"/>
      <c r="U160" s="22"/>
      <c r="V160" s="23">
        <v>44477</v>
      </c>
      <c r="W160" s="24" t="s">
        <v>57</v>
      </c>
      <c r="X160" s="25">
        <v>44481</v>
      </c>
      <c r="Y160" s="33">
        <v>0.72916666666666663</v>
      </c>
      <c r="Z160" s="26"/>
      <c r="AA160" s="26" t="s">
        <v>57</v>
      </c>
      <c r="AB160" s="39">
        <v>44484</v>
      </c>
      <c r="AC160" s="27" t="s">
        <v>65</v>
      </c>
      <c r="AD160" s="118">
        <v>44487</v>
      </c>
      <c r="AE160" s="29" t="s">
        <v>65</v>
      </c>
      <c r="AF160" s="29"/>
      <c r="AG160" s="35"/>
    </row>
    <row r="161" spans="1:33" ht="15.75" customHeight="1">
      <c r="A161" s="15">
        <v>44477</v>
      </c>
      <c r="B161" s="16" t="s">
        <v>1866</v>
      </c>
      <c r="C161" s="22" t="s">
        <v>2313</v>
      </c>
      <c r="D161" s="16"/>
      <c r="E161" s="16"/>
      <c r="F161" s="17" t="str">
        <f t="shared" si="3"/>
        <v>Fail Phỏng vấn</v>
      </c>
      <c r="G161" s="16" t="s">
        <v>2407</v>
      </c>
      <c r="H161" s="18">
        <v>354088866</v>
      </c>
      <c r="I161" s="16" t="s">
        <v>2408</v>
      </c>
      <c r="J161" s="81"/>
      <c r="K161" s="30" t="s">
        <v>2409</v>
      </c>
      <c r="L161" s="21" t="str">
        <f ca="1">IFERROR(__xludf.DUMMYFUNCTION("if(or(countifs($H$3:H163,H163)&gt;1, countifs($I$3:I163,I163)&gt;1),""Trùng"",if(or(COUNTIFS('Data tổng'!$I:$I,$I163)&gt;1,COUNTIFS('Data tổng'!$H:$H,$H163)&gt;1),""Trùng ""&amp;FILTER('Data tổng'!$B:$B,'Data tổng'!$I:$I=$I163,'Data tổng'!$B:$B&lt;&gt;$B163),""ok""))"),"ok")</f>
        <v>ok</v>
      </c>
      <c r="M161" s="16" t="s">
        <v>83</v>
      </c>
      <c r="N161" s="16" t="s">
        <v>243</v>
      </c>
      <c r="O161" s="16"/>
      <c r="P161" s="16"/>
      <c r="Q161" s="16"/>
      <c r="R161" s="16"/>
      <c r="S161" s="16"/>
      <c r="T161" s="16"/>
      <c r="U161" s="22"/>
      <c r="V161" s="23">
        <v>44477</v>
      </c>
      <c r="W161" s="24" t="s">
        <v>57</v>
      </c>
      <c r="X161" s="25">
        <v>44480</v>
      </c>
      <c r="Y161" s="33">
        <v>0.72916666666666663</v>
      </c>
      <c r="Z161" s="26"/>
      <c r="AA161" s="26" t="s">
        <v>47</v>
      </c>
      <c r="AB161" s="27"/>
      <c r="AC161" s="27"/>
      <c r="AD161" s="29"/>
      <c r="AE161" s="29"/>
      <c r="AF161" s="29"/>
      <c r="AG161" s="35"/>
    </row>
    <row r="162" spans="1:33" ht="15.75" customHeight="1">
      <c r="A162" s="15">
        <v>44477</v>
      </c>
      <c r="B162" s="16" t="s">
        <v>1866</v>
      </c>
      <c r="C162" s="22" t="s">
        <v>263</v>
      </c>
      <c r="D162" s="16" t="s">
        <v>79</v>
      </c>
      <c r="E162" s="16"/>
      <c r="F162" s="17" t="str">
        <f t="shared" si="3"/>
        <v>Fail Phỏng vấn</v>
      </c>
      <c r="G162" s="16" t="s">
        <v>2410</v>
      </c>
      <c r="H162" s="18">
        <v>326758844</v>
      </c>
      <c r="I162" s="16" t="s">
        <v>2411</v>
      </c>
      <c r="J162" s="81"/>
      <c r="K162" s="30" t="s">
        <v>2412</v>
      </c>
      <c r="L162" s="21" t="str">
        <f ca="1">IFERROR(__xludf.DUMMYFUNCTION("if(or(countifs($H$3:H164,H164)&gt;1, countifs($I$3:I164,I164)&gt;1),""Trùng"",if(or(COUNTIFS('Data tổng'!$I:$I,$I164)&gt;1,COUNTIFS('Data tổng'!$H:$H,$H164)&gt;1),""Trùng ""&amp;FILTER('Data tổng'!$B:$B,'Data tổng'!$I:$I=$I164,'Data tổng'!$B:$B&lt;&gt;$B164),""ok""))"),"ok")</f>
        <v>ok</v>
      </c>
      <c r="M162" s="16" t="s">
        <v>83</v>
      </c>
      <c r="N162" s="16" t="s">
        <v>243</v>
      </c>
      <c r="O162" s="16"/>
      <c r="P162" s="16"/>
      <c r="Q162" s="16" t="s">
        <v>207</v>
      </c>
      <c r="R162" s="16"/>
      <c r="S162" s="16"/>
      <c r="T162" s="16"/>
      <c r="U162" s="22" t="s">
        <v>2413</v>
      </c>
      <c r="V162" s="23">
        <v>44477</v>
      </c>
      <c r="W162" s="24" t="s">
        <v>57</v>
      </c>
      <c r="X162" s="25">
        <v>44480</v>
      </c>
      <c r="Y162" s="33">
        <v>0.58333333333333337</v>
      </c>
      <c r="Z162" s="26"/>
      <c r="AA162" s="26" t="s">
        <v>47</v>
      </c>
      <c r="AB162" s="27"/>
      <c r="AC162" s="27"/>
      <c r="AD162" s="29"/>
      <c r="AE162" s="29"/>
      <c r="AF162" s="29"/>
      <c r="AG162" s="29"/>
    </row>
    <row r="163" spans="1:33" ht="15.75" customHeight="1">
      <c r="A163" s="15">
        <v>44477</v>
      </c>
      <c r="B163" s="16" t="s">
        <v>1866</v>
      </c>
      <c r="C163" s="22" t="s">
        <v>263</v>
      </c>
      <c r="D163" s="16" t="s">
        <v>457</v>
      </c>
      <c r="E163" s="16"/>
      <c r="F163" s="17" t="str">
        <f t="shared" si="3"/>
        <v>Fail Phỏng vấn</v>
      </c>
      <c r="G163" s="16" t="s">
        <v>2414</v>
      </c>
      <c r="H163" s="18">
        <v>984736880</v>
      </c>
      <c r="I163" s="16" t="s">
        <v>2415</v>
      </c>
      <c r="J163" s="81"/>
      <c r="K163" s="30" t="s">
        <v>2416</v>
      </c>
      <c r="L163" s="21" t="str">
        <f ca="1">IFERROR(__xludf.DUMMYFUNCTION("if(or(countifs($H$3:H165,H165)&gt;1, countifs($I$3:I165,I165)&gt;1),""Trùng"",if(or(COUNTIFS('Data tổng'!$I:$I,$I165)&gt;1,COUNTIFS('Data tổng'!$H:$H,$H165)&gt;1),""Trùng ""&amp;FILTER('Data tổng'!$B:$B,'Data tổng'!$I:$I=$I165,'Data tổng'!$B:$B&lt;&gt;$B165),""ok""))"),"ok")</f>
        <v>ok</v>
      </c>
      <c r="M163" s="16" t="s">
        <v>83</v>
      </c>
      <c r="N163" s="16" t="s">
        <v>243</v>
      </c>
      <c r="O163" s="16"/>
      <c r="P163" s="16"/>
      <c r="Q163" s="16" t="s">
        <v>207</v>
      </c>
      <c r="R163" s="16"/>
      <c r="S163" s="16"/>
      <c r="T163" s="16"/>
      <c r="U163" s="22" t="s">
        <v>2417</v>
      </c>
      <c r="V163" s="23">
        <v>44477</v>
      </c>
      <c r="W163" s="24" t="s">
        <v>57</v>
      </c>
      <c r="X163" s="25">
        <v>44488</v>
      </c>
      <c r="Y163" s="33">
        <v>0.6875</v>
      </c>
      <c r="Z163" s="26" t="s">
        <v>2403</v>
      </c>
      <c r="AA163" s="26" t="s">
        <v>47</v>
      </c>
      <c r="AB163" s="27"/>
      <c r="AC163" s="27"/>
      <c r="AD163" s="29"/>
      <c r="AE163" s="29"/>
      <c r="AF163" s="29"/>
      <c r="AG163" s="29"/>
    </row>
    <row r="164" spans="1:33" ht="15.75" customHeight="1">
      <c r="A164" s="15">
        <v>44480</v>
      </c>
      <c r="B164" s="16" t="s">
        <v>1866</v>
      </c>
      <c r="C164" s="22" t="s">
        <v>263</v>
      </c>
      <c r="D164" s="16" t="s">
        <v>457</v>
      </c>
      <c r="E164" s="16"/>
      <c r="F164" s="17" t="str">
        <f t="shared" si="3"/>
        <v>Fail Phỏng vấn</v>
      </c>
      <c r="G164" s="16" t="s">
        <v>1100</v>
      </c>
      <c r="H164" s="18">
        <v>978343433</v>
      </c>
      <c r="I164" s="16" t="s">
        <v>2418</v>
      </c>
      <c r="J164" s="81"/>
      <c r="K164" s="30" t="s">
        <v>2419</v>
      </c>
      <c r="L164" s="21" t="str">
        <f ca="1">IFERROR(__xludf.DUMMYFUNCTION("if(or(countifs($H$3:H166,H166)&gt;1, countifs($I$3:I166,I166)&gt;1),""Trùng"",if(or(COUNTIFS('Data tổng'!$I:$I,$I166)&gt;1,COUNTIFS('Data tổng'!$H:$H,$H166)&gt;1),""Trùng ""&amp;FILTER('Data tổng'!$B:$B,'Data tổng'!$I:$I=$I166,'Data tổng'!$B:$B&lt;&gt;$B166),""ok""))"),"ok")</f>
        <v>ok</v>
      </c>
      <c r="M164" s="16" t="s">
        <v>83</v>
      </c>
      <c r="N164" s="16" t="s">
        <v>84</v>
      </c>
      <c r="O164" s="16"/>
      <c r="P164" s="16"/>
      <c r="Q164" s="16"/>
      <c r="R164" s="16"/>
      <c r="S164" s="16"/>
      <c r="T164" s="16"/>
      <c r="U164" s="22" t="s">
        <v>2420</v>
      </c>
      <c r="V164" s="23">
        <v>44482</v>
      </c>
      <c r="W164" s="24" t="s">
        <v>57</v>
      </c>
      <c r="X164" s="25">
        <v>44482</v>
      </c>
      <c r="Y164" s="33">
        <v>0.72916666666666663</v>
      </c>
      <c r="Z164" s="26" t="s">
        <v>2403</v>
      </c>
      <c r="AA164" s="26" t="s">
        <v>47</v>
      </c>
      <c r="AB164" s="27"/>
      <c r="AC164" s="27"/>
      <c r="AD164" s="29"/>
      <c r="AE164" s="29"/>
      <c r="AF164" s="29"/>
      <c r="AG164" s="29"/>
    </row>
    <row r="165" spans="1:33" ht="15.75" customHeight="1">
      <c r="A165" s="15">
        <v>44480</v>
      </c>
      <c r="B165" s="16" t="s">
        <v>1866</v>
      </c>
      <c r="C165" s="22" t="s">
        <v>263</v>
      </c>
      <c r="D165" s="16" t="s">
        <v>79</v>
      </c>
      <c r="E165" s="16"/>
      <c r="F165" s="17" t="str">
        <f t="shared" si="3"/>
        <v>Fail CV</v>
      </c>
      <c r="G165" s="16" t="s">
        <v>2421</v>
      </c>
      <c r="H165" s="18">
        <v>364145761</v>
      </c>
      <c r="I165" s="16" t="s">
        <v>2422</v>
      </c>
      <c r="J165" s="81"/>
      <c r="K165" s="30" t="s">
        <v>2423</v>
      </c>
      <c r="L165" s="21" t="str">
        <f ca="1">IFERROR(__xludf.DUMMYFUNCTION("if(or(countifs($H$3:H167,H167)&gt;1, countifs($I$3:I167,I167)&gt;1),""Trùng"",if(or(COUNTIFS('Data tổng'!$I:$I,$I167)&gt;1,COUNTIFS('Data tổng'!$H:$H,$H167)&gt;1),""Trùng ""&amp;FILTER('Data tổng'!$B:$B,'Data tổng'!$I:$I=$I167,'Data tổng'!$B:$B&lt;&gt;$B167),""ok""))"),"ok")</f>
        <v>ok</v>
      </c>
      <c r="M165" s="16" t="s">
        <v>83</v>
      </c>
      <c r="N165" s="16" t="s">
        <v>84</v>
      </c>
      <c r="O165" s="16"/>
      <c r="P165" s="16"/>
      <c r="Q165" s="16"/>
      <c r="R165" s="16"/>
      <c r="S165" s="16"/>
      <c r="T165" s="16"/>
      <c r="U165" s="22" t="s">
        <v>2424</v>
      </c>
      <c r="V165" s="23">
        <v>44481</v>
      </c>
      <c r="W165" s="24" t="s">
        <v>47</v>
      </c>
      <c r="X165" s="25"/>
      <c r="Y165" s="26"/>
      <c r="Z165" s="26"/>
      <c r="AA165" s="26"/>
      <c r="AB165" s="27"/>
      <c r="AC165" s="27"/>
      <c r="AD165" s="29"/>
      <c r="AE165" s="29"/>
      <c r="AF165" s="29"/>
      <c r="AG165" s="29"/>
    </row>
    <row r="166" spans="1:33" ht="15.75" customHeight="1">
      <c r="A166" s="15">
        <v>44480</v>
      </c>
      <c r="B166" s="16" t="s">
        <v>1866</v>
      </c>
      <c r="C166" s="22" t="s">
        <v>155</v>
      </c>
      <c r="D166" s="16" t="s">
        <v>79</v>
      </c>
      <c r="E166" s="16"/>
      <c r="F166" s="17" t="str">
        <f t="shared" si="3"/>
        <v>Fail Phỏng vấn</v>
      </c>
      <c r="G166" s="16" t="s">
        <v>2425</v>
      </c>
      <c r="H166" s="18">
        <v>973069378</v>
      </c>
      <c r="I166" s="16" t="s">
        <v>2426</v>
      </c>
      <c r="J166" s="81"/>
      <c r="K166" s="30" t="s">
        <v>2427</v>
      </c>
      <c r="L166" s="21" t="str">
        <f ca="1">IFERROR(__xludf.DUMMYFUNCTION("if(or(countifs($H$3:H168,H168)&gt;1, countifs($I$3:I168,I168)&gt;1),""Trùng"",if(or(COUNTIFS('Data tổng'!$I:$I,$I168)&gt;1,COUNTIFS('Data tổng'!$H:$H,$H168)&gt;1),""Trùng ""&amp;FILTER('Data tổng'!$B:$B,'Data tổng'!$I:$I=$I168,'Data tổng'!$B:$B&lt;&gt;$B168),""ok""))"),"ok")</f>
        <v>ok</v>
      </c>
      <c r="M166" s="16" t="s">
        <v>83</v>
      </c>
      <c r="N166" s="16" t="s">
        <v>84</v>
      </c>
      <c r="O166" s="16"/>
      <c r="P166" s="16"/>
      <c r="Q166" s="16"/>
      <c r="R166" s="16"/>
      <c r="S166" s="16"/>
      <c r="T166" s="16"/>
      <c r="U166" s="22" t="s">
        <v>2428</v>
      </c>
      <c r="V166" s="23">
        <v>44480</v>
      </c>
      <c r="W166" s="24" t="s">
        <v>57</v>
      </c>
      <c r="X166" s="25">
        <v>44482</v>
      </c>
      <c r="Y166" s="33">
        <v>0.41666666666666669</v>
      </c>
      <c r="Z166" s="26" t="s">
        <v>2373</v>
      </c>
      <c r="AA166" s="26" t="s">
        <v>47</v>
      </c>
      <c r="AB166" s="27"/>
      <c r="AC166" s="27"/>
      <c r="AD166" s="29"/>
      <c r="AE166" s="29"/>
      <c r="AF166" s="29"/>
      <c r="AG166" s="29"/>
    </row>
    <row r="167" spans="1:33" ht="15.75" customHeight="1">
      <c r="A167" s="15">
        <v>44480</v>
      </c>
      <c r="B167" s="16" t="s">
        <v>1866</v>
      </c>
      <c r="C167" s="22" t="s">
        <v>2122</v>
      </c>
      <c r="D167" s="16"/>
      <c r="E167" s="16"/>
      <c r="F167" s="17" t="str">
        <f t="shared" si="3"/>
        <v>Đã onboard</v>
      </c>
      <c r="G167" s="16" t="s">
        <v>2429</v>
      </c>
      <c r="H167" s="18">
        <v>966905000</v>
      </c>
      <c r="I167" s="16" t="s">
        <v>2430</v>
      </c>
      <c r="J167" s="81"/>
      <c r="K167" s="30" t="s">
        <v>2431</v>
      </c>
      <c r="L167" s="21" t="str">
        <f ca="1">IFERROR(__xludf.DUMMYFUNCTION("if(or(countifs($H$3:H169,H169)&gt;1, countifs($I$3:I169,I169)&gt;1),""Trùng"",if(or(COUNTIFS('Data tổng'!$I:$I,$I169)&gt;1,COUNTIFS('Data tổng'!$H:$H,$H169)&gt;1),""Trùng ""&amp;FILTER('Data tổng'!$B:$B,'Data tổng'!$I:$I=$I169,'Data tổng'!$B:$B&lt;&gt;$B169),""ok""))"),"ok")</f>
        <v>ok</v>
      </c>
      <c r="M167" s="16" t="s">
        <v>83</v>
      </c>
      <c r="N167" s="16" t="s">
        <v>243</v>
      </c>
      <c r="O167" s="16"/>
      <c r="P167" s="16"/>
      <c r="Q167" s="16"/>
      <c r="R167" s="16"/>
      <c r="S167" s="16"/>
      <c r="T167" s="16"/>
      <c r="U167" s="22" t="s">
        <v>2432</v>
      </c>
      <c r="V167" s="23">
        <v>44480</v>
      </c>
      <c r="W167" s="24" t="s">
        <v>57</v>
      </c>
      <c r="X167" s="25">
        <v>44480</v>
      </c>
      <c r="Y167" s="33">
        <v>0.77083333333333337</v>
      </c>
      <c r="Z167" s="26" t="s">
        <v>2155</v>
      </c>
      <c r="AA167" s="26" t="s">
        <v>57</v>
      </c>
      <c r="AB167" s="39">
        <v>44483</v>
      </c>
      <c r="AC167" s="27" t="s">
        <v>65</v>
      </c>
      <c r="AD167" s="118">
        <v>44494</v>
      </c>
      <c r="AE167" s="29" t="s">
        <v>65</v>
      </c>
      <c r="AF167" s="29"/>
      <c r="AG167" s="35">
        <v>17000000</v>
      </c>
    </row>
    <row r="168" spans="1:33" ht="15.75" customHeight="1">
      <c r="A168" s="15">
        <v>44480</v>
      </c>
      <c r="B168" s="16" t="s">
        <v>1866</v>
      </c>
      <c r="C168" s="22" t="s">
        <v>263</v>
      </c>
      <c r="D168" s="16" t="s">
        <v>79</v>
      </c>
      <c r="E168" s="16"/>
      <c r="F168" s="17" t="str">
        <f t="shared" si="3"/>
        <v>Fail Phỏng vấn</v>
      </c>
      <c r="G168" s="16" t="s">
        <v>2433</v>
      </c>
      <c r="H168" s="18">
        <v>963174428</v>
      </c>
      <c r="I168" s="16" t="s">
        <v>2434</v>
      </c>
      <c r="J168" s="81"/>
      <c r="K168" s="30" t="s">
        <v>2435</v>
      </c>
      <c r="L168" s="21" t="str">
        <f ca="1">IFERROR(__xludf.DUMMYFUNCTION("if(or(countifs($H$3:H170,H170)&gt;1, countifs($I$3:I170,I170)&gt;1),""Trùng"",if(or(COUNTIFS('Data tổng'!$I:$I,$I170)&gt;1,COUNTIFS('Data tổng'!$H:$H,$H170)&gt;1),""Trùng ""&amp;FILTER('Data tổng'!$B:$B,'Data tổng'!$I:$I=$I170,'Data tổng'!$B:$B&lt;&gt;$B170),""ok""))"),"ok")</f>
        <v>ok</v>
      </c>
      <c r="M168" s="16" t="s">
        <v>149</v>
      </c>
      <c r="N168" s="16" t="s">
        <v>150</v>
      </c>
      <c r="O168" s="16"/>
      <c r="P168" s="16"/>
      <c r="Q168" s="16"/>
      <c r="R168" s="16"/>
      <c r="S168" s="16"/>
      <c r="T168" s="16"/>
      <c r="U168" s="22" t="s">
        <v>2436</v>
      </c>
      <c r="V168" s="23">
        <v>44481</v>
      </c>
      <c r="W168" s="24" t="s">
        <v>57</v>
      </c>
      <c r="X168" s="25">
        <v>44483</v>
      </c>
      <c r="Y168" s="33">
        <v>0.72916666666666663</v>
      </c>
      <c r="Z168" s="26" t="s">
        <v>2403</v>
      </c>
      <c r="AA168" s="26" t="s">
        <v>47</v>
      </c>
      <c r="AB168" s="27"/>
      <c r="AC168" s="27"/>
      <c r="AD168" s="29"/>
      <c r="AE168" s="29"/>
      <c r="AF168" s="29"/>
      <c r="AG168" s="29"/>
    </row>
    <row r="169" spans="1:33" ht="15.75" customHeight="1">
      <c r="A169" s="15">
        <v>44481</v>
      </c>
      <c r="B169" s="16" t="s">
        <v>1866</v>
      </c>
      <c r="C169" s="22" t="s">
        <v>78</v>
      </c>
      <c r="D169" s="16" t="s">
        <v>417</v>
      </c>
      <c r="E169" s="16"/>
      <c r="F169" s="17" t="str">
        <f t="shared" si="3"/>
        <v>Từ chối offer</v>
      </c>
      <c r="G169" s="16" t="s">
        <v>2437</v>
      </c>
      <c r="H169" s="18">
        <v>915221650</v>
      </c>
      <c r="I169" s="16" t="s">
        <v>2438</v>
      </c>
      <c r="J169" s="81"/>
      <c r="K169" s="30" t="s">
        <v>2439</v>
      </c>
      <c r="L169" s="21" t="str">
        <f ca="1">IFERROR(__xludf.DUMMYFUNCTION("if(or(countifs($H$3:H171,H171)&gt;1, countifs($I$3:I171,I171)&gt;1),""Trùng"",if(or(COUNTIFS('Data tổng'!$I:$I,$I171)&gt;1,COUNTIFS('Data tổng'!$H:$H,$H171)&gt;1),""Trùng ""&amp;FILTER('Data tổng'!$B:$B,'Data tổng'!$I:$I=$I171,'Data tổng'!$B:$B&lt;&gt;$B171),""ok""))"),"ok")</f>
        <v>ok</v>
      </c>
      <c r="M169" s="16" t="s">
        <v>83</v>
      </c>
      <c r="N169" s="16" t="s">
        <v>84</v>
      </c>
      <c r="O169" s="16"/>
      <c r="P169" s="16"/>
      <c r="Q169" s="16"/>
      <c r="R169" s="16"/>
      <c r="S169" s="16"/>
      <c r="T169" s="16"/>
      <c r="U169" s="22" t="s">
        <v>2440</v>
      </c>
      <c r="V169" s="23">
        <v>44514</v>
      </c>
      <c r="W169" s="24" t="s">
        <v>57</v>
      </c>
      <c r="X169" s="25">
        <v>44487</v>
      </c>
      <c r="Y169" s="33">
        <v>0.41666666666666669</v>
      </c>
      <c r="Z169" s="26" t="s">
        <v>160</v>
      </c>
      <c r="AA169" s="26" t="s">
        <v>57</v>
      </c>
      <c r="AB169" s="39">
        <v>44489</v>
      </c>
      <c r="AC169" s="27" t="s">
        <v>128</v>
      </c>
      <c r="AD169" s="118"/>
      <c r="AE169" s="29"/>
      <c r="AF169" s="29"/>
      <c r="AG169" s="35">
        <v>18000000</v>
      </c>
    </row>
    <row r="170" spans="1:33" ht="15.75" customHeight="1">
      <c r="A170" s="15">
        <v>44481</v>
      </c>
      <c r="B170" s="16" t="s">
        <v>1866</v>
      </c>
      <c r="C170" s="22" t="s">
        <v>2117</v>
      </c>
      <c r="D170" s="16"/>
      <c r="E170" s="16"/>
      <c r="F170" s="17" t="str">
        <f t="shared" si="3"/>
        <v>Fail CV</v>
      </c>
      <c r="G170" s="16" t="s">
        <v>2441</v>
      </c>
      <c r="H170" s="18">
        <v>366616008</v>
      </c>
      <c r="I170" s="16" t="s">
        <v>2442</v>
      </c>
      <c r="J170" s="81"/>
      <c r="K170" s="30" t="s">
        <v>2443</v>
      </c>
      <c r="L170" s="21" t="str">
        <f ca="1">IFERROR(__xludf.DUMMYFUNCTION("if(or(countifs($H$3:H172,H172)&gt;1, countifs($I$3:I172,I172)&gt;1),""Trùng"",if(or(COUNTIFS('Data tổng'!$I:$I,$I172)&gt;1,COUNTIFS('Data tổng'!$H:$H,$H172)&gt;1),""Trùng ""&amp;FILTER('Data tổng'!$B:$B,'Data tổng'!$I:$I=$I172,'Data tổng'!$B:$B&lt;&gt;$B172),""ok""))"),"ok")</f>
        <v>ok</v>
      </c>
      <c r="M170" s="16" t="s">
        <v>83</v>
      </c>
      <c r="N170" s="16" t="s">
        <v>243</v>
      </c>
      <c r="O170" s="16"/>
      <c r="P170" s="16"/>
      <c r="Q170" s="16"/>
      <c r="R170" s="16"/>
      <c r="S170" s="16"/>
      <c r="T170" s="16"/>
      <c r="U170" s="22" t="s">
        <v>2444</v>
      </c>
      <c r="V170" s="23">
        <v>44487</v>
      </c>
      <c r="W170" s="24" t="s">
        <v>47</v>
      </c>
      <c r="X170" s="25"/>
      <c r="Y170" s="26"/>
      <c r="Z170" s="26"/>
      <c r="AA170" s="26"/>
      <c r="AB170" s="27"/>
      <c r="AC170" s="27"/>
      <c r="AD170" s="29"/>
      <c r="AE170" s="29"/>
      <c r="AF170" s="29"/>
      <c r="AG170" s="29"/>
    </row>
    <row r="171" spans="1:33" ht="15.75" customHeight="1">
      <c r="A171" s="15">
        <v>44481</v>
      </c>
      <c r="B171" s="16" t="s">
        <v>1866</v>
      </c>
      <c r="C171" s="22" t="s">
        <v>263</v>
      </c>
      <c r="D171" s="16" t="s">
        <v>457</v>
      </c>
      <c r="E171" s="16"/>
      <c r="F171" s="17" t="str">
        <f t="shared" si="3"/>
        <v>Fail Phỏng vấn</v>
      </c>
      <c r="G171" s="16" t="s">
        <v>2445</v>
      </c>
      <c r="H171" s="18">
        <v>987670702</v>
      </c>
      <c r="I171" s="16" t="s">
        <v>2446</v>
      </c>
      <c r="J171" s="81"/>
      <c r="K171" s="30" t="s">
        <v>2447</v>
      </c>
      <c r="L171" s="21" t="str">
        <f ca="1">IFERROR(__xludf.DUMMYFUNCTION("if(or(countifs($H$3:H173,H173)&gt;1, countifs($I$3:I173,I173)&gt;1),""Trùng"",if(or(COUNTIFS('Data tổng'!$I:$I,$I173)&gt;1,COUNTIFS('Data tổng'!$H:$H,$H173)&gt;1),""Trùng ""&amp;FILTER('Data tổng'!$B:$B,'Data tổng'!$I:$I=$I173,'Data tổng'!$B:$B&lt;&gt;$B173),""ok""))"),"ok")</f>
        <v>ok</v>
      </c>
      <c r="M171" s="16" t="s">
        <v>83</v>
      </c>
      <c r="N171" s="16" t="s">
        <v>243</v>
      </c>
      <c r="O171" s="16"/>
      <c r="P171" s="16"/>
      <c r="Q171" s="16"/>
      <c r="R171" s="16"/>
      <c r="S171" s="16"/>
      <c r="T171" s="16"/>
      <c r="U171" s="22" t="s">
        <v>2448</v>
      </c>
      <c r="V171" s="23">
        <v>44481</v>
      </c>
      <c r="W171" s="24" t="s">
        <v>57</v>
      </c>
      <c r="X171" s="25">
        <v>44484</v>
      </c>
      <c r="Y171" s="33">
        <v>0.72916666666666663</v>
      </c>
      <c r="Z171" s="26" t="s">
        <v>682</v>
      </c>
      <c r="AA171" s="26" t="s">
        <v>47</v>
      </c>
      <c r="AB171" s="27"/>
      <c r="AC171" s="27"/>
      <c r="AD171" s="29"/>
      <c r="AE171" s="29"/>
      <c r="AF171" s="29"/>
      <c r="AG171" s="29"/>
    </row>
    <row r="172" spans="1:33" ht="15.75" customHeight="1">
      <c r="A172" s="15">
        <v>44513</v>
      </c>
      <c r="B172" s="16" t="s">
        <v>1866</v>
      </c>
      <c r="C172" s="22" t="s">
        <v>263</v>
      </c>
      <c r="D172" s="16" t="s">
        <v>79</v>
      </c>
      <c r="E172" s="16"/>
      <c r="F172" s="17" t="str">
        <f t="shared" si="3"/>
        <v>Fail Phỏng vấn</v>
      </c>
      <c r="G172" s="16" t="s">
        <v>2449</v>
      </c>
      <c r="H172" s="18">
        <v>394322259</v>
      </c>
      <c r="I172" s="16" t="s">
        <v>2450</v>
      </c>
      <c r="J172" s="81"/>
      <c r="K172" s="30" t="s">
        <v>2451</v>
      </c>
      <c r="L172" s="21" t="str">
        <f ca="1">IFERROR(__xludf.DUMMYFUNCTION("if(or(countifs($H$3:H174,H174)&gt;1, countifs($I$3:I174,I174)&gt;1),""Trùng"",if(or(COUNTIFS('Data tổng'!$I:$I,$I174)&gt;1,COUNTIFS('Data tổng'!$H:$H,$H174)&gt;1),""Trùng ""&amp;FILTER('Data tổng'!$B:$B,'Data tổng'!$I:$I=$I174,'Data tổng'!$B:$B&lt;&gt;$B174),""ok""))"),"ok")</f>
        <v>ok</v>
      </c>
      <c r="M172" s="16" t="s">
        <v>83</v>
      </c>
      <c r="N172" s="16" t="s">
        <v>84</v>
      </c>
      <c r="O172" s="16"/>
      <c r="P172" s="16"/>
      <c r="Q172" s="16"/>
      <c r="R172" s="16"/>
      <c r="S172" s="16"/>
      <c r="T172" s="16"/>
      <c r="U172" s="22"/>
      <c r="V172" s="23">
        <v>44483</v>
      </c>
      <c r="W172" s="24" t="s">
        <v>57</v>
      </c>
      <c r="X172" s="25">
        <v>44485</v>
      </c>
      <c r="Y172" s="33">
        <v>0.39583333333333331</v>
      </c>
      <c r="Z172" s="26" t="s">
        <v>2403</v>
      </c>
      <c r="AA172" s="26" t="s">
        <v>47</v>
      </c>
      <c r="AB172" s="27"/>
      <c r="AC172" s="27"/>
      <c r="AD172" s="29"/>
      <c r="AE172" s="29"/>
      <c r="AF172" s="29"/>
      <c r="AG172" s="29"/>
    </row>
    <row r="173" spans="1:33" ht="15.75" customHeight="1">
      <c r="A173" s="15">
        <v>44483</v>
      </c>
      <c r="B173" s="16" t="s">
        <v>1866</v>
      </c>
      <c r="C173" s="22" t="s">
        <v>145</v>
      </c>
      <c r="D173" s="16" t="s">
        <v>417</v>
      </c>
      <c r="E173" s="16"/>
      <c r="F173" s="17" t="str">
        <f t="shared" si="3"/>
        <v>Fail CV</v>
      </c>
      <c r="G173" s="16" t="s">
        <v>2452</v>
      </c>
      <c r="H173" s="67">
        <v>904693147</v>
      </c>
      <c r="I173" s="16" t="s">
        <v>2453</v>
      </c>
      <c r="J173" s="81"/>
      <c r="K173" s="30" t="s">
        <v>2454</v>
      </c>
      <c r="L173" s="21" t="str">
        <f ca="1">IFERROR(__xludf.DUMMYFUNCTION("if(or(countifs($H$3:H175,H175)&gt;1, countifs($I$3:I175,I175)&gt;1),""Trùng"",if(or(COUNTIFS('Data tổng'!$I:$I,$I175)&gt;1,COUNTIFS('Data tổng'!$H:$H,$H175)&gt;1),""Trùng ""&amp;FILTER('Data tổng'!$B:$B,'Data tổng'!$I:$I=$I175,'Data tổng'!$B:$B&lt;&gt;$B175),""ok""))"),"ok")</f>
        <v>ok</v>
      </c>
      <c r="M173" s="16" t="s">
        <v>83</v>
      </c>
      <c r="N173" s="16" t="s">
        <v>84</v>
      </c>
      <c r="O173" s="16"/>
      <c r="P173" s="16"/>
      <c r="Q173" s="16" t="s">
        <v>191</v>
      </c>
      <c r="R173" s="16"/>
      <c r="S173" s="16"/>
      <c r="T173" s="16"/>
      <c r="U173" s="22"/>
      <c r="V173" s="23">
        <v>44483</v>
      </c>
      <c r="W173" s="24" t="s">
        <v>47</v>
      </c>
      <c r="X173" s="25"/>
      <c r="Y173" s="26"/>
      <c r="Z173" s="26"/>
      <c r="AA173" s="26"/>
      <c r="AB173" s="27"/>
      <c r="AC173" s="27"/>
      <c r="AD173" s="29"/>
      <c r="AE173" s="29"/>
      <c r="AF173" s="29"/>
      <c r="AG173" s="29"/>
    </row>
    <row r="174" spans="1:33" ht="15.75" customHeight="1">
      <c r="A174" s="15">
        <v>44483</v>
      </c>
      <c r="B174" s="16" t="s">
        <v>1866</v>
      </c>
      <c r="C174" s="22" t="s">
        <v>2313</v>
      </c>
      <c r="D174" s="16"/>
      <c r="E174" s="16"/>
      <c r="F174" s="17" t="str">
        <f t="shared" si="3"/>
        <v>Fail Phỏng vấn</v>
      </c>
      <c r="G174" s="16" t="s">
        <v>2455</v>
      </c>
      <c r="H174" s="18">
        <v>936820265</v>
      </c>
      <c r="I174" s="16" t="s">
        <v>2456</v>
      </c>
      <c r="J174" s="81"/>
      <c r="K174" s="30" t="s">
        <v>2457</v>
      </c>
      <c r="L174" s="21" t="str">
        <f ca="1">IFERROR(__xludf.DUMMYFUNCTION("if(or(countifs($H$3:H176,H176)&gt;1, countifs($I$3:I176,I176)&gt;1),""Trùng"",if(or(COUNTIFS('Data tổng'!$I:$I,$I176)&gt;1,COUNTIFS('Data tổng'!$H:$H,$H176)&gt;1),""Trùng ""&amp;FILTER('Data tổng'!$B:$B,'Data tổng'!$I:$I=$I176,'Data tổng'!$B:$B&lt;&gt;$B176),""ok""))"),"ok")</f>
        <v>ok</v>
      </c>
      <c r="M174" s="16" t="s">
        <v>83</v>
      </c>
      <c r="N174" s="16" t="s">
        <v>243</v>
      </c>
      <c r="O174" s="16"/>
      <c r="P174" s="16"/>
      <c r="Q174" s="16"/>
      <c r="R174" s="16"/>
      <c r="S174" s="16"/>
      <c r="T174" s="16"/>
      <c r="U174" s="22"/>
      <c r="V174" s="23">
        <v>44483</v>
      </c>
      <c r="W174" s="24" t="s">
        <v>57</v>
      </c>
      <c r="X174" s="25">
        <v>44485</v>
      </c>
      <c r="Y174" s="33">
        <v>0.66666666666666663</v>
      </c>
      <c r="Z174" s="26" t="s">
        <v>2458</v>
      </c>
      <c r="AA174" s="26" t="s">
        <v>47</v>
      </c>
      <c r="AB174" s="27"/>
      <c r="AC174" s="27"/>
      <c r="AD174" s="29"/>
      <c r="AE174" s="29"/>
      <c r="AF174" s="29"/>
      <c r="AG174" s="29"/>
    </row>
    <row r="175" spans="1:33" ht="15.75" customHeight="1">
      <c r="A175" s="15">
        <v>44484</v>
      </c>
      <c r="B175" s="16" t="s">
        <v>1866</v>
      </c>
      <c r="C175" s="22" t="s">
        <v>2122</v>
      </c>
      <c r="D175" s="16"/>
      <c r="E175" s="16"/>
      <c r="F175" s="17" t="str">
        <f t="shared" si="3"/>
        <v>Từ chối offer</v>
      </c>
      <c r="G175" s="16" t="s">
        <v>2459</v>
      </c>
      <c r="H175" s="18">
        <v>369568688</v>
      </c>
      <c r="I175" s="16" t="s">
        <v>2460</v>
      </c>
      <c r="J175" s="81"/>
      <c r="K175" s="30" t="s">
        <v>2461</v>
      </c>
      <c r="L175" s="21" t="str">
        <f ca="1">IFERROR(__xludf.DUMMYFUNCTION("if(or(countifs($H$3:H177,H177)&gt;1, countifs($I$3:I177,I177)&gt;1),""Trùng"",if(or(COUNTIFS('Data tổng'!$I:$I,$I177)&gt;1,COUNTIFS('Data tổng'!$H:$H,$H177)&gt;1),""Trùng ""&amp;FILTER('Data tổng'!$B:$B,'Data tổng'!$I:$I=$I177,'Data tổng'!$B:$B&lt;&gt;$B177),""ok""))"),"ok")</f>
        <v>ok</v>
      </c>
      <c r="M175" s="16" t="s">
        <v>40</v>
      </c>
      <c r="N175" s="16" t="s">
        <v>616</v>
      </c>
      <c r="O175" s="16"/>
      <c r="P175" s="16"/>
      <c r="Q175" s="16"/>
      <c r="R175" s="16"/>
      <c r="S175" s="16"/>
      <c r="T175" s="16"/>
      <c r="U175" s="22"/>
      <c r="V175" s="23">
        <v>44484</v>
      </c>
      <c r="W175" s="24" t="s">
        <v>57</v>
      </c>
      <c r="X175" s="25">
        <v>44484</v>
      </c>
      <c r="Y175" s="33">
        <v>0.83333333333333337</v>
      </c>
      <c r="Z175" s="26"/>
      <c r="AA175" s="26"/>
      <c r="AB175" s="39">
        <v>44490</v>
      </c>
      <c r="AC175" s="27" t="s">
        <v>128</v>
      </c>
      <c r="AD175" s="29"/>
      <c r="AE175" s="29"/>
      <c r="AF175" s="29"/>
      <c r="AG175" s="35">
        <v>13000000</v>
      </c>
    </row>
    <row r="176" spans="1:33" ht="15.75" customHeight="1">
      <c r="A176" s="15">
        <v>44487</v>
      </c>
      <c r="B176" s="16" t="s">
        <v>1866</v>
      </c>
      <c r="C176" s="22" t="s">
        <v>78</v>
      </c>
      <c r="D176" s="16" t="s">
        <v>79</v>
      </c>
      <c r="E176" s="16"/>
      <c r="F176" s="17" t="str">
        <f t="shared" si="3"/>
        <v>Từ chối Phỏng vấn</v>
      </c>
      <c r="G176" s="16" t="s">
        <v>2462</v>
      </c>
      <c r="H176" s="18">
        <v>842223869</v>
      </c>
      <c r="I176" s="16" t="s">
        <v>2463</v>
      </c>
      <c r="J176" s="81"/>
      <c r="K176" s="30" t="s">
        <v>2464</v>
      </c>
      <c r="L176" s="21" t="str">
        <f ca="1">IFERROR(__xludf.DUMMYFUNCTION("if(or(countifs($H$3:H178,H178)&gt;1, countifs($I$3:I178,I178)&gt;1),""Trùng"",if(or(COUNTIFS('Data tổng'!$I:$I,$I178)&gt;1,COUNTIFS('Data tổng'!$H:$H,$H178)&gt;1),""Trùng ""&amp;FILTER('Data tổng'!$B:$B,'Data tổng'!$I:$I=$I178,'Data tổng'!$B:$B&lt;&gt;$B178),""ok""))"),"ok")</f>
        <v>ok</v>
      </c>
      <c r="M176" s="16" t="s">
        <v>83</v>
      </c>
      <c r="N176" s="16" t="s">
        <v>84</v>
      </c>
      <c r="O176" s="16"/>
      <c r="P176" s="16"/>
      <c r="Q176" s="16"/>
      <c r="R176" s="16"/>
      <c r="S176" s="16"/>
      <c r="T176" s="16"/>
      <c r="U176" s="22" t="s">
        <v>2465</v>
      </c>
      <c r="V176" s="23">
        <v>44490</v>
      </c>
      <c r="W176" s="24" t="s">
        <v>57</v>
      </c>
      <c r="X176" s="25">
        <v>44495</v>
      </c>
      <c r="Y176" s="33">
        <v>0.36458333333333331</v>
      </c>
      <c r="Z176" s="26" t="s">
        <v>160</v>
      </c>
      <c r="AA176" s="26" t="s">
        <v>58</v>
      </c>
      <c r="AB176" s="27"/>
      <c r="AC176" s="27"/>
      <c r="AD176" s="29"/>
      <c r="AE176" s="29"/>
      <c r="AF176" s="29"/>
      <c r="AG176" s="29"/>
    </row>
    <row r="177" spans="1:33" ht="15.75" customHeight="1">
      <c r="A177" s="15">
        <v>44488</v>
      </c>
      <c r="B177" s="16" t="s">
        <v>1866</v>
      </c>
      <c r="C177" s="22" t="s">
        <v>1056</v>
      </c>
      <c r="D177" s="16" t="s">
        <v>417</v>
      </c>
      <c r="E177" s="16"/>
      <c r="F177" s="17" t="str">
        <f t="shared" si="3"/>
        <v>Fail Phỏng vấn</v>
      </c>
      <c r="G177" s="16" t="s">
        <v>2466</v>
      </c>
      <c r="H177" s="18">
        <v>967356524</v>
      </c>
      <c r="I177" s="16" t="s">
        <v>2467</v>
      </c>
      <c r="J177" s="81"/>
      <c r="K177" s="30" t="s">
        <v>2468</v>
      </c>
      <c r="L177" s="21" t="str">
        <f ca="1">IFERROR(__xludf.DUMMYFUNCTION("if(or(countifs($H$3:H179,H179)&gt;1, countifs($I$3:I179,I179)&gt;1),""Trùng"",if(or(COUNTIFS('Data tổng'!$I:$I,$I179)&gt;1,COUNTIFS('Data tổng'!$H:$H,$H179)&gt;1),""Trùng ""&amp;FILTER('Data tổng'!$B:$B,'Data tổng'!$I:$I=$I179,'Data tổng'!$B:$B&lt;&gt;$B179),""ok""))"),"ok")</f>
        <v>ok</v>
      </c>
      <c r="M177" s="16" t="s">
        <v>83</v>
      </c>
      <c r="N177" s="16" t="s">
        <v>616</v>
      </c>
      <c r="O177" s="16"/>
      <c r="P177" s="16"/>
      <c r="Q177" s="16" t="s">
        <v>207</v>
      </c>
      <c r="R177" s="16"/>
      <c r="S177" s="16"/>
      <c r="T177" s="16"/>
      <c r="U177" s="22" t="s">
        <v>2469</v>
      </c>
      <c r="V177" s="23">
        <v>44488</v>
      </c>
      <c r="W177" s="24" t="s">
        <v>57</v>
      </c>
      <c r="X177" s="25">
        <v>44497</v>
      </c>
      <c r="Y177" s="33">
        <v>0.75</v>
      </c>
      <c r="Z177" s="26" t="s">
        <v>682</v>
      </c>
      <c r="AA177" s="26" t="s">
        <v>47</v>
      </c>
      <c r="AB177" s="27"/>
      <c r="AC177" s="27"/>
      <c r="AD177" s="29"/>
      <c r="AE177" s="29"/>
      <c r="AF177" s="29"/>
      <c r="AG177" s="29"/>
    </row>
    <row r="178" spans="1:33" ht="15.75" customHeight="1">
      <c r="A178" s="15">
        <v>44488</v>
      </c>
      <c r="B178" s="16" t="s">
        <v>1866</v>
      </c>
      <c r="C178" s="22" t="s">
        <v>263</v>
      </c>
      <c r="D178" s="16" t="s">
        <v>417</v>
      </c>
      <c r="E178" s="16"/>
      <c r="F178" s="17" t="str">
        <f t="shared" si="3"/>
        <v>Fail Phỏng vấn</v>
      </c>
      <c r="G178" s="16" t="s">
        <v>2470</v>
      </c>
      <c r="H178" s="67">
        <v>984492968</v>
      </c>
      <c r="I178" s="16" t="s">
        <v>2471</v>
      </c>
      <c r="J178" s="81"/>
      <c r="K178" s="30" t="s">
        <v>2472</v>
      </c>
      <c r="L178" s="21" t="str">
        <f ca="1">IFERROR(__xludf.DUMMYFUNCTION("if(or(countifs($H$3:H180,H180)&gt;1, countifs($I$3:I180,I180)&gt;1),""Trùng"",if(or(COUNTIFS('Data tổng'!$I:$I,$I180)&gt;1,COUNTIFS('Data tổng'!$H:$H,$H180)&gt;1),""Trùng ""&amp;FILTER('Data tổng'!$B:$B,'Data tổng'!$I:$I=$I180,'Data tổng'!$B:$B&lt;&gt;$B180),""ok""))"),"ok")</f>
        <v>ok</v>
      </c>
      <c r="M178" s="16" t="s">
        <v>112</v>
      </c>
      <c r="N178" s="16" t="s">
        <v>2473</v>
      </c>
      <c r="O178" s="16"/>
      <c r="P178" s="16"/>
      <c r="Q178" s="16"/>
      <c r="R178" s="16"/>
      <c r="S178" s="16"/>
      <c r="T178" s="16"/>
      <c r="U178" s="22" t="s">
        <v>2474</v>
      </c>
      <c r="V178" s="23">
        <v>44488</v>
      </c>
      <c r="W178" s="24" t="s">
        <v>57</v>
      </c>
      <c r="X178" s="25">
        <v>44491</v>
      </c>
      <c r="Y178" s="33">
        <v>0.66666666666666663</v>
      </c>
      <c r="Z178" s="26" t="s">
        <v>2403</v>
      </c>
      <c r="AA178" s="26" t="s">
        <v>47</v>
      </c>
      <c r="AB178" s="27"/>
      <c r="AC178" s="27"/>
      <c r="AD178" s="29"/>
      <c r="AE178" s="29"/>
      <c r="AF178" s="29"/>
      <c r="AG178" s="29"/>
    </row>
    <row r="179" spans="1:33" ht="15.75" customHeight="1">
      <c r="A179" s="15">
        <v>44488</v>
      </c>
      <c r="B179" s="16" t="s">
        <v>1866</v>
      </c>
      <c r="C179" s="22" t="s">
        <v>2087</v>
      </c>
      <c r="D179" s="16"/>
      <c r="E179" s="16"/>
      <c r="F179" s="17" t="str">
        <f t="shared" si="3"/>
        <v>Đã onboard</v>
      </c>
      <c r="G179" s="16" t="s">
        <v>2475</v>
      </c>
      <c r="H179" s="67" t="s">
        <v>2476</v>
      </c>
      <c r="I179" s="16" t="s">
        <v>2477</v>
      </c>
      <c r="J179" s="81"/>
      <c r="K179" s="30" t="s">
        <v>2478</v>
      </c>
      <c r="L179" s="21" t="str">
        <f ca="1">IFERROR(__xludf.DUMMYFUNCTION("if(or(countifs($H$3:H181,H181)&gt;1, countifs($I$3:I181,I181)&gt;1),""Trùng"",if(or(COUNTIFS('Data tổng'!$I:$I,$I181)&gt;1,COUNTIFS('Data tổng'!$H:$H,$H181)&gt;1),""Trùng ""&amp;FILTER('Data tổng'!$B:$B,'Data tổng'!$I:$I=$I181,'Data tổng'!$B:$B&lt;&gt;$B181),""ok""))"),"ok")</f>
        <v>ok</v>
      </c>
      <c r="M179" s="16" t="s">
        <v>83</v>
      </c>
      <c r="N179" s="16" t="s">
        <v>243</v>
      </c>
      <c r="O179" s="16"/>
      <c r="P179" s="16"/>
      <c r="Q179" s="16"/>
      <c r="R179" s="16"/>
      <c r="S179" s="16"/>
      <c r="T179" s="16"/>
      <c r="U179" s="22" t="s">
        <v>2479</v>
      </c>
      <c r="V179" s="23">
        <v>44491</v>
      </c>
      <c r="W179" s="24" t="s">
        <v>57</v>
      </c>
      <c r="X179" s="25">
        <v>44638</v>
      </c>
      <c r="Y179" s="33">
        <v>0.6875</v>
      </c>
      <c r="Z179" s="26" t="s">
        <v>2480</v>
      </c>
      <c r="AA179" s="26" t="s">
        <v>57</v>
      </c>
      <c r="AB179" s="39">
        <v>44645</v>
      </c>
      <c r="AC179" s="27" t="s">
        <v>65</v>
      </c>
      <c r="AD179" s="118">
        <v>44655</v>
      </c>
      <c r="AE179" s="29" t="s">
        <v>65</v>
      </c>
      <c r="AF179" s="29"/>
      <c r="AG179" s="35">
        <v>12000000</v>
      </c>
    </row>
    <row r="180" spans="1:33" ht="37.5" customHeight="1">
      <c r="A180" s="15">
        <v>44489</v>
      </c>
      <c r="B180" s="16" t="s">
        <v>1866</v>
      </c>
      <c r="C180" s="22" t="s">
        <v>145</v>
      </c>
      <c r="D180" s="16" t="s">
        <v>79</v>
      </c>
      <c r="E180" s="16"/>
      <c r="F180" s="17" t="str">
        <f t="shared" si="3"/>
        <v>Đã onboard</v>
      </c>
      <c r="G180" s="16" t="s">
        <v>2481</v>
      </c>
      <c r="H180" s="18">
        <v>522705486</v>
      </c>
      <c r="I180" s="16" t="s">
        <v>2482</v>
      </c>
      <c r="J180" s="81"/>
      <c r="K180" s="20" t="s">
        <v>2483</v>
      </c>
      <c r="L180" s="21" t="str">
        <f ca="1">IFERROR(__xludf.DUMMYFUNCTION("if(or(countifs($H$3:H182,H182)&gt;1, countifs($I$3:I182,I182)&gt;1),""Trùng"",if(or(COUNTIFS('Data tổng'!$I:$I,$I182)&gt;1,COUNTIFS('Data tổng'!$H:$H,$H182)&gt;1),""Trùng ""&amp;FILTER('Data tổng'!$B:$B,'Data tổng'!$I:$I=$I182,'Data tổng'!$B:$B&lt;&gt;$B182),""ok""))"),"ok")</f>
        <v>ok</v>
      </c>
      <c r="M180" s="16" t="s">
        <v>801</v>
      </c>
      <c r="N180" s="16" t="s">
        <v>2484</v>
      </c>
      <c r="O180" s="16"/>
      <c r="P180" s="16"/>
      <c r="Q180" s="16"/>
      <c r="R180" s="16"/>
      <c r="S180" s="16"/>
      <c r="T180" s="16"/>
      <c r="U180" s="22" t="s">
        <v>2485</v>
      </c>
      <c r="V180" s="23">
        <v>44489</v>
      </c>
      <c r="W180" s="24" t="s">
        <v>57</v>
      </c>
      <c r="X180" s="25">
        <v>44494</v>
      </c>
      <c r="Y180" s="33">
        <v>0.70833333333333337</v>
      </c>
      <c r="Z180" s="26" t="s">
        <v>2373</v>
      </c>
      <c r="AA180" s="26" t="s">
        <v>57</v>
      </c>
      <c r="AB180" s="39">
        <v>44496</v>
      </c>
      <c r="AC180" s="27" t="s">
        <v>65</v>
      </c>
      <c r="AD180" s="118">
        <v>44501</v>
      </c>
      <c r="AE180" s="29" t="s">
        <v>65</v>
      </c>
      <c r="AF180" s="29"/>
      <c r="AG180" s="35">
        <v>23000000</v>
      </c>
    </row>
    <row r="181" spans="1:33" ht="15.75" customHeight="1">
      <c r="A181" s="15">
        <v>44484</v>
      </c>
      <c r="B181" s="16" t="s">
        <v>1866</v>
      </c>
      <c r="C181" s="22" t="s">
        <v>2106</v>
      </c>
      <c r="D181" s="16"/>
      <c r="E181" s="16"/>
      <c r="F181" s="17" t="str">
        <f t="shared" si="3"/>
        <v>Đã onboard</v>
      </c>
      <c r="G181" s="16" t="s">
        <v>2486</v>
      </c>
      <c r="H181" s="18">
        <v>355632325</v>
      </c>
      <c r="I181" s="16" t="s">
        <v>2487</v>
      </c>
      <c r="J181" s="81"/>
      <c r="K181" s="30" t="s">
        <v>2488</v>
      </c>
      <c r="L181" s="21" t="str">
        <f ca="1">IFERROR(__xludf.DUMMYFUNCTION("if(or(countifs($H$3:H183,H183)&gt;1, countifs($I$3:I183,I183)&gt;1),""Trùng"",if(or(COUNTIFS('Data tổng'!$I:$I,$I183)&gt;1,COUNTIFS('Data tổng'!$H:$H,$H183)&gt;1),""Trùng ""&amp;FILTER('Data tổng'!$B:$B,'Data tổng'!$I:$I=$I183,'Data tổng'!$B:$B&lt;&gt;$B183),""ok""))"),"ok")</f>
        <v>ok</v>
      </c>
      <c r="M181" s="16" t="s">
        <v>83</v>
      </c>
      <c r="N181" s="16" t="s">
        <v>243</v>
      </c>
      <c r="O181" s="16"/>
      <c r="P181" s="16"/>
      <c r="Q181" s="16"/>
      <c r="R181" s="16"/>
      <c r="S181" s="16"/>
      <c r="T181" s="16"/>
      <c r="U181" s="22" t="s">
        <v>2489</v>
      </c>
      <c r="V181" s="23">
        <v>44488</v>
      </c>
      <c r="W181" s="24" t="s">
        <v>57</v>
      </c>
      <c r="X181" s="25">
        <v>44494</v>
      </c>
      <c r="Y181" s="33">
        <v>0.70833333333333337</v>
      </c>
      <c r="Z181" s="26" t="s">
        <v>1348</v>
      </c>
      <c r="AA181" s="26" t="s">
        <v>57</v>
      </c>
      <c r="AB181" s="39">
        <v>44498</v>
      </c>
      <c r="AC181" s="27" t="s">
        <v>65</v>
      </c>
      <c r="AD181" s="118">
        <v>44501</v>
      </c>
      <c r="AE181" s="29" t="s">
        <v>65</v>
      </c>
      <c r="AF181" s="29"/>
      <c r="AG181" s="35">
        <v>10000000</v>
      </c>
    </row>
    <row r="182" spans="1:33" ht="15.75" customHeight="1">
      <c r="A182" s="15">
        <v>44494</v>
      </c>
      <c r="B182" s="16" t="s">
        <v>1866</v>
      </c>
      <c r="C182" s="22" t="s">
        <v>2087</v>
      </c>
      <c r="D182" s="16"/>
      <c r="E182" s="16"/>
      <c r="F182" s="17" t="str">
        <f t="shared" si="3"/>
        <v>Fail Phỏng vấn</v>
      </c>
      <c r="G182" s="16" t="s">
        <v>2490</v>
      </c>
      <c r="H182" s="18">
        <v>976128850</v>
      </c>
      <c r="I182" s="16" t="s">
        <v>2491</v>
      </c>
      <c r="J182" s="81"/>
      <c r="K182" s="30" t="s">
        <v>2492</v>
      </c>
      <c r="L182" s="21" t="str">
        <f ca="1">IFERROR(__xludf.DUMMYFUNCTION("if(or(countifs($H$3:H184,H184)&gt;1, countifs($I$3:I184,I184)&gt;1),""Trùng"",if(or(COUNTIFS('Data tổng'!$I:$I,$I184)&gt;1,COUNTIFS('Data tổng'!$H:$H,$H184)&gt;1),""Trùng ""&amp;FILTER('Data tổng'!$B:$B,'Data tổng'!$I:$I=$I184,'Data tổng'!$B:$B&lt;&gt;$B184),""ok""))"),"ok")</f>
        <v>ok</v>
      </c>
      <c r="M182" s="16" t="s">
        <v>83</v>
      </c>
      <c r="N182" s="16" t="s">
        <v>243</v>
      </c>
      <c r="O182" s="16"/>
      <c r="P182" s="16"/>
      <c r="Q182" s="16"/>
      <c r="R182" s="16"/>
      <c r="S182" s="16"/>
      <c r="T182" s="16"/>
      <c r="U182" s="22"/>
      <c r="V182" s="23">
        <v>44494</v>
      </c>
      <c r="W182" s="24" t="s">
        <v>57</v>
      </c>
      <c r="X182" s="25">
        <v>44498</v>
      </c>
      <c r="Y182" s="33">
        <v>0.85416666666666663</v>
      </c>
      <c r="Z182" s="26" t="s">
        <v>1348</v>
      </c>
      <c r="AA182" s="26" t="s">
        <v>47</v>
      </c>
      <c r="AB182" s="27"/>
      <c r="AC182" s="27"/>
      <c r="AD182" s="29"/>
      <c r="AE182" s="29"/>
      <c r="AF182" s="29"/>
      <c r="AG182" s="29"/>
    </row>
    <row r="183" spans="1:33" ht="15.75" customHeight="1">
      <c r="A183" s="15">
        <v>44502</v>
      </c>
      <c r="B183" s="16" t="s">
        <v>1866</v>
      </c>
      <c r="C183" s="22" t="s">
        <v>2087</v>
      </c>
      <c r="D183" s="16"/>
      <c r="E183" s="16"/>
      <c r="F183" s="17"/>
      <c r="G183" s="16" t="s">
        <v>2321</v>
      </c>
      <c r="H183" s="18"/>
      <c r="I183" s="16"/>
      <c r="J183" s="81"/>
      <c r="K183" s="30" t="s">
        <v>2493</v>
      </c>
      <c r="L183" s="21" t="str">
        <f ca="1">IFERROR(__xludf.DUMMYFUNCTION("if(or(countifs($H$3:H185,H185)&gt;1, countifs($I$3:I185,I185)&gt;1),""Trùng"",if(or(COUNTIFS('Data tổng'!$I:$I,$I185)&gt;1,COUNTIFS('Data tổng'!$H:$H,$H185)&gt;1),""Trùng ""&amp;FILTER('Data tổng'!$B:$B,'Data tổng'!$I:$I=$I185,'Data tổng'!$B:$B&lt;&gt;$B185),""ok""))"),"ok")</f>
        <v>ok</v>
      </c>
      <c r="M183" s="16" t="s">
        <v>112</v>
      </c>
      <c r="N183" s="16"/>
      <c r="O183" s="16"/>
      <c r="P183" s="16"/>
      <c r="Q183" s="16"/>
      <c r="R183" s="16"/>
      <c r="S183" s="16"/>
      <c r="T183" s="16"/>
      <c r="U183" s="22"/>
      <c r="V183" s="23">
        <v>44508</v>
      </c>
      <c r="W183" s="24" t="s">
        <v>47</v>
      </c>
      <c r="X183" s="25"/>
      <c r="Y183" s="33"/>
      <c r="Z183" s="26"/>
      <c r="AA183" s="26"/>
      <c r="AB183" s="27"/>
      <c r="AC183" s="27"/>
      <c r="AD183" s="29"/>
      <c r="AE183" s="29"/>
      <c r="AF183" s="29"/>
      <c r="AG183" s="29"/>
    </row>
    <row r="184" spans="1:33" ht="15.75" customHeight="1">
      <c r="A184" s="15">
        <v>44495</v>
      </c>
      <c r="B184" s="16" t="s">
        <v>1866</v>
      </c>
      <c r="C184" s="22" t="s">
        <v>145</v>
      </c>
      <c r="D184" s="16" t="s">
        <v>79</v>
      </c>
      <c r="E184" s="16"/>
      <c r="F184" s="17" t="str">
        <f t="shared" ref="F184:F232" si="4">IF(G184="","",IF(AE184="Yes", "Đã onboard", IF(AE184="No", "Không onboard", IF(AC184="Yes", "Đồng ý offer", IF(AC184="Consider", "Cân nhắc offer",IF(AC184="No", "Từ chối offer", IF(AA184="Pass", "Pass Phỏng vấn", IF(AA184="Fail", "Fail Phỏng vấn", IF(AA184="Cancel", "Hủy Phỏng vấn", IF(AA184="Reject", "Từ chối Phỏng vấn", IF(AA184="Consider", "Cân nhắc KQ PV", IF(AND(X184&lt;&gt;"",AA184="",W184="Pass"), "Có lịch PV",IF(W184="Pass","Pass CV",IF(W184="Fail","Fail CV",IF(W184="Reject","Từ chối ứng tuyển", IF(W184="Consider","Cân nhắc CV","Đã nhận được CV"))))))))))))))))</f>
        <v>Fail Phỏng vấn</v>
      </c>
      <c r="G184" s="16" t="s">
        <v>2494</v>
      </c>
      <c r="H184" s="18">
        <v>339382899</v>
      </c>
      <c r="I184" s="16" t="s">
        <v>2495</v>
      </c>
      <c r="J184" s="81"/>
      <c r="K184" s="30" t="s">
        <v>2496</v>
      </c>
      <c r="L184" s="21" t="str">
        <f ca="1">IFERROR(__xludf.DUMMYFUNCTION("if(or(countifs($H$3:H186,H186)&gt;1, countifs($I$3:I186,I186)&gt;1),""Trùng"",if(or(COUNTIFS('Data tổng'!$I:$I,$I186)&gt;1,COUNTIFS('Data tổng'!$H:$H,$H186)&gt;1),""Trùng ""&amp;FILTER('Data tổng'!$B:$B,'Data tổng'!$I:$I=$I186,'Data tổng'!$B:$B&lt;&gt;$B186),""ok""))"),"ok")</f>
        <v>ok</v>
      </c>
      <c r="M184" s="16" t="s">
        <v>83</v>
      </c>
      <c r="N184" s="16" t="s">
        <v>825</v>
      </c>
      <c r="O184" s="16"/>
      <c r="P184" s="16"/>
      <c r="Q184" s="16"/>
      <c r="R184" s="16"/>
      <c r="S184" s="16"/>
      <c r="T184" s="16"/>
      <c r="U184" s="22" t="s">
        <v>2497</v>
      </c>
      <c r="V184" s="23">
        <v>44496</v>
      </c>
      <c r="W184" s="24" t="s">
        <v>57</v>
      </c>
      <c r="X184" s="25">
        <v>44498</v>
      </c>
      <c r="Y184" s="33">
        <v>0.625</v>
      </c>
      <c r="Z184" s="26" t="s">
        <v>64</v>
      </c>
      <c r="AA184" s="26" t="s">
        <v>47</v>
      </c>
      <c r="AB184" s="27"/>
      <c r="AC184" s="27"/>
      <c r="AD184" s="29"/>
      <c r="AE184" s="29"/>
      <c r="AF184" s="29"/>
      <c r="AG184" s="29"/>
    </row>
    <row r="185" spans="1:33" ht="15.75" customHeight="1">
      <c r="A185" s="15">
        <v>44496</v>
      </c>
      <c r="B185" s="16" t="s">
        <v>1866</v>
      </c>
      <c r="C185" s="22" t="s">
        <v>2313</v>
      </c>
      <c r="D185" s="16"/>
      <c r="E185" s="16"/>
      <c r="F185" s="17" t="str">
        <f t="shared" si="4"/>
        <v>Fail Phỏng vấn</v>
      </c>
      <c r="G185" s="16" t="s">
        <v>2498</v>
      </c>
      <c r="H185" s="73">
        <v>349388242</v>
      </c>
      <c r="I185" s="16" t="s">
        <v>2499</v>
      </c>
      <c r="J185" s="81"/>
      <c r="K185" s="30" t="s">
        <v>2500</v>
      </c>
      <c r="L185" s="21" t="str">
        <f ca="1">IFERROR(__xludf.DUMMYFUNCTION("if(or(countifs($H$3:H187,H187)&gt;1, countifs($I$3:I187,I187)&gt;1),""Trùng"",if(or(COUNTIFS('Data tổng'!$I:$I,$I187)&gt;1,COUNTIFS('Data tổng'!$H:$H,$H187)&gt;1),""Trùng ""&amp;FILTER('Data tổng'!$B:$B,'Data tổng'!$I:$I=$I187,'Data tổng'!$B:$B&lt;&gt;$B187),""ok""))"),"ok")</f>
        <v>ok</v>
      </c>
      <c r="M185" s="16" t="s">
        <v>83</v>
      </c>
      <c r="N185" s="16" t="s">
        <v>243</v>
      </c>
      <c r="O185" s="16"/>
      <c r="P185" s="16"/>
      <c r="Q185" s="16"/>
      <c r="R185" s="16"/>
      <c r="S185" s="16"/>
      <c r="T185" s="16"/>
      <c r="U185" s="22"/>
      <c r="V185" s="23">
        <v>44496</v>
      </c>
      <c r="W185" s="24" t="s">
        <v>57</v>
      </c>
      <c r="X185" s="25">
        <v>44497</v>
      </c>
      <c r="Y185" s="33">
        <v>0.64583333333333337</v>
      </c>
      <c r="Z185" s="26"/>
      <c r="AA185" s="26" t="s">
        <v>47</v>
      </c>
      <c r="AB185" s="27"/>
      <c r="AC185" s="27"/>
      <c r="AD185" s="29"/>
      <c r="AE185" s="29"/>
      <c r="AF185" s="29"/>
      <c r="AG185" s="29"/>
    </row>
    <row r="186" spans="1:33" ht="15.75" customHeight="1">
      <c r="A186" s="15">
        <v>44496</v>
      </c>
      <c r="B186" s="16" t="s">
        <v>1866</v>
      </c>
      <c r="C186" s="22" t="s">
        <v>2313</v>
      </c>
      <c r="D186" s="16"/>
      <c r="E186" s="16"/>
      <c r="F186" s="17" t="str">
        <f t="shared" si="4"/>
        <v>Fail Phỏng vấn</v>
      </c>
      <c r="G186" s="16" t="s">
        <v>2501</v>
      </c>
      <c r="H186" s="18">
        <v>344613523</v>
      </c>
      <c r="I186" s="16" t="s">
        <v>2502</v>
      </c>
      <c r="J186" s="81"/>
      <c r="K186" s="30" t="s">
        <v>2503</v>
      </c>
      <c r="L186" s="21" t="str">
        <f ca="1">IFERROR(__xludf.DUMMYFUNCTION("if(or(countifs($H$3:H188,H188)&gt;1, countifs($I$3:I188,I188)&gt;1),""Trùng"",if(or(COUNTIFS('Data tổng'!$I:$I,$I188)&gt;1,COUNTIFS('Data tổng'!$H:$H,$H188)&gt;1),""Trùng ""&amp;FILTER('Data tổng'!$B:$B,'Data tổng'!$I:$I=$I188,'Data tổng'!$B:$B&lt;&gt;$B188),""ok""))"),"ok")</f>
        <v>ok</v>
      </c>
      <c r="M186" s="16" t="s">
        <v>83</v>
      </c>
      <c r="N186" s="16" t="s">
        <v>243</v>
      </c>
      <c r="O186" s="16"/>
      <c r="P186" s="16"/>
      <c r="Q186" s="16"/>
      <c r="R186" s="16"/>
      <c r="S186" s="16"/>
      <c r="T186" s="16"/>
      <c r="U186" s="22"/>
      <c r="V186" s="23">
        <v>44496</v>
      </c>
      <c r="W186" s="24" t="s">
        <v>57</v>
      </c>
      <c r="X186" s="25">
        <v>44496</v>
      </c>
      <c r="Y186" s="33">
        <v>0.66666666666666663</v>
      </c>
      <c r="Z186" s="26"/>
      <c r="AA186" s="26" t="s">
        <v>47</v>
      </c>
      <c r="AB186" s="27"/>
      <c r="AC186" s="27"/>
      <c r="AD186" s="29"/>
      <c r="AE186" s="29"/>
      <c r="AF186" s="29"/>
      <c r="AG186" s="29"/>
    </row>
    <row r="187" spans="1:33" ht="15.75" customHeight="1">
      <c r="A187" s="15">
        <v>44496</v>
      </c>
      <c r="B187" s="16" t="s">
        <v>1866</v>
      </c>
      <c r="C187" s="22" t="s">
        <v>78</v>
      </c>
      <c r="D187" s="16" t="s">
        <v>79</v>
      </c>
      <c r="E187" s="16"/>
      <c r="F187" s="17" t="str">
        <f t="shared" si="4"/>
        <v>Từ chối Phỏng vấn</v>
      </c>
      <c r="G187" s="16" t="s">
        <v>2504</v>
      </c>
      <c r="H187" s="18">
        <v>962509547</v>
      </c>
      <c r="I187" s="16" t="s">
        <v>2505</v>
      </c>
      <c r="J187" s="81"/>
      <c r="K187" s="30" t="s">
        <v>2506</v>
      </c>
      <c r="L187" s="21" t="str">
        <f ca="1">IFERROR(__xludf.DUMMYFUNCTION("if(or(countifs($H$3:H189,H189)&gt;1, countifs($I$3:I189,I189)&gt;1),""Trùng"",if(or(COUNTIFS('Data tổng'!$I:$I,$I189)&gt;1,COUNTIFS('Data tổng'!$H:$H,$H189)&gt;1),""Trùng ""&amp;FILTER('Data tổng'!$B:$B,'Data tổng'!$I:$I=$I189,'Data tổng'!$B:$B&lt;&gt;$B189),""ok""))"),"ok")</f>
        <v>ok</v>
      </c>
      <c r="M187" s="16" t="s">
        <v>801</v>
      </c>
      <c r="N187" s="16" t="s">
        <v>2507</v>
      </c>
      <c r="O187" s="16"/>
      <c r="P187" s="16"/>
      <c r="Q187" s="16"/>
      <c r="R187" s="16"/>
      <c r="S187" s="16"/>
      <c r="T187" s="16"/>
      <c r="U187" s="22"/>
      <c r="V187" s="23">
        <v>44496</v>
      </c>
      <c r="W187" s="24" t="s">
        <v>57</v>
      </c>
      <c r="X187" s="25">
        <v>44498</v>
      </c>
      <c r="Y187" s="33">
        <v>0.41666666666666669</v>
      </c>
      <c r="Z187" s="26" t="s">
        <v>160</v>
      </c>
      <c r="AA187" s="26" t="s">
        <v>58</v>
      </c>
      <c r="AB187" s="27"/>
      <c r="AC187" s="27"/>
      <c r="AD187" s="29"/>
      <c r="AE187" s="29"/>
      <c r="AF187" s="29"/>
      <c r="AG187" s="29"/>
    </row>
    <row r="188" spans="1:33" ht="15.75" customHeight="1">
      <c r="A188" s="15">
        <v>44501</v>
      </c>
      <c r="B188" s="16" t="s">
        <v>1866</v>
      </c>
      <c r="C188" s="22" t="s">
        <v>78</v>
      </c>
      <c r="D188" s="16" t="s">
        <v>79</v>
      </c>
      <c r="E188" s="16"/>
      <c r="F188" s="17" t="str">
        <f t="shared" si="4"/>
        <v>Đã onboard</v>
      </c>
      <c r="G188" s="16" t="s">
        <v>1239</v>
      </c>
      <c r="H188" s="74">
        <v>334118297</v>
      </c>
      <c r="I188" s="16" t="s">
        <v>2508</v>
      </c>
      <c r="J188" s="81"/>
      <c r="K188" s="30" t="s">
        <v>2509</v>
      </c>
      <c r="L188" s="21" t="str">
        <f ca="1">IFERROR(__xludf.DUMMYFUNCTION("if(or(countifs($H$3:H190,H190)&gt;1, countifs($I$3:I190,I190)&gt;1),""Trùng"",if(or(COUNTIFS('Data tổng'!$I:$I,$I190)&gt;1,COUNTIFS('Data tổng'!$H:$H,$H190)&gt;1),""Trùng ""&amp;FILTER('Data tổng'!$B:$B,'Data tổng'!$I:$I=$I190,'Data tổng'!$B:$B&lt;&gt;$B190),""ok""))"),"ok")</f>
        <v>ok</v>
      </c>
      <c r="M188" s="16" t="s">
        <v>112</v>
      </c>
      <c r="N188" s="16" t="s">
        <v>2510</v>
      </c>
      <c r="O188" s="16"/>
      <c r="P188" s="16"/>
      <c r="Q188" s="16"/>
      <c r="R188" s="16"/>
      <c r="S188" s="16"/>
      <c r="T188" s="16"/>
      <c r="U188" s="22" t="s">
        <v>2511</v>
      </c>
      <c r="V188" s="23">
        <v>44501</v>
      </c>
      <c r="W188" s="24" t="s">
        <v>57</v>
      </c>
      <c r="X188" s="25">
        <v>44503</v>
      </c>
      <c r="Y188" s="33">
        <v>0.45833333333333331</v>
      </c>
      <c r="Z188" s="26" t="s">
        <v>160</v>
      </c>
      <c r="AA188" s="26" t="s">
        <v>57</v>
      </c>
      <c r="AB188" s="39">
        <v>44503</v>
      </c>
      <c r="AC188" s="27" t="s">
        <v>65</v>
      </c>
      <c r="AD188" s="118">
        <v>44508</v>
      </c>
      <c r="AE188" s="29" t="s">
        <v>65</v>
      </c>
      <c r="AF188" s="29" t="s">
        <v>2512</v>
      </c>
      <c r="AG188" s="35">
        <v>12000000</v>
      </c>
    </row>
    <row r="189" spans="1:33" ht="15.75" customHeight="1">
      <c r="A189" s="15">
        <v>44502</v>
      </c>
      <c r="B189" s="16" t="s">
        <v>1866</v>
      </c>
      <c r="C189" s="22" t="s">
        <v>145</v>
      </c>
      <c r="D189" s="16" t="s">
        <v>79</v>
      </c>
      <c r="E189" s="16"/>
      <c r="F189" s="17" t="str">
        <f t="shared" si="4"/>
        <v>Fail CV</v>
      </c>
      <c r="G189" s="16" t="s">
        <v>2513</v>
      </c>
      <c r="H189" s="18">
        <v>977851342</v>
      </c>
      <c r="I189" s="16" t="s">
        <v>2514</v>
      </c>
      <c r="J189" s="81"/>
      <c r="K189" s="30" t="s">
        <v>2515</v>
      </c>
      <c r="L189" s="21" t="str">
        <f ca="1">IFERROR(__xludf.DUMMYFUNCTION("if(or(countifs($H$3:H191,H191)&gt;1, countifs($I$3:I191,I191)&gt;1),""Trùng"",if(or(COUNTIFS('Data tổng'!$I:$I,$I191)&gt;1,COUNTIFS('Data tổng'!$H:$H,$H191)&gt;1),""Trùng ""&amp;FILTER('Data tổng'!$B:$B,'Data tổng'!$I:$I=$I191,'Data tổng'!$B:$B&lt;&gt;$B191),""ok""))"),"ok")</f>
        <v>ok</v>
      </c>
      <c r="M189" s="16" t="s">
        <v>824</v>
      </c>
      <c r="N189" s="16" t="s">
        <v>825</v>
      </c>
      <c r="O189" s="16"/>
      <c r="P189" s="16"/>
      <c r="Q189" s="16"/>
      <c r="R189" s="16"/>
      <c r="S189" s="16"/>
      <c r="T189" s="16"/>
      <c r="U189" s="22"/>
      <c r="V189" s="23">
        <v>44502</v>
      </c>
      <c r="W189" s="24" t="s">
        <v>47</v>
      </c>
      <c r="X189" s="25"/>
      <c r="Y189" s="26"/>
      <c r="Z189" s="26"/>
      <c r="AA189" s="26"/>
      <c r="AB189" s="27"/>
      <c r="AC189" s="27"/>
      <c r="AD189" s="29"/>
      <c r="AE189" s="29"/>
      <c r="AF189" s="29"/>
      <c r="AG189" s="29"/>
    </row>
    <row r="190" spans="1:33" ht="15.75" customHeight="1">
      <c r="A190" s="15">
        <v>44502</v>
      </c>
      <c r="B190" s="16" t="s">
        <v>1866</v>
      </c>
      <c r="C190" s="22" t="s">
        <v>263</v>
      </c>
      <c r="D190" s="16" t="s">
        <v>417</v>
      </c>
      <c r="E190" s="16"/>
      <c r="F190" s="17" t="str">
        <f t="shared" si="4"/>
        <v>Từ chối Phỏng vấn</v>
      </c>
      <c r="G190" s="16" t="s">
        <v>2516</v>
      </c>
      <c r="H190" s="18">
        <v>914823726</v>
      </c>
      <c r="I190" s="16" t="s">
        <v>2517</v>
      </c>
      <c r="J190" s="81"/>
      <c r="K190" s="30" t="s">
        <v>2518</v>
      </c>
      <c r="L190" s="21" t="str">
        <f ca="1">IFERROR(__xludf.DUMMYFUNCTION("if(or(countifs($H$3:H192,H192)&gt;1, countifs($I$3:I192,I192)&gt;1),""Trùng"",if(or(COUNTIFS('Data tổng'!$I:$I,$I192)&gt;1,COUNTIFS('Data tổng'!$H:$H,$H192)&gt;1),""Trùng ""&amp;FILTER('Data tổng'!$B:$B,'Data tổng'!$I:$I=$I192,'Data tổng'!$B:$B&lt;&gt;$B192),""ok""))"),"ok")</f>
        <v>ok</v>
      </c>
      <c r="M190" s="16" t="s">
        <v>40</v>
      </c>
      <c r="N190" s="16" t="s">
        <v>616</v>
      </c>
      <c r="O190" s="16"/>
      <c r="P190" s="16"/>
      <c r="Q190" s="16"/>
      <c r="R190" s="16"/>
      <c r="S190" s="16"/>
      <c r="T190" s="16"/>
      <c r="U190" s="22"/>
      <c r="V190" s="23">
        <v>44502</v>
      </c>
      <c r="W190" s="24" t="s">
        <v>57</v>
      </c>
      <c r="X190" s="25">
        <v>44503</v>
      </c>
      <c r="Y190" s="33">
        <v>0.66666666666666663</v>
      </c>
      <c r="Z190" s="26" t="s">
        <v>2403</v>
      </c>
      <c r="AA190" s="26" t="s">
        <v>58</v>
      </c>
      <c r="AB190" s="27"/>
      <c r="AC190" s="27"/>
      <c r="AD190" s="29"/>
      <c r="AE190" s="29"/>
      <c r="AF190" s="29"/>
      <c r="AG190" s="29"/>
    </row>
    <row r="191" spans="1:33" ht="15.75" customHeight="1">
      <c r="A191" s="15">
        <v>44504</v>
      </c>
      <c r="B191" s="16" t="s">
        <v>1866</v>
      </c>
      <c r="C191" s="22" t="s">
        <v>263</v>
      </c>
      <c r="D191" s="16" t="s">
        <v>457</v>
      </c>
      <c r="E191" s="16"/>
      <c r="F191" s="17" t="str">
        <f t="shared" si="4"/>
        <v>Fail Phỏng vấn</v>
      </c>
      <c r="G191" s="16" t="s">
        <v>2519</v>
      </c>
      <c r="H191" s="18">
        <v>914991658</v>
      </c>
      <c r="I191" s="16" t="s">
        <v>2520</v>
      </c>
      <c r="J191" s="81"/>
      <c r="K191" s="30" t="s">
        <v>2521</v>
      </c>
      <c r="L191" s="21" t="str">
        <f ca="1">IFERROR(__xludf.DUMMYFUNCTION("if(or(countifs($H$3:H193,H193)&gt;1, countifs($I$3:I193,I193)&gt;1),""Trùng"",if(or(COUNTIFS('Data tổng'!$I:$I,$I193)&gt;1,COUNTIFS('Data tổng'!$H:$H,$H193)&gt;1),""Trùng ""&amp;FILTER('Data tổng'!$B:$B,'Data tổng'!$I:$I=$I193,'Data tổng'!$B:$B&lt;&gt;$B193),""ok""))"),"ok")</f>
        <v>ok</v>
      </c>
      <c r="M191" s="16" t="s">
        <v>40</v>
      </c>
      <c r="N191" s="16" t="s">
        <v>616</v>
      </c>
      <c r="O191" s="16"/>
      <c r="P191" s="16"/>
      <c r="Q191" s="16"/>
      <c r="R191" s="16"/>
      <c r="S191" s="16"/>
      <c r="T191" s="16"/>
      <c r="U191" s="22" t="s">
        <v>2522</v>
      </c>
      <c r="V191" s="23">
        <v>44504</v>
      </c>
      <c r="W191" s="24" t="s">
        <v>57</v>
      </c>
      <c r="X191" s="25">
        <v>44505</v>
      </c>
      <c r="Y191" s="33">
        <v>0.41666666666666669</v>
      </c>
      <c r="Z191" s="26" t="s">
        <v>2403</v>
      </c>
      <c r="AA191" s="26" t="s">
        <v>47</v>
      </c>
      <c r="AB191" s="27"/>
      <c r="AC191" s="27"/>
      <c r="AD191" s="29"/>
      <c r="AE191" s="29"/>
      <c r="AF191" s="29"/>
      <c r="AG191" s="29"/>
    </row>
    <row r="192" spans="1:33" ht="15.75" customHeight="1">
      <c r="A192" s="15">
        <v>44504</v>
      </c>
      <c r="B192" s="16" t="s">
        <v>1866</v>
      </c>
      <c r="C192" s="22" t="s">
        <v>263</v>
      </c>
      <c r="D192" s="16" t="s">
        <v>417</v>
      </c>
      <c r="E192" s="16"/>
      <c r="F192" s="17" t="str">
        <f t="shared" si="4"/>
        <v>Đã nhận được CV</v>
      </c>
      <c r="G192" s="16" t="s">
        <v>2523</v>
      </c>
      <c r="H192" s="18">
        <v>909691094</v>
      </c>
      <c r="I192" s="16" t="s">
        <v>2524</v>
      </c>
      <c r="J192" s="81"/>
      <c r="K192" s="30" t="s">
        <v>2525</v>
      </c>
      <c r="L192" s="21" t="str">
        <f ca="1">IFERROR(__xludf.DUMMYFUNCTION("if(or(countifs($H$3:H194,H194)&gt;1, countifs($I$3:I194,I194)&gt;1),""Trùng"",if(or(COUNTIFS('Data tổng'!$I:$I,$I194)&gt;1,COUNTIFS('Data tổng'!$H:$H,$H194)&gt;1),""Trùng ""&amp;FILTER('Data tổng'!$B:$B,'Data tổng'!$I:$I=$I194,'Data tổng'!$B:$B&lt;&gt;$B194),""ok""))"),"ok")</f>
        <v>ok</v>
      </c>
      <c r="M192" s="16" t="s">
        <v>40</v>
      </c>
      <c r="N192" s="16"/>
      <c r="O192" s="16"/>
      <c r="P192" s="16"/>
      <c r="Q192" s="16" t="s">
        <v>207</v>
      </c>
      <c r="R192" s="16"/>
      <c r="S192" s="16"/>
      <c r="T192" s="16"/>
      <c r="U192" s="22"/>
      <c r="V192" s="23">
        <v>44509</v>
      </c>
      <c r="W192" s="24" t="s">
        <v>731</v>
      </c>
      <c r="X192" s="25"/>
      <c r="Y192" s="26"/>
      <c r="Z192" s="26"/>
      <c r="AA192" s="26"/>
      <c r="AB192" s="27"/>
      <c r="AC192" s="27"/>
      <c r="AD192" s="29"/>
      <c r="AE192" s="29"/>
      <c r="AF192" s="29"/>
      <c r="AG192" s="29"/>
    </row>
    <row r="193" spans="1:33" ht="15.75" customHeight="1">
      <c r="A193" s="15">
        <v>44505</v>
      </c>
      <c r="B193" s="16" t="s">
        <v>1866</v>
      </c>
      <c r="C193" s="22" t="s">
        <v>155</v>
      </c>
      <c r="D193" s="16" t="s">
        <v>79</v>
      </c>
      <c r="E193" s="16"/>
      <c r="F193" s="17" t="str">
        <f t="shared" si="4"/>
        <v>Fail CV</v>
      </c>
      <c r="G193" s="16" t="s">
        <v>2526</v>
      </c>
      <c r="H193" s="18">
        <v>986332295</v>
      </c>
      <c r="I193" s="16" t="s">
        <v>2527</v>
      </c>
      <c r="J193" s="81"/>
      <c r="K193" s="30" t="s">
        <v>2528</v>
      </c>
      <c r="L193" s="21" t="str">
        <f ca="1">IFERROR(__xludf.DUMMYFUNCTION("if(or(countifs($H$3:H195,H195)&gt;1, countifs($I$3:I195,I195)&gt;1),""Trùng"",if(or(COUNTIFS('Data tổng'!$I:$I,$I195)&gt;1,COUNTIFS('Data tổng'!$H:$H,$H195)&gt;1),""Trùng ""&amp;FILTER('Data tổng'!$B:$B,'Data tổng'!$I:$I=$I195,'Data tổng'!$B:$B&lt;&gt;$B195),""ok""))"),"ok")</f>
        <v>ok</v>
      </c>
      <c r="M193" s="16" t="s">
        <v>40</v>
      </c>
      <c r="N193" s="16" t="s">
        <v>243</v>
      </c>
      <c r="O193" s="16"/>
      <c r="P193" s="16"/>
      <c r="Q193" s="16"/>
      <c r="R193" s="16"/>
      <c r="S193" s="16"/>
      <c r="T193" s="16"/>
      <c r="U193" s="22" t="s">
        <v>2529</v>
      </c>
      <c r="V193" s="23">
        <v>44506</v>
      </c>
      <c r="W193" s="24" t="s">
        <v>47</v>
      </c>
      <c r="X193" s="25"/>
      <c r="Y193" s="26"/>
      <c r="Z193" s="26"/>
      <c r="AA193" s="26"/>
      <c r="AB193" s="27"/>
      <c r="AC193" s="27"/>
      <c r="AD193" s="29"/>
      <c r="AE193" s="29"/>
      <c r="AF193" s="29"/>
      <c r="AG193" s="29"/>
    </row>
    <row r="194" spans="1:33" ht="15.75" customHeight="1">
      <c r="A194" s="15">
        <v>44506</v>
      </c>
      <c r="B194" s="16" t="s">
        <v>1866</v>
      </c>
      <c r="C194" s="22" t="s">
        <v>263</v>
      </c>
      <c r="D194" s="16" t="s">
        <v>79</v>
      </c>
      <c r="E194" s="16"/>
      <c r="F194" s="17" t="str">
        <f t="shared" si="4"/>
        <v>Đã nhận được CV</v>
      </c>
      <c r="G194" s="16" t="s">
        <v>2530</v>
      </c>
      <c r="H194" s="18">
        <v>868876954</v>
      </c>
      <c r="I194" s="16" t="s">
        <v>2531</v>
      </c>
      <c r="J194" s="81"/>
      <c r="K194" s="30" t="s">
        <v>2532</v>
      </c>
      <c r="L194" s="21" t="str">
        <f ca="1">IFERROR(__xludf.DUMMYFUNCTION("if(or(countifs($H$3:H196,H196)&gt;1, countifs($I$3:I196,I196)&gt;1),""Trùng"",if(or(COUNTIFS('Data tổng'!$I:$I,$I196)&gt;1,COUNTIFS('Data tổng'!$H:$H,$H196)&gt;1),""Trùng ""&amp;FILTER('Data tổng'!$B:$B,'Data tổng'!$I:$I=$I196,'Data tổng'!$B:$B&lt;&gt;$B196),""ok""))"),"ok")</f>
        <v>ok</v>
      </c>
      <c r="M194" s="16" t="s">
        <v>40</v>
      </c>
      <c r="N194" s="16"/>
      <c r="O194" s="16"/>
      <c r="P194" s="16"/>
      <c r="Q194" s="16" t="s">
        <v>207</v>
      </c>
      <c r="R194" s="16"/>
      <c r="S194" s="16"/>
      <c r="T194" s="16"/>
      <c r="U194" s="22" t="s">
        <v>2533</v>
      </c>
      <c r="V194" s="23">
        <v>44509</v>
      </c>
      <c r="W194" s="24" t="s">
        <v>731</v>
      </c>
      <c r="X194" s="25"/>
      <c r="Y194" s="26"/>
      <c r="Z194" s="26"/>
      <c r="AA194" s="26"/>
      <c r="AB194" s="27"/>
      <c r="AC194" s="27"/>
      <c r="AD194" s="29"/>
      <c r="AE194" s="29"/>
      <c r="AF194" s="29"/>
      <c r="AG194" s="29"/>
    </row>
    <row r="195" spans="1:33" ht="15.75" customHeight="1">
      <c r="A195" s="15">
        <v>44506</v>
      </c>
      <c r="B195" s="16" t="s">
        <v>1866</v>
      </c>
      <c r="C195" s="22" t="s">
        <v>2122</v>
      </c>
      <c r="D195" s="16"/>
      <c r="E195" s="16"/>
      <c r="F195" s="17" t="str">
        <f t="shared" si="4"/>
        <v>Fail Phỏng vấn</v>
      </c>
      <c r="G195" s="16" t="s">
        <v>1711</v>
      </c>
      <c r="H195" s="18">
        <v>966488588</v>
      </c>
      <c r="I195" s="16"/>
      <c r="J195" s="81"/>
      <c r="K195" s="16"/>
      <c r="L195" s="21" t="str">
        <f ca="1">IFERROR(__xludf.DUMMYFUNCTION("if(or(countifs($H$3:H197,H197)&gt;1, countifs($I$3:I197,I197)&gt;1),""Trùng"",if(or(COUNTIFS('Data tổng'!$I:$I,$I197)&gt;1,COUNTIFS('Data tổng'!$H:$H,$H197)&gt;1),""Trùng ""&amp;FILTER('Data tổng'!$B:$B,'Data tổng'!$I:$I=$I197,'Data tổng'!$B:$B&lt;&gt;$B197),""ok""))"),"ok")</f>
        <v>ok</v>
      </c>
      <c r="M195" s="16"/>
      <c r="N195" s="16"/>
      <c r="O195" s="16"/>
      <c r="P195" s="16"/>
      <c r="Q195" s="16"/>
      <c r="R195" s="16"/>
      <c r="S195" s="16"/>
      <c r="T195" s="16"/>
      <c r="U195" s="22"/>
      <c r="V195" s="23">
        <v>44506</v>
      </c>
      <c r="W195" s="24" t="s">
        <v>57</v>
      </c>
      <c r="X195" s="25">
        <v>44506</v>
      </c>
      <c r="Y195" s="33">
        <v>0.72916666666666663</v>
      </c>
      <c r="Z195" s="26" t="s">
        <v>2155</v>
      </c>
      <c r="AA195" s="26" t="s">
        <v>47</v>
      </c>
      <c r="AB195" s="27"/>
      <c r="AC195" s="27"/>
      <c r="AD195" s="29"/>
      <c r="AE195" s="29"/>
      <c r="AF195" s="29"/>
      <c r="AG195" s="29"/>
    </row>
    <row r="196" spans="1:33" ht="15.75" customHeight="1">
      <c r="A196" s="15">
        <v>44506</v>
      </c>
      <c r="B196" s="16" t="s">
        <v>1866</v>
      </c>
      <c r="C196" s="22" t="s">
        <v>456</v>
      </c>
      <c r="D196" s="16"/>
      <c r="E196" s="16"/>
      <c r="F196" s="17" t="str">
        <f t="shared" si="4"/>
        <v>Đã nhận được CV</v>
      </c>
      <c r="G196" s="16" t="s">
        <v>2534</v>
      </c>
      <c r="H196" s="18">
        <v>981227929</v>
      </c>
      <c r="I196" s="16" t="s">
        <v>2535</v>
      </c>
      <c r="J196" s="81"/>
      <c r="K196" s="30" t="s">
        <v>2536</v>
      </c>
      <c r="L196" s="21" t="str">
        <f ca="1">IFERROR(__xludf.DUMMYFUNCTION("if(or(countifs($H$3:H198,H198)&gt;1, countifs($I$3:I198,I198)&gt;1),""Trùng"",if(or(COUNTIFS('Data tổng'!$I:$I,$I198)&gt;1,COUNTIFS('Data tổng'!$H:$H,$H198)&gt;1),""Trùng ""&amp;FILTER('Data tổng'!$B:$B,'Data tổng'!$I:$I=$I198,'Data tổng'!$B:$B&lt;&gt;$B198),""ok""))"),"ok")</f>
        <v>ok</v>
      </c>
      <c r="M196" s="16" t="s">
        <v>40</v>
      </c>
      <c r="N196" s="16" t="s">
        <v>243</v>
      </c>
      <c r="O196" s="16"/>
      <c r="P196" s="16"/>
      <c r="Q196" s="16" t="s">
        <v>207</v>
      </c>
      <c r="R196" s="16"/>
      <c r="S196" s="16"/>
      <c r="T196" s="16"/>
      <c r="U196" s="22" t="s">
        <v>2537</v>
      </c>
      <c r="V196" s="23"/>
      <c r="W196" s="24"/>
      <c r="X196" s="25"/>
      <c r="Y196" s="26"/>
      <c r="Z196" s="26"/>
      <c r="AA196" s="26"/>
      <c r="AB196" s="27"/>
      <c r="AC196" s="27"/>
      <c r="AD196" s="29"/>
      <c r="AE196" s="29"/>
      <c r="AF196" s="29"/>
      <c r="AG196" s="29"/>
    </row>
    <row r="197" spans="1:33" ht="15.75" customHeight="1">
      <c r="A197" s="15">
        <v>44506</v>
      </c>
      <c r="B197" s="16" t="s">
        <v>1866</v>
      </c>
      <c r="C197" s="22" t="s">
        <v>155</v>
      </c>
      <c r="D197" s="16" t="s">
        <v>417</v>
      </c>
      <c r="E197" s="16"/>
      <c r="F197" s="17" t="str">
        <f t="shared" si="4"/>
        <v>Từ chối offer</v>
      </c>
      <c r="G197" s="16" t="s">
        <v>2538</v>
      </c>
      <c r="H197" s="18">
        <v>367020352</v>
      </c>
      <c r="I197" s="16" t="s">
        <v>2539</v>
      </c>
      <c r="J197" s="81"/>
      <c r="K197" s="30" t="s">
        <v>2540</v>
      </c>
      <c r="L197" s="21" t="str">
        <f ca="1">IFERROR(__xludf.DUMMYFUNCTION("if(or(countifs($H$3:H199,H199)&gt;1, countifs($I$3:I199,I199)&gt;1),""Trùng"",if(or(COUNTIFS('Data tổng'!$I:$I,$I199)&gt;1,COUNTIFS('Data tổng'!$H:$H,$H199)&gt;1),""Trùng ""&amp;FILTER('Data tổng'!$B:$B,'Data tổng'!$I:$I=$I199,'Data tổng'!$B:$B&lt;&gt;$B199),""ok""))"),"ok")</f>
        <v>ok</v>
      </c>
      <c r="M197" s="16" t="s">
        <v>40</v>
      </c>
      <c r="N197" s="16" t="s">
        <v>243</v>
      </c>
      <c r="O197" s="16"/>
      <c r="P197" s="16"/>
      <c r="Q197" s="16"/>
      <c r="R197" s="16"/>
      <c r="S197" s="16"/>
      <c r="T197" s="16"/>
      <c r="U197" s="22" t="s">
        <v>2541</v>
      </c>
      <c r="V197" s="23">
        <v>44506</v>
      </c>
      <c r="W197" s="24" t="s">
        <v>57</v>
      </c>
      <c r="X197" s="25">
        <v>44509</v>
      </c>
      <c r="Y197" s="33">
        <v>0.625</v>
      </c>
      <c r="Z197" s="26" t="s">
        <v>160</v>
      </c>
      <c r="AA197" s="26" t="s">
        <v>57</v>
      </c>
      <c r="AB197" s="39">
        <v>44510</v>
      </c>
      <c r="AC197" s="27" t="s">
        <v>128</v>
      </c>
      <c r="AD197" s="29"/>
      <c r="AE197" s="29"/>
      <c r="AF197" s="29"/>
      <c r="AG197" s="35">
        <v>35000000</v>
      </c>
    </row>
    <row r="198" spans="1:33" ht="15.75" customHeight="1">
      <c r="A198" s="15">
        <v>44508</v>
      </c>
      <c r="B198" s="16" t="s">
        <v>1866</v>
      </c>
      <c r="C198" s="22" t="s">
        <v>78</v>
      </c>
      <c r="D198" s="16" t="s">
        <v>35</v>
      </c>
      <c r="E198" s="16"/>
      <c r="F198" s="17" t="str">
        <f t="shared" si="4"/>
        <v>Fail CV</v>
      </c>
      <c r="G198" s="16" t="s">
        <v>2542</v>
      </c>
      <c r="H198" s="18">
        <v>32809945</v>
      </c>
      <c r="I198" s="16" t="s">
        <v>2543</v>
      </c>
      <c r="J198" s="81"/>
      <c r="K198" s="30" t="s">
        <v>2544</v>
      </c>
      <c r="L198" s="21" t="str">
        <f ca="1">IFERROR(__xludf.DUMMYFUNCTION("if(or(countifs($H$3:H200,H200)&gt;1, countifs($I$3:I200,I200)&gt;1),""Trùng"",if(or(COUNTIFS('Data tổng'!$I:$I,$I200)&gt;1,COUNTIFS('Data tổng'!$H:$H,$H200)&gt;1),""Trùng ""&amp;FILTER('Data tổng'!$B:$B,'Data tổng'!$I:$I=$I200,'Data tổng'!$B:$B&lt;&gt;$B200),""ok""))"),"ok")</f>
        <v>ok</v>
      </c>
      <c r="M198" s="16" t="s">
        <v>40</v>
      </c>
      <c r="N198" s="16"/>
      <c r="O198" s="16"/>
      <c r="P198" s="16"/>
      <c r="Q198" s="16"/>
      <c r="R198" s="16"/>
      <c r="S198" s="16"/>
      <c r="T198" s="16"/>
      <c r="U198" s="22"/>
      <c r="V198" s="23">
        <v>44510</v>
      </c>
      <c r="W198" s="24" t="s">
        <v>47</v>
      </c>
      <c r="X198" s="25"/>
      <c r="Y198" s="26"/>
      <c r="Z198" s="26"/>
      <c r="AA198" s="26"/>
      <c r="AB198" s="27"/>
      <c r="AC198" s="27"/>
      <c r="AD198" s="29"/>
      <c r="AE198" s="29"/>
      <c r="AF198" s="29"/>
      <c r="AG198" s="29"/>
    </row>
    <row r="199" spans="1:33" ht="15.75" customHeight="1">
      <c r="A199" s="15">
        <v>44508</v>
      </c>
      <c r="B199" s="16" t="s">
        <v>1866</v>
      </c>
      <c r="C199" s="22" t="s">
        <v>78</v>
      </c>
      <c r="D199" s="16" t="s">
        <v>417</v>
      </c>
      <c r="E199" s="16"/>
      <c r="F199" s="17" t="str">
        <f t="shared" si="4"/>
        <v>Từ chối ứng tuyển</v>
      </c>
      <c r="G199" s="16" t="s">
        <v>2545</v>
      </c>
      <c r="H199" s="18">
        <v>912360889</v>
      </c>
      <c r="I199" s="16" t="s">
        <v>2546</v>
      </c>
      <c r="J199" s="81"/>
      <c r="K199" s="30" t="s">
        <v>2547</v>
      </c>
      <c r="L199" s="21" t="str">
        <f ca="1">IFERROR(__xludf.DUMMYFUNCTION("if(or(countifs($H$3:H201,H201)&gt;1, countifs($I$3:I201,I201)&gt;1),""Trùng"",if(or(COUNTIFS('Data tổng'!$I:$I,$I201)&gt;1,COUNTIFS('Data tổng'!$H:$H,$H201)&gt;1),""Trùng ""&amp;FILTER('Data tổng'!$B:$B,'Data tổng'!$I:$I=$I201,'Data tổng'!$B:$B&lt;&gt;$B201),""ok""))"),"ok")</f>
        <v>ok</v>
      </c>
      <c r="M199" s="16" t="s">
        <v>40</v>
      </c>
      <c r="N199" s="16"/>
      <c r="O199" s="16"/>
      <c r="P199" s="16"/>
      <c r="Q199" s="16"/>
      <c r="R199" s="16"/>
      <c r="S199" s="16"/>
      <c r="T199" s="16"/>
      <c r="U199" s="22" t="s">
        <v>2548</v>
      </c>
      <c r="V199" s="23">
        <v>44554</v>
      </c>
      <c r="W199" s="24" t="s">
        <v>58</v>
      </c>
      <c r="X199" s="25"/>
      <c r="Y199" s="26"/>
      <c r="Z199" s="26"/>
      <c r="AA199" s="26"/>
      <c r="AB199" s="27"/>
      <c r="AC199" s="27"/>
      <c r="AD199" s="29"/>
      <c r="AE199" s="29"/>
      <c r="AF199" s="29"/>
      <c r="AG199" s="29"/>
    </row>
    <row r="200" spans="1:33" ht="15.75" customHeight="1">
      <c r="A200" s="15">
        <v>44509</v>
      </c>
      <c r="B200" s="16" t="s">
        <v>1866</v>
      </c>
      <c r="C200" s="22" t="s">
        <v>78</v>
      </c>
      <c r="D200" s="16" t="s">
        <v>35</v>
      </c>
      <c r="E200" s="16"/>
      <c r="F200" s="17" t="str">
        <f t="shared" si="4"/>
        <v>Fail Phỏng vấn</v>
      </c>
      <c r="G200" s="16" t="s">
        <v>2549</v>
      </c>
      <c r="H200" s="18">
        <v>941286768</v>
      </c>
      <c r="I200" s="16" t="s">
        <v>2550</v>
      </c>
      <c r="J200" s="81"/>
      <c r="K200" s="20" t="s">
        <v>2551</v>
      </c>
      <c r="L200" s="21" t="str">
        <f ca="1">IFERROR(__xludf.DUMMYFUNCTION("if(or(countifs($H$3:H202,H202)&gt;1, countifs($I$3:I202,I202)&gt;1),""Trùng"",if(or(COUNTIFS('Data tổng'!$I:$I,$I202)&gt;1,COUNTIFS('Data tổng'!$H:$H,$H202)&gt;1),""Trùng ""&amp;FILTER('Data tổng'!$B:$B,'Data tổng'!$I:$I=$I202,'Data tổng'!$B:$B&lt;&gt;$B202),""ok""))"),"ok")</f>
        <v>ok</v>
      </c>
      <c r="M200" s="16" t="s">
        <v>149</v>
      </c>
      <c r="N200" s="16" t="s">
        <v>150</v>
      </c>
      <c r="O200" s="16"/>
      <c r="P200" s="16"/>
      <c r="Q200" s="16"/>
      <c r="R200" s="16"/>
      <c r="S200" s="16"/>
      <c r="T200" s="16"/>
      <c r="U200" s="22"/>
      <c r="V200" s="23">
        <v>44510</v>
      </c>
      <c r="W200" s="24" t="s">
        <v>57</v>
      </c>
      <c r="X200" s="25">
        <v>44511</v>
      </c>
      <c r="Y200" s="33">
        <v>0.39583333333333331</v>
      </c>
      <c r="Z200" s="26" t="s">
        <v>827</v>
      </c>
      <c r="AA200" s="26" t="s">
        <v>47</v>
      </c>
      <c r="AB200" s="27"/>
      <c r="AC200" s="27"/>
      <c r="AD200" s="29"/>
      <c r="AE200" s="29"/>
      <c r="AF200" s="29"/>
      <c r="AG200" s="29"/>
    </row>
    <row r="201" spans="1:33" ht="15.75" customHeight="1">
      <c r="A201" s="15">
        <v>44509</v>
      </c>
      <c r="B201" s="16" t="s">
        <v>1866</v>
      </c>
      <c r="C201" s="22" t="s">
        <v>2122</v>
      </c>
      <c r="D201" s="16"/>
      <c r="E201" s="16"/>
      <c r="F201" s="17" t="str">
        <f t="shared" si="4"/>
        <v>Fail Phỏng vấn</v>
      </c>
      <c r="G201" s="16" t="s">
        <v>2552</v>
      </c>
      <c r="H201" s="44">
        <v>388990203</v>
      </c>
      <c r="I201" s="16" t="s">
        <v>2553</v>
      </c>
      <c r="J201" s="81"/>
      <c r="K201" s="30" t="s">
        <v>2554</v>
      </c>
      <c r="L201" s="21" t="str">
        <f ca="1">IFERROR(__xludf.DUMMYFUNCTION("if(or(countifs($H$3:H203,H203)&gt;1, countifs($I$3:I203,I203)&gt;1),""Trùng"",if(or(COUNTIFS('Data tổng'!$I:$I,$I203)&gt;1,COUNTIFS('Data tổng'!$H:$H,$H203)&gt;1),""Trùng ""&amp;FILTER('Data tổng'!$B:$B,'Data tổng'!$I:$I=$I203,'Data tổng'!$B:$B&lt;&gt;$B203),""ok""))"),"ok")</f>
        <v>ok</v>
      </c>
      <c r="M201" s="16" t="s">
        <v>149</v>
      </c>
      <c r="N201" s="16" t="s">
        <v>150</v>
      </c>
      <c r="O201" s="16"/>
      <c r="P201" s="16"/>
      <c r="Q201" s="16"/>
      <c r="R201" s="16"/>
      <c r="S201" s="16"/>
      <c r="T201" s="16"/>
      <c r="U201" s="22"/>
      <c r="V201" s="23">
        <v>44509</v>
      </c>
      <c r="W201" s="24" t="s">
        <v>57</v>
      </c>
      <c r="X201" s="25">
        <v>44510</v>
      </c>
      <c r="Y201" s="33">
        <v>0.75</v>
      </c>
      <c r="Z201" s="26" t="s">
        <v>2155</v>
      </c>
      <c r="AA201" s="26" t="s">
        <v>47</v>
      </c>
      <c r="AB201" s="27"/>
      <c r="AC201" s="27"/>
      <c r="AD201" s="29"/>
      <c r="AE201" s="29"/>
      <c r="AF201" s="29"/>
      <c r="AG201" s="29"/>
    </row>
    <row r="202" spans="1:33" ht="15.75" customHeight="1">
      <c r="A202" s="15">
        <v>44509</v>
      </c>
      <c r="B202" s="16" t="s">
        <v>1866</v>
      </c>
      <c r="C202" s="22" t="s">
        <v>78</v>
      </c>
      <c r="D202" s="16" t="s">
        <v>35</v>
      </c>
      <c r="E202" s="16"/>
      <c r="F202" s="17" t="str">
        <f t="shared" si="4"/>
        <v>Fail CV</v>
      </c>
      <c r="G202" s="16" t="s">
        <v>2555</v>
      </c>
      <c r="H202" s="44">
        <v>362768800</v>
      </c>
      <c r="I202" s="16" t="s">
        <v>2556</v>
      </c>
      <c r="J202" s="81"/>
      <c r="K202" s="30" t="s">
        <v>2557</v>
      </c>
      <c r="L202" s="21" t="str">
        <f ca="1">IFERROR(__xludf.DUMMYFUNCTION("if(or(countifs($H$3:H204,H204)&gt;1, countifs($I$3:I204,I204)&gt;1),""Trùng"",if(or(COUNTIFS('Data tổng'!$I:$I,$I204)&gt;1,COUNTIFS('Data tổng'!$H:$H,$H204)&gt;1),""Trùng ""&amp;FILTER('Data tổng'!$B:$B,'Data tổng'!$I:$I=$I204,'Data tổng'!$B:$B&lt;&gt;$B204),""ok""))"),"ok")</f>
        <v>ok</v>
      </c>
      <c r="M202" s="16" t="s">
        <v>40</v>
      </c>
      <c r="N202" s="16" t="s">
        <v>150</v>
      </c>
      <c r="O202" s="16"/>
      <c r="P202" s="16"/>
      <c r="Q202" s="16"/>
      <c r="R202" s="16"/>
      <c r="S202" s="16"/>
      <c r="T202" s="16"/>
      <c r="U202" s="22"/>
      <c r="V202" s="23">
        <v>44510</v>
      </c>
      <c r="W202" s="24" t="s">
        <v>47</v>
      </c>
      <c r="X202" s="25"/>
      <c r="Y202" s="26"/>
      <c r="Z202" s="26"/>
      <c r="AA202" s="26"/>
      <c r="AB202" s="27"/>
      <c r="AC202" s="27"/>
      <c r="AD202" s="29"/>
      <c r="AE202" s="29"/>
      <c r="AF202" s="29"/>
      <c r="AG202" s="29"/>
    </row>
    <row r="203" spans="1:33" ht="15.75" customHeight="1">
      <c r="A203" s="15">
        <v>44510</v>
      </c>
      <c r="B203" s="16" t="s">
        <v>1866</v>
      </c>
      <c r="C203" s="22" t="s">
        <v>145</v>
      </c>
      <c r="D203" s="16" t="s">
        <v>79</v>
      </c>
      <c r="E203" s="16"/>
      <c r="F203" s="17" t="str">
        <f t="shared" si="4"/>
        <v>Fail Phỏng vấn</v>
      </c>
      <c r="G203" s="16" t="s">
        <v>2558</v>
      </c>
      <c r="H203" s="44">
        <v>946622921</v>
      </c>
      <c r="I203" s="16" t="s">
        <v>2559</v>
      </c>
      <c r="J203" s="81"/>
      <c r="K203" s="30" t="s">
        <v>2560</v>
      </c>
      <c r="L203" s="21" t="str">
        <f ca="1">IFERROR(__xludf.DUMMYFUNCTION("if(or(countifs($H$3:H205,H205)&gt;1, countifs($I$3:I205,I205)&gt;1),""Trùng"",if(or(COUNTIFS('Data tổng'!$I:$I,$I205)&gt;1,COUNTIFS('Data tổng'!$H:$H,$H205)&gt;1),""Trùng ""&amp;FILTER('Data tổng'!$B:$B,'Data tổng'!$I:$I=$I205,'Data tổng'!$B:$B&lt;&gt;$B205),""ok""))"),"ok")</f>
        <v>ok</v>
      </c>
      <c r="M203" s="16" t="s">
        <v>149</v>
      </c>
      <c r="N203" s="16"/>
      <c r="O203" s="16"/>
      <c r="P203" s="16"/>
      <c r="Q203" s="16"/>
      <c r="R203" s="16"/>
      <c r="S203" s="16"/>
      <c r="T203" s="16"/>
      <c r="U203" s="22"/>
      <c r="V203" s="23">
        <v>44510</v>
      </c>
      <c r="W203" s="24" t="s">
        <v>57</v>
      </c>
      <c r="X203" s="25">
        <v>44517</v>
      </c>
      <c r="Y203" s="33">
        <v>0.66666666666666663</v>
      </c>
      <c r="Z203" s="26" t="s">
        <v>64</v>
      </c>
      <c r="AA203" s="26" t="s">
        <v>47</v>
      </c>
      <c r="AB203" s="27"/>
      <c r="AC203" s="27"/>
      <c r="AD203" s="29"/>
      <c r="AE203" s="29"/>
      <c r="AF203" s="29"/>
      <c r="AG203" s="29"/>
    </row>
    <row r="204" spans="1:33" ht="15.75" customHeight="1">
      <c r="A204" s="15">
        <v>44510</v>
      </c>
      <c r="B204" s="16" t="s">
        <v>1866</v>
      </c>
      <c r="C204" s="22" t="s">
        <v>145</v>
      </c>
      <c r="D204" s="16" t="s">
        <v>79</v>
      </c>
      <c r="E204" s="16"/>
      <c r="F204" s="17" t="str">
        <f t="shared" si="4"/>
        <v>Từ chối Phỏng vấn</v>
      </c>
      <c r="G204" s="16" t="s">
        <v>2561</v>
      </c>
      <c r="H204" s="44">
        <v>966510971</v>
      </c>
      <c r="I204" s="16" t="s">
        <v>2562</v>
      </c>
      <c r="J204" s="81"/>
      <c r="K204" s="30" t="s">
        <v>2563</v>
      </c>
      <c r="L204" s="21" t="str">
        <f ca="1">IFERROR(__xludf.DUMMYFUNCTION("if(or(countifs($H$3:H206,H206)&gt;1, countifs($I$3:I206,I206)&gt;1),""Trùng"",if(or(COUNTIFS('Data tổng'!$I:$I,$I206)&gt;1,COUNTIFS('Data tổng'!$H:$H,$H206)&gt;1),""Trùng ""&amp;FILTER('Data tổng'!$B:$B,'Data tổng'!$I:$I=$I206,'Data tổng'!$B:$B&lt;&gt;$B206),""ok""))"),"ok")</f>
        <v>ok</v>
      </c>
      <c r="M204" s="16" t="s">
        <v>824</v>
      </c>
      <c r="N204" s="16" t="s">
        <v>825</v>
      </c>
      <c r="O204" s="16"/>
      <c r="P204" s="16"/>
      <c r="Q204" s="16"/>
      <c r="R204" s="16"/>
      <c r="S204" s="16"/>
      <c r="T204" s="16"/>
      <c r="U204" s="22"/>
      <c r="V204" s="23">
        <v>44510</v>
      </c>
      <c r="W204" s="24" t="s">
        <v>57</v>
      </c>
      <c r="X204" s="25">
        <v>44517</v>
      </c>
      <c r="Y204" s="33">
        <v>0.45833333333333331</v>
      </c>
      <c r="Z204" s="26" t="s">
        <v>64</v>
      </c>
      <c r="AA204" s="26" t="s">
        <v>58</v>
      </c>
      <c r="AB204" s="27"/>
      <c r="AC204" s="27"/>
      <c r="AD204" s="29"/>
      <c r="AE204" s="29"/>
      <c r="AF204" s="29"/>
      <c r="AG204" s="29"/>
    </row>
    <row r="205" spans="1:33" ht="15.75" customHeight="1">
      <c r="A205" s="15">
        <v>44511</v>
      </c>
      <c r="B205" s="16" t="s">
        <v>1866</v>
      </c>
      <c r="C205" s="22" t="s">
        <v>145</v>
      </c>
      <c r="D205" s="16" t="s">
        <v>417</v>
      </c>
      <c r="E205" s="16"/>
      <c r="F205" s="17" t="str">
        <f t="shared" si="4"/>
        <v>Fail Phỏng vấn</v>
      </c>
      <c r="G205" s="16" t="s">
        <v>2564</v>
      </c>
      <c r="H205" s="44">
        <v>849588880</v>
      </c>
      <c r="I205" s="16" t="s">
        <v>2565</v>
      </c>
      <c r="J205" s="81"/>
      <c r="K205" s="30" t="s">
        <v>2566</v>
      </c>
      <c r="L205" s="21" t="str">
        <f ca="1">IFERROR(__xludf.DUMMYFUNCTION("if(or(countifs($H$3:H207,H207)&gt;1, countifs($I$3:I207,I207)&gt;1),""Trùng"",if(or(COUNTIFS('Data tổng'!$I:$I,$I207)&gt;1,COUNTIFS('Data tổng'!$H:$H,$H207)&gt;1),""Trùng ""&amp;FILTER('Data tổng'!$B:$B,'Data tổng'!$I:$I=$I207,'Data tổng'!$B:$B&lt;&gt;$B207),""ok""))"),"ok")</f>
        <v>ok</v>
      </c>
      <c r="M205" s="16" t="s">
        <v>83</v>
      </c>
      <c r="N205" s="16" t="s">
        <v>84</v>
      </c>
      <c r="O205" s="16"/>
      <c r="P205" s="16"/>
      <c r="Q205" s="16"/>
      <c r="R205" s="16"/>
      <c r="S205" s="16"/>
      <c r="T205" s="16"/>
      <c r="U205" s="22" t="s">
        <v>2567</v>
      </c>
      <c r="V205" s="23">
        <v>44511</v>
      </c>
      <c r="W205" s="24" t="s">
        <v>57</v>
      </c>
      <c r="X205" s="25">
        <v>44518</v>
      </c>
      <c r="Y205" s="33">
        <v>0.66666666666666663</v>
      </c>
      <c r="Z205" s="26" t="s">
        <v>64</v>
      </c>
      <c r="AA205" s="26" t="s">
        <v>47</v>
      </c>
      <c r="AB205" s="27"/>
      <c r="AC205" s="27"/>
      <c r="AD205" s="29"/>
      <c r="AE205" s="29"/>
      <c r="AF205" s="29"/>
      <c r="AG205" s="29"/>
    </row>
    <row r="206" spans="1:33" ht="15.75" customHeight="1">
      <c r="A206" s="15">
        <v>44511</v>
      </c>
      <c r="B206" s="16" t="s">
        <v>1866</v>
      </c>
      <c r="C206" s="22" t="s">
        <v>2122</v>
      </c>
      <c r="D206" s="16"/>
      <c r="E206" s="16"/>
      <c r="F206" s="17" t="str">
        <f t="shared" si="4"/>
        <v>Fail Phỏng vấn</v>
      </c>
      <c r="G206" s="16" t="s">
        <v>2568</v>
      </c>
      <c r="H206" s="44">
        <v>932211325</v>
      </c>
      <c r="I206" s="16" t="s">
        <v>2569</v>
      </c>
      <c r="J206" s="81"/>
      <c r="K206" s="30" t="s">
        <v>2570</v>
      </c>
      <c r="L206" s="21" t="str">
        <f ca="1">IFERROR(__xludf.DUMMYFUNCTION("if(or(countifs($H$3:H208,H208)&gt;1, countifs($I$3:I208,I208)&gt;1),""Trùng"",if(or(COUNTIFS('Data tổng'!$I:$I,$I208)&gt;1,COUNTIFS('Data tổng'!$H:$H,$H208)&gt;1),""Trùng ""&amp;FILTER('Data tổng'!$B:$B,'Data tổng'!$I:$I=$I208,'Data tổng'!$B:$B&lt;&gt;$B208),""ok""))"),"ok")</f>
        <v>ok</v>
      </c>
      <c r="M206" s="16" t="s">
        <v>149</v>
      </c>
      <c r="N206" s="16" t="s">
        <v>150</v>
      </c>
      <c r="O206" s="16"/>
      <c r="P206" s="16"/>
      <c r="Q206" s="16"/>
      <c r="R206" s="16"/>
      <c r="S206" s="16"/>
      <c r="T206" s="16"/>
      <c r="U206" s="22"/>
      <c r="V206" s="23">
        <v>44511</v>
      </c>
      <c r="W206" s="24" t="s">
        <v>57</v>
      </c>
      <c r="X206" s="25">
        <v>44512</v>
      </c>
      <c r="Y206" s="33">
        <v>0.625</v>
      </c>
      <c r="Z206" s="26" t="s">
        <v>2155</v>
      </c>
      <c r="AA206" s="26" t="s">
        <v>47</v>
      </c>
      <c r="AB206" s="27"/>
      <c r="AC206" s="27"/>
      <c r="AD206" s="29"/>
      <c r="AE206" s="29"/>
      <c r="AF206" s="29"/>
      <c r="AG206" s="29"/>
    </row>
    <row r="207" spans="1:33" ht="15.75" customHeight="1">
      <c r="A207" s="15">
        <v>44511</v>
      </c>
      <c r="B207" s="16" t="s">
        <v>1866</v>
      </c>
      <c r="C207" s="22" t="s">
        <v>2122</v>
      </c>
      <c r="D207" s="16"/>
      <c r="E207" s="16"/>
      <c r="F207" s="17" t="str">
        <f t="shared" si="4"/>
        <v>Fail CV</v>
      </c>
      <c r="G207" s="16" t="s">
        <v>2571</v>
      </c>
      <c r="H207" s="44">
        <v>376338202</v>
      </c>
      <c r="I207" s="16" t="s">
        <v>2572</v>
      </c>
      <c r="J207" s="81"/>
      <c r="K207" s="30" t="s">
        <v>2573</v>
      </c>
      <c r="L207" s="21" t="str">
        <f ca="1">IFERROR(__xludf.DUMMYFUNCTION("if(or(countifs($H$3:H209,H209)&gt;1, countifs($I$3:I209,I209)&gt;1),""Trùng"",if(or(COUNTIFS('Data tổng'!$I:$I,$I209)&gt;1,COUNTIFS('Data tổng'!$H:$H,$H209)&gt;1),""Trùng ""&amp;FILTER('Data tổng'!$B:$B,'Data tổng'!$I:$I=$I209,'Data tổng'!$B:$B&lt;&gt;$B209),""ok""))"),"ok")</f>
        <v>ok</v>
      </c>
      <c r="M207" s="16" t="s">
        <v>149</v>
      </c>
      <c r="N207" s="16" t="s">
        <v>150</v>
      </c>
      <c r="O207" s="16"/>
      <c r="P207" s="16"/>
      <c r="Q207" s="16"/>
      <c r="R207" s="16"/>
      <c r="S207" s="16"/>
      <c r="T207" s="16"/>
      <c r="U207" s="22"/>
      <c r="V207" s="23">
        <v>44511</v>
      </c>
      <c r="W207" s="24" t="s">
        <v>47</v>
      </c>
      <c r="X207" s="25"/>
      <c r="Y207" s="26"/>
      <c r="Z207" s="26"/>
      <c r="AA207" s="26"/>
      <c r="AB207" s="27"/>
      <c r="AC207" s="27"/>
      <c r="AD207" s="29"/>
      <c r="AE207" s="29"/>
      <c r="AF207" s="29"/>
      <c r="AG207" s="29"/>
    </row>
    <row r="208" spans="1:33" ht="15.75" customHeight="1">
      <c r="A208" s="15">
        <v>44511</v>
      </c>
      <c r="B208" s="16" t="s">
        <v>1866</v>
      </c>
      <c r="C208" s="22" t="s">
        <v>78</v>
      </c>
      <c r="D208" s="16" t="s">
        <v>417</v>
      </c>
      <c r="E208" s="16"/>
      <c r="F208" s="17" t="str">
        <f t="shared" si="4"/>
        <v>Từ chối Phỏng vấn</v>
      </c>
      <c r="G208" s="16" t="s">
        <v>2574</v>
      </c>
      <c r="H208" s="44">
        <v>362104758</v>
      </c>
      <c r="I208" s="16" t="s">
        <v>2575</v>
      </c>
      <c r="J208" s="81"/>
      <c r="K208" s="30" t="s">
        <v>2576</v>
      </c>
      <c r="L208" s="21" t="str">
        <f ca="1">IFERROR(__xludf.DUMMYFUNCTION("if(or(countifs($H$3:H210,H210)&gt;1, countifs($I$3:I210,I210)&gt;1),""Trùng"",if(or(COUNTIFS('Data tổng'!$I:$I,$I210)&gt;1,COUNTIFS('Data tổng'!$H:$H,$H210)&gt;1),""Trùng ""&amp;FILTER('Data tổng'!$B:$B,'Data tổng'!$I:$I=$I210,'Data tổng'!$B:$B&lt;&gt;$B210),""ok""))"),"ok")</f>
        <v>ok</v>
      </c>
      <c r="M208" s="16" t="s">
        <v>40</v>
      </c>
      <c r="N208" s="16" t="s">
        <v>243</v>
      </c>
      <c r="O208" s="16"/>
      <c r="P208" s="16"/>
      <c r="Q208" s="16"/>
      <c r="R208" s="16"/>
      <c r="S208" s="16"/>
      <c r="T208" s="16"/>
      <c r="U208" s="22" t="s">
        <v>2577</v>
      </c>
      <c r="V208" s="23">
        <v>44511</v>
      </c>
      <c r="W208" s="24" t="s">
        <v>57</v>
      </c>
      <c r="X208" s="25">
        <v>44512</v>
      </c>
      <c r="Y208" s="33">
        <v>0.77083333333333337</v>
      </c>
      <c r="Z208" s="26" t="s">
        <v>827</v>
      </c>
      <c r="AA208" s="26" t="s">
        <v>58</v>
      </c>
      <c r="AB208" s="27"/>
      <c r="AC208" s="27"/>
      <c r="AD208" s="29"/>
      <c r="AE208" s="29"/>
      <c r="AF208" s="29"/>
      <c r="AG208" s="29"/>
    </row>
    <row r="209" spans="1:33" ht="15.75" customHeight="1">
      <c r="A209" s="15">
        <v>44512</v>
      </c>
      <c r="B209" s="16" t="s">
        <v>1866</v>
      </c>
      <c r="C209" s="22" t="s">
        <v>78</v>
      </c>
      <c r="D209" s="16" t="s">
        <v>79</v>
      </c>
      <c r="E209" s="16"/>
      <c r="F209" s="17" t="str">
        <f t="shared" si="4"/>
        <v>Fail CV</v>
      </c>
      <c r="G209" s="16" t="s">
        <v>2578</v>
      </c>
      <c r="H209" s="44">
        <v>344093503</v>
      </c>
      <c r="I209" s="16" t="s">
        <v>2579</v>
      </c>
      <c r="J209" s="81"/>
      <c r="K209" s="30" t="s">
        <v>2580</v>
      </c>
      <c r="L209" s="21" t="str">
        <f ca="1">IFERROR(__xludf.DUMMYFUNCTION("if(or(countifs($H$3:H211,H211)&gt;1, countifs($I$3:I211,I211)&gt;1),""Trùng"",if(or(COUNTIFS('Data tổng'!$I:$I,$I211)&gt;1,COUNTIFS('Data tổng'!$H:$H,$H211)&gt;1),""Trùng ""&amp;FILTER('Data tổng'!$B:$B,'Data tổng'!$I:$I=$I211,'Data tổng'!$B:$B&lt;&gt;$B211),""ok""))"),"ok")</f>
        <v>ok</v>
      </c>
      <c r="M209" s="16" t="s">
        <v>40</v>
      </c>
      <c r="N209" s="16" t="s">
        <v>243</v>
      </c>
      <c r="O209" s="16"/>
      <c r="P209" s="16"/>
      <c r="Q209" s="16"/>
      <c r="R209" s="16"/>
      <c r="S209" s="16"/>
      <c r="T209" s="16"/>
      <c r="U209" s="22" t="s">
        <v>2581</v>
      </c>
      <c r="V209" s="23">
        <v>44512</v>
      </c>
      <c r="W209" s="24" t="s">
        <v>47</v>
      </c>
      <c r="X209" s="25"/>
      <c r="Y209" s="26"/>
      <c r="Z209" s="26"/>
      <c r="AA209" s="26"/>
      <c r="AB209" s="27"/>
      <c r="AC209" s="27"/>
      <c r="AD209" s="29"/>
      <c r="AE209" s="29"/>
      <c r="AF209" s="29"/>
      <c r="AG209" s="29"/>
    </row>
    <row r="210" spans="1:33" ht="15.75" customHeight="1">
      <c r="A210" s="15">
        <v>44512</v>
      </c>
      <c r="B210" s="16" t="s">
        <v>1866</v>
      </c>
      <c r="C210" s="22" t="s">
        <v>78</v>
      </c>
      <c r="D210" s="16" t="s">
        <v>35</v>
      </c>
      <c r="E210" s="16"/>
      <c r="F210" s="17" t="str">
        <f t="shared" si="4"/>
        <v>Fail CV</v>
      </c>
      <c r="G210" s="16" t="s">
        <v>2582</v>
      </c>
      <c r="H210" s="18" t="s">
        <v>2583</v>
      </c>
      <c r="I210" s="16" t="s">
        <v>2584</v>
      </c>
      <c r="J210" s="81"/>
      <c r="K210" s="30" t="s">
        <v>2585</v>
      </c>
      <c r="L210" s="21" t="str">
        <f ca="1">IFERROR(__xludf.DUMMYFUNCTION("if(or(countifs($H$3:H212,H212)&gt;1, countifs($I$3:I212,I212)&gt;1),""Trùng"",if(or(COUNTIFS('Data tổng'!$I:$I,$I212)&gt;1,COUNTIFS('Data tổng'!$H:$H,$H212)&gt;1),""Trùng ""&amp;FILTER('Data tổng'!$B:$B,'Data tổng'!$I:$I=$I212,'Data tổng'!$B:$B&lt;&gt;$B212),""ok""))"),"ok")</f>
        <v>ok</v>
      </c>
      <c r="M210" s="16" t="s">
        <v>40</v>
      </c>
      <c r="N210" s="16" t="s">
        <v>243</v>
      </c>
      <c r="O210" s="16"/>
      <c r="P210" s="16"/>
      <c r="Q210" s="16"/>
      <c r="R210" s="16"/>
      <c r="S210" s="16"/>
      <c r="T210" s="16"/>
      <c r="U210" s="22"/>
      <c r="V210" s="23">
        <v>44512</v>
      </c>
      <c r="W210" s="24" t="s">
        <v>47</v>
      </c>
      <c r="X210" s="25"/>
      <c r="Y210" s="26"/>
      <c r="Z210" s="26"/>
      <c r="AA210" s="26"/>
      <c r="AB210" s="27"/>
      <c r="AC210" s="27"/>
      <c r="AD210" s="29"/>
      <c r="AE210" s="29"/>
      <c r="AF210" s="29"/>
      <c r="AG210" s="29"/>
    </row>
    <row r="211" spans="1:33" ht="15.75" customHeight="1">
      <c r="A211" s="15">
        <v>44512</v>
      </c>
      <c r="B211" s="16" t="s">
        <v>1866</v>
      </c>
      <c r="C211" s="22" t="s">
        <v>2106</v>
      </c>
      <c r="D211" s="16"/>
      <c r="E211" s="16"/>
      <c r="F211" s="17" t="str">
        <f t="shared" si="4"/>
        <v>Fail Phỏng vấn</v>
      </c>
      <c r="G211" s="16" t="s">
        <v>2586</v>
      </c>
      <c r="H211" s="18">
        <v>903278188</v>
      </c>
      <c r="I211" s="16" t="s">
        <v>2587</v>
      </c>
      <c r="J211" s="81"/>
      <c r="K211" s="30" t="s">
        <v>2588</v>
      </c>
      <c r="L211" s="21" t="str">
        <f ca="1">IFERROR(__xludf.DUMMYFUNCTION("if(or(countifs($H$3:H213,H213)&gt;1, countifs($I$3:I213,I213)&gt;1),""Trùng"",if(or(COUNTIFS('Data tổng'!$I:$I,$I213)&gt;1,COUNTIFS('Data tổng'!$H:$H,$H213)&gt;1),""Trùng ""&amp;FILTER('Data tổng'!$B:$B,'Data tổng'!$I:$I=$I213,'Data tổng'!$B:$B&lt;&gt;$B213),""ok""))"),"ok")</f>
        <v>ok</v>
      </c>
      <c r="M211" s="16" t="s">
        <v>112</v>
      </c>
      <c r="N211" s="16" t="s">
        <v>2589</v>
      </c>
      <c r="O211" s="16"/>
      <c r="P211" s="16"/>
      <c r="Q211" s="16"/>
      <c r="R211" s="16"/>
      <c r="S211" s="16"/>
      <c r="T211" s="16"/>
      <c r="U211" s="22"/>
      <c r="V211" s="23">
        <v>44512</v>
      </c>
      <c r="W211" s="24" t="s">
        <v>57</v>
      </c>
      <c r="X211" s="25">
        <v>44515</v>
      </c>
      <c r="Y211" s="33">
        <v>0.70833333333333337</v>
      </c>
      <c r="Z211" s="26" t="s">
        <v>2590</v>
      </c>
      <c r="AA211" s="26" t="s">
        <v>47</v>
      </c>
      <c r="AB211" s="27"/>
      <c r="AC211" s="27"/>
      <c r="AD211" s="29"/>
      <c r="AE211" s="29"/>
      <c r="AF211" s="29"/>
      <c r="AG211" s="29"/>
    </row>
    <row r="212" spans="1:33" ht="15.75" customHeight="1">
      <c r="A212" s="15">
        <v>44515</v>
      </c>
      <c r="B212" s="16" t="s">
        <v>1866</v>
      </c>
      <c r="C212" s="22" t="s">
        <v>78</v>
      </c>
      <c r="D212" s="16" t="s">
        <v>79</v>
      </c>
      <c r="E212" s="16"/>
      <c r="F212" s="17" t="str">
        <f t="shared" si="4"/>
        <v>Từ chối Phỏng vấn</v>
      </c>
      <c r="G212" s="16" t="s">
        <v>2591</v>
      </c>
      <c r="H212" s="18">
        <v>969470201</v>
      </c>
      <c r="I212" s="16" t="s">
        <v>2592</v>
      </c>
      <c r="J212" s="81"/>
      <c r="K212" s="30" t="s">
        <v>2593</v>
      </c>
      <c r="L212" s="21" t="str">
        <f ca="1">IFERROR(__xludf.DUMMYFUNCTION("if(or(countifs($H$3:H214,H214)&gt;1, countifs($I$3:I214,I214)&gt;1),""Trùng"",if(or(COUNTIFS('Data tổng'!$I:$I,$I214)&gt;1,COUNTIFS('Data tổng'!$H:$H,$H214)&gt;1),""Trùng ""&amp;FILTER('Data tổng'!$B:$B,'Data tổng'!$I:$I=$I214,'Data tổng'!$B:$B&lt;&gt;$B214),""ok""))"),"ok")</f>
        <v>ok</v>
      </c>
      <c r="M212" s="16" t="s">
        <v>40</v>
      </c>
      <c r="N212" s="16"/>
      <c r="O212" s="16"/>
      <c r="P212" s="16"/>
      <c r="Q212" s="16"/>
      <c r="R212" s="16"/>
      <c r="S212" s="16"/>
      <c r="T212" s="16"/>
      <c r="U212" s="22"/>
      <c r="V212" s="23">
        <v>44515</v>
      </c>
      <c r="W212" s="24" t="s">
        <v>57</v>
      </c>
      <c r="X212" s="25">
        <v>44517</v>
      </c>
      <c r="Y212" s="33">
        <v>0.60416666666666663</v>
      </c>
      <c r="Z212" s="26" t="s">
        <v>160</v>
      </c>
      <c r="AA212" s="26" t="s">
        <v>58</v>
      </c>
      <c r="AB212" s="27"/>
      <c r="AC212" s="27"/>
      <c r="AD212" s="29"/>
      <c r="AE212" s="29"/>
      <c r="AF212" s="29"/>
      <c r="AG212" s="29"/>
    </row>
    <row r="213" spans="1:33" ht="15.75" customHeight="1">
      <c r="A213" s="15">
        <v>44515</v>
      </c>
      <c r="B213" s="16" t="s">
        <v>1866</v>
      </c>
      <c r="C213" s="22" t="s">
        <v>78</v>
      </c>
      <c r="D213" s="16" t="s">
        <v>79</v>
      </c>
      <c r="E213" s="16"/>
      <c r="F213" s="17" t="str">
        <f t="shared" si="4"/>
        <v>Fail Phỏng vấn</v>
      </c>
      <c r="G213" s="16" t="s">
        <v>2594</v>
      </c>
      <c r="H213" s="18">
        <v>349543673</v>
      </c>
      <c r="I213" s="16" t="s">
        <v>2595</v>
      </c>
      <c r="J213" s="81"/>
      <c r="K213" s="30" t="s">
        <v>2596</v>
      </c>
      <c r="L213" s="21" t="str">
        <f ca="1">IFERROR(__xludf.DUMMYFUNCTION("if(or(countifs($H$3:H215,H215)&gt;1, countifs($I$3:I215,I215)&gt;1),""Trùng"",if(or(COUNTIFS('Data tổng'!$I:$I,$I215)&gt;1,COUNTIFS('Data tổng'!$H:$H,$H215)&gt;1),""Trùng ""&amp;FILTER('Data tổng'!$B:$B,'Data tổng'!$I:$I=$I215,'Data tổng'!$B:$B&lt;&gt;$B215),""ok""))"),"ok")</f>
        <v>ok</v>
      </c>
      <c r="M213" s="16" t="s">
        <v>149</v>
      </c>
      <c r="N213" s="16" t="s">
        <v>41</v>
      </c>
      <c r="O213" s="16"/>
      <c r="P213" s="16"/>
      <c r="Q213" s="16"/>
      <c r="R213" s="16"/>
      <c r="S213" s="16"/>
      <c r="T213" s="16"/>
      <c r="U213" s="22" t="s">
        <v>2597</v>
      </c>
      <c r="V213" s="23">
        <v>44515</v>
      </c>
      <c r="W213" s="24" t="s">
        <v>57</v>
      </c>
      <c r="X213" s="25">
        <v>44524</v>
      </c>
      <c r="Y213" s="33">
        <v>0.45833333333333331</v>
      </c>
      <c r="Z213" s="26" t="s">
        <v>160</v>
      </c>
      <c r="AA213" s="26" t="s">
        <v>47</v>
      </c>
      <c r="AB213" s="27"/>
      <c r="AC213" s="27"/>
      <c r="AD213" s="29"/>
      <c r="AE213" s="29"/>
      <c r="AF213" s="29"/>
      <c r="AG213" s="29"/>
    </row>
    <row r="214" spans="1:33" ht="15.75" customHeight="1">
      <c r="A214" s="15">
        <v>44515</v>
      </c>
      <c r="B214" s="16" t="s">
        <v>1866</v>
      </c>
      <c r="C214" s="22" t="s">
        <v>2122</v>
      </c>
      <c r="D214" s="16"/>
      <c r="E214" s="16"/>
      <c r="F214" s="17" t="str">
        <f t="shared" si="4"/>
        <v>Fail Phỏng vấn</v>
      </c>
      <c r="G214" s="16" t="s">
        <v>2598</v>
      </c>
      <c r="H214" s="18">
        <v>989514264</v>
      </c>
      <c r="I214" s="16" t="s">
        <v>2599</v>
      </c>
      <c r="J214" s="81"/>
      <c r="K214" s="30" t="s">
        <v>2600</v>
      </c>
      <c r="L214" s="21" t="str">
        <f ca="1">IFERROR(__xludf.DUMMYFUNCTION("if(or(countifs($H$3:H216,H216)&gt;1, countifs($I$3:I216,I216)&gt;1),""Trùng"",if(or(COUNTIFS('Data tổng'!$I:$I,$I216)&gt;1,COUNTIFS('Data tổng'!$H:$H,$H216)&gt;1),""Trùng ""&amp;FILTER('Data tổng'!$B:$B,'Data tổng'!$I:$I=$I216,'Data tổng'!$B:$B&lt;&gt;$B216),""ok""))"),"ok")</f>
        <v>ok</v>
      </c>
      <c r="M214" s="16" t="s">
        <v>149</v>
      </c>
      <c r="N214" s="16" t="s">
        <v>150</v>
      </c>
      <c r="O214" s="16"/>
      <c r="P214" s="16"/>
      <c r="Q214" s="16"/>
      <c r="R214" s="16"/>
      <c r="S214" s="16"/>
      <c r="T214" s="16"/>
      <c r="U214" s="22" t="s">
        <v>2601</v>
      </c>
      <c r="V214" s="23">
        <v>44515</v>
      </c>
      <c r="W214" s="24" t="s">
        <v>57</v>
      </c>
      <c r="X214" s="25">
        <v>44516</v>
      </c>
      <c r="Y214" s="33">
        <v>0.85416666666666663</v>
      </c>
      <c r="Z214" s="26" t="s">
        <v>2155</v>
      </c>
      <c r="AA214" s="26" t="s">
        <v>47</v>
      </c>
      <c r="AB214" s="27"/>
      <c r="AC214" s="27"/>
      <c r="AD214" s="29"/>
      <c r="AE214" s="29"/>
      <c r="AF214" s="29"/>
      <c r="AG214" s="29"/>
    </row>
    <row r="215" spans="1:33" ht="15.75" customHeight="1">
      <c r="A215" s="15">
        <v>44516</v>
      </c>
      <c r="B215" s="16" t="s">
        <v>1866</v>
      </c>
      <c r="C215" s="22" t="s">
        <v>78</v>
      </c>
      <c r="D215" s="16" t="s">
        <v>79</v>
      </c>
      <c r="E215" s="16"/>
      <c r="F215" s="17" t="str">
        <f t="shared" si="4"/>
        <v>Fail Phỏng vấn</v>
      </c>
      <c r="G215" s="16" t="s">
        <v>2602</v>
      </c>
      <c r="H215" s="18">
        <v>395381990</v>
      </c>
      <c r="I215" s="16" t="s">
        <v>2603</v>
      </c>
      <c r="J215" s="81"/>
      <c r="K215" s="30" t="s">
        <v>2604</v>
      </c>
      <c r="L215" s="21" t="str">
        <f ca="1">IFERROR(__xludf.DUMMYFUNCTION("if(or(countifs($H$3:H217,H217)&gt;1, countifs($I$3:I217,I217)&gt;1),""Trùng"",if(or(COUNTIFS('Data tổng'!$I:$I,$I217)&gt;1,COUNTIFS('Data tổng'!$H:$H,$H217)&gt;1),""Trùng ""&amp;FILTER('Data tổng'!$B:$B,'Data tổng'!$I:$I=$I217,'Data tổng'!$B:$B&lt;&gt;$B217),""ok""))"),"ok")</f>
        <v>ok</v>
      </c>
      <c r="M215" s="16" t="s">
        <v>149</v>
      </c>
      <c r="N215" s="16" t="s">
        <v>150</v>
      </c>
      <c r="O215" s="16"/>
      <c r="P215" s="16"/>
      <c r="Q215" s="16"/>
      <c r="R215" s="16"/>
      <c r="S215" s="16"/>
      <c r="T215" s="16"/>
      <c r="U215" s="22" t="s">
        <v>2605</v>
      </c>
      <c r="V215" s="23">
        <v>44529</v>
      </c>
      <c r="W215" s="24" t="s">
        <v>57</v>
      </c>
      <c r="X215" s="25">
        <v>44566</v>
      </c>
      <c r="Y215" s="33">
        <v>0.72916666666666663</v>
      </c>
      <c r="Z215" s="26" t="s">
        <v>2606</v>
      </c>
      <c r="AA215" s="26" t="s">
        <v>47</v>
      </c>
      <c r="AB215" s="27"/>
      <c r="AC215" s="27"/>
      <c r="AD215" s="29"/>
      <c r="AE215" s="29"/>
      <c r="AF215" s="29"/>
      <c r="AG215" s="29"/>
    </row>
    <row r="216" spans="1:33" ht="15.75" customHeight="1">
      <c r="A216" s="15">
        <v>44517</v>
      </c>
      <c r="B216" s="16" t="s">
        <v>1866</v>
      </c>
      <c r="C216" s="22" t="s">
        <v>78</v>
      </c>
      <c r="D216" s="16" t="s">
        <v>79</v>
      </c>
      <c r="E216" s="16"/>
      <c r="F216" s="17" t="str">
        <f t="shared" si="4"/>
        <v>Fail CV</v>
      </c>
      <c r="G216" s="16" t="s">
        <v>2607</v>
      </c>
      <c r="H216" s="18">
        <v>963380882</v>
      </c>
      <c r="I216" s="16" t="s">
        <v>2608</v>
      </c>
      <c r="J216" s="81"/>
      <c r="K216" s="30" t="s">
        <v>2609</v>
      </c>
      <c r="L216" s="21" t="str">
        <f ca="1">IFERROR(__xludf.DUMMYFUNCTION("if(or(countifs($H$3:H218,H218)&gt;1, countifs($I$3:I218,I218)&gt;1),""Trùng"",if(or(COUNTIFS('Data tổng'!$I:$I,$I218)&gt;1,COUNTIFS('Data tổng'!$H:$H,$H218)&gt;1),""Trùng ""&amp;FILTER('Data tổng'!$B:$B,'Data tổng'!$I:$I=$I218,'Data tổng'!$B:$B&lt;&gt;$B218),""ok""))"),"ok")</f>
        <v>ok</v>
      </c>
      <c r="M216" s="16" t="s">
        <v>149</v>
      </c>
      <c r="N216" s="16" t="s">
        <v>41</v>
      </c>
      <c r="O216" s="16"/>
      <c r="P216" s="16"/>
      <c r="Q216" s="16"/>
      <c r="R216" s="16"/>
      <c r="S216" s="16"/>
      <c r="T216" s="16"/>
      <c r="U216" s="22" t="s">
        <v>2610</v>
      </c>
      <c r="V216" s="23">
        <v>44518</v>
      </c>
      <c r="W216" s="24" t="s">
        <v>47</v>
      </c>
      <c r="X216" s="25"/>
      <c r="Y216" s="26"/>
      <c r="Z216" s="26"/>
      <c r="AA216" s="26"/>
      <c r="AB216" s="27"/>
      <c r="AC216" s="27"/>
      <c r="AD216" s="29"/>
      <c r="AE216" s="29"/>
      <c r="AF216" s="29"/>
      <c r="AG216" s="29"/>
    </row>
    <row r="217" spans="1:33" ht="15.75" customHeight="1">
      <c r="A217" s="15">
        <v>44517</v>
      </c>
      <c r="B217" s="16" t="s">
        <v>1866</v>
      </c>
      <c r="C217" s="22" t="s">
        <v>78</v>
      </c>
      <c r="D217" s="16" t="s">
        <v>35</v>
      </c>
      <c r="E217" s="16"/>
      <c r="F217" s="17" t="str">
        <f t="shared" si="4"/>
        <v>Fail Phỏng vấn</v>
      </c>
      <c r="G217" s="16" t="s">
        <v>2611</v>
      </c>
      <c r="H217" s="18">
        <v>362428977</v>
      </c>
      <c r="I217" s="16" t="s">
        <v>2612</v>
      </c>
      <c r="J217" s="81"/>
      <c r="K217" s="20" t="s">
        <v>2613</v>
      </c>
      <c r="L217" s="21" t="str">
        <f ca="1">IFERROR(__xludf.DUMMYFUNCTION("if(or(countifs($H$3:H219,H219)&gt;1, countifs($I$3:I219,I219)&gt;1),""Trùng"",if(or(COUNTIFS('Data tổng'!$I:$I,$I219)&gt;1,COUNTIFS('Data tổng'!$H:$H,$H219)&gt;1),""Trùng ""&amp;FILTER('Data tổng'!$B:$B,'Data tổng'!$I:$I=$I219,'Data tổng'!$B:$B&lt;&gt;$B219),""ok""))"),"ok")</f>
        <v>ok</v>
      </c>
      <c r="M217" s="16" t="s">
        <v>149</v>
      </c>
      <c r="N217" s="16" t="s">
        <v>41</v>
      </c>
      <c r="O217" s="16"/>
      <c r="P217" s="16"/>
      <c r="Q217" s="16"/>
      <c r="R217" s="16"/>
      <c r="S217" s="16"/>
      <c r="T217" s="16"/>
      <c r="U217" s="22" t="s">
        <v>2614</v>
      </c>
      <c r="V217" s="23">
        <v>44518</v>
      </c>
      <c r="W217" s="24" t="s">
        <v>57</v>
      </c>
      <c r="X217" s="25">
        <v>44523</v>
      </c>
      <c r="Y217" s="33">
        <v>0.625</v>
      </c>
      <c r="Z217" s="26" t="s">
        <v>2615</v>
      </c>
      <c r="AA217" s="26" t="s">
        <v>47</v>
      </c>
      <c r="AB217" s="27"/>
      <c r="AC217" s="27"/>
      <c r="AD217" s="29"/>
      <c r="AE217" s="29"/>
      <c r="AF217" s="29"/>
      <c r="AG217" s="29"/>
    </row>
    <row r="218" spans="1:33" ht="15.75" customHeight="1">
      <c r="A218" s="15">
        <v>44517</v>
      </c>
      <c r="B218" s="16" t="s">
        <v>1866</v>
      </c>
      <c r="C218" s="22" t="s">
        <v>155</v>
      </c>
      <c r="D218" s="16" t="s">
        <v>79</v>
      </c>
      <c r="E218" s="16"/>
      <c r="F218" s="17" t="str">
        <f t="shared" si="4"/>
        <v>Fail Phỏng vấn</v>
      </c>
      <c r="G218" s="16" t="s">
        <v>2616</v>
      </c>
      <c r="H218" s="18">
        <v>364178916</v>
      </c>
      <c r="I218" s="16" t="s">
        <v>2617</v>
      </c>
      <c r="J218" s="81"/>
      <c r="K218" s="30" t="s">
        <v>2618</v>
      </c>
      <c r="L218" s="21" t="str">
        <f ca="1">IFERROR(__xludf.DUMMYFUNCTION("if(or(countifs($H$3:H220,H220)&gt;1, countifs($I$3:I220,I220)&gt;1),""Trùng"",if(or(COUNTIFS('Data tổng'!$I:$I,$I220)&gt;1,COUNTIFS('Data tổng'!$H:$H,$H220)&gt;1),""Trùng ""&amp;FILTER('Data tổng'!$B:$B,'Data tổng'!$I:$I=$I220,'Data tổng'!$B:$B&lt;&gt;$B220),""ok""))"),"ok")</f>
        <v>ok</v>
      </c>
      <c r="M218" s="16" t="s">
        <v>149</v>
      </c>
      <c r="N218" s="16" t="s">
        <v>150</v>
      </c>
      <c r="O218" s="16"/>
      <c r="P218" s="16"/>
      <c r="Q218" s="16"/>
      <c r="R218" s="16"/>
      <c r="S218" s="16"/>
      <c r="T218" s="16"/>
      <c r="U218" s="22" t="s">
        <v>2619</v>
      </c>
      <c r="V218" s="23">
        <v>44517</v>
      </c>
      <c r="W218" s="24" t="s">
        <v>57</v>
      </c>
      <c r="X218" s="25">
        <v>44518</v>
      </c>
      <c r="Y218" s="33">
        <v>0.60416666666666663</v>
      </c>
      <c r="Z218" s="26" t="s">
        <v>160</v>
      </c>
      <c r="AA218" s="26" t="s">
        <v>47</v>
      </c>
      <c r="AB218" s="27"/>
      <c r="AC218" s="27"/>
      <c r="AD218" s="29"/>
      <c r="AE218" s="29"/>
      <c r="AF218" s="29"/>
      <c r="AG218" s="29"/>
    </row>
    <row r="219" spans="1:33" ht="15.75" customHeight="1">
      <c r="A219" s="15">
        <v>44517</v>
      </c>
      <c r="B219" s="16" t="s">
        <v>1866</v>
      </c>
      <c r="C219" s="22" t="s">
        <v>78</v>
      </c>
      <c r="D219" s="16" t="s">
        <v>79</v>
      </c>
      <c r="E219" s="16"/>
      <c r="F219" s="17" t="str">
        <f t="shared" si="4"/>
        <v>Đã onboard</v>
      </c>
      <c r="G219" s="16" t="s">
        <v>2620</v>
      </c>
      <c r="H219" s="18">
        <v>352764233</v>
      </c>
      <c r="I219" s="16" t="s">
        <v>2621</v>
      </c>
      <c r="J219" s="81"/>
      <c r="K219" s="30" t="s">
        <v>2622</v>
      </c>
      <c r="L219" s="21" t="str">
        <f ca="1">IFERROR(__xludf.DUMMYFUNCTION("if(or(countifs($H$3:H221,H221)&gt;1, countifs($I$3:I221,I221)&gt;1),""Trùng"",if(or(COUNTIFS('Data tổng'!$I:$I,$I221)&gt;1,COUNTIFS('Data tổng'!$H:$H,$H221)&gt;1),""Trùng ""&amp;FILTER('Data tổng'!$B:$B,'Data tổng'!$I:$I=$I221,'Data tổng'!$B:$B&lt;&gt;$B221),""ok""))"),"ok")</f>
        <v>ok</v>
      </c>
      <c r="M219" s="16" t="s">
        <v>149</v>
      </c>
      <c r="N219" s="16" t="s">
        <v>41</v>
      </c>
      <c r="O219" s="16"/>
      <c r="P219" s="16"/>
      <c r="Q219" s="16"/>
      <c r="R219" s="16"/>
      <c r="S219" s="16"/>
      <c r="T219" s="16"/>
      <c r="U219" s="22" t="s">
        <v>2623</v>
      </c>
      <c r="V219" s="23">
        <v>44518</v>
      </c>
      <c r="W219" s="24" t="s">
        <v>57</v>
      </c>
      <c r="X219" s="25">
        <v>44526</v>
      </c>
      <c r="Y219" s="33">
        <v>0.75</v>
      </c>
      <c r="Z219" s="26" t="s">
        <v>2624</v>
      </c>
      <c r="AA219" s="26" t="s">
        <v>57</v>
      </c>
      <c r="AB219" s="39">
        <v>44536</v>
      </c>
      <c r="AC219" s="27" t="s">
        <v>65</v>
      </c>
      <c r="AD219" s="118">
        <v>44545</v>
      </c>
      <c r="AE219" s="29" t="s">
        <v>65</v>
      </c>
      <c r="AF219" s="29" t="s">
        <v>2625</v>
      </c>
      <c r="AG219" s="35">
        <v>14000000</v>
      </c>
    </row>
    <row r="220" spans="1:33" ht="15.75" customHeight="1">
      <c r="A220" s="15">
        <v>44517</v>
      </c>
      <c r="B220" s="16" t="s">
        <v>1866</v>
      </c>
      <c r="C220" s="22" t="s">
        <v>78</v>
      </c>
      <c r="D220" s="16" t="s">
        <v>417</v>
      </c>
      <c r="E220" s="16"/>
      <c r="F220" s="17" t="str">
        <f t="shared" si="4"/>
        <v>Từ chối ứng tuyển</v>
      </c>
      <c r="G220" s="16" t="s">
        <v>2626</v>
      </c>
      <c r="H220" s="18">
        <v>963719639</v>
      </c>
      <c r="I220" s="16" t="s">
        <v>2627</v>
      </c>
      <c r="J220" s="81"/>
      <c r="K220" s="30" t="s">
        <v>2628</v>
      </c>
      <c r="L220" s="21" t="str">
        <f ca="1">IFERROR(__xludf.DUMMYFUNCTION("if(or(countifs($H$3:H222,H222)&gt;1, countifs($I$3:I222,I222)&gt;1),""Trùng"",if(or(COUNTIFS('Data tổng'!$I:$I,$I222)&gt;1,COUNTIFS('Data tổng'!$H:$H,$H222)&gt;1),""Trùng ""&amp;FILTER('Data tổng'!$B:$B,'Data tổng'!$I:$I=$I222,'Data tổng'!$B:$B&lt;&gt;$B222),""ok""))"),"ok")</f>
        <v>ok</v>
      </c>
      <c r="M220" s="16" t="s">
        <v>149</v>
      </c>
      <c r="N220" s="16" t="s">
        <v>150</v>
      </c>
      <c r="O220" s="16"/>
      <c r="P220" s="16"/>
      <c r="Q220" s="16"/>
      <c r="R220" s="16"/>
      <c r="S220" s="16"/>
      <c r="T220" s="16"/>
      <c r="U220" s="22"/>
      <c r="V220" s="23">
        <v>44518</v>
      </c>
      <c r="W220" s="24" t="s">
        <v>58</v>
      </c>
      <c r="X220" s="25"/>
      <c r="Y220" s="26"/>
      <c r="Z220" s="26"/>
      <c r="AA220" s="26"/>
      <c r="AB220" s="27"/>
      <c r="AC220" s="27"/>
      <c r="AD220" s="29"/>
      <c r="AE220" s="29"/>
      <c r="AF220" s="29"/>
      <c r="AG220" s="29"/>
    </row>
    <row r="221" spans="1:33" ht="15.75" customHeight="1">
      <c r="A221" s="15">
        <v>44518</v>
      </c>
      <c r="B221" s="16" t="s">
        <v>1866</v>
      </c>
      <c r="C221" s="22" t="s">
        <v>78</v>
      </c>
      <c r="D221" s="16" t="s">
        <v>417</v>
      </c>
      <c r="E221" s="16"/>
      <c r="F221" s="17" t="str">
        <f t="shared" si="4"/>
        <v>Fail Phỏng vấn</v>
      </c>
      <c r="G221" s="16" t="s">
        <v>2629</v>
      </c>
      <c r="H221" s="18">
        <v>978476198</v>
      </c>
      <c r="I221" s="16" t="s">
        <v>2630</v>
      </c>
      <c r="J221" s="81"/>
      <c r="K221" s="30" t="s">
        <v>2631</v>
      </c>
      <c r="L221" s="21" t="str">
        <f ca="1">IFERROR(__xludf.DUMMYFUNCTION("if(or(countifs($H$3:H223,H223)&gt;1, countifs($I$3:I223,I223)&gt;1),""Trùng"",if(or(COUNTIFS('Data tổng'!$I:$I,$I223)&gt;1,COUNTIFS('Data tổng'!$H:$H,$H223)&gt;1),""Trùng ""&amp;FILTER('Data tổng'!$B:$B,'Data tổng'!$I:$I=$I223,'Data tổng'!$B:$B&lt;&gt;$B223),""ok""))"),"ok")</f>
        <v>ok</v>
      </c>
      <c r="M221" s="16" t="s">
        <v>149</v>
      </c>
      <c r="N221" s="16" t="s">
        <v>150</v>
      </c>
      <c r="O221" s="16"/>
      <c r="P221" s="16"/>
      <c r="Q221" s="16"/>
      <c r="R221" s="16"/>
      <c r="S221" s="16"/>
      <c r="T221" s="16"/>
      <c r="U221" s="22" t="s">
        <v>2632</v>
      </c>
      <c r="V221" s="23">
        <v>44518</v>
      </c>
      <c r="W221" s="24" t="s">
        <v>57</v>
      </c>
      <c r="X221" s="25">
        <v>44524</v>
      </c>
      <c r="Y221" s="33">
        <v>0.45833333333333331</v>
      </c>
      <c r="Z221" s="26" t="s">
        <v>2615</v>
      </c>
      <c r="AA221" s="26" t="s">
        <v>47</v>
      </c>
      <c r="AB221" s="27"/>
      <c r="AC221" s="27"/>
      <c r="AD221" s="29"/>
      <c r="AE221" s="29"/>
      <c r="AF221" s="29"/>
      <c r="AG221" s="29"/>
    </row>
    <row r="222" spans="1:33" ht="15.75" customHeight="1">
      <c r="A222" s="15">
        <v>44518</v>
      </c>
      <c r="B222" s="16" t="s">
        <v>1866</v>
      </c>
      <c r="C222" s="22" t="s">
        <v>2633</v>
      </c>
      <c r="D222" s="16"/>
      <c r="E222" s="16"/>
      <c r="F222" s="17" t="str">
        <f t="shared" si="4"/>
        <v>Không onboard</v>
      </c>
      <c r="G222" s="16" t="s">
        <v>2634</v>
      </c>
      <c r="H222" s="18">
        <v>983953520</v>
      </c>
      <c r="I222" s="16" t="s">
        <v>2635</v>
      </c>
      <c r="J222" s="81"/>
      <c r="K222" s="30" t="s">
        <v>2636</v>
      </c>
      <c r="L222" s="21" t="str">
        <f ca="1">IFERROR(__xludf.DUMMYFUNCTION("if(or(countifs($H$3:H224,H224)&gt;1, countifs($I$3:I224,I224)&gt;1),""Trùng"",if(or(COUNTIFS('Data tổng'!$I:$I,$I224)&gt;1,COUNTIFS('Data tổng'!$H:$H,$H224)&gt;1),""Trùng ""&amp;FILTER('Data tổng'!$B:$B,'Data tổng'!$I:$I=$I224,'Data tổng'!$B:$B&lt;&gt;$B224),""ok""))"),"ok")</f>
        <v>ok</v>
      </c>
      <c r="M222" s="16" t="s">
        <v>112</v>
      </c>
      <c r="N222" s="16"/>
      <c r="O222" s="16"/>
      <c r="P222" s="16"/>
      <c r="Q222" s="16"/>
      <c r="R222" s="16"/>
      <c r="S222" s="16"/>
      <c r="T222" s="16"/>
      <c r="U222" s="22" t="s">
        <v>2637</v>
      </c>
      <c r="V222" s="23">
        <v>44518</v>
      </c>
      <c r="W222" s="24" t="s">
        <v>57</v>
      </c>
      <c r="X222" s="25">
        <v>44518</v>
      </c>
      <c r="Y222" s="33">
        <v>0.41666666666666669</v>
      </c>
      <c r="Z222" s="26" t="s">
        <v>2155</v>
      </c>
      <c r="AA222" s="26" t="s">
        <v>57</v>
      </c>
      <c r="AB222" s="39">
        <v>44517</v>
      </c>
      <c r="AC222" s="27" t="s">
        <v>128</v>
      </c>
      <c r="AD222" s="118">
        <v>44524</v>
      </c>
      <c r="AE222" s="29" t="s">
        <v>128</v>
      </c>
      <c r="AF222" s="29"/>
      <c r="AG222" s="29"/>
    </row>
    <row r="223" spans="1:33" ht="15.75" customHeight="1">
      <c r="A223" s="15">
        <v>44523</v>
      </c>
      <c r="B223" s="16" t="s">
        <v>1866</v>
      </c>
      <c r="C223" s="22" t="s">
        <v>78</v>
      </c>
      <c r="D223" s="16" t="s">
        <v>79</v>
      </c>
      <c r="E223" s="16"/>
      <c r="F223" s="17" t="str">
        <f t="shared" si="4"/>
        <v>Đã onboard</v>
      </c>
      <c r="G223" s="16" t="s">
        <v>2264</v>
      </c>
      <c r="H223" s="18">
        <v>362877277</v>
      </c>
      <c r="I223" s="16" t="s">
        <v>2638</v>
      </c>
      <c r="J223" s="81"/>
      <c r="K223" s="30" t="s">
        <v>2639</v>
      </c>
      <c r="L223" s="21" t="str">
        <f ca="1">IFERROR(__xludf.DUMMYFUNCTION("if(or(countifs($H$3:H225,H225)&gt;1, countifs($I$3:I225,I225)&gt;1),""Trùng"",if(or(COUNTIFS('Data tổng'!$I:$I,$I225)&gt;1,COUNTIFS('Data tổng'!$H:$H,$H225)&gt;1),""Trùng ""&amp;FILTER('Data tổng'!$B:$B,'Data tổng'!$I:$I=$I225,'Data tổng'!$B:$B&lt;&gt;$B225),""ok""))"),"ok")</f>
        <v>ok</v>
      </c>
      <c r="M223" s="16" t="s">
        <v>149</v>
      </c>
      <c r="N223" s="16" t="s">
        <v>150</v>
      </c>
      <c r="O223" s="16"/>
      <c r="P223" s="16"/>
      <c r="Q223" s="16"/>
      <c r="R223" s="16"/>
      <c r="S223" s="16"/>
      <c r="T223" s="16"/>
      <c r="U223" s="22"/>
      <c r="V223" s="23">
        <v>44523</v>
      </c>
      <c r="W223" s="24" t="s">
        <v>57</v>
      </c>
      <c r="X223" s="25">
        <v>44524</v>
      </c>
      <c r="Y223" s="33">
        <v>0.625</v>
      </c>
      <c r="Z223" s="26" t="s">
        <v>2624</v>
      </c>
      <c r="AA223" s="26" t="s">
        <v>57</v>
      </c>
      <c r="AB223" s="39">
        <v>44525</v>
      </c>
      <c r="AC223" s="27" t="s">
        <v>65</v>
      </c>
      <c r="AD223" s="118">
        <v>44545</v>
      </c>
      <c r="AE223" s="29" t="s">
        <v>65</v>
      </c>
      <c r="AF223" s="29" t="s">
        <v>2625</v>
      </c>
      <c r="AG223" s="35">
        <v>13000000</v>
      </c>
    </row>
    <row r="224" spans="1:33" ht="15.75" customHeight="1">
      <c r="A224" s="15">
        <v>44524</v>
      </c>
      <c r="B224" s="16" t="s">
        <v>1866</v>
      </c>
      <c r="C224" s="22" t="s">
        <v>155</v>
      </c>
      <c r="D224" s="16" t="s">
        <v>79</v>
      </c>
      <c r="E224" s="16"/>
      <c r="F224" s="17" t="str">
        <f t="shared" si="4"/>
        <v>Fail CV</v>
      </c>
      <c r="G224" s="16" t="s">
        <v>2640</v>
      </c>
      <c r="H224" s="18">
        <v>987434342</v>
      </c>
      <c r="I224" s="16" t="s">
        <v>2641</v>
      </c>
      <c r="J224" s="81"/>
      <c r="K224" s="30" t="s">
        <v>2642</v>
      </c>
      <c r="L224" s="21" t="str">
        <f ca="1">IFERROR(__xludf.DUMMYFUNCTION("if(or(countifs($H$3:H226,H226)&gt;1, countifs($I$3:I226,I226)&gt;1),""Trùng"",if(or(COUNTIFS('Data tổng'!$I:$I,$I226)&gt;1,COUNTIFS('Data tổng'!$H:$H,$H226)&gt;1),""Trùng ""&amp;FILTER('Data tổng'!$B:$B,'Data tổng'!$I:$I=$I226,'Data tổng'!$B:$B&lt;&gt;$B226),""ok""))"),"ok")</f>
        <v>ok</v>
      </c>
      <c r="M224" s="16" t="s">
        <v>149</v>
      </c>
      <c r="N224" s="16" t="s">
        <v>41</v>
      </c>
      <c r="O224" s="16"/>
      <c r="P224" s="16"/>
      <c r="Q224" s="16"/>
      <c r="R224" s="16"/>
      <c r="S224" s="16"/>
      <c r="T224" s="16"/>
      <c r="U224" s="22"/>
      <c r="V224" s="23">
        <v>44524</v>
      </c>
      <c r="W224" s="24" t="s">
        <v>47</v>
      </c>
      <c r="X224" s="25"/>
      <c r="Y224" s="26"/>
      <c r="Z224" s="26"/>
      <c r="AA224" s="26"/>
      <c r="AB224" s="27"/>
      <c r="AC224" s="27"/>
      <c r="AD224" s="29"/>
      <c r="AE224" s="29"/>
      <c r="AF224" s="29"/>
      <c r="AG224" s="29"/>
    </row>
    <row r="225" spans="1:33" ht="15.75" customHeight="1">
      <c r="A225" s="15">
        <v>44524</v>
      </c>
      <c r="B225" s="16" t="s">
        <v>1866</v>
      </c>
      <c r="C225" s="22" t="s">
        <v>78</v>
      </c>
      <c r="D225" s="16" t="s">
        <v>79</v>
      </c>
      <c r="E225" s="16"/>
      <c r="F225" s="17" t="str">
        <f t="shared" si="4"/>
        <v>Fail Phỏng vấn</v>
      </c>
      <c r="G225" s="16" t="s">
        <v>2594</v>
      </c>
      <c r="H225" s="18">
        <v>349543673</v>
      </c>
      <c r="I225" s="16" t="s">
        <v>2595</v>
      </c>
      <c r="J225" s="81"/>
      <c r="K225" s="30" t="s">
        <v>2596</v>
      </c>
      <c r="L225" s="21" t="str">
        <f ca="1">IFERROR(__xludf.DUMMYFUNCTION("if(or(countifs($H$3:H227,H227)&gt;1, countifs($I$3:I227,I227)&gt;1),""Trùng"",if(or(COUNTIFS('Data tổng'!$I:$I,$I227)&gt;1,COUNTIFS('Data tổng'!$H:$H,$H227)&gt;1),""Trùng ""&amp;FILTER('Data tổng'!$B:$B,'Data tổng'!$I:$I=$I227,'Data tổng'!$B:$B&lt;&gt;$B227),""ok""))"),"Trùng")</f>
        <v>Trùng</v>
      </c>
      <c r="M225" s="16" t="s">
        <v>294</v>
      </c>
      <c r="N225" s="16" t="s">
        <v>41</v>
      </c>
      <c r="O225" s="16"/>
      <c r="P225" s="16"/>
      <c r="Q225" s="16"/>
      <c r="R225" s="16"/>
      <c r="S225" s="16"/>
      <c r="T225" s="16"/>
      <c r="U225" s="22" t="s">
        <v>2597</v>
      </c>
      <c r="V225" s="23">
        <v>44524</v>
      </c>
      <c r="W225" s="24" t="s">
        <v>57</v>
      </c>
      <c r="X225" s="25">
        <v>44524</v>
      </c>
      <c r="Y225" s="33">
        <v>0.66666666666666663</v>
      </c>
      <c r="Z225" s="26" t="s">
        <v>2615</v>
      </c>
      <c r="AA225" s="26" t="s">
        <v>47</v>
      </c>
      <c r="AB225" s="27"/>
      <c r="AC225" s="27"/>
      <c r="AD225" s="29"/>
      <c r="AE225" s="29"/>
      <c r="AF225" s="29"/>
      <c r="AG225" s="29"/>
    </row>
    <row r="226" spans="1:33" ht="15.75" customHeight="1">
      <c r="A226" s="15">
        <v>44526</v>
      </c>
      <c r="B226" s="16" t="s">
        <v>1866</v>
      </c>
      <c r="C226" s="22" t="s">
        <v>78</v>
      </c>
      <c r="D226" s="16" t="s">
        <v>417</v>
      </c>
      <c r="E226" s="16"/>
      <c r="F226" s="17" t="str">
        <f t="shared" si="4"/>
        <v>Fail Phỏng vấn</v>
      </c>
      <c r="G226" s="16" t="s">
        <v>2643</v>
      </c>
      <c r="H226" s="18">
        <v>362806123</v>
      </c>
      <c r="I226" s="16" t="s">
        <v>2644</v>
      </c>
      <c r="J226" s="81"/>
      <c r="K226" s="30" t="s">
        <v>2645</v>
      </c>
      <c r="L226" s="21" t="str">
        <f ca="1">IFERROR(__xludf.DUMMYFUNCTION("if(or(countifs($H$3:H228,H228)&gt;1, countifs($I$3:I228,I228)&gt;1),""Trùng"",if(or(COUNTIFS('Data tổng'!$I:$I,$I228)&gt;1,COUNTIFS('Data tổng'!$H:$H,$H228)&gt;1),""Trùng ""&amp;FILTER('Data tổng'!$B:$B,'Data tổng'!$I:$I=$I228,'Data tổng'!$B:$B&lt;&gt;$B228),""ok""))"),"ok")</f>
        <v>ok</v>
      </c>
      <c r="M226" s="16" t="s">
        <v>149</v>
      </c>
      <c r="N226" s="16" t="s">
        <v>41</v>
      </c>
      <c r="O226" s="16"/>
      <c r="P226" s="16"/>
      <c r="Q226" s="16"/>
      <c r="R226" s="16"/>
      <c r="S226" s="16"/>
      <c r="T226" s="16"/>
      <c r="U226" s="22"/>
      <c r="V226" s="23">
        <v>44526</v>
      </c>
      <c r="W226" s="24" t="s">
        <v>57</v>
      </c>
      <c r="X226" s="25">
        <v>44529</v>
      </c>
      <c r="Y226" s="33">
        <v>0.75</v>
      </c>
      <c r="Z226" s="26" t="s">
        <v>2624</v>
      </c>
      <c r="AA226" s="26" t="s">
        <v>47</v>
      </c>
      <c r="AB226" s="27"/>
      <c r="AC226" s="27"/>
      <c r="AD226" s="29"/>
      <c r="AE226" s="29"/>
      <c r="AF226" s="29"/>
      <c r="AG226" s="29"/>
    </row>
    <row r="227" spans="1:33" ht="15.75" customHeight="1">
      <c r="A227" s="15">
        <v>44526</v>
      </c>
      <c r="B227" s="16" t="s">
        <v>1866</v>
      </c>
      <c r="C227" s="22" t="s">
        <v>2106</v>
      </c>
      <c r="D227" s="16"/>
      <c r="E227" s="16"/>
      <c r="F227" s="17" t="str">
        <f t="shared" si="4"/>
        <v>Fail Phỏng vấn</v>
      </c>
      <c r="G227" s="16" t="s">
        <v>2377</v>
      </c>
      <c r="H227" s="18">
        <v>343401357</v>
      </c>
      <c r="I227" s="16" t="s">
        <v>2646</v>
      </c>
      <c r="J227" s="81"/>
      <c r="K227" s="30" t="s">
        <v>2647</v>
      </c>
      <c r="L227" s="21" t="str">
        <f ca="1">IFERROR(__xludf.DUMMYFUNCTION("if(or(countifs($H$3:H229,H229)&gt;1, countifs($I$3:I229,I229)&gt;1),""Trùng"",if(or(COUNTIFS('Data tổng'!$I:$I,$I229)&gt;1,COUNTIFS('Data tổng'!$H:$H,$H229)&gt;1),""Trùng ""&amp;FILTER('Data tổng'!$B:$B,'Data tổng'!$I:$I=$I229,'Data tổng'!$B:$B&lt;&gt;$B229),""ok""))"),"ok")</f>
        <v>ok</v>
      </c>
      <c r="M227" s="16" t="s">
        <v>83</v>
      </c>
      <c r="N227" s="16" t="s">
        <v>243</v>
      </c>
      <c r="O227" s="16"/>
      <c r="P227" s="16"/>
      <c r="Q227" s="16"/>
      <c r="R227" s="16"/>
      <c r="S227" s="16"/>
      <c r="T227" s="16"/>
      <c r="U227" s="22"/>
      <c r="V227" s="23">
        <v>44526</v>
      </c>
      <c r="W227" s="24" t="s">
        <v>57</v>
      </c>
      <c r="X227" s="25">
        <v>44526</v>
      </c>
      <c r="Y227" s="33">
        <v>0.58333333333333337</v>
      </c>
      <c r="Z227" s="26" t="s">
        <v>2648</v>
      </c>
      <c r="AA227" s="26" t="s">
        <v>47</v>
      </c>
      <c r="AB227" s="27"/>
      <c r="AC227" s="27"/>
      <c r="AD227" s="29"/>
      <c r="AE227" s="29"/>
      <c r="AF227" s="29"/>
      <c r="AG227" s="29"/>
    </row>
    <row r="228" spans="1:33" ht="15.75" customHeight="1">
      <c r="A228" s="15">
        <v>44519</v>
      </c>
      <c r="B228" s="16" t="s">
        <v>1866</v>
      </c>
      <c r="C228" s="22" t="s">
        <v>2106</v>
      </c>
      <c r="D228" s="16"/>
      <c r="E228" s="16"/>
      <c r="F228" s="17" t="str">
        <f t="shared" si="4"/>
        <v>Fail Phỏng vấn</v>
      </c>
      <c r="G228" s="16" t="s">
        <v>2649</v>
      </c>
      <c r="H228" s="18">
        <v>983147141</v>
      </c>
      <c r="I228" s="16" t="s">
        <v>2650</v>
      </c>
      <c r="J228" s="81"/>
      <c r="K228" s="30" t="s">
        <v>2651</v>
      </c>
      <c r="L228" s="21" t="str">
        <f ca="1">IFERROR(__xludf.DUMMYFUNCTION("if(or(countifs($H$3:H230,H230)&gt;1, countifs($I$3:I230,I230)&gt;1),""Trùng"",if(or(COUNTIFS('Data tổng'!$I:$I,$I230)&gt;1,COUNTIFS('Data tổng'!$H:$H,$H230)&gt;1),""Trùng ""&amp;FILTER('Data tổng'!$B:$B,'Data tổng'!$I:$I=$I230,'Data tổng'!$B:$B&lt;&gt;$B230),""ok""))"),"ok")</f>
        <v>ok</v>
      </c>
      <c r="M228" s="16" t="s">
        <v>112</v>
      </c>
      <c r="N228" s="16"/>
      <c r="O228" s="16"/>
      <c r="P228" s="16"/>
      <c r="Q228" s="16"/>
      <c r="R228" s="16"/>
      <c r="S228" s="16"/>
      <c r="T228" s="16"/>
      <c r="U228" s="22"/>
      <c r="V228" s="23">
        <v>44526</v>
      </c>
      <c r="W228" s="24" t="s">
        <v>57</v>
      </c>
      <c r="X228" s="25">
        <v>44526</v>
      </c>
      <c r="Y228" s="33">
        <v>0.58333333333333337</v>
      </c>
      <c r="Z228" s="26" t="s">
        <v>1065</v>
      </c>
      <c r="AA228" s="26" t="s">
        <v>47</v>
      </c>
      <c r="AB228" s="27"/>
      <c r="AC228" s="27"/>
      <c r="AD228" s="29"/>
      <c r="AE228" s="29"/>
      <c r="AF228" s="29"/>
      <c r="AG228" s="29"/>
    </row>
    <row r="229" spans="1:33" ht="15.75" customHeight="1">
      <c r="A229" s="15">
        <v>44526</v>
      </c>
      <c r="B229" s="16" t="s">
        <v>1866</v>
      </c>
      <c r="C229" s="22" t="s">
        <v>2106</v>
      </c>
      <c r="D229" s="16"/>
      <c r="E229" s="16"/>
      <c r="F229" s="17" t="str">
        <f t="shared" si="4"/>
        <v>Fail Phỏng vấn</v>
      </c>
      <c r="G229" s="16" t="s">
        <v>2652</v>
      </c>
      <c r="H229" s="18">
        <v>348148451</v>
      </c>
      <c r="I229" s="16" t="s">
        <v>2653</v>
      </c>
      <c r="J229" s="81"/>
      <c r="K229" s="30" t="s">
        <v>2654</v>
      </c>
      <c r="L229" s="21" t="str">
        <f ca="1">IFERROR(__xludf.DUMMYFUNCTION("if(or(countifs($H$3:H231,H231)&gt;1, countifs($I$3:I231,I231)&gt;1),""Trùng"",if(or(COUNTIFS('Data tổng'!$I:$I,$I231)&gt;1,COUNTIFS('Data tổng'!$H:$H,$H231)&gt;1),""Trùng ""&amp;FILTER('Data tổng'!$B:$B,'Data tổng'!$I:$I=$I231,'Data tổng'!$B:$B&lt;&gt;$B231),""ok""))"),"ok")</f>
        <v>ok</v>
      </c>
      <c r="M229" s="16" t="s">
        <v>83</v>
      </c>
      <c r="N229" s="16" t="s">
        <v>243</v>
      </c>
      <c r="O229" s="16"/>
      <c r="P229" s="16"/>
      <c r="Q229" s="16"/>
      <c r="R229" s="16"/>
      <c r="S229" s="16"/>
      <c r="T229" s="16"/>
      <c r="U229" s="22"/>
      <c r="V229" s="23">
        <v>44526</v>
      </c>
      <c r="W229" s="24" t="s">
        <v>57</v>
      </c>
      <c r="X229" s="25">
        <v>44529</v>
      </c>
      <c r="Y229" s="33">
        <v>0.75</v>
      </c>
      <c r="Z229" s="26" t="s">
        <v>2648</v>
      </c>
      <c r="AA229" s="26" t="s">
        <v>47</v>
      </c>
      <c r="AB229" s="27"/>
      <c r="AC229" s="27"/>
      <c r="AD229" s="29"/>
      <c r="AE229" s="29"/>
      <c r="AF229" s="29"/>
      <c r="AG229" s="29"/>
    </row>
    <row r="230" spans="1:33" ht="15.75" customHeight="1">
      <c r="A230" s="15">
        <v>44530</v>
      </c>
      <c r="B230" s="16" t="s">
        <v>1866</v>
      </c>
      <c r="C230" s="22" t="s">
        <v>2106</v>
      </c>
      <c r="D230" s="16"/>
      <c r="E230" s="16"/>
      <c r="F230" s="17" t="str">
        <f t="shared" si="4"/>
        <v>Từ chối Phỏng vấn</v>
      </c>
      <c r="G230" s="16" t="s">
        <v>2655</v>
      </c>
      <c r="H230" s="18">
        <v>333968783</v>
      </c>
      <c r="I230" s="16" t="s">
        <v>2656</v>
      </c>
      <c r="J230" s="81"/>
      <c r="K230" s="30" t="s">
        <v>2657</v>
      </c>
      <c r="L230" s="21" t="str">
        <f ca="1">IFERROR(__xludf.DUMMYFUNCTION("if(or(countifs($H$3:H232,H232)&gt;1, countifs($I$3:I232,I232)&gt;1),""Trùng"",if(or(COUNTIFS('Data tổng'!$I:$I,$I232)&gt;1,COUNTIFS('Data tổng'!$H:$H,$H232)&gt;1),""Trùng ""&amp;FILTER('Data tổng'!$B:$B,'Data tổng'!$I:$I=$I232,'Data tổng'!$B:$B&lt;&gt;$B232),""ok""))"),"ok")</f>
        <v>ok</v>
      </c>
      <c r="M230" s="16" t="s">
        <v>83</v>
      </c>
      <c r="N230" s="16" t="s">
        <v>243</v>
      </c>
      <c r="O230" s="16"/>
      <c r="P230" s="16"/>
      <c r="Q230" s="16"/>
      <c r="R230" s="16"/>
      <c r="S230" s="16"/>
      <c r="T230" s="16"/>
      <c r="U230" s="22"/>
      <c r="V230" s="23">
        <v>44530</v>
      </c>
      <c r="W230" s="24" t="s">
        <v>57</v>
      </c>
      <c r="X230" s="25">
        <v>44531</v>
      </c>
      <c r="Y230" s="33">
        <v>0.58333333333333337</v>
      </c>
      <c r="Z230" s="26" t="s">
        <v>2648</v>
      </c>
      <c r="AA230" s="26" t="s">
        <v>58</v>
      </c>
      <c r="AB230" s="27"/>
      <c r="AC230" s="27"/>
      <c r="AD230" s="29"/>
      <c r="AE230" s="29"/>
      <c r="AF230" s="29"/>
      <c r="AG230" s="29"/>
    </row>
    <row r="231" spans="1:33" ht="15.75" customHeight="1">
      <c r="A231" s="15">
        <v>44530</v>
      </c>
      <c r="B231" s="16" t="s">
        <v>1866</v>
      </c>
      <c r="C231" s="22" t="s">
        <v>78</v>
      </c>
      <c r="D231" s="16" t="s">
        <v>79</v>
      </c>
      <c r="E231" s="16"/>
      <c r="F231" s="17" t="str">
        <f t="shared" si="4"/>
        <v>Fail Phỏng vấn</v>
      </c>
      <c r="G231" s="16" t="s">
        <v>2658</v>
      </c>
      <c r="H231" s="18">
        <v>347096244</v>
      </c>
      <c r="I231" s="16" t="s">
        <v>2659</v>
      </c>
      <c r="J231" s="81"/>
      <c r="K231" s="30" t="s">
        <v>2660</v>
      </c>
      <c r="L231" s="21" t="str">
        <f ca="1">IFERROR(__xludf.DUMMYFUNCTION("if(or(countifs($H$3:H233,H233)&gt;1, countifs($I$3:I233,I233)&gt;1),""Trùng"",if(or(COUNTIFS('Data tổng'!$I:$I,$I233)&gt;1,COUNTIFS('Data tổng'!$H:$H,$H233)&gt;1),""Trùng ""&amp;FILTER('Data tổng'!$B:$B,'Data tổng'!$I:$I=$I233,'Data tổng'!$B:$B&lt;&gt;$B233),""ok""))"),"ok")</f>
        <v>ok</v>
      </c>
      <c r="M231" s="16" t="s">
        <v>40</v>
      </c>
      <c r="N231" s="16" t="s">
        <v>243</v>
      </c>
      <c r="O231" s="16"/>
      <c r="P231" s="16"/>
      <c r="Q231" s="16"/>
      <c r="R231" s="16"/>
      <c r="S231" s="16"/>
      <c r="T231" s="16"/>
      <c r="U231" s="22"/>
      <c r="V231" s="23">
        <v>44536</v>
      </c>
      <c r="W231" s="24" t="s">
        <v>57</v>
      </c>
      <c r="X231" s="25">
        <v>44554</v>
      </c>
      <c r="Y231" s="33">
        <v>0.72916666666666663</v>
      </c>
      <c r="Z231" s="26" t="s">
        <v>1343</v>
      </c>
      <c r="AA231" s="26" t="s">
        <v>47</v>
      </c>
      <c r="AB231" s="27"/>
      <c r="AC231" s="27"/>
      <c r="AD231" s="29"/>
      <c r="AE231" s="29"/>
      <c r="AF231" s="29"/>
      <c r="AG231" s="29"/>
    </row>
    <row r="232" spans="1:33" ht="15.75" customHeight="1">
      <c r="A232" s="15">
        <v>44530</v>
      </c>
      <c r="B232" s="16" t="s">
        <v>1866</v>
      </c>
      <c r="C232" s="22" t="s">
        <v>2087</v>
      </c>
      <c r="D232" s="16"/>
      <c r="E232" s="16"/>
      <c r="F232" s="17" t="str">
        <f t="shared" si="4"/>
        <v>Fail Phỏng vấn</v>
      </c>
      <c r="G232" s="16" t="s">
        <v>2661</v>
      </c>
      <c r="H232" s="18">
        <v>911955965</v>
      </c>
      <c r="I232" s="16" t="s">
        <v>2662</v>
      </c>
      <c r="J232" s="81"/>
      <c r="K232" s="30" t="s">
        <v>2663</v>
      </c>
      <c r="L232" s="21" t="str">
        <f ca="1">IFERROR(__xludf.DUMMYFUNCTION("if(or(countifs($H$3:H234,H234)&gt;1, countifs($I$3:I234,I234)&gt;1),""Trùng"",if(or(COUNTIFS('Data tổng'!$I:$I,$I234)&gt;1,COUNTIFS('Data tổng'!$H:$H,$H234)&gt;1),""Trùng ""&amp;FILTER('Data tổng'!$B:$B,'Data tổng'!$I:$I=$I234,'Data tổng'!$B:$B&lt;&gt;$B234),""ok""))"),"ok")</f>
        <v>ok</v>
      </c>
      <c r="M232" s="16" t="s">
        <v>83</v>
      </c>
      <c r="N232" s="16" t="s">
        <v>243</v>
      </c>
      <c r="O232" s="16"/>
      <c r="P232" s="16"/>
      <c r="Q232" s="16"/>
      <c r="R232" s="16"/>
      <c r="S232" s="16"/>
      <c r="T232" s="16"/>
      <c r="U232" s="22"/>
      <c r="V232" s="23">
        <v>44530</v>
      </c>
      <c r="W232" s="24" t="s">
        <v>57</v>
      </c>
      <c r="X232" s="25">
        <v>44551</v>
      </c>
      <c r="Y232" s="33">
        <v>0.375</v>
      </c>
      <c r="Z232" s="26" t="s">
        <v>2664</v>
      </c>
      <c r="AA232" s="26" t="s">
        <v>47</v>
      </c>
      <c r="AB232" s="27"/>
      <c r="AC232" s="27"/>
      <c r="AD232" s="29"/>
      <c r="AE232" s="29"/>
      <c r="AF232" s="29"/>
      <c r="AG232" s="29"/>
    </row>
    <row r="233" spans="1:33" ht="15.75" customHeight="1">
      <c r="A233" s="15">
        <v>44532</v>
      </c>
      <c r="B233" s="16" t="s">
        <v>1866</v>
      </c>
      <c r="C233" s="22" t="s">
        <v>2087</v>
      </c>
      <c r="D233" s="16"/>
      <c r="E233" s="16"/>
      <c r="F233" s="17"/>
      <c r="G233" s="16" t="s">
        <v>2665</v>
      </c>
      <c r="H233" s="18">
        <v>931585080</v>
      </c>
      <c r="I233" s="16" t="s">
        <v>2666</v>
      </c>
      <c r="J233" s="81"/>
      <c r="K233" s="30" t="s">
        <v>2667</v>
      </c>
      <c r="L233" s="21" t="str">
        <f ca="1">IFERROR(__xludf.DUMMYFUNCTION("if(or(countifs($H$3:H235,H235)&gt;1, countifs($I$3:I235,I235)&gt;1),""Trùng"",if(or(COUNTIFS('Data tổng'!$I:$I,$I235)&gt;1,COUNTIFS('Data tổng'!$H:$H,$H235)&gt;1),""Trùng ""&amp;FILTER('Data tổng'!$B:$B,'Data tổng'!$I:$I=$I235,'Data tổng'!$B:$B&lt;&gt;$B235),""ok""))"),"ok")</f>
        <v>ok</v>
      </c>
      <c r="M233" s="16" t="s">
        <v>83</v>
      </c>
      <c r="N233" s="16" t="s">
        <v>243</v>
      </c>
      <c r="O233" s="16"/>
      <c r="P233" s="16"/>
      <c r="Q233" s="16"/>
      <c r="R233" s="16"/>
      <c r="S233" s="16"/>
      <c r="T233" s="16"/>
      <c r="U233" s="22" t="s">
        <v>2668</v>
      </c>
      <c r="V233" s="23">
        <v>44532</v>
      </c>
      <c r="W233" s="24" t="s">
        <v>57</v>
      </c>
      <c r="X233" s="25"/>
      <c r="Y233" s="33"/>
      <c r="Z233" s="26"/>
      <c r="AA233" s="26"/>
      <c r="AB233" s="27"/>
      <c r="AC233" s="27"/>
      <c r="AD233" s="29"/>
      <c r="AE233" s="29"/>
      <c r="AF233" s="29"/>
      <c r="AG233" s="29"/>
    </row>
    <row r="234" spans="1:33" ht="15.75" customHeight="1">
      <c r="A234" s="15">
        <v>44532</v>
      </c>
      <c r="B234" s="16" t="s">
        <v>1866</v>
      </c>
      <c r="C234" s="22" t="s">
        <v>2106</v>
      </c>
      <c r="D234" s="16"/>
      <c r="E234" s="16"/>
      <c r="F234" s="17" t="str">
        <f t="shared" ref="F234:F297" si="5">IF(G234="","",IF(AE234="Yes", "Đã onboard", IF(AE234="No", "Không onboard", IF(AC234="Yes", "Đồng ý offer", IF(AC234="Consider", "Cân nhắc offer",IF(AC234="No", "Từ chối offer", IF(AA234="Pass", "Pass Phỏng vấn", IF(AA234="Fail", "Fail Phỏng vấn", IF(AA234="Cancel", "Hủy Phỏng vấn", IF(AA234="Reject", "Từ chối Phỏng vấn", IF(AA234="Consider", "Cân nhắc KQ PV", IF(AND(X234&lt;&gt;"",AA234="",W234="Pass"), "Có lịch PV",IF(W234="Pass","Pass CV",IF(W234="Fail","Fail CV",IF(W234="Reject","Từ chối ứng tuyển", IF(W234="Consider","Cân nhắc CV","Đã nhận được CV"))))))))))))))))</f>
        <v>Từ chối Phỏng vấn</v>
      </c>
      <c r="G234" s="16" t="s">
        <v>2669</v>
      </c>
      <c r="H234" s="18">
        <v>961198896</v>
      </c>
      <c r="I234" s="16" t="s">
        <v>2670</v>
      </c>
      <c r="J234" s="81"/>
      <c r="K234" s="30" t="s">
        <v>2671</v>
      </c>
      <c r="L234" s="21" t="str">
        <f ca="1">IFERROR(__xludf.DUMMYFUNCTION("if(or(countifs($H$3:H236,H236)&gt;1, countifs($I$3:I236,I236)&gt;1),""Trùng"",if(or(COUNTIFS('Data tổng'!$I:$I,$I236)&gt;1,COUNTIFS('Data tổng'!$H:$H,$H236)&gt;1),""Trùng ""&amp;FILTER('Data tổng'!$B:$B,'Data tổng'!$I:$I=$I236,'Data tổng'!$B:$B&lt;&gt;$B236),""ok""))"),"ok")</f>
        <v>ok</v>
      </c>
      <c r="M234" s="16" t="s">
        <v>40</v>
      </c>
      <c r="N234" s="16" t="s">
        <v>150</v>
      </c>
      <c r="O234" s="16"/>
      <c r="P234" s="16"/>
      <c r="Q234" s="16"/>
      <c r="R234" s="16"/>
      <c r="S234" s="16"/>
      <c r="T234" s="16"/>
      <c r="U234" s="22"/>
      <c r="V234" s="23">
        <v>44532</v>
      </c>
      <c r="W234" s="24" t="s">
        <v>57</v>
      </c>
      <c r="X234" s="25">
        <v>44533</v>
      </c>
      <c r="Y234" s="33">
        <v>0.33333333333333331</v>
      </c>
      <c r="Z234" s="26" t="s">
        <v>2590</v>
      </c>
      <c r="AA234" s="26" t="s">
        <v>58</v>
      </c>
      <c r="AB234" s="27"/>
      <c r="AC234" s="27"/>
      <c r="AD234" s="29"/>
      <c r="AE234" s="29"/>
      <c r="AF234" s="29"/>
      <c r="AG234" s="29"/>
    </row>
    <row r="235" spans="1:33" ht="15.75" customHeight="1">
      <c r="A235" s="15">
        <v>44532</v>
      </c>
      <c r="B235" s="16" t="s">
        <v>1866</v>
      </c>
      <c r="C235" s="22" t="s">
        <v>2106</v>
      </c>
      <c r="D235" s="16"/>
      <c r="E235" s="16"/>
      <c r="F235" s="17" t="str">
        <f t="shared" si="5"/>
        <v>Fail Phỏng vấn</v>
      </c>
      <c r="G235" s="16" t="s">
        <v>2672</v>
      </c>
      <c r="H235" s="18">
        <v>358684321</v>
      </c>
      <c r="I235" s="16" t="s">
        <v>2673</v>
      </c>
      <c r="J235" s="81"/>
      <c r="K235" s="30" t="s">
        <v>2674</v>
      </c>
      <c r="L235" s="21" t="str">
        <f ca="1">IFERROR(__xludf.DUMMYFUNCTION("if(or(countifs($H$3:H237,H237)&gt;1, countifs($I$3:I237,I237)&gt;1),""Trùng"",if(or(COUNTIFS('Data tổng'!$I:$I,$I237)&gt;1,COUNTIFS('Data tổng'!$H:$H,$H237)&gt;1),""Trùng ""&amp;FILTER('Data tổng'!$B:$B,'Data tổng'!$I:$I=$I237,'Data tổng'!$B:$B&lt;&gt;$B237),""ok""))"),"ok")</f>
        <v>ok</v>
      </c>
      <c r="M235" s="16" t="s">
        <v>40</v>
      </c>
      <c r="N235" s="16" t="s">
        <v>150</v>
      </c>
      <c r="O235" s="16"/>
      <c r="P235" s="16"/>
      <c r="Q235" s="16"/>
      <c r="R235" s="16"/>
      <c r="S235" s="16"/>
      <c r="T235" s="16"/>
      <c r="U235" s="22"/>
      <c r="V235" s="23">
        <v>44532</v>
      </c>
      <c r="W235" s="24" t="s">
        <v>57</v>
      </c>
      <c r="X235" s="25">
        <v>44533</v>
      </c>
      <c r="Y235" s="33">
        <v>0.375</v>
      </c>
      <c r="Z235" s="26" t="s">
        <v>2590</v>
      </c>
      <c r="AA235" s="26" t="s">
        <v>47</v>
      </c>
      <c r="AB235" s="27"/>
      <c r="AC235" s="27"/>
      <c r="AD235" s="29"/>
      <c r="AE235" s="29"/>
      <c r="AF235" s="29"/>
      <c r="AG235" s="29"/>
    </row>
    <row r="236" spans="1:33" ht="15.75" customHeight="1">
      <c r="A236" s="15">
        <v>44532</v>
      </c>
      <c r="B236" s="16" t="s">
        <v>1866</v>
      </c>
      <c r="C236" s="22" t="s">
        <v>78</v>
      </c>
      <c r="D236" s="16" t="s">
        <v>417</v>
      </c>
      <c r="E236" s="16"/>
      <c r="F236" s="17" t="str">
        <f t="shared" si="5"/>
        <v>Từ chối ứng tuyển</v>
      </c>
      <c r="G236" s="16" t="s">
        <v>2675</v>
      </c>
      <c r="H236" s="18">
        <v>358248905</v>
      </c>
      <c r="I236" s="16" t="s">
        <v>2676</v>
      </c>
      <c r="J236" s="81"/>
      <c r="K236" s="30" t="s">
        <v>2677</v>
      </c>
      <c r="L236" s="21" t="str">
        <f ca="1">IFERROR(__xludf.DUMMYFUNCTION("if(or(countifs($H$3:H238,H238)&gt;1, countifs($I$3:I238,I238)&gt;1),""Trùng"",if(or(COUNTIFS('Data tổng'!$I:$I,$I238)&gt;1,COUNTIFS('Data tổng'!$H:$H,$H238)&gt;1),""Trùng ""&amp;FILTER('Data tổng'!$B:$B,'Data tổng'!$I:$I=$I238,'Data tổng'!$B:$B&lt;&gt;$B238),""ok""))"),"ok")</f>
        <v>ok</v>
      </c>
      <c r="M236" s="16" t="s">
        <v>149</v>
      </c>
      <c r="N236" s="16" t="s">
        <v>150</v>
      </c>
      <c r="O236" s="16"/>
      <c r="P236" s="16"/>
      <c r="Q236" s="16"/>
      <c r="R236" s="16"/>
      <c r="S236" s="16"/>
      <c r="T236" s="16"/>
      <c r="U236" s="22"/>
      <c r="V236" s="23">
        <v>44536</v>
      </c>
      <c r="W236" s="24" t="s">
        <v>58</v>
      </c>
      <c r="X236" s="25"/>
      <c r="Y236" s="26"/>
      <c r="Z236" s="26"/>
      <c r="AA236" s="26"/>
      <c r="AB236" s="27"/>
      <c r="AC236" s="27"/>
      <c r="AD236" s="29"/>
      <c r="AE236" s="29"/>
      <c r="AF236" s="29"/>
      <c r="AG236" s="29"/>
    </row>
    <row r="237" spans="1:33" ht="15.75" customHeight="1">
      <c r="A237" s="15">
        <v>44536</v>
      </c>
      <c r="B237" s="16" t="s">
        <v>1866</v>
      </c>
      <c r="C237" s="22" t="s">
        <v>1056</v>
      </c>
      <c r="D237" s="16"/>
      <c r="E237" s="16"/>
      <c r="F237" s="17" t="str">
        <f t="shared" si="5"/>
        <v>Fail Phỏng vấn</v>
      </c>
      <c r="G237" s="16" t="s">
        <v>2678</v>
      </c>
      <c r="H237" s="18">
        <v>867467813</v>
      </c>
      <c r="I237" s="16" t="s">
        <v>2679</v>
      </c>
      <c r="J237" s="81"/>
      <c r="K237" s="30" t="s">
        <v>2680</v>
      </c>
      <c r="L237" s="21" t="str">
        <f ca="1">IFERROR(__xludf.DUMMYFUNCTION("if(or(countifs($H$3:H239,H239)&gt;1, countifs($I$3:I239,I239)&gt;1),""Trùng"",if(or(COUNTIFS('Data tổng'!$I:$I,$I239)&gt;1,COUNTIFS('Data tổng'!$H:$H,$H239)&gt;1),""Trùng ""&amp;FILTER('Data tổng'!$B:$B,'Data tổng'!$I:$I=$I239,'Data tổng'!$B:$B&lt;&gt;$B239),""ok""))"),"ok")</f>
        <v>ok</v>
      </c>
      <c r="M237" s="16" t="s">
        <v>149</v>
      </c>
      <c r="N237" s="16"/>
      <c r="O237" s="16"/>
      <c r="P237" s="16"/>
      <c r="Q237" s="16"/>
      <c r="R237" s="16"/>
      <c r="S237" s="16"/>
      <c r="T237" s="16"/>
      <c r="U237" s="22" t="s">
        <v>2681</v>
      </c>
      <c r="V237" s="23">
        <v>44537</v>
      </c>
      <c r="W237" s="24" t="s">
        <v>57</v>
      </c>
      <c r="X237" s="25">
        <v>44539</v>
      </c>
      <c r="Y237" s="33">
        <v>0.58333333333333337</v>
      </c>
      <c r="Z237" s="26" t="s">
        <v>682</v>
      </c>
      <c r="AA237" s="26" t="s">
        <v>47</v>
      </c>
      <c r="AB237" s="27"/>
      <c r="AC237" s="27"/>
      <c r="AD237" s="29"/>
      <c r="AE237" s="29"/>
      <c r="AF237" s="29"/>
      <c r="AG237" s="29"/>
    </row>
    <row r="238" spans="1:33" ht="15.75" customHeight="1">
      <c r="A238" s="15">
        <v>44536</v>
      </c>
      <c r="B238" s="16" t="s">
        <v>1866</v>
      </c>
      <c r="C238" s="22" t="s">
        <v>78</v>
      </c>
      <c r="D238" s="16" t="s">
        <v>79</v>
      </c>
      <c r="E238" s="16"/>
      <c r="F238" s="17" t="str">
        <f t="shared" si="5"/>
        <v>Đã onboard</v>
      </c>
      <c r="G238" s="16" t="s">
        <v>2682</v>
      </c>
      <c r="H238" s="18">
        <v>336501177</v>
      </c>
      <c r="I238" s="16" t="s">
        <v>2683</v>
      </c>
      <c r="J238" s="81"/>
      <c r="K238" s="128" t="s">
        <v>2684</v>
      </c>
      <c r="L238" s="21" t="str">
        <f ca="1">IFERROR(__xludf.DUMMYFUNCTION("if(or(countifs($H$3:H240,H240)&gt;1, countifs($I$3:I240,I240)&gt;1),""Trùng"",if(or(COUNTIFS('Data tổng'!$I:$I,$I240)&gt;1,COUNTIFS('Data tổng'!$H:$H,$H240)&gt;1),""Trùng ""&amp;FILTER('Data tổng'!$B:$B,'Data tổng'!$I:$I=$I240,'Data tổng'!$B:$B&lt;&gt;$B240),""ok""))"),"ok")</f>
        <v>ok</v>
      </c>
      <c r="M238" s="16" t="s">
        <v>112</v>
      </c>
      <c r="N238" s="16" t="s">
        <v>2347</v>
      </c>
      <c r="O238" s="16"/>
      <c r="P238" s="16"/>
      <c r="Q238" s="16"/>
      <c r="R238" s="16"/>
      <c r="S238" s="16"/>
      <c r="T238" s="16"/>
      <c r="U238" s="22" t="s">
        <v>2685</v>
      </c>
      <c r="V238" s="23">
        <v>44536</v>
      </c>
      <c r="W238" s="24" t="s">
        <v>57</v>
      </c>
      <c r="X238" s="25">
        <v>44539</v>
      </c>
      <c r="Y238" s="33">
        <v>0.45833333333333331</v>
      </c>
      <c r="Z238" s="26" t="s">
        <v>2686</v>
      </c>
      <c r="AA238" s="26" t="s">
        <v>57</v>
      </c>
      <c r="AB238" s="39">
        <v>44540</v>
      </c>
      <c r="AC238" s="27" t="s">
        <v>65</v>
      </c>
      <c r="AD238" s="118">
        <v>44606</v>
      </c>
      <c r="AE238" s="29" t="s">
        <v>65</v>
      </c>
      <c r="AF238" s="29" t="s">
        <v>2687</v>
      </c>
      <c r="AG238" s="35">
        <v>14000000</v>
      </c>
    </row>
    <row r="239" spans="1:33" ht="15.75" customHeight="1">
      <c r="A239" s="15">
        <v>44537</v>
      </c>
      <c r="B239" s="16" t="s">
        <v>1866</v>
      </c>
      <c r="C239" s="22" t="s">
        <v>2106</v>
      </c>
      <c r="D239" s="16"/>
      <c r="E239" s="16"/>
      <c r="F239" s="17" t="str">
        <f t="shared" si="5"/>
        <v>Từ chối Phỏng vấn</v>
      </c>
      <c r="G239" s="16" t="s">
        <v>2688</v>
      </c>
      <c r="H239" s="18">
        <v>976558670</v>
      </c>
      <c r="I239" s="16" t="s">
        <v>2689</v>
      </c>
      <c r="J239" s="81"/>
      <c r="K239" s="30" t="s">
        <v>2690</v>
      </c>
      <c r="L239" s="21" t="str">
        <f ca="1">IFERROR(__xludf.DUMMYFUNCTION("if(or(countifs($H$3:H241,H241)&gt;1, countifs($I$3:I241,I241)&gt;1),""Trùng"",if(or(COUNTIFS('Data tổng'!$I:$I,$I241)&gt;1,COUNTIFS('Data tổng'!$H:$H,$H241)&gt;1),""Trùng ""&amp;FILTER('Data tổng'!$B:$B,'Data tổng'!$I:$I=$I241,'Data tổng'!$B:$B&lt;&gt;$B241),""ok""))"),"ok")</f>
        <v>ok</v>
      </c>
      <c r="M239" s="16" t="s">
        <v>83</v>
      </c>
      <c r="N239" s="16" t="s">
        <v>243</v>
      </c>
      <c r="O239" s="16"/>
      <c r="P239" s="16"/>
      <c r="Q239" s="16"/>
      <c r="R239" s="16"/>
      <c r="S239" s="16"/>
      <c r="T239" s="16"/>
      <c r="U239" s="22" t="s">
        <v>2691</v>
      </c>
      <c r="V239" s="23">
        <v>44537</v>
      </c>
      <c r="W239" s="24" t="s">
        <v>57</v>
      </c>
      <c r="X239" s="25">
        <v>44551</v>
      </c>
      <c r="Y239" s="33">
        <v>0.375</v>
      </c>
      <c r="Z239" s="26" t="s">
        <v>2648</v>
      </c>
      <c r="AA239" s="26" t="s">
        <v>58</v>
      </c>
      <c r="AB239" s="27"/>
      <c r="AC239" s="27"/>
      <c r="AD239" s="29"/>
      <c r="AE239" s="29"/>
      <c r="AF239" s="29"/>
      <c r="AG239" s="29"/>
    </row>
    <row r="240" spans="1:33" ht="26.25" customHeight="1">
      <c r="A240" s="15">
        <v>44538</v>
      </c>
      <c r="B240" s="16" t="s">
        <v>1866</v>
      </c>
      <c r="C240" s="22" t="s">
        <v>78</v>
      </c>
      <c r="D240" s="16" t="s">
        <v>1455</v>
      </c>
      <c r="E240" s="16"/>
      <c r="F240" s="17" t="str">
        <f t="shared" si="5"/>
        <v>Đã onboard</v>
      </c>
      <c r="G240" s="16" t="s">
        <v>2692</v>
      </c>
      <c r="H240" s="18">
        <v>988117592</v>
      </c>
      <c r="I240" s="16" t="s">
        <v>2693</v>
      </c>
      <c r="J240" s="81"/>
      <c r="K240" s="30" t="s">
        <v>2694</v>
      </c>
      <c r="L240" s="21" t="str">
        <f ca="1">IFERROR(__xludf.DUMMYFUNCTION("if(or(countifs($H$3:H242,H242)&gt;1, countifs($I$3:I242,I242)&gt;1),""Trùng"",if(or(COUNTIFS('Data tổng'!$I:$I,$I242)&gt;1,COUNTIFS('Data tổng'!$H:$H,$H242)&gt;1),""Trùng ""&amp;FILTER('Data tổng'!$B:$B,'Data tổng'!$I:$I=$I242,'Data tổng'!$B:$B&lt;&gt;$B242),""ok""))"),"ok")</f>
        <v>ok</v>
      </c>
      <c r="M240" s="16" t="s">
        <v>294</v>
      </c>
      <c r="N240" s="16"/>
      <c r="O240" s="16"/>
      <c r="P240" s="16"/>
      <c r="Q240" s="16"/>
      <c r="R240" s="16"/>
      <c r="S240" s="16"/>
      <c r="T240" s="16"/>
      <c r="U240" s="129" t="s">
        <v>2695</v>
      </c>
      <c r="V240" s="23">
        <v>44539</v>
      </c>
      <c r="W240" s="24" t="s">
        <v>57</v>
      </c>
      <c r="X240" s="25">
        <v>44540</v>
      </c>
      <c r="Y240" s="33">
        <v>0.45833333333333331</v>
      </c>
      <c r="Z240" s="26" t="s">
        <v>2624</v>
      </c>
      <c r="AA240" s="26" t="s">
        <v>57</v>
      </c>
      <c r="AB240" s="39">
        <v>44601</v>
      </c>
      <c r="AC240" s="27" t="s">
        <v>65</v>
      </c>
      <c r="AD240" s="118">
        <v>44621</v>
      </c>
      <c r="AE240" s="29" t="s">
        <v>65</v>
      </c>
      <c r="AF240" s="29" t="s">
        <v>1746</v>
      </c>
      <c r="AG240" s="35">
        <v>17000000</v>
      </c>
    </row>
    <row r="241" spans="1:33" ht="1.5" customHeight="1">
      <c r="A241" s="15">
        <v>44544</v>
      </c>
      <c r="B241" s="16" t="s">
        <v>1866</v>
      </c>
      <c r="C241" s="22" t="s">
        <v>696</v>
      </c>
      <c r="D241" s="16"/>
      <c r="E241" s="16"/>
      <c r="F241" s="17" t="str">
        <f t="shared" si="5"/>
        <v>Đã onboard</v>
      </c>
      <c r="G241" s="16" t="s">
        <v>2696</v>
      </c>
      <c r="H241" s="18">
        <v>332124400</v>
      </c>
      <c r="I241" s="16" t="s">
        <v>2697</v>
      </c>
      <c r="J241" s="81"/>
      <c r="K241" s="30" t="s">
        <v>2698</v>
      </c>
      <c r="L241" s="21" t="str">
        <f ca="1">IFERROR(__xludf.DUMMYFUNCTION("if(or(countifs($H$3:H243,H243)&gt;1, countifs($I$3:I243,I243)&gt;1),""Trùng"",if(or(COUNTIFS('Data tổng'!$I:$I,$I243)&gt;1,COUNTIFS('Data tổng'!$H:$H,$H243)&gt;1),""Trùng ""&amp;FILTER('Data tổng'!$B:$B,'Data tổng'!$I:$I=$I243,'Data tổng'!$B:$B&lt;&gt;$B243),""ok""))"),"ok")</f>
        <v>ok</v>
      </c>
      <c r="M241" s="16" t="s">
        <v>83</v>
      </c>
      <c r="N241" s="16" t="s">
        <v>243</v>
      </c>
      <c r="O241" s="16"/>
      <c r="P241" s="16"/>
      <c r="Q241" s="16"/>
      <c r="R241" s="16"/>
      <c r="S241" s="16"/>
      <c r="T241" s="16"/>
      <c r="U241" s="22" t="s">
        <v>2699</v>
      </c>
      <c r="V241" s="23">
        <v>44544</v>
      </c>
      <c r="W241" s="24" t="s">
        <v>57</v>
      </c>
      <c r="X241" s="25">
        <v>44545</v>
      </c>
      <c r="Y241" s="33">
        <v>0.41666666666666669</v>
      </c>
      <c r="Z241" s="26" t="s">
        <v>700</v>
      </c>
      <c r="AA241" s="26" t="s">
        <v>57</v>
      </c>
      <c r="AB241" s="39">
        <v>44558</v>
      </c>
      <c r="AC241" s="27" t="s">
        <v>65</v>
      </c>
      <c r="AD241" s="118">
        <v>44565</v>
      </c>
      <c r="AE241" s="29" t="s">
        <v>65</v>
      </c>
      <c r="AF241" s="29"/>
      <c r="AG241" s="35">
        <v>11000000</v>
      </c>
    </row>
    <row r="242" spans="1:33" ht="15.75" customHeight="1">
      <c r="A242" s="15">
        <v>44544</v>
      </c>
      <c r="B242" s="16" t="s">
        <v>1866</v>
      </c>
      <c r="C242" s="22" t="s">
        <v>696</v>
      </c>
      <c r="D242" s="16"/>
      <c r="E242" s="16"/>
      <c r="F242" s="17" t="str">
        <f t="shared" si="5"/>
        <v>Fail CV</v>
      </c>
      <c r="G242" s="16" t="s">
        <v>2700</v>
      </c>
      <c r="H242" s="18">
        <v>989257159</v>
      </c>
      <c r="I242" s="16" t="s">
        <v>2701</v>
      </c>
      <c r="J242" s="81"/>
      <c r="K242" s="30" t="s">
        <v>2702</v>
      </c>
      <c r="L242" s="21" t="str">
        <f ca="1">IFERROR(__xludf.DUMMYFUNCTION("if(or(countifs($H$3:H244,H244)&gt;1, countifs($I$3:I244,I244)&gt;1),""Trùng"",if(or(COUNTIFS('Data tổng'!$I:$I,$I244)&gt;1,COUNTIFS('Data tổng'!$H:$H,$H244)&gt;1),""Trùng ""&amp;FILTER('Data tổng'!$B:$B,'Data tổng'!$I:$I=$I244,'Data tổng'!$B:$B&lt;&gt;$B244),""ok""))"),"ok")</f>
        <v>ok</v>
      </c>
      <c r="M242" s="16" t="s">
        <v>83</v>
      </c>
      <c r="N242" s="16" t="s">
        <v>243</v>
      </c>
      <c r="O242" s="16"/>
      <c r="P242" s="16"/>
      <c r="Q242" s="16"/>
      <c r="R242" s="16"/>
      <c r="S242" s="16"/>
      <c r="T242" s="16"/>
      <c r="U242" s="22" t="s">
        <v>2703</v>
      </c>
      <c r="V242" s="23">
        <v>44544</v>
      </c>
      <c r="W242" s="24" t="s">
        <v>47</v>
      </c>
      <c r="X242" s="25"/>
      <c r="Y242" s="26"/>
      <c r="Z242" s="26"/>
      <c r="AA242" s="26"/>
      <c r="AB242" s="27"/>
      <c r="AC242" s="27"/>
      <c r="AD242" s="29"/>
      <c r="AE242" s="29"/>
      <c r="AF242" s="29"/>
      <c r="AG242" s="29"/>
    </row>
    <row r="243" spans="1:33" ht="15.75" customHeight="1">
      <c r="A243" s="15">
        <v>44544</v>
      </c>
      <c r="B243" s="16" t="s">
        <v>1866</v>
      </c>
      <c r="C243" s="22" t="s">
        <v>696</v>
      </c>
      <c r="D243" s="16"/>
      <c r="E243" s="16"/>
      <c r="F243" s="17" t="str">
        <f t="shared" si="5"/>
        <v>Đã onboard</v>
      </c>
      <c r="G243" s="16" t="s">
        <v>2704</v>
      </c>
      <c r="H243" s="18">
        <v>372364141</v>
      </c>
      <c r="I243" s="16" t="s">
        <v>2705</v>
      </c>
      <c r="J243" s="81"/>
      <c r="K243" s="30" t="s">
        <v>2706</v>
      </c>
      <c r="L243" s="21" t="str">
        <f ca="1">IFERROR(__xludf.DUMMYFUNCTION("if(or(countifs($H$3:H245,H245)&gt;1, countifs($I$3:I245,I245)&gt;1),""Trùng"",if(or(COUNTIFS('Data tổng'!$I:$I,$I245)&gt;1,COUNTIFS('Data tổng'!$H:$H,$H245)&gt;1),""Trùng ""&amp;FILTER('Data tổng'!$B:$B,'Data tổng'!$I:$I=$I245,'Data tổng'!$B:$B&lt;&gt;$B245),""ok""))"),"ok")</f>
        <v>ok</v>
      </c>
      <c r="M243" s="16" t="s">
        <v>83</v>
      </c>
      <c r="N243" s="16" t="s">
        <v>243</v>
      </c>
      <c r="O243" s="16"/>
      <c r="P243" s="16"/>
      <c r="Q243" s="16"/>
      <c r="R243" s="16"/>
      <c r="S243" s="16"/>
      <c r="T243" s="16"/>
      <c r="U243" s="22" t="s">
        <v>2707</v>
      </c>
      <c r="V243" s="23">
        <v>44544</v>
      </c>
      <c r="W243" s="24" t="s">
        <v>57</v>
      </c>
      <c r="X243" s="25">
        <v>44547</v>
      </c>
      <c r="Y243" s="33">
        <v>0.58333333333333337</v>
      </c>
      <c r="Z243" s="26" t="s">
        <v>700</v>
      </c>
      <c r="AA243" s="26" t="s">
        <v>57</v>
      </c>
      <c r="AB243" s="39">
        <v>44558</v>
      </c>
      <c r="AC243" s="27" t="s">
        <v>65</v>
      </c>
      <c r="AD243" s="118">
        <v>44565</v>
      </c>
      <c r="AE243" s="29" t="s">
        <v>65</v>
      </c>
      <c r="AF243" s="29"/>
      <c r="AG243" s="35">
        <v>11000000</v>
      </c>
    </row>
    <row r="244" spans="1:33" ht="15.75" customHeight="1">
      <c r="A244" s="15">
        <v>44544</v>
      </c>
      <c r="B244" s="16" t="s">
        <v>1866</v>
      </c>
      <c r="C244" s="22" t="s">
        <v>696</v>
      </c>
      <c r="D244" s="16"/>
      <c r="E244" s="16"/>
      <c r="F244" s="17" t="str">
        <f t="shared" si="5"/>
        <v>Fail Phỏng vấn</v>
      </c>
      <c r="G244" s="16" t="s">
        <v>2708</v>
      </c>
      <c r="H244" s="18">
        <v>983433642</v>
      </c>
      <c r="I244" s="16" t="s">
        <v>2709</v>
      </c>
      <c r="J244" s="81"/>
      <c r="K244" s="30" t="s">
        <v>2710</v>
      </c>
      <c r="L244" s="21" t="str">
        <f ca="1">IFERROR(__xludf.DUMMYFUNCTION("if(or(countifs($H$3:H246,H246)&gt;1, countifs($I$3:I246,I246)&gt;1),""Trùng"",if(or(COUNTIFS('Data tổng'!$I:$I,$I246)&gt;1,COUNTIFS('Data tổng'!$H:$H,$H246)&gt;1),""Trùng ""&amp;FILTER('Data tổng'!$B:$B,'Data tổng'!$I:$I=$I246,'Data tổng'!$B:$B&lt;&gt;$B246),""ok""))"),"ok")</f>
        <v>ok</v>
      </c>
      <c r="M244" s="16" t="s">
        <v>83</v>
      </c>
      <c r="N244" s="16" t="s">
        <v>243</v>
      </c>
      <c r="O244" s="16"/>
      <c r="P244" s="16"/>
      <c r="Q244" s="16"/>
      <c r="R244" s="16"/>
      <c r="S244" s="16"/>
      <c r="T244" s="16"/>
      <c r="U244" s="22" t="s">
        <v>2711</v>
      </c>
      <c r="V244" s="23">
        <v>44544</v>
      </c>
      <c r="W244" s="24" t="s">
        <v>57</v>
      </c>
      <c r="X244" s="25">
        <v>44547</v>
      </c>
      <c r="Y244" s="33">
        <v>0.625</v>
      </c>
      <c r="Z244" s="26" t="s">
        <v>700</v>
      </c>
      <c r="AA244" s="26" t="s">
        <v>47</v>
      </c>
      <c r="AB244" s="27"/>
      <c r="AC244" s="27"/>
      <c r="AD244" s="29"/>
      <c r="AE244" s="29"/>
      <c r="AF244" s="29"/>
      <c r="AG244" s="29"/>
    </row>
    <row r="245" spans="1:33" ht="15.75" customHeight="1">
      <c r="A245" s="15">
        <v>44544</v>
      </c>
      <c r="B245" s="16" t="s">
        <v>1866</v>
      </c>
      <c r="C245" s="22" t="s">
        <v>696</v>
      </c>
      <c r="D245" s="16"/>
      <c r="E245" s="16"/>
      <c r="F245" s="17" t="str">
        <f t="shared" si="5"/>
        <v>Fail Phỏng vấn</v>
      </c>
      <c r="G245" s="16" t="s">
        <v>690</v>
      </c>
      <c r="H245" s="18">
        <v>966387389</v>
      </c>
      <c r="I245" s="16" t="s">
        <v>691</v>
      </c>
      <c r="J245" s="81"/>
      <c r="K245" s="30" t="s">
        <v>2712</v>
      </c>
      <c r="L245" s="21" t="str">
        <f ca="1">IFERROR(__xludf.DUMMYFUNCTION("if(or(countifs($H$3:H247,H247)&gt;1, countifs($I$3:I247,I247)&gt;1),""Trùng"",if(or(COUNTIFS('Data tổng'!$I:$I,$I247)&gt;1,COUNTIFS('Data tổng'!$H:$H,$H247)&gt;1),""Trùng ""&amp;FILTER('Data tổng'!$B:$B,'Data tổng'!$I:$I=$I247,'Data tổng'!$B:$B&lt;&gt;$B247),""ok""))"),"ok")</f>
        <v>ok</v>
      </c>
      <c r="M245" s="16" t="s">
        <v>83</v>
      </c>
      <c r="N245" s="16" t="s">
        <v>243</v>
      </c>
      <c r="O245" s="16"/>
      <c r="P245" s="16"/>
      <c r="Q245" s="16"/>
      <c r="R245" s="16"/>
      <c r="S245" s="16"/>
      <c r="T245" s="16"/>
      <c r="U245" s="22" t="s">
        <v>2713</v>
      </c>
      <c r="V245" s="23">
        <v>44544</v>
      </c>
      <c r="W245" s="24" t="s">
        <v>57</v>
      </c>
      <c r="X245" s="25">
        <v>44545</v>
      </c>
      <c r="Y245" s="33">
        <v>0.45833333333333331</v>
      </c>
      <c r="Z245" s="26" t="s">
        <v>700</v>
      </c>
      <c r="AA245" s="26" t="s">
        <v>47</v>
      </c>
      <c r="AB245" s="27"/>
      <c r="AC245" s="27"/>
      <c r="AD245" s="29"/>
      <c r="AE245" s="29"/>
      <c r="AF245" s="29"/>
      <c r="AG245" s="29"/>
    </row>
    <row r="246" spans="1:33" ht="15.75" customHeight="1">
      <c r="A246" s="15">
        <v>44544</v>
      </c>
      <c r="B246" s="16" t="s">
        <v>1866</v>
      </c>
      <c r="C246" s="22" t="s">
        <v>696</v>
      </c>
      <c r="D246" s="16"/>
      <c r="E246" s="16"/>
      <c r="F246" s="17" t="str">
        <f t="shared" si="5"/>
        <v>Fail CV</v>
      </c>
      <c r="G246" s="16" t="s">
        <v>2714</v>
      </c>
      <c r="H246" s="18">
        <v>833703269</v>
      </c>
      <c r="I246" s="16" t="s">
        <v>2715</v>
      </c>
      <c r="J246" s="81"/>
      <c r="K246" s="30" t="s">
        <v>2716</v>
      </c>
      <c r="L246" s="21" t="str">
        <f ca="1">IFERROR(__xludf.DUMMYFUNCTION("if(or(countifs($H$3:H248,H248)&gt;1, countifs($I$3:I248,I248)&gt;1),""Trùng"",if(or(COUNTIFS('Data tổng'!$I:$I,$I248)&gt;1,COUNTIFS('Data tổng'!$H:$H,$H248)&gt;1),""Trùng ""&amp;FILTER('Data tổng'!$B:$B,'Data tổng'!$I:$I=$I248,'Data tổng'!$B:$B&lt;&gt;$B248),""ok""))"),"ok")</f>
        <v>ok</v>
      </c>
      <c r="M246" s="16" t="s">
        <v>83</v>
      </c>
      <c r="N246" s="16" t="s">
        <v>243</v>
      </c>
      <c r="O246" s="16"/>
      <c r="P246" s="16"/>
      <c r="Q246" s="16"/>
      <c r="R246" s="16"/>
      <c r="S246" s="16"/>
      <c r="T246" s="16"/>
      <c r="U246" s="22" t="s">
        <v>2717</v>
      </c>
      <c r="V246" s="23">
        <v>44544</v>
      </c>
      <c r="W246" s="24" t="s">
        <v>47</v>
      </c>
      <c r="X246" s="25"/>
      <c r="Y246" s="26"/>
      <c r="Z246" s="26"/>
      <c r="AA246" s="26"/>
      <c r="AB246" s="27"/>
      <c r="AC246" s="27"/>
      <c r="AD246" s="29"/>
      <c r="AE246" s="29"/>
      <c r="AF246" s="29"/>
      <c r="AG246" s="29"/>
    </row>
    <row r="247" spans="1:33" ht="15.75" customHeight="1">
      <c r="A247" s="15">
        <v>44544</v>
      </c>
      <c r="B247" s="16" t="s">
        <v>1866</v>
      </c>
      <c r="C247" s="22" t="s">
        <v>696</v>
      </c>
      <c r="D247" s="16"/>
      <c r="E247" s="16"/>
      <c r="F247" s="17" t="str">
        <f t="shared" si="5"/>
        <v>Đã onboard</v>
      </c>
      <c r="G247" s="16" t="s">
        <v>2718</v>
      </c>
      <c r="H247" s="18">
        <v>965315220</v>
      </c>
      <c r="I247" s="16" t="s">
        <v>2719</v>
      </c>
      <c r="J247" s="81"/>
      <c r="K247" s="30" t="s">
        <v>2720</v>
      </c>
      <c r="L247" s="21" t="str">
        <f ca="1">IFERROR(__xludf.DUMMYFUNCTION("if(or(countifs($H$3:H249,H249)&gt;1, countifs($I$3:I249,I249)&gt;1),""Trùng"",if(or(COUNTIFS('Data tổng'!$I:$I,$I249)&gt;1,COUNTIFS('Data tổng'!$H:$H,$H249)&gt;1),""Trùng ""&amp;FILTER('Data tổng'!$B:$B,'Data tổng'!$I:$I=$I249,'Data tổng'!$B:$B&lt;&gt;$B249),""ok""))"),"ok")</f>
        <v>ok</v>
      </c>
      <c r="M247" s="16" t="s">
        <v>83</v>
      </c>
      <c r="N247" s="16" t="s">
        <v>243</v>
      </c>
      <c r="O247" s="16"/>
      <c r="P247" s="16"/>
      <c r="Q247" s="16"/>
      <c r="R247" s="16"/>
      <c r="S247" s="16"/>
      <c r="T247" s="16"/>
      <c r="U247" s="22" t="s">
        <v>2721</v>
      </c>
      <c r="V247" s="23">
        <v>44544</v>
      </c>
      <c r="W247" s="24" t="s">
        <v>57</v>
      </c>
      <c r="X247" s="25">
        <v>44558</v>
      </c>
      <c r="Y247" s="33">
        <v>0.39583333333333331</v>
      </c>
      <c r="Z247" s="26" t="s">
        <v>700</v>
      </c>
      <c r="AA247" s="26" t="s">
        <v>57</v>
      </c>
      <c r="AB247" s="39">
        <v>44558</v>
      </c>
      <c r="AC247" s="27" t="s">
        <v>65</v>
      </c>
      <c r="AD247" s="118">
        <v>44565</v>
      </c>
      <c r="AE247" s="29" t="s">
        <v>65</v>
      </c>
      <c r="AF247" s="29"/>
      <c r="AG247" s="35">
        <v>13000000</v>
      </c>
    </row>
    <row r="248" spans="1:33" ht="15.75" customHeight="1">
      <c r="A248" s="15">
        <v>44544</v>
      </c>
      <c r="B248" s="16" t="s">
        <v>1866</v>
      </c>
      <c r="C248" s="22" t="s">
        <v>696</v>
      </c>
      <c r="D248" s="16"/>
      <c r="E248" s="16"/>
      <c r="F248" s="17" t="str">
        <f t="shared" si="5"/>
        <v>Fail CV</v>
      </c>
      <c r="G248" s="16" t="s">
        <v>2722</v>
      </c>
      <c r="H248" s="18">
        <v>917998274</v>
      </c>
      <c r="I248" s="16" t="s">
        <v>2723</v>
      </c>
      <c r="J248" s="81"/>
      <c r="K248" s="30" t="s">
        <v>2724</v>
      </c>
      <c r="L248" s="21" t="str">
        <f ca="1">IFERROR(__xludf.DUMMYFUNCTION("if(or(countifs($H$3:H250,H250)&gt;1, countifs($I$3:I250,I250)&gt;1),""Trùng"",if(or(COUNTIFS('Data tổng'!$I:$I,$I250)&gt;1,COUNTIFS('Data tổng'!$H:$H,$H250)&gt;1),""Trùng ""&amp;FILTER('Data tổng'!$B:$B,'Data tổng'!$I:$I=$I250,'Data tổng'!$B:$B&lt;&gt;$B250),""ok""))"),"ok")</f>
        <v>ok</v>
      </c>
      <c r="M248" s="16" t="s">
        <v>83</v>
      </c>
      <c r="N248" s="16" t="s">
        <v>243</v>
      </c>
      <c r="O248" s="16"/>
      <c r="P248" s="16"/>
      <c r="Q248" s="16"/>
      <c r="R248" s="16"/>
      <c r="S248" s="16"/>
      <c r="T248" s="16"/>
      <c r="U248" s="22" t="s">
        <v>2725</v>
      </c>
      <c r="V248" s="23">
        <v>44544</v>
      </c>
      <c r="W248" s="24" t="s">
        <v>47</v>
      </c>
      <c r="X248" s="25"/>
      <c r="Y248" s="26"/>
      <c r="Z248" s="26"/>
      <c r="AA248" s="26"/>
      <c r="AB248" s="27"/>
      <c r="AC248" s="27"/>
      <c r="AD248" s="29"/>
      <c r="AE248" s="29"/>
      <c r="AF248" s="29"/>
      <c r="AG248" s="29"/>
    </row>
    <row r="249" spans="1:33" ht="15.75" customHeight="1">
      <c r="A249" s="15">
        <v>44544</v>
      </c>
      <c r="B249" s="16" t="s">
        <v>1866</v>
      </c>
      <c r="C249" s="22" t="s">
        <v>696</v>
      </c>
      <c r="D249" s="16"/>
      <c r="E249" s="16"/>
      <c r="F249" s="17" t="str">
        <f t="shared" si="5"/>
        <v>Đã onboard</v>
      </c>
      <c r="G249" s="16" t="s">
        <v>2726</v>
      </c>
      <c r="H249" s="18">
        <v>961972888</v>
      </c>
      <c r="I249" s="16" t="s">
        <v>2727</v>
      </c>
      <c r="J249" s="81"/>
      <c r="K249" s="30" t="s">
        <v>2728</v>
      </c>
      <c r="L249" s="21" t="str">
        <f ca="1">IFERROR(__xludf.DUMMYFUNCTION("if(or(countifs($H$3:H251,H251)&gt;1, countifs($I$3:I251,I251)&gt;1),""Trùng"",if(or(COUNTIFS('Data tổng'!$I:$I,$I251)&gt;1,COUNTIFS('Data tổng'!$H:$H,$H251)&gt;1),""Trùng ""&amp;FILTER('Data tổng'!$B:$B,'Data tổng'!$I:$I=$I251,'Data tổng'!$B:$B&lt;&gt;$B251),""ok""))"),"ok")</f>
        <v>ok</v>
      </c>
      <c r="M249" s="16" t="s">
        <v>83</v>
      </c>
      <c r="N249" s="16" t="s">
        <v>243</v>
      </c>
      <c r="O249" s="16"/>
      <c r="P249" s="16"/>
      <c r="Q249" s="16"/>
      <c r="R249" s="16"/>
      <c r="S249" s="16"/>
      <c r="T249" s="16"/>
      <c r="U249" s="22" t="s">
        <v>2729</v>
      </c>
      <c r="V249" s="23">
        <v>44544</v>
      </c>
      <c r="W249" s="24" t="s">
        <v>57</v>
      </c>
      <c r="X249" s="25">
        <v>44558</v>
      </c>
      <c r="Y249" s="33">
        <v>0.4375</v>
      </c>
      <c r="Z249" s="26" t="s">
        <v>700</v>
      </c>
      <c r="AA249" s="26" t="s">
        <v>57</v>
      </c>
      <c r="AB249" s="39">
        <v>44565</v>
      </c>
      <c r="AC249" s="27" t="s">
        <v>65</v>
      </c>
      <c r="AD249" s="118">
        <v>44578</v>
      </c>
      <c r="AE249" s="29" t="s">
        <v>65</v>
      </c>
      <c r="AF249" s="29"/>
      <c r="AG249" s="35">
        <v>18000000</v>
      </c>
    </row>
    <row r="250" spans="1:33" ht="15.75" customHeight="1">
      <c r="A250" s="15">
        <v>44545</v>
      </c>
      <c r="B250" s="16" t="s">
        <v>1866</v>
      </c>
      <c r="C250" s="22" t="s">
        <v>155</v>
      </c>
      <c r="D250" s="16" t="s">
        <v>79</v>
      </c>
      <c r="E250" s="16"/>
      <c r="F250" s="17" t="str">
        <f t="shared" si="5"/>
        <v>Fail CV</v>
      </c>
      <c r="G250" s="16" t="s">
        <v>2730</v>
      </c>
      <c r="H250" s="18">
        <v>868663315</v>
      </c>
      <c r="I250" s="16" t="s">
        <v>2731</v>
      </c>
      <c r="J250" s="81"/>
      <c r="K250" s="30" t="s">
        <v>2732</v>
      </c>
      <c r="L250" s="21" t="str">
        <f ca="1">IFERROR(__xludf.DUMMYFUNCTION("if(or(countifs($H$3:H252,H252)&gt;1, countifs($I$3:I252,I252)&gt;1),""Trùng"",if(or(COUNTIFS('Data tổng'!$I:$I,$I252)&gt;1,COUNTIFS('Data tổng'!$H:$H,$H252)&gt;1),""Trùng ""&amp;FILTER('Data tổng'!$B:$B,'Data tổng'!$I:$I=$I252,'Data tổng'!$B:$B&lt;&gt;$B252),""ok""))"),"ok")</f>
        <v>ok</v>
      </c>
      <c r="M250" s="16" t="s">
        <v>40</v>
      </c>
      <c r="N250" s="16" t="s">
        <v>41</v>
      </c>
      <c r="O250" s="16"/>
      <c r="P250" s="16"/>
      <c r="Q250" s="16"/>
      <c r="R250" s="16"/>
      <c r="S250" s="16"/>
      <c r="T250" s="16"/>
      <c r="U250" s="22" t="s">
        <v>2733</v>
      </c>
      <c r="V250" s="23">
        <v>44545</v>
      </c>
      <c r="W250" s="24" t="s">
        <v>47</v>
      </c>
      <c r="X250" s="25"/>
      <c r="Y250" s="26"/>
      <c r="Z250" s="26"/>
      <c r="AA250" s="26"/>
      <c r="AB250" s="27"/>
      <c r="AC250" s="27"/>
      <c r="AD250" s="29"/>
      <c r="AE250" s="29"/>
      <c r="AF250" s="29"/>
      <c r="AG250" s="29"/>
    </row>
    <row r="251" spans="1:33" ht="15.75" customHeight="1">
      <c r="A251" s="15">
        <v>44546</v>
      </c>
      <c r="B251" s="16" t="s">
        <v>1866</v>
      </c>
      <c r="C251" s="22" t="s">
        <v>155</v>
      </c>
      <c r="D251" s="16" t="s">
        <v>79</v>
      </c>
      <c r="E251" s="16"/>
      <c r="F251" s="17" t="str">
        <f t="shared" si="5"/>
        <v>Fail Phỏng vấn</v>
      </c>
      <c r="G251" s="16" t="s">
        <v>2734</v>
      </c>
      <c r="H251" s="18">
        <v>773405534</v>
      </c>
      <c r="I251" s="16" t="s">
        <v>419</v>
      </c>
      <c r="J251" s="81"/>
      <c r="K251" s="30" t="s">
        <v>2735</v>
      </c>
      <c r="L251" s="21" t="str">
        <f ca="1">IFERROR(__xludf.DUMMYFUNCTION("if(or(countifs($H$3:H253,H253)&gt;1, countifs($I$3:I253,I253)&gt;1),""Trùng"",if(or(COUNTIFS('Data tổng'!$I:$I,$I253)&gt;1,COUNTIFS('Data tổng'!$H:$H,$H253)&gt;1),""Trùng ""&amp;FILTER('Data tổng'!$B:$B,'Data tổng'!$I:$I=$I253,'Data tổng'!$B:$B&lt;&gt;$B253),""ok""))"),"ok")</f>
        <v>ok</v>
      </c>
      <c r="M251" s="16" t="s">
        <v>40</v>
      </c>
      <c r="N251" s="16" t="s">
        <v>41</v>
      </c>
      <c r="O251" s="16"/>
      <c r="P251" s="16"/>
      <c r="Q251" s="16"/>
      <c r="R251" s="16"/>
      <c r="S251" s="16"/>
      <c r="T251" s="16"/>
      <c r="U251" s="22" t="s">
        <v>2736</v>
      </c>
      <c r="V251" s="23">
        <v>44547</v>
      </c>
      <c r="W251" s="24" t="s">
        <v>57</v>
      </c>
      <c r="X251" s="25">
        <v>44551</v>
      </c>
      <c r="Y251" s="33">
        <v>0.58333333333333337</v>
      </c>
      <c r="Z251" s="26" t="s">
        <v>2737</v>
      </c>
      <c r="AA251" s="26" t="s">
        <v>47</v>
      </c>
      <c r="AB251" s="27"/>
      <c r="AC251" s="27"/>
      <c r="AD251" s="29"/>
      <c r="AE251" s="29"/>
      <c r="AF251" s="29"/>
      <c r="AG251" s="29"/>
    </row>
    <row r="252" spans="1:33" ht="15.75" customHeight="1">
      <c r="A252" s="15">
        <v>44546</v>
      </c>
      <c r="B252" s="16" t="s">
        <v>1866</v>
      </c>
      <c r="C252" s="22" t="s">
        <v>696</v>
      </c>
      <c r="D252" s="16"/>
      <c r="E252" s="16"/>
      <c r="F252" s="17" t="str">
        <f t="shared" si="5"/>
        <v>Fail CV</v>
      </c>
      <c r="G252" s="16" t="s">
        <v>2738</v>
      </c>
      <c r="H252" s="18">
        <v>906237844</v>
      </c>
      <c r="I252" s="16" t="s">
        <v>2739</v>
      </c>
      <c r="J252" s="81"/>
      <c r="K252" s="30" t="s">
        <v>2740</v>
      </c>
      <c r="L252" s="21" t="str">
        <f ca="1">IFERROR(__xludf.DUMMYFUNCTION("if(or(countifs($H$3:H254,H254)&gt;1, countifs($I$3:I254,I254)&gt;1),""Trùng"",if(or(COUNTIFS('Data tổng'!$I:$I,$I254)&gt;1,COUNTIFS('Data tổng'!$H:$H,$H254)&gt;1),""Trùng ""&amp;FILTER('Data tổng'!$B:$B,'Data tổng'!$I:$I=$I254,'Data tổng'!$B:$B&lt;&gt;$B254),""ok""))"),"ok")</f>
        <v>ok</v>
      </c>
      <c r="M252" s="16" t="s">
        <v>83</v>
      </c>
      <c r="N252" s="16" t="s">
        <v>243</v>
      </c>
      <c r="O252" s="16"/>
      <c r="P252" s="16"/>
      <c r="Q252" s="16"/>
      <c r="R252" s="16"/>
      <c r="S252" s="16"/>
      <c r="T252" s="16"/>
      <c r="U252" s="22" t="s">
        <v>2741</v>
      </c>
      <c r="V252" s="23">
        <v>44579</v>
      </c>
      <c r="W252" s="24" t="s">
        <v>47</v>
      </c>
      <c r="X252" s="25"/>
      <c r="Y252" s="26"/>
      <c r="Z252" s="26"/>
      <c r="AA252" s="26"/>
      <c r="AB252" s="27"/>
      <c r="AC252" s="27"/>
      <c r="AD252" s="29"/>
      <c r="AE252" s="29"/>
      <c r="AF252" s="29"/>
      <c r="AG252" s="29"/>
    </row>
    <row r="253" spans="1:33" ht="15.75" customHeight="1">
      <c r="A253" s="15">
        <v>44550</v>
      </c>
      <c r="B253" s="16" t="s">
        <v>1866</v>
      </c>
      <c r="C253" s="22" t="s">
        <v>696</v>
      </c>
      <c r="D253" s="16"/>
      <c r="E253" s="16"/>
      <c r="F253" s="17" t="str">
        <f t="shared" si="5"/>
        <v>Fail CV</v>
      </c>
      <c r="G253" s="16" t="s">
        <v>2742</v>
      </c>
      <c r="H253" s="18" t="s">
        <v>2743</v>
      </c>
      <c r="I253" s="16" t="s">
        <v>2744</v>
      </c>
      <c r="J253" s="81"/>
      <c r="K253" s="30" t="s">
        <v>2745</v>
      </c>
      <c r="L253" s="21" t="str">
        <f ca="1">IFERROR(__xludf.DUMMYFUNCTION("if(or(countifs($H$3:H255,H255)&gt;1, countifs($I$3:I255,I255)&gt;1),""Trùng"",if(or(COUNTIFS('Data tổng'!$I:$I,$I255)&gt;1,COUNTIFS('Data tổng'!$H:$H,$H255)&gt;1),""Trùng ""&amp;FILTER('Data tổng'!$B:$B,'Data tổng'!$I:$I=$I255,'Data tổng'!$B:$B&lt;&gt;$B255),""ok""))"),"ok")</f>
        <v>ok</v>
      </c>
      <c r="M253" s="16" t="s">
        <v>112</v>
      </c>
      <c r="N253" s="16" t="s">
        <v>2746</v>
      </c>
      <c r="O253" s="16"/>
      <c r="P253" s="16"/>
      <c r="Q253" s="16"/>
      <c r="R253" s="16"/>
      <c r="S253" s="16"/>
      <c r="T253" s="16"/>
      <c r="U253" s="22" t="s">
        <v>2747</v>
      </c>
      <c r="V253" s="23">
        <v>44579</v>
      </c>
      <c r="W253" s="24" t="s">
        <v>47</v>
      </c>
      <c r="X253" s="25"/>
      <c r="Y253" s="26"/>
      <c r="Z253" s="26"/>
      <c r="AA253" s="26"/>
      <c r="AB253" s="27"/>
      <c r="AC253" s="27"/>
      <c r="AD253" s="29"/>
      <c r="AE253" s="29"/>
      <c r="AF253" s="29"/>
      <c r="AG253" s="29"/>
    </row>
    <row r="254" spans="1:33" ht="15.75" customHeight="1">
      <c r="A254" s="15">
        <v>44553</v>
      </c>
      <c r="B254" s="16" t="s">
        <v>1866</v>
      </c>
      <c r="C254" s="22" t="s">
        <v>78</v>
      </c>
      <c r="D254" s="16" t="s">
        <v>417</v>
      </c>
      <c r="E254" s="16"/>
      <c r="F254" s="17" t="str">
        <f t="shared" si="5"/>
        <v>Fail Phỏng vấn</v>
      </c>
      <c r="G254" s="16" t="s">
        <v>2748</v>
      </c>
      <c r="H254" s="18">
        <v>384380509</v>
      </c>
      <c r="I254" s="16" t="s">
        <v>2749</v>
      </c>
      <c r="J254" s="81"/>
      <c r="K254" s="30" t="s">
        <v>2750</v>
      </c>
      <c r="L254" s="21" t="str">
        <f ca="1">IFERROR(__xludf.DUMMYFUNCTION("if(or(countifs($H$3:H256,H256)&gt;1, countifs($I$3:I256,I256)&gt;1),""Trùng"",if(or(COUNTIFS('Data tổng'!$I:$I,$I256)&gt;1,COUNTIFS('Data tổng'!$H:$H,$H256)&gt;1),""Trùng ""&amp;FILTER('Data tổng'!$B:$B,'Data tổng'!$I:$I=$I256,'Data tổng'!$B:$B&lt;&gt;$B256),""ok""))"),"ok")</f>
        <v>ok</v>
      </c>
      <c r="M254" s="16" t="s">
        <v>112</v>
      </c>
      <c r="N254" s="16" t="s">
        <v>2751</v>
      </c>
      <c r="O254" s="16"/>
      <c r="P254" s="16"/>
      <c r="Q254" s="16"/>
      <c r="R254" s="16"/>
      <c r="S254" s="16"/>
      <c r="T254" s="16"/>
      <c r="U254" s="22" t="s">
        <v>2752</v>
      </c>
      <c r="V254" s="23">
        <v>44554</v>
      </c>
      <c r="W254" s="24" t="s">
        <v>57</v>
      </c>
      <c r="X254" s="25">
        <v>44559</v>
      </c>
      <c r="Y254" s="33">
        <v>0.58333333333333337</v>
      </c>
      <c r="Z254" s="26" t="s">
        <v>2753</v>
      </c>
      <c r="AA254" s="26" t="s">
        <v>47</v>
      </c>
      <c r="AB254" s="27"/>
      <c r="AC254" s="27"/>
      <c r="AD254" s="29"/>
      <c r="AE254" s="29"/>
      <c r="AF254" s="29"/>
      <c r="AG254" s="29"/>
    </row>
    <row r="255" spans="1:33" ht="15.75" customHeight="1">
      <c r="A255" s="15">
        <v>44557</v>
      </c>
      <c r="B255" s="16" t="s">
        <v>1866</v>
      </c>
      <c r="C255" s="22" t="s">
        <v>78</v>
      </c>
      <c r="D255" s="16" t="s">
        <v>79</v>
      </c>
      <c r="E255" s="16"/>
      <c r="F255" s="17" t="str">
        <f t="shared" si="5"/>
        <v>Từ chối ứng tuyển</v>
      </c>
      <c r="G255" s="16" t="s">
        <v>2754</v>
      </c>
      <c r="H255" s="18">
        <v>329268899</v>
      </c>
      <c r="I255" s="16" t="s">
        <v>2755</v>
      </c>
      <c r="J255" s="81"/>
      <c r="K255" s="30" t="s">
        <v>2756</v>
      </c>
      <c r="L255" s="21" t="str">
        <f ca="1">IFERROR(__xludf.DUMMYFUNCTION("if(or(countifs($H$3:H257,H257)&gt;1, countifs($I$3:I257,I257)&gt;1),""Trùng"",if(or(COUNTIFS('Data tổng'!$I:$I,$I257)&gt;1,COUNTIFS('Data tổng'!$H:$H,$H257)&gt;1),""Trùng ""&amp;FILTER('Data tổng'!$B:$B,'Data tổng'!$I:$I=$I257,'Data tổng'!$B:$B&lt;&gt;$B257),""ok""))"),"ok")</f>
        <v>ok</v>
      </c>
      <c r="M255" s="16" t="s">
        <v>40</v>
      </c>
      <c r="N255" s="16" t="s">
        <v>243</v>
      </c>
      <c r="O255" s="16"/>
      <c r="P255" s="16"/>
      <c r="Q255" s="16"/>
      <c r="R255" s="16"/>
      <c r="S255" s="16"/>
      <c r="T255" s="16"/>
      <c r="U255" s="22"/>
      <c r="V255" s="23">
        <v>44567</v>
      </c>
      <c r="W255" s="24" t="s">
        <v>58</v>
      </c>
      <c r="X255" s="25"/>
      <c r="Y255" s="26"/>
      <c r="Z255" s="26"/>
      <c r="AA255" s="26"/>
      <c r="AB255" s="27"/>
      <c r="AC255" s="27"/>
      <c r="AD255" s="29"/>
      <c r="AE255" s="29"/>
      <c r="AF255" s="29"/>
      <c r="AG255" s="29"/>
    </row>
    <row r="256" spans="1:33" ht="15.75" customHeight="1">
      <c r="A256" s="15">
        <v>44557</v>
      </c>
      <c r="B256" s="16" t="s">
        <v>1866</v>
      </c>
      <c r="C256" s="22" t="s">
        <v>78</v>
      </c>
      <c r="D256" s="16" t="s">
        <v>79</v>
      </c>
      <c r="E256" s="16"/>
      <c r="F256" s="17" t="str">
        <f t="shared" si="5"/>
        <v>Fail CV</v>
      </c>
      <c r="G256" s="16" t="s">
        <v>2757</v>
      </c>
      <c r="H256" s="18">
        <v>334626762</v>
      </c>
      <c r="I256" s="16" t="s">
        <v>2758</v>
      </c>
      <c r="J256" s="81"/>
      <c r="K256" s="30" t="s">
        <v>2759</v>
      </c>
      <c r="L256" s="21" t="str">
        <f ca="1">IFERROR(__xludf.DUMMYFUNCTION("if(or(countifs($H$3:H258,H258)&gt;1, countifs($I$3:I258,I258)&gt;1),""Trùng"",if(or(COUNTIFS('Data tổng'!$I:$I,$I258)&gt;1,COUNTIFS('Data tổng'!$H:$H,$H258)&gt;1),""Trùng ""&amp;FILTER('Data tổng'!$B:$B,'Data tổng'!$I:$I=$I258,'Data tổng'!$B:$B&lt;&gt;$B258),""ok""))"),"ok")</f>
        <v>ok</v>
      </c>
      <c r="M256" s="16" t="s">
        <v>40</v>
      </c>
      <c r="N256" s="16" t="s">
        <v>243</v>
      </c>
      <c r="O256" s="16"/>
      <c r="P256" s="16"/>
      <c r="Q256" s="16"/>
      <c r="R256" s="16"/>
      <c r="S256" s="16"/>
      <c r="T256" s="16"/>
      <c r="U256" s="22"/>
      <c r="V256" s="23">
        <v>44567</v>
      </c>
      <c r="W256" s="24" t="s">
        <v>47</v>
      </c>
      <c r="X256" s="25"/>
      <c r="Y256" s="26"/>
      <c r="Z256" s="26"/>
      <c r="AA256" s="26"/>
      <c r="AB256" s="27"/>
      <c r="AC256" s="27"/>
      <c r="AD256" s="29"/>
      <c r="AE256" s="29"/>
      <c r="AF256" s="29"/>
      <c r="AG256" s="29"/>
    </row>
    <row r="257" spans="1:33" ht="15.75" customHeight="1">
      <c r="A257" s="15">
        <v>44558</v>
      </c>
      <c r="B257" s="16" t="s">
        <v>1866</v>
      </c>
      <c r="C257" s="22" t="s">
        <v>155</v>
      </c>
      <c r="D257" s="16" t="s">
        <v>457</v>
      </c>
      <c r="E257" s="16"/>
      <c r="F257" s="17" t="str">
        <f t="shared" si="5"/>
        <v>Đã onboard</v>
      </c>
      <c r="G257" s="16" t="s">
        <v>2760</v>
      </c>
      <c r="H257" s="18">
        <v>985243291</v>
      </c>
      <c r="I257" s="16" t="s">
        <v>2761</v>
      </c>
      <c r="J257" s="81"/>
      <c r="K257" s="30" t="s">
        <v>2762</v>
      </c>
      <c r="L257" s="21" t="str">
        <f ca="1">IFERROR(__xludf.DUMMYFUNCTION("if(or(countifs($H$3:H259,H259)&gt;1, countifs($I$3:I259,I259)&gt;1),""Trùng"",if(or(COUNTIFS('Data tổng'!$I:$I,$I259)&gt;1,COUNTIFS('Data tổng'!$H:$H,$H259)&gt;1),""Trùng ""&amp;FILTER('Data tổng'!$B:$B,'Data tổng'!$I:$I=$I259,'Data tổng'!$B:$B&lt;&gt;$B259),""ok""))"),"ok")</f>
        <v>ok</v>
      </c>
      <c r="M257" s="16" t="s">
        <v>112</v>
      </c>
      <c r="N257" s="16" t="s">
        <v>2763</v>
      </c>
      <c r="O257" s="16"/>
      <c r="P257" s="16"/>
      <c r="Q257" s="16"/>
      <c r="R257" s="16"/>
      <c r="S257" s="16"/>
      <c r="T257" s="16"/>
      <c r="U257" s="22" t="s">
        <v>2764</v>
      </c>
      <c r="V257" s="23">
        <v>44558</v>
      </c>
      <c r="W257" s="24" t="s">
        <v>57</v>
      </c>
      <c r="X257" s="25">
        <v>44559</v>
      </c>
      <c r="Y257" s="33">
        <v>0.70833333333333337</v>
      </c>
      <c r="Z257" s="26" t="s">
        <v>682</v>
      </c>
      <c r="AA257" s="26" t="s">
        <v>57</v>
      </c>
      <c r="AB257" s="39">
        <v>44560</v>
      </c>
      <c r="AC257" s="27" t="s">
        <v>65</v>
      </c>
      <c r="AD257" s="118">
        <v>44606</v>
      </c>
      <c r="AE257" s="29" t="s">
        <v>65</v>
      </c>
      <c r="AF257" s="29" t="s">
        <v>2687</v>
      </c>
      <c r="AG257" s="35">
        <v>32000000</v>
      </c>
    </row>
    <row r="258" spans="1:33" ht="15.75" customHeight="1">
      <c r="A258" s="15">
        <v>44558</v>
      </c>
      <c r="B258" s="16" t="s">
        <v>1866</v>
      </c>
      <c r="C258" s="22" t="s">
        <v>2765</v>
      </c>
      <c r="D258" s="16"/>
      <c r="E258" s="16"/>
      <c r="F258" s="17" t="str">
        <f t="shared" si="5"/>
        <v>Từ chối offer</v>
      </c>
      <c r="G258" s="16" t="s">
        <v>2766</v>
      </c>
      <c r="H258" s="18">
        <v>343887295</v>
      </c>
      <c r="I258" s="16" t="s">
        <v>2767</v>
      </c>
      <c r="J258" s="81"/>
      <c r="K258" s="30" t="s">
        <v>2768</v>
      </c>
      <c r="L258" s="21" t="str">
        <f ca="1">IFERROR(__xludf.DUMMYFUNCTION("if(or(countifs($H$3:H260,H260)&gt;1, countifs($I$3:I260,I260)&gt;1),""Trùng"",if(or(COUNTIFS('Data tổng'!$I:$I,$I260)&gt;1,COUNTIFS('Data tổng'!$H:$H,$H260)&gt;1),""Trùng ""&amp;FILTER('Data tổng'!$B:$B,'Data tổng'!$I:$I=$I260,'Data tổng'!$B:$B&lt;&gt;$B260),""ok""))"),"ok")</f>
        <v>ok</v>
      </c>
      <c r="M258" s="16" t="s">
        <v>112</v>
      </c>
      <c r="N258" s="16" t="s">
        <v>2769</v>
      </c>
      <c r="O258" s="16"/>
      <c r="P258" s="16"/>
      <c r="Q258" s="16"/>
      <c r="R258" s="16"/>
      <c r="S258" s="16"/>
      <c r="T258" s="16"/>
      <c r="U258" s="22" t="s">
        <v>2770</v>
      </c>
      <c r="V258" s="23">
        <v>44558</v>
      </c>
      <c r="W258" s="24" t="s">
        <v>57</v>
      </c>
      <c r="X258" s="25">
        <v>44561</v>
      </c>
      <c r="Y258" s="33">
        <v>0.41666666666666669</v>
      </c>
      <c r="Z258" s="26" t="s">
        <v>2238</v>
      </c>
      <c r="AA258" s="26" t="s">
        <v>57</v>
      </c>
      <c r="AB258" s="39">
        <v>44565</v>
      </c>
      <c r="AC258" s="27" t="s">
        <v>128</v>
      </c>
      <c r="AD258" s="118"/>
      <c r="AE258" s="29"/>
      <c r="AF258" s="29"/>
      <c r="AG258" s="35">
        <v>15500000</v>
      </c>
    </row>
    <row r="259" spans="1:33" ht="15.75" customHeight="1">
      <c r="A259" s="15">
        <v>44558</v>
      </c>
      <c r="B259" s="16" t="s">
        <v>1866</v>
      </c>
      <c r="C259" s="22" t="s">
        <v>2313</v>
      </c>
      <c r="D259" s="16"/>
      <c r="E259" s="16"/>
      <c r="F259" s="17" t="str">
        <f t="shared" si="5"/>
        <v>Fail Phỏng vấn</v>
      </c>
      <c r="G259" s="16" t="s">
        <v>2771</v>
      </c>
      <c r="H259" s="18">
        <v>346450137</v>
      </c>
      <c r="I259" s="16" t="s">
        <v>2772</v>
      </c>
      <c r="J259" s="81"/>
      <c r="K259" s="30" t="s">
        <v>2773</v>
      </c>
      <c r="L259" s="21" t="str">
        <f ca="1">IFERROR(__xludf.DUMMYFUNCTION("if(or(countifs($H$3:H261,H261)&gt;1, countifs($I$3:I261,I261)&gt;1),""Trùng"",if(or(COUNTIFS('Data tổng'!$I:$I,$I261)&gt;1,COUNTIFS('Data tổng'!$H:$H,$H261)&gt;1),""Trùng ""&amp;FILTER('Data tổng'!$B:$B,'Data tổng'!$I:$I=$I261,'Data tổng'!$B:$B&lt;&gt;$B261),""ok""))"),"ok")</f>
        <v>ok</v>
      </c>
      <c r="M259" s="16" t="s">
        <v>83</v>
      </c>
      <c r="N259" s="16" t="s">
        <v>243</v>
      </c>
      <c r="O259" s="16"/>
      <c r="P259" s="16"/>
      <c r="Q259" s="16"/>
      <c r="R259" s="16"/>
      <c r="S259" s="16"/>
      <c r="T259" s="16"/>
      <c r="U259" s="22"/>
      <c r="V259" s="23">
        <v>44558</v>
      </c>
      <c r="W259" s="24" t="s">
        <v>57</v>
      </c>
      <c r="X259" s="25">
        <v>44559</v>
      </c>
      <c r="Y259" s="33">
        <v>0.66666666666666663</v>
      </c>
      <c r="Z259" s="26" t="s">
        <v>2458</v>
      </c>
      <c r="AA259" s="26" t="s">
        <v>47</v>
      </c>
      <c r="AB259" s="27"/>
      <c r="AC259" s="27"/>
      <c r="AD259" s="29"/>
      <c r="AE259" s="29"/>
      <c r="AF259" s="29"/>
      <c r="AG259" s="29"/>
    </row>
    <row r="260" spans="1:33" ht="15.75" customHeight="1">
      <c r="A260" s="15">
        <v>44565</v>
      </c>
      <c r="B260" s="16" t="s">
        <v>1866</v>
      </c>
      <c r="C260" s="22" t="s">
        <v>2313</v>
      </c>
      <c r="D260" s="16"/>
      <c r="E260" s="16"/>
      <c r="F260" s="17" t="str">
        <f t="shared" si="5"/>
        <v>Fail Phỏng vấn</v>
      </c>
      <c r="G260" s="16" t="s">
        <v>2774</v>
      </c>
      <c r="H260" s="18">
        <v>386036467</v>
      </c>
      <c r="I260" s="16" t="s">
        <v>2775</v>
      </c>
      <c r="J260" s="81"/>
      <c r="K260" s="30" t="s">
        <v>2776</v>
      </c>
      <c r="L260" s="21" t="str">
        <f ca="1">IFERROR(__xludf.DUMMYFUNCTION("if(or(countifs($H$3:H262,H262)&gt;1, countifs($I$3:I262,I262)&gt;1),""Trùng"",if(or(COUNTIFS('Data tổng'!$I:$I,$I262)&gt;1,COUNTIFS('Data tổng'!$H:$H,$H262)&gt;1),""Trùng ""&amp;FILTER('Data tổng'!$B:$B,'Data tổng'!$I:$I=$I262,'Data tổng'!$B:$B&lt;&gt;$B262),""ok""))"),"ok")</f>
        <v>ok</v>
      </c>
      <c r="M260" s="16" t="s">
        <v>83</v>
      </c>
      <c r="N260" s="16" t="s">
        <v>217</v>
      </c>
      <c r="O260" s="16"/>
      <c r="P260" s="16"/>
      <c r="Q260" s="16"/>
      <c r="R260" s="16"/>
      <c r="S260" s="16"/>
      <c r="T260" s="16"/>
      <c r="U260" s="22" t="s">
        <v>2777</v>
      </c>
      <c r="V260" s="23">
        <v>44565</v>
      </c>
      <c r="W260" s="24" t="s">
        <v>57</v>
      </c>
      <c r="X260" s="25">
        <v>44572</v>
      </c>
      <c r="Y260" s="33">
        <v>0.625</v>
      </c>
      <c r="Z260" s="26" t="s">
        <v>2778</v>
      </c>
      <c r="AA260" s="26" t="s">
        <v>47</v>
      </c>
      <c r="AB260" s="27"/>
      <c r="AC260" s="27"/>
      <c r="AD260" s="29"/>
      <c r="AE260" s="29"/>
      <c r="AF260" s="29"/>
      <c r="AG260" s="29"/>
    </row>
    <row r="261" spans="1:33" ht="15.75" customHeight="1">
      <c r="A261" s="15">
        <v>44565</v>
      </c>
      <c r="B261" s="16" t="s">
        <v>1866</v>
      </c>
      <c r="C261" s="22" t="s">
        <v>2313</v>
      </c>
      <c r="D261" s="16"/>
      <c r="E261" s="16"/>
      <c r="F261" s="17" t="str">
        <f t="shared" si="5"/>
        <v>Fail Phỏng vấn</v>
      </c>
      <c r="G261" s="16" t="s">
        <v>2779</v>
      </c>
      <c r="H261" s="18">
        <v>857730999</v>
      </c>
      <c r="I261" s="16" t="s">
        <v>2780</v>
      </c>
      <c r="J261" s="81"/>
      <c r="K261" s="30" t="s">
        <v>2781</v>
      </c>
      <c r="L261" s="21" t="str">
        <f ca="1">IFERROR(__xludf.DUMMYFUNCTION("if(or(countifs($H$3:H263,H263)&gt;1, countifs($I$3:I263,I263)&gt;1),""Trùng"",if(or(COUNTIFS('Data tổng'!$I:$I,$I263)&gt;1,COUNTIFS('Data tổng'!$H:$H,$H263)&gt;1),""Trùng ""&amp;FILTER('Data tổng'!$B:$B,'Data tổng'!$I:$I=$I263,'Data tổng'!$B:$B&lt;&gt;$B263),""ok""))"),"ok")</f>
        <v>ok</v>
      </c>
      <c r="M261" s="16" t="s">
        <v>112</v>
      </c>
      <c r="N261" s="16" t="s">
        <v>2458</v>
      </c>
      <c r="O261" s="16"/>
      <c r="P261" s="16"/>
      <c r="Q261" s="16"/>
      <c r="R261" s="16"/>
      <c r="S261" s="16"/>
      <c r="T261" s="16"/>
      <c r="U261" s="22" t="s">
        <v>2782</v>
      </c>
      <c r="V261" s="23">
        <v>44565</v>
      </c>
      <c r="W261" s="24" t="s">
        <v>57</v>
      </c>
      <c r="X261" s="25">
        <v>44566</v>
      </c>
      <c r="Y261" s="33">
        <v>0.41666666666666669</v>
      </c>
      <c r="Z261" s="26" t="s">
        <v>2202</v>
      </c>
      <c r="AA261" s="26" t="s">
        <v>47</v>
      </c>
      <c r="AB261" s="27"/>
      <c r="AC261" s="27"/>
      <c r="AD261" s="29"/>
      <c r="AE261" s="29"/>
      <c r="AF261" s="29"/>
      <c r="AG261" s="29"/>
    </row>
    <row r="262" spans="1:33" ht="15.75" customHeight="1">
      <c r="A262" s="15">
        <v>44566</v>
      </c>
      <c r="B262" s="16" t="s">
        <v>1866</v>
      </c>
      <c r="C262" s="22" t="s">
        <v>2765</v>
      </c>
      <c r="D262" s="16"/>
      <c r="E262" s="16"/>
      <c r="F262" s="17" t="str">
        <f t="shared" si="5"/>
        <v>Fail Phỏng vấn</v>
      </c>
      <c r="G262" s="16" t="s">
        <v>2783</v>
      </c>
      <c r="H262" s="18" t="s">
        <v>2784</v>
      </c>
      <c r="I262" s="16" t="s">
        <v>2785</v>
      </c>
      <c r="J262" s="81"/>
      <c r="K262" s="30" t="s">
        <v>2786</v>
      </c>
      <c r="L262" s="21" t="str">
        <f ca="1">IFERROR(__xludf.DUMMYFUNCTION("if(or(countifs($H$3:H264,H264)&gt;1, countifs($I$3:I264,I264)&gt;1),""Trùng"",if(or(COUNTIFS('Data tổng'!$I:$I,$I264)&gt;1,COUNTIFS('Data tổng'!$H:$H,$H264)&gt;1),""Trùng ""&amp;FILTER('Data tổng'!$B:$B,'Data tổng'!$I:$I=$I264,'Data tổng'!$B:$B&lt;&gt;$B264),""ok""))"),"ok")</f>
        <v>ok</v>
      </c>
      <c r="M262" s="16" t="s">
        <v>83</v>
      </c>
      <c r="N262" s="16" t="s">
        <v>2787</v>
      </c>
      <c r="O262" s="16"/>
      <c r="P262" s="16"/>
      <c r="Q262" s="16"/>
      <c r="R262" s="16"/>
      <c r="S262" s="16"/>
      <c r="T262" s="16"/>
      <c r="U262" s="22" t="s">
        <v>2788</v>
      </c>
      <c r="V262" s="23">
        <v>44566</v>
      </c>
      <c r="W262" s="24" t="s">
        <v>57</v>
      </c>
      <c r="X262" s="25">
        <v>44572</v>
      </c>
      <c r="Y262" s="33">
        <v>0.46875</v>
      </c>
      <c r="Z262" s="26" t="s">
        <v>2238</v>
      </c>
      <c r="AA262" s="26" t="s">
        <v>47</v>
      </c>
      <c r="AB262" s="27"/>
      <c r="AC262" s="27"/>
      <c r="AD262" s="29"/>
      <c r="AE262" s="29"/>
      <c r="AF262" s="29"/>
      <c r="AG262" s="29"/>
    </row>
    <row r="263" spans="1:33" ht="15.75" customHeight="1">
      <c r="A263" s="15">
        <v>44566</v>
      </c>
      <c r="B263" s="16" t="s">
        <v>1866</v>
      </c>
      <c r="C263" s="22" t="s">
        <v>2765</v>
      </c>
      <c r="D263" s="16"/>
      <c r="E263" s="16"/>
      <c r="F263" s="17" t="str">
        <f t="shared" si="5"/>
        <v>Fail Phỏng vấn</v>
      </c>
      <c r="G263" s="16" t="s">
        <v>2789</v>
      </c>
      <c r="H263" s="18">
        <v>977627374</v>
      </c>
      <c r="I263" s="16" t="s">
        <v>2790</v>
      </c>
      <c r="J263" s="81"/>
      <c r="K263" s="30" t="s">
        <v>2791</v>
      </c>
      <c r="L263" s="21" t="str">
        <f ca="1">IFERROR(__xludf.DUMMYFUNCTION("if(or(countifs($H$3:H265,H265)&gt;1, countifs($I$3:I265,I265)&gt;1),""Trùng"",if(or(COUNTIFS('Data tổng'!$I:$I,$I265)&gt;1,COUNTIFS('Data tổng'!$H:$H,$H265)&gt;1),""Trùng ""&amp;FILTER('Data tổng'!$B:$B,'Data tổng'!$I:$I=$I265,'Data tổng'!$B:$B&lt;&gt;$B265),""ok""))"),"ok")</f>
        <v>ok</v>
      </c>
      <c r="M263" s="16" t="s">
        <v>83</v>
      </c>
      <c r="N263" s="16" t="s">
        <v>2787</v>
      </c>
      <c r="O263" s="16"/>
      <c r="P263" s="16"/>
      <c r="Q263" s="16"/>
      <c r="R263" s="16"/>
      <c r="S263" s="16"/>
      <c r="T263" s="16"/>
      <c r="U263" s="22" t="s">
        <v>2792</v>
      </c>
      <c r="V263" s="23">
        <v>44566</v>
      </c>
      <c r="W263" s="24" t="s">
        <v>57</v>
      </c>
      <c r="X263" s="25">
        <v>44575</v>
      </c>
      <c r="Y263" s="33">
        <v>0.39583333333333331</v>
      </c>
      <c r="Z263" s="26" t="s">
        <v>2238</v>
      </c>
      <c r="AA263" s="26" t="s">
        <v>47</v>
      </c>
      <c r="AB263" s="27"/>
      <c r="AC263" s="27"/>
      <c r="AD263" s="29"/>
      <c r="AE263" s="29"/>
      <c r="AF263" s="29"/>
      <c r="AG263" s="29"/>
    </row>
    <row r="264" spans="1:33" ht="15.75" customHeight="1">
      <c r="A264" s="15">
        <v>44567</v>
      </c>
      <c r="B264" s="16" t="s">
        <v>1866</v>
      </c>
      <c r="C264" s="22" t="s">
        <v>2313</v>
      </c>
      <c r="D264" s="16"/>
      <c r="E264" s="16"/>
      <c r="F264" s="17" t="str">
        <f t="shared" si="5"/>
        <v>Fail Phỏng vấn</v>
      </c>
      <c r="G264" s="16" t="s">
        <v>2793</v>
      </c>
      <c r="H264" s="18">
        <v>979768493</v>
      </c>
      <c r="I264" s="16" t="s">
        <v>2794</v>
      </c>
      <c r="J264" s="81"/>
      <c r="K264" s="30" t="s">
        <v>2795</v>
      </c>
      <c r="L264" s="21" t="str">
        <f ca="1">IFERROR(__xludf.DUMMYFUNCTION("if(or(countifs($H$3:H266,H266)&gt;1, countifs($I$3:I266,I266)&gt;1),""Trùng"",if(or(COUNTIFS('Data tổng'!$I:$I,$I266)&gt;1,COUNTIFS('Data tổng'!$H:$H,$H266)&gt;1),""Trùng ""&amp;FILTER('Data tổng'!$B:$B,'Data tổng'!$I:$I=$I266,'Data tổng'!$B:$B&lt;&gt;$B266),""ok""))"),"ok")</f>
        <v>ok</v>
      </c>
      <c r="M264" s="16" t="s">
        <v>83</v>
      </c>
      <c r="N264" s="16" t="s">
        <v>243</v>
      </c>
      <c r="O264" s="16"/>
      <c r="P264" s="16"/>
      <c r="Q264" s="16"/>
      <c r="R264" s="16"/>
      <c r="S264" s="16"/>
      <c r="T264" s="16"/>
      <c r="U264" s="22" t="s">
        <v>2796</v>
      </c>
      <c r="V264" s="23">
        <v>44567</v>
      </c>
      <c r="W264" s="24" t="s">
        <v>57</v>
      </c>
      <c r="X264" s="25">
        <v>44569</v>
      </c>
      <c r="Y264" s="33">
        <v>0.41666666666666669</v>
      </c>
      <c r="Z264" s="26" t="s">
        <v>2458</v>
      </c>
      <c r="AA264" s="26" t="s">
        <v>47</v>
      </c>
      <c r="AB264" s="27"/>
      <c r="AC264" s="27"/>
      <c r="AD264" s="29"/>
      <c r="AE264" s="29"/>
      <c r="AF264" s="29"/>
      <c r="AG264" s="29"/>
    </row>
    <row r="265" spans="1:33" ht="15.75" customHeight="1">
      <c r="A265" s="15">
        <v>44567</v>
      </c>
      <c r="B265" s="16" t="s">
        <v>1866</v>
      </c>
      <c r="C265" s="22" t="s">
        <v>2765</v>
      </c>
      <c r="D265" s="16"/>
      <c r="E265" s="16"/>
      <c r="F265" s="17" t="str">
        <f t="shared" si="5"/>
        <v>Đã onboard</v>
      </c>
      <c r="G265" s="16" t="s">
        <v>2797</v>
      </c>
      <c r="H265" s="18">
        <v>936655992</v>
      </c>
      <c r="I265" s="16" t="s">
        <v>2798</v>
      </c>
      <c r="J265" s="81"/>
      <c r="K265" s="30" t="s">
        <v>2799</v>
      </c>
      <c r="L265" s="21" t="str">
        <f ca="1">IFERROR(__xludf.DUMMYFUNCTION("if(or(countifs($H$3:H267,H267)&gt;1, countifs($I$3:I267,I267)&gt;1),""Trùng"",if(or(COUNTIFS('Data tổng'!$I:$I,$I267)&gt;1,COUNTIFS('Data tổng'!$H:$H,$H267)&gt;1),""Trùng ""&amp;FILTER('Data tổng'!$B:$B,'Data tổng'!$I:$I=$I267,'Data tổng'!$B:$B&lt;&gt;$B267),""ok""))"),"ok")</f>
        <v>ok</v>
      </c>
      <c r="M265" s="16" t="s">
        <v>83</v>
      </c>
      <c r="N265" s="16" t="s">
        <v>2787</v>
      </c>
      <c r="O265" s="16"/>
      <c r="P265" s="16"/>
      <c r="Q265" s="16"/>
      <c r="R265" s="16"/>
      <c r="S265" s="16"/>
      <c r="T265" s="16"/>
      <c r="U265" s="22" t="s">
        <v>2800</v>
      </c>
      <c r="V265" s="23">
        <v>44567</v>
      </c>
      <c r="W265" s="24" t="s">
        <v>57</v>
      </c>
      <c r="X265" s="25">
        <v>44575</v>
      </c>
      <c r="Y265" s="33">
        <v>0.45833333333333331</v>
      </c>
      <c r="Z265" s="26" t="s">
        <v>2801</v>
      </c>
      <c r="AA265" s="26" t="s">
        <v>57</v>
      </c>
      <c r="AB265" s="39">
        <v>44580</v>
      </c>
      <c r="AC265" s="27" t="s">
        <v>65</v>
      </c>
      <c r="AD265" s="118">
        <v>44621</v>
      </c>
      <c r="AE265" s="29" t="s">
        <v>65</v>
      </c>
      <c r="AF265" s="29"/>
      <c r="AG265" s="35">
        <v>22000000</v>
      </c>
    </row>
    <row r="266" spans="1:33" ht="15.75" customHeight="1">
      <c r="A266" s="15">
        <v>44567</v>
      </c>
      <c r="B266" s="16" t="s">
        <v>1866</v>
      </c>
      <c r="C266" s="22" t="s">
        <v>2765</v>
      </c>
      <c r="D266" s="16"/>
      <c r="E266" s="16"/>
      <c r="F266" s="17" t="str">
        <f t="shared" si="5"/>
        <v>Đã onboard</v>
      </c>
      <c r="G266" s="16" t="s">
        <v>2802</v>
      </c>
      <c r="H266" s="18">
        <v>988063290</v>
      </c>
      <c r="I266" s="16" t="s">
        <v>2803</v>
      </c>
      <c r="J266" s="81"/>
      <c r="K266" s="30" t="s">
        <v>2804</v>
      </c>
      <c r="L266" s="21" t="str">
        <f ca="1">IFERROR(__xludf.DUMMYFUNCTION("if(or(countifs($H$3:H268,H268)&gt;1, countifs($I$3:I268,I268)&gt;1),""Trùng"",if(or(COUNTIFS('Data tổng'!$I:$I,$I268)&gt;1,COUNTIFS('Data tổng'!$H:$H,$H268)&gt;1),""Trùng ""&amp;FILTER('Data tổng'!$B:$B,'Data tổng'!$I:$I=$I268,'Data tổng'!$B:$B&lt;&gt;$B268),""ok""))"),"ok")</f>
        <v>ok</v>
      </c>
      <c r="M266" s="16" t="s">
        <v>83</v>
      </c>
      <c r="N266" s="16" t="s">
        <v>2787</v>
      </c>
      <c r="O266" s="16"/>
      <c r="P266" s="16"/>
      <c r="Q266" s="16"/>
      <c r="R266" s="16"/>
      <c r="S266" s="16"/>
      <c r="T266" s="16"/>
      <c r="U266" s="22" t="s">
        <v>2805</v>
      </c>
      <c r="V266" s="23">
        <v>44567</v>
      </c>
      <c r="W266" s="24" t="s">
        <v>57</v>
      </c>
      <c r="X266" s="25">
        <v>44574</v>
      </c>
      <c r="Y266" s="33">
        <v>0.375</v>
      </c>
      <c r="Z266" s="26" t="s">
        <v>2238</v>
      </c>
      <c r="AA266" s="26" t="s">
        <v>57</v>
      </c>
      <c r="AB266" s="39">
        <v>44574</v>
      </c>
      <c r="AC266" s="27" t="s">
        <v>65</v>
      </c>
      <c r="AD266" s="118">
        <v>44578</v>
      </c>
      <c r="AE266" s="29" t="s">
        <v>65</v>
      </c>
      <c r="AF266" s="29"/>
      <c r="AG266" s="35">
        <v>9000000</v>
      </c>
    </row>
    <row r="267" spans="1:33" ht="15.75" customHeight="1">
      <c r="A267" s="15">
        <v>44567</v>
      </c>
      <c r="B267" s="16" t="s">
        <v>1866</v>
      </c>
      <c r="C267" s="22" t="s">
        <v>78</v>
      </c>
      <c r="D267" s="16" t="s">
        <v>79</v>
      </c>
      <c r="E267" s="16"/>
      <c r="F267" s="17" t="str">
        <f t="shared" si="5"/>
        <v>Fail Phỏng vấn</v>
      </c>
      <c r="G267" s="16" t="s">
        <v>2806</v>
      </c>
      <c r="H267" s="18">
        <v>358805499</v>
      </c>
      <c r="I267" s="16" t="s">
        <v>2807</v>
      </c>
      <c r="J267" s="81"/>
      <c r="K267" s="30" t="s">
        <v>2808</v>
      </c>
      <c r="L267" s="21" t="str">
        <f ca="1">IFERROR(__xludf.DUMMYFUNCTION("if(or(countifs($H$3:H269,H269)&gt;1, countifs($I$3:I269,I269)&gt;1),""Trùng"",if(or(COUNTIFS('Data tổng'!$I:$I,$I269)&gt;1,COUNTIFS('Data tổng'!$H:$H,$H269)&gt;1),""Trùng ""&amp;FILTER('Data tổng'!$B:$B,'Data tổng'!$I:$I=$I269,'Data tổng'!$B:$B&lt;&gt;$B269),""ok""))"),"ok")</f>
        <v>ok</v>
      </c>
      <c r="M267" s="16" t="s">
        <v>149</v>
      </c>
      <c r="N267" s="16" t="s">
        <v>150</v>
      </c>
      <c r="O267" s="16"/>
      <c r="P267" s="16"/>
      <c r="Q267" s="16"/>
      <c r="R267" s="16"/>
      <c r="S267" s="16"/>
      <c r="T267" s="16"/>
      <c r="U267" s="22" t="s">
        <v>2809</v>
      </c>
      <c r="V267" s="23">
        <v>44574</v>
      </c>
      <c r="W267" s="24" t="s">
        <v>57</v>
      </c>
      <c r="X267" s="25">
        <v>44579</v>
      </c>
      <c r="Y267" s="33">
        <v>0.58333333333333337</v>
      </c>
      <c r="Z267" s="26" t="s">
        <v>2624</v>
      </c>
      <c r="AA267" s="26" t="s">
        <v>47</v>
      </c>
      <c r="AB267" s="27"/>
      <c r="AC267" s="27"/>
      <c r="AD267" s="29"/>
      <c r="AE267" s="29"/>
      <c r="AF267" s="29"/>
      <c r="AG267" s="29"/>
    </row>
    <row r="268" spans="1:33" ht="15.75" customHeight="1">
      <c r="A268" s="15">
        <v>44568</v>
      </c>
      <c r="B268" s="16" t="s">
        <v>1866</v>
      </c>
      <c r="C268" s="22" t="s">
        <v>78</v>
      </c>
      <c r="D268" s="16" t="s">
        <v>79</v>
      </c>
      <c r="E268" s="16"/>
      <c r="F268" s="17" t="str">
        <f t="shared" si="5"/>
        <v>Fail CV</v>
      </c>
      <c r="G268" s="16" t="s">
        <v>2810</v>
      </c>
      <c r="H268" s="18">
        <v>969174232</v>
      </c>
      <c r="I268" s="16" t="s">
        <v>2811</v>
      </c>
      <c r="J268" s="81"/>
      <c r="K268" s="30" t="s">
        <v>2812</v>
      </c>
      <c r="L268" s="21" t="str">
        <f ca="1">IFERROR(__xludf.DUMMYFUNCTION("if(or(countifs($H$3:H270,H270)&gt;1, countifs($I$3:I270,I270)&gt;1),""Trùng"",if(or(COUNTIFS('Data tổng'!$I:$I,$I270)&gt;1,COUNTIFS('Data tổng'!$H:$H,$H270)&gt;1),""Trùng ""&amp;FILTER('Data tổng'!$B:$B,'Data tổng'!$I:$I=$I270,'Data tổng'!$B:$B&lt;&gt;$B270),""ok""))"),"ok")</f>
        <v>ok</v>
      </c>
      <c r="M268" s="16" t="s">
        <v>40</v>
      </c>
      <c r="N268" s="16" t="s">
        <v>243</v>
      </c>
      <c r="O268" s="16"/>
      <c r="P268" s="16"/>
      <c r="Q268" s="16"/>
      <c r="R268" s="16"/>
      <c r="S268" s="16"/>
      <c r="T268" s="16"/>
      <c r="U268" s="22"/>
      <c r="V268" s="23">
        <v>44574</v>
      </c>
      <c r="W268" s="24" t="s">
        <v>47</v>
      </c>
      <c r="X268" s="25"/>
      <c r="Y268" s="26"/>
      <c r="Z268" s="26"/>
      <c r="AA268" s="26"/>
      <c r="AB268" s="27"/>
      <c r="AC268" s="27"/>
      <c r="AD268" s="29"/>
      <c r="AE268" s="29"/>
      <c r="AF268" s="29"/>
      <c r="AG268" s="29"/>
    </row>
    <row r="269" spans="1:33" ht="15.75" customHeight="1">
      <c r="A269" s="15">
        <v>44568</v>
      </c>
      <c r="B269" s="16" t="s">
        <v>1866</v>
      </c>
      <c r="C269" s="22" t="s">
        <v>2765</v>
      </c>
      <c r="D269" s="16"/>
      <c r="E269" s="16"/>
      <c r="F269" s="17" t="str">
        <f t="shared" si="5"/>
        <v>Fail Phỏng vấn</v>
      </c>
      <c r="G269" s="16" t="s">
        <v>2813</v>
      </c>
      <c r="H269" s="18">
        <v>913216262</v>
      </c>
      <c r="I269" s="16" t="s">
        <v>2814</v>
      </c>
      <c r="J269" s="81"/>
      <c r="K269" s="30" t="s">
        <v>2815</v>
      </c>
      <c r="L269" s="21" t="str">
        <f ca="1">IFERROR(__xludf.DUMMYFUNCTION("if(or(countifs($H$3:H271,H271)&gt;1, countifs($I$3:I271,I271)&gt;1),""Trùng"",if(or(COUNTIFS('Data tổng'!$I:$I,$I271)&gt;1,COUNTIFS('Data tổng'!$H:$H,$H271)&gt;1),""Trùng ""&amp;FILTER('Data tổng'!$B:$B,'Data tổng'!$I:$I=$I271,'Data tổng'!$B:$B&lt;&gt;$B271),""ok""))"),"ok")</f>
        <v>ok</v>
      </c>
      <c r="M269" s="16" t="s">
        <v>112</v>
      </c>
      <c r="N269" s="16" t="s">
        <v>2458</v>
      </c>
      <c r="O269" s="16"/>
      <c r="P269" s="16"/>
      <c r="Q269" s="16"/>
      <c r="R269" s="16"/>
      <c r="S269" s="16"/>
      <c r="T269" s="16"/>
      <c r="U269" s="22" t="s">
        <v>2816</v>
      </c>
      <c r="V269" s="23">
        <v>44568</v>
      </c>
      <c r="W269" s="24" t="s">
        <v>57</v>
      </c>
      <c r="X269" s="25">
        <v>44571</v>
      </c>
      <c r="Y269" s="33">
        <v>0.41666666666666669</v>
      </c>
      <c r="Z269" s="26" t="s">
        <v>2238</v>
      </c>
      <c r="AA269" s="26" t="s">
        <v>47</v>
      </c>
      <c r="AB269" s="27"/>
      <c r="AC269" s="27"/>
      <c r="AD269" s="29"/>
      <c r="AE269" s="29"/>
      <c r="AF269" s="29"/>
      <c r="AG269" s="29"/>
    </row>
    <row r="270" spans="1:33" ht="15.75" customHeight="1">
      <c r="A270" s="15">
        <v>44568</v>
      </c>
      <c r="B270" s="16" t="s">
        <v>1866</v>
      </c>
      <c r="C270" s="22" t="s">
        <v>78</v>
      </c>
      <c r="D270" s="16" t="s">
        <v>79</v>
      </c>
      <c r="E270" s="16"/>
      <c r="F270" s="17" t="str">
        <f t="shared" si="5"/>
        <v>Fail Phỏng vấn</v>
      </c>
      <c r="G270" s="16" t="s">
        <v>2817</v>
      </c>
      <c r="H270" s="18">
        <v>974164383</v>
      </c>
      <c r="I270" s="16" t="s">
        <v>2818</v>
      </c>
      <c r="J270" s="81"/>
      <c r="K270" s="30" t="s">
        <v>2819</v>
      </c>
      <c r="L270" s="21" t="str">
        <f ca="1">IFERROR(__xludf.DUMMYFUNCTION("if(or(countifs($H$3:H272,H272)&gt;1, countifs($I$3:I272,I272)&gt;1),""Trùng"",if(or(COUNTIFS('Data tổng'!$I:$I,$I272)&gt;1,COUNTIFS('Data tổng'!$H:$H,$H272)&gt;1),""Trùng ""&amp;FILTER('Data tổng'!$B:$B,'Data tổng'!$I:$I=$I272,'Data tổng'!$B:$B&lt;&gt;$B272),""ok""))"),"ok")</f>
        <v>ok</v>
      </c>
      <c r="M270" s="16" t="s">
        <v>40</v>
      </c>
      <c r="N270" s="16" t="s">
        <v>243</v>
      </c>
      <c r="O270" s="16"/>
      <c r="P270" s="16"/>
      <c r="Q270" s="16"/>
      <c r="R270" s="16"/>
      <c r="S270" s="16"/>
      <c r="T270" s="16"/>
      <c r="U270" s="22" t="s">
        <v>2820</v>
      </c>
      <c r="V270" s="23">
        <v>44574</v>
      </c>
      <c r="W270" s="24" t="s">
        <v>57</v>
      </c>
      <c r="X270" s="25">
        <v>44581</v>
      </c>
      <c r="Y270" s="33">
        <v>0.58333333333333337</v>
      </c>
      <c r="Z270" s="26" t="s">
        <v>2821</v>
      </c>
      <c r="AA270" s="26" t="s">
        <v>47</v>
      </c>
      <c r="AB270" s="27"/>
      <c r="AC270" s="27"/>
      <c r="AD270" s="29"/>
      <c r="AE270" s="29"/>
      <c r="AF270" s="29"/>
      <c r="AG270" s="29"/>
    </row>
    <row r="271" spans="1:33" ht="15.75" customHeight="1">
      <c r="A271" s="15">
        <v>44568</v>
      </c>
      <c r="B271" s="16" t="s">
        <v>1866</v>
      </c>
      <c r="C271" s="22" t="s">
        <v>78</v>
      </c>
      <c r="D271" s="16" t="s">
        <v>79</v>
      </c>
      <c r="E271" s="16"/>
      <c r="F271" s="17" t="str">
        <f t="shared" si="5"/>
        <v>Fail CV</v>
      </c>
      <c r="G271" s="16" t="s">
        <v>2822</v>
      </c>
      <c r="H271" s="18">
        <v>968056504</v>
      </c>
      <c r="I271" s="16" t="s">
        <v>2823</v>
      </c>
      <c r="J271" s="81"/>
      <c r="K271" s="30" t="s">
        <v>2824</v>
      </c>
      <c r="L271" s="21" t="str">
        <f ca="1">IFERROR(__xludf.DUMMYFUNCTION("if(or(countifs($H$3:H273,H273)&gt;1, countifs($I$3:I273,I273)&gt;1),""Trùng"",if(or(COUNTIFS('Data tổng'!$I:$I,$I273)&gt;1,COUNTIFS('Data tổng'!$H:$H,$H273)&gt;1),""Trùng ""&amp;FILTER('Data tổng'!$B:$B,'Data tổng'!$I:$I=$I273,'Data tổng'!$B:$B&lt;&gt;$B273),""ok""))"),"ok")</f>
        <v>ok</v>
      </c>
      <c r="M271" s="16" t="s">
        <v>40</v>
      </c>
      <c r="N271" s="16" t="s">
        <v>243</v>
      </c>
      <c r="O271" s="16"/>
      <c r="P271" s="16"/>
      <c r="Q271" s="16"/>
      <c r="R271" s="16"/>
      <c r="S271" s="16"/>
      <c r="T271" s="16"/>
      <c r="U271" s="22"/>
      <c r="V271" s="23">
        <v>44574</v>
      </c>
      <c r="W271" s="24" t="s">
        <v>47</v>
      </c>
      <c r="X271" s="25"/>
      <c r="Y271" s="26"/>
      <c r="Z271" s="26"/>
      <c r="AA271" s="26"/>
      <c r="AB271" s="27"/>
      <c r="AC271" s="27"/>
      <c r="AD271" s="29"/>
      <c r="AE271" s="29"/>
      <c r="AF271" s="29"/>
      <c r="AG271" s="29"/>
    </row>
    <row r="272" spans="1:33" ht="15.75" customHeight="1">
      <c r="A272" s="15">
        <v>44568</v>
      </c>
      <c r="B272" s="16" t="s">
        <v>1866</v>
      </c>
      <c r="C272" s="22" t="s">
        <v>78</v>
      </c>
      <c r="D272" s="16"/>
      <c r="E272" s="16"/>
      <c r="F272" s="17" t="str">
        <f t="shared" si="5"/>
        <v>Fail CV</v>
      </c>
      <c r="G272" s="16" t="s">
        <v>2825</v>
      </c>
      <c r="H272" s="18">
        <v>333515848</v>
      </c>
      <c r="I272" s="16" t="s">
        <v>2826</v>
      </c>
      <c r="J272" s="81"/>
      <c r="K272" s="30" t="s">
        <v>2827</v>
      </c>
      <c r="L272" s="21" t="str">
        <f ca="1">IFERROR(__xludf.DUMMYFUNCTION("if(or(countifs($H$3:H274,H274)&gt;1, countifs($I$3:I274,I274)&gt;1),""Trùng"",if(or(COUNTIFS('Data tổng'!$I:$I,$I274)&gt;1,COUNTIFS('Data tổng'!$H:$H,$H274)&gt;1),""Trùng ""&amp;FILTER('Data tổng'!$B:$B,'Data tổng'!$I:$I=$I274,'Data tổng'!$B:$B&lt;&gt;$B274),""ok""))"),"ok")</f>
        <v>ok</v>
      </c>
      <c r="M272" s="16" t="s">
        <v>40</v>
      </c>
      <c r="N272" s="16" t="s">
        <v>243</v>
      </c>
      <c r="O272" s="16"/>
      <c r="P272" s="16"/>
      <c r="Q272" s="16"/>
      <c r="R272" s="16"/>
      <c r="S272" s="16"/>
      <c r="T272" s="16"/>
      <c r="U272" s="22"/>
      <c r="V272" s="23">
        <v>44574</v>
      </c>
      <c r="W272" s="24" t="s">
        <v>47</v>
      </c>
      <c r="X272" s="25"/>
      <c r="Y272" s="26"/>
      <c r="Z272" s="26"/>
      <c r="AA272" s="26"/>
      <c r="AB272" s="27"/>
      <c r="AC272" s="27"/>
      <c r="AD272" s="29"/>
      <c r="AE272" s="29"/>
      <c r="AF272" s="29"/>
      <c r="AG272" s="29"/>
    </row>
    <row r="273" spans="1:33" ht="15.75" customHeight="1">
      <c r="A273" s="15">
        <v>44568</v>
      </c>
      <c r="B273" s="16" t="s">
        <v>1866</v>
      </c>
      <c r="C273" s="22" t="s">
        <v>2765</v>
      </c>
      <c r="D273" s="16"/>
      <c r="E273" s="16"/>
      <c r="F273" s="17" t="str">
        <f t="shared" si="5"/>
        <v>Fail Phỏng vấn</v>
      </c>
      <c r="G273" s="16" t="s">
        <v>2828</v>
      </c>
      <c r="H273" s="18" t="s">
        <v>2829</v>
      </c>
      <c r="I273" s="16" t="s">
        <v>2830</v>
      </c>
      <c r="J273" s="81"/>
      <c r="K273" s="30" t="s">
        <v>2831</v>
      </c>
      <c r="L273" s="21" t="str">
        <f ca="1">IFERROR(__xludf.DUMMYFUNCTION("if(or(countifs($H$3:H275,H275)&gt;1, countifs($I$3:I275,I275)&gt;1),""Trùng"",if(or(COUNTIFS('Data tổng'!$I:$I,$I275)&gt;1,COUNTIFS('Data tổng'!$H:$H,$H275)&gt;1),""Trùng ""&amp;FILTER('Data tổng'!$B:$B,'Data tổng'!$I:$I=$I275,'Data tổng'!$B:$B&lt;&gt;$B275),""ok""))"),"ok")</f>
        <v>ok</v>
      </c>
      <c r="M273" s="16" t="s">
        <v>149</v>
      </c>
      <c r="N273" s="16" t="s">
        <v>150</v>
      </c>
      <c r="O273" s="16"/>
      <c r="P273" s="16"/>
      <c r="Q273" s="16"/>
      <c r="R273" s="16"/>
      <c r="S273" s="16"/>
      <c r="T273" s="16"/>
      <c r="U273" s="22" t="s">
        <v>2832</v>
      </c>
      <c r="V273" s="23">
        <v>44568</v>
      </c>
      <c r="W273" s="24" t="s">
        <v>57</v>
      </c>
      <c r="X273" s="25">
        <v>44587</v>
      </c>
      <c r="Y273" s="33">
        <v>0.45833333333333331</v>
      </c>
      <c r="Z273" s="26" t="s">
        <v>2238</v>
      </c>
      <c r="AA273" s="26" t="s">
        <v>47</v>
      </c>
      <c r="AB273" s="27"/>
      <c r="AC273" s="27"/>
      <c r="AD273" s="29"/>
      <c r="AE273" s="29"/>
      <c r="AF273" s="29"/>
      <c r="AG273" s="29"/>
    </row>
    <row r="274" spans="1:33" ht="15.75" customHeight="1">
      <c r="A274" s="15">
        <v>44568</v>
      </c>
      <c r="B274" s="16" t="s">
        <v>1866</v>
      </c>
      <c r="C274" s="22" t="s">
        <v>2087</v>
      </c>
      <c r="D274" s="16"/>
      <c r="E274" s="16"/>
      <c r="F274" s="17" t="str">
        <f t="shared" si="5"/>
        <v>Đã onboard</v>
      </c>
      <c r="G274" s="16" t="s">
        <v>2833</v>
      </c>
      <c r="H274" s="18">
        <v>988889446</v>
      </c>
      <c r="I274" s="16" t="s">
        <v>2834</v>
      </c>
      <c r="J274" s="81"/>
      <c r="K274" s="30" t="s">
        <v>2835</v>
      </c>
      <c r="L274" s="21" t="str">
        <f ca="1">IFERROR(__xludf.DUMMYFUNCTION("if(or(countifs($H$3:H276,H276)&gt;1, countifs($I$3:I276,I276)&gt;1),""Trùng"",if(or(COUNTIFS('Data tổng'!$I:$I,$I276)&gt;1,COUNTIFS('Data tổng'!$H:$H,$H276)&gt;1),""Trùng ""&amp;FILTER('Data tổng'!$B:$B,'Data tổng'!$I:$I=$I276,'Data tổng'!$B:$B&lt;&gt;$B276),""ok""))"),"ok")</f>
        <v>ok</v>
      </c>
      <c r="M274" s="16" t="s">
        <v>112</v>
      </c>
      <c r="N274" s="16" t="s">
        <v>2648</v>
      </c>
      <c r="O274" s="16"/>
      <c r="P274" s="16"/>
      <c r="Q274" s="16"/>
      <c r="R274" s="16"/>
      <c r="S274" s="16"/>
      <c r="T274" s="16"/>
      <c r="U274" s="22" t="s">
        <v>2836</v>
      </c>
      <c r="V274" s="23">
        <v>44568</v>
      </c>
      <c r="W274" s="24" t="s">
        <v>57</v>
      </c>
      <c r="X274" s="25">
        <v>44574</v>
      </c>
      <c r="Y274" s="33">
        <v>0.41666666666666669</v>
      </c>
      <c r="Z274" s="26" t="s">
        <v>2837</v>
      </c>
      <c r="AA274" s="26" t="s">
        <v>57</v>
      </c>
      <c r="AB274" s="39">
        <v>44574</v>
      </c>
      <c r="AC274" s="27" t="s">
        <v>65</v>
      </c>
      <c r="AD274" s="118">
        <v>44621</v>
      </c>
      <c r="AE274" s="29" t="s">
        <v>65</v>
      </c>
      <c r="AF274" s="29"/>
      <c r="AG274" s="35">
        <v>18000000</v>
      </c>
    </row>
    <row r="275" spans="1:33" ht="15.75" customHeight="1">
      <c r="A275" s="15">
        <v>44571</v>
      </c>
      <c r="B275" s="16" t="s">
        <v>1866</v>
      </c>
      <c r="C275" s="22" t="s">
        <v>2765</v>
      </c>
      <c r="D275" s="16"/>
      <c r="E275" s="16"/>
      <c r="F275" s="17" t="str">
        <f t="shared" si="5"/>
        <v>Đã onboard</v>
      </c>
      <c r="G275" s="16" t="s">
        <v>2838</v>
      </c>
      <c r="H275" s="18">
        <v>353507780</v>
      </c>
      <c r="I275" s="16" t="s">
        <v>2839</v>
      </c>
      <c r="J275" s="81"/>
      <c r="K275" s="30" t="s">
        <v>2840</v>
      </c>
      <c r="L275" s="21" t="str">
        <f ca="1">IFERROR(__xludf.DUMMYFUNCTION("if(or(countifs($H$3:H277,H277)&gt;1, countifs($I$3:I277,I277)&gt;1),""Trùng"",if(or(COUNTIFS('Data tổng'!$I:$I,$I277)&gt;1,COUNTIFS('Data tổng'!$H:$H,$H277)&gt;1),""Trùng ""&amp;FILTER('Data tổng'!$B:$B,'Data tổng'!$I:$I=$I277,'Data tổng'!$B:$B&lt;&gt;$B277),""ok""))"),"ok")</f>
        <v>ok</v>
      </c>
      <c r="M275" s="16" t="s">
        <v>83</v>
      </c>
      <c r="N275" s="16" t="s">
        <v>2787</v>
      </c>
      <c r="O275" s="16"/>
      <c r="P275" s="16"/>
      <c r="Q275" s="16"/>
      <c r="R275" s="16"/>
      <c r="S275" s="16"/>
      <c r="T275" s="16"/>
      <c r="U275" s="22" t="s">
        <v>2841</v>
      </c>
      <c r="V275" s="23">
        <v>44571</v>
      </c>
      <c r="W275" s="24" t="s">
        <v>57</v>
      </c>
      <c r="X275" s="25">
        <v>44587</v>
      </c>
      <c r="Y275" s="33">
        <v>0.41666666666666669</v>
      </c>
      <c r="Z275" s="26" t="s">
        <v>2238</v>
      </c>
      <c r="AA275" s="26" t="s">
        <v>57</v>
      </c>
      <c r="AB275" s="39">
        <v>44589</v>
      </c>
      <c r="AC275" s="27" t="s">
        <v>65</v>
      </c>
      <c r="AD275" s="118">
        <v>44606</v>
      </c>
      <c r="AE275" s="29" t="s">
        <v>65</v>
      </c>
      <c r="AF275" s="29"/>
      <c r="AG275" s="35">
        <v>18000000</v>
      </c>
    </row>
    <row r="276" spans="1:33" ht="15.75" customHeight="1">
      <c r="A276" s="15">
        <v>44571</v>
      </c>
      <c r="B276" s="16" t="s">
        <v>1866</v>
      </c>
      <c r="C276" s="22" t="s">
        <v>78</v>
      </c>
      <c r="D276" s="16" t="s">
        <v>79</v>
      </c>
      <c r="E276" s="16"/>
      <c r="F276" s="17" t="str">
        <f t="shared" si="5"/>
        <v>Từ chối offer</v>
      </c>
      <c r="G276" s="82" t="s">
        <v>2611</v>
      </c>
      <c r="H276" s="18">
        <v>984510069</v>
      </c>
      <c r="I276" s="16" t="s">
        <v>2842</v>
      </c>
      <c r="J276" s="81"/>
      <c r="K276" s="20" t="s">
        <v>2843</v>
      </c>
      <c r="L276" s="21" t="str">
        <f ca="1">IFERROR(__xludf.DUMMYFUNCTION("if(or(countifs($H$3:H278,H278)&gt;1, countifs($I$3:I278,I278)&gt;1),""Trùng"",if(or(COUNTIFS('Data tổng'!$I:$I,$I278)&gt;1,COUNTIFS('Data tổng'!$H:$H,$H278)&gt;1),""Trùng ""&amp;FILTER('Data tổng'!$B:$B,'Data tổng'!$I:$I=$I278,'Data tổng'!$B:$B&lt;&gt;$B278),""ok""))"),"ok")</f>
        <v>ok</v>
      </c>
      <c r="M276" s="16" t="s">
        <v>83</v>
      </c>
      <c r="N276" s="16" t="s">
        <v>243</v>
      </c>
      <c r="O276" s="16"/>
      <c r="P276" s="16"/>
      <c r="Q276" s="16"/>
      <c r="R276" s="16"/>
      <c r="S276" s="16"/>
      <c r="T276" s="16"/>
      <c r="U276" s="22" t="s">
        <v>2844</v>
      </c>
      <c r="V276" s="23">
        <v>44574</v>
      </c>
      <c r="W276" s="24" t="s">
        <v>57</v>
      </c>
      <c r="X276" s="25">
        <v>44586</v>
      </c>
      <c r="Y276" s="33">
        <v>0.70833333333333337</v>
      </c>
      <c r="Z276" s="26" t="s">
        <v>2845</v>
      </c>
      <c r="AA276" s="26" t="s">
        <v>57</v>
      </c>
      <c r="AB276" s="39">
        <v>44588</v>
      </c>
      <c r="AC276" s="27" t="s">
        <v>128</v>
      </c>
      <c r="AD276" s="29"/>
      <c r="AE276" s="29"/>
      <c r="AF276" s="29"/>
      <c r="AG276" s="35">
        <v>15000000</v>
      </c>
    </row>
    <row r="277" spans="1:33" ht="15.75" customHeight="1">
      <c r="A277" s="15">
        <v>44571</v>
      </c>
      <c r="B277" s="16" t="s">
        <v>1866</v>
      </c>
      <c r="C277" s="22" t="s">
        <v>163</v>
      </c>
      <c r="D277" s="16" t="s">
        <v>79</v>
      </c>
      <c r="E277" s="16"/>
      <c r="F277" s="17" t="str">
        <f t="shared" si="5"/>
        <v>Từ chối Phỏng vấn</v>
      </c>
      <c r="G277" s="16" t="s">
        <v>2846</v>
      </c>
      <c r="H277" s="18">
        <v>357357425</v>
      </c>
      <c r="I277" s="16" t="s">
        <v>2847</v>
      </c>
      <c r="J277" s="81"/>
      <c r="K277" s="30" t="s">
        <v>2848</v>
      </c>
      <c r="L277" s="21" t="str">
        <f ca="1">IFERROR(__xludf.DUMMYFUNCTION("if(or(countifs($H$3:H279,H279)&gt;1, countifs($I$3:I279,I279)&gt;1),""Trùng"",if(or(COUNTIFS('Data tổng'!$I:$I,$I279)&gt;1,COUNTIFS('Data tổng'!$H:$H,$H279)&gt;1),""Trùng ""&amp;FILTER('Data tổng'!$B:$B,'Data tổng'!$I:$I=$I279,'Data tổng'!$B:$B&lt;&gt;$B279),""ok""))"),"ok")</f>
        <v>ok</v>
      </c>
      <c r="M277" s="16" t="s">
        <v>83</v>
      </c>
      <c r="N277" s="16" t="s">
        <v>84</v>
      </c>
      <c r="O277" s="16"/>
      <c r="P277" s="16"/>
      <c r="Q277" s="16"/>
      <c r="R277" s="16"/>
      <c r="S277" s="16"/>
      <c r="T277" s="16"/>
      <c r="U277" s="22" t="s">
        <v>2849</v>
      </c>
      <c r="V277" s="23">
        <v>44574</v>
      </c>
      <c r="W277" s="24" t="s">
        <v>57</v>
      </c>
      <c r="X277" s="25">
        <v>44578</v>
      </c>
      <c r="Y277" s="33">
        <v>0.6875</v>
      </c>
      <c r="Z277" s="26" t="s">
        <v>827</v>
      </c>
      <c r="AA277" s="26" t="s">
        <v>58</v>
      </c>
      <c r="AB277" s="27"/>
      <c r="AC277" s="27"/>
      <c r="AD277" s="29"/>
      <c r="AE277" s="29"/>
      <c r="AF277" s="29"/>
      <c r="AG277" s="29"/>
    </row>
    <row r="278" spans="1:33" ht="15.75" customHeight="1">
      <c r="A278" s="15">
        <v>44575</v>
      </c>
      <c r="B278" s="16" t="s">
        <v>1866</v>
      </c>
      <c r="C278" s="22" t="s">
        <v>2765</v>
      </c>
      <c r="D278" s="16"/>
      <c r="E278" s="16"/>
      <c r="F278" s="17" t="str">
        <f t="shared" si="5"/>
        <v>Fail CV</v>
      </c>
      <c r="G278" s="16" t="s">
        <v>2850</v>
      </c>
      <c r="H278" s="18">
        <v>983248411</v>
      </c>
      <c r="I278" s="130" t="s">
        <v>2851</v>
      </c>
      <c r="J278" s="81"/>
      <c r="K278" s="30" t="s">
        <v>2852</v>
      </c>
      <c r="L278" s="21" t="str">
        <f ca="1">IFERROR(__xludf.DUMMYFUNCTION("if(or(countifs($H$3:H280,H280)&gt;1, countifs($I$3:I280,I280)&gt;1),""Trùng"",if(or(COUNTIFS('Data tổng'!$I:$I,$I280)&gt;1,COUNTIFS('Data tổng'!$H:$H,$H280)&gt;1),""Trùng ""&amp;FILTER('Data tổng'!$B:$B,'Data tổng'!$I:$I=$I280,'Data tổng'!$B:$B&lt;&gt;$B280),""ok""))"),"ok")</f>
        <v>ok</v>
      </c>
      <c r="M278" s="16" t="s">
        <v>112</v>
      </c>
      <c r="N278" s="16" t="s">
        <v>2853</v>
      </c>
      <c r="O278" s="16"/>
      <c r="P278" s="16"/>
      <c r="Q278" s="16"/>
      <c r="R278" s="16"/>
      <c r="S278" s="16"/>
      <c r="T278" s="16"/>
      <c r="U278" s="22" t="s">
        <v>2854</v>
      </c>
      <c r="V278" s="23">
        <v>44578</v>
      </c>
      <c r="W278" s="24" t="s">
        <v>47</v>
      </c>
      <c r="X278" s="25"/>
      <c r="Y278" s="26"/>
      <c r="Z278" s="26"/>
      <c r="AA278" s="26"/>
      <c r="AB278" s="27"/>
      <c r="AC278" s="27"/>
      <c r="AD278" s="29"/>
      <c r="AE278" s="29"/>
      <c r="AF278" s="29"/>
      <c r="AG278" s="29"/>
    </row>
    <row r="279" spans="1:33" ht="15.75" customHeight="1">
      <c r="A279" s="15">
        <v>44575</v>
      </c>
      <c r="B279" s="16" t="s">
        <v>1866</v>
      </c>
      <c r="C279" s="22" t="s">
        <v>2313</v>
      </c>
      <c r="D279" s="16"/>
      <c r="E279" s="16"/>
      <c r="F279" s="17" t="str">
        <f t="shared" si="5"/>
        <v>Fail Phỏng vấn</v>
      </c>
      <c r="G279" s="16" t="s">
        <v>2855</v>
      </c>
      <c r="H279" s="18">
        <v>961164098</v>
      </c>
      <c r="I279" s="16" t="s">
        <v>2856</v>
      </c>
      <c r="J279" s="81"/>
      <c r="K279" s="30" t="s">
        <v>2857</v>
      </c>
      <c r="L279" s="21" t="str">
        <f ca="1">IFERROR(__xludf.DUMMYFUNCTION("if(or(countifs($H$3:H281,H281)&gt;1, countifs($I$3:I281,I281)&gt;1),""Trùng"",if(or(COUNTIFS('Data tổng'!$I:$I,$I281)&gt;1,COUNTIFS('Data tổng'!$H:$H,$H281)&gt;1),""Trùng ""&amp;FILTER('Data tổng'!$B:$B,'Data tổng'!$I:$I=$I281,'Data tổng'!$B:$B&lt;&gt;$B281),""ok""))"),"ok")</f>
        <v>ok</v>
      </c>
      <c r="M279" s="16" t="s">
        <v>83</v>
      </c>
      <c r="N279" s="16" t="s">
        <v>243</v>
      </c>
      <c r="O279" s="16"/>
      <c r="P279" s="16"/>
      <c r="Q279" s="16"/>
      <c r="R279" s="16"/>
      <c r="S279" s="16"/>
      <c r="T279" s="16"/>
      <c r="U279" s="22" t="s">
        <v>2858</v>
      </c>
      <c r="V279" s="23">
        <v>44575</v>
      </c>
      <c r="W279" s="24" t="s">
        <v>57</v>
      </c>
      <c r="X279" s="25">
        <v>44582</v>
      </c>
      <c r="Y279" s="33">
        <v>0.40625</v>
      </c>
      <c r="Z279" s="26" t="s">
        <v>2859</v>
      </c>
      <c r="AA279" s="26" t="s">
        <v>47</v>
      </c>
      <c r="AB279" s="27"/>
      <c r="AC279" s="27"/>
      <c r="AD279" s="29"/>
      <c r="AE279" s="29"/>
      <c r="AF279" s="29"/>
      <c r="AG279" s="29"/>
    </row>
    <row r="280" spans="1:33" ht="15.75" customHeight="1">
      <c r="A280" s="15">
        <v>44575</v>
      </c>
      <c r="B280" s="16" t="s">
        <v>1866</v>
      </c>
      <c r="C280" s="22" t="s">
        <v>2765</v>
      </c>
      <c r="D280" s="16"/>
      <c r="E280" s="16"/>
      <c r="F280" s="17" t="str">
        <f t="shared" si="5"/>
        <v>Fail CV</v>
      </c>
      <c r="G280" s="16" t="s">
        <v>2860</v>
      </c>
      <c r="H280" s="18">
        <v>988069896</v>
      </c>
      <c r="I280" s="16" t="s">
        <v>2861</v>
      </c>
      <c r="J280" s="81"/>
      <c r="K280" s="30" t="s">
        <v>2862</v>
      </c>
      <c r="L280" s="21" t="str">
        <f ca="1">IFERROR(__xludf.DUMMYFUNCTION("if(or(countifs($H$3:H282,H282)&gt;1, countifs($I$3:I282,I282)&gt;1),""Trùng"",if(or(COUNTIFS('Data tổng'!$I:$I,$I282)&gt;1,COUNTIFS('Data tổng'!$H:$H,$H282)&gt;1),""Trùng ""&amp;FILTER('Data tổng'!$B:$B,'Data tổng'!$I:$I=$I282,'Data tổng'!$B:$B&lt;&gt;$B282),""ok""))"),"ok")</f>
        <v>ok</v>
      </c>
      <c r="M280" s="16" t="s">
        <v>83</v>
      </c>
      <c r="N280" s="16" t="s">
        <v>243</v>
      </c>
      <c r="O280" s="16"/>
      <c r="P280" s="16"/>
      <c r="Q280" s="16"/>
      <c r="R280" s="16"/>
      <c r="S280" s="16"/>
      <c r="T280" s="16"/>
      <c r="U280" s="22"/>
      <c r="V280" s="23">
        <v>44575</v>
      </c>
      <c r="W280" s="24" t="s">
        <v>47</v>
      </c>
      <c r="X280" s="25"/>
      <c r="Y280" s="26"/>
      <c r="Z280" s="26"/>
      <c r="AA280" s="26"/>
      <c r="AB280" s="27"/>
      <c r="AC280" s="27"/>
      <c r="AD280" s="29"/>
      <c r="AE280" s="29"/>
      <c r="AF280" s="29"/>
      <c r="AG280" s="29"/>
    </row>
    <row r="281" spans="1:33" ht="15.75" customHeight="1">
      <c r="A281" s="15">
        <v>44575</v>
      </c>
      <c r="B281" s="16" t="s">
        <v>1866</v>
      </c>
      <c r="C281" s="22" t="s">
        <v>155</v>
      </c>
      <c r="D281" s="16" t="s">
        <v>2055</v>
      </c>
      <c r="E281" s="16"/>
      <c r="F281" s="17" t="str">
        <f t="shared" si="5"/>
        <v>Đã onboard</v>
      </c>
      <c r="G281" s="16" t="s">
        <v>2863</v>
      </c>
      <c r="H281" s="18">
        <v>978742897</v>
      </c>
      <c r="I281" s="16" t="s">
        <v>2864</v>
      </c>
      <c r="J281" s="81"/>
      <c r="K281" s="30" t="s">
        <v>2865</v>
      </c>
      <c r="L281" s="21" t="str">
        <f ca="1">IFERROR(__xludf.DUMMYFUNCTION("if(or(countifs($H$3:H283,H283)&gt;1, countifs($I$3:I283,I283)&gt;1),""Trùng"",if(or(COUNTIFS('Data tổng'!$I:$I,$I283)&gt;1,COUNTIFS('Data tổng'!$H:$H,$H283)&gt;1),""Trùng ""&amp;FILTER('Data tổng'!$B:$B,'Data tổng'!$I:$I=$I283,'Data tổng'!$B:$B&lt;&gt;$B283),""ok""))"),"ok")</f>
        <v>ok</v>
      </c>
      <c r="M281" s="16" t="s">
        <v>40</v>
      </c>
      <c r="N281" s="16" t="s">
        <v>41</v>
      </c>
      <c r="O281" s="16"/>
      <c r="P281" s="16"/>
      <c r="Q281" s="16"/>
      <c r="R281" s="16"/>
      <c r="S281" s="16"/>
      <c r="T281" s="16"/>
      <c r="U281" s="22" t="s">
        <v>2866</v>
      </c>
      <c r="V281" s="23">
        <v>44575</v>
      </c>
      <c r="W281" s="24" t="s">
        <v>57</v>
      </c>
      <c r="X281" s="25">
        <v>44579</v>
      </c>
      <c r="Y281" s="33">
        <v>0.625</v>
      </c>
      <c r="Z281" s="26" t="s">
        <v>2867</v>
      </c>
      <c r="AA281" s="26" t="s">
        <v>57</v>
      </c>
      <c r="AB281" s="39">
        <v>44606</v>
      </c>
      <c r="AC281" s="27" t="s">
        <v>65</v>
      </c>
      <c r="AD281" s="118">
        <v>44621</v>
      </c>
      <c r="AE281" s="29" t="s">
        <v>65</v>
      </c>
      <c r="AF281" s="29" t="s">
        <v>1746</v>
      </c>
      <c r="AG281" s="35">
        <v>27000000</v>
      </c>
    </row>
    <row r="282" spans="1:33" ht="15.75" customHeight="1">
      <c r="A282" s="15">
        <v>44578</v>
      </c>
      <c r="B282" s="16" t="s">
        <v>1866</v>
      </c>
      <c r="C282" s="22" t="s">
        <v>155</v>
      </c>
      <c r="D282" s="16" t="s">
        <v>417</v>
      </c>
      <c r="E282" s="16"/>
      <c r="F282" s="17" t="str">
        <f t="shared" si="5"/>
        <v>Từ chối Phỏng vấn</v>
      </c>
      <c r="G282" s="16" t="s">
        <v>2868</v>
      </c>
      <c r="H282" s="18">
        <v>918588404</v>
      </c>
      <c r="I282" s="16" t="s">
        <v>2869</v>
      </c>
      <c r="J282" s="81"/>
      <c r="K282" s="30" t="s">
        <v>2870</v>
      </c>
      <c r="L282" s="21" t="str">
        <f ca="1">IFERROR(__xludf.DUMMYFUNCTION("if(or(countifs($H$3:H284,H284)&gt;1, countifs($I$3:I284,I284)&gt;1),""Trùng"",if(or(COUNTIFS('Data tổng'!$I:$I,$I284)&gt;1,COUNTIFS('Data tổng'!$H:$H,$H284)&gt;1),""Trùng ""&amp;FILTER('Data tổng'!$B:$B,'Data tổng'!$I:$I=$I284,'Data tổng'!$B:$B&lt;&gt;$B284),""ok""))"),"ok")</f>
        <v>ok</v>
      </c>
      <c r="M282" s="16" t="s">
        <v>83</v>
      </c>
      <c r="N282" s="16" t="s">
        <v>84</v>
      </c>
      <c r="O282" s="16"/>
      <c r="P282" s="16"/>
      <c r="Q282" s="16"/>
      <c r="R282" s="16"/>
      <c r="S282" s="16"/>
      <c r="T282" s="16"/>
      <c r="U282" s="22" t="s">
        <v>2871</v>
      </c>
      <c r="V282" s="23">
        <v>44578</v>
      </c>
      <c r="W282" s="24" t="s">
        <v>57</v>
      </c>
      <c r="X282" s="25">
        <v>44579</v>
      </c>
      <c r="Y282" s="33">
        <v>0.58333333333333337</v>
      </c>
      <c r="Z282" s="26" t="s">
        <v>2872</v>
      </c>
      <c r="AA282" s="26" t="s">
        <v>58</v>
      </c>
      <c r="AB282" s="27"/>
      <c r="AC282" s="27"/>
      <c r="AD282" s="29"/>
      <c r="AE282" s="29"/>
      <c r="AF282" s="29"/>
      <c r="AG282" s="29"/>
    </row>
    <row r="283" spans="1:33" ht="15.75" customHeight="1">
      <c r="A283" s="15">
        <v>44578</v>
      </c>
      <c r="B283" s="16" t="s">
        <v>1866</v>
      </c>
      <c r="C283" s="22" t="s">
        <v>78</v>
      </c>
      <c r="D283" s="16" t="s">
        <v>79</v>
      </c>
      <c r="E283" s="16"/>
      <c r="F283" s="17" t="str">
        <f t="shared" si="5"/>
        <v>Đã onboard</v>
      </c>
      <c r="G283" s="16" t="s">
        <v>2873</v>
      </c>
      <c r="H283" s="18">
        <v>862454751</v>
      </c>
      <c r="I283" s="16" t="s">
        <v>2874</v>
      </c>
      <c r="J283" s="81"/>
      <c r="K283" s="30" t="s">
        <v>2875</v>
      </c>
      <c r="L283" s="21" t="str">
        <f ca="1">IFERROR(__xludf.DUMMYFUNCTION("if(or(countifs($H$3:H285,H285)&gt;1, countifs($I$3:I285,I285)&gt;1),""Trùng"",if(or(COUNTIFS('Data tổng'!$I:$I,$I285)&gt;1,COUNTIFS('Data tổng'!$H:$H,$H285)&gt;1),""Trùng ""&amp;FILTER('Data tổng'!$B:$B,'Data tổng'!$I:$I=$I285,'Data tổng'!$B:$B&lt;&gt;$B285),""ok""))"),"ok")</f>
        <v>ok</v>
      </c>
      <c r="M283" s="16" t="s">
        <v>149</v>
      </c>
      <c r="N283" s="16" t="s">
        <v>41</v>
      </c>
      <c r="O283" s="16"/>
      <c r="P283" s="16"/>
      <c r="Q283" s="16"/>
      <c r="R283" s="16"/>
      <c r="S283" s="16"/>
      <c r="T283" s="16"/>
      <c r="U283" s="22" t="s">
        <v>2876</v>
      </c>
      <c r="V283" s="23">
        <v>44578</v>
      </c>
      <c r="W283" s="24" t="s">
        <v>57</v>
      </c>
      <c r="X283" s="25">
        <v>44580</v>
      </c>
      <c r="Y283" s="33">
        <v>0.6875</v>
      </c>
      <c r="Z283" s="26" t="s">
        <v>2877</v>
      </c>
      <c r="AA283" s="26" t="s">
        <v>57</v>
      </c>
      <c r="AB283" s="39">
        <v>44581</v>
      </c>
      <c r="AC283" s="27" t="s">
        <v>65</v>
      </c>
      <c r="AD283" s="118">
        <v>44585</v>
      </c>
      <c r="AE283" s="29" t="s">
        <v>65</v>
      </c>
      <c r="AF283" s="29" t="s">
        <v>2687</v>
      </c>
      <c r="AG283" s="35">
        <v>19000000</v>
      </c>
    </row>
    <row r="284" spans="1:33" ht="15.75" customHeight="1">
      <c r="A284" s="15">
        <v>44578</v>
      </c>
      <c r="B284" s="16" t="s">
        <v>1866</v>
      </c>
      <c r="C284" s="22" t="s">
        <v>155</v>
      </c>
      <c r="D284" s="16" t="s">
        <v>79</v>
      </c>
      <c r="E284" s="16"/>
      <c r="F284" s="17" t="str">
        <f t="shared" si="5"/>
        <v>Từ chối offer</v>
      </c>
      <c r="G284" s="16" t="s">
        <v>2878</v>
      </c>
      <c r="H284" s="18">
        <v>979814238</v>
      </c>
      <c r="I284" s="16" t="s">
        <v>2879</v>
      </c>
      <c r="J284" s="81"/>
      <c r="K284" s="30" t="s">
        <v>2880</v>
      </c>
      <c r="L284" s="21" t="str">
        <f ca="1">IFERROR(__xludf.DUMMYFUNCTION("if(or(countifs($H$3:H286,H286)&gt;1, countifs($I$3:I286,I286)&gt;1),""Trùng"",if(or(COUNTIFS('Data tổng'!$I:$I,$I286)&gt;1,COUNTIFS('Data tổng'!$H:$H,$H286)&gt;1),""Trùng ""&amp;FILTER('Data tổng'!$B:$B,'Data tổng'!$I:$I=$I286,'Data tổng'!$B:$B&lt;&gt;$B286),""ok""))"),"ok")</f>
        <v>ok</v>
      </c>
      <c r="M284" s="16" t="s">
        <v>112</v>
      </c>
      <c r="N284" s="16" t="s">
        <v>2881</v>
      </c>
      <c r="O284" s="16"/>
      <c r="P284" s="16"/>
      <c r="Q284" s="16"/>
      <c r="R284" s="16"/>
      <c r="S284" s="16"/>
      <c r="T284" s="16"/>
      <c r="U284" s="22" t="s">
        <v>2882</v>
      </c>
      <c r="V284" s="23">
        <v>44579</v>
      </c>
      <c r="W284" s="24" t="s">
        <v>57</v>
      </c>
      <c r="X284" s="25">
        <v>44603</v>
      </c>
      <c r="Y284" s="33">
        <v>0.6875</v>
      </c>
      <c r="Z284" s="26" t="s">
        <v>2883</v>
      </c>
      <c r="AA284" s="26" t="s">
        <v>57</v>
      </c>
      <c r="AB284" s="39">
        <v>44605</v>
      </c>
      <c r="AC284" s="27" t="s">
        <v>128</v>
      </c>
      <c r="AD284" s="29"/>
      <c r="AE284" s="29"/>
      <c r="AF284" s="29"/>
      <c r="AG284" s="35">
        <v>14000000</v>
      </c>
    </row>
    <row r="285" spans="1:33" ht="15.75" customHeight="1">
      <c r="A285" s="15">
        <v>44578</v>
      </c>
      <c r="B285" s="16" t="s">
        <v>1866</v>
      </c>
      <c r="C285" s="22" t="s">
        <v>155</v>
      </c>
      <c r="D285" s="16" t="s">
        <v>417</v>
      </c>
      <c r="E285" s="16"/>
      <c r="F285" s="17" t="str">
        <f t="shared" si="5"/>
        <v>Đã nhận được CV</v>
      </c>
      <c r="G285" s="16" t="s">
        <v>2884</v>
      </c>
      <c r="H285" s="18">
        <v>963408108</v>
      </c>
      <c r="I285" s="16" t="s">
        <v>2885</v>
      </c>
      <c r="J285" s="81"/>
      <c r="K285" s="30" t="s">
        <v>2886</v>
      </c>
      <c r="L285" s="21" t="str">
        <f ca="1">IFERROR(__xludf.DUMMYFUNCTION("if(or(countifs($H$3:H287,H287)&gt;1, countifs($I$3:I287,I287)&gt;1),""Trùng"",if(or(COUNTIFS('Data tổng'!$I:$I,$I287)&gt;1,COUNTIFS('Data tổng'!$H:$H,$H287)&gt;1),""Trùng ""&amp;FILTER('Data tổng'!$B:$B,'Data tổng'!$I:$I=$I287,'Data tổng'!$B:$B&lt;&gt;$B287),""ok""))"),"ok")</f>
        <v>ok</v>
      </c>
      <c r="M285" s="16" t="s">
        <v>83</v>
      </c>
      <c r="N285" s="16" t="s">
        <v>84</v>
      </c>
      <c r="O285" s="16"/>
      <c r="P285" s="16"/>
      <c r="Q285" s="16"/>
      <c r="R285" s="16"/>
      <c r="S285" s="16"/>
      <c r="T285" s="16"/>
      <c r="U285" s="22" t="s">
        <v>2887</v>
      </c>
      <c r="V285" s="23"/>
      <c r="W285" s="24"/>
      <c r="X285" s="25"/>
      <c r="Y285" s="26"/>
      <c r="Z285" s="26"/>
      <c r="AA285" s="26"/>
      <c r="AB285" s="27"/>
      <c r="AC285" s="27"/>
      <c r="AD285" s="29"/>
      <c r="AE285" s="29"/>
      <c r="AF285" s="29"/>
      <c r="AG285" s="29"/>
    </row>
    <row r="286" spans="1:33" ht="15.75" customHeight="1">
      <c r="A286" s="15">
        <v>44579</v>
      </c>
      <c r="B286" s="16" t="s">
        <v>1866</v>
      </c>
      <c r="C286" s="22" t="s">
        <v>155</v>
      </c>
      <c r="D286" s="16" t="s">
        <v>417</v>
      </c>
      <c r="E286" s="16"/>
      <c r="F286" s="17" t="str">
        <f t="shared" si="5"/>
        <v>Đã onboard</v>
      </c>
      <c r="G286" s="16" t="s">
        <v>2888</v>
      </c>
      <c r="H286" s="18">
        <v>985090996</v>
      </c>
      <c r="I286" s="16" t="s">
        <v>2889</v>
      </c>
      <c r="J286" s="81"/>
      <c r="K286" s="30" t="s">
        <v>2890</v>
      </c>
      <c r="L286" s="21" t="str">
        <f ca="1">IFERROR(__xludf.DUMMYFUNCTION("if(or(countifs($H$3:H288,H288)&gt;1, countifs($I$3:I288,I288)&gt;1),""Trùng"",if(or(COUNTIFS('Data tổng'!$I:$I,$I288)&gt;1,COUNTIFS('Data tổng'!$H:$H,$H288)&gt;1),""Trùng ""&amp;FILTER('Data tổng'!$B:$B,'Data tổng'!$I:$I=$I288,'Data tổng'!$B:$B&lt;&gt;$B288),""ok""))"),"ok")</f>
        <v>ok</v>
      </c>
      <c r="M286" s="16" t="s">
        <v>112</v>
      </c>
      <c r="N286" s="16" t="s">
        <v>2891</v>
      </c>
      <c r="O286" s="16"/>
      <c r="P286" s="16"/>
      <c r="Q286" s="16"/>
      <c r="R286" s="16"/>
      <c r="S286" s="16"/>
      <c r="T286" s="16"/>
      <c r="U286" s="22" t="s">
        <v>2892</v>
      </c>
      <c r="V286" s="23">
        <v>44585</v>
      </c>
      <c r="W286" s="24" t="s">
        <v>57</v>
      </c>
      <c r="X286" s="25">
        <v>44602</v>
      </c>
      <c r="Y286" s="33">
        <v>0.70833333333333337</v>
      </c>
      <c r="Z286" s="26" t="s">
        <v>2893</v>
      </c>
      <c r="AA286" s="26" t="s">
        <v>57</v>
      </c>
      <c r="AB286" s="39">
        <v>44605</v>
      </c>
      <c r="AC286" s="27" t="s">
        <v>65</v>
      </c>
      <c r="AD286" s="118">
        <v>44613</v>
      </c>
      <c r="AE286" s="29" t="s">
        <v>65</v>
      </c>
      <c r="AF286" s="29" t="s">
        <v>1746</v>
      </c>
      <c r="AG286" s="35">
        <v>27000000</v>
      </c>
    </row>
    <row r="287" spans="1:33" ht="15.75" customHeight="1">
      <c r="A287" s="15">
        <v>44580</v>
      </c>
      <c r="B287" s="16" t="s">
        <v>1866</v>
      </c>
      <c r="C287" s="22" t="s">
        <v>795</v>
      </c>
      <c r="D287" s="16"/>
      <c r="E287" s="16"/>
      <c r="F287" s="17" t="str">
        <f t="shared" si="5"/>
        <v>Fail Phỏng vấn</v>
      </c>
      <c r="G287" s="16" t="s">
        <v>2894</v>
      </c>
      <c r="H287" s="18">
        <v>976689289</v>
      </c>
      <c r="I287" s="16" t="s">
        <v>2895</v>
      </c>
      <c r="J287" s="81"/>
      <c r="K287" s="30" t="s">
        <v>2896</v>
      </c>
      <c r="L287" s="21" t="str">
        <f ca="1">IFERROR(__xludf.DUMMYFUNCTION("if(or(countifs($H$3:H289,H289)&gt;1, countifs($I$3:I289,I289)&gt;1),""Trùng"",if(or(COUNTIFS('Data tổng'!$I:$I,$I289)&gt;1,COUNTIFS('Data tổng'!$H:$H,$H289)&gt;1),""Trùng ""&amp;FILTER('Data tổng'!$B:$B,'Data tổng'!$I:$I=$I289,'Data tổng'!$B:$B&lt;&gt;$B289),""ok""))"),"ok")</f>
        <v>ok</v>
      </c>
      <c r="M287" s="16" t="s">
        <v>112</v>
      </c>
      <c r="N287" s="16" t="s">
        <v>2202</v>
      </c>
      <c r="O287" s="16"/>
      <c r="P287" s="16"/>
      <c r="Q287" s="16"/>
      <c r="R287" s="16"/>
      <c r="S287" s="16"/>
      <c r="T287" s="16"/>
      <c r="U287" s="22" t="s">
        <v>2897</v>
      </c>
      <c r="V287" s="23">
        <v>44580</v>
      </c>
      <c r="W287" s="24" t="s">
        <v>57</v>
      </c>
      <c r="X287" s="25">
        <v>44582</v>
      </c>
      <c r="Y287" s="33">
        <v>0.4375</v>
      </c>
      <c r="Z287" s="26" t="s">
        <v>2898</v>
      </c>
      <c r="AA287" s="26" t="s">
        <v>47</v>
      </c>
      <c r="AB287" s="27"/>
      <c r="AC287" s="27"/>
      <c r="AD287" s="29"/>
      <c r="AE287" s="29"/>
      <c r="AF287" s="29"/>
      <c r="AG287" s="29"/>
    </row>
    <row r="288" spans="1:33" ht="15.75" customHeight="1">
      <c r="A288" s="15">
        <v>44580</v>
      </c>
      <c r="B288" s="16" t="s">
        <v>1866</v>
      </c>
      <c r="C288" s="22" t="s">
        <v>795</v>
      </c>
      <c r="D288" s="16"/>
      <c r="E288" s="16"/>
      <c r="F288" s="17" t="str">
        <f t="shared" si="5"/>
        <v>Pass Phỏng vấn</v>
      </c>
      <c r="G288" s="16" t="s">
        <v>2899</v>
      </c>
      <c r="H288" s="18">
        <v>399530099</v>
      </c>
      <c r="I288" s="16" t="s">
        <v>2900</v>
      </c>
      <c r="J288" s="81"/>
      <c r="K288" s="30" t="s">
        <v>2901</v>
      </c>
      <c r="L288" s="21" t="str">
        <f ca="1">IFERROR(__xludf.DUMMYFUNCTION("if(or(countifs($H$3:H290,H290)&gt;1, countifs($I$3:I290,I290)&gt;1),""Trùng"",if(or(COUNTIFS('Data tổng'!$I:$I,$I290)&gt;1,COUNTIFS('Data tổng'!$H:$H,$H290)&gt;1),""Trùng ""&amp;FILTER('Data tổng'!$B:$B,'Data tổng'!$I:$I=$I290,'Data tổng'!$B:$B&lt;&gt;$B290),""ok""))"),"ok")</f>
        <v>ok</v>
      </c>
      <c r="M288" s="16" t="s">
        <v>83</v>
      </c>
      <c r="N288" s="16" t="s">
        <v>243</v>
      </c>
      <c r="O288" s="16"/>
      <c r="P288" s="16"/>
      <c r="Q288" s="16"/>
      <c r="R288" s="16"/>
      <c r="S288" s="16"/>
      <c r="T288" s="16"/>
      <c r="U288" s="22" t="s">
        <v>2902</v>
      </c>
      <c r="V288" s="23">
        <v>44580</v>
      </c>
      <c r="W288" s="24" t="s">
        <v>57</v>
      </c>
      <c r="X288" s="25">
        <v>44582</v>
      </c>
      <c r="Y288" s="33">
        <v>0.375</v>
      </c>
      <c r="Z288" s="26" t="s">
        <v>2202</v>
      </c>
      <c r="AA288" s="26" t="s">
        <v>57</v>
      </c>
      <c r="AB288" s="27"/>
      <c r="AC288" s="27"/>
      <c r="AD288" s="29"/>
      <c r="AE288" s="29"/>
      <c r="AF288" s="29"/>
      <c r="AG288" s="29"/>
    </row>
    <row r="289" spans="1:33" ht="15.75" customHeight="1">
      <c r="A289" s="15">
        <v>44581</v>
      </c>
      <c r="B289" s="16" t="s">
        <v>1866</v>
      </c>
      <c r="C289" s="22" t="s">
        <v>78</v>
      </c>
      <c r="D289" s="16" t="s">
        <v>1455</v>
      </c>
      <c r="E289" s="16"/>
      <c r="F289" s="17" t="str">
        <f t="shared" si="5"/>
        <v>Đã onboard</v>
      </c>
      <c r="G289" s="16" t="s">
        <v>2903</v>
      </c>
      <c r="H289" s="18">
        <v>336590096</v>
      </c>
      <c r="I289" s="16" t="s">
        <v>2904</v>
      </c>
      <c r="J289" s="81"/>
      <c r="K289" s="30" t="s">
        <v>2905</v>
      </c>
      <c r="L289" s="21" t="str">
        <f ca="1">IFERROR(__xludf.DUMMYFUNCTION("if(or(countifs($H$3:H291,H291)&gt;1, countifs($I$3:I291,I291)&gt;1),""Trùng"",if(or(COUNTIFS('Data tổng'!$I:$I,$I291)&gt;1,COUNTIFS('Data tổng'!$H:$H,$H291)&gt;1),""Trùng ""&amp;FILTER('Data tổng'!$B:$B,'Data tổng'!$I:$I=$I291,'Data tổng'!$B:$B&lt;&gt;$B291),""ok""))"),"ok")</f>
        <v>ok</v>
      </c>
      <c r="M289" s="16" t="s">
        <v>83</v>
      </c>
      <c r="N289" s="16" t="s">
        <v>217</v>
      </c>
      <c r="O289" s="16"/>
      <c r="P289" s="16"/>
      <c r="Q289" s="16"/>
      <c r="R289" s="16"/>
      <c r="S289" s="16"/>
      <c r="T289" s="16"/>
      <c r="U289" s="22" t="s">
        <v>2906</v>
      </c>
      <c r="V289" s="23">
        <v>44582</v>
      </c>
      <c r="W289" s="24" t="s">
        <v>57</v>
      </c>
      <c r="X289" s="25">
        <v>44589</v>
      </c>
      <c r="Y289" s="33">
        <v>0.625</v>
      </c>
      <c r="Z289" s="26" t="s">
        <v>2907</v>
      </c>
      <c r="AA289" s="26" t="s">
        <v>57</v>
      </c>
      <c r="AB289" s="39">
        <v>44601</v>
      </c>
      <c r="AC289" s="27" t="s">
        <v>65</v>
      </c>
      <c r="AD289" s="118">
        <v>44648</v>
      </c>
      <c r="AE289" s="29" t="s">
        <v>65</v>
      </c>
      <c r="AF289" s="29" t="s">
        <v>1746</v>
      </c>
      <c r="AG289" s="35">
        <v>19000000</v>
      </c>
    </row>
    <row r="290" spans="1:33" ht="15.75" customHeight="1">
      <c r="A290" s="15">
        <v>44582</v>
      </c>
      <c r="B290" s="16" t="s">
        <v>1866</v>
      </c>
      <c r="C290" s="22" t="s">
        <v>2313</v>
      </c>
      <c r="D290" s="16"/>
      <c r="E290" s="16"/>
      <c r="F290" s="17" t="str">
        <f t="shared" si="5"/>
        <v>Fail Phỏng vấn</v>
      </c>
      <c r="G290" s="16" t="s">
        <v>2908</v>
      </c>
      <c r="H290" s="18">
        <v>367690812</v>
      </c>
      <c r="I290" s="16" t="s">
        <v>2909</v>
      </c>
      <c r="J290" s="81"/>
      <c r="K290" s="30" t="s">
        <v>2910</v>
      </c>
      <c r="L290" s="21" t="str">
        <f ca="1">IFERROR(__xludf.DUMMYFUNCTION("if(or(countifs($H$3:H292,H292)&gt;1, countifs($I$3:I292,I292)&gt;1),""Trùng"",if(or(COUNTIFS('Data tổng'!$I:$I,$I292)&gt;1,COUNTIFS('Data tổng'!$H:$H,$H292)&gt;1),""Trùng ""&amp;FILTER('Data tổng'!$B:$B,'Data tổng'!$I:$I=$I292,'Data tổng'!$B:$B&lt;&gt;$B292),""ok""))"),"ok")</f>
        <v>ok</v>
      </c>
      <c r="M290" s="16" t="s">
        <v>83</v>
      </c>
      <c r="N290" s="16" t="s">
        <v>243</v>
      </c>
      <c r="O290" s="16"/>
      <c r="P290" s="16"/>
      <c r="Q290" s="16"/>
      <c r="R290" s="16"/>
      <c r="S290" s="16"/>
      <c r="T290" s="16"/>
      <c r="U290" s="22" t="s">
        <v>2911</v>
      </c>
      <c r="V290" s="23">
        <v>44582</v>
      </c>
      <c r="W290" s="24" t="s">
        <v>57</v>
      </c>
      <c r="X290" s="25">
        <v>44582</v>
      </c>
      <c r="Y290" s="33">
        <v>0.66666666666666663</v>
      </c>
      <c r="Z290" s="26" t="s">
        <v>2458</v>
      </c>
      <c r="AA290" s="26" t="s">
        <v>47</v>
      </c>
      <c r="AB290" s="27"/>
      <c r="AC290" s="27"/>
      <c r="AD290" s="29"/>
      <c r="AE290" s="29"/>
      <c r="AF290" s="29"/>
      <c r="AG290" s="29"/>
    </row>
    <row r="291" spans="1:33" ht="15.75" customHeight="1">
      <c r="A291" s="15">
        <v>44582</v>
      </c>
      <c r="B291" s="16" t="s">
        <v>1866</v>
      </c>
      <c r="C291" s="22" t="s">
        <v>2313</v>
      </c>
      <c r="D291" s="16"/>
      <c r="E291" s="16"/>
      <c r="F291" s="17" t="str">
        <f t="shared" si="5"/>
        <v>Đã onboard</v>
      </c>
      <c r="G291" s="16" t="s">
        <v>2912</v>
      </c>
      <c r="H291" s="18">
        <v>969905022</v>
      </c>
      <c r="I291" s="16" t="s">
        <v>2913</v>
      </c>
      <c r="J291" s="81"/>
      <c r="K291" s="30" t="s">
        <v>2914</v>
      </c>
      <c r="L291" s="21" t="str">
        <f ca="1">IFERROR(__xludf.DUMMYFUNCTION("if(or(countifs($H$3:H293,H293)&gt;1, countifs($I$3:I293,I293)&gt;1),""Trùng"",if(or(COUNTIFS('Data tổng'!$I:$I,$I293)&gt;1,COUNTIFS('Data tổng'!$H:$H,$H293)&gt;1),""Trùng ""&amp;FILTER('Data tổng'!$B:$B,'Data tổng'!$I:$I=$I293,'Data tổng'!$B:$B&lt;&gt;$B293),""ok""))"),"ok")</f>
        <v>ok</v>
      </c>
      <c r="M291" s="16" t="s">
        <v>83</v>
      </c>
      <c r="N291" s="16" t="s">
        <v>243</v>
      </c>
      <c r="O291" s="16"/>
      <c r="P291" s="16"/>
      <c r="Q291" s="16"/>
      <c r="R291" s="16"/>
      <c r="S291" s="16"/>
      <c r="T291" s="16"/>
      <c r="U291" s="22" t="s">
        <v>2915</v>
      </c>
      <c r="V291" s="23">
        <v>44582</v>
      </c>
      <c r="W291" s="24" t="s">
        <v>57</v>
      </c>
      <c r="X291" s="25">
        <v>44587</v>
      </c>
      <c r="Y291" s="33">
        <v>0.45833333333333331</v>
      </c>
      <c r="Z291" s="26" t="s">
        <v>2859</v>
      </c>
      <c r="AA291" s="26" t="s">
        <v>57</v>
      </c>
      <c r="AB291" s="39">
        <v>44588</v>
      </c>
      <c r="AC291" s="27" t="s">
        <v>65</v>
      </c>
      <c r="AD291" s="118">
        <v>44621</v>
      </c>
      <c r="AE291" s="29" t="s">
        <v>65</v>
      </c>
      <c r="AF291" s="29"/>
      <c r="AG291" s="35"/>
    </row>
    <row r="292" spans="1:33" ht="15.75" customHeight="1">
      <c r="A292" s="15">
        <v>44585</v>
      </c>
      <c r="B292" s="16" t="s">
        <v>1866</v>
      </c>
      <c r="C292" s="22" t="s">
        <v>78</v>
      </c>
      <c r="D292" s="16" t="s">
        <v>79</v>
      </c>
      <c r="E292" s="16"/>
      <c r="F292" s="17" t="str">
        <f t="shared" si="5"/>
        <v>Từ chối Phỏng vấn</v>
      </c>
      <c r="G292" s="16" t="s">
        <v>2916</v>
      </c>
      <c r="H292" s="18">
        <v>979158884</v>
      </c>
      <c r="I292" s="16" t="s">
        <v>2917</v>
      </c>
      <c r="J292" s="81"/>
      <c r="K292" s="30" t="s">
        <v>2918</v>
      </c>
      <c r="L292" s="21" t="str">
        <f ca="1">IFERROR(__xludf.DUMMYFUNCTION("if(or(countifs($H$3:H294,H294)&gt;1, countifs($I$3:I294,I294)&gt;1),""Trùng"",if(or(COUNTIFS('Data tổng'!$I:$I,$I294)&gt;1,COUNTIFS('Data tổng'!$H:$H,$H294)&gt;1),""Trùng ""&amp;FILTER('Data tổng'!$B:$B,'Data tổng'!$I:$I=$I294,'Data tổng'!$B:$B&lt;&gt;$B294),""ok""))"),"ok")</f>
        <v>ok</v>
      </c>
      <c r="M292" s="16" t="s">
        <v>217</v>
      </c>
      <c r="N292" s="16"/>
      <c r="O292" s="16"/>
      <c r="P292" s="16"/>
      <c r="Q292" s="16"/>
      <c r="R292" s="16"/>
      <c r="S292" s="16"/>
      <c r="T292" s="16"/>
      <c r="U292" s="22" t="s">
        <v>2919</v>
      </c>
      <c r="V292" s="23">
        <v>44586</v>
      </c>
      <c r="W292" s="24" t="s">
        <v>57</v>
      </c>
      <c r="X292" s="25">
        <v>44589</v>
      </c>
      <c r="Y292" s="33">
        <v>0.66666666666666663</v>
      </c>
      <c r="Z292" s="26" t="s">
        <v>2920</v>
      </c>
      <c r="AA292" s="26" t="s">
        <v>58</v>
      </c>
      <c r="AB292" s="27"/>
      <c r="AC292" s="27"/>
      <c r="AD292" s="29"/>
      <c r="AE292" s="29"/>
      <c r="AF292" s="29"/>
      <c r="AG292" s="29"/>
    </row>
    <row r="293" spans="1:33" ht="15.75" customHeight="1">
      <c r="A293" s="15">
        <v>44587</v>
      </c>
      <c r="B293" s="16" t="s">
        <v>1866</v>
      </c>
      <c r="C293" s="22" t="s">
        <v>155</v>
      </c>
      <c r="D293" s="16" t="s">
        <v>1455</v>
      </c>
      <c r="E293" s="16"/>
      <c r="F293" s="17" t="str">
        <f t="shared" si="5"/>
        <v>Đã onboard</v>
      </c>
      <c r="G293" s="16" t="s">
        <v>2921</v>
      </c>
      <c r="H293" s="18">
        <v>965826780</v>
      </c>
      <c r="I293" s="16" t="s">
        <v>2922</v>
      </c>
      <c r="J293" s="81"/>
      <c r="K293" s="30" t="s">
        <v>2923</v>
      </c>
      <c r="L293" s="21" t="str">
        <f ca="1">IFERROR(__xludf.DUMMYFUNCTION("if(or(countifs($H$3:H295,H295)&gt;1, countifs($I$3:I295,I295)&gt;1),""Trùng"",if(or(COUNTIFS('Data tổng'!$I:$I,$I295)&gt;1,COUNTIFS('Data tổng'!$H:$H,$H295)&gt;1),""Trùng ""&amp;FILTER('Data tổng'!$B:$B,'Data tổng'!$I:$I=$I295,'Data tổng'!$B:$B&lt;&gt;$B295),""ok""))"),"ok")</f>
        <v>ok</v>
      </c>
      <c r="M293" s="16" t="s">
        <v>112</v>
      </c>
      <c r="N293" s="16" t="s">
        <v>2924</v>
      </c>
      <c r="O293" s="16"/>
      <c r="P293" s="16"/>
      <c r="Q293" s="16"/>
      <c r="R293" s="16"/>
      <c r="S293" s="16"/>
      <c r="T293" s="16"/>
      <c r="U293" s="22" t="s">
        <v>2925</v>
      </c>
      <c r="V293" s="23">
        <v>44587</v>
      </c>
      <c r="W293" s="24" t="s">
        <v>57</v>
      </c>
      <c r="X293" s="25">
        <v>44601</v>
      </c>
      <c r="Y293" s="33">
        <v>0.60416666666666663</v>
      </c>
      <c r="Z293" s="26" t="s">
        <v>2883</v>
      </c>
      <c r="AA293" s="26" t="s">
        <v>57</v>
      </c>
      <c r="AB293" s="39">
        <v>44602</v>
      </c>
      <c r="AC293" s="27" t="s">
        <v>65</v>
      </c>
      <c r="AD293" s="118">
        <v>44635</v>
      </c>
      <c r="AE293" s="29" t="s">
        <v>65</v>
      </c>
      <c r="AF293" s="29" t="s">
        <v>2687</v>
      </c>
      <c r="AG293" s="35">
        <v>20000000</v>
      </c>
    </row>
    <row r="294" spans="1:33" ht="15.75" customHeight="1">
      <c r="A294" s="15">
        <v>44587</v>
      </c>
      <c r="B294" s="16" t="s">
        <v>1866</v>
      </c>
      <c r="C294" s="22" t="s">
        <v>2313</v>
      </c>
      <c r="D294" s="16"/>
      <c r="E294" s="16"/>
      <c r="F294" s="17" t="str">
        <f t="shared" si="5"/>
        <v>Đã onboard</v>
      </c>
      <c r="G294" s="16" t="s">
        <v>2926</v>
      </c>
      <c r="H294" s="18">
        <v>344043413</v>
      </c>
      <c r="I294" s="16" t="s">
        <v>2927</v>
      </c>
      <c r="J294" s="81"/>
      <c r="K294" s="30" t="s">
        <v>2928</v>
      </c>
      <c r="L294" s="21" t="str">
        <f ca="1">IFERROR(__xludf.DUMMYFUNCTION("if(or(countifs($H$3:H296,H296)&gt;1, countifs($I$3:I296,I296)&gt;1),""Trùng"",if(or(COUNTIFS('Data tổng'!$I:$I,$I296)&gt;1,COUNTIFS('Data tổng'!$H:$H,$H296)&gt;1),""Trùng ""&amp;FILTER('Data tổng'!$B:$B,'Data tổng'!$I:$I=$I296,'Data tổng'!$B:$B&lt;&gt;$B296),""ok""))"),"ok")</f>
        <v>ok</v>
      </c>
      <c r="M294" s="16" t="s">
        <v>83</v>
      </c>
      <c r="N294" s="16" t="s">
        <v>243</v>
      </c>
      <c r="O294" s="16"/>
      <c r="P294" s="16"/>
      <c r="Q294" s="16"/>
      <c r="R294" s="16"/>
      <c r="S294" s="16"/>
      <c r="T294" s="16"/>
      <c r="U294" s="22" t="s">
        <v>2929</v>
      </c>
      <c r="V294" s="23">
        <v>44587</v>
      </c>
      <c r="W294" s="24" t="s">
        <v>57</v>
      </c>
      <c r="X294" s="25">
        <v>44603</v>
      </c>
      <c r="Y294" s="33">
        <v>0.375</v>
      </c>
      <c r="Z294" s="26" t="s">
        <v>2859</v>
      </c>
      <c r="AA294" s="26" t="s">
        <v>57</v>
      </c>
      <c r="AB294" s="39">
        <v>44613</v>
      </c>
      <c r="AC294" s="27" t="s">
        <v>65</v>
      </c>
      <c r="AD294" s="118">
        <v>44627</v>
      </c>
      <c r="AE294" s="29" t="s">
        <v>65</v>
      </c>
      <c r="AF294" s="29"/>
      <c r="AG294" s="35"/>
    </row>
    <row r="295" spans="1:33" ht="32.25" customHeight="1">
      <c r="A295" s="15">
        <v>44600</v>
      </c>
      <c r="B295" s="16" t="s">
        <v>1866</v>
      </c>
      <c r="C295" s="22" t="s">
        <v>155</v>
      </c>
      <c r="D295" s="16" t="s">
        <v>79</v>
      </c>
      <c r="E295" s="16"/>
      <c r="F295" s="17" t="str">
        <f t="shared" si="5"/>
        <v>Từ chối offer</v>
      </c>
      <c r="G295" s="16" t="s">
        <v>230</v>
      </c>
      <c r="H295" s="18">
        <v>327093271</v>
      </c>
      <c r="I295" s="16" t="s">
        <v>231</v>
      </c>
      <c r="J295" s="81"/>
      <c r="K295" s="30" t="s">
        <v>2930</v>
      </c>
      <c r="L295" s="21" t="str">
        <f ca="1">IFERROR(__xludf.DUMMYFUNCTION("if(or(countifs($H$3:H297,H297)&gt;1, countifs($I$3:I297,I297)&gt;1),""Trùng"",if(or(COUNTIFS('Data tổng'!$I:$I,$I297)&gt;1,COUNTIFS('Data tổng'!$H:$H,$H297)&gt;1),""Trùng ""&amp;FILTER('Data tổng'!$B:$B,'Data tổng'!$I:$I=$I297,'Data tổng'!$B:$B&lt;&gt;$B297),""ok""))"),"ok")</f>
        <v>ok</v>
      </c>
      <c r="M295" s="16" t="s">
        <v>83</v>
      </c>
      <c r="N295" s="16" t="s">
        <v>243</v>
      </c>
      <c r="O295" s="16"/>
      <c r="P295" s="16"/>
      <c r="Q295" s="16"/>
      <c r="R295" s="16"/>
      <c r="S295" s="16"/>
      <c r="T295" s="16"/>
      <c r="U295" s="22" t="s">
        <v>2931</v>
      </c>
      <c r="V295" s="23">
        <v>44602</v>
      </c>
      <c r="W295" s="24" t="s">
        <v>57</v>
      </c>
      <c r="X295" s="25">
        <v>44603</v>
      </c>
      <c r="Y295" s="33">
        <v>0.70833333333333337</v>
      </c>
      <c r="Z295" s="26" t="s">
        <v>2932</v>
      </c>
      <c r="AA295" s="26" t="s">
        <v>57</v>
      </c>
      <c r="AB295" s="39">
        <v>44605</v>
      </c>
      <c r="AC295" s="27" t="s">
        <v>128</v>
      </c>
      <c r="AD295" s="29"/>
      <c r="AE295" s="29"/>
      <c r="AF295" s="29"/>
      <c r="AG295" s="35">
        <v>16000000</v>
      </c>
    </row>
    <row r="296" spans="1:33" ht="15.75" customHeight="1">
      <c r="A296" s="15">
        <v>44601</v>
      </c>
      <c r="B296" s="16" t="s">
        <v>1866</v>
      </c>
      <c r="C296" s="22" t="s">
        <v>2313</v>
      </c>
      <c r="D296" s="16"/>
      <c r="E296" s="16"/>
      <c r="F296" s="17" t="str">
        <f t="shared" si="5"/>
        <v>Fail Phỏng vấn</v>
      </c>
      <c r="G296" s="16" t="s">
        <v>2933</v>
      </c>
      <c r="H296" s="18">
        <v>971587116</v>
      </c>
      <c r="I296" s="131" t="s">
        <v>2934</v>
      </c>
      <c r="J296" s="81"/>
      <c r="K296" s="30" t="s">
        <v>2935</v>
      </c>
      <c r="L296" s="21" t="str">
        <f ca="1">IFERROR(__xludf.DUMMYFUNCTION("if(or(countifs($H$3:H298,H298)&gt;1, countifs($I$3:I298,I298)&gt;1),""Trùng"",if(or(COUNTIFS('Data tổng'!$I:$I,$I298)&gt;1,COUNTIFS('Data tổng'!$H:$H,$H298)&gt;1),""Trùng ""&amp;FILTER('Data tổng'!$B:$B,'Data tổng'!$I:$I=$I298,'Data tổng'!$B:$B&lt;&gt;$B298),""ok""))"),"ok")</f>
        <v>ok</v>
      </c>
      <c r="M296" s="16" t="s">
        <v>83</v>
      </c>
      <c r="N296" s="16" t="s">
        <v>243</v>
      </c>
      <c r="O296" s="16"/>
      <c r="P296" s="16"/>
      <c r="Q296" s="16"/>
      <c r="R296" s="16"/>
      <c r="S296" s="16"/>
      <c r="T296" s="16"/>
      <c r="U296" s="22" t="s">
        <v>2936</v>
      </c>
      <c r="V296" s="23">
        <v>44600</v>
      </c>
      <c r="W296" s="24" t="s">
        <v>57</v>
      </c>
      <c r="X296" s="25">
        <v>44601</v>
      </c>
      <c r="Y296" s="33">
        <v>0.66666666666666663</v>
      </c>
      <c r="Z296" s="26" t="s">
        <v>2458</v>
      </c>
      <c r="AA296" s="26" t="s">
        <v>47</v>
      </c>
      <c r="AB296" s="27"/>
      <c r="AC296" s="27"/>
      <c r="AD296" s="29"/>
      <c r="AE296" s="29"/>
      <c r="AF296" s="29"/>
      <c r="AG296" s="29"/>
    </row>
    <row r="297" spans="1:33" ht="15.75" customHeight="1">
      <c r="A297" s="15">
        <v>44601</v>
      </c>
      <c r="B297" s="16" t="s">
        <v>1866</v>
      </c>
      <c r="C297" s="22" t="s">
        <v>155</v>
      </c>
      <c r="D297" s="16" t="s">
        <v>79</v>
      </c>
      <c r="E297" s="16"/>
      <c r="F297" s="17" t="str">
        <f t="shared" si="5"/>
        <v>Đã onboard</v>
      </c>
      <c r="G297" s="16" t="s">
        <v>2937</v>
      </c>
      <c r="H297" s="18">
        <v>967514898</v>
      </c>
      <c r="I297" s="16" t="s">
        <v>2938</v>
      </c>
      <c r="J297" s="81"/>
      <c r="K297" s="30" t="s">
        <v>2939</v>
      </c>
      <c r="L297" s="21" t="str">
        <f ca="1">IFERROR(__xludf.DUMMYFUNCTION("if(or(countifs($H$3:H299,H299)&gt;1, countifs($I$3:I299,I299)&gt;1),""Trùng"",if(or(COUNTIFS('Data tổng'!$I:$I,$I299)&gt;1,COUNTIFS('Data tổng'!$H:$H,$H299)&gt;1),""Trùng ""&amp;FILTER('Data tổng'!$B:$B,'Data tổng'!$I:$I=$I299,'Data tổng'!$B:$B&lt;&gt;$B299),""ok""))"),"ok")</f>
        <v>ok</v>
      </c>
      <c r="M297" s="16" t="s">
        <v>112</v>
      </c>
      <c r="N297" s="16" t="s">
        <v>2883</v>
      </c>
      <c r="O297" s="16"/>
      <c r="P297" s="16"/>
      <c r="Q297" s="16"/>
      <c r="R297" s="16"/>
      <c r="S297" s="16"/>
      <c r="T297" s="16"/>
      <c r="U297" s="22" t="s">
        <v>2940</v>
      </c>
      <c r="V297" s="23">
        <v>44601</v>
      </c>
      <c r="W297" s="24" t="s">
        <v>57</v>
      </c>
      <c r="X297" s="25">
        <v>44602</v>
      </c>
      <c r="Y297" s="33">
        <v>0.375</v>
      </c>
      <c r="Z297" s="26" t="s">
        <v>2883</v>
      </c>
      <c r="AA297" s="26" t="s">
        <v>57</v>
      </c>
      <c r="AB297" s="39">
        <v>44602</v>
      </c>
      <c r="AC297" s="27" t="s">
        <v>65</v>
      </c>
      <c r="AD297" s="118">
        <v>44635</v>
      </c>
      <c r="AE297" s="29" t="s">
        <v>65</v>
      </c>
      <c r="AF297" s="29" t="s">
        <v>2687</v>
      </c>
      <c r="AG297" s="35">
        <v>11000000</v>
      </c>
    </row>
    <row r="298" spans="1:33" ht="15.75" customHeight="1">
      <c r="A298" s="15">
        <v>44602</v>
      </c>
      <c r="B298" s="16" t="s">
        <v>1866</v>
      </c>
      <c r="C298" s="22" t="s">
        <v>2313</v>
      </c>
      <c r="D298" s="16"/>
      <c r="E298" s="16"/>
      <c r="F298" s="17" t="str">
        <f t="shared" ref="F298:F361" si="6">IF(G298="","",IF(AE298="Yes", "Đã onboard", IF(AE298="No", "Không onboard", IF(AC298="Yes", "Đồng ý offer", IF(AC298="Consider", "Cân nhắc offer",IF(AC298="No", "Từ chối offer", IF(AA298="Pass", "Pass Phỏng vấn", IF(AA298="Fail", "Fail Phỏng vấn", IF(AA298="Cancel", "Hủy Phỏng vấn", IF(AA298="Reject", "Từ chối Phỏng vấn", IF(AA298="Consider", "Cân nhắc KQ PV", IF(AND(X298&lt;&gt;"",AA298="",W298="Pass"), "Có lịch PV",IF(W298="Pass","Pass CV",IF(W298="Fail","Fail CV",IF(W298="Reject","Từ chối ứng tuyển", IF(W298="Consider","Cân nhắc CV","Đã nhận được CV"))))))))))))))))</f>
        <v>Fail Phỏng vấn</v>
      </c>
      <c r="G298" s="16" t="s">
        <v>2941</v>
      </c>
      <c r="H298" s="18">
        <v>327509955</v>
      </c>
      <c r="I298" s="16" t="s">
        <v>2942</v>
      </c>
      <c r="J298" s="81"/>
      <c r="K298" s="30" t="s">
        <v>2943</v>
      </c>
      <c r="L298" s="21" t="str">
        <f ca="1">IFERROR(__xludf.DUMMYFUNCTION("if(or(countifs($H$3:H300,H300)&gt;1, countifs($I$3:I300,I300)&gt;1),""Trùng"",if(or(COUNTIFS('Data tổng'!$I:$I,$I300)&gt;1,COUNTIFS('Data tổng'!$H:$H,$H300)&gt;1),""Trùng ""&amp;FILTER('Data tổng'!$B:$B,'Data tổng'!$I:$I=$I300,'Data tổng'!$B:$B&lt;&gt;$B300),""ok""))"),"ok")</f>
        <v>ok</v>
      </c>
      <c r="M298" s="16" t="s">
        <v>83</v>
      </c>
      <c r="N298" s="16" t="s">
        <v>243</v>
      </c>
      <c r="O298" s="16"/>
      <c r="P298" s="16"/>
      <c r="Q298" s="16"/>
      <c r="R298" s="16"/>
      <c r="S298" s="16"/>
      <c r="T298" s="16"/>
      <c r="U298" s="22" t="s">
        <v>2944</v>
      </c>
      <c r="V298" s="23">
        <v>44602</v>
      </c>
      <c r="W298" s="24" t="s">
        <v>57</v>
      </c>
      <c r="X298" s="25">
        <v>44609</v>
      </c>
      <c r="Y298" s="33">
        <v>0.375</v>
      </c>
      <c r="Z298" s="26" t="s">
        <v>2859</v>
      </c>
      <c r="AA298" s="26" t="s">
        <v>47</v>
      </c>
      <c r="AB298" s="27"/>
      <c r="AC298" s="27"/>
      <c r="AD298" s="29"/>
      <c r="AE298" s="29"/>
      <c r="AF298" s="29"/>
      <c r="AG298" s="29"/>
    </row>
    <row r="299" spans="1:33" ht="15.75" customHeight="1">
      <c r="A299" s="15">
        <v>44602</v>
      </c>
      <c r="B299" s="16" t="s">
        <v>1866</v>
      </c>
      <c r="C299" s="22" t="s">
        <v>2087</v>
      </c>
      <c r="D299" s="16"/>
      <c r="E299" s="16"/>
      <c r="F299" s="17" t="str">
        <f t="shared" si="6"/>
        <v>Fail Phỏng vấn</v>
      </c>
      <c r="G299" s="16" t="s">
        <v>2945</v>
      </c>
      <c r="H299" s="18">
        <v>971358515</v>
      </c>
      <c r="I299" s="16" t="s">
        <v>2946</v>
      </c>
      <c r="J299" s="81"/>
      <c r="K299" s="30" t="s">
        <v>2947</v>
      </c>
      <c r="L299" s="21" t="str">
        <f ca="1">IFERROR(__xludf.DUMMYFUNCTION("if(or(countifs($H$3:H301,H301)&gt;1, countifs($I$3:I301,I301)&gt;1),""Trùng"",if(or(COUNTIFS('Data tổng'!$I:$I,$I301)&gt;1,COUNTIFS('Data tổng'!$H:$H,$H301)&gt;1),""Trùng ""&amp;FILTER('Data tổng'!$B:$B,'Data tổng'!$I:$I=$I301,'Data tổng'!$B:$B&lt;&gt;$B301),""ok""))"),"ok")</f>
        <v>ok</v>
      </c>
      <c r="M299" s="16" t="s">
        <v>83</v>
      </c>
      <c r="N299" s="16" t="s">
        <v>243</v>
      </c>
      <c r="O299" s="16"/>
      <c r="P299" s="16"/>
      <c r="Q299" s="16"/>
      <c r="R299" s="16"/>
      <c r="S299" s="16"/>
      <c r="T299" s="16"/>
      <c r="U299" s="22" t="s">
        <v>2948</v>
      </c>
      <c r="V299" s="23">
        <v>44602</v>
      </c>
      <c r="W299" s="24" t="s">
        <v>57</v>
      </c>
      <c r="X299" s="25">
        <v>44602</v>
      </c>
      <c r="Y299" s="33">
        <v>0.85416666666666663</v>
      </c>
      <c r="Z299" s="26" t="s">
        <v>2949</v>
      </c>
      <c r="AA299" s="26" t="s">
        <v>47</v>
      </c>
      <c r="AB299" s="27"/>
      <c r="AC299" s="27"/>
      <c r="AD299" s="29"/>
      <c r="AE299" s="29"/>
      <c r="AF299" s="29"/>
      <c r="AG299" s="29"/>
    </row>
    <row r="300" spans="1:33" ht="15.75" customHeight="1">
      <c r="A300" s="15">
        <v>44602</v>
      </c>
      <c r="B300" s="16" t="s">
        <v>1866</v>
      </c>
      <c r="C300" s="22" t="s">
        <v>2087</v>
      </c>
      <c r="D300" s="16"/>
      <c r="E300" s="16"/>
      <c r="F300" s="17" t="str">
        <f t="shared" si="6"/>
        <v>Fail Phỏng vấn</v>
      </c>
      <c r="G300" s="16" t="s">
        <v>2950</v>
      </c>
      <c r="H300" s="18">
        <v>983094348</v>
      </c>
      <c r="I300" s="16" t="s">
        <v>2951</v>
      </c>
      <c r="J300" s="81"/>
      <c r="K300" s="30" t="s">
        <v>2952</v>
      </c>
      <c r="L300" s="21" t="str">
        <f ca="1">IFERROR(__xludf.DUMMYFUNCTION("if(or(countifs($H$3:H302,H302)&gt;1, countifs($I$3:I302,I302)&gt;1),""Trùng"",if(or(COUNTIFS('Data tổng'!$I:$I,$I302)&gt;1,COUNTIFS('Data tổng'!$H:$H,$H302)&gt;1),""Trùng ""&amp;FILTER('Data tổng'!$B:$B,'Data tổng'!$I:$I=$I302,'Data tổng'!$B:$B&lt;&gt;$B302),""ok""))"),"ok")</f>
        <v>ok</v>
      </c>
      <c r="M300" s="16" t="s">
        <v>83</v>
      </c>
      <c r="N300" s="16" t="s">
        <v>243</v>
      </c>
      <c r="O300" s="16"/>
      <c r="P300" s="16"/>
      <c r="Q300" s="16"/>
      <c r="R300" s="16"/>
      <c r="S300" s="16"/>
      <c r="T300" s="16"/>
      <c r="U300" s="22"/>
      <c r="V300" s="23">
        <v>44603</v>
      </c>
      <c r="W300" s="24" t="s">
        <v>57</v>
      </c>
      <c r="X300" s="25">
        <v>44606</v>
      </c>
      <c r="Y300" s="33">
        <v>0.85416666666666663</v>
      </c>
      <c r="Z300" s="26" t="s">
        <v>2949</v>
      </c>
      <c r="AA300" s="26" t="s">
        <v>47</v>
      </c>
      <c r="AB300" s="27"/>
      <c r="AC300" s="27"/>
      <c r="AD300" s="29"/>
      <c r="AE300" s="29"/>
      <c r="AF300" s="29"/>
      <c r="AG300" s="29"/>
    </row>
    <row r="301" spans="1:33" ht="15.75" customHeight="1">
      <c r="A301" s="15">
        <v>44607</v>
      </c>
      <c r="B301" s="16" t="s">
        <v>1866</v>
      </c>
      <c r="C301" s="22" t="s">
        <v>145</v>
      </c>
      <c r="D301" s="16" t="s">
        <v>79</v>
      </c>
      <c r="E301" s="16"/>
      <c r="F301" s="17" t="str">
        <f t="shared" si="6"/>
        <v>Fail Phỏng vấn</v>
      </c>
      <c r="G301" s="16" t="s">
        <v>2953</v>
      </c>
      <c r="H301" s="18">
        <v>395809090</v>
      </c>
      <c r="I301" s="16" t="s">
        <v>2954</v>
      </c>
      <c r="J301" s="81"/>
      <c r="K301" s="30" t="s">
        <v>2955</v>
      </c>
      <c r="L301" s="21" t="str">
        <f ca="1">IFERROR(__xludf.DUMMYFUNCTION("if(or(countifs($H$3:H303,H303)&gt;1, countifs($I$3:I303,I303)&gt;1),""Trùng"",if(or(COUNTIFS('Data tổng'!$I:$I,$I303)&gt;1,COUNTIFS('Data tổng'!$H:$H,$H303)&gt;1),""Trùng ""&amp;FILTER('Data tổng'!$B:$B,'Data tổng'!$I:$I=$I303,'Data tổng'!$B:$B&lt;&gt;$B303),""ok""))"),"ok")</f>
        <v>ok</v>
      </c>
      <c r="M301" s="16" t="s">
        <v>40</v>
      </c>
      <c r="N301" s="16" t="s">
        <v>150</v>
      </c>
      <c r="O301" s="16"/>
      <c r="P301" s="16"/>
      <c r="Q301" s="16"/>
      <c r="R301" s="16"/>
      <c r="S301" s="16"/>
      <c r="T301" s="16"/>
      <c r="U301" s="22" t="s">
        <v>2956</v>
      </c>
      <c r="V301" s="23">
        <v>44607</v>
      </c>
      <c r="W301" s="24" t="s">
        <v>57</v>
      </c>
      <c r="X301" s="25">
        <v>44610</v>
      </c>
      <c r="Y301" s="33">
        <v>0.34375</v>
      </c>
      <c r="Z301" s="26" t="s">
        <v>2957</v>
      </c>
      <c r="AA301" s="26" t="s">
        <v>47</v>
      </c>
      <c r="AB301" s="27"/>
      <c r="AC301" s="27"/>
      <c r="AD301" s="29"/>
      <c r="AE301" s="29"/>
      <c r="AF301" s="29"/>
      <c r="AG301" s="29"/>
    </row>
    <row r="302" spans="1:33" ht="15.75" customHeight="1">
      <c r="A302" s="15">
        <v>44607</v>
      </c>
      <c r="B302" s="16" t="s">
        <v>1866</v>
      </c>
      <c r="C302" s="22" t="s">
        <v>155</v>
      </c>
      <c r="D302" s="16" t="s">
        <v>79</v>
      </c>
      <c r="E302" s="16"/>
      <c r="F302" s="17" t="str">
        <f t="shared" si="6"/>
        <v>Đã onboard</v>
      </c>
      <c r="G302" s="16" t="s">
        <v>2958</v>
      </c>
      <c r="H302" s="18">
        <v>383541823</v>
      </c>
      <c r="I302" s="16" t="s">
        <v>2959</v>
      </c>
      <c r="J302" s="81"/>
      <c r="K302" s="30" t="s">
        <v>2960</v>
      </c>
      <c r="L302" s="21" t="str">
        <f ca="1">IFERROR(__xludf.DUMMYFUNCTION("if(or(countifs($H$3:H304,H304)&gt;1, countifs($I$3:I304,I304)&gt;1),""Trùng"",if(or(COUNTIFS('Data tổng'!$I:$I,$I304)&gt;1,COUNTIFS('Data tổng'!$H:$H,$H304)&gt;1),""Trùng ""&amp;FILTER('Data tổng'!$B:$B,'Data tổng'!$I:$I=$I304,'Data tổng'!$B:$B&lt;&gt;$B304),""ok""))"),"ok")</f>
        <v>ok</v>
      </c>
      <c r="M302" s="16" t="s">
        <v>112</v>
      </c>
      <c r="N302" s="16" t="s">
        <v>2883</v>
      </c>
      <c r="O302" s="16"/>
      <c r="P302" s="16"/>
      <c r="Q302" s="16"/>
      <c r="R302" s="16"/>
      <c r="S302" s="16"/>
      <c r="T302" s="16"/>
      <c r="U302" s="22" t="s">
        <v>2961</v>
      </c>
      <c r="V302" s="23">
        <v>44607</v>
      </c>
      <c r="W302" s="24" t="s">
        <v>57</v>
      </c>
      <c r="X302" s="25">
        <v>44613</v>
      </c>
      <c r="Y302" s="33">
        <v>0.58333333333333337</v>
      </c>
      <c r="Z302" s="26" t="s">
        <v>2962</v>
      </c>
      <c r="AA302" s="26" t="s">
        <v>57</v>
      </c>
      <c r="AB302" s="39">
        <v>44615</v>
      </c>
      <c r="AC302" s="27" t="s">
        <v>65</v>
      </c>
      <c r="AD302" s="118">
        <v>44641</v>
      </c>
      <c r="AE302" s="29" t="s">
        <v>65</v>
      </c>
      <c r="AF302" s="29" t="s">
        <v>2687</v>
      </c>
      <c r="AG302" s="35">
        <v>13500000</v>
      </c>
    </row>
    <row r="303" spans="1:33" ht="15.75" customHeight="1">
      <c r="A303" s="15">
        <v>44607</v>
      </c>
      <c r="B303" s="16" t="s">
        <v>1866</v>
      </c>
      <c r="C303" s="22" t="s">
        <v>155</v>
      </c>
      <c r="D303" s="16" t="s">
        <v>79</v>
      </c>
      <c r="E303" s="16"/>
      <c r="F303" s="17" t="str">
        <f t="shared" si="6"/>
        <v>Từ chối offer</v>
      </c>
      <c r="G303" s="16" t="s">
        <v>2963</v>
      </c>
      <c r="H303" s="18">
        <v>934540096</v>
      </c>
      <c r="I303" s="16" t="s">
        <v>2964</v>
      </c>
      <c r="J303" s="81"/>
      <c r="K303" s="30" t="s">
        <v>2965</v>
      </c>
      <c r="L303" s="21" t="str">
        <f ca="1">IFERROR(__xludf.DUMMYFUNCTION("if(or(countifs($H$3:H305,H305)&gt;1, countifs($I$3:I305,I305)&gt;1),""Trùng"",if(or(COUNTIFS('Data tổng'!$I:$I,$I305)&gt;1,COUNTIFS('Data tổng'!$H:$H,$H305)&gt;1),""Trùng ""&amp;FILTER('Data tổng'!$B:$B,'Data tổng'!$I:$I=$I305,'Data tổng'!$B:$B&lt;&gt;$B305),""ok""))"),"ok")</f>
        <v>ok</v>
      </c>
      <c r="M303" s="16" t="s">
        <v>40</v>
      </c>
      <c r="N303" s="16" t="s">
        <v>243</v>
      </c>
      <c r="O303" s="16"/>
      <c r="P303" s="16"/>
      <c r="Q303" s="16"/>
      <c r="R303" s="16"/>
      <c r="S303" s="16"/>
      <c r="T303" s="16"/>
      <c r="U303" s="22" t="s">
        <v>2966</v>
      </c>
      <c r="V303" s="23">
        <v>44607</v>
      </c>
      <c r="W303" s="24" t="s">
        <v>57</v>
      </c>
      <c r="X303" s="25">
        <v>44609</v>
      </c>
      <c r="Y303" s="33">
        <v>0.41666666666666669</v>
      </c>
      <c r="Z303" s="26" t="s">
        <v>2962</v>
      </c>
      <c r="AA303" s="26" t="s">
        <v>58</v>
      </c>
      <c r="AB303" s="39">
        <v>44610</v>
      </c>
      <c r="AC303" s="27" t="s">
        <v>128</v>
      </c>
      <c r="AD303" s="29"/>
      <c r="AE303" s="29"/>
      <c r="AF303" s="29"/>
      <c r="AG303" s="35">
        <v>11000000</v>
      </c>
    </row>
    <row r="304" spans="1:33" ht="15.75" customHeight="1">
      <c r="A304" s="15">
        <v>44608</v>
      </c>
      <c r="B304" s="16" t="s">
        <v>1866</v>
      </c>
      <c r="C304" s="22" t="s">
        <v>145</v>
      </c>
      <c r="D304" s="16" t="s">
        <v>417</v>
      </c>
      <c r="E304" s="16"/>
      <c r="F304" s="17" t="str">
        <f t="shared" si="6"/>
        <v>Đã onboard</v>
      </c>
      <c r="G304" s="16" t="s">
        <v>2967</v>
      </c>
      <c r="H304" s="18">
        <v>968217396</v>
      </c>
      <c r="I304" s="16" t="s">
        <v>2968</v>
      </c>
      <c r="J304" s="81"/>
      <c r="K304" s="30" t="s">
        <v>2969</v>
      </c>
      <c r="L304" s="21" t="str">
        <f ca="1">IFERROR(__xludf.DUMMYFUNCTION("if(or(countifs($H$3:H306,H306)&gt;1, countifs($I$3:I306,I306)&gt;1),""Trùng"",if(or(COUNTIFS('Data tổng'!$I:$I,$I306)&gt;1,COUNTIFS('Data tổng'!$H:$H,$H306)&gt;1),""Trùng ""&amp;FILTER('Data tổng'!$B:$B,'Data tổng'!$I:$I=$I306,'Data tổng'!$B:$B&lt;&gt;$B306),""ok""))"),"ok")</f>
        <v>ok</v>
      </c>
      <c r="M304" s="16" t="s">
        <v>112</v>
      </c>
      <c r="N304" s="16" t="s">
        <v>2924</v>
      </c>
      <c r="O304" s="16"/>
      <c r="P304" s="16"/>
      <c r="Q304" s="16"/>
      <c r="R304" s="16"/>
      <c r="S304" s="16"/>
      <c r="T304" s="16"/>
      <c r="U304" s="22" t="s">
        <v>2970</v>
      </c>
      <c r="V304" s="23">
        <v>44608</v>
      </c>
      <c r="W304" s="24" t="s">
        <v>57</v>
      </c>
      <c r="X304" s="25">
        <v>44609</v>
      </c>
      <c r="Y304" s="33">
        <v>0.66666666666666663</v>
      </c>
      <c r="Z304" s="26" t="s">
        <v>2957</v>
      </c>
      <c r="AA304" s="26" t="s">
        <v>57</v>
      </c>
      <c r="AB304" s="39">
        <v>44610</v>
      </c>
      <c r="AC304" s="27" t="s">
        <v>65</v>
      </c>
      <c r="AD304" s="118">
        <v>44641</v>
      </c>
      <c r="AE304" s="29" t="s">
        <v>65</v>
      </c>
      <c r="AF304" s="29" t="s">
        <v>2687</v>
      </c>
      <c r="AG304" s="35">
        <v>28000000</v>
      </c>
    </row>
    <row r="305" spans="1:33" ht="15.75" customHeight="1">
      <c r="A305" s="15">
        <v>44608</v>
      </c>
      <c r="B305" s="16" t="s">
        <v>1866</v>
      </c>
      <c r="C305" s="22" t="s">
        <v>145</v>
      </c>
      <c r="D305" s="16" t="s">
        <v>79</v>
      </c>
      <c r="E305" s="16"/>
      <c r="F305" s="17" t="str">
        <f t="shared" si="6"/>
        <v>Đã onboard</v>
      </c>
      <c r="G305" s="16" t="s">
        <v>2971</v>
      </c>
      <c r="H305" s="18">
        <v>358249966</v>
      </c>
      <c r="I305" s="16" t="s">
        <v>2972</v>
      </c>
      <c r="J305" s="81"/>
      <c r="K305" s="30" t="s">
        <v>2973</v>
      </c>
      <c r="L305" s="21" t="str">
        <f ca="1">IFERROR(__xludf.DUMMYFUNCTION("if(or(countifs($H$3:H307,H307)&gt;1, countifs($I$3:I307,I307)&gt;1),""Trùng"",if(or(COUNTIFS('Data tổng'!$I:$I,$I307)&gt;1,COUNTIFS('Data tổng'!$H:$H,$H307)&gt;1),""Trùng ""&amp;FILTER('Data tổng'!$B:$B,'Data tổng'!$I:$I=$I307,'Data tổng'!$B:$B&lt;&gt;$B307),""ok""))"),"ok")</f>
        <v>ok</v>
      </c>
      <c r="M305" s="16" t="s">
        <v>112</v>
      </c>
      <c r="N305" s="16" t="s">
        <v>2924</v>
      </c>
      <c r="O305" s="16"/>
      <c r="P305" s="16"/>
      <c r="Q305" s="16"/>
      <c r="R305" s="16"/>
      <c r="S305" s="16"/>
      <c r="T305" s="16"/>
      <c r="U305" s="22" t="s">
        <v>2974</v>
      </c>
      <c r="V305" s="23">
        <v>44608</v>
      </c>
      <c r="W305" s="24" t="s">
        <v>57</v>
      </c>
      <c r="X305" s="25">
        <v>44610</v>
      </c>
      <c r="Y305" s="33">
        <v>0.41666666666666669</v>
      </c>
      <c r="Z305" s="26" t="s">
        <v>2957</v>
      </c>
      <c r="AA305" s="26" t="s">
        <v>57</v>
      </c>
      <c r="AB305" s="39">
        <v>44613</v>
      </c>
      <c r="AC305" s="27" t="s">
        <v>65</v>
      </c>
      <c r="AD305" s="118">
        <v>44621</v>
      </c>
      <c r="AE305" s="29" t="s">
        <v>65</v>
      </c>
      <c r="AF305" s="29" t="s">
        <v>2687</v>
      </c>
      <c r="AG305" s="35">
        <v>20000000</v>
      </c>
    </row>
    <row r="306" spans="1:33" ht="15.75" customHeight="1">
      <c r="A306" s="15">
        <v>44608</v>
      </c>
      <c r="B306" s="16" t="s">
        <v>1866</v>
      </c>
      <c r="C306" s="22" t="s">
        <v>456</v>
      </c>
      <c r="D306" s="16" t="s">
        <v>417</v>
      </c>
      <c r="E306" s="16"/>
      <c r="F306" s="17" t="str">
        <f t="shared" si="6"/>
        <v>Fail Phỏng vấn</v>
      </c>
      <c r="G306" s="16" t="s">
        <v>2975</v>
      </c>
      <c r="H306" s="18">
        <v>976956559</v>
      </c>
      <c r="I306" s="16" t="s">
        <v>2976</v>
      </c>
      <c r="J306" s="81"/>
      <c r="K306" s="20" t="s">
        <v>2977</v>
      </c>
      <c r="L306" s="21" t="str">
        <f ca="1">IFERROR(__xludf.DUMMYFUNCTION("if(or(countifs($H$3:H308,H308)&gt;1, countifs($I$3:I308,I308)&gt;1),""Trùng"",if(or(COUNTIFS('Data tổng'!$I:$I,$I308)&gt;1,COUNTIFS('Data tổng'!$H:$H,$H308)&gt;1),""Trùng ""&amp;FILTER('Data tổng'!$B:$B,'Data tổng'!$I:$I=$I308,'Data tổng'!$B:$B&lt;&gt;$B308),""ok""))"),"ok")</f>
        <v>ok</v>
      </c>
      <c r="M306" s="16" t="s">
        <v>112</v>
      </c>
      <c r="N306" s="16" t="s">
        <v>2978</v>
      </c>
      <c r="O306" s="16"/>
      <c r="P306" s="16"/>
      <c r="Q306" s="16"/>
      <c r="R306" s="16"/>
      <c r="S306" s="16"/>
      <c r="T306" s="16"/>
      <c r="U306" s="22" t="s">
        <v>2979</v>
      </c>
      <c r="V306" s="23"/>
      <c r="W306" s="24"/>
      <c r="X306" s="25">
        <v>44613</v>
      </c>
      <c r="Y306" s="33">
        <v>0.45833333333333331</v>
      </c>
      <c r="Z306" s="26" t="s">
        <v>827</v>
      </c>
      <c r="AA306" s="26" t="s">
        <v>47</v>
      </c>
      <c r="AB306" s="27"/>
      <c r="AC306" s="27"/>
      <c r="AD306" s="29"/>
      <c r="AE306" s="29"/>
      <c r="AF306" s="29"/>
      <c r="AG306" s="29"/>
    </row>
    <row r="307" spans="1:33" ht="15.75" customHeight="1">
      <c r="A307" s="15">
        <v>44609</v>
      </c>
      <c r="B307" s="16" t="s">
        <v>1866</v>
      </c>
      <c r="C307" s="22" t="s">
        <v>250</v>
      </c>
      <c r="D307" s="16" t="s">
        <v>457</v>
      </c>
      <c r="E307" s="16"/>
      <c r="F307" s="17" t="str">
        <f t="shared" si="6"/>
        <v>Đã onboard</v>
      </c>
      <c r="G307" s="16" t="s">
        <v>2980</v>
      </c>
      <c r="H307" s="18">
        <v>914648649</v>
      </c>
      <c r="I307" s="16" t="s">
        <v>2981</v>
      </c>
      <c r="J307" s="81"/>
      <c r="K307" s="30" t="s">
        <v>2982</v>
      </c>
      <c r="L307" s="21" t="str">
        <f ca="1">IFERROR(__xludf.DUMMYFUNCTION("if(or(countifs($H$3:H309,H309)&gt;1, countifs($I$3:I309,I309)&gt;1),""Trùng"",if(or(COUNTIFS('Data tổng'!$I:$I,$I309)&gt;1,COUNTIFS('Data tổng'!$H:$H,$H309)&gt;1),""Trùng ""&amp;FILTER('Data tổng'!$B:$B,'Data tổng'!$I:$I=$I309,'Data tổng'!$B:$B&lt;&gt;$B309),""ok""))"),"ok")</f>
        <v>ok</v>
      </c>
      <c r="M307" s="16" t="s">
        <v>112</v>
      </c>
      <c r="N307" s="16" t="s">
        <v>2983</v>
      </c>
      <c r="O307" s="16"/>
      <c r="P307" s="16"/>
      <c r="Q307" s="16"/>
      <c r="R307" s="16"/>
      <c r="S307" s="16"/>
      <c r="T307" s="16"/>
      <c r="U307" s="22" t="s">
        <v>2984</v>
      </c>
      <c r="V307" s="23">
        <v>44610</v>
      </c>
      <c r="W307" s="24" t="s">
        <v>57</v>
      </c>
      <c r="X307" s="25">
        <v>44621</v>
      </c>
      <c r="Y307" s="33">
        <v>0.75</v>
      </c>
      <c r="Z307" s="26" t="s">
        <v>1446</v>
      </c>
      <c r="AA307" s="26" t="s">
        <v>57</v>
      </c>
      <c r="AB307" s="39">
        <v>44625</v>
      </c>
      <c r="AC307" s="27" t="s">
        <v>65</v>
      </c>
      <c r="AD307" s="118">
        <v>44635</v>
      </c>
      <c r="AE307" s="29" t="s">
        <v>65</v>
      </c>
      <c r="AF307" s="29" t="s">
        <v>262</v>
      </c>
      <c r="AG307" s="35">
        <v>36000000</v>
      </c>
    </row>
    <row r="308" spans="1:33" ht="15.75" customHeight="1">
      <c r="A308" s="15">
        <v>44610</v>
      </c>
      <c r="B308" s="16" t="s">
        <v>1866</v>
      </c>
      <c r="C308" s="22" t="s">
        <v>2313</v>
      </c>
      <c r="D308" s="16"/>
      <c r="E308" s="16"/>
      <c r="F308" s="17" t="str">
        <f t="shared" si="6"/>
        <v>Đã onboard</v>
      </c>
      <c r="G308" s="16" t="s">
        <v>2985</v>
      </c>
      <c r="H308" s="18">
        <v>327202468</v>
      </c>
      <c r="I308" s="16" t="s">
        <v>2986</v>
      </c>
      <c r="J308" s="81"/>
      <c r="K308" s="30" t="s">
        <v>2987</v>
      </c>
      <c r="L308" s="21" t="str">
        <f ca="1">IFERROR(__xludf.DUMMYFUNCTION("if(or(countifs($H$3:H310,H310)&gt;1, countifs($I$3:I310,I310)&gt;1),""Trùng"",if(or(COUNTIFS('Data tổng'!$I:$I,$I310)&gt;1,COUNTIFS('Data tổng'!$H:$H,$H310)&gt;1),""Trùng ""&amp;FILTER('Data tổng'!$B:$B,'Data tổng'!$I:$I=$I310,'Data tổng'!$B:$B&lt;&gt;$B310),""ok""))"),"ok")</f>
        <v>ok</v>
      </c>
      <c r="M308" s="16" t="s">
        <v>112</v>
      </c>
      <c r="N308" s="16" t="s">
        <v>2988</v>
      </c>
      <c r="O308" s="16"/>
      <c r="P308" s="16"/>
      <c r="Q308" s="16"/>
      <c r="R308" s="16"/>
      <c r="S308" s="16"/>
      <c r="T308" s="16"/>
      <c r="U308" s="129" t="s">
        <v>2989</v>
      </c>
      <c r="V308" s="23">
        <v>44610</v>
      </c>
      <c r="W308" s="24" t="s">
        <v>57</v>
      </c>
      <c r="X308" s="25">
        <v>44615</v>
      </c>
      <c r="Y308" s="33">
        <v>0.375</v>
      </c>
      <c r="Z308" s="26" t="s">
        <v>2202</v>
      </c>
      <c r="AA308" s="26" t="s">
        <v>57</v>
      </c>
      <c r="AB308" s="39">
        <v>44617</v>
      </c>
      <c r="AC308" s="27" t="s">
        <v>65</v>
      </c>
      <c r="AD308" s="118">
        <v>44627</v>
      </c>
      <c r="AE308" s="29" t="s">
        <v>65</v>
      </c>
      <c r="AF308" s="29"/>
      <c r="AG308" s="35">
        <v>8000000</v>
      </c>
    </row>
    <row r="309" spans="1:33" ht="15.75" customHeight="1">
      <c r="A309" s="15">
        <v>44613</v>
      </c>
      <c r="B309" s="16" t="s">
        <v>1866</v>
      </c>
      <c r="C309" s="22" t="s">
        <v>78</v>
      </c>
      <c r="D309" s="16" t="s">
        <v>417</v>
      </c>
      <c r="E309" s="16"/>
      <c r="F309" s="17" t="str">
        <f t="shared" si="6"/>
        <v>Fail Phỏng vấn</v>
      </c>
      <c r="G309" s="16" t="s">
        <v>2990</v>
      </c>
      <c r="H309" s="18">
        <v>366791359</v>
      </c>
      <c r="I309" s="16" t="s">
        <v>2991</v>
      </c>
      <c r="J309" s="81"/>
      <c r="K309" s="30" t="s">
        <v>2992</v>
      </c>
      <c r="L309" s="21" t="str">
        <f ca="1">IFERROR(__xludf.DUMMYFUNCTION("if(or(countifs($H$3:H311,H311)&gt;1, countifs($I$3:I311,I311)&gt;1),""Trùng"",if(or(COUNTIFS('Data tổng'!$I:$I,$I311)&gt;1,COUNTIFS('Data tổng'!$H:$H,$H311)&gt;1),""Trùng ""&amp;FILTER('Data tổng'!$B:$B,'Data tổng'!$I:$I=$I311,'Data tổng'!$B:$B&lt;&gt;$B311),""ok""))"),"ok")</f>
        <v>ok</v>
      </c>
      <c r="M309" s="16" t="s">
        <v>112</v>
      </c>
      <c r="N309" s="16" t="s">
        <v>2993</v>
      </c>
      <c r="O309" s="16"/>
      <c r="P309" s="16"/>
      <c r="Q309" s="16"/>
      <c r="R309" s="16"/>
      <c r="S309" s="16"/>
      <c r="T309" s="16"/>
      <c r="U309" s="22" t="s">
        <v>2994</v>
      </c>
      <c r="V309" s="23">
        <v>44613</v>
      </c>
      <c r="W309" s="24" t="s">
        <v>57</v>
      </c>
      <c r="X309" s="25">
        <v>44614</v>
      </c>
      <c r="Y309" s="33">
        <v>0.58333333333333337</v>
      </c>
      <c r="Z309" s="26" t="s">
        <v>2995</v>
      </c>
      <c r="AA309" s="26" t="s">
        <v>47</v>
      </c>
      <c r="AB309" s="27"/>
      <c r="AC309" s="27"/>
      <c r="AD309" s="29"/>
      <c r="AE309" s="29"/>
      <c r="AF309" s="29"/>
      <c r="AG309" s="29"/>
    </row>
    <row r="310" spans="1:33" ht="15.75" customHeight="1">
      <c r="A310" s="15">
        <v>44613</v>
      </c>
      <c r="B310" s="16" t="s">
        <v>1866</v>
      </c>
      <c r="C310" s="22" t="s">
        <v>34</v>
      </c>
      <c r="D310" s="16"/>
      <c r="E310" s="16"/>
      <c r="F310" s="17" t="str">
        <f t="shared" si="6"/>
        <v>Từ chối Phỏng vấn</v>
      </c>
      <c r="G310" s="16" t="s">
        <v>2996</v>
      </c>
      <c r="H310" s="18">
        <v>979882150</v>
      </c>
      <c r="I310" s="16" t="s">
        <v>2997</v>
      </c>
      <c r="J310" s="81"/>
      <c r="K310" s="30" t="s">
        <v>2998</v>
      </c>
      <c r="L310" s="21" t="str">
        <f ca="1">IFERROR(__xludf.DUMMYFUNCTION("if(or(countifs($H$3:H312,H312)&gt;1, countifs($I$3:I312,I312)&gt;1),""Trùng"",if(or(COUNTIFS('Data tổng'!$I:$I,$I312)&gt;1,COUNTIFS('Data tổng'!$H:$H,$H312)&gt;1),""Trùng ""&amp;FILTER('Data tổng'!$B:$B,'Data tổng'!$I:$I=$I312,'Data tổng'!$B:$B&lt;&gt;$B312),""ok""))"),"ok")</f>
        <v>ok</v>
      </c>
      <c r="M310" s="16" t="s">
        <v>112</v>
      </c>
      <c r="N310" s="16" t="s">
        <v>2999</v>
      </c>
      <c r="O310" s="16"/>
      <c r="P310" s="16"/>
      <c r="Q310" s="16"/>
      <c r="R310" s="16"/>
      <c r="S310" s="16"/>
      <c r="T310" s="16"/>
      <c r="U310" s="22" t="s">
        <v>3000</v>
      </c>
      <c r="V310" s="23">
        <v>44613</v>
      </c>
      <c r="W310" s="24" t="s">
        <v>57</v>
      </c>
      <c r="X310" s="25">
        <v>44615</v>
      </c>
      <c r="Y310" s="33">
        <v>0.41666666666666669</v>
      </c>
      <c r="Z310" s="26" t="s">
        <v>3001</v>
      </c>
      <c r="AA310" s="26" t="s">
        <v>58</v>
      </c>
      <c r="AB310" s="27"/>
      <c r="AC310" s="27"/>
      <c r="AD310" s="29"/>
      <c r="AE310" s="29"/>
      <c r="AF310" s="29"/>
      <c r="AG310" s="29"/>
    </row>
    <row r="311" spans="1:33" ht="15.75" customHeight="1">
      <c r="A311" s="15">
        <v>44614</v>
      </c>
      <c r="B311" s="16" t="s">
        <v>1866</v>
      </c>
      <c r="C311" s="22" t="s">
        <v>163</v>
      </c>
      <c r="D311" s="16" t="s">
        <v>79</v>
      </c>
      <c r="E311" s="16"/>
      <c r="F311" s="17" t="str">
        <f t="shared" si="6"/>
        <v>Fail Phỏng vấn</v>
      </c>
      <c r="G311" s="16" t="s">
        <v>3002</v>
      </c>
      <c r="H311" s="18">
        <v>335025559</v>
      </c>
      <c r="I311" s="16" t="s">
        <v>3003</v>
      </c>
      <c r="J311" s="81"/>
      <c r="K311" s="30" t="s">
        <v>3004</v>
      </c>
      <c r="L311" s="21" t="str">
        <f ca="1">IFERROR(__xludf.DUMMYFUNCTION("if(or(countifs($H$3:H313,H313)&gt;1, countifs($I$3:I313,I313)&gt;1),""Trùng"",if(or(COUNTIFS('Data tổng'!$I:$I,$I313)&gt;1,COUNTIFS('Data tổng'!$H:$H,$H313)&gt;1),""Trùng ""&amp;FILTER('Data tổng'!$B:$B,'Data tổng'!$I:$I=$I313,'Data tổng'!$B:$B&lt;&gt;$B313),""ok""))"),"ok")</f>
        <v>ok</v>
      </c>
      <c r="M311" s="16" t="s">
        <v>83</v>
      </c>
      <c r="N311" s="16" t="s">
        <v>84</v>
      </c>
      <c r="O311" s="16"/>
      <c r="P311" s="16"/>
      <c r="Q311" s="16"/>
      <c r="R311" s="16"/>
      <c r="S311" s="16"/>
      <c r="T311" s="16"/>
      <c r="U311" s="22" t="s">
        <v>3005</v>
      </c>
      <c r="V311" s="23">
        <v>44616</v>
      </c>
      <c r="W311" s="24" t="s">
        <v>57</v>
      </c>
      <c r="X311" s="25">
        <v>44617</v>
      </c>
      <c r="Y311" s="33">
        <v>0.41666666666666669</v>
      </c>
      <c r="Z311" s="26" t="s">
        <v>3006</v>
      </c>
      <c r="AA311" s="26" t="s">
        <v>47</v>
      </c>
      <c r="AB311" s="27"/>
      <c r="AC311" s="27"/>
      <c r="AD311" s="29"/>
      <c r="AE311" s="29"/>
      <c r="AF311" s="29"/>
      <c r="AG311" s="29"/>
    </row>
    <row r="312" spans="1:33" ht="15.75" customHeight="1">
      <c r="A312" s="15">
        <v>44614</v>
      </c>
      <c r="B312" s="16" t="s">
        <v>1866</v>
      </c>
      <c r="C312" s="22" t="s">
        <v>163</v>
      </c>
      <c r="D312" s="16" t="s">
        <v>79</v>
      </c>
      <c r="E312" s="16"/>
      <c r="F312" s="17" t="str">
        <f t="shared" si="6"/>
        <v>Pass CV</v>
      </c>
      <c r="G312" s="16" t="s">
        <v>3007</v>
      </c>
      <c r="H312" s="18">
        <v>968017102</v>
      </c>
      <c r="I312" s="16" t="s">
        <v>3008</v>
      </c>
      <c r="J312" s="81"/>
      <c r="K312" s="30" t="s">
        <v>3009</v>
      </c>
      <c r="L312" s="21" t="str">
        <f ca="1">IFERROR(__xludf.DUMMYFUNCTION("if(or(countifs($H$3:H314,H314)&gt;1, countifs($I$3:I314,I314)&gt;1),""Trùng"",if(or(COUNTIFS('Data tổng'!$I:$I,$I314)&gt;1,COUNTIFS('Data tổng'!$H:$H,$H314)&gt;1),""Trùng ""&amp;FILTER('Data tổng'!$B:$B,'Data tổng'!$I:$I=$I314,'Data tổng'!$B:$B&lt;&gt;$B314),""ok""))"),"ok")</f>
        <v>ok</v>
      </c>
      <c r="M312" s="16" t="s">
        <v>83</v>
      </c>
      <c r="N312" s="16" t="s">
        <v>84</v>
      </c>
      <c r="O312" s="16"/>
      <c r="P312" s="16"/>
      <c r="Q312" s="16"/>
      <c r="R312" s="16"/>
      <c r="S312" s="16"/>
      <c r="T312" s="16"/>
      <c r="U312" s="22" t="s">
        <v>3010</v>
      </c>
      <c r="V312" s="23">
        <v>44614</v>
      </c>
      <c r="W312" s="24" t="s">
        <v>57</v>
      </c>
      <c r="X312" s="25"/>
      <c r="Y312" s="26"/>
      <c r="Z312" s="26"/>
      <c r="AA312" s="26"/>
      <c r="AB312" s="27"/>
      <c r="AC312" s="27"/>
      <c r="AD312" s="29"/>
      <c r="AE312" s="29"/>
      <c r="AF312" s="29"/>
      <c r="AG312" s="29"/>
    </row>
    <row r="313" spans="1:33" ht="48" customHeight="1">
      <c r="A313" s="103">
        <v>44614</v>
      </c>
      <c r="B313" s="45" t="s">
        <v>1866</v>
      </c>
      <c r="C313" s="21" t="s">
        <v>250</v>
      </c>
      <c r="D313" s="45" t="s">
        <v>79</v>
      </c>
      <c r="E313" s="45" t="s">
        <v>48</v>
      </c>
      <c r="F313" s="21" t="str">
        <f t="shared" si="6"/>
        <v>Fail Phỏng vấn</v>
      </c>
      <c r="G313" s="45" t="s">
        <v>1867</v>
      </c>
      <c r="H313" s="18">
        <v>329664829</v>
      </c>
      <c r="I313" s="45" t="s">
        <v>1868</v>
      </c>
      <c r="J313" s="104">
        <v>35401</v>
      </c>
      <c r="K313" s="105" t="s">
        <v>1869</v>
      </c>
      <c r="L313" s="21" t="str">
        <f ca="1">IFERROR(__xludf.DUMMYFUNCTION("if(or(countifs($H$3:H315,H315)&gt;1, countifs($I$3:I315,I315)&gt;1),""Trùng"",if(or(COUNTIFS('Data tổng'!$I:$I,$I315)&gt;1,COUNTIFS('Data tổng'!$H:$H,$H315)&gt;1),""Trùng ""&amp;FILTER('Data tổng'!$B:$B,'Data tổng'!$I:$I=$I315,'Data tổng'!$B:$B&lt;&gt;$B315),""ok""))"),"Trùng")</f>
        <v>Trùng</v>
      </c>
      <c r="M313" s="45" t="s">
        <v>112</v>
      </c>
      <c r="N313" s="45" t="s">
        <v>2993</v>
      </c>
      <c r="O313" s="45"/>
      <c r="P313" s="45"/>
      <c r="Q313" s="45"/>
      <c r="R313" s="45"/>
      <c r="S313" s="45"/>
      <c r="T313" s="45"/>
      <c r="U313" s="21"/>
      <c r="V313" s="23">
        <v>44616</v>
      </c>
      <c r="W313" s="24" t="s">
        <v>57</v>
      </c>
      <c r="X313" s="25">
        <v>44620</v>
      </c>
      <c r="Y313" s="33">
        <v>0.58333333333333337</v>
      </c>
      <c r="Z313" s="26" t="s">
        <v>3011</v>
      </c>
      <c r="AA313" s="26" t="s">
        <v>47</v>
      </c>
      <c r="AB313" s="27"/>
      <c r="AC313" s="27"/>
      <c r="AD313" s="29"/>
      <c r="AE313" s="29"/>
      <c r="AF313" s="29"/>
      <c r="AG313" s="29"/>
    </row>
    <row r="314" spans="1:33" ht="15.75" customHeight="1">
      <c r="A314" s="15">
        <v>44614</v>
      </c>
      <c r="B314" s="16" t="s">
        <v>1866</v>
      </c>
      <c r="C314" s="22" t="s">
        <v>263</v>
      </c>
      <c r="D314" s="16" t="s">
        <v>79</v>
      </c>
      <c r="E314" s="16"/>
      <c r="F314" s="17" t="str">
        <f t="shared" si="6"/>
        <v>Đã nhận được CV</v>
      </c>
      <c r="G314" s="16" t="s">
        <v>3012</v>
      </c>
      <c r="H314" s="18">
        <v>934642619</v>
      </c>
      <c r="I314" s="16" t="s">
        <v>3013</v>
      </c>
      <c r="J314" s="81"/>
      <c r="K314" s="16"/>
      <c r="L314" s="21" t="str">
        <f ca="1">IFERROR(__xludf.DUMMYFUNCTION("if(or(countifs($H$3:H316,H316)&gt;1, countifs($I$3:I316,I316)&gt;1),""Trùng"",if(or(COUNTIFS('Data tổng'!$I:$I,$I316)&gt;1,COUNTIFS('Data tổng'!$H:$H,$H316)&gt;1),""Trùng ""&amp;FILTER('Data tổng'!$B:$B,'Data tổng'!$I:$I=$I316,'Data tổng'!$B:$B&lt;&gt;$B316),""ok""))"),"ok")</f>
        <v>ok</v>
      </c>
      <c r="M314" s="16" t="s">
        <v>149</v>
      </c>
      <c r="N314" s="16" t="s">
        <v>41</v>
      </c>
      <c r="O314" s="16"/>
      <c r="P314" s="16"/>
      <c r="Q314" s="16"/>
      <c r="R314" s="16"/>
      <c r="S314" s="16"/>
      <c r="T314" s="16"/>
      <c r="U314" s="22" t="s">
        <v>3014</v>
      </c>
      <c r="V314" s="23"/>
      <c r="W314" s="24"/>
      <c r="X314" s="25"/>
      <c r="Y314" s="26"/>
      <c r="Z314" s="26"/>
      <c r="AA314" s="26"/>
      <c r="AB314" s="27"/>
      <c r="AC314" s="27"/>
      <c r="AD314" s="29"/>
      <c r="AE314" s="29"/>
      <c r="AF314" s="29"/>
      <c r="AG314" s="29"/>
    </row>
    <row r="315" spans="1:33" ht="15.75" customHeight="1">
      <c r="A315" s="15">
        <v>44616</v>
      </c>
      <c r="B315" s="16" t="s">
        <v>1866</v>
      </c>
      <c r="C315" s="22" t="s">
        <v>78</v>
      </c>
      <c r="D315" s="16" t="s">
        <v>417</v>
      </c>
      <c r="E315" s="16"/>
      <c r="F315" s="17" t="str">
        <f t="shared" si="6"/>
        <v>Từ chối ứng tuyển</v>
      </c>
      <c r="G315" s="16" t="s">
        <v>3015</v>
      </c>
      <c r="H315" s="18">
        <v>339155292</v>
      </c>
      <c r="I315" s="16" t="s">
        <v>3016</v>
      </c>
      <c r="J315" s="81"/>
      <c r="K315" s="30" t="s">
        <v>3017</v>
      </c>
      <c r="L315" s="21" t="str">
        <f ca="1">IFERROR(__xludf.DUMMYFUNCTION("if(or(countifs($H$3:H317,H317)&gt;1, countifs($I$3:I317,I317)&gt;1),""Trùng"",if(or(COUNTIFS('Data tổng'!$I:$I,$I317)&gt;1,COUNTIFS('Data tổng'!$H:$H,$H317)&gt;1),""Trùng ""&amp;FILTER('Data tổng'!$B:$B,'Data tổng'!$I:$I=$I317,'Data tổng'!$B:$B&lt;&gt;$B317),""ok""))"),"ok")</f>
        <v>ok</v>
      </c>
      <c r="M315" s="16" t="s">
        <v>112</v>
      </c>
      <c r="N315" s="16" t="s">
        <v>2924</v>
      </c>
      <c r="O315" s="16"/>
      <c r="P315" s="16"/>
      <c r="Q315" s="16"/>
      <c r="R315" s="16"/>
      <c r="S315" s="16"/>
      <c r="T315" s="16"/>
      <c r="U315" s="22"/>
      <c r="V315" s="23">
        <v>44616</v>
      </c>
      <c r="W315" s="24" t="s">
        <v>58</v>
      </c>
      <c r="X315" s="25"/>
      <c r="Y315" s="26"/>
      <c r="Z315" s="26"/>
      <c r="AA315" s="26"/>
      <c r="AB315" s="27"/>
      <c r="AC315" s="27"/>
      <c r="AD315" s="29"/>
      <c r="AE315" s="29"/>
      <c r="AF315" s="29"/>
      <c r="AG315" s="29"/>
    </row>
    <row r="316" spans="1:33" ht="15.75" customHeight="1">
      <c r="A316" s="15">
        <v>44616</v>
      </c>
      <c r="B316" s="16" t="s">
        <v>1866</v>
      </c>
      <c r="C316" s="22" t="s">
        <v>250</v>
      </c>
      <c r="D316" s="16" t="s">
        <v>79</v>
      </c>
      <c r="E316" s="16"/>
      <c r="F316" s="17" t="str">
        <f t="shared" si="6"/>
        <v>Fail Phỏng vấn</v>
      </c>
      <c r="G316" s="16" t="s">
        <v>3018</v>
      </c>
      <c r="H316" s="18">
        <v>355653612</v>
      </c>
      <c r="I316" s="16" t="s">
        <v>3019</v>
      </c>
      <c r="J316" s="81"/>
      <c r="K316" s="30" t="s">
        <v>3020</v>
      </c>
      <c r="L316" s="21" t="str">
        <f ca="1">IFERROR(__xludf.DUMMYFUNCTION("if(or(countifs($H$3:H318,H318)&gt;1, countifs($I$3:I318,I318)&gt;1),""Trùng"",if(or(COUNTIFS('Data tổng'!$I:$I,$I318)&gt;1,COUNTIFS('Data tổng'!$H:$H,$H318)&gt;1),""Trùng ""&amp;FILTER('Data tổng'!$B:$B,'Data tổng'!$I:$I=$I318,'Data tổng'!$B:$B&lt;&gt;$B318),""ok""))"),"ok")</f>
        <v>ok</v>
      </c>
      <c r="M316" s="16" t="s">
        <v>149</v>
      </c>
      <c r="N316" s="16" t="s">
        <v>150</v>
      </c>
      <c r="O316" s="16"/>
      <c r="P316" s="16"/>
      <c r="Q316" s="16"/>
      <c r="R316" s="16"/>
      <c r="S316" s="16"/>
      <c r="T316" s="16"/>
      <c r="U316" s="22"/>
      <c r="V316" s="23">
        <v>44616</v>
      </c>
      <c r="W316" s="24" t="s">
        <v>57</v>
      </c>
      <c r="X316" s="25">
        <v>44641</v>
      </c>
      <c r="Y316" s="33">
        <v>0.66666666666666663</v>
      </c>
      <c r="Z316" s="26" t="s">
        <v>3021</v>
      </c>
      <c r="AA316" s="26" t="s">
        <v>47</v>
      </c>
      <c r="AB316" s="27"/>
      <c r="AC316" s="27"/>
      <c r="AD316" s="29"/>
      <c r="AE316" s="29"/>
      <c r="AF316" s="29"/>
      <c r="AG316" s="29"/>
    </row>
    <row r="317" spans="1:33" ht="15.75" customHeight="1">
      <c r="A317" s="15">
        <v>44620</v>
      </c>
      <c r="B317" s="16" t="s">
        <v>1866</v>
      </c>
      <c r="C317" s="22" t="s">
        <v>795</v>
      </c>
      <c r="D317" s="16"/>
      <c r="E317" s="16"/>
      <c r="F317" s="17" t="str">
        <f t="shared" si="6"/>
        <v>Fail Phỏng vấn</v>
      </c>
      <c r="G317" s="16" t="s">
        <v>3022</v>
      </c>
      <c r="H317" s="18">
        <v>349629766</v>
      </c>
      <c r="I317" s="16" t="s">
        <v>3023</v>
      </c>
      <c r="J317" s="81"/>
      <c r="K317" s="30" t="s">
        <v>3024</v>
      </c>
      <c r="L317" s="21" t="str">
        <f ca="1">IFERROR(__xludf.DUMMYFUNCTION("if(or(countifs($H$3:H319,H319)&gt;1, countifs($I$3:I319,I319)&gt;1),""Trùng"",if(or(COUNTIFS('Data tổng'!$I:$I,$I319)&gt;1,COUNTIFS('Data tổng'!$H:$H,$H319)&gt;1),""Trùng ""&amp;FILTER('Data tổng'!$B:$B,'Data tổng'!$I:$I=$I319,'Data tổng'!$B:$B&lt;&gt;$B319),""ok""))"),"ok")</f>
        <v>ok</v>
      </c>
      <c r="M317" s="16" t="s">
        <v>112</v>
      </c>
      <c r="N317" s="16" t="s">
        <v>3025</v>
      </c>
      <c r="O317" s="16"/>
      <c r="P317" s="16"/>
      <c r="Q317" s="16"/>
      <c r="R317" s="16"/>
      <c r="S317" s="16"/>
      <c r="T317" s="16"/>
      <c r="U317" s="22" t="s">
        <v>3026</v>
      </c>
      <c r="V317" s="23">
        <v>44620</v>
      </c>
      <c r="W317" s="24" t="s">
        <v>57</v>
      </c>
      <c r="X317" s="25">
        <v>44623</v>
      </c>
      <c r="Y317" s="33">
        <v>0.6875</v>
      </c>
      <c r="Z317" s="26" t="s">
        <v>2202</v>
      </c>
      <c r="AA317" s="26" t="s">
        <v>47</v>
      </c>
      <c r="AB317" s="27"/>
      <c r="AC317" s="27"/>
      <c r="AD317" s="29"/>
      <c r="AE317" s="29"/>
      <c r="AF317" s="29"/>
      <c r="AG317" s="29"/>
    </row>
    <row r="318" spans="1:33" ht="15.75" customHeight="1">
      <c r="A318" s="15">
        <v>44621</v>
      </c>
      <c r="B318" s="16" t="s">
        <v>1866</v>
      </c>
      <c r="C318" s="22" t="s">
        <v>155</v>
      </c>
      <c r="D318" s="16" t="s">
        <v>79</v>
      </c>
      <c r="E318" s="16"/>
      <c r="F318" s="17" t="str">
        <f t="shared" si="6"/>
        <v>Đã onboard</v>
      </c>
      <c r="G318" s="16" t="s">
        <v>3027</v>
      </c>
      <c r="H318" s="18">
        <v>964381998</v>
      </c>
      <c r="I318" s="16" t="s">
        <v>3028</v>
      </c>
      <c r="J318" s="81"/>
      <c r="K318" s="30" t="s">
        <v>3029</v>
      </c>
      <c r="L318" s="21" t="str">
        <f ca="1">IFERROR(__xludf.DUMMYFUNCTION("if(or(countifs($H$3:H320,H320)&gt;1, countifs($I$3:I320,I320)&gt;1),""Trùng"",if(or(COUNTIFS('Data tổng'!$I:$I,$I320)&gt;1,COUNTIFS('Data tổng'!$H:$H,$H320)&gt;1),""Trùng ""&amp;FILTER('Data tổng'!$B:$B,'Data tổng'!$I:$I=$I320,'Data tổng'!$B:$B&lt;&gt;$B320),""ok""))"),"ok")</f>
        <v>ok</v>
      </c>
      <c r="M318" s="16" t="s">
        <v>801</v>
      </c>
      <c r="N318" s="16" t="s">
        <v>3030</v>
      </c>
      <c r="O318" s="16"/>
      <c r="P318" s="16"/>
      <c r="Q318" s="16"/>
      <c r="R318" s="16"/>
      <c r="S318" s="16"/>
      <c r="T318" s="16"/>
      <c r="U318" s="22" t="s">
        <v>3031</v>
      </c>
      <c r="V318" s="23">
        <v>44621</v>
      </c>
      <c r="W318" s="24" t="s">
        <v>57</v>
      </c>
      <c r="X318" s="25">
        <v>44624</v>
      </c>
      <c r="Y318" s="33">
        <v>0.58333333333333337</v>
      </c>
      <c r="Z318" s="26" t="s">
        <v>3032</v>
      </c>
      <c r="AA318" s="26" t="s">
        <v>57</v>
      </c>
      <c r="AB318" s="39">
        <v>44625</v>
      </c>
      <c r="AC318" s="27" t="s">
        <v>65</v>
      </c>
      <c r="AD318" s="118">
        <v>44655</v>
      </c>
      <c r="AE318" s="29" t="s">
        <v>65</v>
      </c>
      <c r="AF318" s="29" t="s">
        <v>2512</v>
      </c>
      <c r="AG318" s="35">
        <v>16000000</v>
      </c>
    </row>
    <row r="319" spans="1:33" ht="15.75" customHeight="1">
      <c r="A319" s="15">
        <v>44621</v>
      </c>
      <c r="B319" s="16" t="s">
        <v>1866</v>
      </c>
      <c r="C319" s="22" t="s">
        <v>155</v>
      </c>
      <c r="D319" s="16" t="s">
        <v>79</v>
      </c>
      <c r="E319" s="16"/>
      <c r="F319" s="17" t="str">
        <f t="shared" si="6"/>
        <v>Đã onboard</v>
      </c>
      <c r="G319" s="16" t="s">
        <v>3033</v>
      </c>
      <c r="H319" s="18">
        <v>355008586</v>
      </c>
      <c r="I319" s="16" t="s">
        <v>3034</v>
      </c>
      <c r="J319" s="81"/>
      <c r="K319" s="30" t="s">
        <v>3035</v>
      </c>
      <c r="L319" s="21" t="str">
        <f ca="1">IFERROR(__xludf.DUMMYFUNCTION("if(or(countifs($H$3:H321,H321)&gt;1, countifs($I$3:I321,I321)&gt;1),""Trùng"",if(or(COUNTIFS('Data tổng'!$I:$I,$I321)&gt;1,COUNTIFS('Data tổng'!$H:$H,$H321)&gt;1),""Trùng ""&amp;FILTER('Data tổng'!$B:$B,'Data tổng'!$I:$I=$I321,'Data tổng'!$B:$B&lt;&gt;$B321),""ok""))"),"ok")</f>
        <v>ok</v>
      </c>
      <c r="M319" s="16" t="s">
        <v>801</v>
      </c>
      <c r="N319" s="16" t="s">
        <v>3030</v>
      </c>
      <c r="O319" s="16"/>
      <c r="P319" s="16"/>
      <c r="Q319" s="16"/>
      <c r="R319" s="16"/>
      <c r="S319" s="16"/>
      <c r="T319" s="16"/>
      <c r="U319" s="22" t="s">
        <v>3036</v>
      </c>
      <c r="V319" s="23">
        <v>44621</v>
      </c>
      <c r="W319" s="24" t="s">
        <v>57</v>
      </c>
      <c r="X319" s="25">
        <v>44622</v>
      </c>
      <c r="Y319" s="33">
        <v>0.70833333333333337</v>
      </c>
      <c r="Z319" s="26" t="s">
        <v>3032</v>
      </c>
      <c r="AA319" s="26" t="s">
        <v>57</v>
      </c>
      <c r="AB319" s="39">
        <v>44623</v>
      </c>
      <c r="AC319" s="27" t="s">
        <v>65</v>
      </c>
      <c r="AD319" s="118">
        <v>44648</v>
      </c>
      <c r="AE319" s="29" t="s">
        <v>65</v>
      </c>
      <c r="AF319" s="29" t="s">
        <v>2512</v>
      </c>
      <c r="AG319" s="35">
        <v>13000000</v>
      </c>
    </row>
    <row r="320" spans="1:33" ht="15.75" customHeight="1">
      <c r="A320" s="15">
        <v>44622</v>
      </c>
      <c r="B320" s="16" t="s">
        <v>1866</v>
      </c>
      <c r="C320" s="22" t="s">
        <v>78</v>
      </c>
      <c r="D320" s="16" t="s">
        <v>417</v>
      </c>
      <c r="E320" s="16"/>
      <c r="F320" s="17" t="str">
        <f t="shared" si="6"/>
        <v>Fail Phỏng vấn</v>
      </c>
      <c r="G320" s="16" t="s">
        <v>3037</v>
      </c>
      <c r="H320" s="18">
        <v>988382056</v>
      </c>
      <c r="I320" s="16" t="s">
        <v>3038</v>
      </c>
      <c r="J320" s="81"/>
      <c r="K320" s="30" t="s">
        <v>3039</v>
      </c>
      <c r="L320" s="21" t="str">
        <f ca="1">IFERROR(__xludf.DUMMYFUNCTION("if(or(countifs($H$3:H322,H322)&gt;1, countifs($I$3:I322,I322)&gt;1),""Trùng"",if(or(COUNTIFS('Data tổng'!$I:$I,$I322)&gt;1,COUNTIFS('Data tổng'!$H:$H,$H322)&gt;1),""Trùng ""&amp;FILTER('Data tổng'!$B:$B,'Data tổng'!$I:$I=$I322,'Data tổng'!$B:$B&lt;&gt;$B322),""ok""))"),"ok")</f>
        <v>ok</v>
      </c>
      <c r="M320" s="16" t="s">
        <v>112</v>
      </c>
      <c r="N320" s="16"/>
      <c r="O320" s="16"/>
      <c r="P320" s="16"/>
      <c r="Q320" s="16"/>
      <c r="R320" s="16"/>
      <c r="S320" s="16"/>
      <c r="T320" s="16"/>
      <c r="U320" s="22" t="s">
        <v>3040</v>
      </c>
      <c r="V320" s="23">
        <v>44622</v>
      </c>
      <c r="W320" s="24" t="s">
        <v>57</v>
      </c>
      <c r="X320" s="25">
        <v>44629</v>
      </c>
      <c r="Y320" s="33">
        <v>0.41666666666666669</v>
      </c>
      <c r="Z320" s="26" t="s">
        <v>3041</v>
      </c>
      <c r="AA320" s="26" t="s">
        <v>47</v>
      </c>
      <c r="AB320" s="27"/>
      <c r="AC320" s="27"/>
      <c r="AD320" s="29"/>
      <c r="AE320" s="29"/>
      <c r="AF320" s="29"/>
      <c r="AG320" s="29"/>
    </row>
    <row r="321" spans="1:33" ht="15.75" customHeight="1">
      <c r="A321" s="15">
        <v>44622</v>
      </c>
      <c r="B321" s="16" t="s">
        <v>1866</v>
      </c>
      <c r="C321" s="22" t="s">
        <v>3042</v>
      </c>
      <c r="D321" s="16"/>
      <c r="E321" s="16"/>
      <c r="F321" s="17" t="str">
        <f t="shared" si="6"/>
        <v>Đã onboard</v>
      </c>
      <c r="G321" s="16" t="s">
        <v>3043</v>
      </c>
      <c r="H321" s="18">
        <v>975031753</v>
      </c>
      <c r="I321" s="16" t="s">
        <v>3044</v>
      </c>
      <c r="J321" s="81"/>
      <c r="K321" s="30" t="s">
        <v>3045</v>
      </c>
      <c r="L321" s="21" t="str">
        <f ca="1">IFERROR(__xludf.DUMMYFUNCTION("if(or(countifs($H$3:H323,H323)&gt;1, countifs($I$3:I323,I323)&gt;1),""Trùng"",if(or(COUNTIFS('Data tổng'!$I:$I,$I323)&gt;1,COUNTIFS('Data tổng'!$H:$H,$H323)&gt;1),""Trùng ""&amp;FILTER('Data tổng'!$B:$B,'Data tổng'!$I:$I=$I323,'Data tổng'!$B:$B&lt;&gt;$B323),""ok""))"),"ok")</f>
        <v>ok</v>
      </c>
      <c r="M321" s="16" t="s">
        <v>112</v>
      </c>
      <c r="N321" s="16" t="s">
        <v>3046</v>
      </c>
      <c r="O321" s="16"/>
      <c r="P321" s="16"/>
      <c r="Q321" s="16"/>
      <c r="R321" s="16"/>
      <c r="S321" s="16"/>
      <c r="T321" s="16"/>
      <c r="U321" s="22"/>
      <c r="V321" s="23">
        <v>44622</v>
      </c>
      <c r="W321" s="24" t="s">
        <v>57</v>
      </c>
      <c r="X321" s="25">
        <v>44631</v>
      </c>
      <c r="Y321" s="33">
        <v>0.65625</v>
      </c>
      <c r="Z321" s="26" t="s">
        <v>3047</v>
      </c>
      <c r="AA321" s="26" t="s">
        <v>57</v>
      </c>
      <c r="AB321" s="39">
        <v>44649</v>
      </c>
      <c r="AC321" s="27" t="s">
        <v>65</v>
      </c>
      <c r="AD321" s="118">
        <v>44666</v>
      </c>
      <c r="AE321" s="29" t="s">
        <v>65</v>
      </c>
      <c r="AF321" s="29"/>
      <c r="AG321" s="35">
        <v>9000000</v>
      </c>
    </row>
    <row r="322" spans="1:33" ht="15.75" customHeight="1">
      <c r="A322" s="15">
        <v>44622</v>
      </c>
      <c r="B322" s="16" t="s">
        <v>1866</v>
      </c>
      <c r="C322" s="22" t="s">
        <v>696</v>
      </c>
      <c r="D322" s="16"/>
      <c r="E322" s="16"/>
      <c r="F322" s="17" t="str">
        <f t="shared" si="6"/>
        <v>Đã onboard</v>
      </c>
      <c r="G322" s="16" t="s">
        <v>3048</v>
      </c>
      <c r="H322" s="18">
        <v>983118555</v>
      </c>
      <c r="I322" s="16" t="s">
        <v>3049</v>
      </c>
      <c r="J322" s="81"/>
      <c r="K322" s="30" t="s">
        <v>3050</v>
      </c>
      <c r="L322" s="21" t="str">
        <f ca="1">IFERROR(__xludf.DUMMYFUNCTION("if(or(countifs($H$3:H324,H324)&gt;1, countifs($I$3:I324,I324)&gt;1),""Trùng"",if(or(COUNTIFS('Data tổng'!$I:$I,$I324)&gt;1,COUNTIFS('Data tổng'!$H:$H,$H324)&gt;1),""Trùng ""&amp;FILTER('Data tổng'!$B:$B,'Data tổng'!$I:$I=$I324,'Data tổng'!$B:$B&lt;&gt;$B324),""ok""))"),"ok")</f>
        <v>ok</v>
      </c>
      <c r="M322" s="16" t="s">
        <v>83</v>
      </c>
      <c r="N322" s="16" t="s">
        <v>243</v>
      </c>
      <c r="O322" s="16"/>
      <c r="P322" s="16"/>
      <c r="Q322" s="16"/>
      <c r="R322" s="16"/>
      <c r="S322" s="16"/>
      <c r="T322" s="16"/>
      <c r="U322" s="22" t="s">
        <v>3051</v>
      </c>
      <c r="V322" s="23">
        <v>44622</v>
      </c>
      <c r="W322" s="24" t="s">
        <v>57</v>
      </c>
      <c r="X322" s="25">
        <v>44623</v>
      </c>
      <c r="Y322" s="33">
        <v>0.58333333333333337</v>
      </c>
      <c r="Z322" s="26" t="s">
        <v>700</v>
      </c>
      <c r="AA322" s="26" t="s">
        <v>57</v>
      </c>
      <c r="AB322" s="39">
        <v>44630</v>
      </c>
      <c r="AC322" s="27" t="s">
        <v>65</v>
      </c>
      <c r="AD322" s="118">
        <v>44635</v>
      </c>
      <c r="AE322" s="29" t="s">
        <v>65</v>
      </c>
      <c r="AF322" s="29"/>
      <c r="AG322" s="35">
        <v>12000000</v>
      </c>
    </row>
    <row r="323" spans="1:33" ht="15.75" customHeight="1">
      <c r="A323" s="15">
        <v>44622</v>
      </c>
      <c r="B323" s="16" t="s">
        <v>1866</v>
      </c>
      <c r="C323" s="22" t="s">
        <v>3052</v>
      </c>
      <c r="D323" s="16"/>
      <c r="E323" s="16"/>
      <c r="F323" s="17" t="str">
        <f t="shared" si="6"/>
        <v>Fail Phỏng vấn</v>
      </c>
      <c r="G323" s="16" t="s">
        <v>3053</v>
      </c>
      <c r="H323" s="18">
        <v>833220003</v>
      </c>
      <c r="I323" s="16" t="s">
        <v>3054</v>
      </c>
      <c r="J323" s="81"/>
      <c r="K323" s="30" t="s">
        <v>3055</v>
      </c>
      <c r="L323" s="21" t="str">
        <f ca="1">IFERROR(__xludf.DUMMYFUNCTION("if(or(countifs($H$3:H325,H325)&gt;1, countifs($I$3:I325,I325)&gt;1),""Trùng"",if(or(COUNTIFS('Data tổng'!$I:$I,$I325)&gt;1,COUNTIFS('Data tổng'!$H:$H,$H325)&gt;1),""Trùng ""&amp;FILTER('Data tổng'!$B:$B,'Data tổng'!$I:$I=$I325,'Data tổng'!$B:$B&lt;&gt;$B325),""ok""))"),"ok")</f>
        <v>ok</v>
      </c>
      <c r="M323" s="16" t="s">
        <v>83</v>
      </c>
      <c r="N323" s="16" t="s">
        <v>243</v>
      </c>
      <c r="O323" s="16"/>
      <c r="P323" s="16"/>
      <c r="Q323" s="16"/>
      <c r="R323" s="16"/>
      <c r="S323" s="16"/>
      <c r="T323" s="16"/>
      <c r="U323" s="22"/>
      <c r="V323" s="23">
        <v>44622</v>
      </c>
      <c r="W323" s="24" t="s">
        <v>57</v>
      </c>
      <c r="X323" s="25">
        <v>44622</v>
      </c>
      <c r="Y323" s="33">
        <v>0.625</v>
      </c>
      <c r="Z323" s="26" t="s">
        <v>700</v>
      </c>
      <c r="AA323" s="26" t="s">
        <v>47</v>
      </c>
      <c r="AB323" s="27"/>
      <c r="AC323" s="27"/>
      <c r="AD323" s="29"/>
      <c r="AE323" s="29"/>
      <c r="AF323" s="29"/>
      <c r="AG323" s="29"/>
    </row>
    <row r="324" spans="1:33" ht="15.75" customHeight="1">
      <c r="A324" s="15">
        <v>44622</v>
      </c>
      <c r="B324" s="16" t="s">
        <v>1866</v>
      </c>
      <c r="C324" s="22" t="s">
        <v>250</v>
      </c>
      <c r="D324" s="16"/>
      <c r="E324" s="16"/>
      <c r="F324" s="17" t="str">
        <f t="shared" si="6"/>
        <v>Fail Phỏng vấn</v>
      </c>
      <c r="G324" s="16" t="s">
        <v>3056</v>
      </c>
      <c r="H324" s="18"/>
      <c r="I324" s="16"/>
      <c r="J324" s="81"/>
      <c r="K324" s="30" t="s">
        <v>3057</v>
      </c>
      <c r="L324" s="21" t="str">
        <f ca="1">IFERROR(__xludf.DUMMYFUNCTION("if(or(countifs($H$3:H326,H326)&gt;1, countifs($I$3:I326,I326)&gt;1),""Trùng"",if(or(COUNTIFS('Data tổng'!$I:$I,$I326)&gt;1,COUNTIFS('Data tổng'!$H:$H,$H326)&gt;1),""Trùng ""&amp;FILTER('Data tổng'!$B:$B,'Data tổng'!$I:$I=$I326,'Data tổng'!$B:$B&lt;&gt;$B326),""ok""))"),"ok")</f>
        <v>ok</v>
      </c>
      <c r="M324" s="16" t="s">
        <v>112</v>
      </c>
      <c r="N324" s="16" t="s">
        <v>3058</v>
      </c>
      <c r="O324" s="16"/>
      <c r="P324" s="16"/>
      <c r="Q324" s="16"/>
      <c r="R324" s="16"/>
      <c r="S324" s="16"/>
      <c r="T324" s="16"/>
      <c r="U324" s="22" t="s">
        <v>3059</v>
      </c>
      <c r="V324" s="23">
        <v>44622</v>
      </c>
      <c r="W324" s="24" t="s">
        <v>57</v>
      </c>
      <c r="X324" s="25">
        <v>44624</v>
      </c>
      <c r="Y324" s="33">
        <v>0.45833333333333331</v>
      </c>
      <c r="Z324" s="26" t="s">
        <v>3060</v>
      </c>
      <c r="AA324" s="26" t="s">
        <v>47</v>
      </c>
      <c r="AB324" s="27"/>
      <c r="AC324" s="27"/>
      <c r="AD324" s="29"/>
      <c r="AE324" s="29"/>
      <c r="AF324" s="29"/>
      <c r="AG324" s="29"/>
    </row>
    <row r="325" spans="1:33" ht="15.75" customHeight="1">
      <c r="A325" s="15">
        <v>44622</v>
      </c>
      <c r="B325" s="16" t="s">
        <v>1866</v>
      </c>
      <c r="C325" s="22" t="s">
        <v>250</v>
      </c>
      <c r="D325" s="16" t="s">
        <v>417</v>
      </c>
      <c r="E325" s="16"/>
      <c r="F325" s="17" t="str">
        <f t="shared" si="6"/>
        <v>Đã onboard</v>
      </c>
      <c r="G325" s="16" t="s">
        <v>3061</v>
      </c>
      <c r="H325" s="18">
        <v>328668906</v>
      </c>
      <c r="I325" s="16" t="s">
        <v>3062</v>
      </c>
      <c r="J325" s="81"/>
      <c r="K325" s="30" t="s">
        <v>3063</v>
      </c>
      <c r="L325" s="21" t="str">
        <f ca="1">IFERROR(__xludf.DUMMYFUNCTION("if(or(countifs($H$3:H327,H327)&gt;1, countifs($I$3:I327,I327)&gt;1),""Trùng"",if(or(COUNTIFS('Data tổng'!$I:$I,$I327)&gt;1,COUNTIFS('Data tổng'!$H:$H,$H327)&gt;1),""Trùng ""&amp;FILTER('Data tổng'!$B:$B,'Data tổng'!$I:$I=$I327,'Data tổng'!$B:$B&lt;&gt;$B327),""ok""))"),"ok")</f>
        <v>ok</v>
      </c>
      <c r="M325" s="16" t="s">
        <v>112</v>
      </c>
      <c r="N325" s="16" t="s">
        <v>2924</v>
      </c>
      <c r="O325" s="16"/>
      <c r="P325" s="16"/>
      <c r="Q325" s="16"/>
      <c r="R325" s="16"/>
      <c r="S325" s="16"/>
      <c r="T325" s="16"/>
      <c r="U325" s="22"/>
      <c r="V325" s="23">
        <v>44622</v>
      </c>
      <c r="W325" s="24" t="s">
        <v>57</v>
      </c>
      <c r="X325" s="25">
        <v>44627</v>
      </c>
      <c r="Y325" s="33">
        <v>0.70833333333333337</v>
      </c>
      <c r="Z325" s="26" t="s">
        <v>3064</v>
      </c>
      <c r="AA325" s="26" t="s">
        <v>57</v>
      </c>
      <c r="AB325" s="39">
        <v>44630</v>
      </c>
      <c r="AC325" s="27" t="s">
        <v>65</v>
      </c>
      <c r="AD325" s="118">
        <v>44666</v>
      </c>
      <c r="AE325" s="29" t="s">
        <v>65</v>
      </c>
      <c r="AF325" s="29" t="s">
        <v>2687</v>
      </c>
      <c r="AG325" s="35">
        <v>26000000</v>
      </c>
    </row>
    <row r="326" spans="1:33" ht="15.75" customHeight="1">
      <c r="A326" s="15">
        <v>44622</v>
      </c>
      <c r="B326" s="16" t="s">
        <v>1866</v>
      </c>
      <c r="C326" s="22" t="s">
        <v>2087</v>
      </c>
      <c r="D326" s="16"/>
      <c r="E326" s="16"/>
      <c r="F326" s="17" t="str">
        <f t="shared" si="6"/>
        <v>Từ chối Phỏng vấn</v>
      </c>
      <c r="G326" s="16" t="s">
        <v>3065</v>
      </c>
      <c r="H326" s="18">
        <v>982124619</v>
      </c>
      <c r="I326" s="16" t="s">
        <v>3066</v>
      </c>
      <c r="J326" s="81"/>
      <c r="K326" s="30" t="s">
        <v>3067</v>
      </c>
      <c r="L326" s="21" t="str">
        <f ca="1">IFERROR(__xludf.DUMMYFUNCTION("if(or(countifs($H$3:H328,H328)&gt;1, countifs($I$3:I328,I328)&gt;1),""Trùng"",if(or(COUNTIFS('Data tổng'!$I:$I,$I328)&gt;1,COUNTIFS('Data tổng'!$H:$H,$H328)&gt;1),""Trùng ""&amp;FILTER('Data tổng'!$B:$B,'Data tổng'!$I:$I=$I328,'Data tổng'!$B:$B&lt;&gt;$B328),""ok""))"),"ok")</f>
        <v>ok</v>
      </c>
      <c r="M326" s="16" t="s">
        <v>83</v>
      </c>
      <c r="N326" s="16" t="s">
        <v>243</v>
      </c>
      <c r="O326" s="16"/>
      <c r="P326" s="16"/>
      <c r="Q326" s="16"/>
      <c r="R326" s="16"/>
      <c r="S326" s="16"/>
      <c r="T326" s="16"/>
      <c r="U326" s="22"/>
      <c r="V326" s="23">
        <v>44622</v>
      </c>
      <c r="W326" s="24" t="s">
        <v>57</v>
      </c>
      <c r="X326" s="25">
        <v>44623</v>
      </c>
      <c r="Y326" s="33">
        <v>0.85416666666666663</v>
      </c>
      <c r="Z326" s="26" t="s">
        <v>3068</v>
      </c>
      <c r="AA326" s="26" t="s">
        <v>58</v>
      </c>
      <c r="AB326" s="27"/>
      <c r="AC326" s="27"/>
      <c r="AD326" s="29"/>
      <c r="AE326" s="29"/>
      <c r="AF326" s="29"/>
      <c r="AG326" s="29"/>
    </row>
    <row r="327" spans="1:33" ht="15.75" customHeight="1">
      <c r="A327" s="15">
        <v>44623</v>
      </c>
      <c r="B327" s="16" t="s">
        <v>1866</v>
      </c>
      <c r="C327" s="22" t="s">
        <v>78</v>
      </c>
      <c r="D327" s="16"/>
      <c r="E327" s="16"/>
      <c r="F327" s="17" t="str">
        <f t="shared" si="6"/>
        <v>Pass CV</v>
      </c>
      <c r="G327" s="16" t="s">
        <v>254</v>
      </c>
      <c r="H327" s="18">
        <v>373211588</v>
      </c>
      <c r="I327" s="16" t="s">
        <v>3069</v>
      </c>
      <c r="J327" s="81"/>
      <c r="K327" s="30" t="s">
        <v>3070</v>
      </c>
      <c r="L327" s="21" t="str">
        <f ca="1">IFERROR(__xludf.DUMMYFUNCTION("if(or(countifs($H$3:H329,H329)&gt;1, countifs($I$3:I329,I329)&gt;1),""Trùng"",if(or(COUNTIFS('Data tổng'!$I:$I,$I329)&gt;1,COUNTIFS('Data tổng'!$H:$H,$H329)&gt;1),""Trùng ""&amp;FILTER('Data tổng'!$B:$B,'Data tổng'!$I:$I=$I329,'Data tổng'!$B:$B&lt;&gt;$B329),""ok""))"),"ok")</f>
        <v>ok</v>
      </c>
      <c r="M327" s="16" t="s">
        <v>112</v>
      </c>
      <c r="N327" s="16" t="s">
        <v>3071</v>
      </c>
      <c r="O327" s="16"/>
      <c r="P327" s="16"/>
      <c r="Q327" s="16"/>
      <c r="R327" s="16"/>
      <c r="S327" s="16"/>
      <c r="T327" s="16"/>
      <c r="U327" s="22" t="s">
        <v>3072</v>
      </c>
      <c r="V327" s="23">
        <v>44623</v>
      </c>
      <c r="W327" s="24" t="s">
        <v>57</v>
      </c>
      <c r="X327" s="25"/>
      <c r="Y327" s="33"/>
      <c r="Z327" s="26"/>
      <c r="AA327" s="26"/>
      <c r="AB327" s="27"/>
      <c r="AC327" s="27"/>
      <c r="AD327" s="29"/>
      <c r="AE327" s="29"/>
      <c r="AF327" s="29"/>
      <c r="AG327" s="29"/>
    </row>
    <row r="328" spans="1:33" ht="15.75" customHeight="1">
      <c r="A328" s="15">
        <v>44623</v>
      </c>
      <c r="B328" s="16" t="s">
        <v>1866</v>
      </c>
      <c r="C328" s="22" t="s">
        <v>3052</v>
      </c>
      <c r="D328" s="16"/>
      <c r="E328" s="16"/>
      <c r="F328" s="17" t="str">
        <f t="shared" si="6"/>
        <v>Fail Phỏng vấn</v>
      </c>
      <c r="G328" s="16" t="s">
        <v>3073</v>
      </c>
      <c r="H328" s="18">
        <v>962389994</v>
      </c>
      <c r="I328" s="16" t="s">
        <v>3074</v>
      </c>
      <c r="J328" s="81"/>
      <c r="K328" s="30" t="s">
        <v>3075</v>
      </c>
      <c r="L328" s="21" t="str">
        <f ca="1">IFERROR(__xludf.DUMMYFUNCTION("if(or(countifs($H$3:H330,H330)&gt;1, countifs($I$3:I330,I330)&gt;1),""Trùng"",if(or(COUNTIFS('Data tổng'!$I:$I,$I330)&gt;1,COUNTIFS('Data tổng'!$H:$H,$H330)&gt;1),""Trùng ""&amp;FILTER('Data tổng'!$B:$B,'Data tổng'!$I:$I=$I330,'Data tổng'!$B:$B&lt;&gt;$B330),""ok""))"),"ok")</f>
        <v>ok</v>
      </c>
      <c r="M328" s="16" t="s">
        <v>83</v>
      </c>
      <c r="N328" s="16" t="s">
        <v>243</v>
      </c>
      <c r="O328" s="16"/>
      <c r="P328" s="16"/>
      <c r="Q328" s="16"/>
      <c r="R328" s="16"/>
      <c r="S328" s="16"/>
      <c r="T328" s="16"/>
      <c r="U328" s="22"/>
      <c r="V328" s="23">
        <v>44623</v>
      </c>
      <c r="W328" s="24" t="s">
        <v>57</v>
      </c>
      <c r="X328" s="25">
        <v>44624</v>
      </c>
      <c r="Y328" s="33">
        <v>0.58333333333333337</v>
      </c>
      <c r="Z328" s="26" t="s">
        <v>700</v>
      </c>
      <c r="AA328" s="26" t="s">
        <v>47</v>
      </c>
      <c r="AB328" s="27"/>
      <c r="AC328" s="27"/>
      <c r="AD328" s="29"/>
      <c r="AE328" s="29"/>
      <c r="AF328" s="29"/>
      <c r="AG328" s="29"/>
    </row>
    <row r="329" spans="1:33" ht="15.75" customHeight="1">
      <c r="A329" s="15">
        <v>44623</v>
      </c>
      <c r="B329" s="16" t="s">
        <v>1866</v>
      </c>
      <c r="C329" s="22" t="s">
        <v>3052</v>
      </c>
      <c r="D329" s="16"/>
      <c r="E329" s="16"/>
      <c r="F329" s="17" t="str">
        <f t="shared" si="6"/>
        <v>Fail Phỏng vấn</v>
      </c>
      <c r="G329" s="16" t="s">
        <v>3076</v>
      </c>
      <c r="H329" s="18">
        <v>944477889</v>
      </c>
      <c r="I329" s="16" t="s">
        <v>3077</v>
      </c>
      <c r="J329" s="81"/>
      <c r="K329" s="30" t="s">
        <v>3078</v>
      </c>
      <c r="L329" s="21" t="str">
        <f ca="1">IFERROR(__xludf.DUMMYFUNCTION("if(or(countifs($H$3:H331,H331)&gt;1, countifs($I$3:I331,I331)&gt;1),""Trùng"",if(or(COUNTIFS('Data tổng'!$I:$I,$I331)&gt;1,COUNTIFS('Data tổng'!$H:$H,$H331)&gt;1),""Trùng ""&amp;FILTER('Data tổng'!$B:$B,'Data tổng'!$I:$I=$I331,'Data tổng'!$B:$B&lt;&gt;$B331),""ok""))"),"ok")</f>
        <v>ok</v>
      </c>
      <c r="M329" s="16" t="s">
        <v>83</v>
      </c>
      <c r="N329" s="16" t="s">
        <v>243</v>
      </c>
      <c r="O329" s="16"/>
      <c r="P329" s="16"/>
      <c r="Q329" s="16"/>
      <c r="R329" s="16"/>
      <c r="S329" s="16"/>
      <c r="T329" s="16" t="s">
        <v>87</v>
      </c>
      <c r="U329" s="22"/>
      <c r="V329" s="23">
        <v>44623</v>
      </c>
      <c r="W329" s="24" t="s">
        <v>57</v>
      </c>
      <c r="X329" s="25">
        <v>44624</v>
      </c>
      <c r="Y329" s="33">
        <v>0.625</v>
      </c>
      <c r="Z329" s="26" t="s">
        <v>700</v>
      </c>
      <c r="AA329" s="26" t="s">
        <v>47</v>
      </c>
      <c r="AB329" s="27"/>
      <c r="AC329" s="27"/>
      <c r="AD329" s="29"/>
      <c r="AE329" s="29"/>
      <c r="AF329" s="29"/>
      <c r="AG329" s="29"/>
    </row>
    <row r="330" spans="1:33" ht="15.75" customHeight="1">
      <c r="A330" s="15">
        <v>44623</v>
      </c>
      <c r="B330" s="16" t="s">
        <v>1866</v>
      </c>
      <c r="C330" s="22" t="s">
        <v>250</v>
      </c>
      <c r="D330" s="16" t="s">
        <v>79</v>
      </c>
      <c r="E330" s="16"/>
      <c r="F330" s="17" t="str">
        <f t="shared" si="6"/>
        <v>Fail Phỏng vấn</v>
      </c>
      <c r="G330" s="16" t="s">
        <v>3079</v>
      </c>
      <c r="H330" s="18">
        <v>382341765</v>
      </c>
      <c r="I330" s="16" t="s">
        <v>3080</v>
      </c>
      <c r="J330" s="81"/>
      <c r="K330" s="30" t="s">
        <v>3081</v>
      </c>
      <c r="L330" s="21" t="str">
        <f ca="1">IFERROR(__xludf.DUMMYFUNCTION("if(or(countifs($H$3:H332,H332)&gt;1, countifs($I$3:I332,I332)&gt;1),""Trùng"",if(or(COUNTIFS('Data tổng'!$I:$I,$I332)&gt;1,COUNTIFS('Data tổng'!$H:$H,$H332)&gt;1),""Trùng ""&amp;FILTER('Data tổng'!$B:$B,'Data tổng'!$I:$I=$I332,'Data tổng'!$B:$B&lt;&gt;$B332),""ok""))"),"ok")</f>
        <v>ok</v>
      </c>
      <c r="M330" s="16" t="s">
        <v>40</v>
      </c>
      <c r="N330" s="16" t="s">
        <v>41</v>
      </c>
      <c r="O330" s="16"/>
      <c r="P330" s="16"/>
      <c r="Q330" s="16"/>
      <c r="R330" s="16"/>
      <c r="S330" s="16"/>
      <c r="T330" s="16"/>
      <c r="U330" s="22"/>
      <c r="V330" s="23">
        <v>44623</v>
      </c>
      <c r="W330" s="24" t="s">
        <v>57</v>
      </c>
      <c r="X330" s="25">
        <v>44627</v>
      </c>
      <c r="Y330" s="33">
        <v>0.58333333333333337</v>
      </c>
      <c r="Z330" s="26" t="s">
        <v>3082</v>
      </c>
      <c r="AA330" s="26" t="s">
        <v>47</v>
      </c>
      <c r="AB330" s="27"/>
      <c r="AC330" s="27"/>
      <c r="AD330" s="29"/>
      <c r="AE330" s="29"/>
      <c r="AF330" s="29"/>
      <c r="AG330" s="29"/>
    </row>
    <row r="331" spans="1:33" ht="15.75" customHeight="1">
      <c r="A331" s="15">
        <v>44623</v>
      </c>
      <c r="B331" s="16" t="s">
        <v>1866</v>
      </c>
      <c r="C331" s="22" t="s">
        <v>250</v>
      </c>
      <c r="D331" s="16" t="s">
        <v>79</v>
      </c>
      <c r="E331" s="16"/>
      <c r="F331" s="17" t="str">
        <f t="shared" si="6"/>
        <v>Đã onboard</v>
      </c>
      <c r="G331" s="16" t="s">
        <v>3083</v>
      </c>
      <c r="H331" s="18">
        <v>386850090</v>
      </c>
      <c r="I331" s="16" t="s">
        <v>3084</v>
      </c>
      <c r="J331" s="81"/>
      <c r="K331" s="30" t="s">
        <v>3085</v>
      </c>
      <c r="L331" s="21" t="str">
        <f ca="1">IFERROR(__xludf.DUMMYFUNCTION("if(or(countifs($H$3:H333,H333)&gt;1, countifs($I$3:I333,I333)&gt;1),""Trùng"",if(or(COUNTIFS('Data tổng'!$I:$I,$I333)&gt;1,COUNTIFS('Data tổng'!$H:$H,$H333)&gt;1),""Trùng ""&amp;FILTER('Data tổng'!$B:$B,'Data tổng'!$I:$I=$I333,'Data tổng'!$B:$B&lt;&gt;$B333),""ok""))"),"ok")</f>
        <v>ok</v>
      </c>
      <c r="M331" s="16" t="s">
        <v>112</v>
      </c>
      <c r="N331" s="16" t="s">
        <v>3086</v>
      </c>
      <c r="O331" s="16"/>
      <c r="P331" s="16"/>
      <c r="Q331" s="16"/>
      <c r="R331" s="16"/>
      <c r="S331" s="16"/>
      <c r="T331" s="16"/>
      <c r="U331" s="22"/>
      <c r="V331" s="23">
        <v>44623</v>
      </c>
      <c r="W331" s="24" t="s">
        <v>57</v>
      </c>
      <c r="X331" s="25">
        <v>44624</v>
      </c>
      <c r="Y331" s="33">
        <v>0.41666666666666669</v>
      </c>
      <c r="Z331" s="26" t="s">
        <v>3082</v>
      </c>
      <c r="AA331" s="26" t="s">
        <v>57</v>
      </c>
      <c r="AB331" s="39">
        <v>44625</v>
      </c>
      <c r="AC331" s="27" t="s">
        <v>65</v>
      </c>
      <c r="AD331" s="118">
        <v>44635</v>
      </c>
      <c r="AE331" s="29" t="s">
        <v>65</v>
      </c>
      <c r="AF331" s="29" t="s">
        <v>2687</v>
      </c>
      <c r="AG331" s="35">
        <v>16000000</v>
      </c>
    </row>
    <row r="332" spans="1:33" ht="15.75" customHeight="1">
      <c r="A332" s="15">
        <v>44623</v>
      </c>
      <c r="B332" s="16" t="s">
        <v>1866</v>
      </c>
      <c r="C332" s="22" t="s">
        <v>2087</v>
      </c>
      <c r="D332" s="16"/>
      <c r="E332" s="16"/>
      <c r="F332" s="17" t="str">
        <f t="shared" si="6"/>
        <v>Từ chối Phỏng vấn</v>
      </c>
      <c r="G332" s="16" t="s">
        <v>3087</v>
      </c>
      <c r="H332" s="18">
        <v>981640692</v>
      </c>
      <c r="I332" s="16" t="s">
        <v>3088</v>
      </c>
      <c r="J332" s="81"/>
      <c r="K332" s="30" t="s">
        <v>3089</v>
      </c>
      <c r="L332" s="21" t="str">
        <f ca="1">IFERROR(__xludf.DUMMYFUNCTION("if(or(countifs($H$3:H334,H334)&gt;1, countifs($I$3:I334,I334)&gt;1),""Trùng"",if(or(COUNTIFS('Data tổng'!$I:$I,$I334)&gt;1,COUNTIFS('Data tổng'!$H:$H,$H334)&gt;1),""Trùng ""&amp;FILTER('Data tổng'!$B:$B,'Data tổng'!$I:$I=$I334,'Data tổng'!$B:$B&lt;&gt;$B334),""ok""))"),"ok")</f>
        <v>ok</v>
      </c>
      <c r="M332" s="16" t="s">
        <v>83</v>
      </c>
      <c r="N332" s="16" t="s">
        <v>243</v>
      </c>
      <c r="O332" s="16"/>
      <c r="P332" s="16"/>
      <c r="Q332" s="16"/>
      <c r="R332" s="16"/>
      <c r="S332" s="16"/>
      <c r="T332" s="16"/>
      <c r="U332" s="22"/>
      <c r="V332" s="23">
        <v>44623</v>
      </c>
      <c r="W332" s="24" t="s">
        <v>57</v>
      </c>
      <c r="X332" s="25">
        <v>44624</v>
      </c>
      <c r="Y332" s="33">
        <v>0.85416666666666663</v>
      </c>
      <c r="Z332" s="26" t="s">
        <v>3068</v>
      </c>
      <c r="AA332" s="26" t="s">
        <v>58</v>
      </c>
      <c r="AB332" s="27"/>
      <c r="AC332" s="27"/>
      <c r="AD332" s="29"/>
      <c r="AE332" s="29"/>
      <c r="AF332" s="29"/>
      <c r="AG332" s="29"/>
    </row>
    <row r="333" spans="1:33" ht="15.75" customHeight="1">
      <c r="A333" s="15">
        <v>44624</v>
      </c>
      <c r="B333" s="16" t="s">
        <v>1866</v>
      </c>
      <c r="C333" s="22" t="s">
        <v>3052</v>
      </c>
      <c r="D333" s="16"/>
      <c r="E333" s="16"/>
      <c r="F333" s="17" t="str">
        <f t="shared" si="6"/>
        <v>Fail Phỏng vấn</v>
      </c>
      <c r="G333" s="16" t="s">
        <v>3090</v>
      </c>
      <c r="H333" s="18">
        <v>918864582</v>
      </c>
      <c r="I333" s="16" t="s">
        <v>3091</v>
      </c>
      <c r="J333" s="81"/>
      <c r="K333" s="30" t="s">
        <v>3092</v>
      </c>
      <c r="L333" s="21" t="str">
        <f ca="1">IFERROR(__xludf.DUMMYFUNCTION("if(or(countifs($H$3:H335,H335)&gt;1, countifs($I$3:I335,I335)&gt;1),""Trùng"",if(or(COUNTIFS('Data tổng'!$I:$I,$I335)&gt;1,COUNTIFS('Data tổng'!$H:$H,$H335)&gt;1),""Trùng ""&amp;FILTER('Data tổng'!$B:$B,'Data tổng'!$I:$I=$I335,'Data tổng'!$B:$B&lt;&gt;$B335),""ok""))"),"ok")</f>
        <v>ok</v>
      </c>
      <c r="M333" s="16" t="s">
        <v>83</v>
      </c>
      <c r="N333" s="16" t="s">
        <v>243</v>
      </c>
      <c r="O333" s="16"/>
      <c r="P333" s="16"/>
      <c r="Q333" s="16"/>
      <c r="R333" s="16"/>
      <c r="S333" s="16"/>
      <c r="T333" s="16"/>
      <c r="U333" s="22"/>
      <c r="V333" s="23">
        <v>44624</v>
      </c>
      <c r="W333" s="24" t="s">
        <v>57</v>
      </c>
      <c r="X333" s="25">
        <v>44627</v>
      </c>
      <c r="Y333" s="33">
        <v>0.66666666666666663</v>
      </c>
      <c r="Z333" s="26" t="s">
        <v>3093</v>
      </c>
      <c r="AA333" s="26" t="s">
        <v>47</v>
      </c>
      <c r="AB333" s="27"/>
      <c r="AC333" s="27"/>
      <c r="AD333" s="29"/>
      <c r="AE333" s="29"/>
      <c r="AF333" s="29"/>
      <c r="AG333" s="29"/>
    </row>
    <row r="334" spans="1:33" ht="15.75" customHeight="1">
      <c r="A334" s="15">
        <v>44624</v>
      </c>
      <c r="B334" s="16" t="s">
        <v>1866</v>
      </c>
      <c r="C334" s="22" t="s">
        <v>3052</v>
      </c>
      <c r="D334" s="16"/>
      <c r="E334" s="16"/>
      <c r="F334" s="17" t="str">
        <f t="shared" si="6"/>
        <v>Fail Phỏng vấn</v>
      </c>
      <c r="G334" s="16" t="s">
        <v>3094</v>
      </c>
      <c r="H334" s="18">
        <v>961279798</v>
      </c>
      <c r="I334" s="16" t="s">
        <v>3095</v>
      </c>
      <c r="J334" s="81"/>
      <c r="K334" s="30" t="s">
        <v>3096</v>
      </c>
      <c r="L334" s="21" t="str">
        <f ca="1">IFERROR(__xludf.DUMMYFUNCTION("if(or(countifs($H$3:H336,H336)&gt;1, countifs($I$3:I336,I336)&gt;1),""Trùng"",if(or(COUNTIFS('Data tổng'!$I:$I,$I336)&gt;1,COUNTIFS('Data tổng'!$H:$H,$H336)&gt;1),""Trùng ""&amp;FILTER('Data tổng'!$B:$B,'Data tổng'!$I:$I=$I336,'Data tổng'!$B:$B&lt;&gt;$B336),""ok""))"),"ok")</f>
        <v>ok</v>
      </c>
      <c r="M334" s="16" t="s">
        <v>83</v>
      </c>
      <c r="N334" s="16" t="s">
        <v>243</v>
      </c>
      <c r="O334" s="16"/>
      <c r="P334" s="16"/>
      <c r="Q334" s="16"/>
      <c r="R334" s="16"/>
      <c r="S334" s="16"/>
      <c r="T334" s="16"/>
      <c r="U334" s="22"/>
      <c r="V334" s="23">
        <v>44624</v>
      </c>
      <c r="W334" s="24" t="s">
        <v>57</v>
      </c>
      <c r="X334" s="25">
        <v>44627</v>
      </c>
      <c r="Y334" s="33">
        <v>0.70833333333333337</v>
      </c>
      <c r="Z334" s="26" t="s">
        <v>3093</v>
      </c>
      <c r="AA334" s="26" t="s">
        <v>47</v>
      </c>
      <c r="AB334" s="27"/>
      <c r="AC334" s="27"/>
      <c r="AD334" s="29"/>
      <c r="AE334" s="29"/>
      <c r="AF334" s="29"/>
      <c r="AG334" s="29"/>
    </row>
    <row r="335" spans="1:33" ht="15.75" customHeight="1">
      <c r="A335" s="15">
        <v>44625</v>
      </c>
      <c r="B335" s="16" t="s">
        <v>1866</v>
      </c>
      <c r="C335" s="22" t="s">
        <v>696</v>
      </c>
      <c r="D335" s="16"/>
      <c r="E335" s="16"/>
      <c r="F335" s="17" t="str">
        <f t="shared" si="6"/>
        <v>Fail Phỏng vấn</v>
      </c>
      <c r="G335" s="16" t="s">
        <v>3097</v>
      </c>
      <c r="H335" s="18">
        <v>336289821</v>
      </c>
      <c r="I335" s="16" t="s">
        <v>3098</v>
      </c>
      <c r="J335" s="81"/>
      <c r="K335" s="30" t="s">
        <v>3099</v>
      </c>
      <c r="L335" s="21" t="str">
        <f ca="1">IFERROR(__xludf.DUMMYFUNCTION("if(or(countifs($H$3:H337,H337)&gt;1, countifs($I$3:I337,I337)&gt;1),""Trùng"",if(or(COUNTIFS('Data tổng'!$I:$I,$I337)&gt;1,COUNTIFS('Data tổng'!$H:$H,$H337)&gt;1),""Trùng ""&amp;FILTER('Data tổng'!$B:$B,'Data tổng'!$I:$I=$I337,'Data tổng'!$B:$B&lt;&gt;$B337),""ok""))"),"ok")</f>
        <v>ok</v>
      </c>
      <c r="M335" s="16" t="s">
        <v>83</v>
      </c>
      <c r="N335" s="16" t="s">
        <v>243</v>
      </c>
      <c r="O335" s="16"/>
      <c r="P335" s="16"/>
      <c r="Q335" s="16"/>
      <c r="R335" s="16"/>
      <c r="S335" s="16"/>
      <c r="T335" s="16"/>
      <c r="U335" s="22" t="s">
        <v>3100</v>
      </c>
      <c r="V335" s="23">
        <v>44625</v>
      </c>
      <c r="W335" s="24" t="s">
        <v>57</v>
      </c>
      <c r="X335" s="25">
        <v>44628</v>
      </c>
      <c r="Y335" s="33">
        <v>0.58333333333333337</v>
      </c>
      <c r="Z335" s="26" t="s">
        <v>3101</v>
      </c>
      <c r="AA335" s="26" t="s">
        <v>47</v>
      </c>
      <c r="AB335" s="27"/>
      <c r="AC335" s="27"/>
      <c r="AD335" s="29"/>
      <c r="AE335" s="29"/>
      <c r="AF335" s="29"/>
      <c r="AG335" s="29"/>
    </row>
    <row r="336" spans="1:33" ht="15.75" customHeight="1">
      <c r="A336" s="15">
        <v>44627</v>
      </c>
      <c r="B336" s="16" t="s">
        <v>1866</v>
      </c>
      <c r="C336" s="22" t="s">
        <v>3052</v>
      </c>
      <c r="D336" s="16"/>
      <c r="E336" s="16"/>
      <c r="F336" s="17" t="str">
        <f t="shared" si="6"/>
        <v>Đã onboard</v>
      </c>
      <c r="G336" s="16" t="s">
        <v>3102</v>
      </c>
      <c r="H336" s="18">
        <v>339341505</v>
      </c>
      <c r="I336" s="16" t="s">
        <v>3103</v>
      </c>
      <c r="J336" s="81"/>
      <c r="K336" s="30" t="s">
        <v>3104</v>
      </c>
      <c r="L336" s="21" t="str">
        <f ca="1">IFERROR(__xludf.DUMMYFUNCTION("if(or(countifs($H$3:H338,H338)&gt;1, countifs($I$3:I338,I338)&gt;1),""Trùng"",if(or(COUNTIFS('Data tổng'!$I:$I,$I338)&gt;1,COUNTIFS('Data tổng'!$H:$H,$H338)&gt;1),""Trùng ""&amp;FILTER('Data tổng'!$B:$B,'Data tổng'!$I:$I=$I338,'Data tổng'!$B:$B&lt;&gt;$B338),""ok""))"),"ok")</f>
        <v>ok</v>
      </c>
      <c r="M336" s="16" t="s">
        <v>83</v>
      </c>
      <c r="N336" s="16" t="s">
        <v>243</v>
      </c>
      <c r="O336" s="16"/>
      <c r="P336" s="16"/>
      <c r="Q336" s="16"/>
      <c r="R336" s="16"/>
      <c r="S336" s="16"/>
      <c r="T336" s="16"/>
      <c r="U336" s="22"/>
      <c r="V336" s="23">
        <v>44627</v>
      </c>
      <c r="W336" s="24" t="s">
        <v>57</v>
      </c>
      <c r="X336" s="25">
        <v>44628</v>
      </c>
      <c r="Y336" s="33">
        <v>0.45833333333333331</v>
      </c>
      <c r="Z336" s="26" t="s">
        <v>3093</v>
      </c>
      <c r="AA336" s="26" t="s">
        <v>57</v>
      </c>
      <c r="AB336" s="39">
        <v>44628</v>
      </c>
      <c r="AC336" s="27" t="s">
        <v>65</v>
      </c>
      <c r="AD336" s="118">
        <v>44655</v>
      </c>
      <c r="AE336" s="29" t="s">
        <v>65</v>
      </c>
      <c r="AF336" s="29"/>
      <c r="AG336" s="35">
        <v>13000000</v>
      </c>
    </row>
    <row r="337" spans="1:33" ht="15.75" customHeight="1">
      <c r="A337" s="15">
        <v>44627</v>
      </c>
      <c r="B337" s="16" t="s">
        <v>1866</v>
      </c>
      <c r="C337" s="22" t="s">
        <v>163</v>
      </c>
      <c r="D337" s="16" t="s">
        <v>79</v>
      </c>
      <c r="E337" s="16"/>
      <c r="F337" s="17" t="str">
        <f t="shared" si="6"/>
        <v>Fail Phỏng vấn</v>
      </c>
      <c r="G337" s="16" t="s">
        <v>3105</v>
      </c>
      <c r="H337" s="18">
        <v>968276932</v>
      </c>
      <c r="I337" s="16" t="s">
        <v>3106</v>
      </c>
      <c r="J337" s="81"/>
      <c r="K337" s="30" t="s">
        <v>3107</v>
      </c>
      <c r="L337" s="21" t="str">
        <f ca="1">IFERROR(__xludf.DUMMYFUNCTION("if(or(countifs($H$3:H339,H339)&gt;1, countifs($I$3:I339,I339)&gt;1),""Trùng"",if(or(COUNTIFS('Data tổng'!$I:$I,$I339)&gt;1,COUNTIFS('Data tổng'!$H:$H,$H339)&gt;1),""Trùng ""&amp;FILTER('Data tổng'!$B:$B,'Data tổng'!$I:$I=$I339,'Data tổng'!$B:$B&lt;&gt;$B339),""ok""))"),"ok")</f>
        <v>ok</v>
      </c>
      <c r="M337" s="16" t="s">
        <v>112</v>
      </c>
      <c r="N337" s="16" t="s">
        <v>3108</v>
      </c>
      <c r="O337" s="16"/>
      <c r="P337" s="16"/>
      <c r="Q337" s="16"/>
      <c r="R337" s="16"/>
      <c r="S337" s="16"/>
      <c r="T337" s="16"/>
      <c r="U337" s="22"/>
      <c r="V337" s="23">
        <v>44627</v>
      </c>
      <c r="W337" s="24" t="s">
        <v>57</v>
      </c>
      <c r="X337" s="25">
        <v>44629</v>
      </c>
      <c r="Y337" s="33">
        <v>0.58333333333333337</v>
      </c>
      <c r="Z337" s="26" t="s">
        <v>3109</v>
      </c>
      <c r="AA337" s="26" t="s">
        <v>47</v>
      </c>
      <c r="AB337" s="27"/>
      <c r="AC337" s="27"/>
      <c r="AD337" s="29"/>
      <c r="AE337" s="29"/>
      <c r="AF337" s="29"/>
      <c r="AG337" s="29"/>
    </row>
    <row r="338" spans="1:33" ht="15.75" customHeight="1">
      <c r="A338" s="15">
        <v>44628</v>
      </c>
      <c r="B338" s="16" t="s">
        <v>1866</v>
      </c>
      <c r="C338" s="22" t="s">
        <v>78</v>
      </c>
      <c r="D338" s="16"/>
      <c r="E338" s="16"/>
      <c r="F338" s="17" t="str">
        <f t="shared" si="6"/>
        <v>Fail CV</v>
      </c>
      <c r="G338" s="16" t="s">
        <v>3110</v>
      </c>
      <c r="H338" s="18">
        <v>362317563</v>
      </c>
      <c r="I338" s="16" t="s">
        <v>3111</v>
      </c>
      <c r="J338" s="81"/>
      <c r="K338" s="30" t="s">
        <v>3112</v>
      </c>
      <c r="L338" s="21" t="str">
        <f ca="1">IFERROR(__xludf.DUMMYFUNCTION("if(or(countifs($H$3:H340,H340)&gt;1, countifs($I$3:I340,I340)&gt;1),""Trùng"",if(or(COUNTIFS('Data tổng'!$I:$I,$I340)&gt;1,COUNTIFS('Data tổng'!$H:$H,$H340)&gt;1),""Trùng ""&amp;FILTER('Data tổng'!$B:$B,'Data tổng'!$I:$I=$I340,'Data tổng'!$B:$B&lt;&gt;$B340),""ok""))"),"ok")</f>
        <v>ok</v>
      </c>
      <c r="M338" s="16" t="s">
        <v>83</v>
      </c>
      <c r="N338" s="16" t="s">
        <v>217</v>
      </c>
      <c r="O338" s="16"/>
      <c r="P338" s="16"/>
      <c r="Q338" s="16"/>
      <c r="R338" s="16"/>
      <c r="S338" s="16"/>
      <c r="T338" s="16"/>
      <c r="U338" s="22" t="s">
        <v>3113</v>
      </c>
      <c r="V338" s="23">
        <v>44635</v>
      </c>
      <c r="W338" s="24" t="s">
        <v>47</v>
      </c>
      <c r="X338" s="25"/>
      <c r="Y338" s="26"/>
      <c r="Z338" s="26"/>
      <c r="AA338" s="26"/>
      <c r="AB338" s="27"/>
      <c r="AC338" s="27"/>
      <c r="AD338" s="29"/>
      <c r="AE338" s="29"/>
      <c r="AF338" s="29"/>
      <c r="AG338" s="29"/>
    </row>
    <row r="339" spans="1:33" ht="15.75" customHeight="1">
      <c r="A339" s="15">
        <v>44629</v>
      </c>
      <c r="B339" s="16" t="s">
        <v>1866</v>
      </c>
      <c r="C339" s="22" t="s">
        <v>3042</v>
      </c>
      <c r="D339" s="16"/>
      <c r="E339" s="16"/>
      <c r="F339" s="17" t="str">
        <f t="shared" si="6"/>
        <v>Fail Phỏng vấn</v>
      </c>
      <c r="G339" s="16" t="s">
        <v>3114</v>
      </c>
      <c r="H339" s="18">
        <v>988125774</v>
      </c>
      <c r="I339" s="16" t="s">
        <v>3115</v>
      </c>
      <c r="J339" s="81"/>
      <c r="K339" s="30" t="s">
        <v>3116</v>
      </c>
      <c r="L339" s="21" t="str">
        <f ca="1">IFERROR(__xludf.DUMMYFUNCTION("if(or(countifs($H$3:H341,H341)&gt;1, countifs($I$3:I341,I341)&gt;1),""Trùng"",if(or(COUNTIFS('Data tổng'!$I:$I,$I341)&gt;1,COUNTIFS('Data tổng'!$H:$H,$H341)&gt;1),""Trùng ""&amp;FILTER('Data tổng'!$B:$B,'Data tổng'!$I:$I=$I341,'Data tổng'!$B:$B&lt;&gt;$B341),""ok""))"),"ok")</f>
        <v>ok</v>
      </c>
      <c r="M339" s="16" t="s">
        <v>112</v>
      </c>
      <c r="N339" s="16" t="s">
        <v>3117</v>
      </c>
      <c r="O339" s="16"/>
      <c r="P339" s="16"/>
      <c r="Q339" s="16"/>
      <c r="R339" s="16"/>
      <c r="S339" s="16"/>
      <c r="T339" s="16"/>
      <c r="U339" s="22"/>
      <c r="V339" s="23">
        <v>44629</v>
      </c>
      <c r="W339" s="24" t="s">
        <v>57</v>
      </c>
      <c r="X339" s="25">
        <v>44631</v>
      </c>
      <c r="Y339" s="33">
        <v>0.625</v>
      </c>
      <c r="Z339" s="26" t="s">
        <v>3047</v>
      </c>
      <c r="AA339" s="26" t="s">
        <v>47</v>
      </c>
      <c r="AB339" s="27"/>
      <c r="AC339" s="27"/>
      <c r="AD339" s="29"/>
      <c r="AE339" s="29"/>
      <c r="AF339" s="29"/>
      <c r="AG339" s="29"/>
    </row>
    <row r="340" spans="1:33" ht="15.75" customHeight="1">
      <c r="A340" s="15">
        <v>44629</v>
      </c>
      <c r="B340" s="16" t="s">
        <v>1866</v>
      </c>
      <c r="C340" s="22" t="s">
        <v>3042</v>
      </c>
      <c r="D340" s="16"/>
      <c r="E340" s="16"/>
      <c r="F340" s="17" t="str">
        <f t="shared" si="6"/>
        <v>Fail Phỏng vấn</v>
      </c>
      <c r="G340" s="16" t="s">
        <v>3118</v>
      </c>
      <c r="H340" s="18">
        <v>982812884</v>
      </c>
      <c r="I340" s="16" t="s">
        <v>3119</v>
      </c>
      <c r="J340" s="81"/>
      <c r="K340" s="30" t="s">
        <v>3120</v>
      </c>
      <c r="L340" s="21" t="str">
        <f ca="1">IFERROR(__xludf.DUMMYFUNCTION("if(or(countifs($H$3:H342,H342)&gt;1, countifs($I$3:I342,I342)&gt;1),""Trùng"",if(or(COUNTIFS('Data tổng'!$I:$I,$I342)&gt;1,COUNTIFS('Data tổng'!$H:$H,$H342)&gt;1),""Trùng ""&amp;FILTER('Data tổng'!$B:$B,'Data tổng'!$I:$I=$I342,'Data tổng'!$B:$B&lt;&gt;$B342),""ok""))"),"ok")</f>
        <v>ok</v>
      </c>
      <c r="M340" s="16" t="s">
        <v>112</v>
      </c>
      <c r="N340" s="16" t="s">
        <v>3121</v>
      </c>
      <c r="O340" s="16"/>
      <c r="P340" s="16"/>
      <c r="Q340" s="16"/>
      <c r="R340" s="16"/>
      <c r="S340" s="16"/>
      <c r="T340" s="16"/>
      <c r="U340" s="22" t="s">
        <v>3122</v>
      </c>
      <c r="V340" s="23">
        <v>44629</v>
      </c>
      <c r="W340" s="24" t="s">
        <v>57</v>
      </c>
      <c r="X340" s="25">
        <v>44631</v>
      </c>
      <c r="Y340" s="33">
        <v>0.66666666666666663</v>
      </c>
      <c r="Z340" s="26" t="s">
        <v>3047</v>
      </c>
      <c r="AA340" s="26" t="s">
        <v>47</v>
      </c>
      <c r="AB340" s="27"/>
      <c r="AC340" s="27"/>
      <c r="AD340" s="29"/>
      <c r="AE340" s="29"/>
      <c r="AF340" s="29"/>
      <c r="AG340" s="29"/>
    </row>
    <row r="341" spans="1:33" ht="15.75" customHeight="1">
      <c r="A341" s="15">
        <v>44629</v>
      </c>
      <c r="B341" s="16" t="s">
        <v>1866</v>
      </c>
      <c r="C341" s="22" t="s">
        <v>2087</v>
      </c>
      <c r="D341" s="16"/>
      <c r="E341" s="16"/>
      <c r="F341" s="17" t="str">
        <f t="shared" si="6"/>
        <v>Đã onboard</v>
      </c>
      <c r="G341" s="16" t="s">
        <v>3123</v>
      </c>
      <c r="H341" s="18">
        <v>987866546</v>
      </c>
      <c r="I341" s="16" t="s">
        <v>3124</v>
      </c>
      <c r="J341" s="81"/>
      <c r="K341" s="30" t="s">
        <v>3125</v>
      </c>
      <c r="L341" s="21" t="str">
        <f ca="1">IFERROR(__xludf.DUMMYFUNCTION("if(or(countifs($H$3:H343,H343)&gt;1, countifs($I$3:I343,I343)&gt;1),""Trùng"",if(or(COUNTIFS('Data tổng'!$I:$I,$I343)&gt;1,COUNTIFS('Data tổng'!$H:$H,$H343)&gt;1),""Trùng ""&amp;FILTER('Data tổng'!$B:$B,'Data tổng'!$I:$I=$I343,'Data tổng'!$B:$B&lt;&gt;$B343),""ok""))"),"ok")</f>
        <v>ok</v>
      </c>
      <c r="M341" s="16" t="s">
        <v>83</v>
      </c>
      <c r="N341" s="16" t="s">
        <v>243</v>
      </c>
      <c r="O341" s="16"/>
      <c r="P341" s="16"/>
      <c r="Q341" s="16"/>
      <c r="R341" s="16"/>
      <c r="S341" s="16"/>
      <c r="T341" s="16"/>
      <c r="U341" s="22"/>
      <c r="V341" s="23">
        <v>44629</v>
      </c>
      <c r="W341" s="24" t="s">
        <v>57</v>
      </c>
      <c r="X341" s="25">
        <v>44643</v>
      </c>
      <c r="Y341" s="33">
        <v>0.39583333333333331</v>
      </c>
      <c r="Z341" s="26" t="s">
        <v>3126</v>
      </c>
      <c r="AA341" s="26" t="s">
        <v>57</v>
      </c>
      <c r="AB341" s="39">
        <v>44643</v>
      </c>
      <c r="AC341" s="27" t="s">
        <v>65</v>
      </c>
      <c r="AD341" s="118">
        <v>44655</v>
      </c>
      <c r="AE341" s="29" t="s">
        <v>65</v>
      </c>
      <c r="AF341" s="29"/>
      <c r="AG341" s="35">
        <v>16000000</v>
      </c>
    </row>
    <row r="342" spans="1:33" ht="15.75" customHeight="1">
      <c r="A342" s="15">
        <v>44630</v>
      </c>
      <c r="B342" s="16" t="s">
        <v>1866</v>
      </c>
      <c r="C342" s="22" t="s">
        <v>155</v>
      </c>
      <c r="D342" s="16" t="s">
        <v>79</v>
      </c>
      <c r="E342" s="16"/>
      <c r="F342" s="17" t="str">
        <f t="shared" si="6"/>
        <v>Đã onboard</v>
      </c>
      <c r="G342" s="16" t="s">
        <v>3127</v>
      </c>
      <c r="H342" s="18">
        <v>982346006</v>
      </c>
      <c r="I342" s="16" t="s">
        <v>3128</v>
      </c>
      <c r="J342" s="81"/>
      <c r="K342" s="30" t="s">
        <v>3129</v>
      </c>
      <c r="L342" s="21" t="str">
        <f ca="1">IFERROR(__xludf.DUMMYFUNCTION("if(or(countifs($H$3:H344,H344)&gt;1, countifs($I$3:I344,I344)&gt;1),""Trùng"",if(or(COUNTIFS('Data tổng'!$I:$I,$I344)&gt;1,COUNTIFS('Data tổng'!$H:$H,$H344)&gt;1),""Trùng ""&amp;FILTER('Data tổng'!$B:$B,'Data tổng'!$I:$I=$I344,'Data tổng'!$B:$B&lt;&gt;$B344),""ok""))"),"ok")</f>
        <v>ok</v>
      </c>
      <c r="M342" s="16" t="s">
        <v>40</v>
      </c>
      <c r="N342" s="16" t="s">
        <v>150</v>
      </c>
      <c r="O342" s="16"/>
      <c r="P342" s="16"/>
      <c r="Q342" s="16"/>
      <c r="R342" s="16"/>
      <c r="S342" s="16"/>
      <c r="T342" s="16"/>
      <c r="U342" s="22"/>
      <c r="V342" s="23">
        <v>44631</v>
      </c>
      <c r="W342" s="24" t="s">
        <v>57</v>
      </c>
      <c r="X342" s="25">
        <v>44634</v>
      </c>
      <c r="Y342" s="33">
        <v>0.58333333333333337</v>
      </c>
      <c r="Z342" s="26" t="s">
        <v>3130</v>
      </c>
      <c r="AA342" s="26" t="s">
        <v>57</v>
      </c>
      <c r="AB342" s="39">
        <v>44636</v>
      </c>
      <c r="AC342" s="27" t="s">
        <v>65</v>
      </c>
      <c r="AD342" s="118">
        <v>44655</v>
      </c>
      <c r="AE342" s="29" t="s">
        <v>65</v>
      </c>
      <c r="AF342" s="29" t="s">
        <v>1746</v>
      </c>
      <c r="AG342" s="35">
        <v>15000000</v>
      </c>
    </row>
    <row r="343" spans="1:33" ht="15.75" customHeight="1">
      <c r="A343" s="15">
        <v>44630</v>
      </c>
      <c r="B343" s="16" t="s">
        <v>1866</v>
      </c>
      <c r="C343" s="22" t="s">
        <v>155</v>
      </c>
      <c r="D343" s="16" t="s">
        <v>417</v>
      </c>
      <c r="E343" s="16"/>
      <c r="F343" s="17" t="str">
        <f t="shared" si="6"/>
        <v>Từ chối Phỏng vấn</v>
      </c>
      <c r="G343" s="16" t="s">
        <v>3131</v>
      </c>
      <c r="H343" s="18">
        <v>976569496</v>
      </c>
      <c r="I343" s="16" t="s">
        <v>3132</v>
      </c>
      <c r="J343" s="81"/>
      <c r="K343" s="30" t="s">
        <v>3133</v>
      </c>
      <c r="L343" s="21" t="str">
        <f ca="1">IFERROR(__xludf.DUMMYFUNCTION("if(or(countifs($H$3:H345,H345)&gt;1, countifs($I$3:I345,I345)&gt;1),""Trùng"",if(or(COUNTIFS('Data tổng'!$I:$I,$I345)&gt;1,COUNTIFS('Data tổng'!$H:$H,$H345)&gt;1),""Trùng ""&amp;FILTER('Data tổng'!$B:$B,'Data tổng'!$I:$I=$I345,'Data tổng'!$B:$B&lt;&gt;$B345),""ok""))"),"ok")</f>
        <v>ok</v>
      </c>
      <c r="M343" s="16" t="s">
        <v>112</v>
      </c>
      <c r="N343" s="16" t="s">
        <v>3134</v>
      </c>
      <c r="O343" s="16"/>
      <c r="P343" s="16"/>
      <c r="Q343" s="16"/>
      <c r="R343" s="16"/>
      <c r="S343" s="16"/>
      <c r="T343" s="16"/>
      <c r="U343" s="22"/>
      <c r="V343" s="23">
        <v>44631</v>
      </c>
      <c r="W343" s="24" t="s">
        <v>57</v>
      </c>
      <c r="X343" s="25">
        <v>44635</v>
      </c>
      <c r="Y343" s="33">
        <v>0.45833333333333331</v>
      </c>
      <c r="Z343" s="26" t="s">
        <v>3135</v>
      </c>
      <c r="AA343" s="26" t="s">
        <v>58</v>
      </c>
      <c r="AB343" s="27"/>
      <c r="AC343" s="27"/>
      <c r="AD343" s="29"/>
      <c r="AE343" s="29"/>
      <c r="AF343" s="29"/>
      <c r="AG343" s="29"/>
    </row>
    <row r="344" spans="1:33" ht="15.75" customHeight="1">
      <c r="A344" s="15">
        <v>44635</v>
      </c>
      <c r="B344" s="16" t="s">
        <v>1866</v>
      </c>
      <c r="C344" s="22" t="s">
        <v>163</v>
      </c>
      <c r="D344" s="16" t="s">
        <v>79</v>
      </c>
      <c r="E344" s="16"/>
      <c r="F344" s="17" t="str">
        <f t="shared" si="6"/>
        <v>Fail Phỏng vấn</v>
      </c>
      <c r="G344" s="16" t="s">
        <v>3136</v>
      </c>
      <c r="H344" s="18">
        <v>376633523</v>
      </c>
      <c r="I344" s="16" t="s">
        <v>3137</v>
      </c>
      <c r="J344" s="81"/>
      <c r="K344" s="30" t="s">
        <v>3138</v>
      </c>
      <c r="L344" s="21" t="str">
        <f ca="1">IFERROR(__xludf.DUMMYFUNCTION("if(or(countifs($H$3:H346,H346)&gt;1, countifs($I$3:I346,I346)&gt;1),""Trùng"",if(or(COUNTIFS('Data tổng'!$I:$I,$I346)&gt;1,COUNTIFS('Data tổng'!$H:$H,$H346)&gt;1),""Trùng ""&amp;FILTER('Data tổng'!$B:$B,'Data tổng'!$I:$I=$I346,'Data tổng'!$B:$B&lt;&gt;$B346),""ok""))"),"ok")</f>
        <v>ok</v>
      </c>
      <c r="M344" s="16" t="s">
        <v>40</v>
      </c>
      <c r="N344" s="16" t="s">
        <v>41</v>
      </c>
      <c r="O344" s="16"/>
      <c r="P344" s="16"/>
      <c r="Q344" s="16"/>
      <c r="R344" s="16"/>
      <c r="S344" s="16"/>
      <c r="T344" s="16"/>
      <c r="U344" s="22"/>
      <c r="V344" s="23">
        <v>44635</v>
      </c>
      <c r="W344" s="24" t="s">
        <v>57</v>
      </c>
      <c r="X344" s="25">
        <v>44636</v>
      </c>
      <c r="Y344" s="33">
        <v>0.625</v>
      </c>
      <c r="Z344" s="26" t="s">
        <v>3109</v>
      </c>
      <c r="AA344" s="26" t="s">
        <v>47</v>
      </c>
      <c r="AB344" s="27"/>
      <c r="AC344" s="27"/>
      <c r="AD344" s="29"/>
      <c r="AE344" s="29"/>
      <c r="AF344" s="29"/>
      <c r="AG344" s="29"/>
    </row>
    <row r="345" spans="1:33" ht="15.75" customHeight="1">
      <c r="A345" s="15">
        <v>44635</v>
      </c>
      <c r="B345" s="16" t="s">
        <v>1866</v>
      </c>
      <c r="C345" s="22" t="s">
        <v>163</v>
      </c>
      <c r="D345" s="16" t="s">
        <v>79</v>
      </c>
      <c r="E345" s="16"/>
      <c r="F345" s="17" t="str">
        <f t="shared" si="6"/>
        <v>Fail Phỏng vấn</v>
      </c>
      <c r="G345" s="16" t="s">
        <v>3139</v>
      </c>
      <c r="H345" s="86">
        <v>902296974</v>
      </c>
      <c r="I345" s="16" t="s">
        <v>3140</v>
      </c>
      <c r="J345" s="81"/>
      <c r="K345" s="30" t="s">
        <v>3141</v>
      </c>
      <c r="L345" s="21" t="str">
        <f ca="1">IFERROR(__xludf.DUMMYFUNCTION("if(or(countifs($H$3:H347,H347)&gt;1, countifs($I$3:I347,I347)&gt;1),""Trùng"",if(or(COUNTIFS('Data tổng'!$I:$I,$I347)&gt;1,COUNTIFS('Data tổng'!$H:$H,$H347)&gt;1),""Trùng ""&amp;FILTER('Data tổng'!$B:$B,'Data tổng'!$I:$I=$I347,'Data tổng'!$B:$B&lt;&gt;$B347),""ok""))"),"ok")</f>
        <v>ok</v>
      </c>
      <c r="M345" s="16" t="s">
        <v>40</v>
      </c>
      <c r="N345" s="16" t="s">
        <v>150</v>
      </c>
      <c r="O345" s="16"/>
      <c r="P345" s="16"/>
      <c r="Q345" s="16"/>
      <c r="R345" s="16"/>
      <c r="S345" s="16"/>
      <c r="T345" s="16"/>
      <c r="U345" s="22"/>
      <c r="V345" s="23">
        <v>44635</v>
      </c>
      <c r="W345" s="24" t="s">
        <v>57</v>
      </c>
      <c r="X345" s="25">
        <v>44636</v>
      </c>
      <c r="Y345" s="33">
        <v>0.66666666666666663</v>
      </c>
      <c r="Z345" s="26" t="s">
        <v>3109</v>
      </c>
      <c r="AA345" s="26" t="s">
        <v>47</v>
      </c>
      <c r="AB345" s="27"/>
      <c r="AC345" s="27"/>
      <c r="AD345" s="29"/>
      <c r="AE345" s="29"/>
      <c r="AF345" s="29"/>
      <c r="AG345" s="29"/>
    </row>
    <row r="346" spans="1:33" ht="15.75" customHeight="1">
      <c r="A346" s="15">
        <v>44635</v>
      </c>
      <c r="B346" s="16" t="s">
        <v>1866</v>
      </c>
      <c r="C346" s="22" t="s">
        <v>78</v>
      </c>
      <c r="D346" s="16" t="s">
        <v>79</v>
      </c>
      <c r="E346" s="16"/>
      <c r="F346" s="17" t="str">
        <f t="shared" si="6"/>
        <v>Pass CV</v>
      </c>
      <c r="G346" s="16" t="s">
        <v>3142</v>
      </c>
      <c r="H346" s="86">
        <v>325308111</v>
      </c>
      <c r="I346" s="16" t="s">
        <v>3143</v>
      </c>
      <c r="J346" s="81"/>
      <c r="K346" s="30" t="s">
        <v>3144</v>
      </c>
      <c r="L346" s="21" t="str">
        <f ca="1">IFERROR(__xludf.DUMMYFUNCTION("if(or(countifs($H$3:H348,H348)&gt;1, countifs($I$3:I348,I348)&gt;1),""Trùng"",if(or(COUNTIFS('Data tổng'!$I:$I,$I348)&gt;1,COUNTIFS('Data tổng'!$H:$H,$H348)&gt;1),""Trùng ""&amp;FILTER('Data tổng'!$B:$B,'Data tổng'!$I:$I=$I348,'Data tổng'!$B:$B&lt;&gt;$B348),""ok""))"),"ok")</f>
        <v>ok</v>
      </c>
      <c r="M346" s="16" t="s">
        <v>40</v>
      </c>
      <c r="N346" s="16" t="s">
        <v>243</v>
      </c>
      <c r="O346" s="16"/>
      <c r="P346" s="16"/>
      <c r="Q346" s="16"/>
      <c r="R346" s="16"/>
      <c r="S346" s="16"/>
      <c r="T346" s="16"/>
      <c r="U346" s="22" t="s">
        <v>3145</v>
      </c>
      <c r="V346" s="23">
        <v>44635</v>
      </c>
      <c r="W346" s="24" t="s">
        <v>57</v>
      </c>
      <c r="X346" s="25"/>
      <c r="Y346" s="26"/>
      <c r="Z346" s="26"/>
      <c r="AA346" s="26"/>
      <c r="AB346" s="27"/>
      <c r="AC346" s="27"/>
      <c r="AD346" s="29"/>
      <c r="AE346" s="29"/>
      <c r="AF346" s="29"/>
      <c r="AG346" s="29"/>
    </row>
    <row r="347" spans="1:33" ht="15.75" customHeight="1">
      <c r="A347" s="15">
        <v>44636</v>
      </c>
      <c r="B347" s="16" t="s">
        <v>1866</v>
      </c>
      <c r="C347" s="22" t="s">
        <v>78</v>
      </c>
      <c r="D347" s="16" t="s">
        <v>79</v>
      </c>
      <c r="E347" s="16"/>
      <c r="F347" s="17" t="str">
        <f t="shared" si="6"/>
        <v>Fail Phỏng vấn</v>
      </c>
      <c r="G347" s="16" t="s">
        <v>3146</v>
      </c>
      <c r="H347" s="86">
        <v>985866241</v>
      </c>
      <c r="I347" s="16" t="s">
        <v>3147</v>
      </c>
      <c r="J347" s="81"/>
      <c r="K347" s="30" t="s">
        <v>3148</v>
      </c>
      <c r="L347" s="21" t="str">
        <f ca="1">IFERROR(__xludf.DUMMYFUNCTION("if(or(countifs($H$3:H349,H349)&gt;1, countifs($I$3:I349,I349)&gt;1),""Trùng"",if(or(COUNTIFS('Data tổng'!$I:$I,$I349)&gt;1,COUNTIFS('Data tổng'!$H:$H,$H349)&gt;1),""Trùng ""&amp;FILTER('Data tổng'!$B:$B,'Data tổng'!$I:$I=$I349,'Data tổng'!$B:$B&lt;&gt;$B349),""ok""))"),"ok")</f>
        <v>ok</v>
      </c>
      <c r="M347" s="16" t="s">
        <v>40</v>
      </c>
      <c r="N347" s="16" t="s">
        <v>243</v>
      </c>
      <c r="O347" s="16"/>
      <c r="P347" s="16"/>
      <c r="Q347" s="16"/>
      <c r="R347" s="16"/>
      <c r="S347" s="16"/>
      <c r="T347" s="16"/>
      <c r="U347" s="22" t="s">
        <v>3149</v>
      </c>
      <c r="V347" s="23">
        <v>44636</v>
      </c>
      <c r="W347" s="24" t="s">
        <v>57</v>
      </c>
      <c r="X347" s="25">
        <v>44637</v>
      </c>
      <c r="Y347" s="33">
        <v>0.625</v>
      </c>
      <c r="Z347" s="26" t="s">
        <v>3150</v>
      </c>
      <c r="AA347" s="26" t="s">
        <v>47</v>
      </c>
      <c r="AB347" s="27"/>
      <c r="AC347" s="27"/>
      <c r="AD347" s="29"/>
      <c r="AE347" s="29"/>
      <c r="AF347" s="29"/>
      <c r="AG347" s="29"/>
    </row>
    <row r="348" spans="1:33" ht="15.75" customHeight="1">
      <c r="A348" s="15">
        <v>44636</v>
      </c>
      <c r="B348" s="16" t="s">
        <v>1866</v>
      </c>
      <c r="C348" s="22" t="s">
        <v>78</v>
      </c>
      <c r="D348" s="16" t="s">
        <v>79</v>
      </c>
      <c r="E348" s="16"/>
      <c r="F348" s="17" t="str">
        <f t="shared" si="6"/>
        <v>Đã onboard</v>
      </c>
      <c r="G348" s="16" t="s">
        <v>3151</v>
      </c>
      <c r="H348" s="86">
        <v>988758628</v>
      </c>
      <c r="I348" s="16" t="s">
        <v>3152</v>
      </c>
      <c r="J348" s="81"/>
      <c r="K348" s="30" t="s">
        <v>3153</v>
      </c>
      <c r="L348" s="21" t="str">
        <f ca="1">IFERROR(__xludf.DUMMYFUNCTION("if(or(countifs($H$3:H350,H350)&gt;1, countifs($I$3:I350,I350)&gt;1),""Trùng"",if(or(COUNTIFS('Data tổng'!$I:$I,$I350)&gt;1,COUNTIFS('Data tổng'!$H:$H,$H350)&gt;1),""Trùng ""&amp;FILTER('Data tổng'!$B:$B,'Data tổng'!$I:$I=$I350,'Data tổng'!$B:$B&lt;&gt;$B350),""ok""))"),"ok")</f>
        <v>ok</v>
      </c>
      <c r="M348" s="16" t="s">
        <v>149</v>
      </c>
      <c r="N348" s="16" t="s">
        <v>150</v>
      </c>
      <c r="O348" s="16"/>
      <c r="P348" s="16"/>
      <c r="Q348" s="16"/>
      <c r="R348" s="16"/>
      <c r="S348" s="16"/>
      <c r="T348" s="16"/>
      <c r="U348" s="22"/>
      <c r="V348" s="23">
        <v>44636</v>
      </c>
      <c r="W348" s="24" t="s">
        <v>57</v>
      </c>
      <c r="X348" s="25">
        <v>44641</v>
      </c>
      <c r="Y348" s="33">
        <v>0.625</v>
      </c>
      <c r="Z348" s="26" t="s">
        <v>3150</v>
      </c>
      <c r="AA348" s="26" t="s">
        <v>57</v>
      </c>
      <c r="AB348" s="39">
        <v>44642</v>
      </c>
      <c r="AC348" s="27" t="s">
        <v>65</v>
      </c>
      <c r="AD348" s="118">
        <v>44655</v>
      </c>
      <c r="AE348" s="29" t="s">
        <v>65</v>
      </c>
      <c r="AF348" s="29" t="s">
        <v>2687</v>
      </c>
      <c r="AG348" s="35">
        <v>14000000</v>
      </c>
    </row>
    <row r="349" spans="1:33" ht="15.75" customHeight="1">
      <c r="A349" s="15">
        <v>44637</v>
      </c>
      <c r="B349" s="16" t="s">
        <v>1866</v>
      </c>
      <c r="C349" s="22" t="s">
        <v>163</v>
      </c>
      <c r="D349" s="16" t="s">
        <v>1455</v>
      </c>
      <c r="E349" s="16"/>
      <c r="F349" s="17" t="str">
        <f t="shared" si="6"/>
        <v>Từ chối offer</v>
      </c>
      <c r="G349" s="16" t="s">
        <v>3154</v>
      </c>
      <c r="H349" s="86">
        <v>979747210</v>
      </c>
      <c r="I349" s="16" t="s">
        <v>3155</v>
      </c>
      <c r="J349" s="81"/>
      <c r="K349" s="30" t="s">
        <v>3156</v>
      </c>
      <c r="L349" s="21" t="str">
        <f ca="1">IFERROR(__xludf.DUMMYFUNCTION("if(or(countifs($H$3:H351,H351)&gt;1, countifs($I$3:I351,I351)&gt;1),""Trùng"",if(or(COUNTIFS('Data tổng'!$I:$I,$I351)&gt;1,COUNTIFS('Data tổng'!$H:$H,$H351)&gt;1),""Trùng ""&amp;FILTER('Data tổng'!$B:$B,'Data tổng'!$I:$I=$I351,'Data tổng'!$B:$B&lt;&gt;$B351),""ok""))"),"ok")</f>
        <v>ok</v>
      </c>
      <c r="M349" s="16" t="s">
        <v>112</v>
      </c>
      <c r="N349" s="16" t="s">
        <v>3157</v>
      </c>
      <c r="O349" s="16"/>
      <c r="P349" s="16"/>
      <c r="Q349" s="16"/>
      <c r="R349" s="16"/>
      <c r="S349" s="16"/>
      <c r="T349" s="16"/>
      <c r="U349" s="22" t="s">
        <v>3158</v>
      </c>
      <c r="V349" s="23">
        <v>44637</v>
      </c>
      <c r="W349" s="24" t="s">
        <v>57</v>
      </c>
      <c r="X349" s="25">
        <v>44638</v>
      </c>
      <c r="Y349" s="33">
        <v>0.625</v>
      </c>
      <c r="Z349" s="26" t="s">
        <v>3109</v>
      </c>
      <c r="AA349" s="26" t="s">
        <v>57</v>
      </c>
      <c r="AB349" s="39">
        <v>44642</v>
      </c>
      <c r="AC349" s="27" t="s">
        <v>128</v>
      </c>
      <c r="AD349" s="118"/>
      <c r="AE349" s="29"/>
      <c r="AF349" s="29" t="s">
        <v>3159</v>
      </c>
      <c r="AG349" s="35">
        <v>20000000</v>
      </c>
    </row>
    <row r="350" spans="1:33" ht="15.75" customHeight="1">
      <c r="A350" s="15">
        <v>44638</v>
      </c>
      <c r="B350" s="16" t="s">
        <v>1866</v>
      </c>
      <c r="C350" s="22" t="s">
        <v>155</v>
      </c>
      <c r="D350" s="16" t="s">
        <v>417</v>
      </c>
      <c r="E350" s="16"/>
      <c r="F350" s="17" t="str">
        <f t="shared" si="6"/>
        <v>Fail Phỏng vấn</v>
      </c>
      <c r="G350" s="16" t="s">
        <v>3160</v>
      </c>
      <c r="H350" s="86">
        <v>976556757</v>
      </c>
      <c r="I350" s="16" t="s">
        <v>3161</v>
      </c>
      <c r="J350" s="81"/>
      <c r="K350" s="30" t="s">
        <v>3162</v>
      </c>
      <c r="L350" s="21" t="str">
        <f ca="1">IFERROR(__xludf.DUMMYFUNCTION("if(or(countifs($H$3:H352,H352)&gt;1, countifs($I$3:I352,I352)&gt;1),""Trùng"",if(or(COUNTIFS('Data tổng'!$I:$I,$I352)&gt;1,COUNTIFS('Data tổng'!$H:$H,$H352)&gt;1),""Trùng ""&amp;FILTER('Data tổng'!$B:$B,'Data tổng'!$I:$I=$I352,'Data tổng'!$B:$B&lt;&gt;$B352),""ok""))"),"ok")</f>
        <v>ok</v>
      </c>
      <c r="M350" s="16" t="s">
        <v>112</v>
      </c>
      <c r="N350" s="16" t="s">
        <v>1239</v>
      </c>
      <c r="O350" s="16"/>
      <c r="P350" s="16"/>
      <c r="Q350" s="16"/>
      <c r="R350" s="16"/>
      <c r="S350" s="16"/>
      <c r="T350" s="16"/>
      <c r="U350" s="22"/>
      <c r="V350" s="23">
        <v>44638</v>
      </c>
      <c r="W350" s="24" t="s">
        <v>57</v>
      </c>
      <c r="X350" s="25">
        <v>44642</v>
      </c>
      <c r="Y350" s="33">
        <v>0.625</v>
      </c>
      <c r="Z350" s="26" t="s">
        <v>3163</v>
      </c>
      <c r="AA350" s="26" t="s">
        <v>47</v>
      </c>
      <c r="AB350" s="27"/>
      <c r="AC350" s="27"/>
      <c r="AD350" s="29"/>
      <c r="AE350" s="29"/>
      <c r="AF350" s="29"/>
      <c r="AG350" s="29"/>
    </row>
    <row r="351" spans="1:33" ht="15.75" customHeight="1">
      <c r="A351" s="15">
        <v>44638</v>
      </c>
      <c r="B351" s="16" t="s">
        <v>1866</v>
      </c>
      <c r="C351" s="22" t="s">
        <v>263</v>
      </c>
      <c r="D351" s="16" t="s">
        <v>79</v>
      </c>
      <c r="E351" s="16"/>
      <c r="F351" s="17" t="str">
        <f t="shared" si="6"/>
        <v>Fail Phỏng vấn</v>
      </c>
      <c r="G351" s="16" t="s">
        <v>2433</v>
      </c>
      <c r="H351" s="86">
        <v>964247567</v>
      </c>
      <c r="I351" s="16" t="s">
        <v>3164</v>
      </c>
      <c r="J351" s="81"/>
      <c r="K351" s="30" t="s">
        <v>3165</v>
      </c>
      <c r="L351" s="21" t="str">
        <f ca="1">IFERROR(__xludf.DUMMYFUNCTION("if(or(countifs($H$3:H353,H353)&gt;1, countifs($I$3:I353,I353)&gt;1),""Trùng"",if(or(COUNTIFS('Data tổng'!$I:$I,$I353)&gt;1,COUNTIFS('Data tổng'!$H:$H,$H353)&gt;1),""Trùng ""&amp;FILTER('Data tổng'!$B:$B,'Data tổng'!$I:$I=$I353,'Data tổng'!$B:$B&lt;&gt;$B353),""ok""))"),"ok")</f>
        <v>ok</v>
      </c>
      <c r="M351" s="16" t="s">
        <v>112</v>
      </c>
      <c r="N351" s="16" t="s">
        <v>3086</v>
      </c>
      <c r="O351" s="16"/>
      <c r="P351" s="16"/>
      <c r="Q351" s="16"/>
      <c r="R351" s="16"/>
      <c r="S351" s="16"/>
      <c r="T351" s="16"/>
      <c r="U351" s="22"/>
      <c r="V351" s="23">
        <v>44642</v>
      </c>
      <c r="W351" s="24" t="s">
        <v>57</v>
      </c>
      <c r="X351" s="25">
        <v>44643</v>
      </c>
      <c r="Y351" s="33">
        <v>0.66666666666666663</v>
      </c>
      <c r="Z351" s="26" t="s">
        <v>3166</v>
      </c>
      <c r="AA351" s="26" t="s">
        <v>47</v>
      </c>
      <c r="AB351" s="27"/>
      <c r="AC351" s="27"/>
      <c r="AD351" s="29"/>
      <c r="AE351" s="29"/>
      <c r="AF351" s="29"/>
      <c r="AG351" s="29"/>
    </row>
    <row r="352" spans="1:33" ht="15.75" customHeight="1">
      <c r="A352" s="15">
        <v>44641</v>
      </c>
      <c r="B352" s="16" t="s">
        <v>1866</v>
      </c>
      <c r="C352" s="22" t="s">
        <v>155</v>
      </c>
      <c r="D352" s="16" t="s">
        <v>79</v>
      </c>
      <c r="E352" s="16"/>
      <c r="F352" s="17" t="str">
        <f t="shared" si="6"/>
        <v>Từ chối offer</v>
      </c>
      <c r="G352" s="16" t="s">
        <v>3167</v>
      </c>
      <c r="H352" s="86">
        <v>368980597</v>
      </c>
      <c r="I352" s="16" t="s">
        <v>3168</v>
      </c>
      <c r="J352" s="81"/>
      <c r="K352" s="30" t="s">
        <v>3169</v>
      </c>
      <c r="L352" s="21" t="str">
        <f ca="1">IFERROR(__xludf.DUMMYFUNCTION("if(or(countifs($H$3:H354,H354)&gt;1, countifs($I$3:I354,I354)&gt;1),""Trùng"",if(or(COUNTIFS('Data tổng'!$I:$I,$I354)&gt;1,COUNTIFS('Data tổng'!$H:$H,$H354)&gt;1),""Trùng ""&amp;FILTER('Data tổng'!$B:$B,'Data tổng'!$I:$I=$I354,'Data tổng'!$B:$B&lt;&gt;$B354),""ok""))"),"ok")</f>
        <v>ok</v>
      </c>
      <c r="M352" s="16" t="s">
        <v>149</v>
      </c>
      <c r="N352" s="16" t="s">
        <v>41</v>
      </c>
      <c r="O352" s="16"/>
      <c r="P352" s="16"/>
      <c r="Q352" s="16"/>
      <c r="R352" s="16"/>
      <c r="S352" s="16"/>
      <c r="T352" s="16"/>
      <c r="U352" s="22" t="s">
        <v>3170</v>
      </c>
      <c r="V352" s="23">
        <v>44642</v>
      </c>
      <c r="W352" s="24" t="s">
        <v>57</v>
      </c>
      <c r="X352" s="25">
        <v>44643</v>
      </c>
      <c r="Y352" s="33">
        <v>0.70833333333333337</v>
      </c>
      <c r="Z352" s="26" t="s">
        <v>3166</v>
      </c>
      <c r="AA352" s="26" t="s">
        <v>57</v>
      </c>
      <c r="AB352" s="39">
        <v>44637</v>
      </c>
      <c r="AC352" s="27" t="s">
        <v>128</v>
      </c>
      <c r="AD352" s="29"/>
      <c r="AE352" s="29"/>
      <c r="AF352" s="29"/>
      <c r="AG352" s="35">
        <v>15000000</v>
      </c>
    </row>
    <row r="353" spans="1:33" ht="15.75" customHeight="1">
      <c r="A353" s="15">
        <v>44645</v>
      </c>
      <c r="B353" s="16" t="s">
        <v>1866</v>
      </c>
      <c r="C353" s="22" t="s">
        <v>2122</v>
      </c>
      <c r="D353" s="16"/>
      <c r="E353" s="16"/>
      <c r="F353" s="17" t="str">
        <f t="shared" si="6"/>
        <v>Fail Phỏng vấn</v>
      </c>
      <c r="G353" s="16" t="s">
        <v>3171</v>
      </c>
      <c r="H353" s="86">
        <v>339884559</v>
      </c>
      <c r="I353" s="16" t="s">
        <v>3172</v>
      </c>
      <c r="J353" s="81"/>
      <c r="K353" s="30" t="s">
        <v>3173</v>
      </c>
      <c r="L353" s="21" t="str">
        <f ca="1">IFERROR(__xludf.DUMMYFUNCTION("if(or(countifs($H$3:H355,H355)&gt;1, countifs($I$3:I355,I355)&gt;1),""Trùng"",if(or(COUNTIFS('Data tổng'!$I:$I,$I355)&gt;1,COUNTIFS('Data tổng'!$H:$H,$H355)&gt;1),""Trùng ""&amp;FILTER('Data tổng'!$B:$B,'Data tổng'!$I:$I=$I355,'Data tổng'!$B:$B&lt;&gt;$B355),""ok""))"),"ok")</f>
        <v>ok</v>
      </c>
      <c r="M353" s="16" t="s">
        <v>83</v>
      </c>
      <c r="N353" s="16" t="s">
        <v>2787</v>
      </c>
      <c r="O353" s="16"/>
      <c r="P353" s="16"/>
      <c r="Q353" s="16"/>
      <c r="R353" s="16"/>
      <c r="S353" s="16"/>
      <c r="T353" s="16"/>
      <c r="U353" s="22" t="s">
        <v>3174</v>
      </c>
      <c r="V353" s="23">
        <v>44648</v>
      </c>
      <c r="W353" s="24" t="s">
        <v>57</v>
      </c>
      <c r="X353" s="25">
        <v>44652</v>
      </c>
      <c r="Y353" s="33">
        <v>0.375</v>
      </c>
      <c r="Z353" s="26" t="s">
        <v>3175</v>
      </c>
      <c r="AA353" s="26" t="s">
        <v>47</v>
      </c>
      <c r="AB353" s="27"/>
      <c r="AC353" s="27"/>
      <c r="AD353" s="29"/>
      <c r="AE353" s="29"/>
      <c r="AF353" s="29"/>
      <c r="AG353" s="29"/>
    </row>
    <row r="354" spans="1:33" ht="15.75" customHeight="1">
      <c r="A354" s="15">
        <v>44648</v>
      </c>
      <c r="B354" s="16" t="s">
        <v>1866</v>
      </c>
      <c r="C354" s="22" t="s">
        <v>1944</v>
      </c>
      <c r="D354" s="16"/>
      <c r="E354" s="16"/>
      <c r="F354" s="17" t="str">
        <f t="shared" si="6"/>
        <v>Fail CV</v>
      </c>
      <c r="G354" s="16" t="s">
        <v>3176</v>
      </c>
      <c r="H354" s="86">
        <v>979583332</v>
      </c>
      <c r="I354" s="16" t="s">
        <v>3177</v>
      </c>
      <c r="J354" s="81"/>
      <c r="K354" s="30" t="s">
        <v>3178</v>
      </c>
      <c r="L354" s="21" t="str">
        <f ca="1">IFERROR(__xludf.DUMMYFUNCTION("if(or(countifs($H$3:H356,H356)&gt;1, countifs($I$3:I356,I356)&gt;1),""Trùng"",if(or(COUNTIFS('Data tổng'!$I:$I,$I356)&gt;1,COUNTIFS('Data tổng'!$H:$H,$H356)&gt;1),""Trùng ""&amp;FILTER('Data tổng'!$B:$B,'Data tổng'!$I:$I=$I356,'Data tổng'!$B:$B&lt;&gt;$B356),""ok""))"),"ok")</f>
        <v>ok</v>
      </c>
      <c r="M354" s="16" t="s">
        <v>83</v>
      </c>
      <c r="N354" s="16" t="s">
        <v>243</v>
      </c>
      <c r="O354" s="16"/>
      <c r="P354" s="16"/>
      <c r="Q354" s="16"/>
      <c r="R354" s="16"/>
      <c r="S354" s="16"/>
      <c r="T354" s="16"/>
      <c r="U354" s="22" t="s">
        <v>3179</v>
      </c>
      <c r="V354" s="23">
        <v>44648</v>
      </c>
      <c r="W354" s="24" t="s">
        <v>47</v>
      </c>
      <c r="X354" s="25"/>
      <c r="Y354" s="26"/>
      <c r="Z354" s="26"/>
      <c r="AA354" s="26"/>
      <c r="AB354" s="27"/>
      <c r="AC354" s="27"/>
      <c r="AD354" s="29"/>
      <c r="AE354" s="29"/>
      <c r="AF354" s="29"/>
      <c r="AG354" s="29"/>
    </row>
    <row r="355" spans="1:33" ht="15.75" customHeight="1">
      <c r="A355" s="15">
        <v>44650</v>
      </c>
      <c r="B355" s="16" t="s">
        <v>1866</v>
      </c>
      <c r="C355" s="22" t="s">
        <v>2313</v>
      </c>
      <c r="D355" s="16"/>
      <c r="E355" s="16"/>
      <c r="F355" s="17" t="str">
        <f t="shared" si="6"/>
        <v>Fail Phỏng vấn</v>
      </c>
      <c r="G355" s="16" t="s">
        <v>3180</v>
      </c>
      <c r="H355" s="86">
        <v>378220119</v>
      </c>
      <c r="I355" s="16" t="s">
        <v>3181</v>
      </c>
      <c r="J355" s="81"/>
      <c r="K355" s="30" t="s">
        <v>3182</v>
      </c>
      <c r="L355" s="21" t="str">
        <f ca="1">IFERROR(__xludf.DUMMYFUNCTION("if(or(countifs($H$3:H357,H357)&gt;1, countifs($I$3:I357,I357)&gt;1),""Trùng"",if(or(COUNTIFS('Data tổng'!$I:$I,$I357)&gt;1,COUNTIFS('Data tổng'!$H:$H,$H357)&gt;1),""Trùng ""&amp;FILTER('Data tổng'!$B:$B,'Data tổng'!$I:$I=$I357,'Data tổng'!$B:$B&lt;&gt;$B357),""ok""))"),"ok")</f>
        <v>ok</v>
      </c>
      <c r="M355" s="16" t="s">
        <v>83</v>
      </c>
      <c r="N355" s="16" t="s">
        <v>243</v>
      </c>
      <c r="O355" s="16"/>
      <c r="P355" s="16"/>
      <c r="Q355" s="16"/>
      <c r="R355" s="16"/>
      <c r="S355" s="16"/>
      <c r="T355" s="16"/>
      <c r="U355" s="22" t="s">
        <v>3183</v>
      </c>
      <c r="V355" s="23">
        <v>44650</v>
      </c>
      <c r="W355" s="24" t="s">
        <v>57</v>
      </c>
      <c r="X355" s="25">
        <v>44651</v>
      </c>
      <c r="Y355" s="33">
        <v>0.41666666666666669</v>
      </c>
      <c r="Z355" s="26" t="s">
        <v>3184</v>
      </c>
      <c r="AA355" s="26" t="s">
        <v>47</v>
      </c>
      <c r="AB355" s="27"/>
      <c r="AC355" s="27"/>
      <c r="AD355" s="29"/>
      <c r="AE355" s="29"/>
      <c r="AF355" s="29"/>
      <c r="AG355" s="29"/>
    </row>
    <row r="356" spans="1:33" ht="15.75" customHeight="1">
      <c r="A356" s="15">
        <v>44650</v>
      </c>
      <c r="B356" s="16" t="s">
        <v>1866</v>
      </c>
      <c r="C356" s="22" t="s">
        <v>2313</v>
      </c>
      <c r="D356" s="16"/>
      <c r="E356" s="16"/>
      <c r="F356" s="17" t="str">
        <f t="shared" si="6"/>
        <v>Fail Phỏng vấn</v>
      </c>
      <c r="G356" s="16" t="s">
        <v>3185</v>
      </c>
      <c r="H356" s="86">
        <v>352792615</v>
      </c>
      <c r="I356" s="16" t="s">
        <v>3186</v>
      </c>
      <c r="J356" s="81"/>
      <c r="K356" s="30" t="s">
        <v>3187</v>
      </c>
      <c r="L356" s="21" t="str">
        <f ca="1">IFERROR(__xludf.DUMMYFUNCTION("if(or(countifs($H$3:H358,H358)&gt;1, countifs($I$3:I358,I358)&gt;1),""Trùng"",if(or(COUNTIFS('Data tổng'!$I:$I,$I358)&gt;1,COUNTIFS('Data tổng'!$H:$H,$H358)&gt;1),""Trùng ""&amp;FILTER('Data tổng'!$B:$B,'Data tổng'!$I:$I=$I358,'Data tổng'!$B:$B&lt;&gt;$B358),""ok""))"),"ok")</f>
        <v>ok</v>
      </c>
      <c r="M356" s="16" t="s">
        <v>83</v>
      </c>
      <c r="N356" s="16" t="s">
        <v>243</v>
      </c>
      <c r="O356" s="16"/>
      <c r="P356" s="16"/>
      <c r="Q356" s="16"/>
      <c r="R356" s="16"/>
      <c r="S356" s="16"/>
      <c r="T356" s="16"/>
      <c r="U356" s="22" t="s">
        <v>3183</v>
      </c>
      <c r="V356" s="23">
        <v>44650</v>
      </c>
      <c r="W356" s="24" t="s">
        <v>57</v>
      </c>
      <c r="X356" s="25">
        <v>44651</v>
      </c>
      <c r="Y356" s="33">
        <v>0.4375</v>
      </c>
      <c r="Z356" s="26" t="s">
        <v>3184</v>
      </c>
      <c r="AA356" s="26" t="s">
        <v>47</v>
      </c>
      <c r="AB356" s="27"/>
      <c r="AC356" s="27"/>
      <c r="AD356" s="29"/>
      <c r="AE356" s="29"/>
      <c r="AF356" s="29"/>
      <c r="AG356" s="29"/>
    </row>
    <row r="357" spans="1:33" ht="15.75" customHeight="1">
      <c r="A357" s="15">
        <v>44650</v>
      </c>
      <c r="B357" s="16" t="s">
        <v>1866</v>
      </c>
      <c r="C357" s="22" t="s">
        <v>2313</v>
      </c>
      <c r="D357" s="16"/>
      <c r="E357" s="16"/>
      <c r="F357" s="17" t="str">
        <f t="shared" si="6"/>
        <v>Fail Phỏng vấn</v>
      </c>
      <c r="G357" s="16" t="s">
        <v>3188</v>
      </c>
      <c r="H357" s="86">
        <v>983082880</v>
      </c>
      <c r="I357" s="16" t="s">
        <v>3189</v>
      </c>
      <c r="J357" s="81"/>
      <c r="K357" s="30" t="s">
        <v>3190</v>
      </c>
      <c r="L357" s="21" t="str">
        <f ca="1">IFERROR(__xludf.DUMMYFUNCTION("if(or(countifs($H$3:H359,H359)&gt;1, countifs($I$3:I359,I359)&gt;1),""Trùng"",if(or(COUNTIFS('Data tổng'!$I:$I,$I359)&gt;1,COUNTIFS('Data tổng'!$H:$H,$H359)&gt;1),""Trùng ""&amp;FILTER('Data tổng'!$B:$B,'Data tổng'!$I:$I=$I359,'Data tổng'!$B:$B&lt;&gt;$B359),""ok""))"),"ok")</f>
        <v>ok</v>
      </c>
      <c r="M357" s="16" t="s">
        <v>112</v>
      </c>
      <c r="N357" s="16" t="s">
        <v>2769</v>
      </c>
      <c r="O357" s="16"/>
      <c r="P357" s="16"/>
      <c r="Q357" s="16"/>
      <c r="R357" s="16"/>
      <c r="S357" s="16"/>
      <c r="T357" s="16"/>
      <c r="U357" s="22" t="s">
        <v>3191</v>
      </c>
      <c r="V357" s="23">
        <v>44650</v>
      </c>
      <c r="W357" s="24" t="s">
        <v>57</v>
      </c>
      <c r="X357" s="25">
        <v>44651</v>
      </c>
      <c r="Y357" s="33">
        <v>0.45833333333333331</v>
      </c>
      <c r="Z357" s="26" t="s">
        <v>2202</v>
      </c>
      <c r="AA357" s="26" t="s">
        <v>47</v>
      </c>
      <c r="AB357" s="27"/>
      <c r="AC357" s="27"/>
      <c r="AD357" s="29"/>
      <c r="AE357" s="29"/>
      <c r="AF357" s="29"/>
      <c r="AG357" s="29"/>
    </row>
    <row r="358" spans="1:33" ht="15.75" customHeight="1">
      <c r="A358" s="15">
        <v>44650</v>
      </c>
      <c r="B358" s="16" t="s">
        <v>1866</v>
      </c>
      <c r="C358" s="22" t="s">
        <v>2122</v>
      </c>
      <c r="D358" s="16"/>
      <c r="E358" s="16"/>
      <c r="F358" s="17" t="str">
        <f t="shared" si="6"/>
        <v>Fail Phỏng vấn</v>
      </c>
      <c r="G358" s="16" t="s">
        <v>1630</v>
      </c>
      <c r="H358" s="86">
        <v>372617831</v>
      </c>
      <c r="I358" s="16" t="s">
        <v>3192</v>
      </c>
      <c r="J358" s="81"/>
      <c r="K358" s="30" t="s">
        <v>3193</v>
      </c>
      <c r="L358" s="21" t="str">
        <f ca="1">IFERROR(__xludf.DUMMYFUNCTION("if(or(countifs($H$3:H360,H360)&gt;1, countifs($I$3:I360,I360)&gt;1),""Trùng"",if(or(COUNTIFS('Data tổng'!$I:$I,$I360)&gt;1,COUNTIFS('Data tổng'!$H:$H,$H360)&gt;1),""Trùng ""&amp;FILTER('Data tổng'!$B:$B,'Data tổng'!$I:$I=$I360,'Data tổng'!$B:$B&lt;&gt;$B360),""ok""))"),"ok")</f>
        <v>ok</v>
      </c>
      <c r="M358" s="16" t="s">
        <v>83</v>
      </c>
      <c r="N358" s="16" t="s">
        <v>243</v>
      </c>
      <c r="O358" s="16"/>
      <c r="P358" s="16"/>
      <c r="Q358" s="16"/>
      <c r="R358" s="16"/>
      <c r="S358" s="16"/>
      <c r="T358" s="16"/>
      <c r="U358" s="22"/>
      <c r="V358" s="23">
        <v>44651</v>
      </c>
      <c r="W358" s="24" t="s">
        <v>57</v>
      </c>
      <c r="X358" s="25">
        <v>44651</v>
      </c>
      <c r="Y358" s="33">
        <v>0.70833333333333337</v>
      </c>
      <c r="Z358" s="26" t="s">
        <v>3175</v>
      </c>
      <c r="AA358" s="26" t="s">
        <v>47</v>
      </c>
      <c r="AB358" s="27"/>
      <c r="AC358" s="27"/>
      <c r="AD358" s="29"/>
      <c r="AE358" s="29"/>
      <c r="AF358" s="29"/>
      <c r="AG358" s="29"/>
    </row>
    <row r="359" spans="1:33" ht="15.75" customHeight="1">
      <c r="A359" s="15">
        <v>44651</v>
      </c>
      <c r="B359" s="16" t="s">
        <v>1866</v>
      </c>
      <c r="C359" s="22" t="s">
        <v>2122</v>
      </c>
      <c r="D359" s="16"/>
      <c r="E359" s="16"/>
      <c r="F359" s="17" t="str">
        <f t="shared" si="6"/>
        <v>Đồng ý offer</v>
      </c>
      <c r="G359" s="16" t="s">
        <v>3194</v>
      </c>
      <c r="H359" s="86">
        <v>946846693</v>
      </c>
      <c r="I359" s="16" t="s">
        <v>3195</v>
      </c>
      <c r="J359" s="81"/>
      <c r="K359" s="30" t="s">
        <v>3196</v>
      </c>
      <c r="L359" s="21" t="str">
        <f ca="1">IFERROR(__xludf.DUMMYFUNCTION("if(or(countifs($H$3:H361,H361)&gt;1, countifs($I$3:I361,I361)&gt;1),""Trùng"",if(or(COUNTIFS('Data tổng'!$I:$I,$I361)&gt;1,COUNTIFS('Data tổng'!$H:$H,$H361)&gt;1),""Trùng ""&amp;FILTER('Data tổng'!$B:$B,'Data tổng'!$I:$I=$I361,'Data tổng'!$B:$B&lt;&gt;$B361),""ok""))"),"ok")</f>
        <v>ok</v>
      </c>
      <c r="M359" s="16" t="s">
        <v>83</v>
      </c>
      <c r="N359" s="16" t="s">
        <v>243</v>
      </c>
      <c r="O359" s="16"/>
      <c r="P359" s="16"/>
      <c r="Q359" s="16"/>
      <c r="R359" s="16"/>
      <c r="S359" s="16"/>
      <c r="T359" s="16"/>
      <c r="U359" s="22"/>
      <c r="V359" s="23">
        <v>44651</v>
      </c>
      <c r="W359" s="24" t="s">
        <v>57</v>
      </c>
      <c r="X359" s="25">
        <v>44652</v>
      </c>
      <c r="Y359" s="33">
        <v>0.41666666666666669</v>
      </c>
      <c r="Z359" s="26" t="s">
        <v>3197</v>
      </c>
      <c r="AA359" s="26" t="s">
        <v>57</v>
      </c>
      <c r="AB359" s="39">
        <v>44665</v>
      </c>
      <c r="AC359" s="27" t="s">
        <v>65</v>
      </c>
      <c r="AD359" s="118">
        <v>44685</v>
      </c>
      <c r="AE359" s="29"/>
      <c r="AF359" s="29"/>
      <c r="AG359" s="35">
        <v>13000000</v>
      </c>
    </row>
    <row r="360" spans="1:33" ht="15.75" customHeight="1">
      <c r="A360" s="15">
        <v>44651</v>
      </c>
      <c r="B360" s="16" t="s">
        <v>1866</v>
      </c>
      <c r="C360" s="22" t="s">
        <v>2313</v>
      </c>
      <c r="D360" s="16"/>
      <c r="E360" s="16"/>
      <c r="F360" s="17" t="str">
        <f t="shared" si="6"/>
        <v>Fail Phỏng vấn</v>
      </c>
      <c r="G360" s="16" t="s">
        <v>3198</v>
      </c>
      <c r="H360" s="86">
        <v>915812346</v>
      </c>
      <c r="I360" s="16" t="s">
        <v>3199</v>
      </c>
      <c r="J360" s="81"/>
      <c r="K360" s="30" t="s">
        <v>3200</v>
      </c>
      <c r="L360" s="21" t="str">
        <f ca="1">IFERROR(__xludf.DUMMYFUNCTION("if(or(countifs($H$3:H362,H362)&gt;1, countifs($I$3:I362,I362)&gt;1),""Trùng"",if(or(COUNTIFS('Data tổng'!$I:$I,$I362)&gt;1,COUNTIFS('Data tổng'!$H:$H,$H362)&gt;1),""Trùng ""&amp;FILTER('Data tổng'!$B:$B,'Data tổng'!$I:$I=$I362,'Data tổng'!$B:$B&lt;&gt;$B362),""ok""))"),"ok")</f>
        <v>ok</v>
      </c>
      <c r="M360" s="16" t="s">
        <v>83</v>
      </c>
      <c r="N360" s="16" t="s">
        <v>243</v>
      </c>
      <c r="O360" s="16"/>
      <c r="P360" s="16"/>
      <c r="Q360" s="16"/>
      <c r="R360" s="16"/>
      <c r="S360" s="16"/>
      <c r="T360" s="16"/>
      <c r="U360" s="22" t="s">
        <v>3201</v>
      </c>
      <c r="V360" s="23">
        <v>44651</v>
      </c>
      <c r="W360" s="24" t="s">
        <v>57</v>
      </c>
      <c r="X360" s="25">
        <v>44652</v>
      </c>
      <c r="Y360" s="33">
        <v>0.66666666666666663</v>
      </c>
      <c r="Z360" s="26" t="s">
        <v>2859</v>
      </c>
      <c r="AA360" s="26" t="s">
        <v>47</v>
      </c>
      <c r="AB360" s="27"/>
      <c r="AC360" s="27"/>
      <c r="AD360" s="29"/>
      <c r="AE360" s="29"/>
      <c r="AF360" s="29"/>
      <c r="AG360" s="29"/>
    </row>
    <row r="361" spans="1:33" ht="15.75" customHeight="1">
      <c r="A361" s="15">
        <v>44651</v>
      </c>
      <c r="B361" s="16" t="s">
        <v>1866</v>
      </c>
      <c r="C361" s="22" t="s">
        <v>2313</v>
      </c>
      <c r="D361" s="16"/>
      <c r="E361" s="16"/>
      <c r="F361" s="17" t="str">
        <f t="shared" si="6"/>
        <v>Fail Phỏng vấn</v>
      </c>
      <c r="G361" s="16" t="s">
        <v>3202</v>
      </c>
      <c r="H361" s="18">
        <v>973095644</v>
      </c>
      <c r="I361" s="16" t="s">
        <v>3203</v>
      </c>
      <c r="J361" s="81"/>
      <c r="K361" s="30" t="s">
        <v>3204</v>
      </c>
      <c r="L361" s="21" t="str">
        <f ca="1">IFERROR(__xludf.DUMMYFUNCTION("if(or(countifs($H$3:H363,H363)&gt;1, countifs($I$3:I363,I363)&gt;1),""Trùng"",if(or(COUNTIFS('Data tổng'!$I:$I,$I363)&gt;1,COUNTIFS('Data tổng'!$H:$H,$H363)&gt;1),""Trùng ""&amp;FILTER('Data tổng'!$B:$B,'Data tổng'!$I:$I=$I363,'Data tổng'!$B:$B&lt;&gt;$B363),""ok""))"),"ok")</f>
        <v>ok</v>
      </c>
      <c r="M361" s="16" t="s">
        <v>83</v>
      </c>
      <c r="N361" s="16" t="s">
        <v>243</v>
      </c>
      <c r="O361" s="16"/>
      <c r="P361" s="16"/>
      <c r="Q361" s="16"/>
      <c r="R361" s="16"/>
      <c r="S361" s="16"/>
      <c r="T361" s="16"/>
      <c r="U361" s="22" t="s">
        <v>3205</v>
      </c>
      <c r="V361" s="23">
        <v>44651</v>
      </c>
      <c r="W361" s="24" t="s">
        <v>57</v>
      </c>
      <c r="X361" s="25">
        <v>44652</v>
      </c>
      <c r="Y361" s="33">
        <v>0.6875</v>
      </c>
      <c r="Z361" s="26" t="s">
        <v>2202</v>
      </c>
      <c r="AA361" s="26" t="s">
        <v>47</v>
      </c>
      <c r="AB361" s="27"/>
      <c r="AC361" s="27"/>
      <c r="AD361" s="29"/>
      <c r="AE361" s="29"/>
      <c r="AF361" s="29"/>
      <c r="AG361" s="29"/>
    </row>
    <row r="362" spans="1:33" ht="15.75" customHeight="1">
      <c r="A362" s="15">
        <v>44652</v>
      </c>
      <c r="B362" s="16" t="s">
        <v>1866</v>
      </c>
      <c r="C362" s="22" t="s">
        <v>155</v>
      </c>
      <c r="D362" s="16" t="s">
        <v>1455</v>
      </c>
      <c r="E362" s="16"/>
      <c r="F362" s="17" t="str">
        <f t="shared" ref="F362:F425" si="7">IF(G362="","",IF(AE362="Yes", "Đã onboard", IF(AE362="No", "Không onboard", IF(AC362="Yes", "Đồng ý offer", IF(AC362="Consider", "Cân nhắc offer",IF(AC362="No", "Từ chối offer", IF(AA362="Pass", "Pass Phỏng vấn", IF(AA362="Fail", "Fail Phỏng vấn", IF(AA362="Cancel", "Hủy Phỏng vấn", IF(AA362="Reject", "Từ chối Phỏng vấn", IF(AA362="Consider", "Cân nhắc KQ PV", IF(AND(X362&lt;&gt;"",AA362="",W362="Pass"), "Có lịch PV",IF(W362="Pass","Pass CV",IF(W362="Fail","Fail CV",IF(W362="Reject","Từ chối ứng tuyển", IF(W362="Consider","Cân nhắc CV","Đã nhận được CV"))))))))))))))))</f>
        <v>Fail Phỏng vấn</v>
      </c>
      <c r="G362" s="16" t="s">
        <v>3206</v>
      </c>
      <c r="H362" s="18">
        <v>365248042</v>
      </c>
      <c r="I362" s="16" t="s">
        <v>3207</v>
      </c>
      <c r="J362" s="81"/>
      <c r="K362" s="30" t="s">
        <v>3208</v>
      </c>
      <c r="L362" s="21" t="str">
        <f ca="1">IFERROR(__xludf.DUMMYFUNCTION("if(or(countifs($H$3:H364,H364)&gt;1, countifs($I$3:I364,I364)&gt;1),""Trùng"",if(or(COUNTIFS('Data tổng'!$I:$I,$I364)&gt;1,COUNTIFS('Data tổng'!$H:$H,$H364)&gt;1),""Trùng ""&amp;FILTER('Data tổng'!$B:$B,'Data tổng'!$I:$I=$I364,'Data tổng'!$B:$B&lt;&gt;$B364),""ok""))"),"ok")</f>
        <v>ok</v>
      </c>
      <c r="M362" s="16" t="s">
        <v>112</v>
      </c>
      <c r="N362" s="16" t="s">
        <v>3209</v>
      </c>
      <c r="O362" s="16"/>
      <c r="P362" s="16"/>
      <c r="Q362" s="16"/>
      <c r="R362" s="16"/>
      <c r="S362" s="16"/>
      <c r="T362" s="16"/>
      <c r="U362" s="22" t="s">
        <v>3210</v>
      </c>
      <c r="V362" s="23">
        <v>44652</v>
      </c>
      <c r="W362" s="24" t="s">
        <v>57</v>
      </c>
      <c r="X362" s="25">
        <v>44655</v>
      </c>
      <c r="Y362" s="33">
        <v>0.70833333333333337</v>
      </c>
      <c r="Z362" s="26" t="s">
        <v>3130</v>
      </c>
      <c r="AA362" s="26" t="s">
        <v>47</v>
      </c>
      <c r="AB362" s="27"/>
      <c r="AC362" s="27"/>
      <c r="AD362" s="29"/>
      <c r="AE362" s="29"/>
      <c r="AF362" s="29"/>
      <c r="AG362" s="29"/>
    </row>
    <row r="363" spans="1:33" ht="15.75" customHeight="1">
      <c r="A363" s="15">
        <v>44652</v>
      </c>
      <c r="B363" s="16" t="s">
        <v>1866</v>
      </c>
      <c r="C363" s="22" t="s">
        <v>1944</v>
      </c>
      <c r="D363" s="16" t="s">
        <v>417</v>
      </c>
      <c r="E363" s="16"/>
      <c r="F363" s="17" t="str">
        <f t="shared" si="7"/>
        <v>Từ chối offer</v>
      </c>
      <c r="G363" s="16" t="s">
        <v>3211</v>
      </c>
      <c r="H363" s="18">
        <v>762156462</v>
      </c>
      <c r="I363" s="16" t="s">
        <v>3212</v>
      </c>
      <c r="J363" s="81"/>
      <c r="K363" s="30" t="s">
        <v>3213</v>
      </c>
      <c r="L363" s="21" t="str">
        <f ca="1">IFERROR(__xludf.DUMMYFUNCTION("if(or(countifs($H$3:H365,H365)&gt;1, countifs($I$3:I365,I365)&gt;1),""Trùng"",if(or(COUNTIFS('Data tổng'!$I:$I,$I365)&gt;1,COUNTIFS('Data tổng'!$H:$H,$H365)&gt;1),""Trùng ""&amp;FILTER('Data tổng'!$B:$B,'Data tổng'!$I:$I=$I365,'Data tổng'!$B:$B&lt;&gt;$B365),""ok""))"),"ok")</f>
        <v>ok</v>
      </c>
      <c r="M363" s="16" t="s">
        <v>83</v>
      </c>
      <c r="N363" s="16" t="s">
        <v>243</v>
      </c>
      <c r="O363" s="16"/>
      <c r="P363" s="16"/>
      <c r="Q363" s="16"/>
      <c r="R363" s="16"/>
      <c r="S363" s="16"/>
      <c r="T363" s="16"/>
      <c r="U363" s="22" t="s">
        <v>3214</v>
      </c>
      <c r="V363" s="23">
        <v>44652</v>
      </c>
      <c r="W363" s="24" t="s">
        <v>57</v>
      </c>
      <c r="X363" s="25">
        <v>44656</v>
      </c>
      <c r="Y363" s="33">
        <v>0.75</v>
      </c>
      <c r="Z363" s="26" t="s">
        <v>1446</v>
      </c>
      <c r="AA363" s="26" t="s">
        <v>57</v>
      </c>
      <c r="AB363" s="39">
        <v>44657</v>
      </c>
      <c r="AC363" s="27" t="s">
        <v>128</v>
      </c>
      <c r="AD363" s="29"/>
      <c r="AE363" s="29"/>
      <c r="AF363" s="29"/>
      <c r="AG363" s="35">
        <v>21000000</v>
      </c>
    </row>
    <row r="364" spans="1:33" ht="15.75" customHeight="1">
      <c r="A364" s="15">
        <v>44652</v>
      </c>
      <c r="B364" s="16" t="s">
        <v>1866</v>
      </c>
      <c r="C364" s="22" t="s">
        <v>78</v>
      </c>
      <c r="D364" s="16" t="s">
        <v>79</v>
      </c>
      <c r="E364" s="16"/>
      <c r="F364" s="17" t="str">
        <f t="shared" si="7"/>
        <v>Fail Phỏng vấn</v>
      </c>
      <c r="G364" s="16" t="s">
        <v>3215</v>
      </c>
      <c r="H364" s="18">
        <v>336015836</v>
      </c>
      <c r="I364" s="16" t="s">
        <v>3216</v>
      </c>
      <c r="J364" s="81"/>
      <c r="K364" s="30" t="s">
        <v>3217</v>
      </c>
      <c r="L364" s="21" t="str">
        <f ca="1">IFERROR(__xludf.DUMMYFUNCTION("if(or(countifs($H$3:H366,H366)&gt;1, countifs($I$3:I366,I366)&gt;1),""Trùng"",if(or(COUNTIFS('Data tổng'!$I:$I,$I366)&gt;1,COUNTIFS('Data tổng'!$H:$H,$H366)&gt;1),""Trùng ""&amp;FILTER('Data tổng'!$B:$B,'Data tổng'!$I:$I=$I366,'Data tổng'!$B:$B&lt;&gt;$B366),""ok""))"),"ok")</f>
        <v>ok</v>
      </c>
      <c r="M364" s="16" t="s">
        <v>40</v>
      </c>
      <c r="N364" s="16" t="s">
        <v>243</v>
      </c>
      <c r="O364" s="16"/>
      <c r="P364" s="16"/>
      <c r="Q364" s="16"/>
      <c r="R364" s="16"/>
      <c r="S364" s="16"/>
      <c r="T364" s="16"/>
      <c r="U364" s="22" t="s">
        <v>3218</v>
      </c>
      <c r="V364" s="23">
        <v>44652</v>
      </c>
      <c r="W364" s="24" t="s">
        <v>57</v>
      </c>
      <c r="X364" s="25">
        <v>44663</v>
      </c>
      <c r="Y364" s="33">
        <v>0.60416666666666663</v>
      </c>
      <c r="Z364" s="26" t="s">
        <v>3219</v>
      </c>
      <c r="AA364" s="26" t="s">
        <v>47</v>
      </c>
      <c r="AB364" s="27"/>
      <c r="AC364" s="27"/>
      <c r="AD364" s="29"/>
      <c r="AE364" s="29"/>
      <c r="AF364" s="29"/>
      <c r="AG364" s="29"/>
    </row>
    <row r="365" spans="1:33" ht="15.75" customHeight="1">
      <c r="A365" s="15">
        <v>44652</v>
      </c>
      <c r="B365" s="16" t="s">
        <v>1866</v>
      </c>
      <c r="C365" s="22" t="s">
        <v>78</v>
      </c>
      <c r="D365" s="16" t="s">
        <v>79</v>
      </c>
      <c r="E365" s="16"/>
      <c r="F365" s="17" t="str">
        <f t="shared" si="7"/>
        <v>Từ chối Phỏng vấn</v>
      </c>
      <c r="G365" s="16" t="s">
        <v>3220</v>
      </c>
      <c r="H365" s="18">
        <v>362354545</v>
      </c>
      <c r="I365" s="16" t="s">
        <v>3221</v>
      </c>
      <c r="J365" s="81"/>
      <c r="K365" s="30" t="s">
        <v>3222</v>
      </c>
      <c r="L365" s="21" t="str">
        <f ca="1">IFERROR(__xludf.DUMMYFUNCTION("if(or(countifs($H$3:H367,H367)&gt;1, countifs($I$3:I367,I367)&gt;1),""Trùng"",if(or(COUNTIFS('Data tổng'!$I:$I,$I367)&gt;1,COUNTIFS('Data tổng'!$H:$H,$H367)&gt;1),""Trùng ""&amp;FILTER('Data tổng'!$B:$B,'Data tổng'!$I:$I=$I367,'Data tổng'!$B:$B&lt;&gt;$B367),""ok""))"),"ok")</f>
        <v>ok</v>
      </c>
      <c r="M365" s="16" t="s">
        <v>40</v>
      </c>
      <c r="N365" s="16" t="s">
        <v>243</v>
      </c>
      <c r="O365" s="16"/>
      <c r="P365" s="16"/>
      <c r="Q365" s="16"/>
      <c r="R365" s="16"/>
      <c r="S365" s="16"/>
      <c r="T365" s="16"/>
      <c r="U365" s="22"/>
      <c r="V365" s="23">
        <v>44652</v>
      </c>
      <c r="W365" s="24" t="s">
        <v>57</v>
      </c>
      <c r="X365" s="25">
        <v>44655</v>
      </c>
      <c r="Y365" s="33">
        <v>0.66666666666666663</v>
      </c>
      <c r="Z365" s="26" t="s">
        <v>3223</v>
      </c>
      <c r="AA365" s="26" t="s">
        <v>58</v>
      </c>
      <c r="AB365" s="27"/>
      <c r="AC365" s="27"/>
      <c r="AD365" s="29"/>
      <c r="AE365" s="29"/>
      <c r="AF365" s="29"/>
      <c r="AG365" s="29"/>
    </row>
    <row r="366" spans="1:33" ht="15.75" customHeight="1">
      <c r="A366" s="15">
        <v>44655</v>
      </c>
      <c r="B366" s="16" t="s">
        <v>1866</v>
      </c>
      <c r="C366" s="22" t="s">
        <v>155</v>
      </c>
      <c r="D366" s="16" t="s">
        <v>79</v>
      </c>
      <c r="E366" s="16"/>
      <c r="F366" s="17" t="str">
        <f t="shared" si="7"/>
        <v>Fail Phỏng vấn</v>
      </c>
      <c r="G366" s="16" t="s">
        <v>3224</v>
      </c>
      <c r="H366" s="18">
        <v>348033300</v>
      </c>
      <c r="I366" s="16" t="s">
        <v>3225</v>
      </c>
      <c r="J366" s="81"/>
      <c r="K366" s="30" t="s">
        <v>3226</v>
      </c>
      <c r="L366" s="21" t="str">
        <f ca="1">IFERROR(__xludf.DUMMYFUNCTION("if(or(countifs($H$3:H368,H368)&gt;1, countifs($I$3:I368,I368)&gt;1),""Trùng"",if(or(COUNTIFS('Data tổng'!$I:$I,$I368)&gt;1,COUNTIFS('Data tổng'!$H:$H,$H368)&gt;1),""Trùng ""&amp;FILTER('Data tổng'!$B:$B,'Data tổng'!$I:$I=$I368,'Data tổng'!$B:$B&lt;&gt;$B368),""ok""))"),"ok")</f>
        <v>ok</v>
      </c>
      <c r="M366" s="16" t="s">
        <v>83</v>
      </c>
      <c r="N366" s="16" t="s">
        <v>84</v>
      </c>
      <c r="O366" s="16"/>
      <c r="P366" s="16"/>
      <c r="Q366" s="16"/>
      <c r="R366" s="16"/>
      <c r="S366" s="16"/>
      <c r="T366" s="16"/>
      <c r="U366" s="22"/>
      <c r="V366" s="23">
        <v>44655</v>
      </c>
      <c r="W366" s="24" t="s">
        <v>57</v>
      </c>
      <c r="X366" s="25">
        <v>44656</v>
      </c>
      <c r="Y366" s="33">
        <v>0.66666666666666663</v>
      </c>
      <c r="Z366" s="26" t="s">
        <v>3227</v>
      </c>
      <c r="AA366" s="26" t="s">
        <v>47</v>
      </c>
      <c r="AB366" s="27"/>
      <c r="AC366" s="27"/>
      <c r="AD366" s="29"/>
      <c r="AE366" s="29"/>
      <c r="AF366" s="29"/>
      <c r="AG366" s="29"/>
    </row>
    <row r="367" spans="1:33" ht="15.75" customHeight="1">
      <c r="A367" s="15">
        <v>44655</v>
      </c>
      <c r="B367" s="16" t="s">
        <v>1866</v>
      </c>
      <c r="C367" s="22" t="s">
        <v>1944</v>
      </c>
      <c r="D367" s="16"/>
      <c r="E367" s="16"/>
      <c r="F367" s="17" t="str">
        <f t="shared" si="7"/>
        <v>Fail CV</v>
      </c>
      <c r="G367" s="16" t="s">
        <v>3228</v>
      </c>
      <c r="H367" s="18">
        <v>904889918</v>
      </c>
      <c r="I367" s="16" t="s">
        <v>3229</v>
      </c>
      <c r="J367" s="81"/>
      <c r="K367" s="30" t="s">
        <v>3230</v>
      </c>
      <c r="L367" s="21" t="str">
        <f ca="1">IFERROR(__xludf.DUMMYFUNCTION("if(or(countifs($H$3:H369,H369)&gt;1, countifs($I$3:I369,I369)&gt;1),""Trùng"",if(or(COUNTIFS('Data tổng'!$I:$I,$I369)&gt;1,COUNTIFS('Data tổng'!$H:$H,$H369)&gt;1),""Trùng ""&amp;FILTER('Data tổng'!$B:$B,'Data tổng'!$I:$I=$I369,'Data tổng'!$B:$B&lt;&gt;$B369),""ok""))"),"ok")</f>
        <v>ok</v>
      </c>
      <c r="M367" s="16" t="s">
        <v>83</v>
      </c>
      <c r="N367" s="16" t="s">
        <v>84</v>
      </c>
      <c r="O367" s="16"/>
      <c r="P367" s="16"/>
      <c r="Q367" s="16"/>
      <c r="R367" s="16"/>
      <c r="S367" s="16"/>
      <c r="T367" s="16"/>
      <c r="U367" s="22"/>
      <c r="V367" s="23">
        <v>44655</v>
      </c>
      <c r="W367" s="24" t="s">
        <v>47</v>
      </c>
      <c r="X367" s="25"/>
      <c r="Y367" s="26"/>
      <c r="Z367" s="26"/>
      <c r="AA367" s="26"/>
      <c r="AB367" s="27"/>
      <c r="AC367" s="27"/>
      <c r="AD367" s="29"/>
      <c r="AE367" s="29"/>
      <c r="AF367" s="29"/>
      <c r="AG367" s="29"/>
    </row>
    <row r="368" spans="1:33" ht="15.75" customHeight="1">
      <c r="A368" s="15">
        <v>44655</v>
      </c>
      <c r="B368" s="16" t="s">
        <v>1866</v>
      </c>
      <c r="C368" s="22" t="s">
        <v>1944</v>
      </c>
      <c r="D368" s="16"/>
      <c r="E368" s="16"/>
      <c r="F368" s="17" t="str">
        <f t="shared" si="7"/>
        <v>Từ chối Phỏng vấn</v>
      </c>
      <c r="G368" s="16" t="s">
        <v>3231</v>
      </c>
      <c r="H368" s="18" t="s">
        <v>3232</v>
      </c>
      <c r="I368" s="16" t="s">
        <v>3233</v>
      </c>
      <c r="J368" s="81"/>
      <c r="K368" s="30" t="s">
        <v>3234</v>
      </c>
      <c r="L368" s="21" t="str">
        <f ca="1">IFERROR(__xludf.DUMMYFUNCTION("if(or(countifs($H$3:H370,H370)&gt;1, countifs($I$3:I370,I370)&gt;1),""Trùng"",if(or(COUNTIFS('Data tổng'!$I:$I,$I370)&gt;1,COUNTIFS('Data tổng'!$H:$H,$H370)&gt;1),""Trùng ""&amp;FILTER('Data tổng'!$B:$B,'Data tổng'!$I:$I=$I370,'Data tổng'!$B:$B&lt;&gt;$B370),""ok""))"),"ok")</f>
        <v>ok</v>
      </c>
      <c r="M368" s="16" t="s">
        <v>83</v>
      </c>
      <c r="N368" s="16" t="s">
        <v>84</v>
      </c>
      <c r="O368" s="16"/>
      <c r="P368" s="16"/>
      <c r="Q368" s="16"/>
      <c r="R368" s="16"/>
      <c r="S368" s="16"/>
      <c r="T368" s="16"/>
      <c r="U368" s="22"/>
      <c r="V368" s="23">
        <v>44655</v>
      </c>
      <c r="W368" s="24" t="s">
        <v>57</v>
      </c>
      <c r="X368" s="25"/>
      <c r="Y368" s="33"/>
      <c r="Z368" s="26" t="s">
        <v>1446</v>
      </c>
      <c r="AA368" s="26" t="s">
        <v>58</v>
      </c>
      <c r="AB368" s="27"/>
      <c r="AC368" s="27"/>
      <c r="AD368" s="29"/>
      <c r="AE368" s="29"/>
      <c r="AF368" s="29"/>
      <c r="AG368" s="29"/>
    </row>
    <row r="369" spans="1:33" ht="15.75" customHeight="1">
      <c r="A369" s="15">
        <v>44655</v>
      </c>
      <c r="B369" s="16" t="s">
        <v>1866</v>
      </c>
      <c r="C369" s="22" t="s">
        <v>1944</v>
      </c>
      <c r="D369" s="16"/>
      <c r="E369" s="16"/>
      <c r="F369" s="17" t="str">
        <f t="shared" si="7"/>
        <v>Fail CV</v>
      </c>
      <c r="G369" s="16" t="s">
        <v>3235</v>
      </c>
      <c r="H369" s="18">
        <v>916990611</v>
      </c>
      <c r="I369" s="16" t="s">
        <v>3236</v>
      </c>
      <c r="J369" s="81"/>
      <c r="K369" s="30" t="s">
        <v>3237</v>
      </c>
      <c r="L369" s="21" t="str">
        <f ca="1">IFERROR(__xludf.DUMMYFUNCTION("if(or(countifs($H$3:H371,H371)&gt;1, countifs($I$3:I371,I371)&gt;1),""Trùng"",if(or(COUNTIFS('Data tổng'!$I:$I,$I371)&gt;1,COUNTIFS('Data tổng'!$H:$H,$H371)&gt;1),""Trùng ""&amp;FILTER('Data tổng'!$B:$B,'Data tổng'!$I:$I=$I371,'Data tổng'!$B:$B&lt;&gt;$B371),""ok""))"),"ok")</f>
        <v>ok</v>
      </c>
      <c r="M369" s="16" t="s">
        <v>83</v>
      </c>
      <c r="N369" s="16" t="s">
        <v>243</v>
      </c>
      <c r="O369" s="16"/>
      <c r="P369" s="16"/>
      <c r="Q369" s="16"/>
      <c r="R369" s="16"/>
      <c r="S369" s="16"/>
      <c r="T369" s="16"/>
      <c r="U369" s="22"/>
      <c r="V369" s="23">
        <v>44655</v>
      </c>
      <c r="W369" s="24" t="s">
        <v>47</v>
      </c>
      <c r="X369" s="25"/>
      <c r="Y369" s="26"/>
      <c r="Z369" s="26"/>
      <c r="AA369" s="26"/>
      <c r="AB369" s="27"/>
      <c r="AC369" s="27"/>
      <c r="AD369" s="29"/>
      <c r="AE369" s="29"/>
      <c r="AF369" s="29"/>
      <c r="AG369" s="29"/>
    </row>
    <row r="370" spans="1:33" ht="15.75" customHeight="1">
      <c r="A370" s="15">
        <v>44655</v>
      </c>
      <c r="B370" s="16" t="s">
        <v>1866</v>
      </c>
      <c r="C370" s="22" t="s">
        <v>1944</v>
      </c>
      <c r="D370" s="16"/>
      <c r="E370" s="16"/>
      <c r="F370" s="17" t="str">
        <f t="shared" si="7"/>
        <v>Fail CV</v>
      </c>
      <c r="G370" s="16" t="s">
        <v>3238</v>
      </c>
      <c r="H370" s="18">
        <v>981238286</v>
      </c>
      <c r="I370" s="16" t="s">
        <v>3239</v>
      </c>
      <c r="J370" s="81"/>
      <c r="K370" s="30" t="s">
        <v>3240</v>
      </c>
      <c r="L370" s="21" t="str">
        <f ca="1">IFERROR(__xludf.DUMMYFUNCTION("if(or(countifs($H$3:H372,H372)&gt;1, countifs($I$3:I372,I372)&gt;1),""Trùng"",if(or(COUNTIFS('Data tổng'!$I:$I,$I372)&gt;1,COUNTIFS('Data tổng'!$H:$H,$H372)&gt;1),""Trùng ""&amp;FILTER('Data tổng'!$B:$B,'Data tổng'!$I:$I=$I372,'Data tổng'!$B:$B&lt;&gt;$B372),""ok""))"),"ok")</f>
        <v>ok</v>
      </c>
      <c r="M370" s="16" t="s">
        <v>294</v>
      </c>
      <c r="N370" s="16" t="s">
        <v>84</v>
      </c>
      <c r="O370" s="16"/>
      <c r="P370" s="16"/>
      <c r="Q370" s="16"/>
      <c r="R370" s="16"/>
      <c r="S370" s="16"/>
      <c r="T370" s="16"/>
      <c r="U370" s="22"/>
      <c r="V370" s="23">
        <v>44655</v>
      </c>
      <c r="W370" s="24" t="s">
        <v>47</v>
      </c>
      <c r="X370" s="25"/>
      <c r="Y370" s="26"/>
      <c r="Z370" s="26"/>
      <c r="AA370" s="26"/>
      <c r="AB370" s="27"/>
      <c r="AC370" s="27"/>
      <c r="AD370" s="29"/>
      <c r="AE370" s="29"/>
      <c r="AF370" s="29"/>
      <c r="AG370" s="29"/>
    </row>
    <row r="371" spans="1:33" ht="15.75" customHeight="1">
      <c r="A371" s="15">
        <v>44655</v>
      </c>
      <c r="B371" s="16" t="s">
        <v>1866</v>
      </c>
      <c r="C371" s="22" t="s">
        <v>2087</v>
      </c>
      <c r="D371" s="16"/>
      <c r="E371" s="16"/>
      <c r="F371" s="17" t="str">
        <f t="shared" si="7"/>
        <v>Fail CV</v>
      </c>
      <c r="G371" s="16" t="s">
        <v>3241</v>
      </c>
      <c r="H371" s="18">
        <v>936050330</v>
      </c>
      <c r="I371" s="16" t="s">
        <v>3242</v>
      </c>
      <c r="J371" s="81"/>
      <c r="K371" s="30" t="s">
        <v>3243</v>
      </c>
      <c r="L371" s="21" t="str">
        <f ca="1">IFERROR(__xludf.DUMMYFUNCTION("if(or(countifs($H$3:H373,H373)&gt;1, countifs($I$3:I373,I373)&gt;1),""Trùng"",if(or(COUNTIFS('Data tổng'!$I:$I,$I373)&gt;1,COUNTIFS('Data tổng'!$H:$H,$H373)&gt;1),""Trùng ""&amp;FILTER('Data tổng'!$B:$B,'Data tổng'!$I:$I=$I373,'Data tổng'!$B:$B&lt;&gt;$B373),""ok""))"),"ok")</f>
        <v>ok</v>
      </c>
      <c r="M371" s="16" t="s">
        <v>83</v>
      </c>
      <c r="N371" s="16" t="s">
        <v>243</v>
      </c>
      <c r="O371" s="16"/>
      <c r="P371" s="16"/>
      <c r="Q371" s="16"/>
      <c r="R371" s="16"/>
      <c r="S371" s="16"/>
      <c r="T371" s="16"/>
      <c r="U371" s="22" t="s">
        <v>3244</v>
      </c>
      <c r="V371" s="23">
        <v>44655</v>
      </c>
      <c r="W371" s="24" t="s">
        <v>47</v>
      </c>
      <c r="X371" s="25"/>
      <c r="Y371" s="26"/>
      <c r="Z371" s="26"/>
      <c r="AA371" s="26"/>
      <c r="AB371" s="27"/>
      <c r="AC371" s="27"/>
      <c r="AD371" s="29"/>
      <c r="AE371" s="29"/>
      <c r="AF371" s="29"/>
      <c r="AG371" s="29"/>
    </row>
    <row r="372" spans="1:33" ht="15.75" customHeight="1">
      <c r="A372" s="15">
        <v>44657</v>
      </c>
      <c r="B372" s="16" t="s">
        <v>1866</v>
      </c>
      <c r="C372" s="22" t="s">
        <v>155</v>
      </c>
      <c r="D372" s="16"/>
      <c r="E372" s="16"/>
      <c r="F372" s="17" t="str">
        <f t="shared" si="7"/>
        <v>Đã nhận được CV</v>
      </c>
      <c r="G372" s="16" t="s">
        <v>3245</v>
      </c>
      <c r="H372" s="18">
        <v>886015993</v>
      </c>
      <c r="I372" s="16" t="s">
        <v>3246</v>
      </c>
      <c r="J372" s="81"/>
      <c r="K372" s="30" t="s">
        <v>3247</v>
      </c>
      <c r="L372" s="21" t="str">
        <f ca="1">IFERROR(__xludf.DUMMYFUNCTION("if(or(countifs($H$3:H374,H374)&gt;1, countifs($I$3:I374,I374)&gt;1),""Trùng"",if(or(COUNTIFS('Data tổng'!$I:$I,$I374)&gt;1,COUNTIFS('Data tổng'!$H:$H,$H374)&gt;1),""Trùng ""&amp;FILTER('Data tổng'!$B:$B,'Data tổng'!$I:$I=$I374,'Data tổng'!$B:$B&lt;&gt;$B374),""ok""))"),"ok")</f>
        <v>ok</v>
      </c>
      <c r="M372" s="16" t="s">
        <v>40</v>
      </c>
      <c r="N372" s="16" t="s">
        <v>243</v>
      </c>
      <c r="O372" s="16"/>
      <c r="P372" s="16"/>
      <c r="Q372" s="16"/>
      <c r="R372" s="16"/>
      <c r="S372" s="16"/>
      <c r="T372" s="16"/>
      <c r="U372" s="22"/>
      <c r="V372" s="23"/>
      <c r="W372" s="24"/>
      <c r="X372" s="25"/>
      <c r="Y372" s="26"/>
      <c r="Z372" s="26"/>
      <c r="AA372" s="26"/>
      <c r="AB372" s="27"/>
      <c r="AC372" s="27"/>
      <c r="AD372" s="29"/>
      <c r="AE372" s="29"/>
      <c r="AF372" s="29"/>
      <c r="AG372" s="29"/>
    </row>
    <row r="373" spans="1:33" ht="15.75" customHeight="1">
      <c r="A373" s="15">
        <v>44658</v>
      </c>
      <c r="B373" s="16" t="s">
        <v>1866</v>
      </c>
      <c r="C373" s="22" t="s">
        <v>145</v>
      </c>
      <c r="D373" s="16"/>
      <c r="E373" s="16"/>
      <c r="F373" s="17" t="str">
        <f t="shared" si="7"/>
        <v>Fail Phỏng vấn</v>
      </c>
      <c r="G373" s="16" t="s">
        <v>3248</v>
      </c>
      <c r="H373" s="18">
        <v>968268861</v>
      </c>
      <c r="I373" s="16" t="s">
        <v>3249</v>
      </c>
      <c r="J373" s="81"/>
      <c r="K373" s="30" t="s">
        <v>3250</v>
      </c>
      <c r="L373" s="21" t="str">
        <f ca="1">IFERROR(__xludf.DUMMYFUNCTION("if(or(countifs($H$3:H375,H375)&gt;1, countifs($I$3:I375,I375)&gt;1),""Trùng"",if(or(COUNTIFS('Data tổng'!$I:$I,$I375)&gt;1,COUNTIFS('Data tổng'!$H:$H,$H375)&gt;1),""Trùng ""&amp;FILTER('Data tổng'!$B:$B,'Data tổng'!$I:$I=$I375,'Data tổng'!$B:$B&lt;&gt;$B375),""ok""))"),"ok")</f>
        <v>ok</v>
      </c>
      <c r="M373" s="16" t="s">
        <v>40</v>
      </c>
      <c r="N373" s="16" t="s">
        <v>243</v>
      </c>
      <c r="O373" s="16"/>
      <c r="P373" s="16"/>
      <c r="Q373" s="16"/>
      <c r="R373" s="16"/>
      <c r="S373" s="16"/>
      <c r="T373" s="16"/>
      <c r="U373" s="22" t="s">
        <v>3251</v>
      </c>
      <c r="V373" s="23">
        <v>44658</v>
      </c>
      <c r="W373" s="24" t="s">
        <v>57</v>
      </c>
      <c r="X373" s="25">
        <v>44659</v>
      </c>
      <c r="Y373" s="33">
        <v>0.75</v>
      </c>
      <c r="Z373" s="26" t="s">
        <v>682</v>
      </c>
      <c r="AA373" s="26" t="s">
        <v>47</v>
      </c>
      <c r="AB373" s="27"/>
      <c r="AC373" s="27"/>
      <c r="AD373" s="29"/>
      <c r="AE373" s="29"/>
      <c r="AF373" s="29"/>
      <c r="AG373" s="29"/>
    </row>
    <row r="374" spans="1:33" ht="15.75" customHeight="1">
      <c r="A374" s="15">
        <v>44659</v>
      </c>
      <c r="B374" s="16" t="s">
        <v>1866</v>
      </c>
      <c r="C374" s="22" t="s">
        <v>1944</v>
      </c>
      <c r="D374" s="16"/>
      <c r="E374" s="16"/>
      <c r="F374" s="17" t="str">
        <f t="shared" si="7"/>
        <v>Từ chối Phỏng vấn</v>
      </c>
      <c r="G374" s="16" t="s">
        <v>3252</v>
      </c>
      <c r="H374" s="18">
        <v>971000499</v>
      </c>
      <c r="I374" s="16" t="s">
        <v>3253</v>
      </c>
      <c r="J374" s="81"/>
      <c r="K374" s="30" t="s">
        <v>3254</v>
      </c>
      <c r="L374" s="21" t="str">
        <f ca="1">IFERROR(__xludf.DUMMYFUNCTION("if(or(countifs($H$3:H376,H376)&gt;1, countifs($I$3:I376,I376)&gt;1),""Trùng"",if(or(COUNTIFS('Data tổng'!$I:$I,$I376)&gt;1,COUNTIFS('Data tổng'!$H:$H,$H376)&gt;1),""Trùng ""&amp;FILTER('Data tổng'!$B:$B,'Data tổng'!$I:$I=$I376,'Data tổng'!$B:$B&lt;&gt;$B376),""ok""))"),"ok")</f>
        <v>ok</v>
      </c>
      <c r="M374" s="16" t="s">
        <v>40</v>
      </c>
      <c r="N374" s="16" t="s">
        <v>243</v>
      </c>
      <c r="O374" s="16"/>
      <c r="P374" s="16"/>
      <c r="Q374" s="16"/>
      <c r="R374" s="16"/>
      <c r="S374" s="16"/>
      <c r="T374" s="16"/>
      <c r="U374" s="22" t="s">
        <v>3255</v>
      </c>
      <c r="V374" s="23">
        <v>44659</v>
      </c>
      <c r="W374" s="24" t="s">
        <v>57</v>
      </c>
      <c r="X374" s="25">
        <v>44664</v>
      </c>
      <c r="Y374" s="33">
        <v>0.75</v>
      </c>
      <c r="Z374" s="26" t="s">
        <v>3256</v>
      </c>
      <c r="AA374" s="26" t="s">
        <v>58</v>
      </c>
      <c r="AB374" s="27"/>
      <c r="AC374" s="27"/>
      <c r="AD374" s="29"/>
      <c r="AE374" s="29"/>
      <c r="AF374" s="29"/>
      <c r="AG374" s="29"/>
    </row>
    <row r="375" spans="1:33" ht="15.75" customHeight="1">
      <c r="A375" s="15">
        <v>44659</v>
      </c>
      <c r="B375" s="16" t="s">
        <v>1866</v>
      </c>
      <c r="C375" s="22" t="s">
        <v>155</v>
      </c>
      <c r="D375" s="16" t="s">
        <v>79</v>
      </c>
      <c r="E375" s="16"/>
      <c r="F375" s="17" t="str">
        <f t="shared" si="7"/>
        <v>Từ chối offer</v>
      </c>
      <c r="G375" s="16" t="s">
        <v>3257</v>
      </c>
      <c r="H375" s="18">
        <v>333511073</v>
      </c>
      <c r="I375" s="16" t="s">
        <v>3258</v>
      </c>
      <c r="J375" s="81"/>
      <c r="K375" s="30" t="s">
        <v>3259</v>
      </c>
      <c r="L375" s="21" t="str">
        <f ca="1">IFERROR(__xludf.DUMMYFUNCTION("if(or(countifs($H$3:H377,H377)&gt;1, countifs($I$3:I377,I377)&gt;1),""Trùng"",if(or(COUNTIFS('Data tổng'!$I:$I,$I377)&gt;1,COUNTIFS('Data tổng'!$H:$H,$H377)&gt;1),""Trùng ""&amp;FILTER('Data tổng'!$B:$B,'Data tổng'!$I:$I=$I377,'Data tổng'!$B:$B&lt;&gt;$B377),""ok""))"),"ok")</f>
        <v>ok</v>
      </c>
      <c r="M375" s="16" t="s">
        <v>40</v>
      </c>
      <c r="N375" s="16" t="s">
        <v>243</v>
      </c>
      <c r="O375" s="16"/>
      <c r="P375" s="16"/>
      <c r="Q375" s="16"/>
      <c r="R375" s="16"/>
      <c r="S375" s="16"/>
      <c r="T375" s="16"/>
      <c r="U375" s="22" t="s">
        <v>3260</v>
      </c>
      <c r="V375" s="23">
        <v>44659</v>
      </c>
      <c r="W375" s="24" t="s">
        <v>57</v>
      </c>
      <c r="X375" s="25">
        <v>44664</v>
      </c>
      <c r="Y375" s="33">
        <v>0.66666666666666663</v>
      </c>
      <c r="Z375" s="26" t="s">
        <v>2883</v>
      </c>
      <c r="AA375" s="26" t="s">
        <v>57</v>
      </c>
      <c r="AB375" s="39">
        <v>44669</v>
      </c>
      <c r="AC375" s="27" t="s">
        <v>128</v>
      </c>
      <c r="AD375" s="29"/>
      <c r="AE375" s="29"/>
      <c r="AF375" s="29"/>
      <c r="AG375" s="35">
        <v>15000000</v>
      </c>
    </row>
    <row r="376" spans="1:33" ht="15.75" customHeight="1">
      <c r="A376" s="15">
        <v>44659</v>
      </c>
      <c r="B376" s="16" t="s">
        <v>1866</v>
      </c>
      <c r="C376" s="22" t="s">
        <v>163</v>
      </c>
      <c r="D376" s="16"/>
      <c r="E376" s="16"/>
      <c r="F376" s="17" t="str">
        <f t="shared" si="7"/>
        <v>Fail Phỏng vấn</v>
      </c>
      <c r="G376" s="16" t="s">
        <v>3261</v>
      </c>
      <c r="H376" s="18">
        <v>942736228</v>
      </c>
      <c r="I376" s="16" t="s">
        <v>3262</v>
      </c>
      <c r="J376" s="81"/>
      <c r="K376" s="30" t="s">
        <v>3263</v>
      </c>
      <c r="L376" s="21" t="str">
        <f ca="1">IFERROR(__xludf.DUMMYFUNCTION("if(or(countifs($H$3:H378,H378)&gt;1, countifs($I$3:I378,I378)&gt;1),""Trùng"",if(or(COUNTIFS('Data tổng'!$I:$I,$I378)&gt;1,COUNTIFS('Data tổng'!$H:$H,$H378)&gt;1),""Trùng ""&amp;FILTER('Data tổng'!$B:$B,'Data tổng'!$I:$I=$I378,'Data tổng'!$B:$B&lt;&gt;$B378),""ok""))"),"ok")</f>
        <v>ok</v>
      </c>
      <c r="M376" s="16" t="s">
        <v>149</v>
      </c>
      <c r="N376" s="16" t="s">
        <v>150</v>
      </c>
      <c r="O376" s="16"/>
      <c r="P376" s="16"/>
      <c r="Q376" s="16"/>
      <c r="R376" s="16"/>
      <c r="S376" s="16"/>
      <c r="T376" s="16"/>
      <c r="U376" s="22" t="s">
        <v>3264</v>
      </c>
      <c r="V376" s="23">
        <v>44663</v>
      </c>
      <c r="W376" s="24" t="s">
        <v>57</v>
      </c>
      <c r="X376" s="25">
        <v>44666</v>
      </c>
      <c r="Y376" s="33">
        <v>0.58333333333333337</v>
      </c>
      <c r="Z376" s="26" t="s">
        <v>3265</v>
      </c>
      <c r="AA376" s="26" t="s">
        <v>47</v>
      </c>
      <c r="AB376" s="27"/>
      <c r="AC376" s="27"/>
      <c r="AD376" s="29"/>
      <c r="AE376" s="29"/>
      <c r="AF376" s="29"/>
      <c r="AG376" s="29"/>
    </row>
    <row r="377" spans="1:33" ht="15.75" customHeight="1">
      <c r="A377" s="15">
        <v>44652</v>
      </c>
      <c r="B377" s="16" t="s">
        <v>1866</v>
      </c>
      <c r="C377" s="22" t="s">
        <v>78</v>
      </c>
      <c r="D377" s="16"/>
      <c r="E377" s="16"/>
      <c r="F377" s="17" t="str">
        <f t="shared" si="7"/>
        <v>Fail Phỏng vấn</v>
      </c>
      <c r="G377" s="16" t="s">
        <v>3266</v>
      </c>
      <c r="H377" s="18">
        <v>394578807</v>
      </c>
      <c r="I377" s="16" t="s">
        <v>3267</v>
      </c>
      <c r="J377" s="81"/>
      <c r="K377" s="30" t="s">
        <v>3268</v>
      </c>
      <c r="L377" s="21" t="str">
        <f ca="1">IFERROR(__xludf.DUMMYFUNCTION("if(or(countifs($H$3:H379,H379)&gt;1, countifs($I$3:I379,I379)&gt;1),""Trùng"",if(or(COUNTIFS('Data tổng'!$I:$I,$I379)&gt;1,COUNTIFS('Data tổng'!$H:$H,$H379)&gt;1),""Trùng ""&amp;FILTER('Data tổng'!$B:$B,'Data tổng'!$I:$I=$I379,'Data tổng'!$B:$B&lt;&gt;$B379),""ok""))"),"ok")</f>
        <v>ok</v>
      </c>
      <c r="M377" s="16" t="s">
        <v>149</v>
      </c>
      <c r="N377" s="16" t="s">
        <v>41</v>
      </c>
      <c r="O377" s="16"/>
      <c r="P377" s="16"/>
      <c r="Q377" s="16"/>
      <c r="R377" s="16"/>
      <c r="S377" s="16"/>
      <c r="T377" s="16"/>
      <c r="U377" s="22" t="s">
        <v>3269</v>
      </c>
      <c r="V377" s="23">
        <v>44659</v>
      </c>
      <c r="W377" s="24" t="s">
        <v>57</v>
      </c>
      <c r="X377" s="25">
        <v>44663</v>
      </c>
      <c r="Y377" s="33">
        <v>0.70833333333333337</v>
      </c>
      <c r="Z377" s="26" t="s">
        <v>1739</v>
      </c>
      <c r="AA377" s="26" t="s">
        <v>47</v>
      </c>
      <c r="AB377" s="27"/>
      <c r="AC377" s="27"/>
      <c r="AD377" s="29"/>
      <c r="AE377" s="29"/>
      <c r="AF377" s="29"/>
      <c r="AG377" s="29"/>
    </row>
    <row r="378" spans="1:33" ht="15.75" customHeight="1">
      <c r="A378" s="15">
        <v>44659</v>
      </c>
      <c r="B378" s="16" t="s">
        <v>1866</v>
      </c>
      <c r="C378" s="22" t="s">
        <v>155</v>
      </c>
      <c r="D378" s="16" t="s">
        <v>79</v>
      </c>
      <c r="E378" s="16"/>
      <c r="F378" s="17" t="str">
        <f t="shared" si="7"/>
        <v>Fail Phỏng vấn</v>
      </c>
      <c r="G378" s="16" t="s">
        <v>3270</v>
      </c>
      <c r="H378" s="86">
        <v>982941919</v>
      </c>
      <c r="I378" s="16" t="s">
        <v>3271</v>
      </c>
      <c r="J378" s="81"/>
      <c r="K378" s="30" t="s">
        <v>3272</v>
      </c>
      <c r="L378" s="21" t="str">
        <f ca="1">IFERROR(__xludf.DUMMYFUNCTION("if(or(countifs($H$3:H380,H380)&gt;1, countifs($I$3:I380,I380)&gt;1),""Trùng"",if(or(COUNTIFS('Data tổng'!$I:$I,$I380)&gt;1,COUNTIFS('Data tổng'!$H:$H,$H380)&gt;1),""Trùng ""&amp;FILTER('Data tổng'!$B:$B,'Data tổng'!$I:$I=$I380,'Data tổng'!$B:$B&lt;&gt;$B380),""ok""))"),"ok")</f>
        <v>ok</v>
      </c>
      <c r="M378" s="16" t="s">
        <v>801</v>
      </c>
      <c r="N378" s="16" t="s">
        <v>3030</v>
      </c>
      <c r="O378" s="16"/>
      <c r="P378" s="16"/>
      <c r="Q378" s="16"/>
      <c r="R378" s="16"/>
      <c r="S378" s="16"/>
      <c r="T378" s="16"/>
      <c r="U378" s="22" t="s">
        <v>3273</v>
      </c>
      <c r="V378" s="23">
        <v>44662</v>
      </c>
      <c r="W378" s="24" t="s">
        <v>57</v>
      </c>
      <c r="X378" s="25">
        <v>44664</v>
      </c>
      <c r="Y378" s="33">
        <v>0.625</v>
      </c>
      <c r="Z378" s="26" t="s">
        <v>3274</v>
      </c>
      <c r="AA378" s="26" t="s">
        <v>47</v>
      </c>
      <c r="AB378" s="27"/>
      <c r="AC378" s="27"/>
      <c r="AD378" s="29"/>
      <c r="AE378" s="29"/>
      <c r="AF378" s="29"/>
      <c r="AG378" s="29"/>
    </row>
    <row r="379" spans="1:33" ht="15.75" customHeight="1">
      <c r="A379" s="15">
        <v>44659</v>
      </c>
      <c r="B379" s="16" t="s">
        <v>1866</v>
      </c>
      <c r="C379" s="22" t="s">
        <v>3275</v>
      </c>
      <c r="D379" s="16"/>
      <c r="E379" s="16"/>
      <c r="F379" s="17" t="str">
        <f t="shared" si="7"/>
        <v>Không onboard</v>
      </c>
      <c r="G379" s="16" t="s">
        <v>3276</v>
      </c>
      <c r="H379" s="86">
        <v>982570397</v>
      </c>
      <c r="I379" s="16" t="s">
        <v>3277</v>
      </c>
      <c r="J379" s="81"/>
      <c r="K379" s="30" t="s">
        <v>3278</v>
      </c>
      <c r="L379" s="21" t="str">
        <f ca="1">IFERROR(__xludf.DUMMYFUNCTION("if(or(countifs($H$3:H381,H381)&gt;1, countifs($I$3:I381,I381)&gt;1),""Trùng"",if(or(COUNTIFS('Data tổng'!$I:$I,$I381)&gt;1,COUNTIFS('Data tổng'!$H:$H,$H381)&gt;1),""Trùng ""&amp;FILTER('Data tổng'!$B:$B,'Data tổng'!$I:$I=$I381,'Data tổng'!$B:$B&lt;&gt;$B381),""ok""))"),"ok")</f>
        <v>ok</v>
      </c>
      <c r="M379" s="16" t="s">
        <v>83</v>
      </c>
      <c r="N379" s="16" t="s">
        <v>243</v>
      </c>
      <c r="O379" s="16"/>
      <c r="P379" s="16"/>
      <c r="Q379" s="16"/>
      <c r="R379" s="16"/>
      <c r="S379" s="16"/>
      <c r="T379" s="16"/>
      <c r="U379" s="22" t="s">
        <v>3279</v>
      </c>
      <c r="V379" s="23">
        <v>44659</v>
      </c>
      <c r="W379" s="24" t="s">
        <v>57</v>
      </c>
      <c r="X379" s="25">
        <v>44663</v>
      </c>
      <c r="Y379" s="33">
        <v>0.70833333333333337</v>
      </c>
      <c r="Z379" s="26" t="s">
        <v>3280</v>
      </c>
      <c r="AA379" s="26" t="s">
        <v>57</v>
      </c>
      <c r="AB379" s="39">
        <v>44665</v>
      </c>
      <c r="AC379" s="27" t="s">
        <v>65</v>
      </c>
      <c r="AD379" s="118">
        <v>44669</v>
      </c>
      <c r="AE379" s="29" t="s">
        <v>128</v>
      </c>
      <c r="AF379" s="29"/>
      <c r="AG379" s="35">
        <v>12000000</v>
      </c>
    </row>
    <row r="380" spans="1:33" ht="15.75" customHeight="1">
      <c r="A380" s="15">
        <v>44659</v>
      </c>
      <c r="B380" s="16" t="s">
        <v>1866</v>
      </c>
      <c r="C380" s="22" t="s">
        <v>3275</v>
      </c>
      <c r="D380" s="16"/>
      <c r="E380" s="16"/>
      <c r="F380" s="17" t="str">
        <f t="shared" si="7"/>
        <v>Fail Phỏng vấn</v>
      </c>
      <c r="G380" s="16" t="s">
        <v>3281</v>
      </c>
      <c r="H380" s="86">
        <v>975644695</v>
      </c>
      <c r="I380" s="16" t="s">
        <v>3282</v>
      </c>
      <c r="J380" s="81"/>
      <c r="K380" s="30" t="s">
        <v>3283</v>
      </c>
      <c r="L380" s="21" t="str">
        <f ca="1">IFERROR(__xludf.DUMMYFUNCTION("if(or(countifs($H$3:H382,H382)&gt;1, countifs($I$3:I382,I382)&gt;1),""Trùng"",if(or(COUNTIFS('Data tổng'!$I:$I,$I382)&gt;1,COUNTIFS('Data tổng'!$H:$H,$H382)&gt;1),""Trùng ""&amp;FILTER('Data tổng'!$B:$B,'Data tổng'!$I:$I=$I382,'Data tổng'!$B:$B&lt;&gt;$B382),""ok""))"),"ok")</f>
        <v>ok</v>
      </c>
      <c r="M380" s="16" t="s">
        <v>83</v>
      </c>
      <c r="N380" s="16" t="s">
        <v>243</v>
      </c>
      <c r="O380" s="16"/>
      <c r="P380" s="16"/>
      <c r="Q380" s="16"/>
      <c r="R380" s="16"/>
      <c r="S380" s="16"/>
      <c r="T380" s="16"/>
      <c r="U380" s="22" t="s">
        <v>3284</v>
      </c>
      <c r="V380" s="23">
        <v>44659</v>
      </c>
      <c r="W380" s="24" t="s">
        <v>57</v>
      </c>
      <c r="X380" s="25">
        <v>44663</v>
      </c>
      <c r="Y380" s="33">
        <v>0.66666666666666663</v>
      </c>
      <c r="Z380" s="26" t="s">
        <v>3280</v>
      </c>
      <c r="AA380" s="26" t="s">
        <v>47</v>
      </c>
      <c r="AB380" s="27"/>
      <c r="AC380" s="27"/>
      <c r="AD380" s="29"/>
      <c r="AE380" s="29"/>
      <c r="AF380" s="29"/>
      <c r="AG380" s="29"/>
    </row>
    <row r="381" spans="1:33" ht="15.75" customHeight="1">
      <c r="A381" s="15">
        <v>44659</v>
      </c>
      <c r="B381" s="16" t="s">
        <v>1866</v>
      </c>
      <c r="C381" s="22" t="s">
        <v>3275</v>
      </c>
      <c r="D381" s="16"/>
      <c r="E381" s="16"/>
      <c r="F381" s="17" t="str">
        <f t="shared" si="7"/>
        <v>Fail Phỏng vấn</v>
      </c>
      <c r="G381" s="16" t="s">
        <v>3285</v>
      </c>
      <c r="H381" s="86">
        <v>336380084</v>
      </c>
      <c r="I381" s="16" t="s">
        <v>3286</v>
      </c>
      <c r="J381" s="81"/>
      <c r="K381" s="30" t="s">
        <v>3287</v>
      </c>
      <c r="L381" s="21" t="str">
        <f ca="1">IFERROR(__xludf.DUMMYFUNCTION("if(or(countifs($H$3:H383,H383)&gt;1, countifs($I$3:I383,I383)&gt;1),""Trùng"",if(or(COUNTIFS('Data tổng'!$I:$I,$I383)&gt;1,COUNTIFS('Data tổng'!$H:$H,$H383)&gt;1),""Trùng ""&amp;FILTER('Data tổng'!$B:$B,'Data tổng'!$I:$I=$I383,'Data tổng'!$B:$B&lt;&gt;$B383),""ok""))"),"ok")</f>
        <v>ok</v>
      </c>
      <c r="M381" s="16" t="s">
        <v>83</v>
      </c>
      <c r="N381" s="16" t="s">
        <v>243</v>
      </c>
      <c r="O381" s="16"/>
      <c r="P381" s="16"/>
      <c r="Q381" s="16"/>
      <c r="R381" s="16"/>
      <c r="S381" s="16"/>
      <c r="T381" s="16"/>
      <c r="U381" s="22" t="s">
        <v>3288</v>
      </c>
      <c r="V381" s="23">
        <v>44659</v>
      </c>
      <c r="W381" s="24" t="s">
        <v>57</v>
      </c>
      <c r="X381" s="25">
        <v>44664</v>
      </c>
      <c r="Y381" s="33">
        <v>0.58333333333333337</v>
      </c>
      <c r="Z381" s="26" t="s">
        <v>3280</v>
      </c>
      <c r="AA381" s="26" t="s">
        <v>47</v>
      </c>
      <c r="AB381" s="27"/>
      <c r="AC381" s="27"/>
      <c r="AD381" s="29"/>
      <c r="AE381" s="29"/>
      <c r="AF381" s="29"/>
      <c r="AG381" s="29"/>
    </row>
    <row r="382" spans="1:33" ht="15.75" customHeight="1">
      <c r="A382" s="15">
        <v>44659</v>
      </c>
      <c r="B382" s="16" t="s">
        <v>1866</v>
      </c>
      <c r="C382" s="22" t="s">
        <v>3275</v>
      </c>
      <c r="D382" s="16"/>
      <c r="E382" s="16"/>
      <c r="F382" s="17" t="str">
        <f t="shared" si="7"/>
        <v>Fail Phỏng vấn</v>
      </c>
      <c r="G382" s="16" t="s">
        <v>3289</v>
      </c>
      <c r="H382" s="86">
        <v>948630451</v>
      </c>
      <c r="I382" s="16" t="s">
        <v>3290</v>
      </c>
      <c r="J382" s="81"/>
      <c r="K382" s="30" t="s">
        <v>3291</v>
      </c>
      <c r="L382" s="21" t="str">
        <f ca="1">IFERROR(__xludf.DUMMYFUNCTION("if(or(countifs($H$3:H384,H384)&gt;1, countifs($I$3:I384,I384)&gt;1),""Trùng"",if(or(COUNTIFS('Data tổng'!$I:$I,$I384)&gt;1,COUNTIFS('Data tổng'!$H:$H,$H384)&gt;1),""Trùng ""&amp;FILTER('Data tổng'!$B:$B,'Data tổng'!$I:$I=$I384,'Data tổng'!$B:$B&lt;&gt;$B384),""ok""))"),"ok")</f>
        <v>ok</v>
      </c>
      <c r="M382" s="16" t="s">
        <v>83</v>
      </c>
      <c r="N382" s="16" t="s">
        <v>243</v>
      </c>
      <c r="O382" s="16"/>
      <c r="P382" s="16"/>
      <c r="Q382" s="16"/>
      <c r="R382" s="16"/>
      <c r="S382" s="16"/>
      <c r="T382" s="16"/>
      <c r="U382" s="22" t="s">
        <v>3292</v>
      </c>
      <c r="V382" s="23">
        <v>44659</v>
      </c>
      <c r="W382" s="24" t="s">
        <v>57</v>
      </c>
      <c r="X382" s="25">
        <v>44664</v>
      </c>
      <c r="Y382" s="33">
        <v>0.45833333333333331</v>
      </c>
      <c r="Z382" s="26" t="s">
        <v>3280</v>
      </c>
      <c r="AA382" s="26" t="s">
        <v>47</v>
      </c>
      <c r="AB382" s="27"/>
      <c r="AC382" s="27"/>
      <c r="AD382" s="29"/>
      <c r="AE382" s="29"/>
      <c r="AF382" s="29"/>
      <c r="AG382" s="29"/>
    </row>
    <row r="383" spans="1:33" ht="15.75" customHeight="1">
      <c r="A383" s="15">
        <v>44663</v>
      </c>
      <c r="B383" s="16" t="s">
        <v>1866</v>
      </c>
      <c r="C383" s="22" t="s">
        <v>78</v>
      </c>
      <c r="D383" s="16"/>
      <c r="E383" s="16"/>
      <c r="F383" s="17" t="str">
        <f t="shared" si="7"/>
        <v>Fail Phỏng vấn</v>
      </c>
      <c r="G383" s="16" t="s">
        <v>3293</v>
      </c>
      <c r="H383" s="86">
        <v>385456835</v>
      </c>
      <c r="I383" s="16" t="s">
        <v>3294</v>
      </c>
      <c r="J383" s="81"/>
      <c r="K383" s="30" t="s">
        <v>3295</v>
      </c>
      <c r="L383" s="21" t="str">
        <f ca="1">IFERROR(__xludf.DUMMYFUNCTION("if(or(countifs($H$3:H385,H385)&gt;1, countifs($I$3:I385,I385)&gt;1),""Trùng"",if(or(COUNTIFS('Data tổng'!$I:$I,$I385)&gt;1,COUNTIFS('Data tổng'!$H:$H,$H385)&gt;1),""Trùng ""&amp;FILTER('Data tổng'!$B:$B,'Data tổng'!$I:$I=$I385,'Data tổng'!$B:$B&lt;&gt;$B385),""ok""))"),"ok")</f>
        <v>ok</v>
      </c>
      <c r="M383" s="16" t="s">
        <v>149</v>
      </c>
      <c r="N383" s="16" t="s">
        <v>41</v>
      </c>
      <c r="O383" s="16"/>
      <c r="P383" s="16"/>
      <c r="Q383" s="16"/>
      <c r="R383" s="16"/>
      <c r="S383" s="16"/>
      <c r="T383" s="16"/>
      <c r="U383" s="22" t="s">
        <v>3296</v>
      </c>
      <c r="V383" s="23">
        <v>44666</v>
      </c>
      <c r="W383" s="24" t="s">
        <v>57</v>
      </c>
      <c r="X383" s="25">
        <v>44669</v>
      </c>
      <c r="Y383" s="33">
        <v>0.75</v>
      </c>
      <c r="Z383" s="26" t="s">
        <v>1739</v>
      </c>
      <c r="AA383" s="26" t="s">
        <v>47</v>
      </c>
      <c r="AB383" s="27"/>
      <c r="AC383" s="27"/>
      <c r="AD383" s="29"/>
      <c r="AE383" s="29"/>
      <c r="AF383" s="29"/>
      <c r="AG383" s="29"/>
    </row>
    <row r="384" spans="1:33" ht="15.75" customHeight="1">
      <c r="A384" s="15">
        <v>44664</v>
      </c>
      <c r="B384" s="16" t="s">
        <v>1866</v>
      </c>
      <c r="C384" s="22" t="s">
        <v>155</v>
      </c>
      <c r="D384" s="16"/>
      <c r="E384" s="16"/>
      <c r="F384" s="17" t="str">
        <f t="shared" si="7"/>
        <v>Fail Phỏng vấn</v>
      </c>
      <c r="G384" s="16" t="s">
        <v>3297</v>
      </c>
      <c r="H384" s="86">
        <v>812348800</v>
      </c>
      <c r="I384" s="16" t="s">
        <v>3298</v>
      </c>
      <c r="J384" s="81"/>
      <c r="K384" s="30" t="s">
        <v>3299</v>
      </c>
      <c r="L384" s="21" t="str">
        <f ca="1">IFERROR(__xludf.DUMMYFUNCTION("if(or(countifs($H$3:H386,H386)&gt;1, countifs($I$3:I386,I386)&gt;1),""Trùng"",if(or(COUNTIFS('Data tổng'!$I:$I,$I386)&gt;1,COUNTIFS('Data tổng'!$H:$H,$H386)&gt;1),""Trùng ""&amp;FILTER('Data tổng'!$B:$B,'Data tổng'!$I:$I=$I386,'Data tổng'!$B:$B&lt;&gt;$B386),""ok""))"),"ok")</f>
        <v>ok</v>
      </c>
      <c r="M384" s="16" t="s">
        <v>83</v>
      </c>
      <c r="N384" s="16" t="s">
        <v>243</v>
      </c>
      <c r="O384" s="16"/>
      <c r="P384" s="16"/>
      <c r="Q384" s="16"/>
      <c r="R384" s="16"/>
      <c r="S384" s="16"/>
      <c r="T384" s="16"/>
      <c r="U384" s="22" t="s">
        <v>3300</v>
      </c>
      <c r="V384" s="23">
        <v>44664</v>
      </c>
      <c r="W384" s="24" t="s">
        <v>57</v>
      </c>
      <c r="X384" s="25">
        <v>44666</v>
      </c>
      <c r="Y384" s="33">
        <v>0.70833333333333337</v>
      </c>
      <c r="Z384" s="26" t="s">
        <v>3301</v>
      </c>
      <c r="AA384" s="26" t="s">
        <v>47</v>
      </c>
      <c r="AB384" s="27"/>
      <c r="AC384" s="27"/>
      <c r="AD384" s="29"/>
      <c r="AE384" s="29"/>
      <c r="AF384" s="29"/>
      <c r="AG384" s="29"/>
    </row>
    <row r="385" spans="1:33" ht="15.75" customHeight="1">
      <c r="A385" s="15">
        <v>44664</v>
      </c>
      <c r="B385" s="16" t="s">
        <v>1866</v>
      </c>
      <c r="C385" s="22" t="s">
        <v>1944</v>
      </c>
      <c r="D385" s="16"/>
      <c r="E385" s="16"/>
      <c r="F385" s="17" t="str">
        <f t="shared" si="7"/>
        <v>Fail Phỏng vấn</v>
      </c>
      <c r="G385" s="16" t="s">
        <v>3302</v>
      </c>
      <c r="H385" s="86">
        <v>384079933</v>
      </c>
      <c r="I385" s="16" t="s">
        <v>3303</v>
      </c>
      <c r="J385" s="81"/>
      <c r="K385" s="30" t="s">
        <v>3304</v>
      </c>
      <c r="L385" s="21" t="str">
        <f ca="1">IFERROR(__xludf.DUMMYFUNCTION("if(or(countifs($H$3:H387,H387)&gt;1, countifs($I$3:I387,I387)&gt;1),""Trùng"",if(or(COUNTIFS('Data tổng'!$I:$I,$I387)&gt;1,COUNTIFS('Data tổng'!$H:$H,$H387)&gt;1),""Trùng ""&amp;FILTER('Data tổng'!$B:$B,'Data tổng'!$I:$I=$I387,'Data tổng'!$B:$B&lt;&gt;$B387),""ok""))"),"ok")</f>
        <v>ok</v>
      </c>
      <c r="M385" s="16" t="s">
        <v>83</v>
      </c>
      <c r="N385" s="16" t="s">
        <v>243</v>
      </c>
      <c r="O385" s="16"/>
      <c r="P385" s="16"/>
      <c r="Q385" s="16"/>
      <c r="R385" s="16"/>
      <c r="S385" s="16"/>
      <c r="T385" s="16"/>
      <c r="U385" s="22"/>
      <c r="V385" s="23">
        <v>44664</v>
      </c>
      <c r="W385" s="24" t="s">
        <v>57</v>
      </c>
      <c r="X385" s="25">
        <v>44665</v>
      </c>
      <c r="Y385" s="33">
        <v>0.75</v>
      </c>
      <c r="Z385" s="26" t="s">
        <v>1446</v>
      </c>
      <c r="AA385" s="26" t="s">
        <v>47</v>
      </c>
      <c r="AB385" s="27"/>
      <c r="AC385" s="27"/>
      <c r="AD385" s="29"/>
      <c r="AE385" s="29"/>
      <c r="AF385" s="29"/>
      <c r="AG385" s="29"/>
    </row>
    <row r="386" spans="1:33" ht="15.75" customHeight="1">
      <c r="A386" s="15">
        <v>44664</v>
      </c>
      <c r="B386" s="16" t="s">
        <v>1866</v>
      </c>
      <c r="C386" s="22" t="s">
        <v>3275</v>
      </c>
      <c r="D386" s="16"/>
      <c r="E386" s="16"/>
      <c r="F386" s="17" t="str">
        <f t="shared" si="7"/>
        <v>Fail Phỏng vấn</v>
      </c>
      <c r="G386" s="16" t="s">
        <v>3305</v>
      </c>
      <c r="H386" s="86">
        <v>985858615</v>
      </c>
      <c r="I386" s="16" t="s">
        <v>3306</v>
      </c>
      <c r="J386" s="81"/>
      <c r="K386" s="30" t="s">
        <v>3307</v>
      </c>
      <c r="L386" s="21" t="str">
        <f ca="1">IFERROR(__xludf.DUMMYFUNCTION("if(or(countifs($H$3:H388,H388)&gt;1, countifs($I$3:I388,I388)&gt;1),""Trùng"",if(or(COUNTIFS('Data tổng'!$I:$I,$I388)&gt;1,COUNTIFS('Data tổng'!$H:$H,$H388)&gt;1),""Trùng ""&amp;FILTER('Data tổng'!$B:$B,'Data tổng'!$I:$I=$I388,'Data tổng'!$B:$B&lt;&gt;$B388),""ok""))"),"ok")</f>
        <v>ok</v>
      </c>
      <c r="M386" s="16" t="s">
        <v>112</v>
      </c>
      <c r="N386" s="16" t="s">
        <v>2769</v>
      </c>
      <c r="O386" s="16"/>
      <c r="P386" s="16"/>
      <c r="Q386" s="16"/>
      <c r="R386" s="16"/>
      <c r="S386" s="16"/>
      <c r="T386" s="16"/>
      <c r="U386" s="22" t="s">
        <v>3308</v>
      </c>
      <c r="V386" s="23">
        <v>44664</v>
      </c>
      <c r="W386" s="24" t="s">
        <v>57</v>
      </c>
      <c r="X386" s="25">
        <v>44664</v>
      </c>
      <c r="Y386" s="33">
        <v>0.625</v>
      </c>
      <c r="Z386" s="26" t="s">
        <v>3280</v>
      </c>
      <c r="AA386" s="26" t="s">
        <v>47</v>
      </c>
      <c r="AB386" s="27"/>
      <c r="AC386" s="27"/>
      <c r="AD386" s="29"/>
      <c r="AE386" s="29"/>
      <c r="AF386" s="29"/>
      <c r="AG386" s="29"/>
    </row>
    <row r="387" spans="1:33" ht="15.75" customHeight="1">
      <c r="A387" s="15">
        <v>44664</v>
      </c>
      <c r="B387" s="16" t="s">
        <v>1866</v>
      </c>
      <c r="C387" s="22" t="s">
        <v>78</v>
      </c>
      <c r="D387" s="16"/>
      <c r="E387" s="16"/>
      <c r="F387" s="17" t="str">
        <f t="shared" si="7"/>
        <v>Fail CV</v>
      </c>
      <c r="G387" s="16" t="s">
        <v>3309</v>
      </c>
      <c r="H387" s="86"/>
      <c r="I387" s="16"/>
      <c r="J387" s="81"/>
      <c r="K387" s="30" t="s">
        <v>3310</v>
      </c>
      <c r="L387" s="21" t="str">
        <f ca="1">IFERROR(__xludf.DUMMYFUNCTION("if(or(countifs($H$3:H389,H389)&gt;1, countifs($I$3:I389,I389)&gt;1),""Trùng"",if(or(COUNTIFS('Data tổng'!$I:$I,$I389)&gt;1,COUNTIFS('Data tổng'!$H:$H,$H389)&gt;1),""Trùng ""&amp;FILTER('Data tổng'!$B:$B,'Data tổng'!$I:$I=$I389,'Data tổng'!$B:$B&lt;&gt;$B389),""ok""))"),"ok")</f>
        <v>ok</v>
      </c>
      <c r="M387" s="16"/>
      <c r="N387" s="16"/>
      <c r="O387" s="16"/>
      <c r="P387" s="16"/>
      <c r="Q387" s="16"/>
      <c r="R387" s="16"/>
      <c r="S387" s="16"/>
      <c r="T387" s="16"/>
      <c r="U387" s="22"/>
      <c r="V387" s="23">
        <v>44665</v>
      </c>
      <c r="W387" s="24" t="s">
        <v>47</v>
      </c>
      <c r="X387" s="25"/>
      <c r="Y387" s="26"/>
      <c r="Z387" s="26"/>
      <c r="AA387" s="26"/>
      <c r="AB387" s="27"/>
      <c r="AC387" s="27"/>
      <c r="AD387" s="29"/>
      <c r="AE387" s="29"/>
      <c r="AF387" s="29"/>
      <c r="AG387" s="29"/>
    </row>
    <row r="388" spans="1:33" ht="15.75" customHeight="1">
      <c r="A388" s="15">
        <v>44665</v>
      </c>
      <c r="B388" s="16" t="s">
        <v>1866</v>
      </c>
      <c r="C388" s="22" t="s">
        <v>1944</v>
      </c>
      <c r="D388" s="16" t="s">
        <v>1455</v>
      </c>
      <c r="E388" s="16"/>
      <c r="F388" s="17" t="str">
        <f t="shared" si="7"/>
        <v>Fail CV</v>
      </c>
      <c r="G388" s="16" t="s">
        <v>3311</v>
      </c>
      <c r="H388" s="86">
        <v>868436686</v>
      </c>
      <c r="I388" s="16" t="s">
        <v>3312</v>
      </c>
      <c r="J388" s="81"/>
      <c r="K388" s="30" t="s">
        <v>3313</v>
      </c>
      <c r="L388" s="21" t="str">
        <f ca="1">IFERROR(__xludf.DUMMYFUNCTION("if(or(countifs($H$3:H390,H390)&gt;1, countifs($I$3:I390,I390)&gt;1),""Trùng"",if(or(COUNTIFS('Data tổng'!$I:$I,$I390)&gt;1,COUNTIFS('Data tổng'!$H:$H,$H390)&gt;1),""Trùng ""&amp;FILTER('Data tổng'!$B:$B,'Data tổng'!$I:$I=$I390,'Data tổng'!$B:$B&lt;&gt;$B390),""ok""))"),"ok")</f>
        <v>ok</v>
      </c>
      <c r="M388" s="16" t="s">
        <v>40</v>
      </c>
      <c r="N388" s="16" t="s">
        <v>243</v>
      </c>
      <c r="O388" s="16"/>
      <c r="P388" s="16"/>
      <c r="Q388" s="16"/>
      <c r="R388" s="16"/>
      <c r="S388" s="16"/>
      <c r="T388" s="16"/>
      <c r="U388" s="22" t="s">
        <v>3314</v>
      </c>
      <c r="V388" s="23">
        <v>44671</v>
      </c>
      <c r="W388" s="24" t="s">
        <v>47</v>
      </c>
      <c r="X388" s="25"/>
      <c r="Y388" s="26"/>
      <c r="Z388" s="26"/>
      <c r="AA388" s="26"/>
      <c r="AB388" s="27"/>
      <c r="AC388" s="27"/>
      <c r="AD388" s="29"/>
      <c r="AE388" s="29"/>
      <c r="AF388" s="29"/>
      <c r="AG388" s="29"/>
    </row>
    <row r="389" spans="1:33" ht="15.75" customHeight="1">
      <c r="A389" s="15">
        <v>44665</v>
      </c>
      <c r="B389" s="16" t="s">
        <v>1866</v>
      </c>
      <c r="C389" s="22" t="s">
        <v>78</v>
      </c>
      <c r="D389" s="16" t="s">
        <v>1455</v>
      </c>
      <c r="E389" s="16"/>
      <c r="F389" s="17" t="str">
        <f t="shared" si="7"/>
        <v>Đồng ý offer</v>
      </c>
      <c r="G389" s="16" t="s">
        <v>3315</v>
      </c>
      <c r="H389" s="86">
        <v>35398979</v>
      </c>
      <c r="I389" s="16" t="s">
        <v>3316</v>
      </c>
      <c r="J389" s="81"/>
      <c r="K389" s="30" t="s">
        <v>3317</v>
      </c>
      <c r="L389" s="21" t="str">
        <f ca="1">IFERROR(__xludf.DUMMYFUNCTION("if(or(countifs($H$3:H391,H391)&gt;1, countifs($I$3:I391,I391)&gt;1),""Trùng"",if(or(COUNTIFS('Data tổng'!$I:$I,$I391)&gt;1,COUNTIFS('Data tổng'!$H:$H,$H391)&gt;1),""Trùng ""&amp;FILTER('Data tổng'!$B:$B,'Data tổng'!$I:$I=$I391,'Data tổng'!$B:$B&lt;&gt;$B391),""ok""))"),"ok")</f>
        <v>ok</v>
      </c>
      <c r="M389" s="16" t="s">
        <v>40</v>
      </c>
      <c r="N389" s="16" t="s">
        <v>243</v>
      </c>
      <c r="O389" s="16"/>
      <c r="P389" s="16"/>
      <c r="Q389" s="16"/>
      <c r="R389" s="16"/>
      <c r="S389" s="16"/>
      <c r="T389" s="16"/>
      <c r="U389" s="22" t="s">
        <v>3318</v>
      </c>
      <c r="V389" s="23">
        <v>44665</v>
      </c>
      <c r="W389" s="24" t="s">
        <v>57</v>
      </c>
      <c r="X389" s="25">
        <v>44666</v>
      </c>
      <c r="Y389" s="33">
        <v>0.79166666666666663</v>
      </c>
      <c r="Z389" s="26" t="s">
        <v>1446</v>
      </c>
      <c r="AA389" s="26" t="s">
        <v>57</v>
      </c>
      <c r="AB389" s="39">
        <v>44671</v>
      </c>
      <c r="AC389" s="27" t="s">
        <v>65</v>
      </c>
      <c r="AD389" s="118">
        <v>44713</v>
      </c>
      <c r="AE389" s="29"/>
      <c r="AF389" s="29"/>
      <c r="AG389" s="35">
        <v>20000000</v>
      </c>
    </row>
    <row r="390" spans="1:33" ht="15.75" customHeight="1">
      <c r="A390" s="15">
        <v>44665</v>
      </c>
      <c r="B390" s="16" t="s">
        <v>1866</v>
      </c>
      <c r="C390" s="22" t="s">
        <v>1944</v>
      </c>
      <c r="D390" s="16" t="s">
        <v>35</v>
      </c>
      <c r="E390" s="16"/>
      <c r="F390" s="17" t="str">
        <f t="shared" si="7"/>
        <v>Từ chối ứng tuyển</v>
      </c>
      <c r="G390" s="16" t="s">
        <v>3319</v>
      </c>
      <c r="H390" s="86">
        <v>962143531</v>
      </c>
      <c r="I390" s="16" t="s">
        <v>3320</v>
      </c>
      <c r="J390" s="81"/>
      <c r="K390" s="30" t="s">
        <v>3321</v>
      </c>
      <c r="L390" s="21" t="str">
        <f ca="1">IFERROR(__xludf.DUMMYFUNCTION("if(or(countifs($H$3:H392,H392)&gt;1, countifs($I$3:I392,I392)&gt;1),""Trùng"",if(or(COUNTIFS('Data tổng'!$I:$I,$I392)&gt;1,COUNTIFS('Data tổng'!$H:$H,$H392)&gt;1),""Trùng ""&amp;FILTER('Data tổng'!$B:$B,'Data tổng'!$I:$I=$I392,'Data tổng'!$B:$B&lt;&gt;$B392),""ok""))"),"ok")</f>
        <v>ok</v>
      </c>
      <c r="M390" s="16" t="s">
        <v>149</v>
      </c>
      <c r="N390" s="16" t="s">
        <v>150</v>
      </c>
      <c r="O390" s="16"/>
      <c r="P390" s="16"/>
      <c r="Q390" s="16"/>
      <c r="R390" s="16"/>
      <c r="S390" s="16"/>
      <c r="T390" s="16"/>
      <c r="U390" s="22"/>
      <c r="V390" s="23">
        <v>44665</v>
      </c>
      <c r="W390" s="24" t="s">
        <v>58</v>
      </c>
      <c r="X390" s="25"/>
      <c r="Y390" s="26"/>
      <c r="Z390" s="26"/>
      <c r="AA390" s="26"/>
      <c r="AB390" s="27"/>
      <c r="AC390" s="27"/>
      <c r="AD390" s="29"/>
      <c r="AE390" s="29"/>
      <c r="AF390" s="29"/>
      <c r="AG390" s="29"/>
    </row>
    <row r="391" spans="1:33" ht="15.75" customHeight="1">
      <c r="A391" s="15">
        <v>44665</v>
      </c>
      <c r="B391" s="16" t="s">
        <v>1866</v>
      </c>
      <c r="C391" s="22" t="s">
        <v>1944</v>
      </c>
      <c r="D391" s="16" t="s">
        <v>35</v>
      </c>
      <c r="E391" s="16"/>
      <c r="F391" s="17" t="str">
        <f t="shared" si="7"/>
        <v>Fail CV</v>
      </c>
      <c r="G391" s="16" t="s">
        <v>3322</v>
      </c>
      <c r="H391" s="86">
        <v>984659056</v>
      </c>
      <c r="I391" s="16" t="s">
        <v>3323</v>
      </c>
      <c r="J391" s="81"/>
      <c r="K391" s="30" t="s">
        <v>3324</v>
      </c>
      <c r="L391" s="21" t="str">
        <f ca="1">IFERROR(__xludf.DUMMYFUNCTION("if(or(countifs($H$3:H393,H393)&gt;1, countifs($I$3:I393,I393)&gt;1),""Trùng"",if(or(COUNTIFS('Data tổng'!$I:$I,$I393)&gt;1,COUNTIFS('Data tổng'!$H:$H,$H393)&gt;1),""Trùng ""&amp;FILTER('Data tổng'!$B:$B,'Data tổng'!$I:$I=$I393,'Data tổng'!$B:$B&lt;&gt;$B393),""ok""))"),"ok")</f>
        <v>ok</v>
      </c>
      <c r="M391" s="16" t="s">
        <v>149</v>
      </c>
      <c r="N391" s="16" t="s">
        <v>150</v>
      </c>
      <c r="O391" s="16"/>
      <c r="P391" s="16"/>
      <c r="Q391" s="16"/>
      <c r="R391" s="16"/>
      <c r="S391" s="16"/>
      <c r="T391" s="16"/>
      <c r="U391" s="22"/>
      <c r="V391" s="23">
        <v>44671</v>
      </c>
      <c r="W391" s="24" t="s">
        <v>47</v>
      </c>
      <c r="X391" s="25"/>
      <c r="Y391" s="26"/>
      <c r="Z391" s="26"/>
      <c r="AA391" s="26"/>
      <c r="AB391" s="27"/>
      <c r="AC391" s="27"/>
      <c r="AD391" s="29"/>
      <c r="AE391" s="29"/>
      <c r="AF391" s="29"/>
      <c r="AG391" s="29"/>
    </row>
    <row r="392" spans="1:33" ht="15.75" customHeight="1">
      <c r="A392" s="15">
        <v>44665</v>
      </c>
      <c r="B392" s="16" t="s">
        <v>1866</v>
      </c>
      <c r="C392" s="22" t="s">
        <v>1944</v>
      </c>
      <c r="D392" s="16" t="s">
        <v>79</v>
      </c>
      <c r="E392" s="16"/>
      <c r="F392" s="17" t="str">
        <f t="shared" si="7"/>
        <v>Pass Phỏng vấn</v>
      </c>
      <c r="G392" s="16" t="s">
        <v>3325</v>
      </c>
      <c r="H392" s="86">
        <v>969743825</v>
      </c>
      <c r="I392" s="16" t="s">
        <v>3326</v>
      </c>
      <c r="J392" s="81"/>
      <c r="K392" s="30" t="s">
        <v>3327</v>
      </c>
      <c r="L392" s="21" t="str">
        <f ca="1">IFERROR(__xludf.DUMMYFUNCTION("if(or(countifs($H$3:H394,H394)&gt;1, countifs($I$3:I394,I394)&gt;1),""Trùng"",if(or(COUNTIFS('Data tổng'!$I:$I,$I394)&gt;1,COUNTIFS('Data tổng'!$H:$H,$H394)&gt;1),""Trùng ""&amp;FILTER('Data tổng'!$B:$B,'Data tổng'!$I:$I=$I394,'Data tổng'!$B:$B&lt;&gt;$B394),""ok""))"),"ok")</f>
        <v>ok</v>
      </c>
      <c r="M392" s="16" t="s">
        <v>149</v>
      </c>
      <c r="N392" s="16" t="s">
        <v>150</v>
      </c>
      <c r="O392" s="16"/>
      <c r="P392" s="16"/>
      <c r="Q392" s="16"/>
      <c r="R392" s="16"/>
      <c r="S392" s="16"/>
      <c r="T392" s="16"/>
      <c r="U392" s="22" t="s">
        <v>3328</v>
      </c>
      <c r="V392" s="23">
        <v>44665</v>
      </c>
      <c r="W392" s="24" t="s">
        <v>57</v>
      </c>
      <c r="X392" s="25">
        <v>44671</v>
      </c>
      <c r="Y392" s="33">
        <v>0.72916666666666663</v>
      </c>
      <c r="Z392" s="26" t="s">
        <v>3329</v>
      </c>
      <c r="AA392" s="26" t="s">
        <v>57</v>
      </c>
      <c r="AB392" s="39"/>
      <c r="AC392" s="27"/>
      <c r="AD392" s="29"/>
      <c r="AE392" s="29"/>
      <c r="AF392" s="29"/>
      <c r="AG392" s="29"/>
    </row>
    <row r="393" spans="1:33" ht="15.75" customHeight="1">
      <c r="A393" s="15">
        <v>44665</v>
      </c>
      <c r="B393" s="16" t="s">
        <v>1866</v>
      </c>
      <c r="C393" s="22" t="s">
        <v>1944</v>
      </c>
      <c r="D393" s="16" t="s">
        <v>35</v>
      </c>
      <c r="E393" s="16"/>
      <c r="F393" s="17" t="str">
        <f t="shared" si="7"/>
        <v>Fail CV</v>
      </c>
      <c r="G393" s="16" t="s">
        <v>3330</v>
      </c>
      <c r="H393" s="86">
        <v>964304891</v>
      </c>
      <c r="I393" s="16" t="s">
        <v>3331</v>
      </c>
      <c r="J393" s="81"/>
      <c r="K393" s="30" t="s">
        <v>3332</v>
      </c>
      <c r="L393" s="21" t="str">
        <f ca="1">IFERROR(__xludf.DUMMYFUNCTION("if(or(countifs($H$3:H395,H395)&gt;1, countifs($I$3:I395,I395)&gt;1),""Trùng"",if(or(COUNTIFS('Data tổng'!$I:$I,$I395)&gt;1,COUNTIFS('Data tổng'!$H:$H,$H395)&gt;1),""Trùng ""&amp;FILTER('Data tổng'!$B:$B,'Data tổng'!$I:$I=$I395,'Data tổng'!$B:$B&lt;&gt;$B395),""ok""))"),"ok")</f>
        <v>ok</v>
      </c>
      <c r="M393" s="16" t="s">
        <v>149</v>
      </c>
      <c r="N393" s="16" t="s">
        <v>150</v>
      </c>
      <c r="O393" s="16"/>
      <c r="P393" s="16"/>
      <c r="Q393" s="16"/>
      <c r="R393" s="16"/>
      <c r="S393" s="16"/>
      <c r="T393" s="16"/>
      <c r="U393" s="22" t="s">
        <v>3333</v>
      </c>
      <c r="V393" s="23">
        <v>44671</v>
      </c>
      <c r="W393" s="24" t="s">
        <v>47</v>
      </c>
      <c r="X393" s="25"/>
      <c r="Y393" s="26"/>
      <c r="Z393" s="26"/>
      <c r="AA393" s="26"/>
      <c r="AB393" s="27"/>
      <c r="AC393" s="27"/>
      <c r="AD393" s="29"/>
      <c r="AE393" s="29"/>
      <c r="AF393" s="29"/>
      <c r="AG393" s="29"/>
    </row>
    <row r="394" spans="1:33" ht="15.75" customHeight="1">
      <c r="A394" s="15">
        <v>44666</v>
      </c>
      <c r="B394" s="16" t="s">
        <v>1866</v>
      </c>
      <c r="C394" s="22" t="s">
        <v>1944</v>
      </c>
      <c r="D394" s="16"/>
      <c r="E394" s="16"/>
      <c r="F394" s="17" t="str">
        <f t="shared" si="7"/>
        <v>Fail Phỏng vấn</v>
      </c>
      <c r="G394" s="16" t="s">
        <v>3334</v>
      </c>
      <c r="H394" s="86">
        <v>963020913</v>
      </c>
      <c r="I394" s="16" t="s">
        <v>3335</v>
      </c>
      <c r="J394" s="81"/>
      <c r="K394" s="30" t="s">
        <v>3336</v>
      </c>
      <c r="L394" s="21" t="str">
        <f ca="1">IFERROR(__xludf.DUMMYFUNCTION("if(or(countifs($H$3:H396,H396)&gt;1, countifs($I$3:I396,I396)&gt;1),""Trùng"",if(or(COUNTIFS('Data tổng'!$I:$I,$I396)&gt;1,COUNTIFS('Data tổng'!$H:$H,$H396)&gt;1),""Trùng ""&amp;FILTER('Data tổng'!$B:$B,'Data tổng'!$I:$I=$I396,'Data tổng'!$B:$B&lt;&gt;$B396),""ok""))"),"ok")</f>
        <v>ok</v>
      </c>
      <c r="M394" s="16" t="s">
        <v>149</v>
      </c>
      <c r="N394" s="16" t="s">
        <v>150</v>
      </c>
      <c r="O394" s="16"/>
      <c r="P394" s="16"/>
      <c r="Q394" s="16"/>
      <c r="R394" s="16"/>
      <c r="S394" s="16"/>
      <c r="T394" s="16"/>
      <c r="U394" s="22" t="s">
        <v>3337</v>
      </c>
      <c r="V394" s="23">
        <v>44670</v>
      </c>
      <c r="W394" s="24" t="s">
        <v>57</v>
      </c>
      <c r="X394" s="25">
        <v>44671</v>
      </c>
      <c r="Y394" s="33">
        <v>0.76041666666666663</v>
      </c>
      <c r="Z394" s="26" t="s">
        <v>3329</v>
      </c>
      <c r="AA394" s="26" t="s">
        <v>47</v>
      </c>
      <c r="AB394" s="27"/>
      <c r="AC394" s="27"/>
      <c r="AD394" s="29"/>
      <c r="AE394" s="29"/>
      <c r="AF394" s="29"/>
      <c r="AG394" s="29"/>
    </row>
    <row r="395" spans="1:33" ht="15.75" customHeight="1">
      <c r="A395" s="15">
        <v>44666</v>
      </c>
      <c r="B395" s="16" t="s">
        <v>1866</v>
      </c>
      <c r="C395" s="22" t="s">
        <v>78</v>
      </c>
      <c r="D395" s="16"/>
      <c r="E395" s="16"/>
      <c r="F395" s="17" t="str">
        <f t="shared" si="7"/>
        <v>Fail Phỏng vấn</v>
      </c>
      <c r="G395" s="16" t="s">
        <v>1658</v>
      </c>
      <c r="H395" s="86">
        <v>395302189</v>
      </c>
      <c r="I395" s="16" t="s">
        <v>3338</v>
      </c>
      <c r="J395" s="81"/>
      <c r="K395" s="30" t="s">
        <v>3339</v>
      </c>
      <c r="L395" s="21" t="str">
        <f ca="1">IFERROR(__xludf.DUMMYFUNCTION("if(or(countifs($H$3:H397,H397)&gt;1, countifs($I$3:I397,I397)&gt;1),""Trùng"",if(or(COUNTIFS('Data tổng'!$I:$I,$I397)&gt;1,COUNTIFS('Data tổng'!$H:$H,$H397)&gt;1),""Trùng ""&amp;FILTER('Data tổng'!$B:$B,'Data tổng'!$I:$I=$I397,'Data tổng'!$B:$B&lt;&gt;$B397),""ok""))"),"ok")</f>
        <v>ok</v>
      </c>
      <c r="M395" s="16" t="s">
        <v>83</v>
      </c>
      <c r="N395" s="16" t="s">
        <v>84</v>
      </c>
      <c r="O395" s="16"/>
      <c r="P395" s="16"/>
      <c r="Q395" s="16"/>
      <c r="R395" s="16"/>
      <c r="S395" s="16"/>
      <c r="T395" s="16"/>
      <c r="U395" s="22" t="s">
        <v>3340</v>
      </c>
      <c r="V395" s="23">
        <v>44666</v>
      </c>
      <c r="W395" s="24" t="s">
        <v>57</v>
      </c>
      <c r="X395" s="25">
        <v>44669</v>
      </c>
      <c r="Y395" s="33">
        <v>0.79166666666666663</v>
      </c>
      <c r="Z395" s="26" t="s">
        <v>1739</v>
      </c>
      <c r="AA395" s="26" t="s">
        <v>47</v>
      </c>
      <c r="AB395" s="27"/>
      <c r="AC395" s="27"/>
      <c r="AD395" s="29"/>
      <c r="AE395" s="29"/>
      <c r="AF395" s="29"/>
      <c r="AG395" s="29"/>
    </row>
    <row r="396" spans="1:33" ht="15.75" customHeight="1">
      <c r="A396" s="15">
        <v>44669</v>
      </c>
      <c r="B396" s="16" t="s">
        <v>1866</v>
      </c>
      <c r="C396" s="22" t="s">
        <v>155</v>
      </c>
      <c r="D396" s="16" t="s">
        <v>1455</v>
      </c>
      <c r="E396" s="16"/>
      <c r="F396" s="17" t="str">
        <f t="shared" si="7"/>
        <v>Đồng ý offer</v>
      </c>
      <c r="G396" s="16" t="s">
        <v>3341</v>
      </c>
      <c r="H396" s="86">
        <v>383676919</v>
      </c>
      <c r="I396" s="16" t="s">
        <v>3342</v>
      </c>
      <c r="J396" s="81"/>
      <c r="K396" s="30" t="s">
        <v>3343</v>
      </c>
      <c r="L396" s="21" t="str">
        <f ca="1">IFERROR(__xludf.DUMMYFUNCTION("if(or(countifs($H$3:H398,H398)&gt;1, countifs($I$3:I398,I398)&gt;1),""Trùng"",if(or(COUNTIFS('Data tổng'!$I:$I,$I398)&gt;1,COUNTIFS('Data tổng'!$H:$H,$H398)&gt;1),""Trùng ""&amp;FILTER('Data tổng'!$B:$B,'Data tổng'!$I:$I=$I398,'Data tổng'!$B:$B&lt;&gt;$B398),""ok""))"),"ok")</f>
        <v>ok</v>
      </c>
      <c r="M396" s="16" t="s">
        <v>112</v>
      </c>
      <c r="N396" s="16" t="s">
        <v>3344</v>
      </c>
      <c r="O396" s="16"/>
      <c r="P396" s="16"/>
      <c r="Q396" s="16"/>
      <c r="R396" s="16"/>
      <c r="S396" s="16"/>
      <c r="T396" s="16"/>
      <c r="U396" s="22" t="s">
        <v>3345</v>
      </c>
      <c r="V396" s="23">
        <v>44670</v>
      </c>
      <c r="W396" s="24" t="s">
        <v>57</v>
      </c>
      <c r="X396" s="25">
        <v>44671</v>
      </c>
      <c r="Y396" s="33">
        <v>0.58333333333333337</v>
      </c>
      <c r="Z396" s="26" t="s">
        <v>3346</v>
      </c>
      <c r="AA396" s="26" t="s">
        <v>57</v>
      </c>
      <c r="AB396" s="39">
        <v>44672</v>
      </c>
      <c r="AC396" s="27" t="s">
        <v>65</v>
      </c>
      <c r="AD396" s="118">
        <v>44690</v>
      </c>
      <c r="AE396" s="29"/>
      <c r="AF396" s="29" t="s">
        <v>2687</v>
      </c>
      <c r="AG396" s="35">
        <v>19000000</v>
      </c>
    </row>
    <row r="397" spans="1:33" ht="15.75" customHeight="1">
      <c r="A397" s="15">
        <v>44669</v>
      </c>
      <c r="B397" s="16" t="s">
        <v>1866</v>
      </c>
      <c r="C397" s="22" t="s">
        <v>155</v>
      </c>
      <c r="D397" s="16" t="s">
        <v>1455</v>
      </c>
      <c r="E397" s="16"/>
      <c r="F397" s="17" t="str">
        <f t="shared" si="7"/>
        <v>Fail Phỏng vấn</v>
      </c>
      <c r="G397" s="16" t="s">
        <v>3347</v>
      </c>
      <c r="H397" s="86">
        <v>987553175</v>
      </c>
      <c r="I397" s="16" t="s">
        <v>3348</v>
      </c>
      <c r="J397" s="81"/>
      <c r="K397" s="30" t="s">
        <v>3349</v>
      </c>
      <c r="L397" s="21" t="str">
        <f ca="1">IFERROR(__xludf.DUMMYFUNCTION("if(or(countifs($H$3:H399,H399)&gt;1, countifs($I$3:I399,I399)&gt;1),""Trùng"",if(or(COUNTIFS('Data tổng'!$I:$I,$I399)&gt;1,COUNTIFS('Data tổng'!$H:$H,$H399)&gt;1),""Trùng ""&amp;FILTER('Data tổng'!$B:$B,'Data tổng'!$I:$I=$I399,'Data tổng'!$B:$B&lt;&gt;$B399),""ok""))"),"ok")</f>
        <v>ok</v>
      </c>
      <c r="M397" s="16" t="s">
        <v>801</v>
      </c>
      <c r="N397" s="16" t="s">
        <v>2507</v>
      </c>
      <c r="O397" s="16"/>
      <c r="P397" s="16"/>
      <c r="Q397" s="16"/>
      <c r="R397" s="16"/>
      <c r="S397" s="16"/>
      <c r="T397" s="16"/>
      <c r="U397" s="22" t="s">
        <v>3350</v>
      </c>
      <c r="V397" s="23">
        <v>44670</v>
      </c>
      <c r="W397" s="24" t="s">
        <v>57</v>
      </c>
      <c r="X397" s="25">
        <v>44672</v>
      </c>
      <c r="Y397" s="33">
        <v>0.41666666666666669</v>
      </c>
      <c r="Z397" s="26" t="s">
        <v>2883</v>
      </c>
      <c r="AA397" s="26" t="s">
        <v>47</v>
      </c>
      <c r="AB397" s="27"/>
      <c r="AC397" s="27"/>
      <c r="AD397" s="29"/>
      <c r="AE397" s="29"/>
      <c r="AF397" s="29"/>
      <c r="AG397" s="29"/>
    </row>
    <row r="398" spans="1:33" ht="15.75" customHeight="1">
      <c r="A398" s="15">
        <v>44669</v>
      </c>
      <c r="B398" s="16" t="s">
        <v>1866</v>
      </c>
      <c r="C398" s="22" t="s">
        <v>2313</v>
      </c>
      <c r="D398" s="16"/>
      <c r="E398" s="16"/>
      <c r="F398" s="17" t="str">
        <f t="shared" si="7"/>
        <v>Fail Phỏng vấn</v>
      </c>
      <c r="G398" s="16" t="s">
        <v>3351</v>
      </c>
      <c r="H398" s="86">
        <v>906242772</v>
      </c>
      <c r="I398" s="16" t="s">
        <v>3352</v>
      </c>
      <c r="J398" s="81"/>
      <c r="K398" s="30" t="s">
        <v>3353</v>
      </c>
      <c r="L398" s="21" t="str">
        <f ca="1">IFERROR(__xludf.DUMMYFUNCTION("if(or(countifs($H$3:H400,H400)&gt;1, countifs($I$3:I400,I400)&gt;1),""Trùng"",if(or(COUNTIFS('Data tổng'!$I:$I,$I400)&gt;1,COUNTIFS('Data tổng'!$H:$H,$H400)&gt;1),""Trùng ""&amp;FILTER('Data tổng'!$B:$B,'Data tổng'!$I:$I=$I400,'Data tổng'!$B:$B&lt;&gt;$B400),""ok""))"),"ok")</f>
        <v>ok</v>
      </c>
      <c r="M398" s="16" t="s">
        <v>83</v>
      </c>
      <c r="N398" s="16" t="s">
        <v>243</v>
      </c>
      <c r="O398" s="16"/>
      <c r="P398" s="16"/>
      <c r="Q398" s="16"/>
      <c r="R398" s="16"/>
      <c r="S398" s="16"/>
      <c r="T398" s="16"/>
      <c r="U398" s="22"/>
      <c r="V398" s="23">
        <v>44670</v>
      </c>
      <c r="W398" s="24" t="s">
        <v>57</v>
      </c>
      <c r="X398" s="25">
        <v>44670</v>
      </c>
      <c r="Y398" s="33">
        <v>0.60416666666666663</v>
      </c>
      <c r="Z398" s="26" t="s">
        <v>2202</v>
      </c>
      <c r="AA398" s="26" t="s">
        <v>47</v>
      </c>
      <c r="AB398" s="27"/>
      <c r="AC398" s="27"/>
      <c r="AD398" s="29"/>
      <c r="AE398" s="29"/>
      <c r="AF398" s="29"/>
      <c r="AG398" s="29"/>
    </row>
    <row r="399" spans="1:33" ht="15.75" customHeight="1">
      <c r="A399" s="15">
        <v>44669</v>
      </c>
      <c r="B399" s="16" t="s">
        <v>1866</v>
      </c>
      <c r="C399" s="22" t="s">
        <v>2313</v>
      </c>
      <c r="D399" s="16"/>
      <c r="E399" s="16"/>
      <c r="F399" s="17" t="str">
        <f t="shared" si="7"/>
        <v>Fail Phỏng vấn</v>
      </c>
      <c r="G399" s="16" t="s">
        <v>3354</v>
      </c>
      <c r="H399" s="86">
        <v>375008977</v>
      </c>
      <c r="I399" s="16" t="s">
        <v>3355</v>
      </c>
      <c r="J399" s="81"/>
      <c r="K399" s="30" t="s">
        <v>3356</v>
      </c>
      <c r="L399" s="21"/>
      <c r="M399" s="16" t="s">
        <v>83</v>
      </c>
      <c r="N399" s="16" t="s">
        <v>243</v>
      </c>
      <c r="O399" s="16"/>
      <c r="P399" s="16"/>
      <c r="Q399" s="16"/>
      <c r="R399" s="16"/>
      <c r="S399" s="16"/>
      <c r="T399" s="16"/>
      <c r="U399" s="22" t="s">
        <v>3357</v>
      </c>
      <c r="V399" s="23">
        <v>44670</v>
      </c>
      <c r="W399" s="24" t="s">
        <v>57</v>
      </c>
      <c r="X399" s="25">
        <v>44670</v>
      </c>
      <c r="Y399" s="33">
        <v>0.58333333333333337</v>
      </c>
      <c r="Z399" s="26" t="s">
        <v>2202</v>
      </c>
      <c r="AA399" s="26" t="s">
        <v>47</v>
      </c>
      <c r="AB399" s="27"/>
      <c r="AC399" s="27"/>
      <c r="AD399" s="29"/>
      <c r="AE399" s="29"/>
      <c r="AF399" s="29"/>
      <c r="AG399" s="29"/>
    </row>
    <row r="400" spans="1:33" ht="15.75" customHeight="1">
      <c r="A400" s="15">
        <v>44669</v>
      </c>
      <c r="B400" s="16" t="s">
        <v>1866</v>
      </c>
      <c r="C400" s="22" t="s">
        <v>2313</v>
      </c>
      <c r="D400" s="16"/>
      <c r="E400" s="16"/>
      <c r="F400" s="17" t="str">
        <f t="shared" si="7"/>
        <v>Đã onboard</v>
      </c>
      <c r="G400" s="16" t="s">
        <v>1938</v>
      </c>
      <c r="H400" s="86">
        <v>352280797</v>
      </c>
      <c r="I400" s="16" t="s">
        <v>3358</v>
      </c>
      <c r="J400" s="81"/>
      <c r="K400" s="30" t="s">
        <v>3359</v>
      </c>
      <c r="L400" s="21" t="str">
        <f ca="1">IFERROR(__xludf.DUMMYFUNCTION("if(or(countifs($H$3:H402,H402)&gt;1, countifs($I$3:I402,I402)&gt;1),""Trùng"",if(or(COUNTIFS('Data tổng'!$I:$I,$I402)&gt;1,COUNTIFS('Data tổng'!$H:$H,$H402)&gt;1),""Trùng ""&amp;FILTER('Data tổng'!$B:$B,'Data tổng'!$I:$I=$I402,'Data tổng'!$B:$B&lt;&gt;$B402),""ok""))"),"ok")</f>
        <v>ok</v>
      </c>
      <c r="M400" s="16" t="s">
        <v>83</v>
      </c>
      <c r="N400" s="16" t="s">
        <v>243</v>
      </c>
      <c r="O400" s="16"/>
      <c r="P400" s="16"/>
      <c r="Q400" s="16"/>
      <c r="R400" s="16"/>
      <c r="S400" s="16"/>
      <c r="T400" s="16"/>
      <c r="U400" s="22"/>
      <c r="V400" s="23">
        <v>44670</v>
      </c>
      <c r="W400" s="24" t="s">
        <v>57</v>
      </c>
      <c r="X400" s="25">
        <v>44670</v>
      </c>
      <c r="Y400" s="33">
        <v>0.625</v>
      </c>
      <c r="Z400" s="26" t="s">
        <v>2202</v>
      </c>
      <c r="AA400" s="26" t="s">
        <v>57</v>
      </c>
      <c r="AB400" s="39">
        <v>44671</v>
      </c>
      <c r="AC400" s="27" t="s">
        <v>65</v>
      </c>
      <c r="AD400" s="28">
        <v>44676</v>
      </c>
      <c r="AE400" s="29" t="s">
        <v>65</v>
      </c>
      <c r="AF400" s="29" t="s">
        <v>3360</v>
      </c>
      <c r="AG400" s="35">
        <v>8500000</v>
      </c>
    </row>
    <row r="401" spans="1:33" ht="15.75" customHeight="1">
      <c r="A401" s="15">
        <v>44669</v>
      </c>
      <c r="B401" s="16" t="s">
        <v>1866</v>
      </c>
      <c r="C401" s="22" t="s">
        <v>2313</v>
      </c>
      <c r="D401" s="16"/>
      <c r="E401" s="16"/>
      <c r="F401" s="17" t="str">
        <f t="shared" si="7"/>
        <v>Fail Phỏng vấn</v>
      </c>
      <c r="G401" s="82" t="s">
        <v>3361</v>
      </c>
      <c r="H401" s="86">
        <v>971899855</v>
      </c>
      <c r="I401" s="16" t="s">
        <v>3362</v>
      </c>
      <c r="J401" s="81"/>
      <c r="K401" s="30" t="s">
        <v>3363</v>
      </c>
      <c r="L401" s="21" t="str">
        <f ca="1">IFERROR(__xludf.DUMMYFUNCTION("if(or(countifs($H$3:H403,H403)&gt;1, countifs($I$3:I403,G403)&gt;1),""Trùng"",if(or(COUNTIFS('Data tổng'!$I:$I,$G403)&gt;1,COUNTIFS('Data tổng'!$H:$H,$H403)&gt;1),""Trùng ""&amp;FILTER('Data tổng'!$B:$B,'Data tổng'!$I:$I=$G403,'Data tổng'!$B:$B&lt;&gt;$B403),""ok""))"),"ok")</f>
        <v>ok</v>
      </c>
      <c r="M401" s="16" t="s">
        <v>83</v>
      </c>
      <c r="N401" s="16" t="s">
        <v>243</v>
      </c>
      <c r="O401" s="16"/>
      <c r="P401" s="16"/>
      <c r="Q401" s="16"/>
      <c r="R401" s="16"/>
      <c r="S401" s="16"/>
      <c r="T401" s="16"/>
      <c r="U401" s="22"/>
      <c r="V401" s="23">
        <v>44670</v>
      </c>
      <c r="W401" s="24" t="s">
        <v>57</v>
      </c>
      <c r="X401" s="25">
        <v>44670</v>
      </c>
      <c r="Y401" s="33">
        <v>0.64583333333333337</v>
      </c>
      <c r="Z401" s="26" t="s">
        <v>2202</v>
      </c>
      <c r="AA401" s="26" t="s">
        <v>47</v>
      </c>
      <c r="AB401" s="27"/>
      <c r="AC401" s="27"/>
      <c r="AD401" s="29"/>
      <c r="AE401" s="29"/>
      <c r="AF401" s="29"/>
      <c r="AG401" s="29"/>
    </row>
    <row r="402" spans="1:33" ht="15.75" customHeight="1">
      <c r="A402" s="15">
        <v>44669</v>
      </c>
      <c r="B402" s="16" t="s">
        <v>1866</v>
      </c>
      <c r="C402" s="22" t="s">
        <v>2313</v>
      </c>
      <c r="D402" s="16"/>
      <c r="E402" s="16"/>
      <c r="F402" s="17" t="str">
        <f t="shared" si="7"/>
        <v>Đồng ý offer</v>
      </c>
      <c r="G402" s="16" t="s">
        <v>395</v>
      </c>
      <c r="H402" s="86">
        <v>976408900</v>
      </c>
      <c r="I402" s="16" t="s">
        <v>3364</v>
      </c>
      <c r="J402" s="81"/>
      <c r="K402" s="30" t="s">
        <v>3365</v>
      </c>
      <c r="L402" s="21" t="str">
        <f ca="1">IFERROR(__xludf.DUMMYFUNCTION("if(or(countifs($H$3:H404,H404)&gt;1, countifs($I$3:I404,I404)&gt;1),""Trùng"",if(or(COUNTIFS('Data tổng'!$I:$I,$I404)&gt;1,COUNTIFS('Data tổng'!$H:$H,$H404)&gt;1),""Trùng ""&amp;FILTER('Data tổng'!$B:$B,'Data tổng'!$I:$I=$I404,'Data tổng'!$B:$B&lt;&gt;$B404),""ok""))"),"ok")</f>
        <v>ok</v>
      </c>
      <c r="M402" s="16" t="s">
        <v>83</v>
      </c>
      <c r="N402" s="16" t="s">
        <v>243</v>
      </c>
      <c r="O402" s="16"/>
      <c r="P402" s="16"/>
      <c r="Q402" s="16"/>
      <c r="R402" s="16"/>
      <c r="S402" s="16"/>
      <c r="T402" s="16"/>
      <c r="U402" s="22"/>
      <c r="V402" s="23">
        <v>44670</v>
      </c>
      <c r="W402" s="24" t="s">
        <v>57</v>
      </c>
      <c r="X402" s="25">
        <v>44670</v>
      </c>
      <c r="Y402" s="33">
        <v>0.66666666666666663</v>
      </c>
      <c r="Z402" s="26" t="s">
        <v>2202</v>
      </c>
      <c r="AA402" s="26" t="s">
        <v>57</v>
      </c>
      <c r="AB402" s="39">
        <v>44673</v>
      </c>
      <c r="AC402" s="27" t="s">
        <v>65</v>
      </c>
      <c r="AD402" s="118">
        <v>44685</v>
      </c>
      <c r="AE402" s="29"/>
      <c r="AF402" s="29" t="s">
        <v>3360</v>
      </c>
      <c r="AG402" s="35">
        <v>11000000</v>
      </c>
    </row>
    <row r="403" spans="1:33" ht="15.75" customHeight="1">
      <c r="A403" s="15">
        <v>44669</v>
      </c>
      <c r="B403" s="16" t="s">
        <v>1866</v>
      </c>
      <c r="C403" s="22" t="s">
        <v>2313</v>
      </c>
      <c r="D403" s="16"/>
      <c r="E403" s="16"/>
      <c r="F403" s="17" t="str">
        <f t="shared" si="7"/>
        <v>Fail Phỏng vấn</v>
      </c>
      <c r="G403" s="16" t="s">
        <v>3366</v>
      </c>
      <c r="H403" s="86">
        <v>983333196</v>
      </c>
      <c r="I403" s="16" t="s">
        <v>3367</v>
      </c>
      <c r="J403" s="81"/>
      <c r="K403" s="30" t="s">
        <v>3368</v>
      </c>
      <c r="L403" s="21" t="str">
        <f ca="1">IFERROR(__xludf.DUMMYFUNCTION("if(or(countifs($H$3:H405,H405)&gt;1, countifs($I$3:I405,I405)&gt;1),""Trùng"",if(or(COUNTIFS('Data tổng'!$I:$I,$I405)&gt;1,COUNTIFS('Data tổng'!$H:$H,$H405)&gt;1),""Trùng ""&amp;FILTER('Data tổng'!$B:$B,'Data tổng'!$I:$I=$I405,'Data tổng'!$B:$B&lt;&gt;$B405),""ok""))"),"ok")</f>
        <v>ok</v>
      </c>
      <c r="M403" s="16" t="s">
        <v>83</v>
      </c>
      <c r="N403" s="16" t="s">
        <v>243</v>
      </c>
      <c r="O403" s="16"/>
      <c r="P403" s="16"/>
      <c r="Q403" s="16"/>
      <c r="R403" s="16"/>
      <c r="S403" s="16"/>
      <c r="T403" s="16"/>
      <c r="U403" s="22"/>
      <c r="V403" s="23">
        <v>44670</v>
      </c>
      <c r="W403" s="24" t="s">
        <v>57</v>
      </c>
      <c r="X403" s="25">
        <v>44670</v>
      </c>
      <c r="Y403" s="33">
        <v>0.70833333333333337</v>
      </c>
      <c r="Z403" s="26" t="s">
        <v>2202</v>
      </c>
      <c r="AA403" s="26" t="s">
        <v>47</v>
      </c>
      <c r="AB403" s="27"/>
      <c r="AC403" s="27"/>
      <c r="AD403" s="29"/>
      <c r="AE403" s="29"/>
      <c r="AF403" s="29"/>
      <c r="AG403" s="29"/>
    </row>
    <row r="404" spans="1:33" ht="15.75" customHeight="1">
      <c r="A404" s="15">
        <v>44669</v>
      </c>
      <c r="B404" s="16" t="s">
        <v>1866</v>
      </c>
      <c r="C404" s="22" t="s">
        <v>2313</v>
      </c>
      <c r="D404" s="16"/>
      <c r="E404" s="16"/>
      <c r="F404" s="17" t="str">
        <f t="shared" si="7"/>
        <v>Fail Phỏng vấn</v>
      </c>
      <c r="G404" s="16" t="s">
        <v>3369</v>
      </c>
      <c r="H404" s="86">
        <v>966805221</v>
      </c>
      <c r="I404" s="16" t="s">
        <v>3370</v>
      </c>
      <c r="J404" s="81"/>
      <c r="K404" s="30" t="s">
        <v>3371</v>
      </c>
      <c r="L404" s="21" t="str">
        <f ca="1">IFERROR(__xludf.DUMMYFUNCTION("if(or(countifs($H$3:H406,H406)&gt;1, countifs($I$3:I406,I406)&gt;1),""Trùng"",if(or(COUNTIFS('Data tổng'!$I:$I,$I406)&gt;1,COUNTIFS('Data tổng'!$H:$H,$H406)&gt;1),""Trùng ""&amp;FILTER('Data tổng'!$B:$B,'Data tổng'!$I:$I=$I406,'Data tổng'!$B:$B&lt;&gt;$B406),""ok""))"),"ok")</f>
        <v>ok</v>
      </c>
      <c r="M404" s="16" t="s">
        <v>83</v>
      </c>
      <c r="N404" s="16" t="s">
        <v>243</v>
      </c>
      <c r="O404" s="16"/>
      <c r="P404" s="16"/>
      <c r="Q404" s="16"/>
      <c r="R404" s="16"/>
      <c r="S404" s="16"/>
      <c r="T404" s="16"/>
      <c r="U404" s="22"/>
      <c r="V404" s="23">
        <v>44670</v>
      </c>
      <c r="W404" s="24" t="s">
        <v>57</v>
      </c>
      <c r="X404" s="25">
        <v>44670</v>
      </c>
      <c r="Y404" s="33">
        <v>0.5625</v>
      </c>
      <c r="Z404" s="26" t="s">
        <v>2202</v>
      </c>
      <c r="AA404" s="26" t="s">
        <v>47</v>
      </c>
      <c r="AB404" s="27"/>
      <c r="AC404" s="27"/>
      <c r="AD404" s="29"/>
      <c r="AE404" s="29"/>
      <c r="AF404" s="29"/>
      <c r="AG404" s="29"/>
    </row>
    <row r="405" spans="1:33" ht="15.75" customHeight="1">
      <c r="A405" s="15">
        <v>44670</v>
      </c>
      <c r="B405" s="16" t="s">
        <v>1866</v>
      </c>
      <c r="C405" s="22" t="s">
        <v>2313</v>
      </c>
      <c r="D405" s="16"/>
      <c r="E405" s="16"/>
      <c r="F405" s="17" t="str">
        <f t="shared" si="7"/>
        <v>Fail Phỏng vấn</v>
      </c>
      <c r="G405" s="16" t="s">
        <v>3372</v>
      </c>
      <c r="H405" s="86">
        <v>364698369</v>
      </c>
      <c r="I405" s="16" t="s">
        <v>3373</v>
      </c>
      <c r="J405" s="81"/>
      <c r="K405" s="30" t="s">
        <v>3374</v>
      </c>
      <c r="L405" s="21" t="str">
        <f ca="1">IFERROR(__xludf.DUMMYFUNCTION("if(or(countifs($H$3:H407,H407)&gt;1, countifs($I$3:I407,I407)&gt;1),""Trùng"",if(or(COUNTIFS('Data tổng'!$I:$I,$I407)&gt;1,COUNTIFS('Data tổng'!$H:$H,$H407)&gt;1),""Trùng ""&amp;FILTER('Data tổng'!$B:$B,'Data tổng'!$I:$I=$I407,'Data tổng'!$B:$B&lt;&gt;$B407),""ok""))"),"ok")</f>
        <v>ok</v>
      </c>
      <c r="M405" s="16" t="s">
        <v>149</v>
      </c>
      <c r="N405" s="16"/>
      <c r="O405" s="16"/>
      <c r="P405" s="16"/>
      <c r="Q405" s="16"/>
      <c r="R405" s="16"/>
      <c r="S405" s="16"/>
      <c r="T405" s="16"/>
      <c r="U405" s="22"/>
      <c r="V405" s="23">
        <v>44670</v>
      </c>
      <c r="W405" s="24" t="s">
        <v>57</v>
      </c>
      <c r="X405" s="25">
        <v>44671</v>
      </c>
      <c r="Y405" s="33">
        <v>0.39583333333333331</v>
      </c>
      <c r="Z405" s="26" t="s">
        <v>2202</v>
      </c>
      <c r="AA405" s="26" t="s">
        <v>47</v>
      </c>
      <c r="AB405" s="27"/>
      <c r="AC405" s="27"/>
      <c r="AD405" s="29"/>
      <c r="AE405" s="29"/>
      <c r="AF405" s="29"/>
      <c r="AG405" s="29"/>
    </row>
    <row r="406" spans="1:33" ht="15.75" customHeight="1">
      <c r="A406" s="15">
        <v>44670</v>
      </c>
      <c r="B406" s="16" t="s">
        <v>1866</v>
      </c>
      <c r="C406" s="22" t="s">
        <v>2313</v>
      </c>
      <c r="D406" s="16"/>
      <c r="E406" s="16"/>
      <c r="F406" s="17" t="str">
        <f t="shared" si="7"/>
        <v>Fail Phỏng vấn</v>
      </c>
      <c r="G406" s="16" t="s">
        <v>3375</v>
      </c>
      <c r="H406" s="86">
        <v>327604555</v>
      </c>
      <c r="I406" s="16" t="s">
        <v>3376</v>
      </c>
      <c r="J406" s="81"/>
      <c r="K406" s="30" t="s">
        <v>3377</v>
      </c>
      <c r="L406" s="21" t="str">
        <f ca="1">IFERROR(__xludf.DUMMYFUNCTION("if(or(countifs($H$3:H408,H408)&gt;1, countifs($I$3:I408,I408)&gt;1),""Trùng"",if(or(COUNTIFS('Data tổng'!$I:$I,$I408)&gt;1,COUNTIFS('Data tổng'!$H:$H,$H408)&gt;1),""Trùng ""&amp;FILTER('Data tổng'!$B:$B,'Data tổng'!$I:$I=$I408,'Data tổng'!$B:$B&lt;&gt;$B408),""ok""))"),"ok")</f>
        <v>ok</v>
      </c>
      <c r="M406" s="16" t="s">
        <v>83</v>
      </c>
      <c r="N406" s="16" t="s">
        <v>243</v>
      </c>
      <c r="O406" s="16"/>
      <c r="P406" s="16"/>
      <c r="Q406" s="16"/>
      <c r="R406" s="16"/>
      <c r="S406" s="16"/>
      <c r="T406" s="16"/>
      <c r="U406" s="22"/>
      <c r="V406" s="23">
        <v>44670</v>
      </c>
      <c r="W406" s="24" t="s">
        <v>57</v>
      </c>
      <c r="X406" s="25">
        <v>44671</v>
      </c>
      <c r="Y406" s="33">
        <v>0.375</v>
      </c>
      <c r="Z406" s="26" t="s">
        <v>2202</v>
      </c>
      <c r="AA406" s="26" t="s">
        <v>47</v>
      </c>
      <c r="AB406" s="27"/>
      <c r="AC406" s="27"/>
      <c r="AD406" s="29"/>
      <c r="AE406" s="29"/>
      <c r="AF406" s="29"/>
      <c r="AG406" s="29"/>
    </row>
    <row r="407" spans="1:33" ht="15.75" customHeight="1">
      <c r="A407" s="15">
        <v>44670</v>
      </c>
      <c r="B407" s="16" t="s">
        <v>1866</v>
      </c>
      <c r="C407" s="22" t="s">
        <v>2313</v>
      </c>
      <c r="D407" s="16"/>
      <c r="E407" s="16"/>
      <c r="F407" s="17" t="str">
        <f t="shared" si="7"/>
        <v>Fail Phỏng vấn</v>
      </c>
      <c r="G407" s="16" t="s">
        <v>3378</v>
      </c>
      <c r="H407" s="86">
        <v>968531128</v>
      </c>
      <c r="I407" s="16" t="s">
        <v>3379</v>
      </c>
      <c r="J407" s="81"/>
      <c r="K407" s="30" t="s">
        <v>3380</v>
      </c>
      <c r="L407" s="21" t="str">
        <f ca="1">IFERROR(__xludf.DUMMYFUNCTION("if(or(countifs($H$3:H409,H409)&gt;1, countifs($I$3:I409,I409)&gt;1),""Trùng"",if(or(COUNTIFS('Data tổng'!$I:$I,$I409)&gt;1,COUNTIFS('Data tổng'!$H:$H,$H409)&gt;1),""Trùng ""&amp;FILTER('Data tổng'!$B:$B,'Data tổng'!$I:$I=$I409,'Data tổng'!$B:$B&lt;&gt;$B409),""ok""))"),"ok")</f>
        <v>ok</v>
      </c>
      <c r="M407" s="16" t="s">
        <v>83</v>
      </c>
      <c r="N407" s="16" t="s">
        <v>243</v>
      </c>
      <c r="O407" s="16"/>
      <c r="P407" s="16"/>
      <c r="Q407" s="16"/>
      <c r="R407" s="16"/>
      <c r="S407" s="16"/>
      <c r="T407" s="16"/>
      <c r="U407" s="22"/>
      <c r="V407" s="23">
        <v>44670</v>
      </c>
      <c r="W407" s="24" t="s">
        <v>57</v>
      </c>
      <c r="X407" s="25">
        <v>44671</v>
      </c>
      <c r="Y407" s="33">
        <v>0.41666666666666669</v>
      </c>
      <c r="Z407" s="26" t="s">
        <v>2202</v>
      </c>
      <c r="AA407" s="26" t="s">
        <v>47</v>
      </c>
      <c r="AB407" s="27"/>
      <c r="AC407" s="27"/>
      <c r="AD407" s="29"/>
      <c r="AE407" s="29"/>
      <c r="AF407" s="29"/>
      <c r="AG407" s="29"/>
    </row>
    <row r="408" spans="1:33" ht="15.75" customHeight="1">
      <c r="A408" s="15">
        <v>44671</v>
      </c>
      <c r="B408" s="16" t="s">
        <v>1866</v>
      </c>
      <c r="C408" s="22" t="s">
        <v>1944</v>
      </c>
      <c r="D408" s="16"/>
      <c r="E408" s="16"/>
      <c r="F408" s="17" t="str">
        <f t="shared" si="7"/>
        <v>Từ chối Phỏng vấn</v>
      </c>
      <c r="G408" s="16" t="s">
        <v>3381</v>
      </c>
      <c r="H408" s="86">
        <v>378246507</v>
      </c>
      <c r="I408" s="16" t="s">
        <v>3382</v>
      </c>
      <c r="J408" s="81"/>
      <c r="K408" s="30" t="s">
        <v>3383</v>
      </c>
      <c r="L408" s="21" t="str">
        <f ca="1">IFERROR(__xludf.DUMMYFUNCTION("if(or(countifs($H$3:H410,H410)&gt;1, countifs($I$3:I410,I410)&gt;1),""Trùng"",if(or(COUNTIFS('Data tổng'!$I:$I,$I410)&gt;1,COUNTIFS('Data tổng'!$H:$H,$H410)&gt;1),""Trùng ""&amp;FILTER('Data tổng'!$B:$B,'Data tổng'!$I:$I=$I410,'Data tổng'!$B:$B&lt;&gt;$B410),""ok""))"),"ok")</f>
        <v>ok</v>
      </c>
      <c r="M408" s="16" t="s">
        <v>149</v>
      </c>
      <c r="N408" s="16" t="s">
        <v>150</v>
      </c>
      <c r="O408" s="16"/>
      <c r="P408" s="16"/>
      <c r="Q408" s="16"/>
      <c r="R408" s="16"/>
      <c r="S408" s="16"/>
      <c r="T408" s="16"/>
      <c r="U408" s="22"/>
      <c r="V408" s="23">
        <v>44671</v>
      </c>
      <c r="W408" s="24" t="s">
        <v>57</v>
      </c>
      <c r="X408" s="25">
        <v>44672</v>
      </c>
      <c r="Y408" s="33">
        <v>0.75</v>
      </c>
      <c r="Z408" s="26" t="s">
        <v>3329</v>
      </c>
      <c r="AA408" s="26" t="s">
        <v>58</v>
      </c>
      <c r="AB408" s="27"/>
      <c r="AC408" s="27"/>
      <c r="AD408" s="29"/>
      <c r="AE408" s="29"/>
      <c r="AF408" s="29"/>
      <c r="AG408" s="29"/>
    </row>
    <row r="409" spans="1:33" ht="15.75" customHeight="1">
      <c r="A409" s="15">
        <v>44671</v>
      </c>
      <c r="B409" s="16" t="s">
        <v>1866</v>
      </c>
      <c r="C409" s="22" t="s">
        <v>1944</v>
      </c>
      <c r="D409" s="16"/>
      <c r="E409" s="16"/>
      <c r="F409" s="17" t="str">
        <f t="shared" si="7"/>
        <v>Fail Phỏng vấn</v>
      </c>
      <c r="G409" s="16" t="s">
        <v>3384</v>
      </c>
      <c r="H409" s="86">
        <v>933000656</v>
      </c>
      <c r="I409" s="16" t="s">
        <v>3385</v>
      </c>
      <c r="J409" s="81"/>
      <c r="K409" s="30" t="s">
        <v>3386</v>
      </c>
      <c r="L409" s="21" t="str">
        <f ca="1">IFERROR(__xludf.DUMMYFUNCTION("if(or(countifs($H$3:H411,H411)&gt;1, countifs($I$3:I411,I411)&gt;1),""Trùng"",if(or(COUNTIFS('Data tổng'!$I:$I,$I411)&gt;1,COUNTIFS('Data tổng'!$H:$H,$H411)&gt;1),""Trùng ""&amp;FILTER('Data tổng'!$B:$B,'Data tổng'!$I:$I=$I411,'Data tổng'!$B:$B&lt;&gt;$B411),""ok""))"),"ok")</f>
        <v>ok</v>
      </c>
      <c r="M409" s="16" t="s">
        <v>83</v>
      </c>
      <c r="N409" s="16" t="s">
        <v>217</v>
      </c>
      <c r="O409" s="16"/>
      <c r="P409" s="16"/>
      <c r="Q409" s="16"/>
      <c r="R409" s="16"/>
      <c r="S409" s="16"/>
      <c r="T409" s="16"/>
      <c r="U409" s="22" t="s">
        <v>3387</v>
      </c>
      <c r="V409" s="23">
        <v>44671</v>
      </c>
      <c r="W409" s="24" t="s">
        <v>57</v>
      </c>
      <c r="X409" s="25">
        <v>44677</v>
      </c>
      <c r="Y409" s="33">
        <v>0.75</v>
      </c>
      <c r="Z409" s="26" t="s">
        <v>1446</v>
      </c>
      <c r="AA409" s="26" t="s">
        <v>47</v>
      </c>
      <c r="AB409" s="27"/>
      <c r="AC409" s="27"/>
      <c r="AD409" s="29"/>
      <c r="AE409" s="29"/>
      <c r="AF409" s="29"/>
      <c r="AG409" s="29"/>
    </row>
    <row r="410" spans="1:33" ht="15.75" customHeight="1">
      <c r="A410" s="15">
        <v>44671</v>
      </c>
      <c r="B410" s="16" t="s">
        <v>1866</v>
      </c>
      <c r="C410" s="22" t="s">
        <v>1944</v>
      </c>
      <c r="D410" s="16"/>
      <c r="E410" s="16"/>
      <c r="F410" s="17" t="str">
        <f t="shared" si="7"/>
        <v>Fail Phỏng vấn</v>
      </c>
      <c r="G410" s="16" t="s">
        <v>3388</v>
      </c>
      <c r="H410" s="86">
        <v>353109902</v>
      </c>
      <c r="I410" s="16" t="s">
        <v>3389</v>
      </c>
      <c r="J410" s="81"/>
      <c r="K410" s="30" t="s">
        <v>3390</v>
      </c>
      <c r="L410" s="21" t="str">
        <f ca="1">IFERROR(__xludf.DUMMYFUNCTION("if(or(countifs($H$3:H412,H412)&gt;1, countifs($I$3:I412,I412)&gt;1),""Trùng"",if(or(COUNTIFS('Data tổng'!$I:$I,$I412)&gt;1,COUNTIFS('Data tổng'!$H:$H,$H412)&gt;1),""Trùng ""&amp;FILTER('Data tổng'!$B:$B,'Data tổng'!$I:$I=$I412,'Data tổng'!$B:$B&lt;&gt;$B412),""ok""))"),"ok")</f>
        <v>ok</v>
      </c>
      <c r="M410" s="16" t="s">
        <v>83</v>
      </c>
      <c r="N410" s="16" t="s">
        <v>217</v>
      </c>
      <c r="O410" s="16"/>
      <c r="P410" s="16"/>
      <c r="Q410" s="16"/>
      <c r="R410" s="16"/>
      <c r="S410" s="16"/>
      <c r="T410" s="16"/>
      <c r="U410" s="22" t="s">
        <v>3391</v>
      </c>
      <c r="V410" s="23">
        <v>44671</v>
      </c>
      <c r="W410" s="24" t="s">
        <v>57</v>
      </c>
      <c r="X410" s="25">
        <v>44672</v>
      </c>
      <c r="Y410" s="33">
        <v>0.72916666666666663</v>
      </c>
      <c r="Z410" s="26" t="s">
        <v>3329</v>
      </c>
      <c r="AA410" s="26" t="s">
        <v>47</v>
      </c>
      <c r="AB410" s="27"/>
      <c r="AC410" s="27"/>
      <c r="AD410" s="29"/>
      <c r="AE410" s="29"/>
      <c r="AF410" s="29"/>
      <c r="AG410" s="29"/>
    </row>
    <row r="411" spans="1:33" ht="15.75" customHeight="1">
      <c r="A411" s="15">
        <v>44671</v>
      </c>
      <c r="B411" s="16" t="s">
        <v>1866</v>
      </c>
      <c r="C411" s="22" t="s">
        <v>3275</v>
      </c>
      <c r="D411" s="16"/>
      <c r="E411" s="16"/>
      <c r="F411" s="17" t="str">
        <f t="shared" si="7"/>
        <v>Có lịch PV</v>
      </c>
      <c r="G411" s="16" t="s">
        <v>3392</v>
      </c>
      <c r="H411" s="86">
        <v>936006892</v>
      </c>
      <c r="I411" s="16" t="s">
        <v>3393</v>
      </c>
      <c r="J411" s="81"/>
      <c r="K411" s="30" t="s">
        <v>3394</v>
      </c>
      <c r="L411" s="21" t="str">
        <f ca="1">IFERROR(__xludf.DUMMYFUNCTION("if(or(countifs($H$3:H413,H413)&gt;1, countifs($I$3:I413,I413)&gt;1),""Trùng"",if(or(COUNTIFS('Data tổng'!$I:$I,$I413)&gt;1,COUNTIFS('Data tổng'!$H:$H,$H413)&gt;1),""Trùng ""&amp;FILTER('Data tổng'!$B:$B,'Data tổng'!$I:$I=$I413,'Data tổng'!$B:$B&lt;&gt;$B413),""ok""))"),"ok")</f>
        <v>ok</v>
      </c>
      <c r="M411" s="16" t="s">
        <v>83</v>
      </c>
      <c r="N411" s="16" t="s">
        <v>243</v>
      </c>
      <c r="O411" s="16"/>
      <c r="P411" s="16"/>
      <c r="Q411" s="16"/>
      <c r="R411" s="16"/>
      <c r="S411" s="16"/>
      <c r="T411" s="16"/>
      <c r="U411" s="22"/>
      <c r="V411" s="23">
        <v>44671</v>
      </c>
      <c r="W411" s="24" t="s">
        <v>57</v>
      </c>
      <c r="X411" s="25">
        <v>44672</v>
      </c>
      <c r="Y411" s="33">
        <v>0.58333333333333337</v>
      </c>
      <c r="Z411" s="26" t="s">
        <v>3280</v>
      </c>
      <c r="AA411" s="26"/>
      <c r="AB411" s="27"/>
      <c r="AC411" s="27"/>
      <c r="AD411" s="29"/>
      <c r="AE411" s="29"/>
      <c r="AF411" s="29"/>
      <c r="AG411" s="29"/>
    </row>
    <row r="412" spans="1:33" ht="15.75" customHeight="1">
      <c r="A412" s="15">
        <v>44671</v>
      </c>
      <c r="B412" s="16" t="s">
        <v>1866</v>
      </c>
      <c r="C412" s="22" t="s">
        <v>3275</v>
      </c>
      <c r="D412" s="16"/>
      <c r="E412" s="16"/>
      <c r="F412" s="17" t="str">
        <f t="shared" si="7"/>
        <v>Có lịch PV</v>
      </c>
      <c r="G412" s="16" t="s">
        <v>3395</v>
      </c>
      <c r="H412" s="86">
        <v>989881713</v>
      </c>
      <c r="I412" s="16" t="s">
        <v>3396</v>
      </c>
      <c r="J412" s="81"/>
      <c r="K412" s="30" t="s">
        <v>3397</v>
      </c>
      <c r="L412" s="21" t="str">
        <f ca="1">IFERROR(__xludf.DUMMYFUNCTION("if(or(countifs($H$3:H414,H414)&gt;1, countifs($I$3:I414,I414)&gt;1),""Trùng"",if(or(COUNTIFS('Data tổng'!$I:$I,$I414)&gt;1,COUNTIFS('Data tổng'!$H:$H,$H414)&gt;1),""Trùng ""&amp;FILTER('Data tổng'!$B:$B,'Data tổng'!$I:$I=$I414,'Data tổng'!$B:$B&lt;&gt;$B414),""ok""))"),"ok")</f>
        <v>ok</v>
      </c>
      <c r="M412" s="16" t="s">
        <v>83</v>
      </c>
      <c r="N412" s="16" t="s">
        <v>243</v>
      </c>
      <c r="O412" s="16"/>
      <c r="P412" s="16"/>
      <c r="Q412" s="16"/>
      <c r="R412" s="16"/>
      <c r="S412" s="16"/>
      <c r="T412" s="16"/>
      <c r="U412" s="22"/>
      <c r="V412" s="23">
        <v>44671</v>
      </c>
      <c r="W412" s="24" t="s">
        <v>57</v>
      </c>
      <c r="X412" s="25">
        <v>44672</v>
      </c>
      <c r="Y412" s="33">
        <v>0.66666666666666663</v>
      </c>
      <c r="Z412" s="26" t="s">
        <v>3280</v>
      </c>
      <c r="AA412" s="26"/>
      <c r="AB412" s="27"/>
      <c r="AC412" s="27"/>
      <c r="AD412" s="29"/>
      <c r="AE412" s="29"/>
      <c r="AF412" s="29"/>
      <c r="AG412" s="29"/>
    </row>
    <row r="413" spans="1:33" ht="15.75" customHeight="1">
      <c r="A413" s="15">
        <v>44671</v>
      </c>
      <c r="B413" s="16" t="s">
        <v>1866</v>
      </c>
      <c r="C413" s="22" t="s">
        <v>3275</v>
      </c>
      <c r="D413" s="16"/>
      <c r="E413" s="16"/>
      <c r="F413" s="17" t="str">
        <f t="shared" si="7"/>
        <v>Có lịch PV</v>
      </c>
      <c r="G413" s="16" t="s">
        <v>3398</v>
      </c>
      <c r="H413" s="86">
        <v>337012138</v>
      </c>
      <c r="I413" s="16" t="s">
        <v>3399</v>
      </c>
      <c r="J413" s="81"/>
      <c r="K413" s="30" t="s">
        <v>3400</v>
      </c>
      <c r="L413" s="21" t="str">
        <f ca="1">IFERROR(__xludf.DUMMYFUNCTION("if(or(countifs($H$3:H415,H415)&gt;1, countifs($I$3:I415,I415)&gt;1),""Trùng"",if(or(COUNTIFS('Data tổng'!$I:$I,$I415)&gt;1,COUNTIFS('Data tổng'!$H:$H,$H415)&gt;1),""Trùng ""&amp;FILTER('Data tổng'!$B:$B,'Data tổng'!$I:$I=$I415,'Data tổng'!$B:$B&lt;&gt;$B415),""ok""))"),"ok")</f>
        <v>ok</v>
      </c>
      <c r="M413" s="16" t="s">
        <v>83</v>
      </c>
      <c r="N413" s="16" t="s">
        <v>243</v>
      </c>
      <c r="O413" s="16"/>
      <c r="P413" s="16"/>
      <c r="Q413" s="16"/>
      <c r="R413" s="16"/>
      <c r="S413" s="16"/>
      <c r="T413" s="16"/>
      <c r="U413" s="22"/>
      <c r="V413" s="23">
        <v>44671</v>
      </c>
      <c r="W413" s="24" t="s">
        <v>57</v>
      </c>
      <c r="X413" s="25">
        <v>44672</v>
      </c>
      <c r="Y413" s="33">
        <v>0.625</v>
      </c>
      <c r="Z413" s="26" t="s">
        <v>3280</v>
      </c>
      <c r="AA413" s="26"/>
      <c r="AB413" s="27"/>
      <c r="AC413" s="27"/>
      <c r="AD413" s="29"/>
      <c r="AE413" s="29"/>
      <c r="AF413" s="29"/>
      <c r="AG413" s="29"/>
    </row>
    <row r="414" spans="1:33" ht="15.75" customHeight="1">
      <c r="A414" s="15">
        <v>44671</v>
      </c>
      <c r="B414" s="16" t="s">
        <v>1866</v>
      </c>
      <c r="C414" s="22" t="s">
        <v>3275</v>
      </c>
      <c r="D414" s="16"/>
      <c r="E414" s="16"/>
      <c r="F414" s="17" t="str">
        <f t="shared" si="7"/>
        <v>Có lịch PV</v>
      </c>
      <c r="G414" s="16" t="s">
        <v>3401</v>
      </c>
      <c r="H414" s="86">
        <v>357227517</v>
      </c>
      <c r="I414" s="16" t="s">
        <v>3402</v>
      </c>
      <c r="J414" s="81"/>
      <c r="K414" s="30" t="s">
        <v>3403</v>
      </c>
      <c r="L414" s="21" t="str">
        <f ca="1">IFERROR(__xludf.DUMMYFUNCTION("if(or(countifs($H$3:H416,H416)&gt;1, countifs($I$3:I416,I416)&gt;1),""Trùng"",if(or(COUNTIFS('Data tổng'!$I:$I,$I416)&gt;1,COUNTIFS('Data tổng'!$H:$H,$H416)&gt;1),""Trùng ""&amp;FILTER('Data tổng'!$B:$B,'Data tổng'!$I:$I=$I416,'Data tổng'!$B:$B&lt;&gt;$B416),""ok""))"),"ok")</f>
        <v>ok</v>
      </c>
      <c r="M414" s="16" t="s">
        <v>83</v>
      </c>
      <c r="N414" s="16" t="s">
        <v>243</v>
      </c>
      <c r="O414" s="16"/>
      <c r="P414" s="16"/>
      <c r="Q414" s="16"/>
      <c r="R414" s="16"/>
      <c r="S414" s="16"/>
      <c r="T414" s="16"/>
      <c r="U414" s="22"/>
      <c r="V414" s="23">
        <v>44671</v>
      </c>
      <c r="W414" s="24" t="s">
        <v>57</v>
      </c>
      <c r="X414" s="25">
        <v>44672</v>
      </c>
      <c r="Y414" s="33">
        <v>0.70833333333333337</v>
      </c>
      <c r="Z414" s="26" t="s">
        <v>3280</v>
      </c>
      <c r="AA414" s="26"/>
      <c r="AB414" s="27"/>
      <c r="AC414" s="27"/>
      <c r="AD414" s="29"/>
      <c r="AE414" s="29"/>
      <c r="AF414" s="29"/>
      <c r="AG414" s="29"/>
    </row>
    <row r="415" spans="1:33" ht="15.75" customHeight="1">
      <c r="A415" s="15">
        <v>44672</v>
      </c>
      <c r="B415" s="16" t="s">
        <v>1866</v>
      </c>
      <c r="C415" s="22" t="s">
        <v>1944</v>
      </c>
      <c r="D415" s="16" t="s">
        <v>35</v>
      </c>
      <c r="E415" s="16"/>
      <c r="F415" s="17" t="str">
        <f t="shared" si="7"/>
        <v>Đồng ý offer</v>
      </c>
      <c r="G415" s="16" t="s">
        <v>3404</v>
      </c>
      <c r="H415" s="86">
        <v>979047048</v>
      </c>
      <c r="I415" s="16" t="s">
        <v>3405</v>
      </c>
      <c r="J415" s="81"/>
      <c r="K415" s="30" t="s">
        <v>3406</v>
      </c>
      <c r="L415" s="21" t="str">
        <f ca="1">IFERROR(__xludf.DUMMYFUNCTION("if(or(countifs($H$3:H417,H417)&gt;1, countifs($I$3:I417,I417)&gt;1),""Trùng"",if(or(COUNTIFS('Data tổng'!$I:$I,$I417)&gt;1,COUNTIFS('Data tổng'!$H:$H,$H417)&gt;1),""Trùng ""&amp;FILTER('Data tổng'!$B:$B,'Data tổng'!$I:$I=$I417,'Data tổng'!$B:$B&lt;&gt;$B417),""ok""))"),"ok")</f>
        <v>ok</v>
      </c>
      <c r="M415" s="16" t="s">
        <v>112</v>
      </c>
      <c r="N415" s="16" t="s">
        <v>3407</v>
      </c>
      <c r="O415" s="16"/>
      <c r="P415" s="16"/>
      <c r="Q415" s="16"/>
      <c r="R415" s="16"/>
      <c r="S415" s="16"/>
      <c r="T415" s="16"/>
      <c r="U415" s="22" t="s">
        <v>3408</v>
      </c>
      <c r="V415" s="23">
        <v>44672</v>
      </c>
      <c r="W415" s="24" t="s">
        <v>57</v>
      </c>
      <c r="X415" s="25">
        <v>44673</v>
      </c>
      <c r="Y415" s="33">
        <v>0.72916666666666663</v>
      </c>
      <c r="Z415" s="26" t="s">
        <v>3329</v>
      </c>
      <c r="AA415" s="26" t="s">
        <v>57</v>
      </c>
      <c r="AB415" s="39">
        <v>44677</v>
      </c>
      <c r="AC415" s="27" t="s">
        <v>65</v>
      </c>
      <c r="AD415" s="118">
        <v>44713</v>
      </c>
      <c r="AE415" s="29"/>
      <c r="AF415" s="29" t="s">
        <v>3409</v>
      </c>
      <c r="AG415" s="35">
        <v>9000000</v>
      </c>
    </row>
    <row r="416" spans="1:33" ht="15.75" customHeight="1">
      <c r="A416" s="15">
        <v>44672</v>
      </c>
      <c r="B416" s="16" t="s">
        <v>1866</v>
      </c>
      <c r="C416" s="22" t="s">
        <v>1944</v>
      </c>
      <c r="D416" s="16" t="s">
        <v>79</v>
      </c>
      <c r="E416" s="16"/>
      <c r="F416" s="17" t="str">
        <f t="shared" si="7"/>
        <v>Fail Phỏng vấn</v>
      </c>
      <c r="G416" s="16" t="s">
        <v>3410</v>
      </c>
      <c r="H416" s="18">
        <v>888801197</v>
      </c>
      <c r="I416" s="16" t="s">
        <v>3411</v>
      </c>
      <c r="J416" s="81"/>
      <c r="K416" s="30" t="s">
        <v>3412</v>
      </c>
      <c r="L416" s="21" t="str">
        <f ca="1">IFERROR(__xludf.DUMMYFUNCTION("if(or(countifs($H$3:H418,H418)&gt;1, countifs($I$3:I418,I418)&gt;1),""Trùng"",if(or(COUNTIFS('Data tổng'!$I:$I,$I418)&gt;1,COUNTIFS('Data tổng'!$H:$H,$H418)&gt;1),""Trùng ""&amp;FILTER('Data tổng'!$B:$B,'Data tổng'!$I:$I=$I418,'Data tổng'!$B:$B&lt;&gt;$B418),""ok""))"),"ok")</f>
        <v>ok</v>
      </c>
      <c r="M416" s="16" t="s">
        <v>83</v>
      </c>
      <c r="N416" s="16" t="s">
        <v>84</v>
      </c>
      <c r="O416" s="16"/>
      <c r="P416" s="16"/>
      <c r="Q416" s="16"/>
      <c r="R416" s="16"/>
      <c r="S416" s="16"/>
      <c r="T416" s="16"/>
      <c r="U416" s="22" t="s">
        <v>3413</v>
      </c>
      <c r="V416" s="23">
        <v>44672</v>
      </c>
      <c r="W416" s="24" t="s">
        <v>57</v>
      </c>
      <c r="X416" s="25">
        <v>44673</v>
      </c>
      <c r="Y416" s="33">
        <v>0.75</v>
      </c>
      <c r="Z416" s="26" t="s">
        <v>3329</v>
      </c>
      <c r="AA416" s="26" t="s">
        <v>47</v>
      </c>
      <c r="AB416" s="27"/>
      <c r="AC416" s="27"/>
      <c r="AD416" s="29"/>
      <c r="AE416" s="29"/>
      <c r="AF416" s="29"/>
      <c r="AG416" s="29"/>
    </row>
    <row r="417" spans="1:33" ht="15.75" customHeight="1">
      <c r="A417" s="15">
        <v>44673</v>
      </c>
      <c r="B417" s="16" t="s">
        <v>1866</v>
      </c>
      <c r="C417" s="22" t="s">
        <v>250</v>
      </c>
      <c r="D417" s="16" t="s">
        <v>79</v>
      </c>
      <c r="E417" s="16"/>
      <c r="F417" s="17" t="str">
        <f t="shared" si="7"/>
        <v>Có lịch PV</v>
      </c>
      <c r="G417" s="16" t="s">
        <v>3414</v>
      </c>
      <c r="H417" s="86">
        <v>977445937</v>
      </c>
      <c r="I417" s="16" t="s">
        <v>3415</v>
      </c>
      <c r="J417" s="81"/>
      <c r="K417" s="30" t="s">
        <v>3416</v>
      </c>
      <c r="L417" s="21" t="str">
        <f ca="1">IFERROR(__xludf.DUMMYFUNCTION("if(or(countifs($H$3:H419,H419)&gt;1, countifs($I$3:I419,I419)&gt;1),""Trùng"",if(or(COUNTIFS('Data tổng'!$I:$I,$I419)&gt;1,COUNTIFS('Data tổng'!$H:$H,$H419)&gt;1),""Trùng ""&amp;FILTER('Data tổng'!$B:$B,'Data tổng'!$I:$I=$I419,'Data tổng'!$B:$B&lt;&gt;$B419),""ok""))"),"ok")</f>
        <v>ok</v>
      </c>
      <c r="M417" s="16" t="s">
        <v>112</v>
      </c>
      <c r="N417" s="16" t="s">
        <v>2993</v>
      </c>
      <c r="O417" s="16"/>
      <c r="P417" s="16"/>
      <c r="Q417" s="16"/>
      <c r="R417" s="16"/>
      <c r="S417" s="16"/>
      <c r="T417" s="16"/>
      <c r="U417" s="22" t="s">
        <v>3417</v>
      </c>
      <c r="V417" s="23">
        <v>44673</v>
      </c>
      <c r="W417" s="24" t="s">
        <v>57</v>
      </c>
      <c r="X417" s="25">
        <v>44678</v>
      </c>
      <c r="Y417" s="33">
        <v>0.60416666666666663</v>
      </c>
      <c r="Z417" s="26" t="s">
        <v>1739</v>
      </c>
      <c r="AA417" s="26"/>
      <c r="AB417" s="27"/>
      <c r="AC417" s="27"/>
      <c r="AD417" s="29"/>
      <c r="AE417" s="29"/>
      <c r="AF417" s="29"/>
      <c r="AG417" s="29"/>
    </row>
    <row r="418" spans="1:33" ht="15.75" customHeight="1">
      <c r="A418" s="15">
        <v>44673</v>
      </c>
      <c r="B418" s="16" t="s">
        <v>1866</v>
      </c>
      <c r="C418" s="22" t="s">
        <v>3275</v>
      </c>
      <c r="D418" s="16"/>
      <c r="E418" s="16"/>
      <c r="F418" s="17" t="str">
        <f t="shared" si="7"/>
        <v>Có lịch PV</v>
      </c>
      <c r="G418" s="16" t="s">
        <v>3418</v>
      </c>
      <c r="H418" s="86">
        <v>348861931</v>
      </c>
      <c r="I418" s="16" t="s">
        <v>3419</v>
      </c>
      <c r="J418" s="81"/>
      <c r="K418" s="30" t="s">
        <v>3420</v>
      </c>
      <c r="L418" s="21" t="str">
        <f ca="1">IFERROR(__xludf.DUMMYFUNCTION("if(or(countifs($H$3:H420,H420)&gt;1, countifs($I$3:I420,I420)&gt;1),""Trùng"",if(or(COUNTIFS('Data tổng'!$I:$I,$I420)&gt;1,COUNTIFS('Data tổng'!$H:$H,$H420)&gt;1),""Trùng ""&amp;FILTER('Data tổng'!$B:$B,'Data tổng'!$I:$I=$I420,'Data tổng'!$B:$B&lt;&gt;$B420),""ok""))"),"ok")</f>
        <v>ok</v>
      </c>
      <c r="M418" s="16" t="s">
        <v>83</v>
      </c>
      <c r="N418" s="16" t="s">
        <v>243</v>
      </c>
      <c r="O418" s="16"/>
      <c r="P418" s="16"/>
      <c r="Q418" s="16"/>
      <c r="R418" s="16"/>
      <c r="S418" s="16"/>
      <c r="T418" s="16"/>
      <c r="U418" s="22"/>
      <c r="V418" s="23">
        <v>44673</v>
      </c>
      <c r="W418" s="24" t="s">
        <v>57</v>
      </c>
      <c r="X418" s="25">
        <v>44673</v>
      </c>
      <c r="Y418" s="33">
        <v>0.625</v>
      </c>
      <c r="Z418" s="26" t="s">
        <v>3121</v>
      </c>
      <c r="AA418" s="26"/>
      <c r="AB418" s="27"/>
      <c r="AC418" s="27"/>
      <c r="AD418" s="29"/>
      <c r="AE418" s="29"/>
      <c r="AF418" s="29"/>
      <c r="AG418" s="29"/>
    </row>
    <row r="419" spans="1:33" ht="15.75" customHeight="1">
      <c r="A419" s="15">
        <v>44676</v>
      </c>
      <c r="B419" s="16" t="s">
        <v>1866</v>
      </c>
      <c r="C419" s="22" t="s">
        <v>2087</v>
      </c>
      <c r="D419" s="16"/>
      <c r="E419" s="16"/>
      <c r="F419" s="17" t="str">
        <f t="shared" si="7"/>
        <v>Pass Phỏng vấn</v>
      </c>
      <c r="G419" s="16" t="s">
        <v>3421</v>
      </c>
      <c r="H419" s="86">
        <v>836678666</v>
      </c>
      <c r="I419" s="16" t="s">
        <v>3422</v>
      </c>
      <c r="J419" s="81"/>
      <c r="K419" s="30" t="s">
        <v>3423</v>
      </c>
      <c r="L419" s="21" t="str">
        <f ca="1">IFERROR(__xludf.DUMMYFUNCTION("if(or(countifs($H$3:H421,H421)&gt;1, countifs($I$3:I421,I421)&gt;1),""Trùng"",if(or(COUNTIFS('Data tổng'!$I:$I,$I421)&gt;1,COUNTIFS('Data tổng'!$H:$H,$H421)&gt;1),""Trùng ""&amp;FILTER('Data tổng'!$B:$B,'Data tổng'!$I:$I=$I421,'Data tổng'!$B:$B&lt;&gt;$B421),""ok""))"),"ok")</f>
        <v>ok</v>
      </c>
      <c r="M419" s="16" t="s">
        <v>83</v>
      </c>
      <c r="N419" s="16" t="s">
        <v>243</v>
      </c>
      <c r="O419" s="16"/>
      <c r="P419" s="16"/>
      <c r="Q419" s="16"/>
      <c r="R419" s="16"/>
      <c r="S419" s="16"/>
      <c r="T419" s="16"/>
      <c r="U419" s="22" t="s">
        <v>3424</v>
      </c>
      <c r="V419" s="23">
        <v>44676</v>
      </c>
      <c r="W419" s="24" t="s">
        <v>57</v>
      </c>
      <c r="X419" s="25">
        <v>44676</v>
      </c>
      <c r="Y419" s="33">
        <v>0.83333333333333337</v>
      </c>
      <c r="Z419" s="26" t="s">
        <v>3068</v>
      </c>
      <c r="AA419" s="26" t="s">
        <v>57</v>
      </c>
      <c r="AB419" s="27"/>
      <c r="AC419" s="27"/>
      <c r="AD419" s="29"/>
      <c r="AE419" s="29"/>
      <c r="AF419" s="29"/>
      <c r="AG419" s="29"/>
    </row>
    <row r="420" spans="1:33" ht="15.75" customHeight="1">
      <c r="A420" s="15">
        <v>44676</v>
      </c>
      <c r="B420" s="16" t="s">
        <v>1866</v>
      </c>
      <c r="C420" s="22" t="s">
        <v>3275</v>
      </c>
      <c r="D420" s="16"/>
      <c r="E420" s="16"/>
      <c r="F420" s="17" t="str">
        <f t="shared" si="7"/>
        <v>Có lịch PV</v>
      </c>
      <c r="G420" s="16" t="s">
        <v>3425</v>
      </c>
      <c r="H420" s="86">
        <v>336001515</v>
      </c>
      <c r="I420" s="16" t="s">
        <v>3426</v>
      </c>
      <c r="J420" s="81"/>
      <c r="K420" s="30" t="s">
        <v>3427</v>
      </c>
      <c r="L420" s="21" t="str">
        <f ca="1">IFERROR(__xludf.DUMMYFUNCTION("if(or(countifs($H$3:H422,H422)&gt;1, countifs($I$3:I422,I422)&gt;1),""Trùng"",if(or(COUNTIFS('Data tổng'!$I:$I,$I422)&gt;1,COUNTIFS('Data tổng'!$H:$H,$H422)&gt;1),""Trùng ""&amp;FILTER('Data tổng'!$B:$B,'Data tổng'!$I:$I=$I422,'Data tổng'!$B:$B&lt;&gt;$B422),""ok""))"),"ok")</f>
        <v>ok</v>
      </c>
      <c r="M420" s="16" t="s">
        <v>83</v>
      </c>
      <c r="N420" s="16" t="s">
        <v>243</v>
      </c>
      <c r="O420" s="16"/>
      <c r="P420" s="16"/>
      <c r="Q420" s="16"/>
      <c r="R420" s="16"/>
      <c r="S420" s="16"/>
      <c r="T420" s="16"/>
      <c r="U420" s="22"/>
      <c r="V420" s="23">
        <v>44676</v>
      </c>
      <c r="W420" s="24" t="s">
        <v>57</v>
      </c>
      <c r="X420" s="25">
        <v>44677</v>
      </c>
      <c r="Y420" s="33">
        <v>0.58333333333333337</v>
      </c>
      <c r="Z420" s="26" t="s">
        <v>3121</v>
      </c>
      <c r="AA420" s="26"/>
      <c r="AB420" s="27"/>
      <c r="AC420" s="27"/>
      <c r="AD420" s="29"/>
      <c r="AE420" s="29"/>
      <c r="AF420" s="29"/>
      <c r="AG420" s="29"/>
    </row>
    <row r="421" spans="1:33" ht="15.75" customHeight="1">
      <c r="A421" s="15">
        <v>44676</v>
      </c>
      <c r="B421" s="16" t="s">
        <v>1866</v>
      </c>
      <c r="C421" s="22" t="s">
        <v>3275</v>
      </c>
      <c r="D421" s="16"/>
      <c r="E421" s="16"/>
      <c r="F421" s="17" t="str">
        <f t="shared" si="7"/>
        <v>Pass Phỏng vấn</v>
      </c>
      <c r="G421" s="16" t="s">
        <v>3428</v>
      </c>
      <c r="H421" s="86">
        <v>888510441</v>
      </c>
      <c r="I421" s="16" t="s">
        <v>3429</v>
      </c>
      <c r="J421" s="81"/>
      <c r="K421" s="30" t="s">
        <v>3430</v>
      </c>
      <c r="L421" s="21" t="str">
        <f ca="1">IFERROR(__xludf.DUMMYFUNCTION("if(or(countifs($H$3:H423,H423)&gt;1, countifs($I$3:I423,I423)&gt;1),""Trùng"",if(or(COUNTIFS('Data tổng'!$I:$I,$I423)&gt;1,COUNTIFS('Data tổng'!$H:$H,$H423)&gt;1),""Trùng ""&amp;FILTER('Data tổng'!$B:$B,'Data tổng'!$I:$I=$I423,'Data tổng'!$B:$B&lt;&gt;$B423),""ok""))"),"ok")</f>
        <v>ok</v>
      </c>
      <c r="M421" s="16" t="s">
        <v>83</v>
      </c>
      <c r="N421" s="16" t="s">
        <v>243</v>
      </c>
      <c r="O421" s="16"/>
      <c r="P421" s="16"/>
      <c r="Q421" s="16"/>
      <c r="R421" s="16"/>
      <c r="S421" s="16"/>
      <c r="T421" s="16"/>
      <c r="U421" s="22"/>
      <c r="V421" s="23">
        <v>44676</v>
      </c>
      <c r="W421" s="24" t="s">
        <v>57</v>
      </c>
      <c r="X421" s="25">
        <v>44677</v>
      </c>
      <c r="Y421" s="33">
        <v>0.59375</v>
      </c>
      <c r="Z421" s="26" t="s">
        <v>3121</v>
      </c>
      <c r="AA421" s="26" t="s">
        <v>57</v>
      </c>
      <c r="AB421" s="27"/>
      <c r="AC421" s="27"/>
      <c r="AD421" s="29"/>
      <c r="AE421" s="29"/>
      <c r="AF421" s="29"/>
      <c r="AG421" s="29"/>
    </row>
    <row r="422" spans="1:33" ht="15.75" customHeight="1">
      <c r="A422" s="15">
        <v>44677</v>
      </c>
      <c r="B422" s="16" t="s">
        <v>1866</v>
      </c>
      <c r="C422" s="22" t="s">
        <v>1944</v>
      </c>
      <c r="D422" s="16"/>
      <c r="E422" s="16"/>
      <c r="F422" s="17" t="str">
        <f t="shared" si="7"/>
        <v>Fail CV</v>
      </c>
      <c r="G422" s="16" t="s">
        <v>1678</v>
      </c>
      <c r="H422" s="86">
        <v>984337219</v>
      </c>
      <c r="I422" s="16" t="s">
        <v>3431</v>
      </c>
      <c r="J422" s="81"/>
      <c r="K422" s="30" t="s">
        <v>3432</v>
      </c>
      <c r="L422" s="21" t="str">
        <f ca="1">IFERROR(__xludf.DUMMYFUNCTION("if(or(countifs($H$3:H424,H424)&gt;1, countifs($I$3:I424,I424)&gt;1),""Trùng"",if(or(COUNTIFS('Data tổng'!$I:$I,$I424)&gt;1,COUNTIFS('Data tổng'!$H:$H,$H424)&gt;1),""Trùng ""&amp;FILTER('Data tổng'!$B:$B,'Data tổng'!$I:$I=$I424,'Data tổng'!$B:$B&lt;&gt;$B424),""ok""))"),"ok")</f>
        <v>ok</v>
      </c>
      <c r="M422" s="16" t="s">
        <v>40</v>
      </c>
      <c r="N422" s="16" t="s">
        <v>243</v>
      </c>
      <c r="O422" s="16"/>
      <c r="P422" s="16"/>
      <c r="Q422" s="16"/>
      <c r="R422" s="16"/>
      <c r="S422" s="16"/>
      <c r="T422" s="16"/>
      <c r="U422" s="22" t="s">
        <v>3433</v>
      </c>
      <c r="V422" s="23">
        <v>44677</v>
      </c>
      <c r="W422" s="24" t="s">
        <v>47</v>
      </c>
      <c r="X422" s="25"/>
      <c r="Y422" s="26"/>
      <c r="Z422" s="26"/>
      <c r="AA422" s="26"/>
      <c r="AB422" s="27"/>
      <c r="AC422" s="27"/>
      <c r="AD422" s="29"/>
      <c r="AE422" s="29"/>
      <c r="AF422" s="29"/>
      <c r="AG422" s="29"/>
    </row>
    <row r="423" spans="1:33" ht="15.75" customHeight="1">
      <c r="A423" s="15">
        <v>44678</v>
      </c>
      <c r="B423" s="16" t="s">
        <v>1866</v>
      </c>
      <c r="C423" s="22" t="s">
        <v>1944</v>
      </c>
      <c r="D423" s="16" t="s">
        <v>79</v>
      </c>
      <c r="E423" s="16"/>
      <c r="F423" s="17" t="str">
        <f t="shared" si="7"/>
        <v>Pass Phỏng vấn</v>
      </c>
      <c r="G423" s="16" t="s">
        <v>3434</v>
      </c>
      <c r="H423" s="86">
        <v>344852558</v>
      </c>
      <c r="I423" s="16" t="s">
        <v>3435</v>
      </c>
      <c r="J423" s="81"/>
      <c r="K423" s="30" t="s">
        <v>3436</v>
      </c>
      <c r="L423" s="21" t="str">
        <f ca="1">IFERROR(__xludf.DUMMYFUNCTION("if(or(countifs($H$3:H425,H425)&gt;1, countifs($I$3:I425,I425)&gt;1),""Trùng"",if(or(COUNTIFS('Data tổng'!$I:$I,$I425)&gt;1,COUNTIFS('Data tổng'!$H:$H,$H425)&gt;1),""Trùng ""&amp;FILTER('Data tổng'!$B:$B,'Data tổng'!$I:$I=$I425,'Data tổng'!$B:$B&lt;&gt;$B425),""ok""))"),"ok")</f>
        <v>ok</v>
      </c>
      <c r="M423" s="16" t="s">
        <v>83</v>
      </c>
      <c r="N423" s="16" t="s">
        <v>243</v>
      </c>
      <c r="O423" s="16"/>
      <c r="P423" s="16"/>
      <c r="Q423" s="16"/>
      <c r="R423" s="16"/>
      <c r="S423" s="16"/>
      <c r="T423" s="16"/>
      <c r="U423" s="22" t="s">
        <v>3437</v>
      </c>
      <c r="V423" s="23">
        <v>44678</v>
      </c>
      <c r="W423" s="24" t="s">
        <v>57</v>
      </c>
      <c r="X423" s="25">
        <v>44678</v>
      </c>
      <c r="Y423" s="33">
        <v>0.58333333333333337</v>
      </c>
      <c r="Z423" s="26" t="s">
        <v>3329</v>
      </c>
      <c r="AA423" s="26" t="s">
        <v>57</v>
      </c>
      <c r="AB423" s="27"/>
      <c r="AC423" s="27"/>
      <c r="AD423" s="29"/>
      <c r="AE423" s="29"/>
      <c r="AF423" s="29"/>
      <c r="AG423" s="29"/>
    </row>
    <row r="424" spans="1:33" ht="15.75" customHeight="1">
      <c r="A424" s="15">
        <v>44678</v>
      </c>
      <c r="B424" s="16" t="s">
        <v>1866</v>
      </c>
      <c r="C424" s="22" t="s">
        <v>1944</v>
      </c>
      <c r="D424" s="16" t="s">
        <v>417</v>
      </c>
      <c r="E424" s="16"/>
      <c r="F424" s="17" t="str">
        <f t="shared" si="7"/>
        <v>Có lịch PV</v>
      </c>
      <c r="G424" s="16" t="s">
        <v>3438</v>
      </c>
      <c r="H424" s="86">
        <v>964881193</v>
      </c>
      <c r="I424" s="16" t="s">
        <v>3439</v>
      </c>
      <c r="J424" s="81"/>
      <c r="K424" s="30" t="s">
        <v>3440</v>
      </c>
      <c r="L424" s="21" t="str">
        <f ca="1">IFERROR(__xludf.DUMMYFUNCTION("if(or(countifs($H$3:H426,H426)&gt;1, countifs($I$3:I426,I426)&gt;1),""Trùng"",if(or(COUNTIFS('Data tổng'!$I:$I,$I426)&gt;1,COUNTIFS('Data tổng'!$H:$H,$H426)&gt;1),""Trùng ""&amp;FILTER('Data tổng'!$B:$B,'Data tổng'!$I:$I=$I426,'Data tổng'!$B:$B&lt;&gt;$B426),""ok""))"),"ok")</f>
        <v>ok</v>
      </c>
      <c r="M424" s="16" t="s">
        <v>40</v>
      </c>
      <c r="N424" s="16" t="s">
        <v>41</v>
      </c>
      <c r="O424" s="16"/>
      <c r="P424" s="16"/>
      <c r="Q424" s="16"/>
      <c r="R424" s="16"/>
      <c r="S424" s="16"/>
      <c r="T424" s="16"/>
      <c r="U424" s="22" t="s">
        <v>3441</v>
      </c>
      <c r="V424" s="23">
        <v>44678</v>
      </c>
      <c r="W424" s="24" t="s">
        <v>57</v>
      </c>
      <c r="X424" s="25">
        <v>44679</v>
      </c>
      <c r="Y424" s="33">
        <v>0.75</v>
      </c>
      <c r="Z424" s="26" t="s">
        <v>1446</v>
      </c>
      <c r="AA424" s="26"/>
      <c r="AB424" s="27"/>
      <c r="AC424" s="27"/>
      <c r="AD424" s="29"/>
      <c r="AE424" s="29"/>
      <c r="AF424" s="29"/>
      <c r="AG424" s="29"/>
    </row>
    <row r="425" spans="1:33" ht="15.75" customHeight="1">
      <c r="A425" s="15">
        <v>44679</v>
      </c>
      <c r="B425" s="16" t="s">
        <v>1866</v>
      </c>
      <c r="C425" s="86"/>
      <c r="D425" s="16" t="s">
        <v>79</v>
      </c>
      <c r="E425" s="16"/>
      <c r="F425" s="17" t="str">
        <f t="shared" si="7"/>
        <v>Pass CV</v>
      </c>
      <c r="G425" s="16" t="s">
        <v>3442</v>
      </c>
      <c r="H425" s="16">
        <v>902451028</v>
      </c>
      <c r="I425" s="16" t="s">
        <v>3443</v>
      </c>
      <c r="J425" s="81"/>
      <c r="K425" s="30" t="s">
        <v>3444</v>
      </c>
      <c r="L425" s="21" t="str">
        <f ca="1">IFERROR(__xludf.DUMMYFUNCTION("if(or(countifs($H$3:H427,C427)&gt;1, countifs($I$3:I427,I427)&gt;1),""Trùng"",if(or(COUNTIFS('Data tổng'!$I:$I,$I427)&gt;1,COUNTIFS('Data tổng'!$H:$H,$C427)&gt;1),""Trùng ""&amp;FILTER('Data tổng'!$B:$B,'Data tổng'!$I:$I=$I427,'Data tổng'!$B:$B&lt;&gt;$B427),""ok""))"),"ok")</f>
        <v>ok</v>
      </c>
      <c r="M425" s="16" t="s">
        <v>40</v>
      </c>
      <c r="N425" s="16" t="s">
        <v>243</v>
      </c>
      <c r="O425" s="16"/>
      <c r="P425" s="16"/>
      <c r="Q425" s="16"/>
      <c r="R425" s="16"/>
      <c r="S425" s="16"/>
      <c r="T425" s="16"/>
      <c r="U425" s="22" t="s">
        <v>3445</v>
      </c>
      <c r="V425" s="23">
        <v>44679</v>
      </c>
      <c r="W425" s="24" t="s">
        <v>57</v>
      </c>
      <c r="X425" s="25"/>
      <c r="Y425" s="26"/>
      <c r="Z425" s="26"/>
      <c r="AA425" s="26"/>
      <c r="AB425" s="27"/>
      <c r="AC425" s="27"/>
      <c r="AD425" s="29"/>
      <c r="AE425" s="29"/>
      <c r="AF425" s="29"/>
      <c r="AG425" s="29"/>
    </row>
  </sheetData>
  <autoFilter ref="B1:B425" xr:uid="{C11FBE9C-1B80-4D2D-AB13-920F2F62BD6C}"/>
  <conditionalFormatting sqref="F2:F72 F74:F425">
    <cfRule type="containsText" dxfId="231" priority="15" operator="containsText" text="Cân nhắc">
      <formula>NOT(ISERROR(SEARCH(("Cân nhắc"),(F2))))</formula>
    </cfRule>
    <cfRule type="containsText" dxfId="230" priority="16" operator="containsText" text="Đã nhận được CV">
      <formula>NOT(ISERROR(SEARCH(("Đã nhận được CV"),(F2))))</formula>
    </cfRule>
    <cfRule type="containsText" dxfId="229" priority="17" operator="containsText" text="Đồng ý offer">
      <formula>NOT(ISERROR(SEARCH(("Đồng ý offer"),(F2))))</formula>
    </cfRule>
    <cfRule type="cellIs" dxfId="228" priority="18" operator="equal">
      <formula>"Có lịch PV"</formula>
    </cfRule>
    <cfRule type="containsText" dxfId="227" priority="19" operator="containsText" text="Pass CV">
      <formula>NOT(ISERROR(SEARCH(("Pass CV"),(F2))))</formula>
    </cfRule>
    <cfRule type="notContainsBlanks" dxfId="226" priority="20">
      <formula>LEN(TRIM(F2))&gt;0</formula>
    </cfRule>
  </conditionalFormatting>
  <conditionalFormatting sqref="F2:F425">
    <cfRule type="cellIs" dxfId="225" priority="2" operator="equal">
      <formula>"Đã onboard"</formula>
    </cfRule>
    <cfRule type="containsText" dxfId="224" priority="3" operator="containsText" text="Không">
      <formula>NOT(ISERROR(SEARCH(("Không"),(F2))))</formula>
    </cfRule>
    <cfRule type="containsText" dxfId="223" priority="4" operator="containsText" text="Từ chối">
      <formula>NOT(ISERROR(SEARCH(("Từ chối"),(F2))))</formula>
    </cfRule>
    <cfRule type="containsText" dxfId="222" priority="5" operator="containsText" text="Fail">
      <formula>NOT(ISERROR(SEARCH(("Fail"),(F2))))</formula>
    </cfRule>
    <cfRule type="containsText" dxfId="221" priority="6" operator="containsText" text="Hủy">
      <formula>NOT(ISERROR(SEARCH(("Hủy"),(F2))))</formula>
    </cfRule>
    <cfRule type="containsText" dxfId="220" priority="7" operator="containsText" text="Pass Phỏng vấn">
      <formula>NOT(ISERROR(SEARCH(("Pass Phỏng vấn"),(F2))))</formula>
    </cfRule>
    <cfRule type="containsText" dxfId="219" priority="13" operator="containsText" text="Pass CV">
      <formula>NOT(ISERROR(SEARCH(("Pass CV"),(F2))))</formula>
    </cfRule>
  </conditionalFormatting>
  <conditionalFormatting sqref="F73">
    <cfRule type="containsText" dxfId="218" priority="8" operator="containsText" text="Pass CV">
      <formula>NOT(ISERROR(SEARCH(("Pass CV"),(F73))))</formula>
    </cfRule>
    <cfRule type="containsText" dxfId="217" priority="9" operator="containsText" text="Cân nhắc">
      <formula>NOT(ISERROR(SEARCH(("Cân nhắc"),(F73))))</formula>
    </cfRule>
    <cfRule type="containsText" dxfId="216" priority="10" operator="containsText" text="Đã nhận được CV">
      <formula>NOT(ISERROR(SEARCH(("Đã nhận được CV"),(F73))))</formula>
    </cfRule>
    <cfRule type="containsText" dxfId="215" priority="11" operator="containsText" text="Đồng ý offer">
      <formula>NOT(ISERROR(SEARCH(("Đồng ý offer"),(F73))))</formula>
    </cfRule>
    <cfRule type="cellIs" dxfId="214" priority="12" operator="equal">
      <formula>"Có lịch PV"</formula>
    </cfRule>
    <cfRule type="notContainsBlanks" dxfId="213" priority="14">
      <formula>LEN(TRIM(F73))&gt;0</formula>
    </cfRule>
  </conditionalFormatting>
  <conditionalFormatting sqref="L2:L425">
    <cfRule type="containsText" dxfId="212" priority="1" operator="containsText" text="Trùng">
      <formula>NOT(ISERROR(SEARCH(("Trùng"),(L2))))</formula>
    </cfRule>
  </conditionalFormatting>
  <dataValidations count="1">
    <dataValidation type="custom" allowBlank="1" showDropDown="1" sqref="AG9 J78:K78 J79:J425 AD2:AD425 AB2:AB425 X2:X425 V2:V425 A2:A425 J2:J77" xr:uid="{22F0939F-0600-4E08-9CD3-0D1528DE30F4}">
      <formula1>OR(NOT(ISERROR(DATEVALUE(A2))), AND(ISNUMBER(A2), LEFT(CELL("format", A2))="D"))</formula1>
    </dataValidation>
  </dataValidations>
  <hyperlinks>
    <hyperlink ref="K3" r:id="rId1" xr:uid="{9E53108C-2FB1-4D97-8A7E-73E7997A6FF1}"/>
    <hyperlink ref="K4" r:id="rId2" xr:uid="{27B72F0D-1073-4101-9BC5-8ED65C72A477}"/>
    <hyperlink ref="K5" r:id="rId3" xr:uid="{323F8AFF-A6B9-49A3-9747-CFB9A58AC2C0}"/>
    <hyperlink ref="K6" r:id="rId4" xr:uid="{FE731969-2767-4DCB-B213-58B3337F786E}"/>
    <hyperlink ref="K7" r:id="rId5" xr:uid="{9A67331B-A1E2-490A-92A7-5C7610FF24A6}"/>
    <hyperlink ref="K8" r:id="rId6" xr:uid="{23F1CC00-0E77-4B18-B41D-1B2610DA2C90}"/>
    <hyperlink ref="K9" r:id="rId7" xr:uid="{8642D31F-E338-45D6-8AAD-A307824DDF25}"/>
    <hyperlink ref="K10" r:id="rId8" xr:uid="{49B236D7-B15A-471E-8670-1DF295F00826}"/>
    <hyperlink ref="K11" r:id="rId9" xr:uid="{975F29FB-16D5-4EFB-9A1F-AA40F6AA8EB4}"/>
    <hyperlink ref="K12" r:id="rId10" xr:uid="{B2C766A0-AD57-41F3-9C18-226E8513EF02}"/>
    <hyperlink ref="K13" r:id="rId11" xr:uid="{91DF3472-031A-4828-A58B-0CE5DD05F035}"/>
    <hyperlink ref="K14" r:id="rId12" xr:uid="{71EE7C9C-95C2-4AA8-9C0D-E8E364EF15AA}"/>
    <hyperlink ref="K15" r:id="rId13" xr:uid="{BA72A551-10C8-4E72-BA30-70B256553327}"/>
    <hyperlink ref="K16" r:id="rId14" xr:uid="{BBCDC1AF-0BBD-49E0-A639-44F6BC01F2C8}"/>
    <hyperlink ref="K17" r:id="rId15" xr:uid="{35E40316-3CD1-4D66-9AA4-7661BDD2E146}"/>
    <hyperlink ref="K18" r:id="rId16" xr:uid="{43AB401B-6CED-4CF4-AA2A-A4BCEAF6CC71}"/>
    <hyperlink ref="K19" r:id="rId17" xr:uid="{6F1E5AEA-2740-479E-B72F-2906F538AD39}"/>
    <hyperlink ref="K20" r:id="rId18" xr:uid="{D711C738-690F-47B6-A385-97EAEAB4FD8A}"/>
    <hyperlink ref="K21" r:id="rId19" xr:uid="{2BE039B3-3555-42B4-8E2D-FC9F6FEC729D}"/>
    <hyperlink ref="K22" r:id="rId20" xr:uid="{D730090F-7DDC-4234-B19C-6B1DCFCA55EC}"/>
    <hyperlink ref="K23" r:id="rId21" xr:uid="{FEE792B5-D2A2-4D24-A510-AE20EE7D8392}"/>
    <hyperlink ref="K24" r:id="rId22" xr:uid="{B2AED525-9414-4E0E-B068-09C255737128}"/>
    <hyperlink ref="K25" r:id="rId23" xr:uid="{B31A8BEB-7D45-4AB4-8521-CDFC7A27A856}"/>
    <hyperlink ref="K26" r:id="rId24" xr:uid="{134A4286-BFB5-497E-821F-158331911303}"/>
    <hyperlink ref="K27" r:id="rId25" xr:uid="{6485FC1A-B122-4446-A7CF-F68A53663968}"/>
    <hyperlink ref="K28" r:id="rId26" xr:uid="{D69587D1-77E1-4BFF-899E-02B02B78A022}"/>
    <hyperlink ref="K29" r:id="rId27" xr:uid="{8EEB3587-798E-4705-BBA4-D6BEF79FB6C4}"/>
    <hyperlink ref="K30" r:id="rId28" xr:uid="{B5717852-717B-440D-B408-08E4B2097E2E}"/>
    <hyperlink ref="K31" r:id="rId29" xr:uid="{6A0EA709-09F1-4A33-8702-B196AFFDD105}"/>
    <hyperlink ref="K32" r:id="rId30" xr:uid="{4519ACAB-2D0A-410E-AAB7-DECBECD88A45}"/>
    <hyperlink ref="K33" r:id="rId31" xr:uid="{D997FB7D-7D78-48AD-9B9D-3B98004EFE72}"/>
    <hyperlink ref="K34" r:id="rId32" xr:uid="{2AA2CC47-29A1-49D6-8233-CB0BC39570E7}"/>
    <hyperlink ref="K35" r:id="rId33" xr:uid="{98ECF80E-E129-4B97-A200-A17FAEB34E83}"/>
    <hyperlink ref="K36" r:id="rId34" xr:uid="{FE262B22-6DB5-4F93-9628-014C5FEECCDC}"/>
    <hyperlink ref="K37" r:id="rId35" xr:uid="{13A24791-5AE3-45AF-BE15-6FF3E3625293}"/>
    <hyperlink ref="K38" r:id="rId36" xr:uid="{20A3C1C7-7255-41B6-BB0F-C96E54493375}"/>
    <hyperlink ref="K39" r:id="rId37" xr:uid="{F3948FE6-19B2-4EFC-A187-03CA4C1CC54B}"/>
    <hyperlink ref="K40" r:id="rId38" xr:uid="{B8450D1E-1B96-432F-9DB0-DA2C829E58B4}"/>
    <hyperlink ref="K41" r:id="rId39" xr:uid="{B5026264-05AF-4EAA-846A-A75F4733FF69}"/>
    <hyperlink ref="K42" r:id="rId40" xr:uid="{3D820861-C3C4-441D-9BE1-476A2E6AC935}"/>
    <hyperlink ref="K43" r:id="rId41" xr:uid="{B59388F4-2E5E-4F05-92B3-00B04DFA2C5B}"/>
    <hyperlink ref="K44" r:id="rId42" xr:uid="{E6CDCB66-17D6-4C6E-AF1A-E5F26ED8F745}"/>
    <hyperlink ref="K45" r:id="rId43" xr:uid="{C09C9DAF-562B-4FB9-B5F6-5D81AA19CC5D}"/>
    <hyperlink ref="K46" r:id="rId44" xr:uid="{121C0EE5-A6C6-4B9C-BAFF-B3A67D4E232B}"/>
    <hyperlink ref="K47" r:id="rId45" xr:uid="{1F37A9FC-F9E5-46AE-BFA5-ADE681BBEC5D}"/>
    <hyperlink ref="K48" r:id="rId46" xr:uid="{E6F5C21B-659B-4CE3-893F-6C1839141B79}"/>
    <hyperlink ref="K49" r:id="rId47" xr:uid="{9A2F5C75-0A19-4EE8-ABC2-D1DC0237030D}"/>
    <hyperlink ref="K50" r:id="rId48" xr:uid="{D6BF2FC1-822F-4CE4-8B32-F3479A37383C}"/>
    <hyperlink ref="K51" r:id="rId49" xr:uid="{AE92A476-BEC8-4C5B-B3A0-753041B63D4E}"/>
    <hyperlink ref="K52" r:id="rId50" xr:uid="{3451EAB8-B2EA-4505-A038-8B9C7ED42924}"/>
    <hyperlink ref="K53" r:id="rId51" xr:uid="{C8ACB4D2-0C41-42EA-B23D-24E46F5B2A9F}"/>
    <hyperlink ref="K54" r:id="rId52" xr:uid="{F87D4D43-9568-4002-B60B-C19769061C6C}"/>
    <hyperlink ref="K55" r:id="rId53" xr:uid="{DB2B546F-DBA9-4D3C-B647-1B300E43B63D}"/>
    <hyperlink ref="K56" r:id="rId54" xr:uid="{8E985C43-D632-4664-8EA5-958AB31DDD9D}"/>
    <hyperlink ref="K57" r:id="rId55" xr:uid="{8F6954F7-FFCD-4195-9E46-C48A0CAC79B3}"/>
    <hyperlink ref="K58" r:id="rId56" xr:uid="{F366001E-1F41-43DD-BC01-54CC8A2F95A6}"/>
    <hyperlink ref="K59" r:id="rId57" xr:uid="{07526357-792F-49E7-8BDE-9A24625C0E0A}"/>
    <hyperlink ref="K60" r:id="rId58" xr:uid="{2ED153C1-2FB4-4F97-8E7B-514360F1FF8E}"/>
    <hyperlink ref="K61" r:id="rId59" xr:uid="{15538979-CBEE-4454-B1E6-EB22B9A348FE}"/>
    <hyperlink ref="K62" r:id="rId60" xr:uid="{E924442F-5FC8-4F59-AFFE-92C949B89965}"/>
    <hyperlink ref="K63" r:id="rId61" xr:uid="{F52BC4B8-6F62-4B69-81AF-3C3CDCDA4E85}"/>
    <hyperlink ref="K64" r:id="rId62" xr:uid="{99ECAF8C-228B-4480-88C8-DA6ECFD4BADB}"/>
    <hyperlink ref="K65" r:id="rId63" xr:uid="{83F073AE-FD0A-4D5B-BA0D-96AA07F0067F}"/>
    <hyperlink ref="K66" r:id="rId64" xr:uid="{C50BCD4F-E8D7-4F76-858E-22048533E1A7}"/>
    <hyperlink ref="K67" r:id="rId65" xr:uid="{1277C6F6-2C0C-4838-BEAC-FF4D4FD7BE7E}"/>
    <hyperlink ref="K68" r:id="rId66" xr:uid="{2080F596-51BC-47AD-AC0D-FEABBB1D2773}"/>
    <hyperlink ref="K69" r:id="rId67" xr:uid="{83621160-5DBF-41C9-8D78-5D3A3EF295A9}"/>
    <hyperlink ref="K70" r:id="rId68" xr:uid="{7EB126F9-2412-4831-B9B8-57FB259EE01E}"/>
    <hyperlink ref="K71" r:id="rId69" xr:uid="{8B112E8E-6521-43A8-9C9C-66DBE73BDADA}"/>
    <hyperlink ref="K72" r:id="rId70" xr:uid="{F13D8249-BD97-43F9-8976-B4A1A20A96A3}"/>
    <hyperlink ref="K73" r:id="rId71" xr:uid="{7027E797-35D7-4121-9B2A-2815FF300067}"/>
    <hyperlink ref="K74" r:id="rId72" xr:uid="{A5666AA1-F512-4672-8715-1DE55D41C535}"/>
    <hyperlink ref="K75" r:id="rId73" xr:uid="{08B35D89-AA92-413B-8E26-3932DA48DD60}"/>
    <hyperlink ref="K76" r:id="rId74" xr:uid="{009BC1C2-16DA-4F71-B084-45FBDB7E2A96}"/>
    <hyperlink ref="K77" r:id="rId75" xr:uid="{AFCC1463-742C-4796-9DF1-7C39210D5212}"/>
    <hyperlink ref="K78" r:id="rId76" xr:uid="{549AA48C-8985-4C1A-9EBE-25CD005E1F75}"/>
    <hyperlink ref="K79" r:id="rId77" xr:uid="{797EDFF0-95D9-414D-8E1F-B86F11B41C58}"/>
    <hyperlink ref="K80" r:id="rId78" xr:uid="{F8007A29-C6D5-4686-9FC4-5B01828B0C19}"/>
    <hyperlink ref="K81" r:id="rId79" xr:uid="{CEA0DCD7-4DC8-43EE-9A78-07C1B756E090}"/>
    <hyperlink ref="K82" r:id="rId80" xr:uid="{A9FA694B-9129-4568-BA2F-496E4B1259F4}"/>
    <hyperlink ref="K83" r:id="rId81" xr:uid="{1E8AED30-A187-466D-A572-947BBF2C4F55}"/>
    <hyperlink ref="K84" r:id="rId82" xr:uid="{77952220-FD01-481A-974B-3858DFEE2EAF}"/>
    <hyperlink ref="K85" r:id="rId83" xr:uid="{93EE31FC-158B-4D9B-AFA5-38B98395ED19}"/>
    <hyperlink ref="K86" r:id="rId84" xr:uid="{4DB4CCF5-9939-4A43-85D1-94C5A415A333}"/>
    <hyperlink ref="K87" r:id="rId85" xr:uid="{3CD62419-192F-4ED3-AAAF-C399733D24F9}"/>
    <hyperlink ref="K88" r:id="rId86" xr:uid="{413F4E34-4C2D-48BC-B9D9-2B74D27CBEB1}"/>
    <hyperlink ref="K89" r:id="rId87" xr:uid="{BF25D991-E8A4-4E36-8560-A356C189D76F}"/>
    <hyperlink ref="K90" r:id="rId88" xr:uid="{93B5AF17-A1AB-4116-8EE9-ED73D20BDA17}"/>
    <hyperlink ref="K91" r:id="rId89" xr:uid="{A567AA75-89AE-4999-A7B3-EF1A5AD47452}"/>
    <hyperlink ref="K92" r:id="rId90" xr:uid="{EC2A1D32-DB23-4AC1-9F2B-186AF46D5A44}"/>
    <hyperlink ref="K93" r:id="rId91" xr:uid="{C9E471A0-CE61-42C5-9EDF-8EEB5D680AF4}"/>
    <hyperlink ref="K94" r:id="rId92" xr:uid="{95FFEE5F-8FB8-43FD-B4B6-7292512CF3CE}"/>
    <hyperlink ref="K95" r:id="rId93" xr:uid="{292E4EA5-0230-4815-A834-1A8D3AE994B7}"/>
    <hyperlink ref="K96" r:id="rId94" xr:uid="{AA573949-9FEB-4829-A0AF-F442F96DA4FB}"/>
    <hyperlink ref="K97" r:id="rId95" xr:uid="{60709157-D20B-4CDD-9389-C30E17756E54}"/>
    <hyperlink ref="K98" r:id="rId96" xr:uid="{296F08EB-7E43-4DFF-B5DB-B08D9FC85C2C}"/>
    <hyperlink ref="K99" r:id="rId97" xr:uid="{EF2354AB-39B1-449A-936B-F24E1B2F714D}"/>
    <hyperlink ref="K100" r:id="rId98" xr:uid="{602D9D16-CF6F-4734-8271-16BA18C71889}"/>
    <hyperlink ref="K101" r:id="rId99" xr:uid="{678A64FD-71F9-49BD-869E-DF9A043E4EDE}"/>
    <hyperlink ref="K102" r:id="rId100" xr:uid="{C70B2EAF-342F-40DD-8613-54E0C219E19F}"/>
    <hyperlink ref="K103" r:id="rId101" xr:uid="{A4AA1958-01C3-44F5-8FFC-77EB5FAEF297}"/>
    <hyperlink ref="K104" r:id="rId102" xr:uid="{B2A33073-E8EC-4E1D-BFE0-F74E4D9F636E}"/>
    <hyperlink ref="K105" r:id="rId103" xr:uid="{A6C0ADA3-E50C-4A07-B8E4-2DA8F649162B}"/>
    <hyperlink ref="K106" r:id="rId104" xr:uid="{618D6066-5023-40AC-8715-5B40EFD5B219}"/>
    <hyperlink ref="K107" r:id="rId105" xr:uid="{9D7AA69A-F096-4482-A1C3-58415D6CEF31}"/>
    <hyperlink ref="K108" r:id="rId106" xr:uid="{AD81680A-E455-4944-9C25-9CF0E579C4E1}"/>
    <hyperlink ref="K109" r:id="rId107" xr:uid="{10304D3A-5D0F-4ED6-BFE2-4CB799868407}"/>
    <hyperlink ref="K110" r:id="rId108" xr:uid="{C70E4300-6FD4-48CF-A36F-74CA410CB3A5}"/>
    <hyperlink ref="K111" r:id="rId109" xr:uid="{36B1D8E5-B59F-45B6-B060-9DF04420CC4F}"/>
    <hyperlink ref="K112" r:id="rId110" xr:uid="{6FD81C1B-2C59-4F60-BEA7-9149C79B0AFC}"/>
    <hyperlink ref="K113" r:id="rId111" xr:uid="{1C1E7B5D-4012-45A3-9F92-12EB6FCA267B}"/>
    <hyperlink ref="K114" r:id="rId112" xr:uid="{BEB41607-EAA7-48D9-B182-CE07EA029375}"/>
    <hyperlink ref="K115" r:id="rId113" xr:uid="{BB116F57-1323-467F-9FB1-9FAB9D3D6800}"/>
    <hyperlink ref="K116" r:id="rId114" xr:uid="{19425EBF-796E-4A08-A6F9-01D48B2D3D3C}"/>
    <hyperlink ref="K117" r:id="rId115" xr:uid="{57EE13B1-A1D1-4A20-B0E7-F401B8EFBE20}"/>
    <hyperlink ref="K118" r:id="rId116" xr:uid="{D411A5D1-5490-4F8E-A725-A81C5A09A77C}"/>
    <hyperlink ref="K119" r:id="rId117" xr:uid="{DB6E9713-297D-40CC-8D4F-0DE6D9069678}"/>
    <hyperlink ref="K120" r:id="rId118" xr:uid="{35596338-3E1F-43BB-9134-6654EA0DA691}"/>
    <hyperlink ref="K121" r:id="rId119" xr:uid="{4087CA74-F1C9-43CA-9F2D-3368224C3C9B}"/>
    <hyperlink ref="K122" r:id="rId120" xr:uid="{EA0C25CC-399D-44FE-9F69-A6624CF74150}"/>
    <hyperlink ref="K123" r:id="rId121" xr:uid="{0F518674-4134-4699-B5D8-CDBE259DFAF9}"/>
    <hyperlink ref="K124" r:id="rId122" xr:uid="{99052E91-6EA9-4574-86F4-08803938F5DA}"/>
    <hyperlink ref="K125" r:id="rId123" xr:uid="{C1A40B8F-B5C5-4890-BA42-23A0CD4676F4}"/>
    <hyperlink ref="K126" r:id="rId124" xr:uid="{BA72A4D5-24F9-4917-8227-8F7FEECEC365}"/>
    <hyperlink ref="K127" r:id="rId125" xr:uid="{A6D617BD-F66B-472C-B498-F271248AFF92}"/>
    <hyperlink ref="K128" r:id="rId126" xr:uid="{F481DD7D-A354-44C1-A009-F860FED05584}"/>
    <hyperlink ref="K129" r:id="rId127" xr:uid="{85705F59-642E-4292-8710-851963885E1F}"/>
    <hyperlink ref="K130" r:id="rId128" xr:uid="{A8256DCA-8FD8-4EC6-A055-3A8A3ED5D6CF}"/>
    <hyperlink ref="K131" r:id="rId129" xr:uid="{AE5C0970-07D9-492D-A58D-557BA4E6447E}"/>
    <hyperlink ref="K132" r:id="rId130" xr:uid="{F4C36663-91E5-4E65-95BA-143690C7E1A3}"/>
    <hyperlink ref="K133" r:id="rId131" xr:uid="{4BBA6029-2D3B-41FA-8596-20D635C7C8E3}"/>
    <hyperlink ref="K134" r:id="rId132" xr:uid="{7C8A413B-1F2E-499B-A17F-F745D958C88D}"/>
    <hyperlink ref="K135" r:id="rId133" xr:uid="{D38DF205-3363-4F00-BF25-7B2795E67266}"/>
    <hyperlink ref="K136" r:id="rId134" xr:uid="{71D29224-DB3C-48C6-B6F0-E8A9BD1C044C}"/>
    <hyperlink ref="K137" r:id="rId135" xr:uid="{20C82F77-E9B8-492E-B658-9FB06007A6F3}"/>
    <hyperlink ref="K138" r:id="rId136" xr:uid="{D94C70CE-66FE-490C-A0F7-08C85DA1F142}"/>
    <hyperlink ref="K139" r:id="rId137" xr:uid="{16163743-17ED-4712-BBF9-6C8CBD0E7558}"/>
    <hyperlink ref="K140" r:id="rId138" xr:uid="{28450431-A765-4BBD-95D1-9870BBED2FF4}"/>
    <hyperlink ref="K141" r:id="rId139" xr:uid="{F870C6FF-6343-42EB-931D-279F8EE35A74}"/>
    <hyperlink ref="K142" r:id="rId140" xr:uid="{DE7277CA-D5BB-4CE1-9434-892B6E18353E}"/>
    <hyperlink ref="I143" r:id="rId141" xr:uid="{511BA5FA-7EC4-42E5-9437-533A03B00BFF}"/>
    <hyperlink ref="K143" r:id="rId142" xr:uid="{BD9F8CB8-71B3-4354-9003-1918F62ACB24}"/>
    <hyperlink ref="K144" r:id="rId143" xr:uid="{C5D925C3-BB26-4540-AD6C-6BA15BE32C6A}"/>
    <hyperlink ref="K145" r:id="rId144" xr:uid="{B55F31D1-F898-49F4-9231-1CA35CDA8630}"/>
    <hyperlink ref="K146" r:id="rId145" xr:uid="{C25BB0BA-B7A1-43CD-9420-BB0E9400E4F0}"/>
    <hyperlink ref="K147" r:id="rId146" xr:uid="{405D4A6B-F3CF-438A-BA82-068388F5675F}"/>
    <hyperlink ref="K148" r:id="rId147" xr:uid="{7473E107-8EF6-479D-921A-B56EB74A451F}"/>
    <hyperlink ref="K149" r:id="rId148" xr:uid="{5248A609-2AA8-44F7-999F-9F81348BFF3B}"/>
    <hyperlink ref="K150" r:id="rId149" xr:uid="{BE5846E1-D4A0-463F-B198-260837D09F81}"/>
    <hyperlink ref="K151" r:id="rId150" xr:uid="{C9C54291-116B-4E3C-8135-5E1216DF55C6}"/>
    <hyperlink ref="K152" r:id="rId151" xr:uid="{26DA387C-23FC-4EC5-B18B-D90849C7059B}"/>
    <hyperlink ref="K153" r:id="rId152" xr:uid="{3829B958-C1C0-4F1A-B726-08387637168F}"/>
    <hyperlink ref="K154" r:id="rId153" xr:uid="{A813857F-3322-419A-95D2-62E0EA0491C9}"/>
    <hyperlink ref="K155" r:id="rId154" xr:uid="{5626EFDA-7468-4CA8-A664-3EA6A58AF087}"/>
    <hyperlink ref="K156" r:id="rId155" xr:uid="{3E9E5511-B071-4DF8-9B26-C295E83F16FB}"/>
    <hyperlink ref="K157" r:id="rId156" xr:uid="{1AE687EA-ED82-47C0-860D-84B95F09BD58}"/>
    <hyperlink ref="K158" r:id="rId157" xr:uid="{4A2E7293-BC08-4670-8911-495E8D3698F9}"/>
    <hyperlink ref="K159" r:id="rId158" xr:uid="{5ADA3D5F-7AF1-4B5B-B4FF-DB90116D37E0}"/>
    <hyperlink ref="K160" r:id="rId159" xr:uid="{63C22550-7492-42CF-8064-DB78A6CD09D8}"/>
    <hyperlink ref="K161" r:id="rId160" xr:uid="{A8A54DA5-8235-497C-8D7C-CCD47D0E78A9}"/>
    <hyperlink ref="K162" r:id="rId161" xr:uid="{0CF93C60-99BB-4554-9BE8-4577507276FC}"/>
    <hyperlink ref="K163" r:id="rId162" xr:uid="{FDB9A266-7C12-40E6-97B6-0C2351F88739}"/>
    <hyperlink ref="K164" r:id="rId163" xr:uid="{9CD0FEB7-D13A-411A-A0D0-0CA2D5633FBA}"/>
    <hyperlink ref="K165" r:id="rId164" xr:uid="{330F3BE6-FACB-4AE5-8A24-EA26DCB0F4E5}"/>
    <hyperlink ref="K166" r:id="rId165" xr:uid="{50A44CF5-B569-41A1-978B-ACCDA5F5A3EE}"/>
    <hyperlink ref="K167" r:id="rId166" xr:uid="{525993F2-6F3D-4AF0-9FB7-0B4FFA78257D}"/>
    <hyperlink ref="K168" r:id="rId167" xr:uid="{D3AEF948-E3D3-4417-8CA3-A69D0D0D966E}"/>
    <hyperlink ref="K169" r:id="rId168" xr:uid="{2F520B0A-8CBA-403C-92BD-5A479E0B2B3A}"/>
    <hyperlink ref="K170" r:id="rId169" xr:uid="{BF0C087E-FC5B-4134-83B2-E22BA9911876}"/>
    <hyperlink ref="K171" r:id="rId170" xr:uid="{2C18B9F1-CD22-4BB0-B8FC-DFDBE2F4E54F}"/>
    <hyperlink ref="K172" r:id="rId171" xr:uid="{8A25A7EA-0891-41F2-84FF-F2402ADF29F0}"/>
    <hyperlink ref="K173" r:id="rId172" xr:uid="{195DE06F-88B2-4179-A650-65A507C93CCE}"/>
    <hyperlink ref="K174" r:id="rId173" xr:uid="{0B11EF58-1CE7-44D2-B5A6-3FBBACE5F5F0}"/>
    <hyperlink ref="K175" r:id="rId174" xr:uid="{98771E3E-1FCA-474B-8BAD-86B7E7955DCC}"/>
    <hyperlink ref="K176" r:id="rId175" xr:uid="{9B1E25DA-C316-415A-8BFD-5039175E3102}"/>
    <hyperlink ref="K177" r:id="rId176" xr:uid="{92356E07-410D-4ACA-9585-E5FF5D8F8F0D}"/>
    <hyperlink ref="K178" r:id="rId177" xr:uid="{E7760085-2C4F-4436-B9ED-1809F0987CE3}"/>
    <hyperlink ref="K179" r:id="rId178" xr:uid="{4C61401C-6C93-40B5-B005-47565185D226}"/>
    <hyperlink ref="K180" r:id="rId179" xr:uid="{E28107CD-7320-42E7-9A33-ADB3EB939C24}"/>
    <hyperlink ref="K181" r:id="rId180" xr:uid="{C4B2825D-31F0-4543-92D8-10FAC03DE0E5}"/>
    <hyperlink ref="K182" r:id="rId181" xr:uid="{A416096E-715C-42D2-9385-BC3D8A75FFBC}"/>
    <hyperlink ref="K183" r:id="rId182" xr:uid="{95DEE423-07E9-497E-BABF-D3337E4247D3}"/>
    <hyperlink ref="K184" r:id="rId183" xr:uid="{1DD72FE4-3908-45D6-B90D-48B554035798}"/>
    <hyperlink ref="K185" r:id="rId184" xr:uid="{A5E00771-2334-41AA-97EB-DF75D7C9EE94}"/>
    <hyperlink ref="K186" r:id="rId185" xr:uid="{3EC9906E-D858-43B1-8BC6-40787AD77653}"/>
    <hyperlink ref="K187" r:id="rId186" xr:uid="{D48BF58C-FF75-4ECD-A00B-5F74DD9CD5F5}"/>
    <hyperlink ref="K188" r:id="rId187" xr:uid="{7FB6789C-CCB2-4291-88DD-182E4249C97C}"/>
    <hyperlink ref="K189" r:id="rId188" xr:uid="{E0DDDF0E-51B6-4AD5-8CBF-F38B9185DA05}"/>
    <hyperlink ref="K190" r:id="rId189" xr:uid="{3D4AE700-2B1C-4D85-80B0-7014B0891CE7}"/>
    <hyperlink ref="K191" r:id="rId190" xr:uid="{E0C42344-8CDD-495A-8980-D210845F1075}"/>
    <hyperlink ref="K192" r:id="rId191" xr:uid="{AD9064E2-708D-4DAC-A591-C97A0F345EC5}"/>
    <hyperlink ref="K193" r:id="rId192" xr:uid="{7A1E9259-1950-4573-891A-98B15110715A}"/>
    <hyperlink ref="K194" r:id="rId193" xr:uid="{0DFFEBE4-3525-42BD-B36C-AD226FAAC4C0}"/>
    <hyperlink ref="K196" r:id="rId194" xr:uid="{E5B0CC90-D421-4F50-B525-FE8517E9B0A4}"/>
    <hyperlink ref="K197" r:id="rId195" xr:uid="{67F0090C-6EF8-4475-A751-E0F13988165D}"/>
    <hyperlink ref="K198" r:id="rId196" xr:uid="{848A3DD3-2231-47E0-9114-DA330E0D38C8}"/>
    <hyperlink ref="K199" r:id="rId197" xr:uid="{5ABC7EA0-33FE-485C-BEB8-7E9C9425A085}"/>
    <hyperlink ref="K200" r:id="rId198" xr:uid="{D85E61B2-5E75-4E48-8B4D-92B9ABB63D60}"/>
    <hyperlink ref="K201" r:id="rId199" xr:uid="{A1346B5F-3C38-4794-9423-AF90B253B84D}"/>
    <hyperlink ref="K202" r:id="rId200" xr:uid="{2759B139-1550-4D75-A31E-3B080D1BBEE4}"/>
    <hyperlink ref="K203" r:id="rId201" xr:uid="{2D06C150-A44E-47F4-B876-2C7C0D4878A4}"/>
    <hyperlink ref="K204" r:id="rId202" xr:uid="{8D4452AD-0ACE-4F59-BED0-D77C8C4D7B3B}"/>
    <hyperlink ref="K205" r:id="rId203" xr:uid="{0A7BD48F-2EAB-4A4F-AB39-976F7A271217}"/>
    <hyperlink ref="K206" r:id="rId204" xr:uid="{D8AD19DD-E7B4-49A6-81FC-97BFE981C3B8}"/>
    <hyperlink ref="K207" r:id="rId205" xr:uid="{64B69E4F-79F9-4971-B954-B355CBB89A16}"/>
    <hyperlink ref="K208" r:id="rId206" xr:uid="{73044AE9-932B-4E71-A95B-67B953B19900}"/>
    <hyperlink ref="K209" r:id="rId207" xr:uid="{B72759A5-9BFD-4F6F-8C68-B2A0258B9D1B}"/>
    <hyperlink ref="K210" r:id="rId208" xr:uid="{317A4615-D5A8-4710-B3BB-01415798C670}"/>
    <hyperlink ref="K211" r:id="rId209" xr:uid="{9C98B0CA-D632-4B1B-B775-A4E3C9CE4D2A}"/>
    <hyperlink ref="K212" r:id="rId210" xr:uid="{CB7B7D4A-9D95-4DA9-B071-1E1F1C6A38E6}"/>
    <hyperlink ref="K213" r:id="rId211" xr:uid="{040B03B5-0F1E-47DD-A24D-940E3DEAE731}"/>
    <hyperlink ref="K214" r:id="rId212" xr:uid="{3B273352-C147-42D8-B4C2-18004624EA99}"/>
    <hyperlink ref="K215" r:id="rId213" xr:uid="{8B264F29-7E46-41CE-A89C-8B401F313CD5}"/>
    <hyperlink ref="K216" r:id="rId214" xr:uid="{F7519245-A927-4E44-9780-B475B980643F}"/>
    <hyperlink ref="K217" r:id="rId215" xr:uid="{9C36B635-CCDB-4739-B9B7-9D13A9820AE5}"/>
    <hyperlink ref="K218" r:id="rId216" xr:uid="{DB3D7046-6930-4F89-A0D9-1AB94E5E8B98}"/>
    <hyperlink ref="K219" r:id="rId217" xr:uid="{34A62315-B9DD-4E53-A043-950EB8AF0B2F}"/>
    <hyperlink ref="K220" r:id="rId218" xr:uid="{A3EC364A-C528-4116-A637-29977DA8E988}"/>
    <hyperlink ref="K221" r:id="rId219" xr:uid="{17A8F653-3C77-4ACF-A728-7F5BA982BE13}"/>
    <hyperlink ref="K222" r:id="rId220" xr:uid="{3B0D7965-8694-4E89-B495-D025578ABDCB}"/>
    <hyperlink ref="K223" r:id="rId221" xr:uid="{1586093F-2DD6-4C34-858B-9147AC66AE47}"/>
    <hyperlink ref="K224" r:id="rId222" xr:uid="{4759BB74-1B1F-4A75-B758-C42036E6EA41}"/>
    <hyperlink ref="K225" r:id="rId223" xr:uid="{B4CCACBF-F89E-404D-B04B-9E68F9ADBA0C}"/>
    <hyperlink ref="K226" r:id="rId224" xr:uid="{C66C651C-6F71-4EEC-A8F7-32D0C97449B3}"/>
    <hyperlink ref="K227" r:id="rId225" xr:uid="{8EA6BE56-2DF8-4398-AC48-575E6EEE40F5}"/>
    <hyperlink ref="K228" r:id="rId226" xr:uid="{D0C4358B-C281-4EF3-BA75-1717DC521C64}"/>
    <hyperlink ref="K229" r:id="rId227" xr:uid="{5FD535F1-2990-43C2-8939-E61B114DB813}"/>
    <hyperlink ref="K230" r:id="rId228" xr:uid="{B4711E3D-14AF-4A32-BAE8-904597319A30}"/>
    <hyperlink ref="K231" r:id="rId229" xr:uid="{90320DD2-8FC2-46D1-9330-43344B7A9A0B}"/>
    <hyperlink ref="K232" r:id="rId230" xr:uid="{ECD4095B-067D-41F5-950F-24D6769B5541}"/>
    <hyperlink ref="K233" r:id="rId231" xr:uid="{5BF82CD7-D993-4B50-BA15-96072D36AA17}"/>
    <hyperlink ref="K234" r:id="rId232" xr:uid="{0B8E5A2B-361E-4923-BC97-A47E2934A596}"/>
    <hyperlink ref="K235" r:id="rId233" xr:uid="{F3916EFC-25EB-43B2-93BC-CE0886EA6B44}"/>
    <hyperlink ref="K236" r:id="rId234" xr:uid="{22CA8465-C6A7-4B29-8661-95D6BBEEDAC6}"/>
    <hyperlink ref="K237" r:id="rId235" xr:uid="{4377E756-502F-4734-BB75-70171E9E8EEE}"/>
    <hyperlink ref="K238" r:id="rId236" xr:uid="{86D53B9E-E710-4824-9971-729E77B49133}"/>
    <hyperlink ref="K239" r:id="rId237" xr:uid="{4E3BBDCF-E34E-469E-A148-95373A8D305B}"/>
    <hyperlink ref="K240" r:id="rId238" xr:uid="{0F4A01C0-B940-481F-B29C-CBE1B9A47DED}"/>
    <hyperlink ref="K241" r:id="rId239" xr:uid="{29D32BFB-86FE-499D-AF7F-7146215600BC}"/>
    <hyperlink ref="K242" r:id="rId240" xr:uid="{416D361D-279E-40DB-9F9B-972FE5AFA4DB}"/>
    <hyperlink ref="K243" r:id="rId241" xr:uid="{D7D62188-1D2C-4476-8CD7-BD83BD9771B2}"/>
    <hyperlink ref="K244" r:id="rId242" xr:uid="{5018A7CB-F13A-4835-A88F-F187297BF403}"/>
    <hyperlink ref="K245" r:id="rId243" xr:uid="{AA8346C5-6E8D-4BB5-A4D8-9EC27270FBE5}"/>
    <hyperlink ref="K246" r:id="rId244" xr:uid="{96813030-E2C4-4581-9D7F-37612FF43A81}"/>
    <hyperlink ref="K247" r:id="rId245" xr:uid="{BF622EAB-139C-4389-9832-73B2BF4C0DD2}"/>
    <hyperlink ref="K248" r:id="rId246" xr:uid="{DFB56B27-A9EE-4B36-A7D8-C9FABC29D063}"/>
    <hyperlink ref="K249" r:id="rId247" xr:uid="{5DC02FC7-0AA1-47D2-BEA2-61CFC0AF50AB}"/>
    <hyperlink ref="K250" r:id="rId248" xr:uid="{CDB7A056-BB8F-46F7-9B78-0FEFBA3FB078}"/>
    <hyperlink ref="K251" r:id="rId249" xr:uid="{8FE98581-59D4-418F-9183-E7FB91B4AD6B}"/>
    <hyperlink ref="K252" r:id="rId250" xr:uid="{2EEF5A31-B567-4AC8-B418-71FE7CC8AA0F}"/>
    <hyperlink ref="K253" r:id="rId251" xr:uid="{26C486DB-D404-4A2C-864F-468DDDDD4FEA}"/>
    <hyperlink ref="K254" r:id="rId252" xr:uid="{847ED9A5-40AB-414C-9268-9E1462B4516C}"/>
    <hyperlink ref="K255" r:id="rId253" xr:uid="{79E77DA1-660C-4788-9776-6C39E788820C}"/>
    <hyperlink ref="K256" r:id="rId254" xr:uid="{6D800BD1-6968-41E4-8700-F29EE85C01D3}"/>
    <hyperlink ref="K257" r:id="rId255" xr:uid="{BF11569E-6491-4392-A84B-96021431BC33}"/>
    <hyperlink ref="K258" r:id="rId256" xr:uid="{C7B1462C-48FD-490E-B2D9-BCC2F430C3DE}"/>
    <hyperlink ref="K259" r:id="rId257" xr:uid="{91DEF6C0-2588-4982-B907-109025B23619}"/>
    <hyperlink ref="K260" r:id="rId258" xr:uid="{75B3D133-8427-4BE2-9AD8-73050682D15D}"/>
    <hyperlink ref="K261" r:id="rId259" xr:uid="{AE3214BE-CD38-4770-99D7-0FB004634E9F}"/>
    <hyperlink ref="K262" r:id="rId260" xr:uid="{B2488E87-D20F-4D20-AA68-B8E05F45FB6F}"/>
    <hyperlink ref="K263" r:id="rId261" xr:uid="{EB2EF445-3B45-4C58-85C5-2A36CF957A7A}"/>
    <hyperlink ref="K264" r:id="rId262" xr:uid="{55E210E8-8626-49D6-A23D-B4E139A82A11}"/>
    <hyperlink ref="K265" r:id="rId263" xr:uid="{BD37B258-93CF-466B-972F-3FB8CDB4F89F}"/>
    <hyperlink ref="K266" r:id="rId264" xr:uid="{91BCD042-2950-4FCE-A2E2-42C74AB8B316}"/>
    <hyperlink ref="K267" r:id="rId265" xr:uid="{07338D6D-AD55-474D-8D49-417129F1D4E0}"/>
    <hyperlink ref="K268" r:id="rId266" xr:uid="{163A0E77-5C54-4C66-9ABA-4898F71502E2}"/>
    <hyperlink ref="K269" r:id="rId267" xr:uid="{DDF4AD90-45B9-4648-A039-C477A4C6F6B4}"/>
    <hyperlink ref="K270" r:id="rId268" xr:uid="{EF731711-9555-421D-A57B-4E4D2B74C312}"/>
    <hyperlink ref="K271" r:id="rId269" xr:uid="{F30F04A0-F6C9-462D-A57B-3C59B7C05F83}"/>
    <hyperlink ref="K272" r:id="rId270" xr:uid="{2BE701C6-4628-4CB4-89B0-829D82B65D8E}"/>
    <hyperlink ref="K273" r:id="rId271" xr:uid="{4BAE8780-CE88-4DBA-BECE-30B2B6D0C8A6}"/>
    <hyperlink ref="K274" r:id="rId272" xr:uid="{FD867C01-FEAC-4E7B-A2F1-E5543028DF59}"/>
    <hyperlink ref="K275" r:id="rId273" xr:uid="{BAD76032-0C6F-42EE-B90E-E491B4AC77B4}"/>
    <hyperlink ref="K276" r:id="rId274" xr:uid="{056C98E3-74CC-40FB-ABD6-78AED23DD833}"/>
    <hyperlink ref="K277" r:id="rId275" xr:uid="{4C9B8952-9F5D-4B60-8664-E3967B6F10AC}"/>
    <hyperlink ref="K278" r:id="rId276" xr:uid="{1EE35AAB-F263-42E1-9304-7DFBA3FAB3A0}"/>
    <hyperlink ref="K279" r:id="rId277" xr:uid="{0843BBB4-F880-4317-878C-C3768024CF21}"/>
    <hyperlink ref="K280" r:id="rId278" xr:uid="{D7F70E58-3C0F-4010-B1E0-12B57D8D7078}"/>
    <hyperlink ref="K281" r:id="rId279" xr:uid="{3EF0B5DD-61F3-4BB3-B2DF-6537C4D6B6F4}"/>
    <hyperlink ref="K282" r:id="rId280" xr:uid="{75A0C68A-BABB-4AD9-B595-69AD469C6689}"/>
    <hyperlink ref="K283" r:id="rId281" xr:uid="{980B2922-7B4D-4439-AE33-BFC0FD6DF5E2}"/>
    <hyperlink ref="K284" r:id="rId282" xr:uid="{8340183F-5D52-42A4-911B-36E257DAA5C5}"/>
    <hyperlink ref="K285" r:id="rId283" xr:uid="{488CECDC-AB06-4B8C-A13A-21DEB878C22B}"/>
    <hyperlink ref="K286" r:id="rId284" xr:uid="{E707AF11-5B64-4A76-A652-EEF1EC7D13BA}"/>
    <hyperlink ref="K287" r:id="rId285" xr:uid="{C09F1A09-D554-4F25-A283-BEEFF58A891E}"/>
    <hyperlink ref="K288" r:id="rId286" xr:uid="{8DC30CBB-2B96-4D9B-8109-E3A0B9256D5D}"/>
    <hyperlink ref="K289" r:id="rId287" xr:uid="{DD24156D-1D10-42EC-98F8-84C8FD6BD3ED}"/>
    <hyperlink ref="K290" r:id="rId288" xr:uid="{A15A2C3F-4F12-4491-BBC9-FE2E247D0B94}"/>
    <hyperlink ref="K291" r:id="rId289" xr:uid="{F0869748-0EB3-443B-8874-D3A6044B000E}"/>
    <hyperlink ref="K292" r:id="rId290" xr:uid="{7C289CAD-71E8-4337-B515-E9BC3F028622}"/>
    <hyperlink ref="K293" r:id="rId291" xr:uid="{37B4D77C-8ADE-49DF-8233-9F55376F2C3E}"/>
    <hyperlink ref="K294" r:id="rId292" xr:uid="{DD6D4BC2-9E42-4597-9930-98312E3693F8}"/>
    <hyperlink ref="K295" r:id="rId293" xr:uid="{3591082E-C173-499A-ACEB-7E429553ECD9}"/>
    <hyperlink ref="K296" r:id="rId294" xr:uid="{2A164FAA-264B-49E1-8A5E-E13B7A3C9F73}"/>
    <hyperlink ref="K297" r:id="rId295" xr:uid="{E7A3196D-3D95-4C85-A6D9-241BC6897ABE}"/>
    <hyperlink ref="K298" r:id="rId296" xr:uid="{98D3AC0D-63D6-43F2-A52C-F41E480B567F}"/>
    <hyperlink ref="K299" r:id="rId297" xr:uid="{122A2A0A-3DE5-49DE-A851-0E85BA92A63C}"/>
    <hyperlink ref="K300" r:id="rId298" xr:uid="{1451B4EC-FD87-431E-A34C-F25F258F7E06}"/>
    <hyperlink ref="K301" r:id="rId299" xr:uid="{C718DCD8-ECC0-49AB-AB25-65E5B726F204}"/>
    <hyperlink ref="K302" r:id="rId300" xr:uid="{3347E471-3005-4689-B9E4-29E46388599B}"/>
    <hyperlink ref="K303" r:id="rId301" xr:uid="{6907C34E-BCB6-4F0A-80EB-5A2BA50F9FB7}"/>
    <hyperlink ref="K304" r:id="rId302" xr:uid="{FAF80FCC-95DB-4388-82D2-B819580CDF49}"/>
    <hyperlink ref="K305" r:id="rId303" xr:uid="{F8980A51-CD90-4418-8FFD-DC7C87D2D2AC}"/>
    <hyperlink ref="K306" r:id="rId304" xr:uid="{B878F4A0-F336-49AF-8CA4-7B39F1BEB4C3}"/>
    <hyperlink ref="K307" r:id="rId305" xr:uid="{203AAD0B-A418-4C42-B2AA-D94EF5515BAF}"/>
    <hyperlink ref="K308" r:id="rId306" xr:uid="{2BB7CADC-8320-4921-95FA-AA22399B9EA1}"/>
    <hyperlink ref="K309" r:id="rId307" xr:uid="{5CF92C50-C226-40C7-B5C8-F37CE2A91F89}"/>
    <hyperlink ref="K310" r:id="rId308" xr:uid="{CF38F6FC-F20E-41E8-911B-A8D3C726E281}"/>
    <hyperlink ref="K311" r:id="rId309" xr:uid="{3CA19CFF-42BB-47B9-A3E1-AFB39C39124E}"/>
    <hyperlink ref="K312" r:id="rId310" xr:uid="{9C3AAD22-59D5-4F7C-9052-BA5FAE914569}"/>
    <hyperlink ref="K313" r:id="rId311" xr:uid="{2494D804-BD89-4B48-9F42-C062AE37DB44}"/>
    <hyperlink ref="K315" r:id="rId312" xr:uid="{43438DC2-31F8-4245-9884-E74369237A1A}"/>
    <hyperlink ref="K316" r:id="rId313" xr:uid="{E79D9132-0221-4496-878E-D5640F6B3DCD}"/>
    <hyperlink ref="K317" r:id="rId314" xr:uid="{E4CF7330-EE93-4E7B-9BF1-6098C31F8C92}"/>
    <hyperlink ref="K318" r:id="rId315" xr:uid="{F1E8E51D-9A8C-4211-8127-AA850DBF4578}"/>
    <hyperlink ref="K319" r:id="rId316" xr:uid="{6ED821C1-9715-4D53-96C2-F9E3FA7CF23B}"/>
    <hyperlink ref="K320" r:id="rId317" xr:uid="{49A86E2A-552A-4A4C-AC90-FD279074F71A}"/>
    <hyperlink ref="K321" r:id="rId318" xr:uid="{A379F97E-5B1C-4019-B035-5EC436D603D7}"/>
    <hyperlink ref="K322" r:id="rId319" xr:uid="{1465E55B-3A01-4A20-BAC2-AB0D39DDD328}"/>
    <hyperlink ref="K323" r:id="rId320" xr:uid="{B0A0FC8B-DC57-4BEB-B66A-6633DBCF9F1B}"/>
    <hyperlink ref="K324" r:id="rId321" xr:uid="{EC8D8526-B7F3-4B7A-98A6-D877C844BB8C}"/>
    <hyperlink ref="K325" r:id="rId322" xr:uid="{6CDB22FE-7C01-4996-B7D1-D482891EB822}"/>
    <hyperlink ref="K326" r:id="rId323" xr:uid="{DC4E49F8-760E-4C4E-8EC2-26C19A97E3E5}"/>
    <hyperlink ref="K327" r:id="rId324" xr:uid="{41E65D29-D590-4535-8D2D-58744FC3CFD3}"/>
    <hyperlink ref="K328" r:id="rId325" xr:uid="{627B98E8-6C91-42CC-8766-3D74E3AF9AA6}"/>
    <hyperlink ref="K329" r:id="rId326" xr:uid="{7AADD756-2694-4D21-9F9C-85AE8AD8CFF7}"/>
    <hyperlink ref="K330" r:id="rId327" xr:uid="{435DB131-5732-4EE9-9705-F2778E84438C}"/>
    <hyperlink ref="K331" r:id="rId328" xr:uid="{926CA48A-71C3-4E54-B79C-67C5F52B8877}"/>
    <hyperlink ref="K332" r:id="rId329" xr:uid="{CBA80803-4C1A-4A26-9F54-6E7DF274A41A}"/>
    <hyperlink ref="K333" r:id="rId330" xr:uid="{18BABE62-11C7-496B-981D-331B3F4FBA8B}"/>
    <hyperlink ref="K334" r:id="rId331" xr:uid="{E616F73A-1187-4F2A-8C78-A7F276A32240}"/>
    <hyperlink ref="K335" r:id="rId332" xr:uid="{F04A46C9-C122-4D60-9B8E-DAABDC114E42}"/>
    <hyperlink ref="K336" r:id="rId333" xr:uid="{3A0F8518-55BB-413B-8623-D656F04C9B6E}"/>
    <hyperlink ref="K337" r:id="rId334" xr:uid="{66EC0363-37A0-4713-9581-EAF5549E52A7}"/>
    <hyperlink ref="K338" r:id="rId335" xr:uid="{CD0D3AB3-4802-4151-9E0D-EE016ACD5327}"/>
    <hyperlink ref="K339" r:id="rId336" xr:uid="{D88CAF6B-3AA6-49DE-895A-6821A88F73BC}"/>
    <hyperlink ref="K340" r:id="rId337" xr:uid="{1324DE2E-0B6C-4559-A402-59F27BE4A89E}"/>
    <hyperlink ref="K341" r:id="rId338" xr:uid="{B87FEC84-7798-4ACC-BAC0-DE4806B05550}"/>
    <hyperlink ref="K342" r:id="rId339" xr:uid="{DED8BF60-5621-4A55-85AA-D6947F1347AA}"/>
    <hyperlink ref="K343" r:id="rId340" xr:uid="{A5781A77-4FE5-4D23-ABAE-C991A2233276}"/>
    <hyperlink ref="K344" r:id="rId341" xr:uid="{E5709C9E-30EC-4BB6-B6B8-422CDF770471}"/>
    <hyperlink ref="K345" r:id="rId342" xr:uid="{12D70838-741C-4AF7-9FDC-1C95A6766867}"/>
    <hyperlink ref="K346" r:id="rId343" xr:uid="{60A7EA14-9F89-4155-8840-42FDCB8C890C}"/>
    <hyperlink ref="K347" r:id="rId344" xr:uid="{6F2DE2A1-BE02-462D-B5FA-6F5AEE0BACDA}"/>
    <hyperlink ref="K348" r:id="rId345" xr:uid="{D7C5F463-346C-4B82-95CC-C5884460594B}"/>
    <hyperlink ref="K349" r:id="rId346" xr:uid="{A5CFBE33-B91D-4E9B-8DE6-801E9D737C4E}"/>
    <hyperlink ref="K350" r:id="rId347" xr:uid="{82BDF180-F85E-44D5-B88C-FBA8258D233F}"/>
    <hyperlink ref="K351" r:id="rId348" xr:uid="{3C3DD63A-3FC9-44A5-ACCC-DC3E6EBBB883}"/>
    <hyperlink ref="K352" r:id="rId349" xr:uid="{E8A0C9E9-E0E4-4531-A598-D34C300778A2}"/>
    <hyperlink ref="K353" r:id="rId350" xr:uid="{0456C4C5-0ECE-4207-AAF8-1FF443F69AAA}"/>
    <hyperlink ref="K354" r:id="rId351" xr:uid="{F435B672-BB8D-4DA1-B4FE-FC2D39E6E1F9}"/>
    <hyperlink ref="K355" r:id="rId352" xr:uid="{F63ADEAB-0ECD-42D2-B2EC-10785670C0CC}"/>
    <hyperlink ref="K356" r:id="rId353" xr:uid="{72D50EF8-119E-4F9A-8F8B-C39F0D04251E}"/>
    <hyperlink ref="K357" r:id="rId354" xr:uid="{4849378C-0FEA-4ED7-B71C-C6CFE5B8DE8B}"/>
    <hyperlink ref="K358" r:id="rId355" xr:uid="{3EDBBC35-AB46-4C13-9D0D-229CA8F161F6}"/>
    <hyperlink ref="K359" r:id="rId356" xr:uid="{8D79B98E-CA69-401C-81F0-BF730243A349}"/>
    <hyperlink ref="K360" r:id="rId357" xr:uid="{D689741E-EC3F-4A64-AFCC-E839A70E102D}"/>
    <hyperlink ref="K361" r:id="rId358" xr:uid="{F18BECC2-55C1-4387-A75E-A34BF45FE399}"/>
    <hyperlink ref="K362" r:id="rId359" xr:uid="{BAA6C144-2DB1-439C-B835-34EEF1B5CED8}"/>
    <hyperlink ref="K363" r:id="rId360" xr:uid="{56556D76-5F5E-4ABE-8C50-09DAD995C075}"/>
    <hyperlink ref="K364" r:id="rId361" xr:uid="{0C5401C7-E543-45D9-9A9A-BBDFFF06D9AD}"/>
    <hyperlink ref="K365" r:id="rId362" xr:uid="{7A9271A9-4D45-4EB2-802E-A80B95CC7010}"/>
    <hyperlink ref="K366" r:id="rId363" xr:uid="{33BD1746-83CB-4DA5-B214-465035CB2BDA}"/>
    <hyperlink ref="K367" r:id="rId364" xr:uid="{CE3EC400-61E8-4FD2-A34B-12C24A61146A}"/>
    <hyperlink ref="K368" r:id="rId365" xr:uid="{50122AFA-A616-427B-AAA7-6710EC9C079A}"/>
    <hyperlink ref="K369" r:id="rId366" xr:uid="{09A4BE4F-30EF-4B0D-8548-FDBF6DA90249}"/>
    <hyperlink ref="K370" r:id="rId367" xr:uid="{D264A9CD-40D8-4194-8AA9-79C3A7C1A1F2}"/>
    <hyperlink ref="K371" r:id="rId368" xr:uid="{891FDE3E-2B7C-4E55-9AA9-DCA9E8FF6EFE}"/>
    <hyperlink ref="K372" r:id="rId369" xr:uid="{4269BA67-1645-4CA2-A379-84C847D0CDB6}"/>
    <hyperlink ref="K373" r:id="rId370" xr:uid="{CFA4A653-DAB2-4ACE-ABB3-A64CC6F69FD2}"/>
    <hyperlink ref="K374" r:id="rId371" xr:uid="{7A44AEF5-A319-4264-B428-660B56364083}"/>
    <hyperlink ref="K375" r:id="rId372" xr:uid="{1CE82674-017B-47B0-9F03-F652E177F905}"/>
    <hyperlink ref="K376" r:id="rId373" xr:uid="{E48EE4FA-CD14-4B77-A7DF-AE01CA1187A1}"/>
    <hyperlink ref="K377" r:id="rId374" xr:uid="{C2F6F10B-CC1D-4F49-9F0A-31261ED40312}"/>
    <hyperlink ref="K378" r:id="rId375" xr:uid="{FBFA0CF6-39D9-47EF-803E-F55E1EE6F1BE}"/>
    <hyperlink ref="K379" r:id="rId376" xr:uid="{6901B516-76F2-49A8-A265-C051A289FA0F}"/>
    <hyperlink ref="K380" r:id="rId377" xr:uid="{9EDDF5DA-28BB-44F1-8D9E-1713213BDB7E}"/>
    <hyperlink ref="K381" r:id="rId378" xr:uid="{0615D568-B1A1-41B3-A9DB-96F68819AAB7}"/>
    <hyperlink ref="K382" r:id="rId379" xr:uid="{DB4BBB9E-7BC5-4770-9D34-98FD5F4FC5CF}"/>
    <hyperlink ref="K383" r:id="rId380" xr:uid="{8B29E0F1-09CA-412C-A1EE-67B21819F022}"/>
    <hyperlink ref="K384" r:id="rId381" xr:uid="{E01E0AAE-8AC0-4114-993B-D44011890BAF}"/>
    <hyperlink ref="K385" r:id="rId382" xr:uid="{55287F2A-EF83-476F-9894-CBC4A0874589}"/>
    <hyperlink ref="K386" r:id="rId383" xr:uid="{9A9FF01B-5D93-4C0B-BDFF-093DA033BB19}"/>
    <hyperlink ref="K387" r:id="rId384" xr:uid="{B6540DB9-9D94-40C7-93B4-F4E3A3D0EE72}"/>
    <hyperlink ref="K388" r:id="rId385" xr:uid="{23EC4EBB-B7EA-4134-9684-F192F62E52B7}"/>
    <hyperlink ref="K389" r:id="rId386" xr:uid="{2A025BF8-CE28-4584-852A-62D4859BDFA3}"/>
    <hyperlink ref="K390" r:id="rId387" xr:uid="{5D6B39E9-6DAE-4AFF-9D57-0EC80DB21C30}"/>
    <hyperlink ref="K391" r:id="rId388" xr:uid="{AC1AF78A-F42A-4306-9170-E3416B95FA74}"/>
    <hyperlink ref="K392" r:id="rId389" xr:uid="{429EF3C1-59E0-4DB3-876B-92B8563F9F6B}"/>
    <hyperlink ref="K393" r:id="rId390" xr:uid="{C197FB10-00C3-4F5A-8C0C-F34BBA83F063}"/>
    <hyperlink ref="K394" r:id="rId391" xr:uid="{DAE597EF-9C0B-43C9-B478-740869B43CF9}"/>
    <hyperlink ref="K395" r:id="rId392" xr:uid="{95E456D5-3BA4-4513-9B39-D2BB914B64EF}"/>
    <hyperlink ref="K396" r:id="rId393" xr:uid="{81EE1A8C-35A3-40F6-A50E-D1BCA5233363}"/>
    <hyperlink ref="K397" r:id="rId394" xr:uid="{9A3CE427-5945-4549-960A-86AE326EBA16}"/>
    <hyperlink ref="K398" r:id="rId395" xr:uid="{A8FFC107-D872-4D8B-85FB-3DEBC8179BFC}"/>
    <hyperlink ref="K399" r:id="rId396" xr:uid="{3BFC0970-D2FF-4DB7-8409-42511B944AD5}"/>
    <hyperlink ref="K400" r:id="rId397" xr:uid="{AD97A2D8-2231-462A-886F-8C5471A35344}"/>
    <hyperlink ref="K401" r:id="rId398" xr:uid="{8E06F195-3BBA-4663-B390-636BCBE35E82}"/>
    <hyperlink ref="K402" r:id="rId399" xr:uid="{CFD31B0B-910B-492E-B25B-BAFCD746FB91}"/>
    <hyperlink ref="K403" r:id="rId400" xr:uid="{FE4E4D69-7AD4-4AEE-AA54-00EA24AA1C8C}"/>
    <hyperlink ref="K404" r:id="rId401" xr:uid="{238F32AB-2741-4271-84D4-64013C4136FF}"/>
    <hyperlink ref="K405" r:id="rId402" xr:uid="{66C2A7A6-45D5-472E-9DEC-C20A6A827B54}"/>
    <hyperlink ref="K406" r:id="rId403" xr:uid="{85B9ED7B-AAD2-4B4E-9CA9-10B3183B4C3D}"/>
    <hyperlink ref="K407" r:id="rId404" xr:uid="{8E1A341E-CE92-4894-B6FF-CB94DF3A83F3}"/>
    <hyperlink ref="K408" r:id="rId405" xr:uid="{22F116A0-798A-45EE-80EB-398C44971ED0}"/>
    <hyperlink ref="K409" r:id="rId406" xr:uid="{2351B1F8-39E6-4068-917F-3696A170598E}"/>
    <hyperlink ref="K410" r:id="rId407" xr:uid="{2ABFC1E2-CB95-45AD-A7C0-1E6E0EE9EE31}"/>
    <hyperlink ref="K411" r:id="rId408" xr:uid="{5C654BEE-9983-4021-996F-C71C3E37D20C}"/>
    <hyperlink ref="K412" r:id="rId409" xr:uid="{282A2B4C-8AEA-41EC-A610-C8B49E916012}"/>
    <hyperlink ref="K413" r:id="rId410" xr:uid="{1964423B-1A42-497A-ABB2-44FD148E6C20}"/>
    <hyperlink ref="K414" r:id="rId411" xr:uid="{38407FFD-FF36-4E0E-AEE9-808831793BE1}"/>
    <hyperlink ref="K415" r:id="rId412" xr:uid="{570F7B33-C7B3-45C2-BB2E-51BEE8F8672E}"/>
    <hyperlink ref="K416" r:id="rId413" xr:uid="{626C4300-4FDC-4055-B001-5FDB3616311E}"/>
    <hyperlink ref="K417" r:id="rId414" xr:uid="{DEDEE634-F7DA-40F1-B028-C7E8548B4E37}"/>
    <hyperlink ref="K418" r:id="rId415" xr:uid="{0CF0FD25-54C2-4425-9BF5-1058C5501560}"/>
    <hyperlink ref="K419" r:id="rId416" xr:uid="{A2C4FF98-0784-41D1-B093-C0033C0EBAF2}"/>
    <hyperlink ref="K420" r:id="rId417" xr:uid="{C7EED01E-BE81-4EC5-97A8-79B617B33CF3}"/>
    <hyperlink ref="K421" r:id="rId418" xr:uid="{7BE27060-C8E2-475A-9958-2E6AEB60F98D}"/>
    <hyperlink ref="K422" r:id="rId419" xr:uid="{829D1C91-CDB6-43D0-8035-E595B2F6479A}"/>
    <hyperlink ref="K423" r:id="rId420" xr:uid="{402FB774-96A4-48AB-90F9-ED1F5A075637}"/>
    <hyperlink ref="K424" r:id="rId421" xr:uid="{A685E939-CB8F-4B30-8ADA-35616D4D5F16}"/>
    <hyperlink ref="K425" r:id="rId422" xr:uid="{66151EC2-9CB8-4CD7-A283-CD573B060529}"/>
    <hyperlink ref="K2" r:id="rId423" xr:uid="{D1A1310A-0464-4F38-8ED8-0A12FAB78DE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AB3B-CE5B-4098-9E33-888EA5720C30}">
  <sheetPr codeName="Sheet3"/>
  <dimension ref="A1:AG192"/>
  <sheetViews>
    <sheetView workbookViewId="0">
      <selection activeCell="A984" sqref="A189:XFD984"/>
    </sheetView>
  </sheetViews>
  <sheetFormatPr defaultColWidth="12.6328125" defaultRowHeight="14.5"/>
  <cols>
    <col min="1" max="1" width="7.81640625" bestFit="1" customWidth="1"/>
    <col min="2" max="2" width="7.36328125" customWidth="1"/>
    <col min="3" max="3" width="10.36328125" customWidth="1"/>
    <col min="4" max="4" width="7.6328125" customWidth="1"/>
    <col min="5" max="5" width="6.08984375" customWidth="1"/>
    <col min="6" max="6" width="11.08984375" customWidth="1"/>
    <col min="7" max="7" width="24.36328125" customWidth="1"/>
    <col min="8" max="8" width="12.26953125" customWidth="1"/>
    <col min="9" max="9" width="19.453125" customWidth="1"/>
    <col min="10" max="10" width="9.26953125" customWidth="1"/>
    <col min="11" max="11" width="10" customWidth="1"/>
    <col min="12" max="12" width="7.36328125" customWidth="1"/>
    <col min="13" max="13" width="8.453125" customWidth="1"/>
    <col min="14" max="14" width="7.7265625" customWidth="1"/>
    <col min="15" max="15" width="7.26953125" customWidth="1"/>
    <col min="16" max="16" width="22.453125" customWidth="1"/>
    <col min="17" max="20" width="8" customWidth="1"/>
    <col min="21" max="21" width="42.08984375" customWidth="1"/>
    <col min="22" max="22" width="8.81640625" customWidth="1"/>
    <col min="23" max="23" width="9.7265625" customWidth="1"/>
    <col min="24" max="33" width="9.453125" customWidth="1"/>
  </cols>
  <sheetData>
    <row r="1" spans="1:33" ht="46.5" customHeight="1">
      <c r="A1" s="1" t="s">
        <v>0</v>
      </c>
      <c r="B1" s="1" t="s">
        <v>1</v>
      </c>
      <c r="C1" s="1" t="s">
        <v>2</v>
      </c>
      <c r="D1" s="1" t="s">
        <v>3</v>
      </c>
      <c r="E1" s="1" t="s">
        <v>4</v>
      </c>
      <c r="F1" s="1" t="s">
        <v>5</v>
      </c>
      <c r="G1" s="1" t="s">
        <v>6</v>
      </c>
      <c r="H1" s="2" t="s">
        <v>7</v>
      </c>
      <c r="I1" s="3" t="s">
        <v>8</v>
      </c>
      <c r="J1" s="4" t="s">
        <v>9</v>
      </c>
      <c r="K1" s="3" t="s">
        <v>10</v>
      </c>
      <c r="L1" s="1" t="s">
        <v>11</v>
      </c>
      <c r="M1" s="1" t="s">
        <v>12</v>
      </c>
      <c r="N1" s="1" t="s">
        <v>13</v>
      </c>
      <c r="O1" s="5" t="s">
        <v>14</v>
      </c>
      <c r="P1" s="5" t="s">
        <v>15</v>
      </c>
      <c r="Q1" s="5" t="s">
        <v>16</v>
      </c>
      <c r="R1" s="5" t="s">
        <v>17</v>
      </c>
      <c r="S1" s="5" t="s">
        <v>18</v>
      </c>
      <c r="T1" s="5" t="s">
        <v>19</v>
      </c>
      <c r="U1" s="5" t="s">
        <v>20</v>
      </c>
      <c r="V1" s="6" t="s">
        <v>21</v>
      </c>
      <c r="W1" s="7" t="s">
        <v>22</v>
      </c>
      <c r="X1" s="8" t="s">
        <v>23</v>
      </c>
      <c r="Y1" s="9" t="s">
        <v>24</v>
      </c>
      <c r="Z1" s="10" t="s">
        <v>25</v>
      </c>
      <c r="AA1" s="10" t="s">
        <v>26</v>
      </c>
      <c r="AB1" s="11" t="s">
        <v>27</v>
      </c>
      <c r="AC1" s="12" t="s">
        <v>28</v>
      </c>
      <c r="AD1" s="13" t="s">
        <v>29</v>
      </c>
      <c r="AE1" s="14" t="s">
        <v>30</v>
      </c>
      <c r="AF1" s="14" t="s">
        <v>31</v>
      </c>
      <c r="AG1" s="14" t="s">
        <v>32</v>
      </c>
    </row>
    <row r="2" spans="1:33" ht="15.75" customHeight="1">
      <c r="A2" s="15">
        <v>44385</v>
      </c>
      <c r="B2" s="16" t="s">
        <v>2458</v>
      </c>
      <c r="C2" s="22" t="s">
        <v>456</v>
      </c>
      <c r="D2" s="16" t="s">
        <v>417</v>
      </c>
      <c r="E2" s="16" t="s">
        <v>48</v>
      </c>
      <c r="F2" s="17" t="str">
        <f t="shared" ref="F2:F60" si="0">IF(G2="","",IF(AE2="Yes", "Đã onboard", IF(AE2="No", "Không onboard", IF(AC2="Yes", "Đồng ý offer", IF(AC2="Consider", "Cân nhắc offer",IF(AC2="No", "Từ chối offer", IF(AA2="Pass", "Pass Phỏng vấn", IF(AA2="Fail", "Fail Phỏng vấn", IF(AA2="Cancel", "Hủy Phỏng vấn", IF(AA2="Reject", "Từ chối Phỏng vấn", IF(AA2="Consider", "Cân nhắc KQ PV", IF(AND(X2&lt;&gt;"",AA2="",W2="Pass"), "Có lịch PV",IF(W2="Pass","Pass CV",IF(W2="Fail","Fail CV",IF(W2="Reject","Từ chối ứng tuyển", IF(W2="Consider","Cân nhắc CV","Đã nhận được CV"))))))))))))))))</f>
        <v>Đã onboard</v>
      </c>
      <c r="G2" s="16" t="s">
        <v>3446</v>
      </c>
      <c r="H2" s="18">
        <v>377830778</v>
      </c>
      <c r="I2" s="16" t="s">
        <v>3447</v>
      </c>
      <c r="J2" s="15"/>
      <c r="K2" s="20"/>
      <c r="L2" s="21" t="str">
        <f ca="1">IFERROR(__xludf.DUMMYFUNCTION("if(or(countifs($H$3:H4,H4)&gt;1, countifs($I$3:I4,I4)&gt;1),""Trùng"",if(or(COUNTIFS('Data tổng'!$I:$I,$I4)&gt;1,COUNTIFS('Data tổng'!$H:$H,$H4)&gt;1),""Trùng ""&amp;FILTER('Data tổng'!$B:$B,'Data tổng'!$I:$I=$I4,'Data tổng'!$B:$B&lt;&gt;$B4),""ok""))"),"ok")</f>
        <v>ok</v>
      </c>
      <c r="M2" s="16" t="s">
        <v>83</v>
      </c>
      <c r="N2" s="16" t="s">
        <v>84</v>
      </c>
      <c r="O2" s="16"/>
      <c r="P2" s="16"/>
      <c r="Q2" s="16"/>
      <c r="R2" s="16"/>
      <c r="S2" s="16"/>
      <c r="T2" s="16"/>
      <c r="U2" s="22" t="s">
        <v>3448</v>
      </c>
      <c r="V2" s="23"/>
      <c r="W2" s="24" t="s">
        <v>57</v>
      </c>
      <c r="X2" s="133">
        <v>44384</v>
      </c>
      <c r="Y2" s="33">
        <v>0.72916666666666663</v>
      </c>
      <c r="Z2" s="26"/>
      <c r="AA2" s="26" t="s">
        <v>57</v>
      </c>
      <c r="AB2" s="39">
        <v>44386</v>
      </c>
      <c r="AC2" s="27" t="s">
        <v>65</v>
      </c>
      <c r="AD2" s="28">
        <v>44424</v>
      </c>
      <c r="AE2" s="29" t="s">
        <v>65</v>
      </c>
      <c r="AF2" s="29" t="s">
        <v>116</v>
      </c>
      <c r="AG2" s="29" t="s">
        <v>3449</v>
      </c>
    </row>
    <row r="3" spans="1:33" ht="29.25" customHeight="1">
      <c r="A3" s="15">
        <v>44385</v>
      </c>
      <c r="B3" s="16" t="s">
        <v>2458</v>
      </c>
      <c r="C3" s="22" t="s">
        <v>163</v>
      </c>
      <c r="D3" s="16"/>
      <c r="E3" s="16" t="s">
        <v>48</v>
      </c>
      <c r="F3" s="17" t="str">
        <f t="shared" si="0"/>
        <v>Fail Phỏng vấn</v>
      </c>
      <c r="G3" s="16" t="s">
        <v>3450</v>
      </c>
      <c r="H3" s="18">
        <v>365385178</v>
      </c>
      <c r="I3" s="16" t="s">
        <v>3451</v>
      </c>
      <c r="J3" s="15">
        <v>36161</v>
      </c>
      <c r="K3" s="30" t="s">
        <v>3452</v>
      </c>
      <c r="L3" s="21" t="str">
        <f ca="1">IFERROR(__xludf.DUMMYFUNCTION("if(or(countifs($H$3:H4,H4)&gt;1, countifs($I$3:I4,I4)&gt;1),""Trùng"",if(or(COUNTIFS('Data tổng'!$I:$I,$I4)&gt;1,COUNTIFS('Data tổng'!$H:$H,$H4)&gt;1),""Trùng ""&amp;FILTER('Data tổng'!$B:$B,'Data tổng'!$I:$I=$I4,'Data tổng'!$B:$B&lt;&gt;$B4),""ok""))"),"ok")</f>
        <v>ok</v>
      </c>
      <c r="M3" s="16" t="s">
        <v>83</v>
      </c>
      <c r="N3" s="16" t="s">
        <v>84</v>
      </c>
      <c r="O3" s="16" t="s">
        <v>253</v>
      </c>
      <c r="P3" s="16" t="s">
        <v>3453</v>
      </c>
      <c r="Q3" s="16" t="s">
        <v>178</v>
      </c>
      <c r="R3" s="16" t="s">
        <v>191</v>
      </c>
      <c r="S3" s="16">
        <v>2020</v>
      </c>
      <c r="T3" s="16" t="s">
        <v>87</v>
      </c>
      <c r="U3" s="78" t="s">
        <v>3454</v>
      </c>
      <c r="V3" s="23">
        <v>44385</v>
      </c>
      <c r="W3" s="24" t="s">
        <v>57</v>
      </c>
      <c r="X3" s="133">
        <v>44386</v>
      </c>
      <c r="Y3" s="33">
        <v>0.70833333333333337</v>
      </c>
      <c r="Z3" s="26" t="s">
        <v>1354</v>
      </c>
      <c r="AA3" s="26" t="s">
        <v>47</v>
      </c>
      <c r="AB3" s="27"/>
      <c r="AC3" s="27"/>
      <c r="AD3" s="28"/>
      <c r="AE3" s="29"/>
      <c r="AF3" s="29"/>
      <c r="AG3" s="29"/>
    </row>
    <row r="4" spans="1:33" ht="15.75" customHeight="1">
      <c r="A4" s="15">
        <v>44385</v>
      </c>
      <c r="B4" s="16" t="s">
        <v>2458</v>
      </c>
      <c r="C4" s="22" t="s">
        <v>163</v>
      </c>
      <c r="D4" s="16"/>
      <c r="E4" s="16" t="s">
        <v>48</v>
      </c>
      <c r="F4" s="17" t="str">
        <f t="shared" si="0"/>
        <v>Đã nhận được CV</v>
      </c>
      <c r="G4" s="16" t="s">
        <v>3455</v>
      </c>
      <c r="H4" s="18">
        <v>365278680</v>
      </c>
      <c r="I4" s="16" t="s">
        <v>3456</v>
      </c>
      <c r="J4" s="15">
        <v>36562</v>
      </c>
      <c r="K4" s="16"/>
      <c r="L4" s="21" t="str">
        <f ca="1">IFERROR(__xludf.DUMMYFUNCTION("if(or(countifs($H$3:H5,H5)&gt;1, countifs($I$3:I5,I5)&gt;1),""Trùng"",if(or(COUNTIFS('Data tổng'!$I:$I,$I5)&gt;1,COUNTIFS('Data tổng'!$H:$H,$H5)&gt;1),""Trùng ""&amp;FILTER('Data tổng'!$B:$B,'Data tổng'!$I:$I=$I5,'Data tổng'!$B:$B&lt;&gt;$B5),""ok""))"),"ok")</f>
        <v>ok</v>
      </c>
      <c r="M4" s="16" t="s">
        <v>40</v>
      </c>
      <c r="N4" s="16"/>
      <c r="O4" s="16" t="s">
        <v>524</v>
      </c>
      <c r="P4" s="16" t="s">
        <v>43</v>
      </c>
      <c r="Q4" s="16" t="s">
        <v>197</v>
      </c>
      <c r="R4" s="16" t="s">
        <v>191</v>
      </c>
      <c r="S4" s="16">
        <v>2020</v>
      </c>
      <c r="T4" s="16" t="s">
        <v>87</v>
      </c>
      <c r="U4" s="22" t="s">
        <v>3457</v>
      </c>
      <c r="V4" s="23"/>
      <c r="W4" s="24" t="s">
        <v>731</v>
      </c>
      <c r="X4" s="26"/>
      <c r="Y4" s="26"/>
      <c r="Z4" s="26"/>
      <c r="AA4" s="26"/>
      <c r="AB4" s="27"/>
      <c r="AC4" s="27"/>
      <c r="AD4" s="28"/>
      <c r="AE4" s="29"/>
      <c r="AF4" s="29"/>
      <c r="AG4" s="29"/>
    </row>
    <row r="5" spans="1:33" ht="15.75" customHeight="1">
      <c r="A5" s="15">
        <v>44386</v>
      </c>
      <c r="B5" s="16" t="s">
        <v>2458</v>
      </c>
      <c r="C5" s="22" t="s">
        <v>78</v>
      </c>
      <c r="D5" s="16"/>
      <c r="E5" s="16" t="s">
        <v>48</v>
      </c>
      <c r="F5" s="17" t="str">
        <f t="shared" si="0"/>
        <v>Đã nhận được CV</v>
      </c>
      <c r="G5" s="16" t="s">
        <v>3458</v>
      </c>
      <c r="H5" s="18">
        <v>365912138</v>
      </c>
      <c r="I5" s="16" t="s">
        <v>3459</v>
      </c>
      <c r="J5" s="15"/>
      <c r="K5" s="37" t="s">
        <v>3460</v>
      </c>
      <c r="L5" s="21" t="str">
        <f ca="1">IFERROR(__xludf.DUMMYFUNCTION("if(or(countifs($H$3:H6,H6)&gt;1, countifs($I$3:I6,I6)&gt;1),""Trùng"",if(or(COUNTIFS('Data tổng'!$I:$I,$I6)&gt;1,COUNTIFS('Data tổng'!$H:$H,$H6)&gt;1),""Trùng ""&amp;FILTER('Data tổng'!$B:$B,'Data tổng'!$I:$I=$I6,'Data tổng'!$B:$B&lt;&gt;$B6),""ok""))"),"ok")</f>
        <v>ok</v>
      </c>
      <c r="M5" s="16" t="s">
        <v>217</v>
      </c>
      <c r="N5" s="16"/>
      <c r="O5" s="16"/>
      <c r="P5" s="16"/>
      <c r="Q5" s="16"/>
      <c r="R5" s="16"/>
      <c r="S5" s="31"/>
      <c r="T5" s="16"/>
      <c r="U5" s="22" t="s">
        <v>3461</v>
      </c>
      <c r="V5" s="23"/>
      <c r="W5" s="24"/>
      <c r="X5" s="83"/>
      <c r="Y5" s="33"/>
      <c r="Z5" s="26"/>
      <c r="AA5" s="26"/>
      <c r="AB5" s="27"/>
      <c r="AC5" s="27"/>
      <c r="AD5" s="28"/>
      <c r="AE5" s="29"/>
      <c r="AF5" s="29"/>
      <c r="AG5" s="35"/>
    </row>
    <row r="6" spans="1:33" ht="15.75" customHeight="1">
      <c r="A6" s="15">
        <v>44386</v>
      </c>
      <c r="B6" s="16" t="s">
        <v>2458</v>
      </c>
      <c r="C6" s="22" t="s">
        <v>456</v>
      </c>
      <c r="D6" s="16"/>
      <c r="E6" s="16" t="s">
        <v>48</v>
      </c>
      <c r="F6" s="17" t="str">
        <f t="shared" si="0"/>
        <v>Từ chối ứng tuyển</v>
      </c>
      <c r="G6" s="16" t="s">
        <v>3462</v>
      </c>
      <c r="H6" s="18">
        <v>984844136</v>
      </c>
      <c r="I6" s="16" t="s">
        <v>3463</v>
      </c>
      <c r="J6" s="15"/>
      <c r="K6" s="30" t="s">
        <v>3464</v>
      </c>
      <c r="L6" s="21" t="str">
        <f ca="1">IFERROR(__xludf.DUMMYFUNCTION("if(or(countifs($H$3:H7,H7)&gt;1, countifs($I$3:I7,I7)&gt;1),""Trùng"",if(or(COUNTIFS('Data tổng'!$I:$I,$I7)&gt;1,COUNTIFS('Data tổng'!$H:$H,$H7)&gt;1),""Trùng ""&amp;FILTER('Data tổng'!$B:$B,'Data tổng'!$I:$I=$I7,'Data tổng'!$B:$B&lt;&gt;$B7),""ok""))"),"ok")</f>
        <v>ok</v>
      </c>
      <c r="M6" s="16" t="s">
        <v>294</v>
      </c>
      <c r="N6" s="16" t="s">
        <v>3465</v>
      </c>
      <c r="O6" s="16"/>
      <c r="P6" s="16"/>
      <c r="Q6" s="16"/>
      <c r="R6" s="16"/>
      <c r="S6" s="31"/>
      <c r="T6" s="16"/>
      <c r="U6" s="21" t="s">
        <v>3466</v>
      </c>
      <c r="V6" s="23">
        <v>44386</v>
      </c>
      <c r="W6" s="24" t="s">
        <v>58</v>
      </c>
      <c r="X6" s="26"/>
      <c r="Y6" s="26"/>
      <c r="Z6" s="26"/>
      <c r="AA6" s="26"/>
      <c r="AB6" s="27"/>
      <c r="AC6" s="27"/>
      <c r="AD6" s="28"/>
      <c r="AE6" s="29"/>
      <c r="AF6" s="29"/>
      <c r="AG6" s="29"/>
    </row>
    <row r="7" spans="1:33" ht="15.75" customHeight="1">
      <c r="A7" s="15">
        <v>44386</v>
      </c>
      <c r="B7" s="16" t="str">
        <f t="shared" ref="B7:B28" si="1">IF(A7&lt;&gt;"","Hangpt45","")</f>
        <v>Hangpt45</v>
      </c>
      <c r="C7" s="22" t="s">
        <v>78</v>
      </c>
      <c r="D7" s="16" t="s">
        <v>79</v>
      </c>
      <c r="E7" s="16"/>
      <c r="F7" s="17" t="str">
        <f t="shared" si="0"/>
        <v>Từ chối ứng tuyển</v>
      </c>
      <c r="G7" s="115" t="s">
        <v>3467</v>
      </c>
      <c r="H7" s="18">
        <v>383628753</v>
      </c>
      <c r="I7" s="115" t="s">
        <v>3468</v>
      </c>
      <c r="J7" s="15"/>
      <c r="K7" s="134" t="s">
        <v>3469</v>
      </c>
      <c r="L7" s="21" t="str">
        <f ca="1">IFERROR(__xludf.DUMMYFUNCTION("if(or(countifs($H$3:H8,H8)&gt;1, countifs($I$3:I8,I8)&gt;1),""Trùng"",if(or(COUNTIFS('Data tổng'!$I:$I,$I8)&gt;1,COUNTIFS('Data tổng'!$H:$H,$H8)&gt;1),""Trùng ""&amp;FILTER('Data tổng'!$B:$B,'Data tổng'!$I:$I=$I8,'Data tổng'!$B:$B&lt;&gt;$B8),""ok""))"),"ok")</f>
        <v>ok</v>
      </c>
      <c r="M7" s="16" t="s">
        <v>294</v>
      </c>
      <c r="N7" s="16" t="s">
        <v>3465</v>
      </c>
      <c r="O7" s="16"/>
      <c r="P7" s="16"/>
      <c r="Q7" s="16"/>
      <c r="R7" s="16"/>
      <c r="S7" s="31"/>
      <c r="T7" s="16"/>
      <c r="U7" s="21" t="s">
        <v>3470</v>
      </c>
      <c r="V7" s="23">
        <v>44386</v>
      </c>
      <c r="W7" s="24" t="s">
        <v>58</v>
      </c>
      <c r="X7" s="26"/>
      <c r="Y7" s="26"/>
      <c r="Z7" s="26"/>
      <c r="AA7" s="26"/>
      <c r="AB7" s="27"/>
      <c r="AC7" s="27"/>
      <c r="AD7" s="28"/>
      <c r="AE7" s="29"/>
      <c r="AF7" s="29"/>
      <c r="AG7" s="35"/>
    </row>
    <row r="8" spans="1:33" ht="15.75" customHeight="1">
      <c r="A8" s="15">
        <v>44386</v>
      </c>
      <c r="B8" s="16" t="str">
        <f t="shared" si="1"/>
        <v>Hangpt45</v>
      </c>
      <c r="C8" s="22" t="s">
        <v>155</v>
      </c>
      <c r="D8" s="16"/>
      <c r="E8" s="16"/>
      <c r="F8" s="17" t="str">
        <f t="shared" si="0"/>
        <v>Fail Phỏng vấn</v>
      </c>
      <c r="G8" s="115" t="s">
        <v>3471</v>
      </c>
      <c r="H8" s="18">
        <v>974161198</v>
      </c>
      <c r="I8" s="115" t="s">
        <v>3472</v>
      </c>
      <c r="J8" s="15"/>
      <c r="K8" s="134" t="s">
        <v>3473</v>
      </c>
      <c r="L8" s="21" t="str">
        <f ca="1">IFERROR(__xludf.DUMMYFUNCTION("if(or(countifs($H$3:H9,H9)&gt;1, countifs($I$3:I9,I9)&gt;1),""Trùng"",if(or(COUNTIFS('Data tổng'!$I:$I,$I9)&gt;1,COUNTIFS('Data tổng'!$H:$H,$H9)&gt;1),""Trùng ""&amp;FILTER('Data tổng'!$B:$B,'Data tổng'!$I:$I=$I9,'Data tổng'!$B:$B&lt;&gt;$B9),""ok""))"),"ok")</f>
        <v>ok</v>
      </c>
      <c r="M8" s="16" t="s">
        <v>294</v>
      </c>
      <c r="N8" s="16" t="s">
        <v>3465</v>
      </c>
      <c r="O8" s="16"/>
      <c r="P8" s="16"/>
      <c r="Q8" s="16"/>
      <c r="R8" s="16"/>
      <c r="S8" s="16"/>
      <c r="T8" s="16"/>
      <c r="U8" s="38" t="s">
        <v>3474</v>
      </c>
      <c r="V8" s="23">
        <v>44386</v>
      </c>
      <c r="W8" s="24" t="s">
        <v>57</v>
      </c>
      <c r="X8" s="133">
        <v>44390</v>
      </c>
      <c r="Y8" s="33">
        <v>0.58333333333333337</v>
      </c>
      <c r="Z8" s="26" t="s">
        <v>127</v>
      </c>
      <c r="AA8" s="26" t="s">
        <v>47</v>
      </c>
      <c r="AB8" s="27"/>
      <c r="AC8" s="27"/>
      <c r="AD8" s="28"/>
      <c r="AE8" s="29"/>
      <c r="AF8" s="29" t="s">
        <v>2625</v>
      </c>
      <c r="AG8" s="29"/>
    </row>
    <row r="9" spans="1:33" ht="15.75" customHeight="1">
      <c r="A9" s="15">
        <v>44386</v>
      </c>
      <c r="B9" s="16" t="str">
        <f t="shared" si="1"/>
        <v>Hangpt45</v>
      </c>
      <c r="C9" s="22" t="s">
        <v>456</v>
      </c>
      <c r="D9" s="16"/>
      <c r="E9" s="16"/>
      <c r="F9" s="17" t="str">
        <f t="shared" si="0"/>
        <v>Fail Phỏng vấn</v>
      </c>
      <c r="G9" s="115" t="s">
        <v>3475</v>
      </c>
      <c r="H9" s="18">
        <v>904090800</v>
      </c>
      <c r="I9" s="115" t="s">
        <v>3476</v>
      </c>
      <c r="J9" s="15"/>
      <c r="K9" s="134" t="s">
        <v>3477</v>
      </c>
      <c r="L9" s="21" t="str">
        <f ca="1">IFERROR(__xludf.DUMMYFUNCTION("if(or(countifs($H$3:H10,H10)&gt;1, countifs($I$3:I10,I10)&gt;1),""Trùng"",if(or(COUNTIFS('Data tổng'!$I:$I,$I10)&gt;1,COUNTIFS('Data tổng'!$H:$H,$H10)&gt;1),""Trùng ""&amp;FILTER('Data tổng'!$B:$B,'Data tổng'!$I:$I=$I10,'Data tổng'!$B:$B&lt;&gt;$B10),""ok""))"),"ok")</f>
        <v>ok</v>
      </c>
      <c r="M9" s="16" t="s">
        <v>294</v>
      </c>
      <c r="N9" s="16" t="s">
        <v>3465</v>
      </c>
      <c r="O9" s="16"/>
      <c r="P9" s="16"/>
      <c r="Q9" s="16"/>
      <c r="R9" s="16"/>
      <c r="S9" s="16"/>
      <c r="T9" s="16"/>
      <c r="U9" s="22" t="s">
        <v>3478</v>
      </c>
      <c r="V9" s="23">
        <v>44389</v>
      </c>
      <c r="W9" s="24" t="s">
        <v>57</v>
      </c>
      <c r="X9" s="133">
        <v>44397</v>
      </c>
      <c r="Y9" s="26" t="s">
        <v>153</v>
      </c>
      <c r="Z9" s="26" t="s">
        <v>1446</v>
      </c>
      <c r="AA9" s="26" t="s">
        <v>47</v>
      </c>
      <c r="AB9" s="27"/>
      <c r="AC9" s="27"/>
      <c r="AD9" s="28"/>
      <c r="AE9" s="29"/>
      <c r="AF9" s="29"/>
      <c r="AG9" s="29"/>
    </row>
    <row r="10" spans="1:33" ht="15.75" customHeight="1">
      <c r="A10" s="15">
        <v>44386</v>
      </c>
      <c r="B10" s="16" t="str">
        <f t="shared" si="1"/>
        <v>Hangpt45</v>
      </c>
      <c r="C10" s="22" t="s">
        <v>78</v>
      </c>
      <c r="D10" s="16" t="s">
        <v>79</v>
      </c>
      <c r="E10" s="16"/>
      <c r="F10" s="17" t="str">
        <f t="shared" si="0"/>
        <v>Từ chối offer</v>
      </c>
      <c r="G10" s="115" t="s">
        <v>2855</v>
      </c>
      <c r="H10" s="18">
        <v>983942801</v>
      </c>
      <c r="I10" s="115" t="s">
        <v>3479</v>
      </c>
      <c r="J10" s="15"/>
      <c r="K10" s="134" t="s">
        <v>3480</v>
      </c>
      <c r="L10" s="21" t="str">
        <f ca="1">IFERROR(__xludf.DUMMYFUNCTION("if(or(countifs($H$3:H11,H11)&gt;1, countifs($I$3:I11,I11)&gt;1),""Trùng"",if(or(COUNTIFS('Data tổng'!$I:$I,$I11)&gt;1,COUNTIFS('Data tổng'!$H:$H,$H11)&gt;1),""Trùng ""&amp;FILTER('Data tổng'!$B:$B,'Data tổng'!$I:$I=$I11,'Data tổng'!$B:$B&lt;&gt;$B11),""ok""))"),"ok")</f>
        <v>ok</v>
      </c>
      <c r="M10" s="16" t="s">
        <v>294</v>
      </c>
      <c r="N10" s="16" t="s">
        <v>3465</v>
      </c>
      <c r="O10" s="16"/>
      <c r="P10" s="16"/>
      <c r="Q10" s="16"/>
      <c r="R10" s="16"/>
      <c r="S10" s="16"/>
      <c r="T10" s="16"/>
      <c r="U10" s="22" t="s">
        <v>3481</v>
      </c>
      <c r="V10" s="23">
        <v>44391</v>
      </c>
      <c r="W10" s="24" t="s">
        <v>57</v>
      </c>
      <c r="X10" s="133">
        <v>44392</v>
      </c>
      <c r="Y10" s="33">
        <v>0.625</v>
      </c>
      <c r="Z10" s="26" t="s">
        <v>127</v>
      </c>
      <c r="AA10" s="26" t="s">
        <v>57</v>
      </c>
      <c r="AB10" s="39">
        <v>44393</v>
      </c>
      <c r="AC10" s="27" t="s">
        <v>128</v>
      </c>
      <c r="AD10" s="28"/>
      <c r="AE10" s="29"/>
      <c r="AF10" s="29" t="s">
        <v>3482</v>
      </c>
      <c r="AG10" s="35">
        <v>13000000</v>
      </c>
    </row>
    <row r="11" spans="1:33" ht="15.75" customHeight="1">
      <c r="A11" s="15">
        <v>44386</v>
      </c>
      <c r="B11" s="16" t="str">
        <f t="shared" si="1"/>
        <v>Hangpt45</v>
      </c>
      <c r="C11" s="22" t="s">
        <v>667</v>
      </c>
      <c r="D11" s="16"/>
      <c r="E11" s="16"/>
      <c r="F11" s="17" t="str">
        <f t="shared" si="0"/>
        <v>Fail CV</v>
      </c>
      <c r="G11" s="115" t="s">
        <v>3483</v>
      </c>
      <c r="H11" s="18">
        <v>907407704</v>
      </c>
      <c r="I11" s="115" t="s">
        <v>3484</v>
      </c>
      <c r="J11" s="15"/>
      <c r="K11" s="134" t="s">
        <v>3485</v>
      </c>
      <c r="L11" s="21" t="str">
        <f ca="1">IFERROR(__xludf.DUMMYFUNCTION("if(or(countifs($H$3:H12,H12)&gt;1, countifs($I$3:I12,I12)&gt;1),""Trùng"",if(or(COUNTIFS('Data tổng'!$I:$I,$I12)&gt;1,COUNTIFS('Data tổng'!$H:$H,$H12)&gt;1),""Trùng ""&amp;FILTER('Data tổng'!$B:$B,'Data tổng'!$I:$I=$I12,'Data tổng'!$B:$B&lt;&gt;$B12),""ok""))"),"ok")</f>
        <v>ok</v>
      </c>
      <c r="M11" s="16" t="s">
        <v>801</v>
      </c>
      <c r="N11" s="16"/>
      <c r="O11" s="16"/>
      <c r="P11" s="16"/>
      <c r="Q11" s="16"/>
      <c r="R11" s="16"/>
      <c r="S11" s="16"/>
      <c r="T11" s="16"/>
      <c r="U11" s="22" t="s">
        <v>3486</v>
      </c>
      <c r="V11" s="23"/>
      <c r="W11" s="24" t="s">
        <v>47</v>
      </c>
      <c r="X11" s="26"/>
      <c r="Y11" s="26"/>
      <c r="Z11" s="26"/>
      <c r="AA11" s="26"/>
      <c r="AB11" s="27"/>
      <c r="AC11" s="27"/>
      <c r="AD11" s="28"/>
      <c r="AE11" s="29"/>
      <c r="AF11" s="29"/>
      <c r="AG11" s="29"/>
    </row>
    <row r="12" spans="1:33" ht="15.75" customHeight="1">
      <c r="A12" s="15">
        <v>44386</v>
      </c>
      <c r="B12" s="16" t="str">
        <f t="shared" si="1"/>
        <v>Hangpt45</v>
      </c>
      <c r="C12" s="22" t="s">
        <v>250</v>
      </c>
      <c r="D12" s="16"/>
      <c r="E12" s="16"/>
      <c r="F12" s="17" t="str">
        <f t="shared" si="0"/>
        <v>Từ chối offer</v>
      </c>
      <c r="G12" s="115" t="s">
        <v>3487</v>
      </c>
      <c r="H12" s="18">
        <v>962729699</v>
      </c>
      <c r="I12" s="115" t="s">
        <v>3488</v>
      </c>
      <c r="J12" s="15"/>
      <c r="K12" s="37" t="s">
        <v>3489</v>
      </c>
      <c r="L12" s="21" t="str">
        <f ca="1">IFERROR(__xludf.DUMMYFUNCTION("if(or(countifs($H$3:H13,H13)&gt;1, countifs($I$3:I13,I13)&gt;1),""Trùng"",if(or(COUNTIFS('Data tổng'!$I:$I,$I13)&gt;1,COUNTIFS('Data tổng'!$H:$H,$H13)&gt;1),""Trùng ""&amp;FILTER('Data tổng'!$B:$B,'Data tổng'!$I:$I=$I13,'Data tổng'!$B:$B&lt;&gt;$B13),""ok""))"),"ok")</f>
        <v>ok</v>
      </c>
      <c r="M12" s="16" t="s">
        <v>149</v>
      </c>
      <c r="N12" s="16" t="s">
        <v>150</v>
      </c>
      <c r="O12" s="16"/>
      <c r="P12" s="16"/>
      <c r="Q12" s="16"/>
      <c r="R12" s="16"/>
      <c r="S12" s="16"/>
      <c r="T12" s="16"/>
      <c r="U12" s="22" t="s">
        <v>3490</v>
      </c>
      <c r="V12" s="23"/>
      <c r="W12" s="24" t="s">
        <v>57</v>
      </c>
      <c r="X12" s="133">
        <v>44399</v>
      </c>
      <c r="Y12" s="33">
        <v>0.33333333333333331</v>
      </c>
      <c r="Z12" s="26" t="s">
        <v>1446</v>
      </c>
      <c r="AA12" s="26" t="s">
        <v>57</v>
      </c>
      <c r="AB12" s="39">
        <v>44403</v>
      </c>
      <c r="AC12" s="27" t="s">
        <v>128</v>
      </c>
      <c r="AD12" s="28"/>
      <c r="AE12" s="29"/>
      <c r="AF12" s="29"/>
      <c r="AG12" s="35">
        <v>30000000</v>
      </c>
    </row>
    <row r="13" spans="1:33" ht="15.75" customHeight="1">
      <c r="A13" s="15">
        <v>44389</v>
      </c>
      <c r="B13" s="16" t="str">
        <f t="shared" si="1"/>
        <v>Hangpt45</v>
      </c>
      <c r="C13" s="22" t="s">
        <v>250</v>
      </c>
      <c r="D13" s="16" t="s">
        <v>79</v>
      </c>
      <c r="E13" s="16"/>
      <c r="F13" s="17" t="str">
        <f t="shared" si="0"/>
        <v>Không onboard</v>
      </c>
      <c r="G13" s="115" t="s">
        <v>3491</v>
      </c>
      <c r="H13" s="18">
        <v>963229059</v>
      </c>
      <c r="I13" s="115" t="s">
        <v>3492</v>
      </c>
      <c r="J13" s="15"/>
      <c r="K13" s="37" t="s">
        <v>3493</v>
      </c>
      <c r="L13" s="21" t="str">
        <f ca="1">IFERROR(__xludf.DUMMYFUNCTION("if(or(countifs($H$3:H14,H14)&gt;1, countifs($I$3:I14,I14)&gt;1),""Trùng"",if(or(COUNTIFS('Data tổng'!$I:$I,$I14)&gt;1,COUNTIFS('Data tổng'!$H:$H,$H14)&gt;1),""Trùng ""&amp;FILTER('Data tổng'!$B:$B,'Data tổng'!$I:$I=$I14,'Data tổng'!$B:$B&lt;&gt;$B14),""ok""))"),"ok")</f>
        <v>ok</v>
      </c>
      <c r="M13" s="16" t="s">
        <v>112</v>
      </c>
      <c r="N13" s="16"/>
      <c r="O13" s="16"/>
      <c r="P13" s="16"/>
      <c r="Q13" s="16"/>
      <c r="R13" s="16"/>
      <c r="S13" s="16"/>
      <c r="T13" s="16"/>
      <c r="U13" s="22" t="s">
        <v>3494</v>
      </c>
      <c r="V13" s="23">
        <v>44389</v>
      </c>
      <c r="W13" s="24" t="s">
        <v>57</v>
      </c>
      <c r="X13" s="133">
        <v>44390</v>
      </c>
      <c r="Y13" s="33">
        <v>0.625</v>
      </c>
      <c r="Z13" s="26" t="s">
        <v>154</v>
      </c>
      <c r="AA13" s="26" t="s">
        <v>57</v>
      </c>
      <c r="AB13" s="39">
        <v>44392</v>
      </c>
      <c r="AC13" s="27" t="s">
        <v>65</v>
      </c>
      <c r="AD13" s="28">
        <v>44424</v>
      </c>
      <c r="AE13" s="29" t="s">
        <v>128</v>
      </c>
      <c r="AF13" s="29" t="s">
        <v>478</v>
      </c>
      <c r="AG13" s="35">
        <v>19000000</v>
      </c>
    </row>
    <row r="14" spans="1:33" ht="15.75" customHeight="1">
      <c r="A14" s="15">
        <v>44390</v>
      </c>
      <c r="B14" s="16" t="str">
        <f t="shared" si="1"/>
        <v>Hangpt45</v>
      </c>
      <c r="C14" s="22" t="s">
        <v>78</v>
      </c>
      <c r="D14" s="16"/>
      <c r="E14" s="16"/>
      <c r="F14" s="17" t="str">
        <f t="shared" si="0"/>
        <v>Fail Phỏng vấn</v>
      </c>
      <c r="G14" s="135" t="s">
        <v>3495</v>
      </c>
      <c r="H14" s="18">
        <v>379307198</v>
      </c>
      <c r="I14" s="115" t="s">
        <v>3496</v>
      </c>
      <c r="J14" s="15"/>
      <c r="K14" s="134" t="s">
        <v>3497</v>
      </c>
      <c r="L14" s="21" t="str">
        <f ca="1">IFERROR(__xludf.DUMMYFUNCTION("if(or(countifs($H$3:H15,H15)&gt;1, countifs($I$3:I15,I15)&gt;1),""Trùng"",if(or(COUNTIFS('Data tổng'!$I:$I,$I15)&gt;1,COUNTIFS('Data tổng'!$H:$H,$H15)&gt;1),""Trùng ""&amp;FILTER('Data tổng'!$B:$B,'Data tổng'!$I:$I=$I15,'Data tổng'!$B:$B&lt;&gt;$B15),""ok""))"),"ok")</f>
        <v>ok</v>
      </c>
      <c r="M14" s="16" t="s">
        <v>294</v>
      </c>
      <c r="N14" s="16" t="s">
        <v>3465</v>
      </c>
      <c r="O14" s="16"/>
      <c r="P14" s="16"/>
      <c r="Q14" s="16"/>
      <c r="R14" s="16"/>
      <c r="S14" s="16"/>
      <c r="T14" s="16"/>
      <c r="U14" s="22" t="s">
        <v>3498</v>
      </c>
      <c r="V14" s="23">
        <v>44391</v>
      </c>
      <c r="W14" s="24" t="s">
        <v>57</v>
      </c>
      <c r="X14" s="133">
        <v>44392</v>
      </c>
      <c r="Y14" s="33">
        <v>0.41666666666666669</v>
      </c>
      <c r="Z14" s="26" t="s">
        <v>995</v>
      </c>
      <c r="AA14" s="26" t="s">
        <v>47</v>
      </c>
      <c r="AB14" s="27"/>
      <c r="AC14" s="27"/>
      <c r="AD14" s="28"/>
      <c r="AE14" s="29"/>
      <c r="AF14" s="29" t="s">
        <v>528</v>
      </c>
      <c r="AG14" s="29"/>
    </row>
    <row r="15" spans="1:33" ht="15.75" customHeight="1">
      <c r="A15" s="15">
        <v>44390</v>
      </c>
      <c r="B15" s="16" t="str">
        <f t="shared" si="1"/>
        <v>Hangpt45</v>
      </c>
      <c r="C15" s="22" t="s">
        <v>78</v>
      </c>
      <c r="D15" s="16"/>
      <c r="E15" s="16"/>
      <c r="F15" s="17" t="str">
        <f t="shared" si="0"/>
        <v>Từ chối ứng tuyển</v>
      </c>
      <c r="G15" s="100" t="s">
        <v>3499</v>
      </c>
      <c r="H15" s="18">
        <v>362935557</v>
      </c>
      <c r="I15" s="115" t="s">
        <v>3500</v>
      </c>
      <c r="J15" s="15"/>
      <c r="K15" s="134" t="s">
        <v>3501</v>
      </c>
      <c r="L15" s="21" t="str">
        <f ca="1">IFERROR(__xludf.DUMMYFUNCTION("if(or(countifs($H$3:H16,H16)&gt;1, countifs($I$3:I16,I16)&gt;1),""Trùng"",if(or(COUNTIFS('Data tổng'!$I:$I,$I16)&gt;1,COUNTIFS('Data tổng'!$H:$H,$H16)&gt;1),""Trùng ""&amp;FILTER('Data tổng'!$B:$B,'Data tổng'!$I:$I=$I16,'Data tổng'!$B:$B&lt;&gt;$B16),""ok""))"),"ok")</f>
        <v>ok</v>
      </c>
      <c r="M15" s="16" t="s">
        <v>801</v>
      </c>
      <c r="N15" s="16"/>
      <c r="O15" s="16"/>
      <c r="P15" s="16"/>
      <c r="Q15" s="16"/>
      <c r="R15" s="16"/>
      <c r="S15" s="16"/>
      <c r="T15" s="16"/>
      <c r="U15" s="22" t="s">
        <v>3502</v>
      </c>
      <c r="V15" s="23">
        <v>44390</v>
      </c>
      <c r="W15" s="24" t="s">
        <v>58</v>
      </c>
      <c r="X15" s="26"/>
      <c r="Y15" s="26"/>
      <c r="Z15" s="26"/>
      <c r="AA15" s="26"/>
      <c r="AB15" s="27"/>
      <c r="AC15" s="27"/>
      <c r="AD15" s="28"/>
      <c r="AE15" s="29"/>
      <c r="AF15" s="29"/>
      <c r="AG15" s="29"/>
    </row>
    <row r="16" spans="1:33" ht="15.75" customHeight="1">
      <c r="A16" s="15">
        <v>44390</v>
      </c>
      <c r="B16" s="16" t="str">
        <f t="shared" si="1"/>
        <v>Hangpt45</v>
      </c>
      <c r="C16" s="22" t="s">
        <v>78</v>
      </c>
      <c r="D16" s="16"/>
      <c r="E16" s="16"/>
      <c r="F16" s="17" t="str">
        <f t="shared" si="0"/>
        <v>Fail CV</v>
      </c>
      <c r="G16" s="100" t="s">
        <v>3503</v>
      </c>
      <c r="H16" s="18">
        <v>978528750</v>
      </c>
      <c r="I16" s="115" t="s">
        <v>3504</v>
      </c>
      <c r="J16" s="15"/>
      <c r="K16" s="134" t="s">
        <v>3505</v>
      </c>
      <c r="L16" s="21" t="str">
        <f ca="1">IFERROR(__xludf.DUMMYFUNCTION("if(or(countifs($H$3:H17,H17)&gt;1, countifs($I$3:I17,I17)&gt;1),""Trùng"",if(or(COUNTIFS('Data tổng'!$I:$I,$I17)&gt;1,COUNTIFS('Data tổng'!$H:$H,$H17)&gt;1),""Trùng ""&amp;FILTER('Data tổng'!$B:$B,'Data tổng'!$I:$I=$I17,'Data tổng'!$B:$B&lt;&gt;$B17),""ok""))"),"ok")</f>
        <v>ok</v>
      </c>
      <c r="M16" s="16" t="s">
        <v>801</v>
      </c>
      <c r="N16" s="16"/>
      <c r="O16" s="16"/>
      <c r="P16" s="16"/>
      <c r="Q16" s="16"/>
      <c r="R16" s="16"/>
      <c r="S16" s="16"/>
      <c r="T16" s="16"/>
      <c r="U16" s="22"/>
      <c r="V16" s="23">
        <v>44390</v>
      </c>
      <c r="W16" s="24" t="s">
        <v>47</v>
      </c>
      <c r="X16" s="133"/>
      <c r="Y16" s="33"/>
      <c r="Z16" s="26"/>
      <c r="AA16" s="26"/>
      <c r="AB16" s="27"/>
      <c r="AC16" s="27"/>
      <c r="AD16" s="28"/>
      <c r="AE16" s="29"/>
      <c r="AF16" s="29"/>
      <c r="AG16" s="29"/>
    </row>
    <row r="17" spans="1:33" ht="15.75" customHeight="1">
      <c r="A17" s="15">
        <v>44389</v>
      </c>
      <c r="B17" s="16" t="str">
        <f t="shared" si="1"/>
        <v>Hangpt45</v>
      </c>
      <c r="C17" s="22" t="s">
        <v>456</v>
      </c>
      <c r="D17" s="16"/>
      <c r="E17" s="16"/>
      <c r="F17" s="17" t="str">
        <f t="shared" si="0"/>
        <v>Đã nhận được CV</v>
      </c>
      <c r="G17" s="36" t="s">
        <v>3506</v>
      </c>
      <c r="H17" s="18"/>
      <c r="I17" s="36" t="s">
        <v>3507</v>
      </c>
      <c r="J17" s="15"/>
      <c r="K17" s="37" t="s">
        <v>3508</v>
      </c>
      <c r="L17" s="21" t="str">
        <f ca="1">IFERROR(__xludf.DUMMYFUNCTION("if(or(countifs($H$3:H18,H18)&gt;1, countifs($I$3:I18,I18)&gt;1),""Trùng"",if(or(COUNTIFS('Data tổng'!$I:$I,$I18)&gt;1,COUNTIFS('Data tổng'!$H:$H,$H18)&gt;1),""Trùng ""&amp;FILTER('Data tổng'!$B:$B,'Data tổng'!$I:$I=$I18,'Data tổng'!$B:$B&lt;&gt;$B18),""ok""))"),"ok")</f>
        <v>ok</v>
      </c>
      <c r="M17" s="16" t="s">
        <v>83</v>
      </c>
      <c r="N17" s="16" t="s">
        <v>84</v>
      </c>
      <c r="O17" s="16"/>
      <c r="P17" s="16"/>
      <c r="Q17" s="16"/>
      <c r="R17" s="16"/>
      <c r="S17" s="16"/>
      <c r="T17" s="16"/>
      <c r="U17" s="22"/>
      <c r="V17" s="23"/>
      <c r="W17" s="24"/>
      <c r="X17" s="26"/>
      <c r="Y17" s="26"/>
      <c r="Z17" s="26"/>
      <c r="AA17" s="26"/>
      <c r="AB17" s="27"/>
      <c r="AC17" s="27"/>
      <c r="AD17" s="28"/>
      <c r="AE17" s="29"/>
      <c r="AF17" s="29"/>
      <c r="AG17" s="29"/>
    </row>
    <row r="18" spans="1:33" ht="15.75" customHeight="1">
      <c r="A18" s="15">
        <v>44389</v>
      </c>
      <c r="B18" s="16" t="str">
        <f t="shared" si="1"/>
        <v>Hangpt45</v>
      </c>
      <c r="C18" s="22" t="s">
        <v>456</v>
      </c>
      <c r="D18" s="16"/>
      <c r="E18" s="16"/>
      <c r="F18" s="17" t="str">
        <f t="shared" si="0"/>
        <v>Đã nhận được CV</v>
      </c>
      <c r="G18" s="36" t="s">
        <v>3509</v>
      </c>
      <c r="H18" s="18"/>
      <c r="I18" s="36" t="s">
        <v>3510</v>
      </c>
      <c r="J18" s="15"/>
      <c r="K18" s="37" t="s">
        <v>3511</v>
      </c>
      <c r="L18" s="21" t="str">
        <f ca="1">IFERROR(__xludf.DUMMYFUNCTION("if(or(countifs($H$3:H19,H19)&gt;1, countifs($I$3:I19,I19)&gt;1),""Trùng"",if(or(COUNTIFS('Data tổng'!$I:$I,$I19)&gt;1,COUNTIFS('Data tổng'!$H:$H,$H19)&gt;1),""Trùng ""&amp;FILTER('Data tổng'!$B:$B,'Data tổng'!$I:$I=$I19,'Data tổng'!$B:$B&lt;&gt;$B19),""ok""))"),"ok")</f>
        <v>ok</v>
      </c>
      <c r="M18" s="16" t="s">
        <v>83</v>
      </c>
      <c r="N18" s="16" t="s">
        <v>84</v>
      </c>
      <c r="O18" s="16"/>
      <c r="P18" s="16"/>
      <c r="Q18" s="16"/>
      <c r="R18" s="16"/>
      <c r="S18" s="16"/>
      <c r="T18" s="16"/>
      <c r="U18" s="22"/>
      <c r="V18" s="23"/>
      <c r="W18" s="24"/>
      <c r="X18" s="26"/>
      <c r="Y18" s="26"/>
      <c r="Z18" s="26"/>
      <c r="AA18" s="26"/>
      <c r="AB18" s="27"/>
      <c r="AC18" s="27"/>
      <c r="AD18" s="28"/>
      <c r="AE18" s="29"/>
      <c r="AF18" s="29"/>
      <c r="AG18" s="29"/>
    </row>
    <row r="19" spans="1:33" ht="15.75" customHeight="1">
      <c r="A19" s="15">
        <v>44389</v>
      </c>
      <c r="B19" s="16" t="str">
        <f t="shared" si="1"/>
        <v>Hangpt45</v>
      </c>
      <c r="C19" s="22" t="s">
        <v>163</v>
      </c>
      <c r="D19" s="16"/>
      <c r="E19" s="16"/>
      <c r="F19" s="17" t="str">
        <f t="shared" si="0"/>
        <v>Hủy Phỏng vấn</v>
      </c>
      <c r="G19" s="36" t="s">
        <v>3512</v>
      </c>
      <c r="H19" s="18">
        <v>326691940</v>
      </c>
      <c r="I19" s="36" t="s">
        <v>3513</v>
      </c>
      <c r="J19" s="15"/>
      <c r="K19" s="37" t="s">
        <v>3514</v>
      </c>
      <c r="L19" s="21" t="str">
        <f ca="1">IFERROR(__xludf.DUMMYFUNCTION("if(or(countifs($H$3:H20,H20)&gt;1, countifs($I$3:I20,I20)&gt;1),""Trùng"",if(or(COUNTIFS('Data tổng'!$I:$I,$I20)&gt;1,COUNTIFS('Data tổng'!$H:$H,$H20)&gt;1),""Trùng ""&amp;FILTER('Data tổng'!$B:$B,'Data tổng'!$I:$I=$I20,'Data tổng'!$B:$B&lt;&gt;$B20),""ok""))"),"ok")</f>
        <v>ok</v>
      </c>
      <c r="M19" s="16" t="s">
        <v>83</v>
      </c>
      <c r="N19" s="16" t="s">
        <v>84</v>
      </c>
      <c r="O19" s="16"/>
      <c r="P19" s="16"/>
      <c r="Q19" s="16"/>
      <c r="R19" s="16"/>
      <c r="S19" s="16"/>
      <c r="T19" s="16"/>
      <c r="U19" s="22" t="s">
        <v>3515</v>
      </c>
      <c r="V19" s="23">
        <v>44392</v>
      </c>
      <c r="W19" s="24" t="s">
        <v>57</v>
      </c>
      <c r="X19" s="133">
        <v>44393</v>
      </c>
      <c r="Y19" s="33">
        <v>0.6875</v>
      </c>
      <c r="Z19" s="26" t="s">
        <v>1354</v>
      </c>
      <c r="AA19" s="26" t="s">
        <v>187</v>
      </c>
      <c r="AB19" s="27"/>
      <c r="AC19" s="27"/>
      <c r="AD19" s="28"/>
      <c r="AE19" s="29"/>
      <c r="AF19" s="29"/>
      <c r="AG19" s="29"/>
    </row>
    <row r="20" spans="1:33" ht="15.75" customHeight="1">
      <c r="A20" s="15">
        <v>44391</v>
      </c>
      <c r="B20" s="16" t="str">
        <f t="shared" si="1"/>
        <v>Hangpt45</v>
      </c>
      <c r="C20" s="22" t="s">
        <v>250</v>
      </c>
      <c r="D20" s="16"/>
      <c r="E20" s="16"/>
      <c r="F20" s="17" t="str">
        <f t="shared" si="0"/>
        <v>Đã nhận được CV</v>
      </c>
      <c r="G20" s="36" t="s">
        <v>3516</v>
      </c>
      <c r="H20" s="18">
        <v>964213283</v>
      </c>
      <c r="I20" s="36" t="s">
        <v>3517</v>
      </c>
      <c r="J20" s="15"/>
      <c r="K20" s="37" t="s">
        <v>3518</v>
      </c>
      <c r="L20" s="21" t="str">
        <f ca="1">IFERROR(__xludf.DUMMYFUNCTION("if(or(countifs($H$3:H21,H21)&gt;1, countifs($I$3:I21,I21)&gt;1),""Trùng"",if(or(COUNTIFS('Data tổng'!$I:$I,$I21)&gt;1,COUNTIFS('Data tổng'!$H:$H,$H21)&gt;1),""Trùng ""&amp;FILTER('Data tổng'!$B:$B,'Data tổng'!$I:$I=$I21,'Data tổng'!$B:$B&lt;&gt;$B21),""ok""))"),"ok")</f>
        <v>ok</v>
      </c>
      <c r="M20" s="16" t="s">
        <v>40</v>
      </c>
      <c r="N20" s="16"/>
      <c r="O20" s="16"/>
      <c r="P20" s="16"/>
      <c r="Q20" s="16"/>
      <c r="R20" s="16"/>
      <c r="S20" s="16"/>
      <c r="T20" s="16"/>
      <c r="U20" s="22"/>
      <c r="V20" s="23"/>
      <c r="W20" s="24"/>
      <c r="X20" s="26"/>
      <c r="Y20" s="26"/>
      <c r="Z20" s="26"/>
      <c r="AA20" s="26"/>
      <c r="AB20" s="27"/>
      <c r="AC20" s="27"/>
      <c r="AD20" s="28"/>
      <c r="AE20" s="29"/>
      <c r="AF20" s="29"/>
      <c r="AG20" s="29"/>
    </row>
    <row r="21" spans="1:33" ht="15.75" customHeight="1">
      <c r="A21" s="15">
        <v>44391</v>
      </c>
      <c r="B21" s="16" t="str">
        <f t="shared" si="1"/>
        <v>Hangpt45</v>
      </c>
      <c r="C21" s="22" t="s">
        <v>250</v>
      </c>
      <c r="D21" s="16"/>
      <c r="E21" s="16"/>
      <c r="F21" s="17" t="str">
        <f t="shared" si="0"/>
        <v>Đã nhận được CV</v>
      </c>
      <c r="G21" s="36" t="s">
        <v>3519</v>
      </c>
      <c r="H21" s="18">
        <v>392510293</v>
      </c>
      <c r="I21" s="36" t="s">
        <v>3520</v>
      </c>
      <c r="J21" s="15"/>
      <c r="K21" s="37" t="s">
        <v>3521</v>
      </c>
      <c r="L21" s="21" t="str">
        <f ca="1">IFERROR(__xludf.DUMMYFUNCTION("if(or(countifs($H$3:H22,H22)&gt;1, countifs($I$3:I22,I22)&gt;1),""Trùng"",if(or(COUNTIFS('Data tổng'!$I:$I,$I22)&gt;1,COUNTIFS('Data tổng'!$H:$H,$H22)&gt;1),""Trùng ""&amp;FILTER('Data tổng'!$B:$B,'Data tổng'!$I:$I=$I22,'Data tổng'!$B:$B&lt;&gt;$B22),""ok""))"),"ok")</f>
        <v>ok</v>
      </c>
      <c r="M21" s="16" t="s">
        <v>40</v>
      </c>
      <c r="N21" s="16"/>
      <c r="O21" s="16"/>
      <c r="P21" s="16"/>
      <c r="Q21" s="16"/>
      <c r="R21" s="16"/>
      <c r="S21" s="16"/>
      <c r="T21" s="16"/>
      <c r="U21" s="22"/>
      <c r="V21" s="23"/>
      <c r="W21" s="24"/>
      <c r="X21" s="26"/>
      <c r="Y21" s="26"/>
      <c r="Z21" s="26"/>
      <c r="AA21" s="26"/>
      <c r="AB21" s="27"/>
      <c r="AC21" s="27"/>
      <c r="AD21" s="28"/>
      <c r="AE21" s="29"/>
      <c r="AF21" s="29"/>
      <c r="AG21" s="29"/>
    </row>
    <row r="22" spans="1:33" ht="15.75" customHeight="1">
      <c r="A22" s="15">
        <v>44392</v>
      </c>
      <c r="B22" s="16" t="str">
        <f t="shared" si="1"/>
        <v>Hangpt45</v>
      </c>
      <c r="C22" s="22" t="s">
        <v>250</v>
      </c>
      <c r="D22" s="16"/>
      <c r="E22" s="16"/>
      <c r="F22" s="17" t="str">
        <f t="shared" si="0"/>
        <v>Đã nhận được CV</v>
      </c>
      <c r="G22" s="36" t="s">
        <v>3522</v>
      </c>
      <c r="H22" s="42">
        <v>976320053</v>
      </c>
      <c r="I22" s="36" t="s">
        <v>3523</v>
      </c>
      <c r="J22" s="15"/>
      <c r="K22" s="37" t="s">
        <v>3524</v>
      </c>
      <c r="L22" s="21" t="str">
        <f ca="1">IFERROR(__xludf.DUMMYFUNCTION("if(or(countifs($H$3:H23,H23)&gt;1, countifs($I$3:I23,I23)&gt;1),""Trùng"",if(or(COUNTIFS('Data tổng'!$I:$I,$I23)&gt;1,COUNTIFS('Data tổng'!$H:$H,$H23)&gt;1),""Trùng ""&amp;FILTER('Data tổng'!$B:$B,'Data tổng'!$I:$I=$I23,'Data tổng'!$B:$B&lt;&gt;$B23),""ok""))"),"ok")</f>
        <v>ok</v>
      </c>
      <c r="M22" s="16" t="s">
        <v>40</v>
      </c>
      <c r="N22" s="16"/>
      <c r="O22" s="16"/>
      <c r="P22" s="16"/>
      <c r="Q22" s="16"/>
      <c r="R22" s="16"/>
      <c r="S22" s="16"/>
      <c r="T22" s="16"/>
      <c r="U22" s="22"/>
      <c r="V22" s="23"/>
      <c r="W22" s="24"/>
      <c r="X22" s="26"/>
      <c r="Y22" s="26"/>
      <c r="Z22" s="26"/>
      <c r="AA22" s="26"/>
      <c r="AB22" s="27"/>
      <c r="AC22" s="27"/>
      <c r="AD22" s="28"/>
      <c r="AE22" s="29"/>
      <c r="AF22" s="29"/>
      <c r="AG22" s="29"/>
    </row>
    <row r="23" spans="1:33" ht="15.75" customHeight="1">
      <c r="A23" s="15">
        <v>44385</v>
      </c>
      <c r="B23" s="16" t="str">
        <f t="shared" si="1"/>
        <v>Hangpt45</v>
      </c>
      <c r="C23" s="22" t="s">
        <v>1834</v>
      </c>
      <c r="D23" s="16" t="s">
        <v>417</v>
      </c>
      <c r="E23" s="16"/>
      <c r="F23" s="17" t="str">
        <f t="shared" si="0"/>
        <v>Fail Phỏng vấn</v>
      </c>
      <c r="G23" s="36" t="s">
        <v>3525</v>
      </c>
      <c r="H23" s="18"/>
      <c r="I23" s="16"/>
      <c r="J23" s="15"/>
      <c r="K23" s="37" t="s">
        <v>3526</v>
      </c>
      <c r="L23" s="21" t="str">
        <f ca="1">IFERROR(__xludf.DUMMYFUNCTION("if(or(countifs($H$3:H24,H24)&gt;1, countifs($I$3:I24,I24)&gt;1),""Trùng"",if(or(COUNTIFS('Data tổng'!$I:$I,$I24)&gt;1,COUNTIFS('Data tổng'!$H:$H,$H24)&gt;1),""Trùng ""&amp;FILTER('Data tổng'!$B:$B,'Data tổng'!$I:$I=$I24,'Data tổng'!$B:$B&lt;&gt;$B24),""ok""))"),"ok")</f>
        <v>ok</v>
      </c>
      <c r="M23" s="16" t="s">
        <v>824</v>
      </c>
      <c r="N23" s="16" t="s">
        <v>3527</v>
      </c>
      <c r="O23" s="16"/>
      <c r="P23" s="16"/>
      <c r="Q23" s="16"/>
      <c r="R23" s="16"/>
      <c r="S23" s="16"/>
      <c r="T23" s="16"/>
      <c r="U23" s="22"/>
      <c r="V23" s="23"/>
      <c r="W23" s="24" t="s">
        <v>57</v>
      </c>
      <c r="X23" s="133">
        <v>44390</v>
      </c>
      <c r="Y23" s="26" t="s">
        <v>3528</v>
      </c>
      <c r="Z23" s="26" t="s">
        <v>682</v>
      </c>
      <c r="AA23" s="26" t="s">
        <v>47</v>
      </c>
      <c r="AB23" s="27"/>
      <c r="AC23" s="27"/>
      <c r="AD23" s="28"/>
      <c r="AE23" s="29"/>
      <c r="AF23" s="29"/>
      <c r="AG23" s="29"/>
    </row>
    <row r="24" spans="1:33" ht="15.75" customHeight="1">
      <c r="A24" s="15">
        <v>44385</v>
      </c>
      <c r="B24" s="16" t="str">
        <f t="shared" si="1"/>
        <v>Hangpt45</v>
      </c>
      <c r="C24" s="22" t="s">
        <v>2313</v>
      </c>
      <c r="D24" s="16"/>
      <c r="E24" s="16"/>
      <c r="F24" s="17" t="str">
        <f t="shared" si="0"/>
        <v>Fail Phỏng vấn</v>
      </c>
      <c r="G24" s="36" t="s">
        <v>3529</v>
      </c>
      <c r="H24" s="18">
        <v>934631631</v>
      </c>
      <c r="I24" s="36" t="s">
        <v>3530</v>
      </c>
      <c r="J24" s="15"/>
      <c r="K24" s="16"/>
      <c r="L24" s="21" t="str">
        <f ca="1">IFERROR(__xludf.DUMMYFUNCTION("if(or(countifs($H$3:H25,H25)&gt;1, countifs($I$3:I25,I25)&gt;1),""Trùng"",if(or(COUNTIFS('Data tổng'!$I:$I,$I25)&gt;1,COUNTIFS('Data tổng'!$H:$H,$H25)&gt;1),""Trùng ""&amp;FILTER('Data tổng'!$B:$B,'Data tổng'!$I:$I=$I25,'Data tổng'!$B:$B&lt;&gt;$B25),""ok""))"),"ok")</f>
        <v>ok</v>
      </c>
      <c r="M24" s="16" t="s">
        <v>112</v>
      </c>
      <c r="N24" s="16"/>
      <c r="O24" s="16"/>
      <c r="P24" s="16"/>
      <c r="Q24" s="16"/>
      <c r="R24" s="16"/>
      <c r="S24" s="16"/>
      <c r="T24" s="16"/>
      <c r="U24" s="22"/>
      <c r="V24" s="23"/>
      <c r="W24" s="24" t="s">
        <v>57</v>
      </c>
      <c r="X24" s="133">
        <v>44386</v>
      </c>
      <c r="Y24" s="26" t="s">
        <v>3531</v>
      </c>
      <c r="Z24" s="26"/>
      <c r="AA24" s="26" t="s">
        <v>47</v>
      </c>
      <c r="AB24" s="27"/>
      <c r="AC24" s="27"/>
      <c r="AD24" s="28"/>
      <c r="AE24" s="29"/>
      <c r="AF24" s="29"/>
      <c r="AG24" s="29"/>
    </row>
    <row r="25" spans="1:33" ht="15.75" customHeight="1">
      <c r="A25" s="15">
        <v>44390</v>
      </c>
      <c r="B25" s="16" t="str">
        <f t="shared" si="1"/>
        <v>Hangpt45</v>
      </c>
      <c r="C25" s="22" t="s">
        <v>250</v>
      </c>
      <c r="D25" s="16"/>
      <c r="E25" s="16"/>
      <c r="F25" s="17" t="str">
        <f t="shared" si="0"/>
        <v>Fail CV</v>
      </c>
      <c r="G25" s="16" t="s">
        <v>3532</v>
      </c>
      <c r="H25" s="18">
        <v>965520566</v>
      </c>
      <c r="I25" s="16" t="s">
        <v>3533</v>
      </c>
      <c r="J25" s="15"/>
      <c r="K25" s="30" t="s">
        <v>3534</v>
      </c>
      <c r="L25" s="21" t="str">
        <f ca="1">IFERROR(__xludf.DUMMYFUNCTION("if(or(countifs($H$3:H26,H26)&gt;1, countifs($I$3:I26,I26)&gt;1),""Trùng"",if(or(COUNTIFS('Data tổng'!$I:$I,$I26)&gt;1,COUNTIFS('Data tổng'!$H:$H,$H26)&gt;1),""Trùng ""&amp;FILTER('Data tổng'!$B:$B,'Data tổng'!$I:$I=$I26,'Data tổng'!$B:$B&lt;&gt;$B26),""ok""))"),"ok")</f>
        <v>ok</v>
      </c>
      <c r="M25" s="16" t="s">
        <v>801</v>
      </c>
      <c r="N25" s="16"/>
      <c r="O25" s="16"/>
      <c r="P25" s="16"/>
      <c r="Q25" s="16"/>
      <c r="R25" s="16"/>
      <c r="S25" s="16"/>
      <c r="T25" s="16"/>
      <c r="U25" s="22"/>
      <c r="V25" s="23"/>
      <c r="W25" s="24" t="s">
        <v>47</v>
      </c>
      <c r="X25" s="26"/>
      <c r="Y25" s="26"/>
      <c r="Z25" s="26"/>
      <c r="AA25" s="26"/>
      <c r="AB25" s="27"/>
      <c r="AC25" s="27"/>
      <c r="AD25" s="28"/>
      <c r="AE25" s="29"/>
      <c r="AF25" s="29"/>
      <c r="AG25" s="29"/>
    </row>
    <row r="26" spans="1:33" ht="15.75" customHeight="1">
      <c r="A26" s="15">
        <v>44390</v>
      </c>
      <c r="B26" s="16" t="str">
        <f t="shared" si="1"/>
        <v>Hangpt45</v>
      </c>
      <c r="C26" s="22" t="s">
        <v>250</v>
      </c>
      <c r="D26" s="16"/>
      <c r="E26" s="16"/>
      <c r="F26" s="17" t="str">
        <f t="shared" si="0"/>
        <v>Fail CV</v>
      </c>
      <c r="G26" s="16" t="s">
        <v>3535</v>
      </c>
      <c r="H26" s="18">
        <v>968945225</v>
      </c>
      <c r="I26" s="100" t="s">
        <v>3536</v>
      </c>
      <c r="J26" s="15"/>
      <c r="K26" s="30" t="s">
        <v>3537</v>
      </c>
      <c r="L26" s="21" t="str">
        <f ca="1">IFERROR(__xludf.DUMMYFUNCTION("if(or(countifs($H$3:H27,H27)&gt;1, countifs($I$3:I27,I27)&gt;1),""Trùng"",if(or(COUNTIFS('Data tổng'!$I:$I,$I27)&gt;1,COUNTIFS('Data tổng'!$H:$H,$H27)&gt;1),""Trùng ""&amp;FILTER('Data tổng'!$B:$B,'Data tổng'!$I:$I=$I27,'Data tổng'!$B:$B&lt;&gt;$B27),""ok""))"),"ok")</f>
        <v>ok</v>
      </c>
      <c r="M26" s="16" t="s">
        <v>112</v>
      </c>
      <c r="N26" s="16"/>
      <c r="O26" s="16"/>
      <c r="P26" s="16"/>
      <c r="Q26" s="16"/>
      <c r="R26" s="16"/>
      <c r="S26" s="16"/>
      <c r="T26" s="16"/>
      <c r="U26" s="22" t="s">
        <v>3538</v>
      </c>
      <c r="V26" s="23">
        <v>44392</v>
      </c>
      <c r="W26" s="24" t="s">
        <v>47</v>
      </c>
      <c r="X26" s="26"/>
      <c r="Y26" s="26"/>
      <c r="Z26" s="26"/>
      <c r="AA26" s="26"/>
      <c r="AB26" s="27"/>
      <c r="AC26" s="27"/>
      <c r="AD26" s="28"/>
      <c r="AE26" s="29"/>
      <c r="AF26" s="29"/>
      <c r="AG26" s="29"/>
    </row>
    <row r="27" spans="1:33" ht="15.75" customHeight="1">
      <c r="A27" s="15">
        <v>44390</v>
      </c>
      <c r="B27" s="16" t="str">
        <f t="shared" si="1"/>
        <v>Hangpt45</v>
      </c>
      <c r="C27" s="22" t="s">
        <v>78</v>
      </c>
      <c r="D27" s="16"/>
      <c r="E27" s="16"/>
      <c r="F27" s="17" t="str">
        <f t="shared" si="0"/>
        <v>Fail CV</v>
      </c>
      <c r="G27" s="16" t="s">
        <v>2264</v>
      </c>
      <c r="H27" s="18">
        <v>968356260</v>
      </c>
      <c r="I27" s="16" t="s">
        <v>3539</v>
      </c>
      <c r="J27" s="15"/>
      <c r="K27" s="30" t="s">
        <v>3540</v>
      </c>
      <c r="L27" s="21" t="str">
        <f ca="1">IFERROR(__xludf.DUMMYFUNCTION("if(or(countifs($H$3:H28,H28)&gt;1, countifs($I$3:I28,I28)&gt;1),""Trùng"",if(or(COUNTIFS('Data tổng'!$I:$I,$I28)&gt;1,COUNTIFS('Data tổng'!$H:$H,$H28)&gt;1),""Trùng ""&amp;FILTER('Data tổng'!$B:$B,'Data tổng'!$I:$I=$I28,'Data tổng'!$B:$B&lt;&gt;$B28),""ok""))"),"ok")</f>
        <v>ok</v>
      </c>
      <c r="M27" s="16" t="s">
        <v>801</v>
      </c>
      <c r="N27" s="16"/>
      <c r="O27" s="16"/>
      <c r="P27" s="16"/>
      <c r="Q27" s="16"/>
      <c r="R27" s="16"/>
      <c r="S27" s="16"/>
      <c r="T27" s="16"/>
      <c r="U27" s="22" t="s">
        <v>3541</v>
      </c>
      <c r="V27" s="23"/>
      <c r="W27" s="24" t="s">
        <v>47</v>
      </c>
      <c r="X27" s="26"/>
      <c r="Y27" s="26"/>
      <c r="Z27" s="26"/>
      <c r="AA27" s="26"/>
      <c r="AB27" s="27"/>
      <c r="AC27" s="27"/>
      <c r="AD27" s="28"/>
      <c r="AE27" s="29"/>
      <c r="AF27" s="29"/>
      <c r="AG27" s="29"/>
    </row>
    <row r="28" spans="1:33" ht="15.75" customHeight="1">
      <c r="A28" s="15">
        <v>44390</v>
      </c>
      <c r="B28" s="16" t="str">
        <f t="shared" si="1"/>
        <v>Hangpt45</v>
      </c>
      <c r="C28" s="22" t="s">
        <v>78</v>
      </c>
      <c r="D28" s="16"/>
      <c r="E28" s="16"/>
      <c r="F28" s="17" t="str">
        <f t="shared" si="0"/>
        <v>Pass CV</v>
      </c>
      <c r="G28" s="16" t="s">
        <v>3542</v>
      </c>
      <c r="H28" s="18">
        <v>918606126</v>
      </c>
      <c r="I28" s="16" t="s">
        <v>3543</v>
      </c>
      <c r="J28" s="15"/>
      <c r="K28" s="30" t="s">
        <v>3544</v>
      </c>
      <c r="L28" s="21" t="str">
        <f ca="1">IFERROR(__xludf.DUMMYFUNCTION("if(or(countifs($H$3:H29,H29)&gt;1, countifs($I$3:I29,I29)&gt;1),""Trùng"",if(or(COUNTIFS('Data tổng'!$I:$I,$I29)&gt;1,COUNTIFS('Data tổng'!$H:$H,$H29)&gt;1),""Trùng ""&amp;FILTER('Data tổng'!$B:$B,'Data tổng'!$I:$I=$I29,'Data tổng'!$B:$B&lt;&gt;$B29),""ok""))"),"ok")</f>
        <v>ok</v>
      </c>
      <c r="M28" s="16" t="s">
        <v>801</v>
      </c>
      <c r="N28" s="16"/>
      <c r="O28" s="16"/>
      <c r="P28" s="16"/>
      <c r="Q28" s="16"/>
      <c r="R28" s="16"/>
      <c r="S28" s="16"/>
      <c r="T28" s="16"/>
      <c r="U28" s="22" t="s">
        <v>3545</v>
      </c>
      <c r="V28" s="23"/>
      <c r="W28" s="24" t="s">
        <v>57</v>
      </c>
      <c r="X28" s="26"/>
      <c r="Y28" s="26"/>
      <c r="Z28" s="26"/>
      <c r="AA28" s="26"/>
      <c r="AB28" s="27"/>
      <c r="AC28" s="27"/>
      <c r="AD28" s="28"/>
      <c r="AE28" s="29"/>
      <c r="AF28" s="29"/>
      <c r="AG28" s="29"/>
    </row>
    <row r="29" spans="1:33" ht="15.75" customHeight="1">
      <c r="A29" s="15">
        <v>44403</v>
      </c>
      <c r="B29" s="16" t="str">
        <f t="shared" ref="B29:B30" si="2">IF(A29&lt;&gt;"","Hangpt45","")</f>
        <v>Hangpt45</v>
      </c>
      <c r="C29" s="22" t="s">
        <v>554</v>
      </c>
      <c r="D29" s="16"/>
      <c r="E29" s="16"/>
      <c r="F29" s="17" t="str">
        <f t="shared" si="0"/>
        <v>Đã nhận được CV</v>
      </c>
      <c r="G29" s="16" t="s">
        <v>3546</v>
      </c>
      <c r="H29" s="18">
        <v>389341912</v>
      </c>
      <c r="I29" s="16" t="s">
        <v>3547</v>
      </c>
      <c r="J29" s="15"/>
      <c r="K29" s="30" t="s">
        <v>3548</v>
      </c>
      <c r="L29" s="21" t="str">
        <f ca="1">IFERROR(__xludf.DUMMYFUNCTION("if(or(countifs($H$3:H32,H32)&gt;1, countifs($I$3:I32,I32)&gt;1),""Trùng"",if(or(COUNTIFS('Data tổng'!$I:$I,$I32)&gt;1,COUNTIFS('Data tổng'!$H:$H,$H32)&gt;1),""Trùng ""&amp;FILTER('Data tổng'!$B:$B,'Data tổng'!$I:$I=$I32,'Data tổng'!$B:$B&lt;&gt;$B32),""ok""))"),"ok")</f>
        <v>ok</v>
      </c>
      <c r="M29" s="16" t="s">
        <v>294</v>
      </c>
      <c r="N29" s="16"/>
      <c r="O29" s="16"/>
      <c r="P29" s="16"/>
      <c r="Q29" s="16"/>
      <c r="R29" s="16"/>
      <c r="S29" s="16"/>
      <c r="T29" s="16"/>
      <c r="U29" s="22"/>
      <c r="V29" s="23"/>
      <c r="W29" s="24"/>
      <c r="X29" s="133"/>
      <c r="Y29" s="26"/>
      <c r="Z29" s="26"/>
      <c r="AA29" s="26"/>
      <c r="AB29" s="27"/>
      <c r="AC29" s="27"/>
      <c r="AD29" s="28"/>
      <c r="AE29" s="29"/>
      <c r="AF29" s="29"/>
      <c r="AG29" s="29"/>
    </row>
    <row r="30" spans="1:33" ht="15.75" customHeight="1">
      <c r="A30" s="15">
        <v>44403</v>
      </c>
      <c r="B30" s="16" t="str">
        <f t="shared" si="2"/>
        <v>Hangpt45</v>
      </c>
      <c r="C30" s="22" t="s">
        <v>34</v>
      </c>
      <c r="D30" s="16"/>
      <c r="E30" s="16"/>
      <c r="F30" s="17" t="str">
        <f t="shared" si="0"/>
        <v>Pass CV</v>
      </c>
      <c r="G30" s="16" t="s">
        <v>3549</v>
      </c>
      <c r="H30" s="18">
        <v>343266565</v>
      </c>
      <c r="I30" s="16" t="s">
        <v>3550</v>
      </c>
      <c r="J30" s="15"/>
      <c r="K30" s="30" t="s">
        <v>3551</v>
      </c>
      <c r="L30" s="21" t="str">
        <f ca="1">IFERROR(__xludf.DUMMYFUNCTION("if(or(countifs($H$3:H33,H33)&gt;1, countifs($I$3:I33,I33)&gt;1),""Trùng"",if(or(COUNTIFS('Data tổng'!$I:$I,$I33)&gt;1,COUNTIFS('Data tổng'!$H:$H,$H33)&gt;1),""Trùng ""&amp;FILTER('Data tổng'!$B:$B,'Data tổng'!$I:$I=$I33,'Data tổng'!$B:$B&lt;&gt;$B33),""ok""))"),"ok")</f>
        <v>ok</v>
      </c>
      <c r="M30" s="16" t="s">
        <v>294</v>
      </c>
      <c r="N30" s="16"/>
      <c r="O30" s="16"/>
      <c r="P30" s="16"/>
      <c r="Q30" s="16"/>
      <c r="R30" s="16"/>
      <c r="S30" s="16"/>
      <c r="T30" s="16"/>
      <c r="U30" s="22"/>
      <c r="V30" s="23"/>
      <c r="W30" s="24" t="s">
        <v>57</v>
      </c>
      <c r="X30" s="133"/>
      <c r="Y30" s="26"/>
      <c r="Z30" s="26"/>
      <c r="AA30" s="26"/>
      <c r="AB30" s="27"/>
      <c r="AC30" s="27"/>
      <c r="AD30" s="28"/>
      <c r="AE30" s="29"/>
      <c r="AF30" s="29"/>
      <c r="AG30" s="29"/>
    </row>
    <row r="31" spans="1:33" ht="15.75" customHeight="1">
      <c r="A31" s="15">
        <v>44392</v>
      </c>
      <c r="B31" s="16" t="s">
        <v>2458</v>
      </c>
      <c r="C31" s="22" t="s">
        <v>456</v>
      </c>
      <c r="D31" s="16" t="s">
        <v>417</v>
      </c>
      <c r="E31" s="16"/>
      <c r="F31" s="17" t="str">
        <f t="shared" si="0"/>
        <v>Đã onboard</v>
      </c>
      <c r="G31" s="36" t="s">
        <v>3552</v>
      </c>
      <c r="H31" s="18">
        <v>972336603</v>
      </c>
      <c r="I31" s="36" t="s">
        <v>3553</v>
      </c>
      <c r="J31" s="15"/>
      <c r="K31" s="30" t="s">
        <v>3554</v>
      </c>
      <c r="L31" s="21" t="str">
        <f ca="1">IFERROR(__xludf.DUMMYFUNCTION("if(or(countifs($H$3:H34,H34)&gt;1, countifs($I$3:I34,I34)&gt;1),""Trùng"",if(or(COUNTIFS('Data tổng'!$I:$I,$I34)&gt;1,COUNTIFS('Data tổng'!$H:$H,$H34)&gt;1),""Trùng ""&amp;FILTER('Data tổng'!$B:$B,'Data tổng'!$I:$I=$I34,'Data tổng'!$B:$B&lt;&gt;$B34),""ok""))"),"ok")</f>
        <v>ok</v>
      </c>
      <c r="M31" s="16" t="s">
        <v>83</v>
      </c>
      <c r="N31" s="16" t="s">
        <v>84</v>
      </c>
      <c r="O31" s="16"/>
      <c r="P31" s="16"/>
      <c r="Q31" s="16"/>
      <c r="R31" s="16"/>
      <c r="S31" s="16"/>
      <c r="T31" s="16"/>
      <c r="U31" s="38" t="s">
        <v>3555</v>
      </c>
      <c r="V31" s="23">
        <v>44396</v>
      </c>
      <c r="W31" s="24" t="s">
        <v>57</v>
      </c>
      <c r="X31" s="133">
        <v>44399</v>
      </c>
      <c r="Y31" s="26" t="s">
        <v>3528</v>
      </c>
      <c r="Z31" s="26" t="s">
        <v>827</v>
      </c>
      <c r="AA31" s="26" t="s">
        <v>57</v>
      </c>
      <c r="AB31" s="39">
        <v>44403</v>
      </c>
      <c r="AC31" s="27" t="s">
        <v>65</v>
      </c>
      <c r="AD31" s="28">
        <v>44424</v>
      </c>
      <c r="AE31" s="29" t="s">
        <v>65</v>
      </c>
      <c r="AF31" s="29" t="s">
        <v>3556</v>
      </c>
      <c r="AG31" s="29"/>
    </row>
    <row r="32" spans="1:33" ht="15.75" customHeight="1">
      <c r="A32" s="15">
        <v>44378</v>
      </c>
      <c r="B32" s="16" t="str">
        <f t="shared" ref="B32:B125" si="3">IF(A32&lt;&gt;"","Hangpt45","")</f>
        <v>Hangpt45</v>
      </c>
      <c r="C32" s="16" t="s">
        <v>78</v>
      </c>
      <c r="D32" s="16"/>
      <c r="E32" s="16" t="s">
        <v>48</v>
      </c>
      <c r="F32" s="17" t="str">
        <f t="shared" si="0"/>
        <v>Fail Phỏng vấn</v>
      </c>
      <c r="G32" s="36" t="s">
        <v>3557</v>
      </c>
      <c r="H32" s="18">
        <v>779293547</v>
      </c>
      <c r="I32" s="36" t="s">
        <v>3558</v>
      </c>
      <c r="J32" s="15">
        <v>33589</v>
      </c>
      <c r="K32" s="37" t="s">
        <v>3559</v>
      </c>
      <c r="L32" s="21" t="str">
        <f ca="1">IFERROR(__xludf.DUMMYFUNCTION("if(or(countifs($H$3:H35,H35)&gt;1, countifs($I$3:I35,I35)&gt;1),""Trùng"",if(or(COUNTIFS('Data tổng'!$I:$I,$I35)&gt;1,COUNTIFS('Data tổng'!$H:$H,$H35)&gt;1),""Trùng ""&amp;FILTER('Data tổng'!$B:$B,'Data tổng'!$I:$I=$I35,'Data tổng'!$B:$B&lt;&gt;$B35),""ok""))"),"ok")</f>
        <v>ok</v>
      </c>
      <c r="M32" s="16" t="s">
        <v>83</v>
      </c>
      <c r="N32" s="16" t="s">
        <v>84</v>
      </c>
      <c r="O32" s="16" t="s">
        <v>76</v>
      </c>
      <c r="P32" s="16" t="s">
        <v>54</v>
      </c>
      <c r="Q32" s="16"/>
      <c r="R32" s="16"/>
      <c r="T32" s="16" t="s">
        <v>138</v>
      </c>
      <c r="U32" s="38" t="s">
        <v>3560</v>
      </c>
      <c r="V32" s="23">
        <v>44384</v>
      </c>
      <c r="W32" s="24" t="s">
        <v>57</v>
      </c>
      <c r="X32" s="133">
        <v>44398</v>
      </c>
      <c r="Y32" s="26" t="s">
        <v>3561</v>
      </c>
      <c r="Z32" s="26" t="s">
        <v>1354</v>
      </c>
      <c r="AA32" s="26" t="s">
        <v>47</v>
      </c>
      <c r="AB32" s="27"/>
      <c r="AC32" s="27"/>
      <c r="AD32" s="28"/>
      <c r="AE32" s="29"/>
      <c r="AF32" s="29"/>
      <c r="AG32" s="29"/>
    </row>
    <row r="33" spans="1:33" ht="15.75" customHeight="1">
      <c r="A33" s="15">
        <v>44393</v>
      </c>
      <c r="B33" s="16" t="str">
        <f t="shared" si="3"/>
        <v>Hangpt45</v>
      </c>
      <c r="C33" s="22" t="s">
        <v>263</v>
      </c>
      <c r="D33" s="16"/>
      <c r="E33" s="16"/>
      <c r="F33" s="17" t="str">
        <f t="shared" si="0"/>
        <v>Từ chối ứng tuyển</v>
      </c>
      <c r="G33" s="16" t="s">
        <v>3562</v>
      </c>
      <c r="H33" s="18">
        <v>978960657</v>
      </c>
      <c r="I33" s="16" t="s">
        <v>3563</v>
      </c>
      <c r="J33" s="15"/>
      <c r="K33" s="30" t="s">
        <v>3564</v>
      </c>
      <c r="L33" s="21" t="str">
        <f ca="1">IFERROR(__xludf.DUMMYFUNCTION("if(or(countifs($H$3:H36,H36)&gt;1, countifs($I$3:I36,I36)&gt;1),""Trùng"",if(or(COUNTIFS('Data tổng'!$I:$I,$I36)&gt;1,COUNTIFS('Data tổng'!$H:$H,$H36)&gt;1),""Trùng ""&amp;FILTER('Data tổng'!$B:$B,'Data tổng'!$I:$I=$I36,'Data tổng'!$B:$B&lt;&gt;$B36),""ok""))"),"ok")</f>
        <v>ok</v>
      </c>
      <c r="M33" s="16" t="s">
        <v>83</v>
      </c>
      <c r="N33" s="16" t="s">
        <v>243</v>
      </c>
      <c r="O33" s="16"/>
      <c r="P33" s="16"/>
      <c r="Q33" s="16"/>
      <c r="R33" s="16"/>
      <c r="S33" s="16"/>
      <c r="T33" s="16"/>
      <c r="U33" s="22" t="s">
        <v>3565</v>
      </c>
      <c r="V33" s="23">
        <v>44396</v>
      </c>
      <c r="W33" s="24" t="s">
        <v>58</v>
      </c>
      <c r="X33" s="26"/>
      <c r="Y33" s="26"/>
      <c r="Z33" s="26"/>
      <c r="AA33" s="26"/>
      <c r="AB33" s="27"/>
      <c r="AC33" s="27"/>
      <c r="AD33" s="28"/>
      <c r="AE33" s="29"/>
      <c r="AF33" s="29"/>
      <c r="AG33" s="29"/>
    </row>
    <row r="34" spans="1:33" ht="15.75" customHeight="1">
      <c r="A34" s="15">
        <v>44393</v>
      </c>
      <c r="B34" s="16" t="str">
        <f t="shared" si="3"/>
        <v>Hangpt45</v>
      </c>
      <c r="C34" s="22" t="s">
        <v>2313</v>
      </c>
      <c r="D34" s="16"/>
      <c r="E34" s="16"/>
      <c r="F34" s="17" t="str">
        <f t="shared" si="0"/>
        <v>Fail CV</v>
      </c>
      <c r="G34" s="36" t="s">
        <v>3566</v>
      </c>
      <c r="H34" s="44">
        <v>965583263</v>
      </c>
      <c r="I34" s="36" t="s">
        <v>3567</v>
      </c>
      <c r="J34" s="15"/>
      <c r="K34" s="37" t="s">
        <v>3568</v>
      </c>
      <c r="L34" s="21" t="str">
        <f ca="1">IFERROR(__xludf.DUMMYFUNCTION("if(or(countifs($H$3:H37,H37)&gt;1, countifs($I$3:I37,I37)&gt;1),""Trùng"",if(or(COUNTIFS('Data tổng'!$I:$I,$I37)&gt;1,COUNTIFS('Data tổng'!$H:$H,$H37)&gt;1),""Trùng ""&amp;FILTER('Data tổng'!$B:$B,'Data tổng'!$I:$I=$I37,'Data tổng'!$B:$B&lt;&gt;$B37),""ok""))"),"ok")</f>
        <v>ok</v>
      </c>
      <c r="M34" s="16" t="s">
        <v>83</v>
      </c>
      <c r="N34" s="16" t="s">
        <v>243</v>
      </c>
      <c r="O34" s="16"/>
      <c r="P34" s="16"/>
      <c r="Q34" s="16"/>
      <c r="R34" s="16"/>
      <c r="S34" s="16"/>
      <c r="T34" s="16"/>
      <c r="U34" s="22"/>
      <c r="V34" s="23"/>
      <c r="W34" s="24" t="s">
        <v>47</v>
      </c>
      <c r="X34" s="26"/>
      <c r="Y34" s="26"/>
      <c r="Z34" s="26"/>
      <c r="AA34" s="26"/>
      <c r="AB34" s="27"/>
      <c r="AC34" s="27"/>
      <c r="AD34" s="28"/>
      <c r="AE34" s="29"/>
      <c r="AF34" s="29"/>
      <c r="AG34" s="29"/>
    </row>
    <row r="35" spans="1:33" ht="15.75" customHeight="1">
      <c r="A35" s="15">
        <v>44393</v>
      </c>
      <c r="B35" s="16" t="str">
        <f t="shared" si="3"/>
        <v>Hangpt45</v>
      </c>
      <c r="C35" s="22" t="s">
        <v>2313</v>
      </c>
      <c r="D35" s="16"/>
      <c r="E35" s="16"/>
      <c r="F35" s="17" t="str">
        <f t="shared" si="0"/>
        <v>Đã nhận được CV</v>
      </c>
      <c r="G35" s="36" t="s">
        <v>3569</v>
      </c>
      <c r="H35" s="18">
        <v>985745225</v>
      </c>
      <c r="I35" s="36" t="s">
        <v>3570</v>
      </c>
      <c r="J35" s="36"/>
      <c r="K35" s="37" t="s">
        <v>3571</v>
      </c>
      <c r="L35" s="21" t="str">
        <f ca="1">IFERROR(__xludf.DUMMYFUNCTION("if(or(countifs($H$3:H38,H38)&gt;1, countifs($I$3:I38,I38)&gt;1),""Trùng"",if(or(COUNTIFS('Data tổng'!$I:$I,$I38)&gt;1,COUNTIFS('Data tổng'!$H:$H,$H38)&gt;1),""Trùng ""&amp;FILTER('Data tổng'!$B:$B,'Data tổng'!$I:$I=$I38,'Data tổng'!$B:$B&lt;&gt;$B38),""ok""))"),"ok")</f>
        <v>ok</v>
      </c>
      <c r="M35" s="16" t="s">
        <v>83</v>
      </c>
      <c r="N35" s="16" t="s">
        <v>243</v>
      </c>
      <c r="O35" s="16"/>
      <c r="P35" s="16"/>
      <c r="Q35" s="16"/>
      <c r="R35" s="16"/>
      <c r="S35" s="16"/>
      <c r="T35" s="16"/>
      <c r="U35" s="22" t="s">
        <v>3572</v>
      </c>
      <c r="V35" s="23"/>
      <c r="W35" s="24"/>
      <c r="X35" s="26"/>
      <c r="Y35" s="26"/>
      <c r="Z35" s="26"/>
      <c r="AA35" s="26"/>
      <c r="AB35" s="27"/>
      <c r="AC35" s="27"/>
      <c r="AD35" s="28"/>
      <c r="AE35" s="29"/>
      <c r="AF35" s="29"/>
      <c r="AG35" s="29"/>
    </row>
    <row r="36" spans="1:33" ht="15.75" customHeight="1">
      <c r="A36" s="15">
        <v>44393</v>
      </c>
      <c r="B36" s="16" t="str">
        <f t="shared" si="3"/>
        <v>Hangpt45</v>
      </c>
      <c r="C36" s="22" t="s">
        <v>1056</v>
      </c>
      <c r="D36" s="16"/>
      <c r="E36" s="16"/>
      <c r="F36" s="17" t="str">
        <f t="shared" si="0"/>
        <v>Đã nhận được CV</v>
      </c>
      <c r="G36" s="36" t="s">
        <v>3573</v>
      </c>
      <c r="H36" s="18">
        <v>359013435</v>
      </c>
      <c r="I36" s="36" t="s">
        <v>3574</v>
      </c>
      <c r="J36" s="36"/>
      <c r="K36" s="37" t="s">
        <v>3575</v>
      </c>
      <c r="L36" s="21" t="str">
        <f ca="1">IFERROR(__xludf.DUMMYFUNCTION("if(or(countifs($H$3:H39,H39)&gt;1, countifs($I$3:I39,I39)&gt;1),""Trùng"",if(or(COUNTIFS('Data tổng'!$I:$I,$I39)&gt;1,COUNTIFS('Data tổng'!$H:$H,$H39)&gt;1),""Trùng ""&amp;FILTER('Data tổng'!$B:$B,'Data tổng'!$I:$I=$I39,'Data tổng'!$B:$B&lt;&gt;$B39),""ok""))"),"ok")</f>
        <v>ok</v>
      </c>
      <c r="M36" s="16" t="s">
        <v>40</v>
      </c>
      <c r="N36" s="16" t="s">
        <v>243</v>
      </c>
      <c r="O36" s="16"/>
      <c r="P36" s="16"/>
      <c r="Q36" s="16"/>
      <c r="R36" s="16"/>
      <c r="S36" s="16"/>
      <c r="T36" s="16"/>
      <c r="U36" s="22" t="s">
        <v>3576</v>
      </c>
      <c r="V36" s="23"/>
      <c r="W36" s="24"/>
      <c r="X36" s="26"/>
      <c r="Y36" s="26"/>
      <c r="Z36" s="26"/>
      <c r="AA36" s="26"/>
      <c r="AB36" s="27"/>
      <c r="AC36" s="27"/>
      <c r="AD36" s="28"/>
      <c r="AE36" s="29"/>
      <c r="AF36" s="29"/>
      <c r="AG36" s="29"/>
    </row>
    <row r="37" spans="1:33" ht="15.75" customHeight="1">
      <c r="A37" s="15">
        <v>44393</v>
      </c>
      <c r="B37" s="16" t="str">
        <f t="shared" si="3"/>
        <v>Hangpt45</v>
      </c>
      <c r="C37" s="22" t="s">
        <v>1056</v>
      </c>
      <c r="D37" s="16"/>
      <c r="E37" s="16"/>
      <c r="F37" s="17" t="str">
        <f t="shared" si="0"/>
        <v>Đã nhận được CV</v>
      </c>
      <c r="G37" s="16" t="s">
        <v>3577</v>
      </c>
      <c r="H37" s="18">
        <v>866891389</v>
      </c>
      <c r="I37" s="16" t="s">
        <v>3578</v>
      </c>
      <c r="J37" s="15"/>
      <c r="K37" s="30" t="s">
        <v>3579</v>
      </c>
      <c r="L37" s="21" t="str">
        <f ca="1">IFERROR(__xludf.DUMMYFUNCTION("if(or(countifs($H$3:H40,H40)&gt;1, countifs($I$3:I40,I40)&gt;1),""Trùng"",if(or(COUNTIFS('Data tổng'!$I:$I,$I40)&gt;1,COUNTIFS('Data tổng'!$H:$H,$H40)&gt;1),""Trùng ""&amp;FILTER('Data tổng'!$B:$B,'Data tổng'!$I:$I=$I40,'Data tổng'!$B:$B&lt;&gt;$B40),""ok""))"),"ok")</f>
        <v>ok</v>
      </c>
      <c r="M37" s="16" t="s">
        <v>40</v>
      </c>
      <c r="N37" s="16" t="s">
        <v>243</v>
      </c>
      <c r="O37" s="16"/>
      <c r="P37" s="16"/>
      <c r="Q37" s="16"/>
      <c r="R37" s="16"/>
      <c r="S37" s="16"/>
      <c r="T37" s="16"/>
      <c r="U37" s="22" t="s">
        <v>3580</v>
      </c>
      <c r="V37" s="23"/>
      <c r="W37" s="24" t="s">
        <v>731</v>
      </c>
      <c r="X37" s="26"/>
      <c r="Y37" s="26"/>
      <c r="Z37" s="26"/>
      <c r="AA37" s="26"/>
      <c r="AB37" s="27"/>
      <c r="AC37" s="27"/>
      <c r="AD37" s="28"/>
      <c r="AE37" s="29"/>
      <c r="AF37" s="29"/>
      <c r="AG37" s="29"/>
    </row>
    <row r="38" spans="1:33" ht="15.75" customHeight="1">
      <c r="A38" s="15">
        <v>44396</v>
      </c>
      <c r="B38" s="16" t="str">
        <f t="shared" si="3"/>
        <v>Hangpt45</v>
      </c>
      <c r="C38" s="22" t="s">
        <v>2313</v>
      </c>
      <c r="D38" s="16"/>
      <c r="E38" s="16"/>
      <c r="F38" s="17" t="str">
        <f t="shared" si="0"/>
        <v>Đã onboard</v>
      </c>
      <c r="G38" s="36" t="s">
        <v>3581</v>
      </c>
      <c r="H38" s="18">
        <v>988689203</v>
      </c>
      <c r="I38" s="36" t="s">
        <v>3582</v>
      </c>
      <c r="J38" s="15"/>
      <c r="K38" s="37" t="s">
        <v>3583</v>
      </c>
      <c r="L38" s="21" t="str">
        <f ca="1">IFERROR(__xludf.DUMMYFUNCTION("if(or(countifs($H$3:H41,H41)&gt;1, countifs($I$3:I41,I41)&gt;1),""Trùng"",if(or(COUNTIFS('Data tổng'!$I:$I,$I41)&gt;1,COUNTIFS('Data tổng'!$H:$H,$H41)&gt;1),""Trùng ""&amp;FILTER('Data tổng'!$B:$B,'Data tổng'!$I:$I=$I41,'Data tổng'!$B:$B&lt;&gt;$B41),""ok""))"),"ok")</f>
        <v>ok</v>
      </c>
      <c r="M38" s="16" t="s">
        <v>83</v>
      </c>
      <c r="N38" s="16" t="s">
        <v>243</v>
      </c>
      <c r="O38" s="16"/>
      <c r="P38" s="16"/>
      <c r="Q38" s="16"/>
      <c r="R38" s="16"/>
      <c r="S38" s="16"/>
      <c r="T38" s="16"/>
      <c r="U38" s="22" t="s">
        <v>3584</v>
      </c>
      <c r="V38" s="23">
        <v>44396</v>
      </c>
      <c r="W38" s="24" t="s">
        <v>57</v>
      </c>
      <c r="X38" s="133">
        <v>44398</v>
      </c>
      <c r="Y38" s="26" t="s">
        <v>3585</v>
      </c>
      <c r="Z38" s="26" t="s">
        <v>700</v>
      </c>
      <c r="AA38" s="26" t="s">
        <v>57</v>
      </c>
      <c r="AB38" s="39">
        <v>44400</v>
      </c>
      <c r="AC38" s="27" t="s">
        <v>65</v>
      </c>
      <c r="AD38" s="28">
        <v>44404</v>
      </c>
      <c r="AE38" s="29" t="s">
        <v>65</v>
      </c>
      <c r="AF38" s="29"/>
      <c r="AG38" s="29"/>
    </row>
    <row r="39" spans="1:33" ht="15.75" customHeight="1">
      <c r="A39" s="15">
        <v>44396</v>
      </c>
      <c r="B39" s="16" t="str">
        <f t="shared" si="3"/>
        <v>Hangpt45</v>
      </c>
      <c r="C39" s="22" t="s">
        <v>2313</v>
      </c>
      <c r="D39" s="16"/>
      <c r="E39" s="16"/>
      <c r="F39" s="17" t="str">
        <f t="shared" si="0"/>
        <v>Fail CV</v>
      </c>
      <c r="G39" s="36" t="s">
        <v>3586</v>
      </c>
      <c r="H39" s="18">
        <v>328346673</v>
      </c>
      <c r="I39" s="36" t="s">
        <v>3587</v>
      </c>
      <c r="J39" s="36"/>
      <c r="K39" s="37" t="s">
        <v>3588</v>
      </c>
      <c r="L39" s="21" t="str">
        <f ca="1">IFERROR(__xludf.DUMMYFUNCTION("if(or(countifs($H$3:H42,H42)&gt;1, countifs($I$3:I42,I42)&gt;1),""Trùng"",if(or(COUNTIFS('Data tổng'!$I:$I,$I42)&gt;1,COUNTIFS('Data tổng'!$H:$H,$H42)&gt;1),""Trùng ""&amp;FILTER('Data tổng'!$B:$B,'Data tổng'!$I:$I=$I42,'Data tổng'!$B:$B&lt;&gt;$B42),""ok""))"),"ok")</f>
        <v>ok</v>
      </c>
      <c r="M39" s="16" t="s">
        <v>83</v>
      </c>
      <c r="N39" s="16" t="s">
        <v>243</v>
      </c>
      <c r="O39" s="16"/>
      <c r="P39" s="16"/>
      <c r="Q39" s="16"/>
      <c r="R39" s="16"/>
      <c r="S39" s="16"/>
      <c r="T39" s="16"/>
      <c r="U39" s="22" t="s">
        <v>3572</v>
      </c>
      <c r="V39" s="23"/>
      <c r="W39" s="24" t="s">
        <v>47</v>
      </c>
      <c r="X39" s="26"/>
      <c r="Y39" s="26"/>
      <c r="Z39" s="26"/>
      <c r="AA39" s="26"/>
      <c r="AB39" s="27"/>
      <c r="AC39" s="27"/>
      <c r="AD39" s="28"/>
      <c r="AE39" s="29"/>
      <c r="AF39" s="29"/>
      <c r="AG39" s="29"/>
    </row>
    <row r="40" spans="1:33" ht="15.75" customHeight="1">
      <c r="A40" s="15">
        <v>44396</v>
      </c>
      <c r="B40" s="16" t="str">
        <f t="shared" si="3"/>
        <v>Hangpt45</v>
      </c>
      <c r="C40" s="22" t="s">
        <v>2313</v>
      </c>
      <c r="D40" s="16"/>
      <c r="E40" s="16"/>
      <c r="F40" s="17" t="str">
        <f t="shared" si="0"/>
        <v>Fail CV</v>
      </c>
      <c r="G40" s="36" t="s">
        <v>2083</v>
      </c>
      <c r="H40" s="18">
        <v>981420804</v>
      </c>
      <c r="I40" s="36" t="s">
        <v>3589</v>
      </c>
      <c r="J40" s="36"/>
      <c r="K40" s="37" t="s">
        <v>3590</v>
      </c>
      <c r="L40" s="21" t="str">
        <f ca="1">IFERROR(__xludf.DUMMYFUNCTION("if(or(countifs($H$3:H43,H43)&gt;1, countifs($I$3:I43,I43)&gt;1),""Trùng"",if(or(COUNTIFS('Data tổng'!$I:$I,$I43)&gt;1,COUNTIFS('Data tổng'!$H:$H,$H43)&gt;1),""Trùng ""&amp;FILTER('Data tổng'!$B:$B,'Data tổng'!$I:$I=$I43,'Data tổng'!$B:$B&lt;&gt;$B43),""ok""))"),"ok")</f>
        <v>ok</v>
      </c>
      <c r="M40" s="16" t="s">
        <v>83</v>
      </c>
      <c r="N40" s="16" t="s">
        <v>243</v>
      </c>
      <c r="O40" s="16"/>
      <c r="P40" s="16"/>
      <c r="Q40" s="16"/>
      <c r="R40" s="16"/>
      <c r="S40" s="16"/>
      <c r="T40" s="16"/>
      <c r="U40" s="22" t="s">
        <v>3591</v>
      </c>
      <c r="V40" s="23">
        <v>44396</v>
      </c>
      <c r="W40" s="24" t="s">
        <v>47</v>
      </c>
      <c r="X40" s="26"/>
      <c r="Y40" s="26"/>
      <c r="Z40" s="26"/>
      <c r="AA40" s="26"/>
      <c r="AB40" s="27"/>
      <c r="AC40" s="27"/>
      <c r="AD40" s="28"/>
      <c r="AE40" s="29"/>
      <c r="AF40" s="29"/>
      <c r="AG40" s="29"/>
    </row>
    <row r="41" spans="1:33" ht="15.75" customHeight="1">
      <c r="A41" s="15">
        <v>44403</v>
      </c>
      <c r="B41" s="16" t="str">
        <f t="shared" si="3"/>
        <v>Hangpt45</v>
      </c>
      <c r="C41" s="22" t="s">
        <v>34</v>
      </c>
      <c r="D41" s="16"/>
      <c r="E41" s="16"/>
      <c r="F41" s="17" t="str">
        <f t="shared" si="0"/>
        <v>Đã nhận được CV</v>
      </c>
      <c r="G41" s="36" t="s">
        <v>3592</v>
      </c>
      <c r="H41" s="18">
        <v>372046057</v>
      </c>
      <c r="I41" s="36" t="s">
        <v>3593</v>
      </c>
      <c r="J41" s="36"/>
      <c r="K41" s="37" t="s">
        <v>3594</v>
      </c>
      <c r="L41" s="21" t="str">
        <f ca="1">IFERROR(__xludf.DUMMYFUNCTION("if(or(countifs($H$3:H44,H44)&gt;1, countifs($I$3:I44,I44)&gt;1),""Trùng"",if(or(COUNTIFS('Data tổng'!$I:$I,$I44)&gt;1,COUNTIFS('Data tổng'!$H:$H,$H44)&gt;1),""Trùng ""&amp;FILTER('Data tổng'!$B:$B,'Data tổng'!$I:$I=$I44,'Data tổng'!$B:$B&lt;&gt;$B44),""ok""))"),"ok")</f>
        <v>ok</v>
      </c>
      <c r="M41" s="16" t="s">
        <v>294</v>
      </c>
      <c r="N41" s="16"/>
      <c r="O41" s="16"/>
      <c r="P41" s="16"/>
      <c r="Q41" s="16"/>
      <c r="R41" s="16"/>
      <c r="S41" s="16"/>
      <c r="T41" s="16"/>
      <c r="U41" s="22"/>
      <c r="V41" s="23"/>
      <c r="W41" s="24"/>
      <c r="X41" s="26"/>
      <c r="Y41" s="26"/>
      <c r="Z41" s="26"/>
      <c r="AA41" s="26"/>
      <c r="AB41" s="27"/>
      <c r="AC41" s="27"/>
      <c r="AD41" s="28"/>
      <c r="AE41" s="29"/>
      <c r="AF41" s="29"/>
      <c r="AG41" s="29"/>
    </row>
    <row r="42" spans="1:33" ht="15.75" customHeight="1">
      <c r="A42" s="15">
        <v>44396</v>
      </c>
      <c r="B42" s="16" t="str">
        <f t="shared" si="3"/>
        <v>Hangpt45</v>
      </c>
      <c r="C42" s="22" t="s">
        <v>78</v>
      </c>
      <c r="D42" s="16"/>
      <c r="E42" s="16"/>
      <c r="F42" s="17" t="str">
        <f t="shared" si="0"/>
        <v>Đã nhận được CV</v>
      </c>
      <c r="G42" s="16" t="s">
        <v>3595</v>
      </c>
      <c r="H42" s="18">
        <v>338437703</v>
      </c>
      <c r="I42" s="16" t="s">
        <v>3596</v>
      </c>
      <c r="J42" s="15"/>
      <c r="K42" s="30" t="s">
        <v>3597</v>
      </c>
      <c r="L42" s="21" t="str">
        <f ca="1">IFERROR(__xludf.DUMMYFUNCTION("if(or(countifs($H$3:H47,H47)&gt;1, countifs($I$3:I47,I47)&gt;1),""Trùng"",if(or(COUNTIFS('Data tổng'!$I:$I,$I47)&gt;1,COUNTIFS('Data tổng'!$H:$H,$H47)&gt;1),""Trùng ""&amp;FILTER('Data tổng'!$B:$B,'Data tổng'!$I:$I=$I47,'Data tổng'!$B:$B&lt;&gt;$B47),""ok""))"),"ok")</f>
        <v>ok</v>
      </c>
      <c r="M42" s="16" t="s">
        <v>40</v>
      </c>
      <c r="N42" s="16" t="s">
        <v>243</v>
      </c>
      <c r="O42" s="16"/>
      <c r="P42" s="16"/>
      <c r="Q42" s="16"/>
      <c r="R42" s="16"/>
      <c r="S42" s="16"/>
      <c r="T42" s="16"/>
      <c r="U42" s="22" t="s">
        <v>3598</v>
      </c>
      <c r="V42" s="23"/>
      <c r="W42" s="24"/>
      <c r="X42" s="26"/>
      <c r="Y42" s="26"/>
      <c r="Z42" s="26"/>
      <c r="AA42" s="26"/>
      <c r="AB42" s="27"/>
      <c r="AC42" s="27"/>
      <c r="AD42" s="28"/>
      <c r="AE42" s="29"/>
      <c r="AF42" s="29"/>
      <c r="AG42" s="29"/>
    </row>
    <row r="43" spans="1:33" ht="15.75" customHeight="1">
      <c r="A43" s="15">
        <v>44397</v>
      </c>
      <c r="B43" s="16" t="str">
        <f t="shared" si="3"/>
        <v>Hangpt45</v>
      </c>
      <c r="C43" s="22" t="s">
        <v>2313</v>
      </c>
      <c r="D43" s="16"/>
      <c r="E43" s="16"/>
      <c r="F43" s="17" t="str">
        <f t="shared" si="0"/>
        <v>Đã nhận được CV</v>
      </c>
      <c r="G43" s="36" t="s">
        <v>3351</v>
      </c>
      <c r="H43" s="18">
        <v>906242772</v>
      </c>
      <c r="I43" s="36" t="s">
        <v>3352</v>
      </c>
      <c r="J43" s="15"/>
      <c r="K43" s="37" t="s">
        <v>3599</v>
      </c>
      <c r="L43" s="21" t="str">
        <f ca="1">IFERROR(__xludf.DUMMYFUNCTION("if(or(countifs($H$3:H48,H48)&gt;1, countifs($I$3:I48,I48)&gt;1),""Trùng"",if(or(COUNTIFS('Data tổng'!$I:$I,$I48)&gt;1,COUNTIFS('Data tổng'!$H:$H,$H48)&gt;1),""Trùng ""&amp;FILTER('Data tổng'!$B:$B,'Data tổng'!$I:$I=$I48,'Data tổng'!$B:$B&lt;&gt;$B48),""ok""))"),"ok")</f>
        <v>ok</v>
      </c>
      <c r="M43" s="16" t="s">
        <v>83</v>
      </c>
      <c r="N43" s="16" t="s">
        <v>243</v>
      </c>
      <c r="O43" s="16"/>
      <c r="P43" s="16"/>
      <c r="Q43" s="16"/>
      <c r="R43" s="16"/>
      <c r="S43" s="16"/>
      <c r="T43" s="16"/>
      <c r="U43" s="22" t="s">
        <v>3600</v>
      </c>
      <c r="V43" s="23"/>
      <c r="W43" s="24"/>
      <c r="X43" s="26"/>
      <c r="Y43" s="26"/>
      <c r="Z43" s="26"/>
      <c r="AA43" s="26"/>
      <c r="AB43" s="27"/>
      <c r="AC43" s="27"/>
      <c r="AD43" s="28"/>
      <c r="AE43" s="29"/>
      <c r="AF43" s="29"/>
      <c r="AG43" s="29"/>
    </row>
    <row r="44" spans="1:33" ht="15.75" customHeight="1">
      <c r="A44" s="15">
        <v>44397</v>
      </c>
      <c r="B44" s="16" t="str">
        <f t="shared" si="3"/>
        <v>Hangpt45</v>
      </c>
      <c r="C44" s="22" t="s">
        <v>2313</v>
      </c>
      <c r="D44" s="16"/>
      <c r="E44" s="16"/>
      <c r="F44" s="17" t="str">
        <f t="shared" si="0"/>
        <v>Fail CV</v>
      </c>
      <c r="G44" s="36" t="s">
        <v>3601</v>
      </c>
      <c r="H44" s="18">
        <v>966682994</v>
      </c>
      <c r="I44" s="36" t="s">
        <v>3602</v>
      </c>
      <c r="J44" s="15"/>
      <c r="K44" s="37" t="s">
        <v>3603</v>
      </c>
      <c r="L44" s="21" t="str">
        <f ca="1">IFERROR(__xludf.DUMMYFUNCTION("if(or(countifs($H$3:H49,H49)&gt;1, countifs($I$3:I49,I49)&gt;1),""Trùng"",if(or(COUNTIFS('Data tổng'!$I:$I,$I49)&gt;1,COUNTIFS('Data tổng'!$H:$H,$H49)&gt;1),""Trùng ""&amp;FILTER('Data tổng'!$B:$B,'Data tổng'!$I:$I=$I49,'Data tổng'!$B:$B&lt;&gt;$B49),""ok""))"),"ok")</f>
        <v>ok</v>
      </c>
      <c r="M44" s="16" t="s">
        <v>83</v>
      </c>
      <c r="N44" s="16" t="s">
        <v>243</v>
      </c>
      <c r="O44" s="16"/>
      <c r="P44" s="16"/>
      <c r="Q44" s="16"/>
      <c r="R44" s="16"/>
      <c r="S44" s="16"/>
      <c r="T44" s="16"/>
      <c r="U44" s="22"/>
      <c r="V44" s="23"/>
      <c r="W44" s="24" t="s">
        <v>47</v>
      </c>
      <c r="X44" s="26"/>
      <c r="Y44" s="26"/>
      <c r="Z44" s="26"/>
      <c r="AA44" s="26"/>
      <c r="AB44" s="27"/>
      <c r="AC44" s="27"/>
      <c r="AD44" s="28"/>
      <c r="AE44" s="29"/>
      <c r="AF44" s="29"/>
      <c r="AG44" s="29"/>
    </row>
    <row r="45" spans="1:33" ht="15.75" customHeight="1">
      <c r="A45" s="15">
        <v>44397</v>
      </c>
      <c r="B45" s="16" t="str">
        <f t="shared" si="3"/>
        <v>Hangpt45</v>
      </c>
      <c r="C45" s="22" t="s">
        <v>2313</v>
      </c>
      <c r="D45" s="16"/>
      <c r="E45" s="16"/>
      <c r="F45" s="17" t="str">
        <f t="shared" si="0"/>
        <v>Đã nhận được CV</v>
      </c>
      <c r="G45" s="36" t="s">
        <v>3604</v>
      </c>
      <c r="H45" s="18">
        <v>356689599</v>
      </c>
      <c r="I45" s="36" t="s">
        <v>3605</v>
      </c>
      <c r="J45" s="15"/>
      <c r="K45" s="37" t="s">
        <v>3606</v>
      </c>
      <c r="L45" s="21" t="str">
        <f ca="1">IFERROR(__xludf.DUMMYFUNCTION("if(or(countifs($H$3:H50,H50)&gt;1, countifs($I$3:I50,I50)&gt;1),""Trùng"",if(or(COUNTIFS('Data tổng'!$I:$I,$I50)&gt;1,COUNTIFS('Data tổng'!$H:$H,$H50)&gt;1),""Trùng ""&amp;FILTER('Data tổng'!$B:$B,'Data tổng'!$I:$I=$I50,'Data tổng'!$B:$B&lt;&gt;$B50),""ok""))"),"ok")</f>
        <v>ok</v>
      </c>
      <c r="M45" s="16" t="s">
        <v>83</v>
      </c>
      <c r="N45" s="16" t="s">
        <v>243</v>
      </c>
      <c r="O45" s="16"/>
      <c r="P45" s="16"/>
      <c r="Q45" s="16"/>
      <c r="R45" s="16"/>
      <c r="S45" s="16"/>
      <c r="T45" s="16"/>
      <c r="U45" s="22"/>
      <c r="V45" s="23"/>
      <c r="W45" s="24"/>
      <c r="X45" s="26"/>
      <c r="Y45" s="26"/>
      <c r="Z45" s="26"/>
      <c r="AA45" s="26"/>
      <c r="AB45" s="27"/>
      <c r="AC45" s="27"/>
      <c r="AD45" s="28"/>
      <c r="AE45" s="29"/>
      <c r="AF45" s="29"/>
      <c r="AG45" s="29"/>
    </row>
    <row r="46" spans="1:33" ht="15.75" customHeight="1">
      <c r="A46" s="15">
        <v>44397</v>
      </c>
      <c r="B46" s="16" t="str">
        <f t="shared" si="3"/>
        <v>Hangpt45</v>
      </c>
      <c r="C46" s="22" t="s">
        <v>2313</v>
      </c>
      <c r="D46" s="16"/>
      <c r="E46" s="16"/>
      <c r="F46" s="17" t="str">
        <f t="shared" si="0"/>
        <v>Fail CV</v>
      </c>
      <c r="G46" s="36" t="s">
        <v>3607</v>
      </c>
      <c r="H46" s="18">
        <v>912943519</v>
      </c>
      <c r="I46" s="36" t="s">
        <v>3608</v>
      </c>
      <c r="J46" s="15"/>
      <c r="K46" s="37" t="s">
        <v>3609</v>
      </c>
      <c r="L46" s="21" t="str">
        <f ca="1">IFERROR(__xludf.DUMMYFUNCTION("if(or(countifs($H$3:H51,H51)&gt;1, countifs($I$3:I51,I51)&gt;1),""Trùng"",if(or(COUNTIFS('Data tổng'!$I:$I,$I51)&gt;1,COUNTIFS('Data tổng'!$H:$H,$H51)&gt;1),""Trùng ""&amp;FILTER('Data tổng'!$B:$B,'Data tổng'!$I:$I=$I51,'Data tổng'!$B:$B&lt;&gt;$B51),""ok""))"),"ok")</f>
        <v>ok</v>
      </c>
      <c r="M46" s="16" t="s">
        <v>83</v>
      </c>
      <c r="N46" s="16" t="s">
        <v>243</v>
      </c>
      <c r="O46" s="16"/>
      <c r="P46" s="16"/>
      <c r="Q46" s="16"/>
      <c r="R46" s="16"/>
      <c r="S46" s="16"/>
      <c r="T46" s="16"/>
      <c r="U46" s="22" t="s">
        <v>3610</v>
      </c>
      <c r="V46" s="23">
        <v>44398</v>
      </c>
      <c r="W46" s="24" t="s">
        <v>47</v>
      </c>
      <c r="X46" s="26"/>
      <c r="Y46" s="26"/>
      <c r="Z46" s="26"/>
      <c r="AA46" s="26"/>
      <c r="AB46" s="27"/>
      <c r="AC46" s="27"/>
      <c r="AD46" s="28"/>
      <c r="AE46" s="29"/>
      <c r="AF46" s="29"/>
      <c r="AG46" s="29"/>
    </row>
    <row r="47" spans="1:33" ht="15.75" customHeight="1">
      <c r="A47" s="15">
        <v>44397</v>
      </c>
      <c r="B47" s="16" t="str">
        <f t="shared" si="3"/>
        <v>Hangpt45</v>
      </c>
      <c r="C47" s="22" t="s">
        <v>554</v>
      </c>
      <c r="D47" s="16"/>
      <c r="E47" s="16"/>
      <c r="F47" s="17" t="str">
        <f t="shared" si="0"/>
        <v>Đã nhận được CV</v>
      </c>
      <c r="G47" s="16" t="s">
        <v>3611</v>
      </c>
      <c r="H47" s="18">
        <v>944648495</v>
      </c>
      <c r="I47" s="16" t="s">
        <v>3612</v>
      </c>
      <c r="J47" s="15"/>
      <c r="K47" s="30" t="s">
        <v>3613</v>
      </c>
      <c r="L47" s="21" t="str">
        <f ca="1">IFERROR(__xludf.DUMMYFUNCTION("if(or(countifs($H$3:H52,H52)&gt;1, countifs($I$3:I52,I52)&gt;1),""Trùng"",if(or(COUNTIFS('Data tổng'!$I:$I,$I52)&gt;1,COUNTIFS('Data tổng'!$H:$H,$H52)&gt;1),""Trùng ""&amp;FILTER('Data tổng'!$B:$B,'Data tổng'!$I:$I=$I52,'Data tổng'!$B:$B&lt;&gt;$B52),""ok""))"),"ok")</f>
        <v>ok</v>
      </c>
      <c r="M47" s="16" t="s">
        <v>40</v>
      </c>
      <c r="N47" s="16" t="s">
        <v>243</v>
      </c>
      <c r="O47" s="16"/>
      <c r="P47" s="16"/>
      <c r="Q47" s="16"/>
      <c r="R47" s="16"/>
      <c r="S47" s="16"/>
      <c r="T47" s="16"/>
      <c r="U47" s="22" t="s">
        <v>3614</v>
      </c>
      <c r="V47" s="23"/>
      <c r="W47" s="24" t="s">
        <v>731</v>
      </c>
      <c r="X47" s="26"/>
      <c r="Y47" s="26"/>
      <c r="Z47" s="26"/>
      <c r="AA47" s="26"/>
      <c r="AB47" s="27"/>
      <c r="AC47" s="27"/>
      <c r="AD47" s="28"/>
      <c r="AE47" s="29"/>
      <c r="AF47" s="29"/>
      <c r="AG47" s="29"/>
    </row>
    <row r="48" spans="1:33" ht="15.75" customHeight="1">
      <c r="A48" s="15">
        <v>44399</v>
      </c>
      <c r="B48" s="16" t="str">
        <f t="shared" si="3"/>
        <v>Hangpt45</v>
      </c>
      <c r="C48" s="22" t="s">
        <v>2313</v>
      </c>
      <c r="D48" s="16"/>
      <c r="E48" s="16"/>
      <c r="F48" s="17" t="str">
        <f t="shared" si="0"/>
        <v>Fail CV</v>
      </c>
      <c r="G48" s="16" t="s">
        <v>3615</v>
      </c>
      <c r="H48" s="44">
        <v>387607458</v>
      </c>
      <c r="I48" s="16" t="s">
        <v>3616</v>
      </c>
      <c r="J48" s="15"/>
      <c r="K48" s="30" t="s">
        <v>3617</v>
      </c>
      <c r="L48" s="21" t="str">
        <f ca="1">IFERROR(__xludf.DUMMYFUNCTION("if(or(countifs($H$3:H53,H53)&gt;1, countifs($I$3:I53,I53)&gt;1),""Trùng"",if(or(COUNTIFS('Data tổng'!$I:$I,$I53)&gt;1,COUNTIFS('Data tổng'!$H:$H,$H53)&gt;1),""Trùng ""&amp;FILTER('Data tổng'!$B:$B,'Data tổng'!$I:$I=$I53,'Data tổng'!$B:$B&lt;&gt;$B53),""ok""))"),"ok")</f>
        <v>ok</v>
      </c>
      <c r="M48" s="16" t="s">
        <v>83</v>
      </c>
      <c r="N48" s="16" t="s">
        <v>243</v>
      </c>
      <c r="O48" s="16"/>
      <c r="P48" s="16"/>
      <c r="Q48" s="16"/>
      <c r="R48" s="16"/>
      <c r="S48" s="16"/>
      <c r="T48" s="16"/>
      <c r="U48" s="22"/>
      <c r="V48" s="23">
        <v>44399</v>
      </c>
      <c r="W48" s="24" t="s">
        <v>47</v>
      </c>
      <c r="X48" s="26"/>
      <c r="Y48" s="26"/>
      <c r="Z48" s="26"/>
      <c r="AA48" s="26"/>
      <c r="AB48" s="27"/>
      <c r="AC48" s="27"/>
      <c r="AD48" s="28"/>
      <c r="AE48" s="29"/>
      <c r="AF48" s="29"/>
      <c r="AG48" s="29"/>
    </row>
    <row r="49" spans="1:33" ht="15.75" customHeight="1">
      <c r="A49" s="15">
        <v>44399</v>
      </c>
      <c r="B49" s="16" t="str">
        <f t="shared" si="3"/>
        <v>Hangpt45</v>
      </c>
      <c r="C49" s="22" t="s">
        <v>2313</v>
      </c>
      <c r="D49" s="16"/>
      <c r="E49" s="16"/>
      <c r="F49" s="17" t="str">
        <f t="shared" si="0"/>
        <v>Hủy Phỏng vấn</v>
      </c>
      <c r="G49" s="16" t="s">
        <v>3618</v>
      </c>
      <c r="H49" s="18">
        <v>382095378</v>
      </c>
      <c r="I49" s="16" t="s">
        <v>3619</v>
      </c>
      <c r="J49" s="15"/>
      <c r="K49" s="20" t="s">
        <v>3620</v>
      </c>
      <c r="L49" s="21" t="str">
        <f ca="1">IFERROR(__xludf.DUMMYFUNCTION("if(or(countifs($H$3:H54,H54)&gt;1, countifs($I$3:I54,I54)&gt;1),""Trùng"",if(or(COUNTIFS('Data tổng'!$I:$I,$I54)&gt;1,COUNTIFS('Data tổng'!$H:$H,$H54)&gt;1),""Trùng ""&amp;FILTER('Data tổng'!$B:$B,'Data tổng'!$I:$I=$I54,'Data tổng'!$B:$B&lt;&gt;$B54),""ok""))"),"ok")</f>
        <v>ok</v>
      </c>
      <c r="M49" s="16" t="s">
        <v>83</v>
      </c>
      <c r="N49" s="16" t="s">
        <v>243</v>
      </c>
      <c r="O49" s="16"/>
      <c r="P49" s="16"/>
      <c r="Q49" s="16"/>
      <c r="R49" s="16"/>
      <c r="S49" s="16"/>
      <c r="T49" s="16"/>
      <c r="U49" s="22"/>
      <c r="V49" s="23">
        <v>44399</v>
      </c>
      <c r="W49" s="24" t="s">
        <v>57</v>
      </c>
      <c r="X49" s="133">
        <v>44404</v>
      </c>
      <c r="Y49" s="33">
        <v>0.6875</v>
      </c>
      <c r="Z49" s="26" t="s">
        <v>700</v>
      </c>
      <c r="AA49" s="26" t="s">
        <v>187</v>
      </c>
      <c r="AB49" s="27"/>
      <c r="AC49" s="27"/>
      <c r="AD49" s="28"/>
      <c r="AE49" s="29"/>
      <c r="AF49" s="29"/>
      <c r="AG49" s="29"/>
    </row>
    <row r="50" spans="1:33" ht="15.75" customHeight="1">
      <c r="A50" s="15">
        <v>44399</v>
      </c>
      <c r="B50" s="16" t="str">
        <f t="shared" si="3"/>
        <v>Hangpt45</v>
      </c>
      <c r="C50" s="22" t="s">
        <v>2313</v>
      </c>
      <c r="D50" s="16"/>
      <c r="E50" s="16"/>
      <c r="F50" s="17" t="str">
        <f t="shared" si="0"/>
        <v>Đã nhận được CV</v>
      </c>
      <c r="G50" s="16" t="s">
        <v>3621</v>
      </c>
      <c r="H50" s="18">
        <v>974289459</v>
      </c>
      <c r="I50" s="16" t="s">
        <v>3622</v>
      </c>
      <c r="J50" s="15"/>
      <c r="K50" s="30" t="s">
        <v>3623</v>
      </c>
      <c r="L50" s="21" t="str">
        <f ca="1">IFERROR(__xludf.DUMMYFUNCTION("if(or(countifs($H$3:H55,H55)&gt;1, countifs($I$3:I55,I55)&gt;1),""Trùng"",if(or(COUNTIFS('Data tổng'!$I:$I,$I55)&gt;1,COUNTIFS('Data tổng'!$H:$H,$H55)&gt;1),""Trùng ""&amp;FILTER('Data tổng'!$B:$B,'Data tổng'!$I:$I=$I55,'Data tổng'!$B:$B&lt;&gt;$B55),""ok""))"),"ok")</f>
        <v>ok</v>
      </c>
      <c r="M50" s="16" t="s">
        <v>83</v>
      </c>
      <c r="N50" s="16" t="s">
        <v>243</v>
      </c>
      <c r="O50" s="16"/>
      <c r="P50" s="16"/>
      <c r="Q50" s="16"/>
      <c r="R50" s="16"/>
      <c r="S50" s="16"/>
      <c r="T50" s="16"/>
      <c r="U50" s="22"/>
      <c r="V50" s="23"/>
      <c r="W50" s="24"/>
      <c r="X50" s="26"/>
      <c r="Y50" s="26"/>
      <c r="Z50" s="26"/>
      <c r="AA50" s="26"/>
      <c r="AB50" s="27"/>
      <c r="AC50" s="27"/>
      <c r="AD50" s="28"/>
      <c r="AE50" s="29"/>
      <c r="AF50" s="29"/>
      <c r="AG50" s="29"/>
    </row>
    <row r="51" spans="1:33" ht="15.75" customHeight="1">
      <c r="A51" s="15">
        <v>44399</v>
      </c>
      <c r="B51" s="16" t="str">
        <f t="shared" si="3"/>
        <v>Hangpt45</v>
      </c>
      <c r="C51" s="22" t="s">
        <v>2313</v>
      </c>
      <c r="D51" s="16"/>
      <c r="E51" s="16"/>
      <c r="F51" s="17" t="str">
        <f t="shared" si="0"/>
        <v>Fail Phỏng vấn</v>
      </c>
      <c r="G51" s="16" t="s">
        <v>3624</v>
      </c>
      <c r="H51" s="18">
        <v>332213636</v>
      </c>
      <c r="I51" s="16" t="s">
        <v>3625</v>
      </c>
      <c r="J51" s="15"/>
      <c r="K51" s="30" t="s">
        <v>3626</v>
      </c>
      <c r="L51" s="21" t="str">
        <f ca="1">IFERROR(__xludf.DUMMYFUNCTION("if(or(countifs($H$3:H56,H56)&gt;1, countifs($I$3:I56,I56)&gt;1),""Trùng"",if(or(COUNTIFS('Data tổng'!$I:$I,$I56)&gt;1,COUNTIFS('Data tổng'!$H:$H,$H56)&gt;1),""Trùng ""&amp;FILTER('Data tổng'!$B:$B,'Data tổng'!$I:$I=$I56,'Data tổng'!$B:$B&lt;&gt;$B56),""ok""))"),"ok")</f>
        <v>ok</v>
      </c>
      <c r="M51" s="16" t="s">
        <v>83</v>
      </c>
      <c r="N51" s="16" t="s">
        <v>243</v>
      </c>
      <c r="O51" s="16"/>
      <c r="P51" s="16"/>
      <c r="Q51" s="16"/>
      <c r="R51" s="16"/>
      <c r="S51" s="16"/>
      <c r="T51" s="16"/>
      <c r="U51" s="22"/>
      <c r="V51" s="23"/>
      <c r="W51" s="24" t="s">
        <v>57</v>
      </c>
      <c r="X51" s="133">
        <v>44404</v>
      </c>
      <c r="Y51" s="33">
        <v>0.375</v>
      </c>
      <c r="Z51" s="26" t="s">
        <v>700</v>
      </c>
      <c r="AA51" s="26" t="s">
        <v>47</v>
      </c>
      <c r="AB51" s="27"/>
      <c r="AC51" s="27"/>
      <c r="AD51" s="28"/>
      <c r="AE51" s="29"/>
      <c r="AF51" s="29"/>
      <c r="AG51" s="29"/>
    </row>
    <row r="52" spans="1:33" ht="15.75" customHeight="1">
      <c r="A52" s="15">
        <v>44403</v>
      </c>
      <c r="B52" s="16" t="str">
        <f t="shared" si="3"/>
        <v>Hangpt45</v>
      </c>
      <c r="C52" s="22" t="s">
        <v>456</v>
      </c>
      <c r="D52" s="16"/>
      <c r="E52" s="16"/>
      <c r="F52" s="17" t="str">
        <f t="shared" si="0"/>
        <v>Fail Phỏng vấn</v>
      </c>
      <c r="G52" s="16" t="s">
        <v>3627</v>
      </c>
      <c r="H52" s="18">
        <v>976907697</v>
      </c>
      <c r="I52" s="16" t="s">
        <v>3628</v>
      </c>
      <c r="J52" s="15"/>
      <c r="K52" s="37" t="s">
        <v>3629</v>
      </c>
      <c r="L52" s="21" t="str">
        <f ca="1">IFERROR(__xludf.DUMMYFUNCTION("if(or(countifs($H$3:H58,H58)&gt;1, countifs($I$3:I58,I58)&gt;1),""Trùng"",if(or(COUNTIFS('Data tổng'!$I:$I,$I58)&gt;1,COUNTIFS('Data tổng'!$H:$H,$H58)&gt;1),""Trùng ""&amp;FILTER('Data tổng'!$B:$B,'Data tổng'!$I:$I=$I58,'Data tổng'!$B:$B&lt;&gt;$B58),""ok""))"),"ok")</f>
        <v>ok</v>
      </c>
      <c r="M52" s="16" t="s">
        <v>83</v>
      </c>
      <c r="N52" s="16" t="s">
        <v>84</v>
      </c>
      <c r="O52" s="16"/>
      <c r="P52" s="16"/>
      <c r="Q52" s="16"/>
      <c r="R52" s="16"/>
      <c r="S52" s="16"/>
      <c r="T52" s="16"/>
      <c r="U52" s="22" t="s">
        <v>3630</v>
      </c>
      <c r="V52" s="23"/>
      <c r="W52" s="24" t="s">
        <v>57</v>
      </c>
      <c r="X52" s="133">
        <v>44406</v>
      </c>
      <c r="Y52" s="33">
        <v>0.72916666666666663</v>
      </c>
      <c r="Z52" s="26" t="s">
        <v>827</v>
      </c>
      <c r="AA52" s="26" t="s">
        <v>47</v>
      </c>
      <c r="AB52" s="27"/>
      <c r="AC52" s="27"/>
      <c r="AD52" s="28"/>
      <c r="AE52" s="29"/>
      <c r="AF52" s="29"/>
      <c r="AG52" s="29"/>
    </row>
    <row r="53" spans="1:33" ht="15.75" customHeight="1">
      <c r="A53" s="15">
        <v>44403</v>
      </c>
      <c r="B53" s="16" t="str">
        <f t="shared" si="3"/>
        <v>Hangpt45</v>
      </c>
      <c r="C53" s="22" t="s">
        <v>2313</v>
      </c>
      <c r="D53" s="16"/>
      <c r="E53" s="16"/>
      <c r="F53" s="17" t="str">
        <f t="shared" si="0"/>
        <v>Fail Phỏng vấn</v>
      </c>
      <c r="G53" s="16" t="s">
        <v>3631</v>
      </c>
      <c r="H53" s="18">
        <v>988694723</v>
      </c>
      <c r="I53" s="16" t="s">
        <v>3632</v>
      </c>
      <c r="J53" s="15"/>
      <c r="K53" s="30" t="s">
        <v>3633</v>
      </c>
      <c r="L53" s="21" t="str">
        <f ca="1">IFERROR(__xludf.DUMMYFUNCTION("if(or(countifs($H$3:H59,H59)&gt;1, countifs($I$3:I59,I59)&gt;1),""Trùng"",if(or(COUNTIFS('Data tổng'!$I:$I,$I59)&gt;1,COUNTIFS('Data tổng'!$H:$H,$H59)&gt;1),""Trùng ""&amp;FILTER('Data tổng'!$B:$B,'Data tổng'!$I:$I=$I59,'Data tổng'!$B:$B&lt;&gt;$B59),""ok""))"),"ok")</f>
        <v>ok</v>
      </c>
      <c r="M53" s="16" t="s">
        <v>83</v>
      </c>
      <c r="N53" s="16" t="s">
        <v>243</v>
      </c>
      <c r="O53" s="16"/>
      <c r="P53" s="16"/>
      <c r="Q53" s="16"/>
      <c r="R53" s="16"/>
      <c r="S53" s="16"/>
      <c r="T53" s="16"/>
      <c r="U53" s="22" t="s">
        <v>3634</v>
      </c>
      <c r="V53" s="23"/>
      <c r="W53" s="24" t="s">
        <v>57</v>
      </c>
      <c r="X53" s="133">
        <v>44405</v>
      </c>
      <c r="Y53" s="33">
        <v>0.41666666666666669</v>
      </c>
      <c r="Z53" s="26" t="s">
        <v>700</v>
      </c>
      <c r="AA53" s="26" t="s">
        <v>47</v>
      </c>
      <c r="AB53" s="27"/>
      <c r="AC53" s="27"/>
      <c r="AD53" s="28"/>
      <c r="AE53" s="29"/>
      <c r="AF53" s="29"/>
      <c r="AG53" s="29"/>
    </row>
    <row r="54" spans="1:33" ht="15.75" customHeight="1">
      <c r="A54" s="15">
        <v>44403</v>
      </c>
      <c r="B54" s="16" t="str">
        <f t="shared" si="3"/>
        <v>Hangpt45</v>
      </c>
      <c r="C54" s="22" t="s">
        <v>2313</v>
      </c>
      <c r="D54" s="16"/>
      <c r="E54" s="16"/>
      <c r="F54" s="17" t="str">
        <f t="shared" si="0"/>
        <v>Đã nhận được CV</v>
      </c>
      <c r="G54" s="16" t="s">
        <v>3635</v>
      </c>
      <c r="H54" s="18">
        <v>972599449</v>
      </c>
      <c r="I54" s="16" t="s">
        <v>3636</v>
      </c>
      <c r="J54" s="15"/>
      <c r="K54" s="16" t="s">
        <v>3637</v>
      </c>
      <c r="L54" s="21" t="str">
        <f ca="1">IFERROR(__xludf.DUMMYFUNCTION("if(or(countifs($H$3:H60,H60)&gt;1, countifs($I$3:I60,I60)&gt;1),""Trùng"",if(or(COUNTIFS('Data tổng'!$I:$I,$I60)&gt;1,COUNTIFS('Data tổng'!$H:$H,$H60)&gt;1),""Trùng ""&amp;FILTER('Data tổng'!$B:$B,'Data tổng'!$I:$I=$I60,'Data tổng'!$B:$B&lt;&gt;$B60),""ok""))"),"ok")</f>
        <v>ok</v>
      </c>
      <c r="M54" s="16" t="s">
        <v>83</v>
      </c>
      <c r="N54" s="16" t="s">
        <v>243</v>
      </c>
      <c r="O54" s="16"/>
      <c r="P54" s="16"/>
      <c r="Q54" s="16"/>
      <c r="R54" s="16"/>
      <c r="S54" s="16"/>
      <c r="T54" s="16"/>
      <c r="U54" s="22"/>
      <c r="V54" s="23"/>
      <c r="W54" s="24"/>
      <c r="X54" s="26"/>
      <c r="Y54" s="26"/>
      <c r="Z54" s="26"/>
      <c r="AA54" s="26"/>
      <c r="AB54" s="27"/>
      <c r="AC54" s="27"/>
      <c r="AD54" s="28"/>
      <c r="AE54" s="29"/>
      <c r="AF54" s="29"/>
      <c r="AG54" s="29"/>
    </row>
    <row r="55" spans="1:33" ht="15.75" customHeight="1">
      <c r="A55" s="15">
        <v>44403</v>
      </c>
      <c r="B55" s="16" t="str">
        <f t="shared" si="3"/>
        <v>Hangpt45</v>
      </c>
      <c r="C55" s="22" t="s">
        <v>2313</v>
      </c>
      <c r="D55" s="16"/>
      <c r="E55" s="16"/>
      <c r="F55" s="17" t="str">
        <f t="shared" si="0"/>
        <v>Đã nhận được CV</v>
      </c>
      <c r="G55" s="16" t="s">
        <v>3638</v>
      </c>
      <c r="H55" s="18">
        <v>988385429</v>
      </c>
      <c r="I55" s="16" t="s">
        <v>3639</v>
      </c>
      <c r="J55" s="15"/>
      <c r="K55" s="16" t="s">
        <v>3640</v>
      </c>
      <c r="L55" s="21" t="str">
        <f ca="1">IFERROR(__xludf.DUMMYFUNCTION("if(or(countifs($H$3:H61,H61)&gt;1, countifs($I$3:I61,I61)&gt;1),""Trùng"",if(or(COUNTIFS('Data tổng'!$I:$I,$I61)&gt;1,COUNTIFS('Data tổng'!$H:$H,$H61)&gt;1),""Trùng ""&amp;FILTER('Data tổng'!$B:$B,'Data tổng'!$I:$I=$I61,'Data tổng'!$B:$B&lt;&gt;$B61),""ok""))"),"ok")</f>
        <v>ok</v>
      </c>
      <c r="M55" s="16" t="s">
        <v>83</v>
      </c>
      <c r="N55" s="16" t="s">
        <v>243</v>
      </c>
      <c r="O55" s="16"/>
      <c r="P55" s="16"/>
      <c r="Q55" s="16"/>
      <c r="R55" s="16"/>
      <c r="S55" s="16"/>
      <c r="T55" s="16"/>
      <c r="U55" s="22"/>
      <c r="V55" s="23"/>
      <c r="W55" s="24"/>
      <c r="X55" s="26"/>
      <c r="Y55" s="26"/>
      <c r="Z55" s="26"/>
      <c r="AA55" s="26"/>
      <c r="AB55" s="27"/>
      <c r="AC55" s="27"/>
      <c r="AD55" s="28"/>
      <c r="AE55" s="29"/>
      <c r="AF55" s="29"/>
      <c r="AG55" s="29"/>
    </row>
    <row r="56" spans="1:33" ht="15.75" customHeight="1">
      <c r="A56" s="15">
        <v>44403</v>
      </c>
      <c r="B56" s="16" t="str">
        <f t="shared" si="3"/>
        <v>Hangpt45</v>
      </c>
      <c r="C56" s="22" t="s">
        <v>816</v>
      </c>
      <c r="D56" s="16"/>
      <c r="E56" s="16"/>
      <c r="F56" s="17" t="str">
        <f t="shared" si="0"/>
        <v>Đã onboard</v>
      </c>
      <c r="G56" s="16" t="s">
        <v>3641</v>
      </c>
      <c r="H56" s="44">
        <v>969769093</v>
      </c>
      <c r="I56" s="16" t="s">
        <v>3642</v>
      </c>
      <c r="J56" s="16">
        <v>1993</v>
      </c>
      <c r="K56" s="30" t="s">
        <v>3643</v>
      </c>
      <c r="L56" s="21" t="str">
        <f ca="1">IFERROR(__xludf.DUMMYFUNCTION("if(or(countifs($H$3:H62,H62)&gt;1, countifs($I$3:I62,I62)&gt;1),""Trùng"",if(or(COUNTIFS('Data tổng'!$I:$I,$I62)&gt;1,COUNTIFS('Data tổng'!$H:$H,$H62)&gt;1),""Trùng ""&amp;FILTER('Data tổng'!$B:$B,'Data tổng'!$I:$I=$I62,'Data tổng'!$B:$B&lt;&gt;$B62),""ok""))"),"ok")</f>
        <v>ok</v>
      </c>
      <c r="M56" s="16" t="s">
        <v>83</v>
      </c>
      <c r="N56" s="16" t="s">
        <v>243</v>
      </c>
      <c r="O56" s="16"/>
      <c r="P56" s="16"/>
      <c r="Q56" s="16"/>
      <c r="R56" s="16"/>
      <c r="S56" s="16"/>
      <c r="T56" s="16"/>
      <c r="U56" s="22" t="s">
        <v>3644</v>
      </c>
      <c r="V56" s="23"/>
      <c r="W56" s="24" t="s">
        <v>57</v>
      </c>
      <c r="X56" s="133">
        <v>44405</v>
      </c>
      <c r="Y56" s="33">
        <v>0.375</v>
      </c>
      <c r="Z56" s="26" t="s">
        <v>700</v>
      </c>
      <c r="AA56" s="26" t="s">
        <v>57</v>
      </c>
      <c r="AB56" s="39">
        <v>44410</v>
      </c>
      <c r="AC56" s="27" t="s">
        <v>65</v>
      </c>
      <c r="AD56" s="28">
        <v>44417</v>
      </c>
      <c r="AE56" s="29" t="s">
        <v>65</v>
      </c>
      <c r="AF56" s="29" t="s">
        <v>3645</v>
      </c>
      <c r="AG56" s="35">
        <v>18000000</v>
      </c>
    </row>
    <row r="57" spans="1:33" ht="15.75" customHeight="1">
      <c r="A57" s="15">
        <v>44403</v>
      </c>
      <c r="B57" s="16" t="str">
        <f t="shared" si="3"/>
        <v>Hangpt45</v>
      </c>
      <c r="C57" s="22" t="s">
        <v>2313</v>
      </c>
      <c r="D57" s="16"/>
      <c r="E57" s="16"/>
      <c r="F57" s="17" t="str">
        <f t="shared" si="0"/>
        <v>Đã nhận được CV</v>
      </c>
      <c r="G57" s="16" t="s">
        <v>3646</v>
      </c>
      <c r="H57" s="18">
        <v>349331234</v>
      </c>
      <c r="I57" s="16" t="s">
        <v>3647</v>
      </c>
      <c r="J57" s="16"/>
      <c r="K57" s="30" t="s">
        <v>3648</v>
      </c>
      <c r="L57" s="21" t="str">
        <f ca="1">IFERROR(__xludf.DUMMYFUNCTION("if(or(countifs($H$3:H63,H63)&gt;1, countifs($I$3:I63,I63)&gt;1),""Trùng"",if(or(COUNTIFS('Data tổng'!$I:$I,$I63)&gt;1,COUNTIFS('Data tổng'!$H:$H,$H63)&gt;1),""Trùng ""&amp;FILTER('Data tổng'!$B:$B,'Data tổng'!$I:$I=$I63,'Data tổng'!$B:$B&lt;&gt;$B63),""ok""))"),"ok")</f>
        <v>ok</v>
      </c>
      <c r="M57" s="16" t="s">
        <v>83</v>
      </c>
      <c r="N57" s="16" t="s">
        <v>243</v>
      </c>
      <c r="O57" s="16"/>
      <c r="P57" s="16"/>
      <c r="Q57" s="16"/>
      <c r="R57" s="16"/>
      <c r="S57" s="16"/>
      <c r="T57" s="16"/>
      <c r="U57" s="22" t="s">
        <v>3644</v>
      </c>
      <c r="V57" s="23"/>
      <c r="W57" s="24"/>
      <c r="X57" s="26"/>
      <c r="Y57" s="26"/>
      <c r="Z57" s="26"/>
      <c r="AA57" s="26"/>
      <c r="AB57" s="27"/>
      <c r="AC57" s="27"/>
      <c r="AD57" s="28"/>
      <c r="AE57" s="29"/>
      <c r="AF57" s="29"/>
      <c r="AG57" s="29"/>
    </row>
    <row r="58" spans="1:33" ht="15.75" customHeight="1">
      <c r="A58" s="15">
        <v>44378</v>
      </c>
      <c r="B58" s="16" t="str">
        <f t="shared" si="3"/>
        <v>Hangpt45</v>
      </c>
      <c r="C58" s="22" t="s">
        <v>2313</v>
      </c>
      <c r="D58" s="16"/>
      <c r="E58" s="16"/>
      <c r="F58" s="17" t="str">
        <f t="shared" si="0"/>
        <v>Đã onboard</v>
      </c>
      <c r="G58" s="16" t="s">
        <v>3649</v>
      </c>
      <c r="H58" s="18"/>
      <c r="I58" s="16" t="s">
        <v>3650</v>
      </c>
      <c r="J58" s="15"/>
      <c r="K58" s="30" t="s">
        <v>3651</v>
      </c>
      <c r="L58" s="21" t="str">
        <f ca="1">IFERROR(__xludf.DUMMYFUNCTION("if(or(countifs($H$3:H64,H64)&gt;1, countifs($I$3:I64,I64)&gt;1),""Trùng"",if(or(COUNTIFS('Data tổng'!$I:$I,$I64)&gt;1,COUNTIFS('Data tổng'!$H:$H,$H64)&gt;1),""Trùng ""&amp;FILTER('Data tổng'!$B:$B,'Data tổng'!$I:$I=$I64,'Data tổng'!$B:$B&lt;&gt;$B64),""ok""))"),"ok")</f>
        <v>ok</v>
      </c>
      <c r="M58" s="16" t="s">
        <v>83</v>
      </c>
      <c r="N58" s="16" t="s">
        <v>243</v>
      </c>
      <c r="O58" s="16"/>
      <c r="P58" s="16"/>
      <c r="Q58" s="16"/>
      <c r="R58" s="16"/>
      <c r="S58" s="16"/>
      <c r="T58" s="16"/>
      <c r="U58" s="22"/>
      <c r="V58" s="23"/>
      <c r="W58" s="24" t="s">
        <v>57</v>
      </c>
      <c r="X58" s="133">
        <v>44383</v>
      </c>
      <c r="Y58" s="26"/>
      <c r="Z58" s="26" t="s">
        <v>700</v>
      </c>
      <c r="AA58" s="26" t="s">
        <v>57</v>
      </c>
      <c r="AB58" s="39">
        <v>44385</v>
      </c>
      <c r="AC58" s="27" t="s">
        <v>65</v>
      </c>
      <c r="AD58" s="28">
        <v>44389</v>
      </c>
      <c r="AE58" s="29" t="s">
        <v>65</v>
      </c>
      <c r="AF58" s="29"/>
      <c r="AG58" s="29"/>
    </row>
    <row r="59" spans="1:33" ht="15.75" customHeight="1">
      <c r="A59" s="15">
        <v>44403</v>
      </c>
      <c r="B59" s="16" t="str">
        <f t="shared" si="3"/>
        <v>Hangpt45</v>
      </c>
      <c r="C59" s="22" t="s">
        <v>155</v>
      </c>
      <c r="D59" s="16" t="s">
        <v>79</v>
      </c>
      <c r="E59" s="16"/>
      <c r="F59" s="17" t="str">
        <f t="shared" si="0"/>
        <v>Đã onboard</v>
      </c>
      <c r="G59" s="16" t="s">
        <v>3652</v>
      </c>
      <c r="H59" s="18">
        <v>889984926</v>
      </c>
      <c r="I59" s="16" t="s">
        <v>3653</v>
      </c>
      <c r="J59" s="16">
        <v>1999</v>
      </c>
      <c r="K59" s="30" t="s">
        <v>3654</v>
      </c>
      <c r="L59" s="21" t="str">
        <f ca="1">IFERROR(__xludf.DUMMYFUNCTION("if(or(countifs($H$3:H65,H65)&gt;1, countifs($I$3:I65,I65)&gt;1),""Trùng"",if(or(COUNTIFS('Data tổng'!$I:$I,$I65)&gt;1,COUNTIFS('Data tổng'!$H:$H,$H65)&gt;1),""Trùng ""&amp;FILTER('Data tổng'!$B:$B,'Data tổng'!$I:$I=$I65,'Data tổng'!$B:$B&lt;&gt;$B65),""ok""))"),"ok")</f>
        <v>ok</v>
      </c>
      <c r="M59" s="16" t="s">
        <v>801</v>
      </c>
      <c r="N59" s="16"/>
      <c r="O59" s="16"/>
      <c r="P59" s="16"/>
      <c r="Q59" s="16"/>
      <c r="R59" s="16"/>
      <c r="S59" s="16"/>
      <c r="T59" s="16"/>
      <c r="U59" s="22" t="s">
        <v>3655</v>
      </c>
      <c r="V59" s="23"/>
      <c r="W59" s="24" t="s">
        <v>57</v>
      </c>
      <c r="X59" s="133">
        <v>44406</v>
      </c>
      <c r="Y59" s="33">
        <v>0.6875</v>
      </c>
      <c r="Z59" s="26" t="s">
        <v>194</v>
      </c>
      <c r="AA59" s="26" t="s">
        <v>57</v>
      </c>
      <c r="AB59" s="39">
        <v>44438</v>
      </c>
      <c r="AC59" s="27" t="s">
        <v>65</v>
      </c>
      <c r="AD59" s="28">
        <v>44445</v>
      </c>
      <c r="AE59" s="29" t="s">
        <v>65</v>
      </c>
      <c r="AF59" s="29" t="s">
        <v>372</v>
      </c>
      <c r="AG59" s="35" t="s">
        <v>3656</v>
      </c>
    </row>
    <row r="60" spans="1:33" ht="15.75" customHeight="1">
      <c r="A60" s="15">
        <v>44404</v>
      </c>
      <c r="B60" s="16" t="str">
        <f t="shared" si="3"/>
        <v>Hangpt45</v>
      </c>
      <c r="C60" s="22" t="s">
        <v>78</v>
      </c>
      <c r="D60" s="16" t="s">
        <v>79</v>
      </c>
      <c r="E60" s="16"/>
      <c r="F60" s="17" t="str">
        <f t="shared" si="0"/>
        <v>Từ chối offer</v>
      </c>
      <c r="G60" s="16" t="s">
        <v>3061</v>
      </c>
      <c r="H60" s="18">
        <v>389997128</v>
      </c>
      <c r="I60" s="16" t="s">
        <v>3657</v>
      </c>
      <c r="J60" s="16"/>
      <c r="K60" s="30" t="s">
        <v>3658</v>
      </c>
      <c r="L60" s="21" t="str">
        <f ca="1">IFERROR(__xludf.DUMMYFUNCTION("if(or(countifs($H$3:H66,H66)&gt;1, countifs($I$3:I66,I66)&gt;1),""Trùng"",if(or(COUNTIFS('Data tổng'!$I:$I,$I66)&gt;1,COUNTIFS('Data tổng'!$H:$H,$H66)&gt;1),""Trùng ""&amp;FILTER('Data tổng'!$B:$B,'Data tổng'!$I:$I=$I66,'Data tổng'!$B:$B&lt;&gt;$B66),""ok""))"),"ok")</f>
        <v>ok</v>
      </c>
      <c r="M60" s="16" t="s">
        <v>801</v>
      </c>
      <c r="N60" s="16"/>
      <c r="O60" s="16"/>
      <c r="P60" s="16"/>
      <c r="Q60" s="16"/>
      <c r="R60" s="16"/>
      <c r="S60" s="16"/>
      <c r="T60" s="16"/>
      <c r="U60" s="22" t="s">
        <v>3659</v>
      </c>
      <c r="V60" s="23"/>
      <c r="W60" s="24" t="s">
        <v>57</v>
      </c>
      <c r="X60" s="133">
        <v>44411</v>
      </c>
      <c r="Y60" s="33">
        <v>0.58333333333333337</v>
      </c>
      <c r="Z60" s="26" t="s">
        <v>827</v>
      </c>
      <c r="AA60" s="26" t="s">
        <v>57</v>
      </c>
      <c r="AB60" s="39">
        <v>44413</v>
      </c>
      <c r="AC60" s="27" t="s">
        <v>128</v>
      </c>
      <c r="AD60" s="28"/>
      <c r="AE60" s="29"/>
      <c r="AF60" s="29" t="s">
        <v>677</v>
      </c>
      <c r="AG60" s="35">
        <v>13000000</v>
      </c>
    </row>
    <row r="61" spans="1:33" ht="15.75" customHeight="1">
      <c r="A61" s="15">
        <v>44404</v>
      </c>
      <c r="B61" s="16" t="str">
        <f t="shared" si="3"/>
        <v>Hangpt45</v>
      </c>
      <c r="C61" s="22" t="s">
        <v>78</v>
      </c>
      <c r="D61" s="16" t="s">
        <v>79</v>
      </c>
      <c r="E61" s="16"/>
      <c r="F61" s="17" t="str">
        <f t="shared" ref="F61:F124" si="4">IF(G61="","",IF(AE61="Yes", "Đã onboard", IF(AE61="No", "Không onboard", IF(AC61="Yes", "Đồng ý offer", IF(AC61="Consider", "Cân nhắc offer",IF(AC61="No", "Từ chối offer", IF(AA61="Pass", "Pass Phỏng vấn", IF(AA61="Fail", "Fail Phỏng vấn", IF(AA61="Cancel", "Hủy Phỏng vấn", IF(AA61="Reject", "Từ chối Phỏng vấn", IF(AA61="Consider", "Cân nhắc KQ PV", IF(AND(X61&lt;&gt;"",AA61="",W61="Pass"), "Có lịch PV",IF(W61="Pass","Pass CV",IF(W61="Fail","Fail CV",IF(W61="Reject","Từ chối ứng tuyển", IF(W61="Consider","Cân nhắc CV","Đã nhận được CV"))))))))))))))))</f>
        <v>Fail CV</v>
      </c>
      <c r="G61" s="16" t="s">
        <v>3660</v>
      </c>
      <c r="H61" s="18">
        <v>943667349</v>
      </c>
      <c r="I61" s="16" t="s">
        <v>3661</v>
      </c>
      <c r="J61" s="15"/>
      <c r="K61" s="30" t="s">
        <v>3662</v>
      </c>
      <c r="L61" s="21" t="str">
        <f ca="1">IFERROR(__xludf.DUMMYFUNCTION("if(or(countifs($H$3:H67,H67)&gt;1, countifs($I$3:I67,I67)&gt;1),""Trùng"",if(or(COUNTIFS('Data tổng'!$I:$I,$I67)&gt;1,COUNTIFS('Data tổng'!$H:$H,$H67)&gt;1),""Trùng ""&amp;FILTER('Data tổng'!$B:$B,'Data tổng'!$I:$I=$I67,'Data tổng'!$B:$B&lt;&gt;$B67),""ok""))"),"ok")</f>
        <v>ok</v>
      </c>
      <c r="M61" s="16" t="s">
        <v>801</v>
      </c>
      <c r="N61" s="16"/>
      <c r="O61" s="16"/>
      <c r="P61" s="16"/>
      <c r="Q61" s="16"/>
      <c r="R61" s="16"/>
      <c r="S61" s="16"/>
      <c r="T61" s="16"/>
      <c r="U61" s="22"/>
      <c r="V61" s="23"/>
      <c r="W61" s="24" t="s">
        <v>47</v>
      </c>
      <c r="X61" s="26"/>
      <c r="Y61" s="26"/>
      <c r="Z61" s="26"/>
      <c r="AA61" s="26"/>
      <c r="AB61" s="27"/>
      <c r="AC61" s="27"/>
      <c r="AD61" s="28"/>
      <c r="AE61" s="29"/>
      <c r="AF61" s="29"/>
      <c r="AG61" s="29"/>
    </row>
    <row r="62" spans="1:33" ht="15.75" customHeight="1">
      <c r="A62" s="15">
        <v>44405</v>
      </c>
      <c r="B62" s="16" t="str">
        <f t="shared" si="3"/>
        <v>Hangpt45</v>
      </c>
      <c r="C62" s="22" t="s">
        <v>1056</v>
      </c>
      <c r="D62" s="16" t="s">
        <v>457</v>
      </c>
      <c r="E62" s="16"/>
      <c r="F62" s="17" t="str">
        <f t="shared" si="4"/>
        <v>Từ chối Phỏng vấn</v>
      </c>
      <c r="G62" s="16" t="s">
        <v>3663</v>
      </c>
      <c r="H62" s="18">
        <v>868791989</v>
      </c>
      <c r="I62" s="16" t="s">
        <v>3664</v>
      </c>
      <c r="J62" s="15"/>
      <c r="K62" s="30" t="s">
        <v>3665</v>
      </c>
      <c r="L62" s="21" t="str">
        <f ca="1">IFERROR(__xludf.DUMMYFUNCTION("if(or(countifs($H$3:H68,H68)&gt;1, countifs($I$3:I68,I68)&gt;1),""Trùng"",if(or(COUNTIFS('Data tổng'!$I:$I,$I68)&gt;1,COUNTIFS('Data tổng'!$H:$H,$H68)&gt;1),""Trùng ""&amp;FILTER('Data tổng'!$B:$B,'Data tổng'!$I:$I=$I68,'Data tổng'!$B:$B&lt;&gt;$B68),""ok""))"),"ok")</f>
        <v>ok</v>
      </c>
      <c r="M62" s="16" t="s">
        <v>83</v>
      </c>
      <c r="N62" s="16" t="s">
        <v>616</v>
      </c>
      <c r="O62" s="16"/>
      <c r="P62" s="16"/>
      <c r="Q62" s="16"/>
      <c r="R62" s="16"/>
      <c r="S62" s="16"/>
      <c r="T62" s="16"/>
      <c r="U62" s="22" t="s">
        <v>3666</v>
      </c>
      <c r="V62" s="23"/>
      <c r="W62" s="24" t="s">
        <v>57</v>
      </c>
      <c r="X62" s="133">
        <v>44418</v>
      </c>
      <c r="Y62" s="33">
        <v>0.70833333333333337</v>
      </c>
      <c r="Z62" s="26" t="s">
        <v>682</v>
      </c>
      <c r="AA62" s="26" t="s">
        <v>58</v>
      </c>
      <c r="AB62" s="27"/>
      <c r="AC62" s="27"/>
      <c r="AD62" s="28"/>
      <c r="AE62" s="29"/>
      <c r="AF62" s="29"/>
      <c r="AG62" s="29"/>
    </row>
    <row r="63" spans="1:33" ht="15.75" customHeight="1">
      <c r="A63" s="15">
        <v>44404</v>
      </c>
      <c r="B63" s="16" t="str">
        <f t="shared" si="3"/>
        <v>Hangpt45</v>
      </c>
      <c r="C63" s="22" t="s">
        <v>155</v>
      </c>
      <c r="D63" s="16" t="s">
        <v>417</v>
      </c>
      <c r="E63" s="16"/>
      <c r="F63" s="17" t="str">
        <f t="shared" si="4"/>
        <v>Đã onboard</v>
      </c>
      <c r="G63" s="16" t="s">
        <v>3667</v>
      </c>
      <c r="H63" s="18">
        <v>396513755</v>
      </c>
      <c r="I63" s="136" t="s">
        <v>3668</v>
      </c>
      <c r="J63" s="15"/>
      <c r="K63" s="30" t="s">
        <v>3669</v>
      </c>
      <c r="L63" s="21" t="str">
        <f ca="1">IFERROR(__xludf.DUMMYFUNCTION("if(or(countifs($H$3:H69,H69)&gt;1, countifs($I$3:I69,I69)&gt;1),""Trùng"",if(or(COUNTIFS('Data tổng'!$I:$I,$I69)&gt;1,COUNTIFS('Data tổng'!$H:$H,$H69)&gt;1),""Trùng ""&amp;FILTER('Data tổng'!$B:$B,'Data tổng'!$I:$I=$I69,'Data tổng'!$B:$B&lt;&gt;$B69),""ok""))"),"ok")</f>
        <v>ok</v>
      </c>
      <c r="M63" s="16" t="s">
        <v>83</v>
      </c>
      <c r="N63" s="16" t="s">
        <v>84</v>
      </c>
      <c r="O63" s="16"/>
      <c r="P63" s="16"/>
      <c r="Q63" s="16"/>
      <c r="R63" s="16"/>
      <c r="S63" s="16"/>
      <c r="T63" s="16"/>
      <c r="U63" s="22"/>
      <c r="V63" s="23">
        <v>44404</v>
      </c>
      <c r="W63" s="24" t="s">
        <v>57</v>
      </c>
      <c r="X63" s="25">
        <v>44405</v>
      </c>
      <c r="Y63" s="33">
        <v>0.70833333333333337</v>
      </c>
      <c r="Z63" s="26" t="s">
        <v>160</v>
      </c>
      <c r="AA63" s="26" t="s">
        <v>57</v>
      </c>
      <c r="AB63" s="39">
        <v>44409</v>
      </c>
      <c r="AC63" s="27" t="s">
        <v>65</v>
      </c>
      <c r="AD63" s="28">
        <v>44417</v>
      </c>
      <c r="AE63" s="29" t="s">
        <v>65</v>
      </c>
      <c r="AF63" s="29" t="s">
        <v>528</v>
      </c>
      <c r="AG63" s="35">
        <v>22000000</v>
      </c>
    </row>
    <row r="64" spans="1:33" ht="15.75" customHeight="1">
      <c r="A64" s="15">
        <v>44407</v>
      </c>
      <c r="B64" s="16" t="str">
        <f t="shared" si="3"/>
        <v>Hangpt45</v>
      </c>
      <c r="C64" s="22" t="s">
        <v>1056</v>
      </c>
      <c r="D64" s="16" t="s">
        <v>457</v>
      </c>
      <c r="E64" s="16"/>
      <c r="F64" s="17" t="str">
        <f t="shared" si="4"/>
        <v>Fail Phỏng vấn</v>
      </c>
      <c r="G64" s="16" t="s">
        <v>3670</v>
      </c>
      <c r="H64" s="18">
        <v>327389269</v>
      </c>
      <c r="I64" s="16" t="s">
        <v>3671</v>
      </c>
      <c r="J64" s="15"/>
      <c r="K64" s="30" t="s">
        <v>3672</v>
      </c>
      <c r="L64" s="21" t="str">
        <f ca="1">IFERROR(__xludf.DUMMYFUNCTION("if(or(countifs($H$3:H70,H70)&gt;1, countifs($I$3:I70,I70)&gt;1),""Trùng"",if(or(COUNTIFS('Data tổng'!$I:$I,$I70)&gt;1,COUNTIFS('Data tổng'!$H:$H,$H70)&gt;1),""Trùng ""&amp;FILTER('Data tổng'!$B:$B,'Data tổng'!$I:$I=$I70,'Data tổng'!$B:$B&lt;&gt;$B70),""ok""))"),"ok")</f>
        <v>ok</v>
      </c>
      <c r="M64" s="16" t="s">
        <v>83</v>
      </c>
      <c r="N64" s="16" t="s">
        <v>616</v>
      </c>
      <c r="O64" s="16"/>
      <c r="P64" s="16"/>
      <c r="Q64" s="16"/>
      <c r="R64" s="16"/>
      <c r="S64" s="16"/>
      <c r="T64" s="16"/>
      <c r="U64" s="22"/>
      <c r="V64" s="23"/>
      <c r="W64" s="24" t="s">
        <v>57</v>
      </c>
      <c r="X64" s="133">
        <v>44412</v>
      </c>
      <c r="Y64" s="33">
        <v>0.72916666666666663</v>
      </c>
      <c r="Z64" s="26" t="s">
        <v>682</v>
      </c>
      <c r="AA64" s="26" t="s">
        <v>47</v>
      </c>
      <c r="AB64" s="27"/>
      <c r="AC64" s="27"/>
      <c r="AD64" s="28"/>
      <c r="AE64" s="29"/>
      <c r="AF64" s="29"/>
      <c r="AG64" s="29"/>
    </row>
    <row r="65" spans="1:33" ht="15.75" customHeight="1">
      <c r="A65" s="15">
        <v>44407</v>
      </c>
      <c r="B65" s="16" t="str">
        <f t="shared" si="3"/>
        <v>Hangpt45</v>
      </c>
      <c r="C65" s="22" t="s">
        <v>816</v>
      </c>
      <c r="D65" s="16"/>
      <c r="E65" s="16"/>
      <c r="F65" s="17" t="str">
        <f t="shared" si="4"/>
        <v>Đã nhận được CV</v>
      </c>
      <c r="G65" s="16" t="s">
        <v>3673</v>
      </c>
      <c r="H65" s="18">
        <v>394093198</v>
      </c>
      <c r="I65" s="16" t="s">
        <v>3674</v>
      </c>
      <c r="J65" s="15"/>
      <c r="K65" s="30" t="s">
        <v>3675</v>
      </c>
      <c r="L65" s="21" t="str">
        <f ca="1">IFERROR(__xludf.DUMMYFUNCTION("if(or(countifs($H$3:H71,H71)&gt;1, countifs($I$3:I71,I71)&gt;1),""Trùng"",if(or(COUNTIFS('Data tổng'!$I:$I,$I71)&gt;1,COUNTIFS('Data tổng'!$H:$H,$H71)&gt;1),""Trùng ""&amp;FILTER('Data tổng'!$B:$B,'Data tổng'!$I:$I=$I71,'Data tổng'!$B:$B&lt;&gt;$B71),""ok""))"),"ok")</f>
        <v>ok</v>
      </c>
      <c r="M65" s="16" t="s">
        <v>83</v>
      </c>
      <c r="N65" s="16" t="s">
        <v>243</v>
      </c>
      <c r="O65" s="16"/>
      <c r="P65" s="16"/>
      <c r="Q65" s="16"/>
      <c r="R65" s="16"/>
      <c r="S65" s="16"/>
      <c r="T65" s="16"/>
      <c r="U65" s="22" t="s">
        <v>3676</v>
      </c>
      <c r="V65" s="23"/>
      <c r="W65" s="24"/>
      <c r="X65" s="26"/>
      <c r="Y65" s="26"/>
      <c r="Z65" s="26"/>
      <c r="AA65" s="26"/>
      <c r="AB65" s="27"/>
      <c r="AC65" s="27"/>
      <c r="AD65" s="28"/>
      <c r="AE65" s="29"/>
      <c r="AF65" s="29"/>
      <c r="AG65" s="29"/>
    </row>
    <row r="66" spans="1:33" ht="15.75" customHeight="1">
      <c r="A66" s="15">
        <v>44407</v>
      </c>
      <c r="B66" s="16" t="str">
        <f t="shared" si="3"/>
        <v>Hangpt45</v>
      </c>
      <c r="C66" s="22" t="s">
        <v>816</v>
      </c>
      <c r="D66" s="16"/>
      <c r="E66" s="16"/>
      <c r="F66" s="17" t="str">
        <f t="shared" si="4"/>
        <v>Pass CV</v>
      </c>
      <c r="G66" s="16" t="s">
        <v>3677</v>
      </c>
      <c r="H66" s="18">
        <v>977036558</v>
      </c>
      <c r="I66" s="16" t="s">
        <v>3678</v>
      </c>
      <c r="J66" s="15"/>
      <c r="K66" s="30" t="s">
        <v>3679</v>
      </c>
      <c r="L66" s="21" t="str">
        <f ca="1">IFERROR(__xludf.DUMMYFUNCTION("if(or(countifs($H$3:H72,H72)&gt;1, countifs($I$3:I72,I72)&gt;1),""Trùng"",if(or(COUNTIFS('Data tổng'!$I:$I,$I72)&gt;1,COUNTIFS('Data tổng'!$H:$H,$H72)&gt;1),""Trùng ""&amp;FILTER('Data tổng'!$B:$B,'Data tổng'!$I:$I=$I72,'Data tổng'!$B:$B&lt;&gt;$B72),""ok""))"),"ok")</f>
        <v>ok</v>
      </c>
      <c r="M66" s="16" t="s">
        <v>83</v>
      </c>
      <c r="N66" s="16" t="s">
        <v>243</v>
      </c>
      <c r="O66" s="16"/>
      <c r="P66" s="16"/>
      <c r="Q66" s="16"/>
      <c r="R66" s="16"/>
      <c r="S66" s="16"/>
      <c r="T66" s="16"/>
      <c r="U66" s="22"/>
      <c r="V66" s="23"/>
      <c r="W66" s="24" t="s">
        <v>57</v>
      </c>
      <c r="X66" s="133"/>
      <c r="Y66" s="33"/>
      <c r="Z66" s="26"/>
      <c r="AA66" s="26"/>
      <c r="AB66" s="27"/>
      <c r="AC66" s="27"/>
      <c r="AD66" s="28"/>
      <c r="AE66" s="29"/>
      <c r="AF66" s="29"/>
      <c r="AG66" s="29"/>
    </row>
    <row r="67" spans="1:33" ht="15.75" customHeight="1">
      <c r="A67" s="15">
        <v>44411</v>
      </c>
      <c r="B67" s="16" t="str">
        <f t="shared" si="3"/>
        <v>Hangpt45</v>
      </c>
      <c r="C67" s="22" t="s">
        <v>2313</v>
      </c>
      <c r="D67" s="16"/>
      <c r="E67" s="16"/>
      <c r="F67" s="17" t="str">
        <f t="shared" si="4"/>
        <v>Fail Phỏng vấn</v>
      </c>
      <c r="G67" s="16" t="s">
        <v>3680</v>
      </c>
      <c r="H67" s="18">
        <v>325035050</v>
      </c>
      <c r="I67" s="16" t="s">
        <v>3681</v>
      </c>
      <c r="J67" s="15"/>
      <c r="K67" s="30" t="s">
        <v>3682</v>
      </c>
      <c r="L67" s="21" t="str">
        <f ca="1">IFERROR(__xludf.DUMMYFUNCTION("if(or(countifs($H$3:H73,H73)&gt;1, countifs($I$3:I73,I73)&gt;1),""Trùng"",if(or(COUNTIFS('Data tổng'!$I:$I,$I73)&gt;1,COUNTIFS('Data tổng'!$H:$H,$H73)&gt;1),""Trùng ""&amp;FILTER('Data tổng'!$B:$B,'Data tổng'!$I:$I=$I73,'Data tổng'!$B:$B&lt;&gt;$B73),""ok""))"),"ok")</f>
        <v>ok</v>
      </c>
      <c r="M67" s="16" t="s">
        <v>83</v>
      </c>
      <c r="N67" s="16" t="s">
        <v>243</v>
      </c>
      <c r="O67" s="16"/>
      <c r="P67" s="16"/>
      <c r="Q67" s="16"/>
      <c r="R67" s="16"/>
      <c r="S67" s="16"/>
      <c r="T67" s="16"/>
      <c r="U67" s="22" t="s">
        <v>3683</v>
      </c>
      <c r="V67" s="23"/>
      <c r="W67" s="24" t="s">
        <v>57</v>
      </c>
      <c r="X67" s="133">
        <v>44414</v>
      </c>
      <c r="Y67" s="33">
        <v>0.625</v>
      </c>
      <c r="Z67" s="26" t="s">
        <v>700</v>
      </c>
      <c r="AA67" s="26" t="s">
        <v>47</v>
      </c>
      <c r="AB67" s="27"/>
      <c r="AC67" s="27"/>
      <c r="AD67" s="28"/>
      <c r="AE67" s="29"/>
      <c r="AF67" s="29"/>
      <c r="AG67" s="29"/>
    </row>
    <row r="68" spans="1:33" ht="15.75" customHeight="1">
      <c r="A68" s="15">
        <v>44411</v>
      </c>
      <c r="B68" s="16" t="str">
        <f t="shared" si="3"/>
        <v>Hangpt45</v>
      </c>
      <c r="C68" s="22" t="s">
        <v>456</v>
      </c>
      <c r="D68" s="16" t="s">
        <v>417</v>
      </c>
      <c r="E68" s="16"/>
      <c r="F68" s="17" t="str">
        <f t="shared" si="4"/>
        <v>Đã onboard</v>
      </c>
      <c r="G68" s="16" t="s">
        <v>3684</v>
      </c>
      <c r="H68" s="18">
        <v>974041020</v>
      </c>
      <c r="I68" s="16" t="s">
        <v>3685</v>
      </c>
      <c r="J68" s="15"/>
      <c r="K68" s="30" t="s">
        <v>3686</v>
      </c>
      <c r="L68" s="21" t="str">
        <f ca="1">IFERROR(__xludf.DUMMYFUNCTION("if(or(countifs($H$3:H74,H74)&gt;1, countifs($I$3:I74,I74)&gt;1),""Trùng"",if(or(COUNTIFS('Data tổng'!$I:$I,$I74)&gt;1,COUNTIFS('Data tổng'!$H:$H,$H74)&gt;1),""Trùng ""&amp;FILTER('Data tổng'!$B:$B,'Data tổng'!$I:$I=$I74,'Data tổng'!$B:$B&lt;&gt;$B74),""ok""))"),"ok")</f>
        <v>ok</v>
      </c>
      <c r="M68" s="16" t="s">
        <v>83</v>
      </c>
      <c r="N68" s="16" t="s">
        <v>84</v>
      </c>
      <c r="O68" s="16"/>
      <c r="P68" s="16"/>
      <c r="Q68" s="16"/>
      <c r="R68" s="16"/>
      <c r="S68" s="16"/>
      <c r="T68" s="16"/>
      <c r="U68" s="22"/>
      <c r="V68" s="23"/>
      <c r="W68" s="24" t="s">
        <v>57</v>
      </c>
      <c r="X68" s="133">
        <v>44414</v>
      </c>
      <c r="Y68" s="33">
        <v>0.70833333333333337</v>
      </c>
      <c r="Z68" s="26" t="s">
        <v>1446</v>
      </c>
      <c r="AA68" s="26" t="s">
        <v>57</v>
      </c>
      <c r="AB68" s="39">
        <v>44417</v>
      </c>
      <c r="AC68" s="27" t="s">
        <v>65</v>
      </c>
      <c r="AD68" s="28">
        <v>44424</v>
      </c>
      <c r="AE68" s="29" t="s">
        <v>65</v>
      </c>
      <c r="AF68" s="29"/>
      <c r="AG68" s="35">
        <v>30000000</v>
      </c>
    </row>
    <row r="69" spans="1:33" ht="15.75" customHeight="1">
      <c r="A69" s="15">
        <v>44411</v>
      </c>
      <c r="B69" s="16" t="str">
        <f t="shared" si="3"/>
        <v>Hangpt45</v>
      </c>
      <c r="C69" s="22" t="s">
        <v>1834</v>
      </c>
      <c r="D69" s="16" t="s">
        <v>457</v>
      </c>
      <c r="E69" s="16"/>
      <c r="F69" s="17" t="str">
        <f t="shared" si="4"/>
        <v>Fail Phỏng vấn</v>
      </c>
      <c r="G69" s="16" t="s">
        <v>3687</v>
      </c>
      <c r="H69" s="18"/>
      <c r="I69" s="16"/>
      <c r="J69" s="15"/>
      <c r="K69" s="30" t="s">
        <v>3688</v>
      </c>
      <c r="L69" s="21" t="str">
        <f ca="1">IFERROR(__xludf.DUMMYFUNCTION("if(or(countifs($H$3:H75,H75)&gt;1, countifs($I$3:I75,I75)&gt;1),""Trùng"",if(or(COUNTIFS('Data tổng'!$I:$I,$I75)&gt;1,COUNTIFS('Data tổng'!$H:$H,$H75)&gt;1),""Trùng ""&amp;FILTER('Data tổng'!$B:$B,'Data tổng'!$I:$I=$I75,'Data tổng'!$B:$B&lt;&gt;$B75),""ok""))"),"ok")</f>
        <v>ok</v>
      </c>
      <c r="M69" s="16" t="s">
        <v>824</v>
      </c>
      <c r="N69" s="16" t="s">
        <v>3527</v>
      </c>
      <c r="O69" s="16"/>
      <c r="P69" s="16"/>
      <c r="Q69" s="16"/>
      <c r="R69" s="16"/>
      <c r="S69" s="16"/>
      <c r="T69" s="16"/>
      <c r="U69" s="22"/>
      <c r="V69" s="23"/>
      <c r="W69" s="24" t="s">
        <v>57</v>
      </c>
      <c r="X69" s="133">
        <v>44419</v>
      </c>
      <c r="Y69" s="33">
        <v>0.70833333333333337</v>
      </c>
      <c r="Z69" s="26" t="s">
        <v>682</v>
      </c>
      <c r="AA69" s="26" t="s">
        <v>47</v>
      </c>
      <c r="AB69" s="27"/>
      <c r="AC69" s="27"/>
      <c r="AD69" s="28"/>
      <c r="AE69" s="29"/>
      <c r="AF69" s="29"/>
      <c r="AG69" s="29"/>
    </row>
    <row r="70" spans="1:33" ht="15.75" customHeight="1">
      <c r="A70" s="15">
        <v>44411</v>
      </c>
      <c r="B70" s="16" t="str">
        <f t="shared" si="3"/>
        <v>Hangpt45</v>
      </c>
      <c r="C70" s="22" t="s">
        <v>2117</v>
      </c>
      <c r="D70" s="16"/>
      <c r="E70" s="16"/>
      <c r="F70" s="17" t="str">
        <f t="shared" si="4"/>
        <v>Đã nhận được CV</v>
      </c>
      <c r="G70" s="16" t="s">
        <v>3689</v>
      </c>
      <c r="H70" s="18">
        <v>965993686</v>
      </c>
      <c r="I70" s="16"/>
      <c r="J70" s="15"/>
      <c r="K70" s="16"/>
      <c r="L70" s="21" t="str">
        <f ca="1">IFERROR(__xludf.DUMMYFUNCTION("if(or(countifs($H$3:H76,H76)&gt;1, countifs($I$3:I76,I76)&gt;1),""Trùng"",if(or(COUNTIFS('Data tổng'!$I:$I,$I76)&gt;1,COUNTIFS('Data tổng'!$H:$H,$H76)&gt;1),""Trùng ""&amp;FILTER('Data tổng'!$B:$B,'Data tổng'!$I:$I=$I76,'Data tổng'!$B:$B&lt;&gt;$B76),""ok""))"),"ok")</f>
        <v>ok</v>
      </c>
      <c r="M70" s="16" t="s">
        <v>112</v>
      </c>
      <c r="N70" s="16"/>
      <c r="O70" s="16"/>
      <c r="P70" s="16"/>
      <c r="Q70" s="16"/>
      <c r="R70" s="16"/>
      <c r="S70" s="16"/>
      <c r="T70" s="16"/>
      <c r="U70" s="22" t="s">
        <v>3690</v>
      </c>
      <c r="V70" s="23"/>
      <c r="W70" s="24"/>
      <c r="X70" s="26"/>
      <c r="Y70" s="26"/>
      <c r="Z70" s="26"/>
      <c r="AA70" s="26"/>
      <c r="AB70" s="27"/>
      <c r="AC70" s="27"/>
      <c r="AD70" s="28"/>
      <c r="AE70" s="29"/>
      <c r="AF70" s="29"/>
      <c r="AG70" s="29"/>
    </row>
    <row r="71" spans="1:33" ht="15.75" customHeight="1">
      <c r="A71" s="15">
        <v>44413</v>
      </c>
      <c r="B71" s="16" t="str">
        <f t="shared" si="3"/>
        <v>Hangpt45</v>
      </c>
      <c r="C71" s="22" t="s">
        <v>456</v>
      </c>
      <c r="D71" s="16" t="s">
        <v>417</v>
      </c>
      <c r="E71" s="16"/>
      <c r="F71" s="17" t="str">
        <f t="shared" si="4"/>
        <v>Fail CV</v>
      </c>
      <c r="G71" s="16" t="s">
        <v>3691</v>
      </c>
      <c r="H71" s="18">
        <v>972607988</v>
      </c>
      <c r="I71" s="137" t="s">
        <v>3692</v>
      </c>
      <c r="J71" s="15"/>
      <c r="K71" s="30" t="s">
        <v>3693</v>
      </c>
      <c r="L71" s="21" t="str">
        <f ca="1">IFERROR(__xludf.DUMMYFUNCTION("if(or(countifs($H$3:H77,H77)&gt;1, countifs($I$3:I77,I77)&gt;1),""Trùng"",if(or(COUNTIFS('Data tổng'!$I:$I,$I77)&gt;1,COUNTIFS('Data tổng'!$H:$H,$H77)&gt;1),""Trùng ""&amp;FILTER('Data tổng'!$B:$B,'Data tổng'!$I:$I=$I77,'Data tổng'!$B:$B&lt;&gt;$B77),""ok""))"),"ok")</f>
        <v>ok</v>
      </c>
      <c r="M71" s="16" t="s">
        <v>83</v>
      </c>
      <c r="N71" s="16" t="s">
        <v>84</v>
      </c>
      <c r="O71" s="16"/>
      <c r="P71" s="16"/>
      <c r="Q71" s="16"/>
      <c r="R71" s="16"/>
      <c r="S71" s="16"/>
      <c r="T71" s="16"/>
      <c r="U71" s="22"/>
      <c r="V71" s="23"/>
      <c r="W71" s="24" t="s">
        <v>47</v>
      </c>
      <c r="X71" s="26"/>
      <c r="Y71" s="26"/>
      <c r="Z71" s="26"/>
      <c r="AA71" s="26"/>
      <c r="AB71" s="27"/>
      <c r="AC71" s="27"/>
      <c r="AD71" s="28"/>
      <c r="AE71" s="29"/>
      <c r="AF71" s="29"/>
      <c r="AG71" s="29"/>
    </row>
    <row r="72" spans="1:33" ht="15.75" customHeight="1">
      <c r="A72" s="15">
        <v>44413</v>
      </c>
      <c r="B72" s="16" t="str">
        <f t="shared" si="3"/>
        <v>Hangpt45</v>
      </c>
      <c r="C72" s="22" t="s">
        <v>155</v>
      </c>
      <c r="D72" s="16" t="s">
        <v>417</v>
      </c>
      <c r="E72" s="16"/>
      <c r="F72" s="17" t="str">
        <f t="shared" si="4"/>
        <v>Từ chối ứng tuyển</v>
      </c>
      <c r="G72" s="16" t="s">
        <v>3694</v>
      </c>
      <c r="H72" s="18"/>
      <c r="I72" s="16" t="s">
        <v>3695</v>
      </c>
      <c r="J72" s="15"/>
      <c r="K72" s="30" t="s">
        <v>3696</v>
      </c>
      <c r="L72" s="21" t="str">
        <f ca="1">IFERROR(__xludf.DUMMYFUNCTION("if(or(countifs($H$3:H78,H78)&gt;1, countifs($I$3:I78,I78)&gt;1),""Trùng"",if(or(COUNTIFS('Data tổng'!$I:$I,$I78)&gt;1,COUNTIFS('Data tổng'!$H:$H,$H78)&gt;1),""Trùng ""&amp;FILTER('Data tổng'!$B:$B,'Data tổng'!$I:$I=$I78,'Data tổng'!$B:$B&lt;&gt;$B78),""ok""))"),"ok")</f>
        <v>ok</v>
      </c>
      <c r="M72" s="16" t="s">
        <v>801</v>
      </c>
      <c r="N72" s="16"/>
      <c r="O72" s="16"/>
      <c r="P72" s="16"/>
      <c r="Q72" s="16"/>
      <c r="R72" s="16"/>
      <c r="S72" s="16"/>
      <c r="T72" s="16"/>
      <c r="U72" s="22"/>
      <c r="V72" s="23"/>
      <c r="W72" s="24" t="s">
        <v>58</v>
      </c>
      <c r="X72" s="133"/>
      <c r="Y72" s="33"/>
      <c r="Z72" s="26"/>
      <c r="AA72" s="26"/>
      <c r="AB72" s="27"/>
      <c r="AC72" s="27"/>
      <c r="AD72" s="28"/>
      <c r="AE72" s="29"/>
      <c r="AF72" s="29"/>
      <c r="AG72" s="29"/>
    </row>
    <row r="73" spans="1:33" ht="15.75" customHeight="1">
      <c r="A73" s="15">
        <v>44417</v>
      </c>
      <c r="B73" s="16" t="str">
        <f t="shared" si="3"/>
        <v>Hangpt45</v>
      </c>
      <c r="C73" s="22" t="s">
        <v>456</v>
      </c>
      <c r="D73" s="16" t="s">
        <v>417</v>
      </c>
      <c r="E73" s="16"/>
      <c r="F73" s="17" t="str">
        <f t="shared" si="4"/>
        <v>Từ chối offer</v>
      </c>
      <c r="G73" s="16" t="s">
        <v>3697</v>
      </c>
      <c r="H73" s="18">
        <v>912504319</v>
      </c>
      <c r="I73" s="16" t="s">
        <v>3698</v>
      </c>
      <c r="J73" s="15"/>
      <c r="K73" s="30" t="s">
        <v>3699</v>
      </c>
      <c r="L73" s="21" t="str">
        <f ca="1">IFERROR(__xludf.DUMMYFUNCTION("if(or(countifs($H$3:H79,H79)&gt;1, countifs($I$3:I79,I79)&gt;1),""Trùng"",if(or(COUNTIFS('Data tổng'!$I:$I,$I79)&gt;1,COUNTIFS('Data tổng'!$H:$H,$H79)&gt;1),""Trùng ""&amp;FILTER('Data tổng'!$B:$B,'Data tổng'!$I:$I=$I79,'Data tổng'!$B:$B&lt;&gt;$B79),""ok""))"),"ok")</f>
        <v>ok</v>
      </c>
      <c r="M73" s="16" t="s">
        <v>83</v>
      </c>
      <c r="N73" s="16" t="s">
        <v>84</v>
      </c>
      <c r="O73" s="16"/>
      <c r="P73" s="16"/>
      <c r="Q73" s="16"/>
      <c r="R73" s="16"/>
      <c r="S73" s="16"/>
      <c r="T73" s="16"/>
      <c r="U73" s="22"/>
      <c r="V73" s="23"/>
      <c r="W73" s="24" t="s">
        <v>57</v>
      </c>
      <c r="X73" s="133">
        <v>44420</v>
      </c>
      <c r="Y73" s="33">
        <v>0.72916666666666663</v>
      </c>
      <c r="Z73" s="26" t="s">
        <v>827</v>
      </c>
      <c r="AA73" s="26" t="s">
        <v>57</v>
      </c>
      <c r="AB73" s="39">
        <v>44424</v>
      </c>
      <c r="AC73" s="27" t="s">
        <v>128</v>
      </c>
      <c r="AD73" s="28"/>
      <c r="AE73" s="29"/>
      <c r="AF73" s="29"/>
      <c r="AG73" s="35">
        <v>32000000</v>
      </c>
    </row>
    <row r="74" spans="1:33" ht="15.75" customHeight="1">
      <c r="A74" s="15">
        <v>44419</v>
      </c>
      <c r="B74" s="16" t="str">
        <f t="shared" si="3"/>
        <v>Hangpt45</v>
      </c>
      <c r="C74" s="22" t="s">
        <v>456</v>
      </c>
      <c r="D74" s="16" t="s">
        <v>457</v>
      </c>
      <c r="E74" s="16"/>
      <c r="F74" s="17" t="str">
        <f t="shared" si="4"/>
        <v>Pass CV</v>
      </c>
      <c r="G74" s="16" t="s">
        <v>3700</v>
      </c>
      <c r="H74" s="49">
        <v>886313366</v>
      </c>
      <c r="I74" s="16" t="s">
        <v>3701</v>
      </c>
      <c r="J74" s="15"/>
      <c r="K74" s="30" t="s">
        <v>3702</v>
      </c>
      <c r="L74" s="21" t="str">
        <f ca="1">IFERROR(__xludf.DUMMYFUNCTION("if(or(countifs($H$3:H80,H80)&gt;1, countifs($I$3:I80,I80)&gt;1),""Trùng"",if(or(COUNTIFS('Data tổng'!$I:$I,$I80)&gt;1,COUNTIFS('Data tổng'!$H:$H,$H80)&gt;1),""Trùng ""&amp;FILTER('Data tổng'!$B:$B,'Data tổng'!$I:$I=$I80,'Data tổng'!$B:$B&lt;&gt;$B80),""ok""))"),"ok")</f>
        <v>ok</v>
      </c>
      <c r="M74" s="16" t="s">
        <v>40</v>
      </c>
      <c r="N74" s="16" t="s">
        <v>616</v>
      </c>
      <c r="O74" s="16"/>
      <c r="P74" s="16"/>
      <c r="Q74" s="16"/>
      <c r="R74" s="16"/>
      <c r="S74" s="16"/>
      <c r="T74" s="16"/>
      <c r="U74" s="22" t="s">
        <v>3703</v>
      </c>
      <c r="V74" s="23"/>
      <c r="W74" s="24" t="s">
        <v>57</v>
      </c>
      <c r="X74" s="26"/>
      <c r="Y74" s="26"/>
      <c r="Z74" s="26"/>
      <c r="AA74" s="26"/>
      <c r="AB74" s="27"/>
      <c r="AC74" s="27"/>
      <c r="AD74" s="28"/>
      <c r="AE74" s="29"/>
      <c r="AF74" s="29"/>
      <c r="AG74" s="29"/>
    </row>
    <row r="75" spans="1:33" ht="15.75" customHeight="1">
      <c r="A75" s="15">
        <v>44419</v>
      </c>
      <c r="B75" s="16" t="str">
        <f t="shared" si="3"/>
        <v>Hangpt45</v>
      </c>
      <c r="C75" s="22" t="s">
        <v>456</v>
      </c>
      <c r="D75" s="16" t="s">
        <v>457</v>
      </c>
      <c r="E75" s="16"/>
      <c r="F75" s="17" t="str">
        <f t="shared" si="4"/>
        <v>Đã nhận được CV</v>
      </c>
      <c r="G75" s="16" t="s">
        <v>3704</v>
      </c>
      <c r="H75" s="49">
        <v>975752408</v>
      </c>
      <c r="I75" s="16" t="s">
        <v>3705</v>
      </c>
      <c r="J75" s="15"/>
      <c r="K75" s="30" t="s">
        <v>3706</v>
      </c>
      <c r="L75" s="21" t="str">
        <f ca="1">IFERROR(__xludf.DUMMYFUNCTION("if(or(countifs($H$3:H81,H81)&gt;1, countifs($I$3:I81,I81)&gt;1),""Trùng"",if(or(COUNTIFS('Data tổng'!$I:$I,$I81)&gt;1,COUNTIFS('Data tổng'!$H:$H,$H81)&gt;1),""Trùng ""&amp;FILTER('Data tổng'!$B:$B,'Data tổng'!$I:$I=$I81,'Data tổng'!$B:$B&lt;&gt;$B81),""ok""))"),"ok")</f>
        <v>ok</v>
      </c>
      <c r="M75" s="16" t="s">
        <v>40</v>
      </c>
      <c r="N75" s="16" t="s">
        <v>616</v>
      </c>
      <c r="O75" s="16"/>
      <c r="P75" s="16"/>
      <c r="Q75" s="16"/>
      <c r="R75" s="16"/>
      <c r="S75" s="16"/>
      <c r="T75" s="16"/>
      <c r="U75" s="22" t="s">
        <v>3707</v>
      </c>
      <c r="V75" s="23"/>
      <c r="W75" s="24"/>
      <c r="X75" s="26"/>
      <c r="Y75" s="26"/>
      <c r="Z75" s="26"/>
      <c r="AA75" s="26"/>
      <c r="AB75" s="27"/>
      <c r="AC75" s="27"/>
      <c r="AD75" s="28"/>
      <c r="AE75" s="29"/>
      <c r="AF75" s="29"/>
      <c r="AG75" s="29"/>
    </row>
    <row r="76" spans="1:33" ht="15.75" customHeight="1">
      <c r="A76" s="15">
        <v>44420</v>
      </c>
      <c r="B76" s="16" t="str">
        <f t="shared" si="3"/>
        <v>Hangpt45</v>
      </c>
      <c r="C76" s="22" t="s">
        <v>667</v>
      </c>
      <c r="D76" s="16" t="s">
        <v>417</v>
      </c>
      <c r="E76" s="16"/>
      <c r="F76" s="17" t="str">
        <f t="shared" si="4"/>
        <v>Fail Phỏng vấn</v>
      </c>
      <c r="G76" s="16" t="s">
        <v>3708</v>
      </c>
      <c r="H76" s="18">
        <v>985294922</v>
      </c>
      <c r="I76" s="16" t="s">
        <v>3709</v>
      </c>
      <c r="J76" s="15"/>
      <c r="K76" s="30" t="s">
        <v>3710</v>
      </c>
      <c r="L76" s="21" t="str">
        <f ca="1">IFERROR(__xludf.DUMMYFUNCTION("if(or(countifs($H$3:H82,H82)&gt;1, countifs($I$3:I82,I82)&gt;1),""Trùng"",if(or(COUNTIFS('Data tổng'!$I:$I,$I82)&gt;1,COUNTIFS('Data tổng'!$H:$H,$H82)&gt;1),""Trùng ""&amp;FILTER('Data tổng'!$B:$B,'Data tổng'!$I:$I=$I82,'Data tổng'!$B:$B&lt;&gt;$B82),""ok""))"),"ok")</f>
        <v>ok</v>
      </c>
      <c r="M76" s="16" t="s">
        <v>40</v>
      </c>
      <c r="N76" s="16" t="s">
        <v>41</v>
      </c>
      <c r="O76" s="16"/>
      <c r="P76" s="16"/>
      <c r="Q76" s="16"/>
      <c r="R76" s="16"/>
      <c r="S76" s="16"/>
      <c r="T76" s="16"/>
      <c r="U76" s="22"/>
      <c r="V76" s="23"/>
      <c r="W76" s="24" t="s">
        <v>57</v>
      </c>
      <c r="X76" s="133">
        <v>44424</v>
      </c>
      <c r="Y76" s="33">
        <v>0.70833333333333337</v>
      </c>
      <c r="Z76" s="26" t="s">
        <v>64</v>
      </c>
      <c r="AA76" s="26" t="s">
        <v>47</v>
      </c>
      <c r="AB76" s="27"/>
      <c r="AC76" s="27"/>
      <c r="AD76" s="28"/>
      <c r="AE76" s="29"/>
      <c r="AF76" s="29"/>
      <c r="AG76" s="29"/>
    </row>
    <row r="77" spans="1:33" ht="15.75" customHeight="1">
      <c r="A77" s="15">
        <v>44420</v>
      </c>
      <c r="B77" s="16" t="str">
        <f t="shared" si="3"/>
        <v>Hangpt45</v>
      </c>
      <c r="C77" s="22" t="s">
        <v>1834</v>
      </c>
      <c r="D77" s="16" t="s">
        <v>457</v>
      </c>
      <c r="E77" s="16"/>
      <c r="F77" s="17" t="str">
        <f t="shared" si="4"/>
        <v>Đã nhận được CV</v>
      </c>
      <c r="G77" s="16" t="s">
        <v>3711</v>
      </c>
      <c r="H77" s="18"/>
      <c r="I77" s="16"/>
      <c r="J77" s="16">
        <v>1985</v>
      </c>
      <c r="K77" s="30" t="s">
        <v>3712</v>
      </c>
      <c r="L77" s="21" t="str">
        <f ca="1">IFERROR(__xludf.DUMMYFUNCTION("if(or(countifs($H$3:H83,H83)&gt;1, countifs($I$3:I83,I83)&gt;1),""Trùng"",if(or(COUNTIFS('Data tổng'!$I:$I,$I83)&gt;1,COUNTIFS('Data tổng'!$H:$H,$H83)&gt;1),""Trùng ""&amp;FILTER('Data tổng'!$B:$B,'Data tổng'!$I:$I=$I83,'Data tổng'!$B:$B&lt;&gt;$B83),""ok""))"),"ok")</f>
        <v>ok</v>
      </c>
      <c r="M77" s="16" t="s">
        <v>40</v>
      </c>
      <c r="N77" s="16" t="s">
        <v>616</v>
      </c>
      <c r="O77" s="16"/>
      <c r="P77" s="16"/>
      <c r="Q77" s="16"/>
      <c r="R77" s="16"/>
      <c r="S77" s="16"/>
      <c r="T77" s="16"/>
      <c r="U77" s="22" t="s">
        <v>3713</v>
      </c>
      <c r="V77" s="23"/>
      <c r="W77" s="24"/>
      <c r="X77" s="26"/>
      <c r="Y77" s="26"/>
      <c r="Z77" s="26"/>
      <c r="AA77" s="26"/>
      <c r="AB77" s="27"/>
      <c r="AC77" s="27"/>
      <c r="AD77" s="28"/>
      <c r="AE77" s="29"/>
      <c r="AF77" s="29"/>
      <c r="AG77" s="29"/>
    </row>
    <row r="78" spans="1:33" ht="15.75" customHeight="1">
      <c r="A78" s="15">
        <v>44420</v>
      </c>
      <c r="B78" s="16" t="str">
        <f t="shared" si="3"/>
        <v>Hangpt45</v>
      </c>
      <c r="C78" s="22" t="s">
        <v>1056</v>
      </c>
      <c r="D78" s="16" t="s">
        <v>457</v>
      </c>
      <c r="E78" s="16"/>
      <c r="F78" s="17" t="str">
        <f t="shared" si="4"/>
        <v>Đã nhận được CV</v>
      </c>
      <c r="G78" s="16" t="s">
        <v>3714</v>
      </c>
      <c r="H78" s="18"/>
      <c r="I78" s="16"/>
      <c r="J78" s="16">
        <v>1988</v>
      </c>
      <c r="K78" s="30" t="s">
        <v>3715</v>
      </c>
      <c r="L78" s="21" t="str">
        <f ca="1">IFERROR(__xludf.DUMMYFUNCTION("if(or(countifs($H$3:H84,H84)&gt;1, countifs($I$3:I84,I84)&gt;1),""Trùng"",if(or(COUNTIFS('Data tổng'!$I:$I,$I84)&gt;1,COUNTIFS('Data tổng'!$H:$H,$H84)&gt;1),""Trùng ""&amp;FILTER('Data tổng'!$B:$B,'Data tổng'!$I:$I=$I84,'Data tổng'!$B:$B&lt;&gt;$B84),""ok""))"),"ok")</f>
        <v>ok</v>
      </c>
      <c r="M78" s="16" t="s">
        <v>40</v>
      </c>
      <c r="N78" s="16" t="s">
        <v>616</v>
      </c>
      <c r="O78" s="16"/>
      <c r="P78" s="16"/>
      <c r="Q78" s="16"/>
      <c r="R78" s="16"/>
      <c r="S78" s="16"/>
      <c r="T78" s="16"/>
      <c r="U78" s="22"/>
      <c r="V78" s="23"/>
      <c r="W78" s="24"/>
      <c r="X78" s="26"/>
      <c r="Y78" s="26"/>
      <c r="Z78" s="26"/>
      <c r="AA78" s="26"/>
      <c r="AB78" s="27"/>
      <c r="AC78" s="27"/>
      <c r="AD78" s="28"/>
      <c r="AE78" s="29"/>
      <c r="AF78" s="29"/>
      <c r="AG78" s="29"/>
    </row>
    <row r="79" spans="1:33" ht="15.75" customHeight="1">
      <c r="A79" s="15">
        <v>44420</v>
      </c>
      <c r="B79" s="16" t="str">
        <f t="shared" si="3"/>
        <v>Hangpt45</v>
      </c>
      <c r="C79" s="22" t="s">
        <v>1056</v>
      </c>
      <c r="D79" s="16" t="s">
        <v>457</v>
      </c>
      <c r="E79" s="16"/>
      <c r="F79" s="17" t="str">
        <f t="shared" si="4"/>
        <v>Đã nhận được CV</v>
      </c>
      <c r="G79" s="16" t="s">
        <v>3716</v>
      </c>
      <c r="H79" s="18"/>
      <c r="I79" s="16"/>
      <c r="J79" s="16">
        <v>1991</v>
      </c>
      <c r="K79" s="30" t="s">
        <v>3717</v>
      </c>
      <c r="L79" s="21" t="str">
        <f ca="1">IFERROR(__xludf.DUMMYFUNCTION("if(or(countifs($H$3:H85,H85)&gt;1, countifs($I$3:I85,I85)&gt;1),""Trùng"",if(or(COUNTIFS('Data tổng'!$I:$I,$I85)&gt;1,COUNTIFS('Data tổng'!$H:$H,$H85)&gt;1),""Trùng ""&amp;FILTER('Data tổng'!$B:$B,'Data tổng'!$I:$I=$I85,'Data tổng'!$B:$B&lt;&gt;$B85),""ok""))"),"ok")</f>
        <v>ok</v>
      </c>
      <c r="M79" s="16" t="s">
        <v>40</v>
      </c>
      <c r="N79" s="16" t="s">
        <v>616</v>
      </c>
      <c r="O79" s="16"/>
      <c r="P79" s="16"/>
      <c r="Q79" s="16"/>
      <c r="R79" s="16"/>
      <c r="S79" s="16"/>
      <c r="T79" s="16"/>
      <c r="U79" s="22"/>
      <c r="V79" s="23"/>
      <c r="W79" s="24"/>
      <c r="X79" s="26"/>
      <c r="Y79" s="26"/>
      <c r="Z79" s="26"/>
      <c r="AA79" s="26"/>
      <c r="AB79" s="27"/>
      <c r="AC79" s="27"/>
      <c r="AD79" s="28"/>
      <c r="AE79" s="29"/>
      <c r="AF79" s="29"/>
      <c r="AG79" s="29"/>
    </row>
    <row r="80" spans="1:33" ht="15.75" customHeight="1">
      <c r="A80" s="15">
        <v>44420</v>
      </c>
      <c r="B80" s="16" t="str">
        <f t="shared" si="3"/>
        <v>Hangpt45</v>
      </c>
      <c r="C80" s="22" t="s">
        <v>456</v>
      </c>
      <c r="D80" s="16" t="s">
        <v>457</v>
      </c>
      <c r="E80" s="16"/>
      <c r="F80" s="17" t="str">
        <f t="shared" si="4"/>
        <v>Đã nhận được CV</v>
      </c>
      <c r="G80" s="16" t="s">
        <v>3718</v>
      </c>
      <c r="H80" s="18">
        <v>349608433</v>
      </c>
      <c r="I80" s="16" t="s">
        <v>3719</v>
      </c>
      <c r="J80" s="15"/>
      <c r="K80" s="30" t="s">
        <v>3720</v>
      </c>
      <c r="L80" s="21" t="str">
        <f ca="1">IFERROR(__xludf.DUMMYFUNCTION("if(or(countifs($H$3:H86,H86)&gt;1, countifs($I$3:I86,I86)&gt;1),""Trùng"",if(or(COUNTIFS('Data tổng'!$I:$I,$I86)&gt;1,COUNTIFS('Data tổng'!$H:$H,$H86)&gt;1),""Trùng ""&amp;FILTER('Data tổng'!$B:$B,'Data tổng'!$I:$I=$I86,'Data tổng'!$B:$B&lt;&gt;$B86),""ok""))"),"ok")</f>
        <v>ok</v>
      </c>
      <c r="M80" s="16" t="s">
        <v>40</v>
      </c>
      <c r="N80" s="16" t="s">
        <v>616</v>
      </c>
      <c r="O80" s="16"/>
      <c r="P80" s="16"/>
      <c r="Q80" s="16"/>
      <c r="R80" s="16"/>
      <c r="S80" s="16"/>
      <c r="T80" s="16"/>
      <c r="U80" s="22" t="s">
        <v>3703</v>
      </c>
      <c r="V80" s="23"/>
      <c r="W80" s="24"/>
      <c r="X80" s="26"/>
      <c r="Y80" s="26"/>
      <c r="Z80" s="26"/>
      <c r="AA80" s="26"/>
      <c r="AB80" s="27"/>
      <c r="AC80" s="27"/>
      <c r="AD80" s="28"/>
      <c r="AE80" s="29"/>
      <c r="AF80" s="29"/>
      <c r="AG80" s="29"/>
    </row>
    <row r="81" spans="1:33" ht="15.75" customHeight="1">
      <c r="A81" s="15">
        <v>44421</v>
      </c>
      <c r="B81" s="16" t="str">
        <f t="shared" si="3"/>
        <v>Hangpt45</v>
      </c>
      <c r="C81" s="22" t="s">
        <v>456</v>
      </c>
      <c r="D81" s="16" t="s">
        <v>457</v>
      </c>
      <c r="E81" s="16"/>
      <c r="F81" s="17" t="str">
        <f t="shared" si="4"/>
        <v>Đã nhận được CV</v>
      </c>
      <c r="G81" s="16" t="s">
        <v>3721</v>
      </c>
      <c r="H81" s="18"/>
      <c r="I81" s="16" t="s">
        <v>3722</v>
      </c>
      <c r="J81" s="15"/>
      <c r="K81" s="30" t="s">
        <v>3723</v>
      </c>
      <c r="L81" s="21" t="str">
        <f ca="1">IFERROR(__xludf.DUMMYFUNCTION("if(or(countifs($H$3:H87,H87)&gt;1, countifs($I$3:I87,I87)&gt;1),""Trùng"",if(or(COUNTIFS('Data tổng'!$I:$I,$I87)&gt;1,COUNTIFS('Data tổng'!$H:$H,$H87)&gt;1),""Trùng ""&amp;FILTER('Data tổng'!$B:$B,'Data tổng'!$I:$I=$I87,'Data tổng'!$B:$B&lt;&gt;$B87),""ok""))"),"ok")</f>
        <v>ok</v>
      </c>
      <c r="M81" s="16" t="s">
        <v>83</v>
      </c>
      <c r="N81" s="16" t="s">
        <v>84</v>
      </c>
      <c r="O81" s="16"/>
      <c r="P81" s="16"/>
      <c r="Q81" s="16" t="s">
        <v>207</v>
      </c>
      <c r="R81" s="16"/>
      <c r="S81" s="16"/>
      <c r="T81" s="16"/>
      <c r="U81" s="22" t="s">
        <v>3724</v>
      </c>
      <c r="V81" s="23"/>
      <c r="W81" s="24" t="s">
        <v>731</v>
      </c>
      <c r="X81" s="26"/>
      <c r="Y81" s="26"/>
      <c r="Z81" s="26"/>
      <c r="AA81" s="26"/>
      <c r="AB81" s="27"/>
      <c r="AC81" s="27"/>
      <c r="AD81" s="28"/>
      <c r="AE81" s="29"/>
      <c r="AF81" s="29"/>
      <c r="AG81" s="29"/>
    </row>
    <row r="82" spans="1:33" ht="15.75" customHeight="1">
      <c r="A82" s="15">
        <v>44421</v>
      </c>
      <c r="B82" s="16" t="str">
        <f t="shared" si="3"/>
        <v>Hangpt45</v>
      </c>
      <c r="C82" s="22" t="s">
        <v>456</v>
      </c>
      <c r="D82" s="16" t="s">
        <v>79</v>
      </c>
      <c r="E82" s="16"/>
      <c r="F82" s="17" t="str">
        <f t="shared" si="4"/>
        <v>Từ chối offer</v>
      </c>
      <c r="G82" s="58" t="s">
        <v>3725</v>
      </c>
      <c r="H82" s="18">
        <v>329717979</v>
      </c>
      <c r="I82" s="16" t="s">
        <v>3726</v>
      </c>
      <c r="J82" s="15"/>
      <c r="K82" s="30" t="s">
        <v>3727</v>
      </c>
      <c r="L82" s="21" t="str">
        <f ca="1">IFERROR(__xludf.DUMMYFUNCTION("if(or(countifs($H$3:H88,H88)&gt;1, countifs($I$3:I88,I88)&gt;1),""Trùng"",if(or(COUNTIFS('Data tổng'!$I:$I,$I88)&gt;1,COUNTIFS('Data tổng'!$H:$H,$H88)&gt;1),""Trùng ""&amp;FILTER('Data tổng'!$B:$B,'Data tổng'!$I:$I=$I88,'Data tổng'!$B:$B&lt;&gt;$B88),""ok""))"),"ok")</f>
        <v>ok</v>
      </c>
      <c r="M82" s="16" t="s">
        <v>83</v>
      </c>
      <c r="N82" s="16" t="s">
        <v>84</v>
      </c>
      <c r="O82" s="16"/>
      <c r="P82" s="16"/>
      <c r="Q82" s="16" t="s">
        <v>284</v>
      </c>
      <c r="R82" s="16"/>
      <c r="S82" s="16"/>
      <c r="T82" s="16"/>
      <c r="U82" s="22" t="s">
        <v>3728</v>
      </c>
      <c r="V82" s="23"/>
      <c r="W82" s="24" t="s">
        <v>57</v>
      </c>
      <c r="X82" s="133">
        <v>44433</v>
      </c>
      <c r="Y82" s="33">
        <v>0.70833333333333337</v>
      </c>
      <c r="Z82" s="26" t="s">
        <v>827</v>
      </c>
      <c r="AA82" s="26" t="s">
        <v>57</v>
      </c>
      <c r="AB82" s="39">
        <v>44440</v>
      </c>
      <c r="AC82" s="27" t="s">
        <v>128</v>
      </c>
      <c r="AD82" s="28"/>
      <c r="AE82" s="29"/>
      <c r="AF82" s="29"/>
      <c r="AG82" s="35">
        <v>22000000</v>
      </c>
    </row>
    <row r="83" spans="1:33" ht="15.75" customHeight="1">
      <c r="A83" s="15">
        <v>44424</v>
      </c>
      <c r="B83" s="16" t="str">
        <f t="shared" si="3"/>
        <v>Hangpt45</v>
      </c>
      <c r="C83" s="22" t="s">
        <v>456</v>
      </c>
      <c r="D83" s="16" t="s">
        <v>457</v>
      </c>
      <c r="E83" s="16"/>
      <c r="F83" s="17" t="str">
        <f t="shared" si="4"/>
        <v>Fail CV</v>
      </c>
      <c r="G83" s="16" t="s">
        <v>3729</v>
      </c>
      <c r="H83" s="18"/>
      <c r="I83" s="16" t="s">
        <v>3730</v>
      </c>
      <c r="J83" s="15"/>
      <c r="K83" s="30" t="s">
        <v>3731</v>
      </c>
      <c r="L83" s="21" t="str">
        <f ca="1">IFERROR(__xludf.DUMMYFUNCTION("if(or(countifs($H$3:H89,H89)&gt;1, countifs($I$3:I89,I89)&gt;1),""Trùng"",if(or(COUNTIFS('Data tổng'!$I:$I,$I89)&gt;1,COUNTIFS('Data tổng'!$H:$H,$H89)&gt;1),""Trùng ""&amp;FILTER('Data tổng'!$B:$B,'Data tổng'!$I:$I=$I89,'Data tổng'!$B:$B&lt;&gt;$B89),""ok""))"),"ok")</f>
        <v>ok</v>
      </c>
      <c r="M83" s="16" t="s">
        <v>83</v>
      </c>
      <c r="N83" s="16" t="s">
        <v>84</v>
      </c>
      <c r="O83" s="16"/>
      <c r="P83" s="16"/>
      <c r="Q83" s="16"/>
      <c r="R83" s="16"/>
      <c r="S83" s="16"/>
      <c r="T83" s="16"/>
      <c r="U83" s="22" t="s">
        <v>3732</v>
      </c>
      <c r="V83" s="23"/>
      <c r="W83" s="24" t="s">
        <v>47</v>
      </c>
      <c r="X83" s="26"/>
      <c r="Y83" s="26"/>
      <c r="Z83" s="26"/>
      <c r="AA83" s="26"/>
      <c r="AB83" s="27"/>
      <c r="AC83" s="27"/>
      <c r="AD83" s="28"/>
      <c r="AE83" s="29"/>
      <c r="AF83" s="29"/>
      <c r="AG83" s="29"/>
    </row>
    <row r="84" spans="1:33" ht="15.75" customHeight="1">
      <c r="A84" s="15">
        <v>44424</v>
      </c>
      <c r="B84" s="16" t="str">
        <f t="shared" si="3"/>
        <v>Hangpt45</v>
      </c>
      <c r="C84" s="22" t="s">
        <v>456</v>
      </c>
      <c r="D84" s="16" t="s">
        <v>417</v>
      </c>
      <c r="E84" s="16"/>
      <c r="F84" s="17" t="str">
        <f t="shared" si="4"/>
        <v>Đã nhận được CV</v>
      </c>
      <c r="G84" s="16" t="s">
        <v>3733</v>
      </c>
      <c r="H84" s="18"/>
      <c r="I84" s="16" t="s">
        <v>3734</v>
      </c>
      <c r="J84" s="15"/>
      <c r="K84" s="30" t="s">
        <v>3735</v>
      </c>
      <c r="L84" s="21" t="str">
        <f ca="1">IFERROR(__xludf.DUMMYFUNCTION("if(or(countifs($H$3:H90,H90)&gt;1, countifs($I$3:I90,I90)&gt;1),""Trùng"",if(or(COUNTIFS('Data tổng'!$I:$I,$I90)&gt;1,COUNTIFS('Data tổng'!$H:$H,$H90)&gt;1),""Trùng ""&amp;FILTER('Data tổng'!$B:$B,'Data tổng'!$I:$I=$I90,'Data tổng'!$B:$B&lt;&gt;$B90),""ok""))"),"ok")</f>
        <v>ok</v>
      </c>
      <c r="M84" s="16" t="s">
        <v>83</v>
      </c>
      <c r="N84" s="16" t="s">
        <v>84</v>
      </c>
      <c r="O84" s="16"/>
      <c r="P84" s="16"/>
      <c r="Q84" s="16"/>
      <c r="R84" s="16"/>
      <c r="S84" s="16"/>
      <c r="T84" s="16"/>
      <c r="U84" s="22"/>
      <c r="V84" s="23"/>
      <c r="W84" s="24"/>
      <c r="X84" s="26"/>
      <c r="Y84" s="26"/>
      <c r="Z84" s="26"/>
      <c r="AA84" s="26"/>
      <c r="AB84" s="27"/>
      <c r="AC84" s="27"/>
      <c r="AD84" s="28"/>
      <c r="AE84" s="29"/>
      <c r="AF84" s="29"/>
      <c r="AG84" s="29"/>
    </row>
    <row r="85" spans="1:33" ht="15.75" customHeight="1">
      <c r="A85" s="15">
        <v>44425</v>
      </c>
      <c r="B85" s="16" t="str">
        <f t="shared" si="3"/>
        <v>Hangpt45</v>
      </c>
      <c r="C85" s="22" t="s">
        <v>250</v>
      </c>
      <c r="D85" s="16" t="s">
        <v>417</v>
      </c>
      <c r="E85" s="16"/>
      <c r="F85" s="17" t="str">
        <f t="shared" si="4"/>
        <v>Đã nhận được CV</v>
      </c>
      <c r="G85" s="16" t="s">
        <v>3736</v>
      </c>
      <c r="H85" s="18">
        <v>974027595</v>
      </c>
      <c r="I85" s="16"/>
      <c r="J85" s="15"/>
      <c r="K85" s="30" t="s">
        <v>3737</v>
      </c>
      <c r="L85" s="21" t="str">
        <f ca="1">IFERROR(__xludf.DUMMYFUNCTION("if(or(countifs($H$3:H91,H91)&gt;1, countifs($I$3:I91,I91)&gt;1),""Trùng"",if(or(COUNTIFS('Data tổng'!$I:$I,$I91)&gt;1,COUNTIFS('Data tổng'!$H:$H,$H91)&gt;1),""Trùng ""&amp;FILTER('Data tổng'!$B:$B,'Data tổng'!$I:$I=$I91,'Data tổng'!$B:$B&lt;&gt;$B91),""ok""))"),"ok")</f>
        <v>ok</v>
      </c>
      <c r="M85" s="16" t="s">
        <v>112</v>
      </c>
      <c r="N85" s="16"/>
      <c r="O85" s="16"/>
      <c r="P85" s="16"/>
      <c r="Q85" s="16"/>
      <c r="R85" s="16"/>
      <c r="S85" s="16"/>
      <c r="T85" s="16"/>
      <c r="U85" s="22"/>
      <c r="V85" s="23"/>
      <c r="W85" s="24"/>
      <c r="X85" s="26"/>
      <c r="Y85" s="26"/>
      <c r="Z85" s="26"/>
      <c r="AA85" s="26"/>
      <c r="AB85" s="27"/>
      <c r="AC85" s="27"/>
      <c r="AD85" s="28"/>
      <c r="AE85" s="29"/>
      <c r="AF85" s="29"/>
      <c r="AG85" s="29"/>
    </row>
    <row r="86" spans="1:33" ht="15.75" customHeight="1">
      <c r="A86" s="15">
        <v>44425</v>
      </c>
      <c r="B86" s="16" t="str">
        <f t="shared" si="3"/>
        <v>Hangpt45</v>
      </c>
      <c r="C86" s="22" t="s">
        <v>155</v>
      </c>
      <c r="D86" s="16" t="s">
        <v>35</v>
      </c>
      <c r="E86" s="16"/>
      <c r="F86" s="17" t="str">
        <f t="shared" si="4"/>
        <v>Đã nhận được CV</v>
      </c>
      <c r="G86" s="16" t="s">
        <v>1118</v>
      </c>
      <c r="H86" s="18">
        <v>355324555</v>
      </c>
      <c r="I86" s="16"/>
      <c r="J86" s="15"/>
      <c r="K86" s="30" t="s">
        <v>3738</v>
      </c>
      <c r="L86" s="21" t="str">
        <f ca="1">IFERROR(__xludf.DUMMYFUNCTION("if(or(countifs($H$3:H92,H92)&gt;1, countifs($I$3:I92,I92)&gt;1),""Trùng"",if(or(COUNTIFS('Data tổng'!$I:$I,$I92)&gt;1,COUNTIFS('Data tổng'!$H:$H,$H92)&gt;1),""Trùng ""&amp;FILTER('Data tổng'!$B:$B,'Data tổng'!$I:$I=$I92,'Data tổng'!$B:$B&lt;&gt;$B92),""ok""))"),"ok")</f>
        <v>ok</v>
      </c>
      <c r="M86" s="16" t="s">
        <v>112</v>
      </c>
      <c r="N86" s="16"/>
      <c r="O86" s="16"/>
      <c r="P86" s="16"/>
      <c r="Q86" s="16"/>
      <c r="R86" s="16"/>
      <c r="S86" s="16"/>
      <c r="T86" s="16"/>
      <c r="U86" s="22" t="s">
        <v>3739</v>
      </c>
      <c r="V86" s="23"/>
      <c r="W86" s="24" t="s">
        <v>731</v>
      </c>
      <c r="X86" s="26"/>
      <c r="Y86" s="26"/>
      <c r="Z86" s="26"/>
      <c r="AA86" s="26"/>
      <c r="AB86" s="27"/>
      <c r="AC86" s="27"/>
      <c r="AD86" s="28"/>
      <c r="AE86" s="29"/>
      <c r="AF86" s="29"/>
      <c r="AG86" s="29"/>
    </row>
    <row r="87" spans="1:33" ht="15.75" customHeight="1">
      <c r="A87" s="15">
        <v>44425</v>
      </c>
      <c r="B87" s="16" t="str">
        <f t="shared" si="3"/>
        <v>Hangpt45</v>
      </c>
      <c r="C87" s="22" t="s">
        <v>155</v>
      </c>
      <c r="D87" s="16" t="s">
        <v>35</v>
      </c>
      <c r="E87" s="16"/>
      <c r="F87" s="17" t="str">
        <f t="shared" si="4"/>
        <v>Đã nhận được CV</v>
      </c>
      <c r="G87" s="16" t="s">
        <v>3740</v>
      </c>
      <c r="H87" s="18">
        <v>974189914</v>
      </c>
      <c r="I87" s="16"/>
      <c r="J87" s="15"/>
      <c r="K87" s="30" t="s">
        <v>3741</v>
      </c>
      <c r="L87" s="21" t="str">
        <f ca="1">IFERROR(__xludf.DUMMYFUNCTION("if(or(countifs($H$3:H93,H93)&gt;1, countifs($I$3:I93,I93)&gt;1),""Trùng"",if(or(COUNTIFS('Data tổng'!$I:$I,$I93)&gt;1,COUNTIFS('Data tổng'!$H:$H,$H93)&gt;1),""Trùng ""&amp;FILTER('Data tổng'!$B:$B,'Data tổng'!$I:$I=$I93,'Data tổng'!$B:$B&lt;&gt;$B93),""ok""))"),"ok")</f>
        <v>ok</v>
      </c>
      <c r="M87" s="16" t="s">
        <v>112</v>
      </c>
      <c r="N87" s="16"/>
      <c r="O87" s="16"/>
      <c r="P87" s="16"/>
      <c r="Q87" s="16"/>
      <c r="R87" s="16"/>
      <c r="S87" s="16"/>
      <c r="T87" s="16"/>
      <c r="U87" s="22" t="s">
        <v>3739</v>
      </c>
      <c r="V87" s="23"/>
      <c r="W87" s="24" t="s">
        <v>731</v>
      </c>
      <c r="X87" s="26"/>
      <c r="Y87" s="26"/>
      <c r="Z87" s="26"/>
      <c r="AA87" s="26"/>
      <c r="AB87" s="27"/>
      <c r="AC87" s="27"/>
      <c r="AD87" s="28"/>
      <c r="AE87" s="29"/>
      <c r="AF87" s="29"/>
      <c r="AG87" s="29"/>
    </row>
    <row r="88" spans="1:33" ht="15.75" customHeight="1">
      <c r="A88" s="15">
        <v>44425</v>
      </c>
      <c r="B88" s="16" t="str">
        <f t="shared" si="3"/>
        <v>Hangpt45</v>
      </c>
      <c r="C88" s="22" t="s">
        <v>155</v>
      </c>
      <c r="D88" s="16" t="s">
        <v>35</v>
      </c>
      <c r="E88" s="16"/>
      <c r="F88" s="17" t="str">
        <f t="shared" si="4"/>
        <v>Đã nhận được CV</v>
      </c>
      <c r="G88" s="16" t="s">
        <v>3742</v>
      </c>
      <c r="H88" s="18">
        <v>359010998</v>
      </c>
      <c r="I88" s="16"/>
      <c r="J88" s="15"/>
      <c r="K88" s="30" t="s">
        <v>3743</v>
      </c>
      <c r="L88" s="21" t="str">
        <f ca="1">IFERROR(__xludf.DUMMYFUNCTION("if(or(countifs($H$3:H94,H94)&gt;1, countifs($I$3:I94,I94)&gt;1),""Trùng"",if(or(COUNTIFS('Data tổng'!$I:$I,$I94)&gt;1,COUNTIFS('Data tổng'!$H:$H,$H94)&gt;1),""Trùng ""&amp;FILTER('Data tổng'!$B:$B,'Data tổng'!$I:$I=$I94,'Data tổng'!$B:$B&lt;&gt;$B94),""ok""))"),"ok")</f>
        <v>ok</v>
      </c>
      <c r="M88" s="16" t="s">
        <v>112</v>
      </c>
      <c r="N88" s="16"/>
      <c r="O88" s="16"/>
      <c r="P88" s="16"/>
      <c r="Q88" s="16"/>
      <c r="R88" s="16"/>
      <c r="S88" s="16"/>
      <c r="T88" s="16"/>
      <c r="U88" s="22" t="s">
        <v>3739</v>
      </c>
      <c r="V88" s="23"/>
      <c r="W88" s="24" t="s">
        <v>731</v>
      </c>
      <c r="X88" s="26"/>
      <c r="Y88" s="26"/>
      <c r="Z88" s="26"/>
      <c r="AA88" s="26"/>
      <c r="AB88" s="27"/>
      <c r="AC88" s="27"/>
      <c r="AD88" s="28"/>
      <c r="AE88" s="29"/>
      <c r="AF88" s="29"/>
      <c r="AG88" s="29"/>
    </row>
    <row r="89" spans="1:33" ht="15.75" customHeight="1">
      <c r="A89" s="15">
        <v>44425</v>
      </c>
      <c r="B89" s="16" t="str">
        <f t="shared" si="3"/>
        <v>Hangpt45</v>
      </c>
      <c r="C89" s="22" t="s">
        <v>155</v>
      </c>
      <c r="D89" s="16" t="s">
        <v>35</v>
      </c>
      <c r="E89" s="16"/>
      <c r="F89" s="17" t="str">
        <f t="shared" si="4"/>
        <v>Đã nhận được CV</v>
      </c>
      <c r="G89" s="16" t="s">
        <v>3744</v>
      </c>
      <c r="H89" s="18">
        <v>962493534</v>
      </c>
      <c r="I89" s="16"/>
      <c r="J89" s="15"/>
      <c r="K89" s="30" t="s">
        <v>3745</v>
      </c>
      <c r="L89" s="21" t="str">
        <f ca="1">IFERROR(__xludf.DUMMYFUNCTION("if(or(countifs($H$3:H95,H95)&gt;1, countifs($I$3:I95,I95)&gt;1),""Trùng"",if(or(COUNTIFS('Data tổng'!$I:$I,$I95)&gt;1,COUNTIFS('Data tổng'!$H:$H,$H95)&gt;1),""Trùng ""&amp;FILTER('Data tổng'!$B:$B,'Data tổng'!$I:$I=$I95,'Data tổng'!$B:$B&lt;&gt;$B95),""ok""))"),"ok")</f>
        <v>ok</v>
      </c>
      <c r="M89" s="16" t="s">
        <v>112</v>
      </c>
      <c r="N89" s="16"/>
      <c r="O89" s="16"/>
      <c r="P89" s="16"/>
      <c r="Q89" s="16"/>
      <c r="R89" s="16"/>
      <c r="S89" s="16"/>
      <c r="T89" s="16"/>
      <c r="U89" s="22" t="s">
        <v>3739</v>
      </c>
      <c r="V89" s="23"/>
      <c r="W89" s="24" t="s">
        <v>731</v>
      </c>
      <c r="X89" s="26"/>
      <c r="Y89" s="26"/>
      <c r="Z89" s="26"/>
      <c r="AA89" s="26"/>
      <c r="AB89" s="27"/>
      <c r="AC89" s="27"/>
      <c r="AD89" s="28"/>
      <c r="AE89" s="29"/>
      <c r="AF89" s="29"/>
      <c r="AG89" s="29"/>
    </row>
    <row r="90" spans="1:33" ht="15.75" customHeight="1">
      <c r="A90" s="15">
        <v>44426</v>
      </c>
      <c r="B90" s="16" t="str">
        <f t="shared" si="3"/>
        <v>Hangpt45</v>
      </c>
      <c r="C90" s="22" t="s">
        <v>2117</v>
      </c>
      <c r="D90" s="16"/>
      <c r="E90" s="16"/>
      <c r="F90" s="17" t="str">
        <f t="shared" si="4"/>
        <v>Fail Phỏng vấn</v>
      </c>
      <c r="G90" s="16" t="s">
        <v>3746</v>
      </c>
      <c r="H90" s="18">
        <v>987714274</v>
      </c>
      <c r="I90" s="16" t="s">
        <v>3747</v>
      </c>
      <c r="J90" s="15"/>
      <c r="K90" s="30" t="s">
        <v>3748</v>
      </c>
      <c r="L90" s="21" t="str">
        <f ca="1">IFERROR(__xludf.DUMMYFUNCTION("if(or(countifs($H$3:H96,H96)&gt;1, countifs($I$3:I96,I96)&gt;1),""Trùng"",if(or(COUNTIFS('Data tổng'!$I:$I,$I96)&gt;1,COUNTIFS('Data tổng'!$H:$H,$H96)&gt;1),""Trùng ""&amp;FILTER('Data tổng'!$B:$B,'Data tổng'!$I:$I=$I96,'Data tổng'!$B:$B&lt;&gt;$B96),""ok""))"),"ok")</f>
        <v>ok</v>
      </c>
      <c r="M90" s="16" t="s">
        <v>83</v>
      </c>
      <c r="N90" s="16" t="s">
        <v>243</v>
      </c>
      <c r="O90" s="16"/>
      <c r="P90" s="16"/>
      <c r="Q90" s="16"/>
      <c r="R90" s="16"/>
      <c r="S90" s="16"/>
      <c r="T90" s="16"/>
      <c r="U90" s="22"/>
      <c r="V90" s="23"/>
      <c r="W90" s="24" t="s">
        <v>57</v>
      </c>
      <c r="X90" s="133">
        <v>44427</v>
      </c>
      <c r="Y90" s="33">
        <v>0.71875</v>
      </c>
      <c r="Z90" s="26" t="s">
        <v>1446</v>
      </c>
      <c r="AA90" s="26" t="s">
        <v>47</v>
      </c>
      <c r="AB90" s="27"/>
      <c r="AC90" s="27"/>
      <c r="AD90" s="28"/>
      <c r="AE90" s="29"/>
      <c r="AF90" s="29"/>
      <c r="AG90" s="29"/>
    </row>
    <row r="91" spans="1:33" ht="15.75" customHeight="1">
      <c r="A91" s="15">
        <v>44420</v>
      </c>
      <c r="B91" s="16" t="str">
        <f t="shared" si="3"/>
        <v>Hangpt45</v>
      </c>
      <c r="C91" s="22" t="s">
        <v>155</v>
      </c>
      <c r="D91" s="16" t="s">
        <v>79</v>
      </c>
      <c r="E91" s="16"/>
      <c r="F91" s="17" t="str">
        <f t="shared" si="4"/>
        <v>Đã onboard</v>
      </c>
      <c r="G91" s="16" t="s">
        <v>3749</v>
      </c>
      <c r="H91" s="18">
        <v>916009985</v>
      </c>
      <c r="I91" s="16" t="s">
        <v>3750</v>
      </c>
      <c r="J91" s="15">
        <v>33729</v>
      </c>
      <c r="K91" s="30" t="s">
        <v>3751</v>
      </c>
      <c r="L91" s="21" t="str">
        <f ca="1">IFERROR(__xludf.DUMMYFUNCTION("if(or(countifs($H$3:H97,H97)&gt;1, countifs($I$3:I97,I97)&gt;1),""Trùng"",if(or(COUNTIFS('Data tổng'!$I:$I,$I97)&gt;1,COUNTIFS('Data tổng'!$H:$H,$H97)&gt;1),""Trùng ""&amp;FILTER('Data tổng'!$B:$B,'Data tổng'!$I:$I=$I97,'Data tổng'!$B:$B&lt;&gt;$B97),""ok""))"),"ok")</f>
        <v>ok</v>
      </c>
      <c r="M91" s="16" t="s">
        <v>801</v>
      </c>
      <c r="N91" s="16"/>
      <c r="O91" s="16"/>
      <c r="P91" s="16"/>
      <c r="Q91" s="16"/>
      <c r="R91" s="16"/>
      <c r="S91" s="16"/>
      <c r="T91" s="16"/>
      <c r="U91" s="22"/>
      <c r="V91" s="23">
        <v>44420</v>
      </c>
      <c r="W91" s="24" t="s">
        <v>57</v>
      </c>
      <c r="X91" s="133">
        <v>44422</v>
      </c>
      <c r="Y91" s="33">
        <v>0.39583333333333331</v>
      </c>
      <c r="Z91" s="26" t="s">
        <v>160</v>
      </c>
      <c r="AA91" s="26" t="s">
        <v>57</v>
      </c>
      <c r="AB91" s="39">
        <v>44424</v>
      </c>
      <c r="AC91" s="27" t="s">
        <v>65</v>
      </c>
      <c r="AD91" s="28">
        <v>44445</v>
      </c>
      <c r="AE91" s="29" t="s">
        <v>65</v>
      </c>
      <c r="AF91" s="29" t="s">
        <v>116</v>
      </c>
      <c r="AG91" s="35">
        <v>17000000</v>
      </c>
    </row>
    <row r="92" spans="1:33" ht="15.75" customHeight="1">
      <c r="A92" s="15">
        <v>44427</v>
      </c>
      <c r="B92" s="16" t="str">
        <f t="shared" si="3"/>
        <v>Hangpt45</v>
      </c>
      <c r="C92" s="22" t="s">
        <v>456</v>
      </c>
      <c r="D92" s="16" t="s">
        <v>417</v>
      </c>
      <c r="E92" s="16"/>
      <c r="F92" s="17" t="str">
        <f t="shared" si="4"/>
        <v>Không onboard</v>
      </c>
      <c r="G92" s="16" t="s">
        <v>3752</v>
      </c>
      <c r="H92" s="18">
        <v>988852125</v>
      </c>
      <c r="I92" s="16" t="s">
        <v>3753</v>
      </c>
      <c r="J92" s="15"/>
      <c r="K92" s="30" t="s">
        <v>3754</v>
      </c>
      <c r="L92" s="21" t="str">
        <f ca="1">IFERROR(__xludf.DUMMYFUNCTION("if(or(countifs($H$3:H98,H98)&gt;1, countifs($I$3:I98,I98)&gt;1),""Trùng"",if(or(COUNTIFS('Data tổng'!$I:$I,$I98)&gt;1,COUNTIFS('Data tổng'!$H:$H,$H98)&gt;1),""Trùng ""&amp;FILTER('Data tổng'!$B:$B,'Data tổng'!$I:$I=$I98,'Data tổng'!$B:$B&lt;&gt;$B98),""ok""))"),"ok")</f>
        <v>ok</v>
      </c>
      <c r="M92" s="16" t="s">
        <v>217</v>
      </c>
      <c r="N92" s="16"/>
      <c r="O92" s="16"/>
      <c r="P92" s="16"/>
      <c r="Q92" s="16"/>
      <c r="R92" s="16"/>
      <c r="S92" s="16"/>
      <c r="T92" s="16"/>
      <c r="U92" s="22" t="s">
        <v>3755</v>
      </c>
      <c r="V92" s="23"/>
      <c r="W92" s="24" t="s">
        <v>57</v>
      </c>
      <c r="X92" s="133">
        <v>44431</v>
      </c>
      <c r="Y92" s="26"/>
      <c r="Z92" s="26" t="s">
        <v>1446</v>
      </c>
      <c r="AA92" s="26" t="s">
        <v>57</v>
      </c>
      <c r="AB92" s="39">
        <v>44435</v>
      </c>
      <c r="AC92" s="27" t="s">
        <v>65</v>
      </c>
      <c r="AD92" s="28"/>
      <c r="AE92" s="29" t="s">
        <v>128</v>
      </c>
      <c r="AF92" s="29"/>
      <c r="AG92" s="35">
        <v>27000000</v>
      </c>
    </row>
    <row r="93" spans="1:33" ht="15.75" customHeight="1">
      <c r="A93" s="15">
        <v>44427</v>
      </c>
      <c r="B93" s="16" t="str">
        <f t="shared" si="3"/>
        <v>Hangpt45</v>
      </c>
      <c r="C93" s="22" t="s">
        <v>456</v>
      </c>
      <c r="D93" s="16" t="s">
        <v>417</v>
      </c>
      <c r="E93" s="16"/>
      <c r="F93" s="17" t="str">
        <f t="shared" si="4"/>
        <v>Fail CV</v>
      </c>
      <c r="G93" s="16" t="s">
        <v>3756</v>
      </c>
      <c r="H93" s="18"/>
      <c r="I93" s="16" t="s">
        <v>3757</v>
      </c>
      <c r="J93" s="15"/>
      <c r="K93" s="30" t="s">
        <v>3758</v>
      </c>
      <c r="L93" s="21" t="str">
        <f ca="1">IFERROR(__xludf.DUMMYFUNCTION("if(or(countifs($H$3:H99,H99)&gt;1, countifs($I$3:I99,I99)&gt;1),""Trùng"",if(or(COUNTIFS('Data tổng'!$I:$I,$I99)&gt;1,COUNTIFS('Data tổng'!$H:$H,$H99)&gt;1),""Trùng ""&amp;FILTER('Data tổng'!$B:$B,'Data tổng'!$I:$I=$I99,'Data tổng'!$B:$B&lt;&gt;$B99),""ok""))"),"ok")</f>
        <v>ok</v>
      </c>
      <c r="M93" s="16" t="s">
        <v>83</v>
      </c>
      <c r="N93" s="16" t="s">
        <v>84</v>
      </c>
      <c r="O93" s="16"/>
      <c r="P93" s="16"/>
      <c r="Q93" s="16"/>
      <c r="R93" s="16"/>
      <c r="S93" s="16"/>
      <c r="T93" s="16"/>
      <c r="U93" s="22" t="s">
        <v>3759</v>
      </c>
      <c r="V93" s="23"/>
      <c r="W93" s="24" t="s">
        <v>47</v>
      </c>
      <c r="X93" s="26"/>
      <c r="Y93" s="26"/>
      <c r="Z93" s="26"/>
      <c r="AA93" s="26"/>
      <c r="AB93" s="27"/>
      <c r="AC93" s="27"/>
      <c r="AD93" s="28"/>
      <c r="AE93" s="29"/>
      <c r="AF93" s="29"/>
      <c r="AG93" s="29"/>
    </row>
    <row r="94" spans="1:33" ht="15.75" customHeight="1">
      <c r="A94" s="15">
        <v>44428</v>
      </c>
      <c r="B94" s="16" t="str">
        <f t="shared" si="3"/>
        <v>Hangpt45</v>
      </c>
      <c r="C94" s="22" t="s">
        <v>2117</v>
      </c>
      <c r="D94" s="16"/>
      <c r="E94" s="16"/>
      <c r="F94" s="17" t="str">
        <f t="shared" si="4"/>
        <v>Fail CV</v>
      </c>
      <c r="G94" s="16" t="s">
        <v>3760</v>
      </c>
      <c r="H94" s="18">
        <v>964391820</v>
      </c>
      <c r="I94" s="16" t="s">
        <v>3761</v>
      </c>
      <c r="J94" s="16"/>
      <c r="K94" s="30" t="s">
        <v>3762</v>
      </c>
      <c r="L94" s="21" t="str">
        <f ca="1">IFERROR(__xludf.DUMMYFUNCTION("if(or(countifs($H$3:H100,H100)&gt;1, countifs($I$3:I100,I100)&gt;1),""Trùng"",if(or(COUNTIFS('Data tổng'!$I:$I,$I100)&gt;1,COUNTIFS('Data tổng'!$H:$H,$H100)&gt;1),""Trùng ""&amp;FILTER('Data tổng'!$B:$B,'Data tổng'!$I:$I=$I100,'Data tổng'!$B:$B&lt;&gt;$B100),""ok""))"),"ok")</f>
        <v>ok</v>
      </c>
      <c r="M94" s="16" t="s">
        <v>83</v>
      </c>
      <c r="N94" s="16" t="s">
        <v>243</v>
      </c>
      <c r="O94" s="16"/>
      <c r="P94" s="16"/>
      <c r="Q94" s="16"/>
      <c r="R94" s="16"/>
      <c r="S94" s="16"/>
      <c r="T94" s="16"/>
      <c r="U94" s="22"/>
      <c r="V94" s="23"/>
      <c r="W94" s="24" t="s">
        <v>47</v>
      </c>
      <c r="X94" s="26"/>
      <c r="Y94" s="26"/>
      <c r="Z94" s="26"/>
      <c r="AA94" s="26"/>
      <c r="AB94" s="27"/>
      <c r="AC94" s="27"/>
      <c r="AD94" s="28"/>
      <c r="AE94" s="29"/>
      <c r="AF94" s="29"/>
      <c r="AG94" s="29"/>
    </row>
    <row r="95" spans="1:33" ht="15.75" customHeight="1">
      <c r="A95" s="15">
        <v>44428</v>
      </c>
      <c r="B95" s="16" t="str">
        <f t="shared" si="3"/>
        <v>Hangpt45</v>
      </c>
      <c r="C95" s="22" t="s">
        <v>2117</v>
      </c>
      <c r="D95" s="16"/>
      <c r="E95" s="16"/>
      <c r="F95" s="17" t="str">
        <f t="shared" si="4"/>
        <v>Fail CV</v>
      </c>
      <c r="G95" s="16" t="s">
        <v>2264</v>
      </c>
      <c r="H95" s="18">
        <v>365424902</v>
      </c>
      <c r="I95" s="16" t="s">
        <v>2265</v>
      </c>
      <c r="J95" s="16"/>
      <c r="K95" s="30" t="s">
        <v>3763</v>
      </c>
      <c r="L95" s="21" t="str">
        <f ca="1">IFERROR(__xludf.DUMMYFUNCTION("if(or(countifs($H$3:H101,H101)&gt;1, countifs($I$3:I101,I101)&gt;1),""Trùng"",if(or(COUNTIFS('Data tổng'!$I:$I,$I101)&gt;1,COUNTIFS('Data tổng'!$H:$H,$H101)&gt;1),""Trùng ""&amp;FILTER('Data tổng'!$B:$B,'Data tổng'!$I:$I=$I101,'Data tổng'!$B:$B&lt;&gt;$B101),""ok""))"),"ok")</f>
        <v>ok</v>
      </c>
      <c r="M95" s="16" t="s">
        <v>83</v>
      </c>
      <c r="N95" s="16" t="s">
        <v>243</v>
      </c>
      <c r="O95" s="16"/>
      <c r="P95" s="16"/>
      <c r="Q95" s="16"/>
      <c r="R95" s="16"/>
      <c r="S95" s="16"/>
      <c r="T95" s="16"/>
      <c r="U95" s="22"/>
      <c r="V95" s="23"/>
      <c r="W95" s="24" t="s">
        <v>47</v>
      </c>
      <c r="X95" s="26"/>
      <c r="Y95" s="26"/>
      <c r="Z95" s="26"/>
      <c r="AA95" s="26"/>
      <c r="AB95" s="27"/>
      <c r="AC95" s="27"/>
      <c r="AD95" s="28"/>
      <c r="AE95" s="29"/>
      <c r="AF95" s="29"/>
      <c r="AG95" s="29"/>
    </row>
    <row r="96" spans="1:33" ht="15.75" customHeight="1">
      <c r="A96" s="15">
        <v>44428</v>
      </c>
      <c r="B96" s="16" t="str">
        <f t="shared" si="3"/>
        <v>Hangpt45</v>
      </c>
      <c r="C96" s="22" t="s">
        <v>2117</v>
      </c>
      <c r="D96" s="16"/>
      <c r="E96" s="16"/>
      <c r="F96" s="17" t="str">
        <f t="shared" si="4"/>
        <v>Fail CV</v>
      </c>
      <c r="G96" s="16" t="s">
        <v>3764</v>
      </c>
      <c r="H96" s="18">
        <v>982215535</v>
      </c>
      <c r="I96" s="16" t="s">
        <v>3765</v>
      </c>
      <c r="J96" s="16"/>
      <c r="K96" s="30" t="s">
        <v>3766</v>
      </c>
      <c r="L96" s="21" t="str">
        <f ca="1">IFERROR(__xludf.DUMMYFUNCTION("if(or(countifs($H$3:H102,H102)&gt;1, countifs($I$3:I102,I102)&gt;1),""Trùng"",if(or(COUNTIFS('Data tổng'!$I:$I,$I102)&gt;1,COUNTIFS('Data tổng'!$H:$H,$H102)&gt;1),""Trùng ""&amp;FILTER('Data tổng'!$B:$B,'Data tổng'!$I:$I=$I102,'Data tổng'!$B:$B&lt;&gt;$B102),""ok""))"),"ok")</f>
        <v>ok</v>
      </c>
      <c r="M96" s="16" t="s">
        <v>83</v>
      </c>
      <c r="N96" s="16" t="s">
        <v>243</v>
      </c>
      <c r="O96" s="16"/>
      <c r="P96" s="16"/>
      <c r="Q96" s="16"/>
      <c r="R96" s="16"/>
      <c r="S96" s="16"/>
      <c r="T96" s="16"/>
      <c r="U96" s="22"/>
      <c r="V96" s="23"/>
      <c r="W96" s="24" t="s">
        <v>47</v>
      </c>
      <c r="X96" s="26"/>
      <c r="Y96" s="26"/>
      <c r="Z96" s="26"/>
      <c r="AA96" s="26"/>
      <c r="AB96" s="27"/>
      <c r="AC96" s="27"/>
      <c r="AD96" s="28"/>
      <c r="AE96" s="29"/>
      <c r="AF96" s="29"/>
      <c r="AG96" s="29"/>
    </row>
    <row r="97" spans="1:33" ht="15.75" customHeight="1">
      <c r="A97" s="15">
        <v>44428</v>
      </c>
      <c r="B97" s="16" t="str">
        <f t="shared" si="3"/>
        <v>Hangpt45</v>
      </c>
      <c r="C97" s="22" t="s">
        <v>2117</v>
      </c>
      <c r="D97" s="16"/>
      <c r="E97" s="16"/>
      <c r="F97" s="17" t="str">
        <f t="shared" si="4"/>
        <v>Đã nhận được CV</v>
      </c>
      <c r="G97" s="16" t="s">
        <v>3767</v>
      </c>
      <c r="H97" s="18">
        <v>966970492</v>
      </c>
      <c r="I97" s="16" t="s">
        <v>3768</v>
      </c>
      <c r="J97" s="16"/>
      <c r="K97" s="30" t="s">
        <v>3769</v>
      </c>
      <c r="L97" s="21" t="str">
        <f ca="1">IFERROR(__xludf.DUMMYFUNCTION("if(or(countifs($H$3:H103,H103)&gt;1, countifs($I$3:I103,I103)&gt;1),""Trùng"",if(or(COUNTIFS('Data tổng'!$I:$I,$I103)&gt;1,COUNTIFS('Data tổng'!$H:$H,$H103)&gt;1),""Trùng ""&amp;FILTER('Data tổng'!$B:$B,'Data tổng'!$I:$I=$I103,'Data tổng'!$B:$B&lt;&gt;$B103),""ok""))"),"ok")</f>
        <v>ok</v>
      </c>
      <c r="M97" s="16" t="s">
        <v>83</v>
      </c>
      <c r="N97" s="16" t="s">
        <v>243</v>
      </c>
      <c r="O97" s="16"/>
      <c r="P97" s="16"/>
      <c r="Q97" s="16"/>
      <c r="R97" s="16"/>
      <c r="S97" s="16"/>
      <c r="T97" s="16"/>
      <c r="U97" s="22"/>
      <c r="V97" s="23"/>
      <c r="W97" s="24"/>
      <c r="X97" s="26"/>
      <c r="Y97" s="26"/>
      <c r="Z97" s="26"/>
      <c r="AA97" s="26"/>
      <c r="AB97" s="27"/>
      <c r="AC97" s="27"/>
      <c r="AD97" s="28"/>
      <c r="AE97" s="29"/>
      <c r="AF97" s="29"/>
      <c r="AG97" s="29"/>
    </row>
    <row r="98" spans="1:33" ht="15.75" customHeight="1">
      <c r="A98" s="15">
        <v>44428</v>
      </c>
      <c r="B98" s="16" t="str">
        <f t="shared" si="3"/>
        <v>Hangpt45</v>
      </c>
      <c r="C98" s="22" t="s">
        <v>2117</v>
      </c>
      <c r="D98" s="16"/>
      <c r="E98" s="16"/>
      <c r="F98" s="17" t="str">
        <f t="shared" si="4"/>
        <v>Đã nhận được CV</v>
      </c>
      <c r="G98" s="16" t="s">
        <v>3770</v>
      </c>
      <c r="H98" s="18">
        <v>962378563</v>
      </c>
      <c r="I98" s="16" t="s">
        <v>3771</v>
      </c>
      <c r="J98" s="16"/>
      <c r="K98" s="30" t="s">
        <v>3772</v>
      </c>
      <c r="L98" s="21" t="str">
        <f ca="1">IFERROR(__xludf.DUMMYFUNCTION("if(or(countifs($H$3:H104,H104)&gt;1, countifs($I$3:I104,I104)&gt;1),""Trùng"",if(or(COUNTIFS('Data tổng'!$I:$I,$I104)&gt;1,COUNTIFS('Data tổng'!$H:$H,$H104)&gt;1),""Trùng ""&amp;FILTER('Data tổng'!$B:$B,'Data tổng'!$I:$I=$I104,'Data tổng'!$B:$B&lt;&gt;$B104),""ok""))"),"ok")</f>
        <v>ok</v>
      </c>
      <c r="M98" s="16" t="s">
        <v>83</v>
      </c>
      <c r="N98" s="16" t="s">
        <v>243</v>
      </c>
      <c r="O98" s="16"/>
      <c r="P98" s="16"/>
      <c r="Q98" s="16"/>
      <c r="R98" s="16"/>
      <c r="S98" s="16"/>
      <c r="T98" s="16"/>
      <c r="U98" s="22"/>
      <c r="V98" s="23"/>
      <c r="W98" s="24"/>
      <c r="X98" s="26"/>
      <c r="Y98" s="26"/>
      <c r="Z98" s="26"/>
      <c r="AA98" s="26"/>
      <c r="AB98" s="27"/>
      <c r="AC98" s="27"/>
      <c r="AD98" s="28"/>
      <c r="AE98" s="29"/>
      <c r="AF98" s="29"/>
      <c r="AG98" s="29"/>
    </row>
    <row r="99" spans="1:33" ht="15.75" customHeight="1">
      <c r="A99" s="15">
        <v>44428</v>
      </c>
      <c r="B99" s="16" t="str">
        <f t="shared" si="3"/>
        <v>Hangpt45</v>
      </c>
      <c r="C99" s="22" t="s">
        <v>2117</v>
      </c>
      <c r="D99" s="16"/>
      <c r="E99" s="16"/>
      <c r="F99" s="17" t="str">
        <f t="shared" si="4"/>
        <v>Pass Phỏng vấn</v>
      </c>
      <c r="G99" s="58" t="s">
        <v>2131</v>
      </c>
      <c r="H99" s="18">
        <v>989834793</v>
      </c>
      <c r="I99" s="16" t="s">
        <v>2132</v>
      </c>
      <c r="J99" s="16"/>
      <c r="K99" s="30" t="s">
        <v>2134</v>
      </c>
      <c r="L99" s="21" t="str">
        <f ca="1">IFERROR(__xludf.DUMMYFUNCTION("if(or(countifs($H$3:H105,H105)&gt;1, countifs($I$3:I105,I105)&gt;1),""Trùng"",if(or(COUNTIFS('Data tổng'!$I:$I,$I105)&gt;1,COUNTIFS('Data tổng'!$H:$H,$H105)&gt;1),""Trùng ""&amp;FILTER('Data tổng'!$B:$B,'Data tổng'!$I:$I=$I105,'Data tổng'!$B:$B&lt;&gt;$B105),""ok""))"),"ok")</f>
        <v>ok</v>
      </c>
      <c r="M99" s="16" t="s">
        <v>83</v>
      </c>
      <c r="N99" s="16" t="s">
        <v>243</v>
      </c>
      <c r="O99" s="16"/>
      <c r="P99" s="16"/>
      <c r="Q99" s="16"/>
      <c r="R99" s="16"/>
      <c r="S99" s="16"/>
      <c r="T99" s="16"/>
      <c r="U99" s="22" t="s">
        <v>2135</v>
      </c>
      <c r="V99" s="23"/>
      <c r="W99" s="24" t="s">
        <v>57</v>
      </c>
      <c r="X99" s="133">
        <v>44433</v>
      </c>
      <c r="Y99" s="33">
        <v>0.41666666666666669</v>
      </c>
      <c r="Z99" s="26" t="s">
        <v>1446</v>
      </c>
      <c r="AA99" s="26" t="s">
        <v>57</v>
      </c>
      <c r="AB99" s="27"/>
      <c r="AC99" s="27"/>
      <c r="AD99" s="28"/>
      <c r="AE99" s="29"/>
      <c r="AF99" s="29"/>
      <c r="AG99" s="29"/>
    </row>
    <row r="100" spans="1:33" ht="15.75" customHeight="1">
      <c r="A100" s="15">
        <v>44428</v>
      </c>
      <c r="B100" s="16" t="str">
        <f t="shared" si="3"/>
        <v>Hangpt45</v>
      </c>
      <c r="C100" s="22" t="s">
        <v>2117</v>
      </c>
      <c r="D100" s="16"/>
      <c r="E100" s="16"/>
      <c r="F100" s="17" t="str">
        <f t="shared" si="4"/>
        <v>Đã nhận được CV</v>
      </c>
      <c r="G100" s="16" t="s">
        <v>3773</v>
      </c>
      <c r="H100" s="18">
        <v>859231616</v>
      </c>
      <c r="I100" s="16" t="s">
        <v>3774</v>
      </c>
      <c r="J100" s="16"/>
      <c r="K100" s="30" t="s">
        <v>3775</v>
      </c>
      <c r="L100" s="21" t="str">
        <f ca="1">IFERROR(__xludf.DUMMYFUNCTION("if(or(countifs($H$3:H106,H106)&gt;1, countifs($I$3:I106,I106)&gt;1),""Trùng"",if(or(COUNTIFS('Data tổng'!$I:$I,$I106)&gt;1,COUNTIFS('Data tổng'!$H:$H,$H106)&gt;1),""Trùng ""&amp;FILTER('Data tổng'!$B:$B,'Data tổng'!$I:$I=$I106,'Data tổng'!$B:$B&lt;&gt;$B106),""ok""))"),"ok")</f>
        <v>ok</v>
      </c>
      <c r="M100" s="16" t="s">
        <v>83</v>
      </c>
      <c r="N100" s="16" t="s">
        <v>243</v>
      </c>
      <c r="O100" s="16"/>
      <c r="P100" s="16"/>
      <c r="Q100" s="16"/>
      <c r="R100" s="16"/>
      <c r="S100" s="16"/>
      <c r="T100" s="16"/>
      <c r="U100" s="22"/>
      <c r="V100" s="23"/>
      <c r="W100" s="24"/>
      <c r="X100" s="26"/>
      <c r="Y100" s="26"/>
      <c r="Z100" s="26"/>
      <c r="AA100" s="26"/>
      <c r="AB100" s="27"/>
      <c r="AC100" s="27"/>
      <c r="AD100" s="28"/>
      <c r="AE100" s="29"/>
      <c r="AF100" s="29"/>
      <c r="AG100" s="29"/>
    </row>
    <row r="101" spans="1:33" ht="15.75" customHeight="1">
      <c r="A101" s="15">
        <v>44428</v>
      </c>
      <c r="B101" s="16" t="str">
        <f t="shared" si="3"/>
        <v>Hangpt45</v>
      </c>
      <c r="C101" s="22" t="s">
        <v>2117</v>
      </c>
      <c r="D101" s="16"/>
      <c r="E101" s="16"/>
      <c r="F101" s="17" t="str">
        <f t="shared" si="4"/>
        <v>Fail Phỏng vấn</v>
      </c>
      <c r="G101" s="58" t="s">
        <v>3776</v>
      </c>
      <c r="H101" s="18">
        <v>979074250</v>
      </c>
      <c r="I101" s="16" t="s">
        <v>3777</v>
      </c>
      <c r="J101" s="16"/>
      <c r="K101" s="30" t="s">
        <v>3778</v>
      </c>
      <c r="L101" s="21" t="str">
        <f ca="1">IFERROR(__xludf.DUMMYFUNCTION("if(or(countifs($H$3:H107,H107)&gt;1, countifs($I$3:I107,I107)&gt;1),""Trùng"",if(or(COUNTIFS('Data tổng'!$I:$I,$I107)&gt;1,COUNTIFS('Data tổng'!$H:$H,$H107)&gt;1),""Trùng ""&amp;FILTER('Data tổng'!$B:$B,'Data tổng'!$I:$I=$I107,'Data tổng'!$B:$B&lt;&gt;$B107),""ok""))"),"ok")</f>
        <v>ok</v>
      </c>
      <c r="M101" s="16" t="s">
        <v>83</v>
      </c>
      <c r="N101" s="16" t="s">
        <v>243</v>
      </c>
      <c r="O101" s="16"/>
      <c r="P101" s="16"/>
      <c r="Q101" s="16"/>
      <c r="R101" s="16"/>
      <c r="S101" s="16"/>
      <c r="T101" s="16"/>
      <c r="U101" s="22" t="s">
        <v>3779</v>
      </c>
      <c r="V101" s="23"/>
      <c r="W101" s="24" t="s">
        <v>57</v>
      </c>
      <c r="X101" s="133">
        <v>44434</v>
      </c>
      <c r="Y101" s="33">
        <v>0.375</v>
      </c>
      <c r="Z101" s="26" t="s">
        <v>1446</v>
      </c>
      <c r="AA101" s="26" t="s">
        <v>47</v>
      </c>
      <c r="AB101" s="27"/>
      <c r="AC101" s="27"/>
      <c r="AD101" s="28"/>
      <c r="AE101" s="29"/>
      <c r="AF101" s="29"/>
      <c r="AG101" s="29"/>
    </row>
    <row r="102" spans="1:33" ht="15.75" customHeight="1">
      <c r="A102" s="15">
        <v>44428</v>
      </c>
      <c r="B102" s="16" t="str">
        <f t="shared" si="3"/>
        <v>Hangpt45</v>
      </c>
      <c r="C102" s="22" t="s">
        <v>2117</v>
      </c>
      <c r="D102" s="16"/>
      <c r="E102" s="16"/>
      <c r="F102" s="17" t="str">
        <f t="shared" si="4"/>
        <v>Đã nhận được CV</v>
      </c>
      <c r="G102" s="16" t="s">
        <v>3780</v>
      </c>
      <c r="H102" s="18">
        <v>346606260</v>
      </c>
      <c r="I102" s="16" t="s">
        <v>3781</v>
      </c>
      <c r="J102" s="16"/>
      <c r="K102" s="30" t="s">
        <v>3782</v>
      </c>
      <c r="L102" s="21" t="str">
        <f ca="1">IFERROR(__xludf.DUMMYFUNCTION("if(or(countifs($H$3:H108,H108)&gt;1, countifs($I$3:I108,I108)&gt;1),""Trùng"",if(or(COUNTIFS('Data tổng'!$I:$I,$I108)&gt;1,COUNTIFS('Data tổng'!$H:$H,$H108)&gt;1),""Trùng ""&amp;FILTER('Data tổng'!$B:$B,'Data tổng'!$I:$I=$I108,'Data tổng'!$B:$B&lt;&gt;$B108),""ok""))"),"ok")</f>
        <v>ok</v>
      </c>
      <c r="M102" s="16" t="s">
        <v>83</v>
      </c>
      <c r="N102" s="16" t="s">
        <v>243</v>
      </c>
      <c r="O102" s="16"/>
      <c r="P102" s="16"/>
      <c r="Q102" s="16"/>
      <c r="R102" s="16"/>
      <c r="S102" s="16"/>
      <c r="T102" s="16"/>
      <c r="U102" s="22"/>
      <c r="V102" s="23"/>
      <c r="W102" s="24"/>
      <c r="X102" s="26"/>
      <c r="Y102" s="26"/>
      <c r="Z102" s="26"/>
      <c r="AA102" s="26"/>
      <c r="AB102" s="27"/>
      <c r="AC102" s="27"/>
      <c r="AD102" s="28"/>
      <c r="AE102" s="29"/>
      <c r="AF102" s="29"/>
      <c r="AG102" s="29"/>
    </row>
    <row r="103" spans="1:33" ht="15.75" customHeight="1">
      <c r="A103" s="15">
        <v>44428</v>
      </c>
      <c r="B103" s="16" t="str">
        <f t="shared" si="3"/>
        <v>Hangpt45</v>
      </c>
      <c r="C103" s="22" t="s">
        <v>2117</v>
      </c>
      <c r="D103" s="16"/>
      <c r="E103" s="16"/>
      <c r="F103" s="17" t="str">
        <f t="shared" si="4"/>
        <v>Đã nhận được CV</v>
      </c>
      <c r="G103" s="16" t="s">
        <v>3783</v>
      </c>
      <c r="H103" s="18">
        <v>795939111</v>
      </c>
      <c r="I103" s="16" t="s">
        <v>3784</v>
      </c>
      <c r="J103" s="16"/>
      <c r="K103" s="20" t="s">
        <v>3785</v>
      </c>
      <c r="L103" s="21" t="str">
        <f ca="1">IFERROR(__xludf.DUMMYFUNCTION("if(or(countifs($H$3:H109,H109)&gt;1, countifs($I$3:I109,I109)&gt;1),""Trùng"",if(or(COUNTIFS('Data tổng'!$I:$I,$I109)&gt;1,COUNTIFS('Data tổng'!$H:$H,$H109)&gt;1),""Trùng ""&amp;FILTER('Data tổng'!$B:$B,'Data tổng'!$I:$I=$I109,'Data tổng'!$B:$B&lt;&gt;$B109),""ok""))"),"ok")</f>
        <v>ok</v>
      </c>
      <c r="M103" s="16" t="s">
        <v>83</v>
      </c>
      <c r="N103" s="16" t="s">
        <v>243</v>
      </c>
      <c r="O103" s="16"/>
      <c r="P103" s="16"/>
      <c r="Q103" s="16"/>
      <c r="R103" s="16"/>
      <c r="S103" s="16"/>
      <c r="T103" s="16"/>
      <c r="U103" s="22"/>
      <c r="V103" s="23"/>
      <c r="W103" s="24"/>
      <c r="X103" s="26"/>
      <c r="Y103" s="26"/>
      <c r="Z103" s="26"/>
      <c r="AA103" s="26"/>
      <c r="AB103" s="27"/>
      <c r="AC103" s="27"/>
      <c r="AD103" s="28"/>
      <c r="AE103" s="29"/>
      <c r="AF103" s="29"/>
      <c r="AG103" s="29"/>
    </row>
    <row r="104" spans="1:33" ht="15.75" customHeight="1">
      <c r="A104" s="15">
        <v>44431</v>
      </c>
      <c r="B104" s="16" t="str">
        <f t="shared" si="3"/>
        <v>Hangpt45</v>
      </c>
      <c r="C104" s="22" t="s">
        <v>2313</v>
      </c>
      <c r="D104" s="16"/>
      <c r="E104" s="16"/>
      <c r="F104" s="17" t="str">
        <f t="shared" si="4"/>
        <v>Đã nhận được CV</v>
      </c>
      <c r="G104" s="16" t="s">
        <v>3786</v>
      </c>
      <c r="H104" s="18">
        <v>877128810</v>
      </c>
      <c r="I104" s="16" t="s">
        <v>3787</v>
      </c>
      <c r="J104" s="16"/>
      <c r="K104" s="20" t="s">
        <v>3788</v>
      </c>
      <c r="L104" s="21" t="str">
        <f ca="1">IFERROR(__xludf.DUMMYFUNCTION("if(or(countifs($H$3:H110,H110)&gt;1, countifs($I$3:I110,I110)&gt;1),""Trùng"",if(or(COUNTIFS('Data tổng'!$I:$I,$I110)&gt;1,COUNTIFS('Data tổng'!$H:$H,$H110)&gt;1),""Trùng ""&amp;FILTER('Data tổng'!$B:$B,'Data tổng'!$I:$I=$I110,'Data tổng'!$B:$B&lt;&gt;$B110),""ok""))"),"ok")</f>
        <v>ok</v>
      </c>
      <c r="M104" s="16" t="s">
        <v>83</v>
      </c>
      <c r="N104" s="16" t="s">
        <v>243</v>
      </c>
      <c r="O104" s="16"/>
      <c r="P104" s="16"/>
      <c r="Q104" s="16"/>
      <c r="R104" s="16"/>
      <c r="S104" s="16"/>
      <c r="T104" s="16"/>
      <c r="U104" s="22"/>
      <c r="V104" s="23"/>
      <c r="W104" s="24"/>
      <c r="X104" s="26"/>
      <c r="Y104" s="26"/>
      <c r="Z104" s="26"/>
      <c r="AA104" s="26"/>
      <c r="AB104" s="27"/>
      <c r="AC104" s="27"/>
      <c r="AD104" s="28"/>
      <c r="AE104" s="29"/>
      <c r="AF104" s="29"/>
      <c r="AG104" s="29"/>
    </row>
    <row r="105" spans="1:33" ht="15.75" customHeight="1">
      <c r="A105" s="15">
        <v>44431</v>
      </c>
      <c r="B105" s="16" t="str">
        <f t="shared" si="3"/>
        <v>Hangpt45</v>
      </c>
      <c r="C105" s="22" t="s">
        <v>2313</v>
      </c>
      <c r="D105" s="16"/>
      <c r="E105" s="16"/>
      <c r="F105" s="17" t="str">
        <f t="shared" si="4"/>
        <v>Đã nhận được CV</v>
      </c>
      <c r="G105" s="16" t="s">
        <v>3635</v>
      </c>
      <c r="H105" s="18">
        <v>972599449</v>
      </c>
      <c r="I105" s="16" t="s">
        <v>3636</v>
      </c>
      <c r="J105" s="16"/>
      <c r="K105" s="20" t="s">
        <v>3789</v>
      </c>
      <c r="L105" s="21" t="str">
        <f ca="1">IFERROR(__xludf.DUMMYFUNCTION("if(or(countifs($H$3:H111,H111)&gt;1, countifs($I$3:I111,I111)&gt;1),""Trùng"",if(or(COUNTIFS('Data tổng'!$I:$I,$I111)&gt;1,COUNTIFS('Data tổng'!$H:$H,$H111)&gt;1),""Trùng ""&amp;FILTER('Data tổng'!$B:$B,'Data tổng'!$I:$I=$I111,'Data tổng'!$B:$B&lt;&gt;$B111),""ok""))"),"Trùng")</f>
        <v>Trùng</v>
      </c>
      <c r="M105" s="16" t="s">
        <v>83</v>
      </c>
      <c r="N105" s="16" t="s">
        <v>243</v>
      </c>
      <c r="O105" s="16"/>
      <c r="P105" s="16"/>
      <c r="Q105" s="16"/>
      <c r="R105" s="16"/>
      <c r="S105" s="16"/>
      <c r="T105" s="16"/>
      <c r="U105" s="22"/>
      <c r="V105" s="23"/>
      <c r="W105" s="24"/>
      <c r="X105" s="26"/>
      <c r="Y105" s="26"/>
      <c r="Z105" s="26"/>
      <c r="AA105" s="26"/>
      <c r="AB105" s="27"/>
      <c r="AC105" s="27"/>
      <c r="AD105" s="28"/>
      <c r="AE105" s="29"/>
      <c r="AF105" s="29"/>
      <c r="AG105" s="29"/>
    </row>
    <row r="106" spans="1:33" ht="15.75" customHeight="1">
      <c r="A106" s="15">
        <v>44431</v>
      </c>
      <c r="B106" s="16" t="str">
        <f t="shared" si="3"/>
        <v>Hangpt45</v>
      </c>
      <c r="C106" s="22" t="s">
        <v>2313</v>
      </c>
      <c r="D106" s="16"/>
      <c r="E106" s="16"/>
      <c r="F106" s="17" t="str">
        <f t="shared" si="4"/>
        <v>Đã nhận được CV</v>
      </c>
      <c r="G106" s="16" t="s">
        <v>3790</v>
      </c>
      <c r="H106" s="18">
        <v>966398466</v>
      </c>
      <c r="I106" s="16" t="s">
        <v>3791</v>
      </c>
      <c r="J106" s="16"/>
      <c r="K106" s="20" t="s">
        <v>3792</v>
      </c>
      <c r="L106" s="21" t="str">
        <f ca="1">IFERROR(__xludf.DUMMYFUNCTION("if(or(countifs($H$3:H112,H112)&gt;1, countifs($I$3:I112,I112)&gt;1),""Trùng"",if(or(COUNTIFS('Data tổng'!$I:$I,$I112)&gt;1,COUNTIFS('Data tổng'!$H:$H,$H112)&gt;1),""Trùng ""&amp;FILTER('Data tổng'!$B:$B,'Data tổng'!$I:$I=$I112,'Data tổng'!$B:$B&lt;&gt;$B112),""ok""))"),"ok")</f>
        <v>ok</v>
      </c>
      <c r="M106" s="16" t="s">
        <v>83</v>
      </c>
      <c r="N106" s="16" t="s">
        <v>243</v>
      </c>
      <c r="O106" s="16"/>
      <c r="P106" s="16"/>
      <c r="Q106" s="16"/>
      <c r="R106" s="16"/>
      <c r="S106" s="16"/>
      <c r="T106" s="16"/>
      <c r="U106" s="22"/>
      <c r="V106" s="23"/>
      <c r="W106" s="24"/>
      <c r="X106" s="26"/>
      <c r="Y106" s="26"/>
      <c r="Z106" s="26"/>
      <c r="AA106" s="26"/>
      <c r="AB106" s="27"/>
      <c r="AC106" s="27"/>
      <c r="AD106" s="28"/>
      <c r="AE106" s="29"/>
      <c r="AF106" s="29"/>
      <c r="AG106" s="29"/>
    </row>
    <row r="107" spans="1:33" ht="15.75" customHeight="1">
      <c r="A107" s="15">
        <v>44431</v>
      </c>
      <c r="B107" s="16" t="str">
        <f t="shared" si="3"/>
        <v>Hangpt45</v>
      </c>
      <c r="C107" s="22" t="s">
        <v>2313</v>
      </c>
      <c r="D107" s="16"/>
      <c r="E107" s="16"/>
      <c r="F107" s="17" t="str">
        <f t="shared" si="4"/>
        <v>Đã nhận được CV</v>
      </c>
      <c r="G107" s="16" t="s">
        <v>3793</v>
      </c>
      <c r="H107" s="18">
        <v>349356570</v>
      </c>
      <c r="I107" s="16" t="s">
        <v>3794</v>
      </c>
      <c r="J107" s="16"/>
      <c r="K107" s="20" t="s">
        <v>3795</v>
      </c>
      <c r="L107" s="21" t="str">
        <f ca="1">IFERROR(__xludf.DUMMYFUNCTION("if(or(countifs($H$3:H113,H113)&gt;1, countifs($I$3:I113,I113)&gt;1),""Trùng"",if(or(COUNTIFS('Data tổng'!$I:$I,$I113)&gt;1,COUNTIFS('Data tổng'!$H:$H,$H113)&gt;1),""Trùng ""&amp;FILTER('Data tổng'!$B:$B,'Data tổng'!$I:$I=$I113,'Data tổng'!$B:$B&lt;&gt;$B113),""ok""))"),"ok")</f>
        <v>ok</v>
      </c>
      <c r="M107" s="16" t="s">
        <v>83</v>
      </c>
      <c r="N107" s="16" t="s">
        <v>243</v>
      </c>
      <c r="O107" s="16"/>
      <c r="P107" s="16"/>
      <c r="Q107" s="16"/>
      <c r="R107" s="16"/>
      <c r="S107" s="16"/>
      <c r="T107" s="16"/>
      <c r="U107" s="22"/>
      <c r="V107" s="23"/>
      <c r="W107" s="24"/>
      <c r="X107" s="26"/>
      <c r="Y107" s="26"/>
      <c r="Z107" s="26"/>
      <c r="AA107" s="26"/>
      <c r="AB107" s="27"/>
      <c r="AC107" s="27"/>
      <c r="AD107" s="28"/>
      <c r="AE107" s="29"/>
      <c r="AF107" s="29"/>
      <c r="AG107" s="29"/>
    </row>
    <row r="108" spans="1:33" ht="15.75" customHeight="1">
      <c r="A108" s="15">
        <v>44431</v>
      </c>
      <c r="B108" s="16" t="str">
        <f t="shared" si="3"/>
        <v>Hangpt45</v>
      </c>
      <c r="C108" s="22" t="s">
        <v>2313</v>
      </c>
      <c r="D108" s="16"/>
      <c r="E108" s="16"/>
      <c r="F108" s="17" t="str">
        <f t="shared" si="4"/>
        <v>Đã nhận được CV</v>
      </c>
      <c r="G108" s="16" t="s">
        <v>3796</v>
      </c>
      <c r="H108" s="18">
        <v>938742806</v>
      </c>
      <c r="I108" s="16" t="s">
        <v>3797</v>
      </c>
      <c r="J108" s="16"/>
      <c r="K108" s="20" t="s">
        <v>3798</v>
      </c>
      <c r="L108" s="21" t="str">
        <f ca="1">IFERROR(__xludf.DUMMYFUNCTION("if(or(countifs($H$3:H114,H114)&gt;1, countifs($I$3:I114,I114)&gt;1),""Trùng"",if(or(COUNTIFS('Data tổng'!$I:$I,$I114)&gt;1,COUNTIFS('Data tổng'!$H:$H,$H114)&gt;1),""Trùng ""&amp;FILTER('Data tổng'!$B:$B,'Data tổng'!$I:$I=$I114,'Data tổng'!$B:$B&lt;&gt;$B114),""ok""))"),"ok")</f>
        <v>ok</v>
      </c>
      <c r="M108" s="16" t="s">
        <v>83</v>
      </c>
      <c r="N108" s="16" t="s">
        <v>243</v>
      </c>
      <c r="O108" s="16"/>
      <c r="P108" s="16"/>
      <c r="Q108" s="16"/>
      <c r="R108" s="16"/>
      <c r="S108" s="16"/>
      <c r="T108" s="16"/>
      <c r="U108" s="22"/>
      <c r="V108" s="23"/>
      <c r="W108" s="24"/>
      <c r="X108" s="26"/>
      <c r="Y108" s="26"/>
      <c r="Z108" s="26"/>
      <c r="AA108" s="26"/>
      <c r="AB108" s="27"/>
      <c r="AC108" s="27"/>
      <c r="AD108" s="28"/>
      <c r="AE108" s="29"/>
      <c r="AF108" s="29"/>
      <c r="AG108" s="29"/>
    </row>
    <row r="109" spans="1:33" ht="15.75" customHeight="1">
      <c r="A109" s="15">
        <v>44431</v>
      </c>
      <c r="B109" s="16" t="str">
        <f t="shared" si="3"/>
        <v>Hangpt45</v>
      </c>
      <c r="C109" s="22" t="s">
        <v>2313</v>
      </c>
      <c r="D109" s="16"/>
      <c r="E109" s="16"/>
      <c r="F109" s="17" t="str">
        <f t="shared" si="4"/>
        <v>Đã nhận được CV</v>
      </c>
      <c r="G109" s="16" t="s">
        <v>2926</v>
      </c>
      <c r="H109" s="18">
        <v>948003597</v>
      </c>
      <c r="I109" s="16" t="s">
        <v>3799</v>
      </c>
      <c r="J109" s="16"/>
      <c r="K109" s="20" t="s">
        <v>3800</v>
      </c>
      <c r="L109" s="21" t="str">
        <f ca="1">IFERROR(__xludf.DUMMYFUNCTION("if(or(countifs($H$3:H115,H115)&gt;1, countifs($I$3:I115,I115)&gt;1),""Trùng"",if(or(COUNTIFS('Data tổng'!$I:$I,$I115)&gt;1,COUNTIFS('Data tổng'!$H:$H,$H115)&gt;1),""Trùng ""&amp;FILTER('Data tổng'!$B:$B,'Data tổng'!$I:$I=$I115,'Data tổng'!$B:$B&lt;&gt;$B115),""ok""))"),"ok")</f>
        <v>ok</v>
      </c>
      <c r="M109" s="16" t="s">
        <v>83</v>
      </c>
      <c r="N109" s="16" t="s">
        <v>243</v>
      </c>
      <c r="O109" s="16"/>
      <c r="P109" s="16"/>
      <c r="Q109" s="16"/>
      <c r="R109" s="16"/>
      <c r="S109" s="16"/>
      <c r="T109" s="16"/>
      <c r="U109" s="22"/>
      <c r="V109" s="23"/>
      <c r="W109" s="24"/>
      <c r="X109" s="26"/>
      <c r="Y109" s="26"/>
      <c r="Z109" s="26"/>
      <c r="AA109" s="26"/>
      <c r="AB109" s="27"/>
      <c r="AC109" s="27"/>
      <c r="AD109" s="28"/>
      <c r="AE109" s="29"/>
      <c r="AF109" s="29"/>
      <c r="AG109" s="29"/>
    </row>
    <row r="110" spans="1:33" ht="15.75" customHeight="1">
      <c r="A110" s="15">
        <v>44431</v>
      </c>
      <c r="B110" s="16" t="str">
        <f t="shared" si="3"/>
        <v>Hangpt45</v>
      </c>
      <c r="C110" s="22" t="s">
        <v>2313</v>
      </c>
      <c r="D110" s="16"/>
      <c r="E110" s="16"/>
      <c r="F110" s="17" t="str">
        <f t="shared" si="4"/>
        <v>Đã nhận được CV</v>
      </c>
      <c r="G110" s="16" t="s">
        <v>3801</v>
      </c>
      <c r="H110" s="53">
        <v>334612970</v>
      </c>
      <c r="I110" s="16" t="s">
        <v>3802</v>
      </c>
      <c r="J110" s="16"/>
      <c r="K110" s="20" t="s">
        <v>3803</v>
      </c>
      <c r="L110" s="21" t="str">
        <f ca="1">IFERROR(__xludf.DUMMYFUNCTION("if(or(countifs($H$3:H116,H116)&gt;1, countifs($I$3:I116,I116)&gt;1),""Trùng"",if(or(COUNTIFS('Data tổng'!$I:$I,$I116)&gt;1,COUNTIFS('Data tổng'!$H:$H,$H116)&gt;1),""Trùng ""&amp;FILTER('Data tổng'!$B:$B,'Data tổng'!$I:$I=$I116,'Data tổng'!$B:$B&lt;&gt;$B116),""ok""))"),"ok")</f>
        <v>ok</v>
      </c>
      <c r="M110" s="16" t="s">
        <v>83</v>
      </c>
      <c r="N110" s="16" t="s">
        <v>243</v>
      </c>
      <c r="O110" s="16"/>
      <c r="P110" s="16"/>
      <c r="Q110" s="16"/>
      <c r="R110" s="16"/>
      <c r="S110" s="16"/>
      <c r="T110" s="16"/>
      <c r="U110" s="22"/>
      <c r="V110" s="23"/>
      <c r="W110" s="24"/>
      <c r="X110" s="26"/>
      <c r="Y110" s="26"/>
      <c r="Z110" s="26"/>
      <c r="AA110" s="26"/>
      <c r="AB110" s="27"/>
      <c r="AC110" s="27"/>
      <c r="AD110" s="28"/>
      <c r="AE110" s="29"/>
      <c r="AF110" s="29"/>
      <c r="AG110" s="29"/>
    </row>
    <row r="111" spans="1:33" ht="15.75" customHeight="1">
      <c r="A111" s="15">
        <v>44431</v>
      </c>
      <c r="B111" s="16" t="str">
        <f t="shared" si="3"/>
        <v>Hangpt45</v>
      </c>
      <c r="C111" s="22" t="s">
        <v>2313</v>
      </c>
      <c r="D111" s="16"/>
      <c r="E111" s="16"/>
      <c r="F111" s="17" t="str">
        <f t="shared" si="4"/>
        <v>Đã nhận được CV</v>
      </c>
      <c r="G111" s="16" t="s">
        <v>3804</v>
      </c>
      <c r="H111" s="18">
        <v>359087677</v>
      </c>
      <c r="I111" s="16" t="s">
        <v>3805</v>
      </c>
      <c r="J111" s="16"/>
      <c r="K111" s="20" t="s">
        <v>3806</v>
      </c>
      <c r="L111" s="21" t="str">
        <f ca="1">IFERROR(__xludf.DUMMYFUNCTION("if(or(countifs($H$3:H117,H117)&gt;1, countifs($I$3:I117,I117)&gt;1),""Trùng"",if(or(COUNTIFS('Data tổng'!$I:$I,$I117)&gt;1,COUNTIFS('Data tổng'!$H:$H,$H117)&gt;1),""Trùng ""&amp;FILTER('Data tổng'!$B:$B,'Data tổng'!$I:$I=$I117,'Data tổng'!$B:$B&lt;&gt;$B117),""ok""))"),"ok")</f>
        <v>ok</v>
      </c>
      <c r="M111" s="16" t="s">
        <v>83</v>
      </c>
      <c r="N111" s="16" t="s">
        <v>243</v>
      </c>
      <c r="O111" s="16"/>
      <c r="P111" s="16"/>
      <c r="Q111" s="16"/>
      <c r="R111" s="16"/>
      <c r="S111" s="16"/>
      <c r="T111" s="16"/>
      <c r="U111" s="22"/>
      <c r="V111" s="23"/>
      <c r="W111" s="24"/>
      <c r="X111" s="26"/>
      <c r="Y111" s="26"/>
      <c r="Z111" s="26"/>
      <c r="AA111" s="26"/>
      <c r="AB111" s="27"/>
      <c r="AC111" s="27"/>
      <c r="AD111" s="28"/>
      <c r="AE111" s="29"/>
      <c r="AF111" s="29"/>
      <c r="AG111" s="29"/>
    </row>
    <row r="112" spans="1:33" ht="15.75" customHeight="1">
      <c r="A112" s="15">
        <v>44431</v>
      </c>
      <c r="B112" s="16" t="str">
        <f t="shared" si="3"/>
        <v>Hangpt45</v>
      </c>
      <c r="C112" s="22" t="s">
        <v>456</v>
      </c>
      <c r="D112" s="16" t="s">
        <v>417</v>
      </c>
      <c r="E112" s="16"/>
      <c r="F112" s="17" t="str">
        <f t="shared" si="4"/>
        <v>Fail CV</v>
      </c>
      <c r="G112" s="16" t="s">
        <v>3807</v>
      </c>
      <c r="H112" s="18">
        <v>356120962</v>
      </c>
      <c r="I112" s="16" t="s">
        <v>3808</v>
      </c>
      <c r="J112" s="15"/>
      <c r="K112" s="30" t="s">
        <v>3809</v>
      </c>
      <c r="L112" s="21" t="str">
        <f ca="1">IFERROR(__xludf.DUMMYFUNCTION("if(or(countifs($H$3:H118,H118)&gt;1, countifs($I$3:I118,I118)&gt;1),""Trùng"",if(or(COUNTIFS('Data tổng'!$I:$I,$I118)&gt;1,COUNTIFS('Data tổng'!$H:$H,$H118)&gt;1),""Trùng ""&amp;FILTER('Data tổng'!$B:$B,'Data tổng'!$I:$I=$I118,'Data tổng'!$B:$B&lt;&gt;$B118),""ok""))"),"ok")</f>
        <v>ok</v>
      </c>
      <c r="M112" s="16" t="s">
        <v>83</v>
      </c>
      <c r="N112" s="16" t="s">
        <v>84</v>
      </c>
      <c r="O112" s="16"/>
      <c r="P112" s="16"/>
      <c r="Q112" s="16"/>
      <c r="R112" s="16"/>
      <c r="S112" s="16"/>
      <c r="T112" s="16"/>
      <c r="U112" s="22" t="s">
        <v>3810</v>
      </c>
      <c r="V112" s="23"/>
      <c r="W112" s="24" t="s">
        <v>47</v>
      </c>
      <c r="X112" s="26"/>
      <c r="Y112" s="26"/>
      <c r="Z112" s="26"/>
      <c r="AA112" s="26"/>
      <c r="AB112" s="27"/>
      <c r="AC112" s="27"/>
      <c r="AD112" s="28"/>
      <c r="AE112" s="29"/>
      <c r="AF112" s="29"/>
      <c r="AG112" s="29"/>
    </row>
    <row r="113" spans="1:33" ht="15.75" customHeight="1">
      <c r="A113" s="15">
        <v>44435</v>
      </c>
      <c r="B113" s="16" t="str">
        <f t="shared" si="3"/>
        <v>Hangpt45</v>
      </c>
      <c r="C113" s="22" t="s">
        <v>456</v>
      </c>
      <c r="D113" s="16" t="s">
        <v>417</v>
      </c>
      <c r="F113" s="17" t="str">
        <f t="shared" si="4"/>
        <v>Đã nhận được CV</v>
      </c>
      <c r="G113" s="16" t="s">
        <v>3811</v>
      </c>
      <c r="H113" s="18">
        <v>996126556</v>
      </c>
      <c r="I113" s="16" t="s">
        <v>3812</v>
      </c>
      <c r="K113" s="30" t="s">
        <v>3813</v>
      </c>
      <c r="L113" s="21" t="str">
        <f ca="1">IFERROR(__xludf.DUMMYFUNCTION("if(or(countifs($H$3:H119,H119)&gt;1, countifs($I$3:I119,I119)&gt;1),""Trùng"",if(or(COUNTIFS('Data tổng'!$I:$I,$I119)&gt;1,COUNTIFS('Data tổng'!$H:$H,$H119)&gt;1),""Trùng ""&amp;FILTER('Data tổng'!$B:$B,'Data tổng'!$I:$I=$I119,'Data tổng'!$B:$B&lt;&gt;$B119),""ok""))"),"ok")</f>
        <v>ok</v>
      </c>
      <c r="M113" s="16" t="s">
        <v>83</v>
      </c>
      <c r="N113" s="16" t="s">
        <v>84</v>
      </c>
      <c r="O113" s="16"/>
      <c r="R113" s="16"/>
      <c r="S113" s="16"/>
      <c r="T113" s="16"/>
      <c r="V113" s="23"/>
      <c r="W113" s="24"/>
      <c r="X113" s="26"/>
      <c r="Y113" s="26"/>
      <c r="Z113" s="26"/>
      <c r="AA113" s="26"/>
      <c r="AB113" s="27"/>
      <c r="AC113" s="27"/>
      <c r="AD113" s="28"/>
      <c r="AE113" s="29"/>
      <c r="AF113" s="29"/>
      <c r="AG113" s="29"/>
    </row>
    <row r="114" spans="1:33" ht="15.75" customHeight="1">
      <c r="A114" s="15">
        <v>44435</v>
      </c>
      <c r="B114" s="16" t="str">
        <f t="shared" si="3"/>
        <v>Hangpt45</v>
      </c>
      <c r="C114" s="22" t="s">
        <v>1834</v>
      </c>
      <c r="D114" s="16" t="s">
        <v>457</v>
      </c>
      <c r="E114" s="16"/>
      <c r="F114" s="17" t="str">
        <f t="shared" si="4"/>
        <v>Fail Phỏng vấn</v>
      </c>
      <c r="G114" s="16" t="s">
        <v>3814</v>
      </c>
      <c r="H114" s="44">
        <v>777777683</v>
      </c>
      <c r="I114" s="138" t="s">
        <v>3815</v>
      </c>
      <c r="J114" s="15"/>
      <c r="K114" s="30" t="s">
        <v>3816</v>
      </c>
      <c r="L114" s="21" t="str">
        <f ca="1">IFERROR(__xludf.DUMMYFUNCTION("if(or(countifs($H$3:H120,H120)&gt;1, countifs($I$3:I120,I120)&gt;1),""Trùng"",if(or(COUNTIFS('Data tổng'!$I:$I,$I120)&gt;1,COUNTIFS('Data tổng'!$H:$H,$H120)&gt;1),""Trùng ""&amp;FILTER('Data tổng'!$B:$B,'Data tổng'!$I:$I=$I120,'Data tổng'!$B:$B&lt;&gt;$B120),""ok""))"),"ok")</f>
        <v>ok</v>
      </c>
      <c r="M114" s="16" t="s">
        <v>83</v>
      </c>
      <c r="N114" s="16" t="s">
        <v>84</v>
      </c>
      <c r="O114" s="16"/>
      <c r="P114" s="16"/>
      <c r="Q114" s="16"/>
      <c r="R114" s="16"/>
      <c r="S114" s="16"/>
      <c r="T114" s="16"/>
      <c r="U114" s="22"/>
      <c r="V114" s="23"/>
      <c r="W114" s="24" t="s">
        <v>47</v>
      </c>
      <c r="X114" s="133">
        <v>44440</v>
      </c>
      <c r="Y114" s="26"/>
      <c r="Z114" s="26"/>
      <c r="AA114" s="26" t="s">
        <v>47</v>
      </c>
      <c r="AB114" s="27"/>
      <c r="AC114" s="27"/>
      <c r="AD114" s="28"/>
      <c r="AE114" s="29"/>
      <c r="AF114" s="29"/>
      <c r="AG114" s="29"/>
    </row>
    <row r="115" spans="1:33" ht="15.75" customHeight="1">
      <c r="A115" s="15">
        <v>44435</v>
      </c>
      <c r="B115" s="16" t="str">
        <f t="shared" si="3"/>
        <v>Hangpt45</v>
      </c>
      <c r="C115" s="22" t="s">
        <v>456</v>
      </c>
      <c r="D115" s="16" t="s">
        <v>417</v>
      </c>
      <c r="E115" s="16"/>
      <c r="F115" s="17" t="str">
        <f t="shared" si="4"/>
        <v>Fail Phỏng vấn</v>
      </c>
      <c r="G115" s="16" t="s">
        <v>3817</v>
      </c>
      <c r="H115" s="44">
        <v>932297271</v>
      </c>
      <c r="I115" s="16" t="s">
        <v>3818</v>
      </c>
      <c r="J115" s="15"/>
      <c r="K115" s="30" t="s">
        <v>3819</v>
      </c>
      <c r="L115" s="21" t="str">
        <f ca="1">IFERROR(__xludf.DUMMYFUNCTION("if(or(countifs($H$3:H121,H121)&gt;1, countifs($I$3:I121,I121)&gt;1),""Trùng"",if(or(COUNTIFS('Data tổng'!$I:$I,$I121)&gt;1,COUNTIFS('Data tổng'!$H:$H,$H121)&gt;1),""Trùng ""&amp;FILTER('Data tổng'!$B:$B,'Data tổng'!$I:$I=$I121,'Data tổng'!$B:$B&lt;&gt;$B121),""ok""))"),"ok")</f>
        <v>ok</v>
      </c>
      <c r="M115" s="16" t="s">
        <v>83</v>
      </c>
      <c r="N115" s="16" t="s">
        <v>84</v>
      </c>
      <c r="O115" s="16"/>
      <c r="P115" s="16"/>
      <c r="Q115" s="16"/>
      <c r="R115" s="16"/>
      <c r="S115" s="16"/>
      <c r="T115" s="16"/>
      <c r="U115" s="22" t="s">
        <v>3820</v>
      </c>
      <c r="V115" s="23"/>
      <c r="W115" s="24" t="s">
        <v>57</v>
      </c>
      <c r="X115" s="133">
        <v>44438</v>
      </c>
      <c r="Y115" s="33">
        <v>0.72916666666666663</v>
      </c>
      <c r="Z115" s="26"/>
      <c r="AA115" s="26" t="s">
        <v>47</v>
      </c>
      <c r="AB115" s="27"/>
      <c r="AC115" s="27"/>
      <c r="AD115" s="28"/>
      <c r="AE115" s="29"/>
      <c r="AF115" s="29"/>
      <c r="AG115" s="29"/>
    </row>
    <row r="116" spans="1:33" ht="15.75" customHeight="1">
      <c r="A116" s="15">
        <v>44438</v>
      </c>
      <c r="B116" s="16" t="str">
        <f t="shared" si="3"/>
        <v>Hangpt45</v>
      </c>
      <c r="C116" s="22" t="s">
        <v>456</v>
      </c>
      <c r="D116" s="16" t="s">
        <v>417</v>
      </c>
      <c r="E116" s="16"/>
      <c r="F116" s="17" t="str">
        <f t="shared" si="4"/>
        <v>Từ chối ứng tuyển</v>
      </c>
      <c r="G116" s="16" t="s">
        <v>3821</v>
      </c>
      <c r="H116" s="44"/>
      <c r="I116" s="139" t="s">
        <v>3822</v>
      </c>
      <c r="J116" s="15"/>
      <c r="K116" s="30" t="s">
        <v>3823</v>
      </c>
      <c r="L116" s="21" t="str">
        <f ca="1">IFERROR(__xludf.DUMMYFUNCTION("if(or(countifs($H$3:H122,H122)&gt;1, countifs($I$3:I122,I122)&gt;1),""Trùng"",if(or(COUNTIFS('Data tổng'!$I:$I,$I122)&gt;1,COUNTIFS('Data tổng'!$H:$H,$H122)&gt;1),""Trùng ""&amp;FILTER('Data tổng'!$B:$B,'Data tổng'!$I:$I=$I122,'Data tổng'!$B:$B&lt;&gt;$B122),""ok""))"),"ok")</f>
        <v>ok</v>
      </c>
      <c r="M116" s="16" t="s">
        <v>83</v>
      </c>
      <c r="N116" s="16" t="s">
        <v>84</v>
      </c>
      <c r="O116" s="16"/>
      <c r="P116" s="16"/>
      <c r="Q116" s="16"/>
      <c r="R116" s="16"/>
      <c r="S116" s="16"/>
      <c r="T116" s="16"/>
      <c r="U116" s="22"/>
      <c r="V116" s="23"/>
      <c r="W116" s="24" t="s">
        <v>58</v>
      </c>
      <c r="X116" s="26"/>
      <c r="Y116" s="26"/>
      <c r="Z116" s="26"/>
      <c r="AA116" s="26"/>
      <c r="AB116" s="27"/>
      <c r="AC116" s="27"/>
      <c r="AD116" s="28"/>
      <c r="AE116" s="29"/>
      <c r="AF116" s="29"/>
      <c r="AG116" s="29"/>
    </row>
    <row r="117" spans="1:33" ht="15.75" customHeight="1">
      <c r="A117" s="15">
        <v>44438</v>
      </c>
      <c r="B117" s="16" t="str">
        <f t="shared" si="3"/>
        <v>Hangpt45</v>
      </c>
      <c r="C117" s="22" t="s">
        <v>456</v>
      </c>
      <c r="D117" s="16" t="s">
        <v>417</v>
      </c>
      <c r="E117" s="16"/>
      <c r="F117" s="17" t="str">
        <f t="shared" si="4"/>
        <v>Đã nhận được CV</v>
      </c>
      <c r="G117" s="16" t="s">
        <v>3824</v>
      </c>
      <c r="H117" s="18">
        <v>977321785</v>
      </c>
      <c r="I117" s="16" t="s">
        <v>3825</v>
      </c>
      <c r="J117" s="15"/>
      <c r="K117" s="30" t="s">
        <v>3826</v>
      </c>
      <c r="L117" s="21" t="str">
        <f ca="1">IFERROR(__xludf.DUMMYFUNCTION("if(or(countifs($H$3:H123,H123)&gt;1, countifs($I$3:I123,I123)&gt;1),""Trùng"",if(or(COUNTIFS('Data tổng'!$I:$I,$I123)&gt;1,COUNTIFS('Data tổng'!$H:$H,$H123)&gt;1),""Trùng ""&amp;FILTER('Data tổng'!$B:$B,'Data tổng'!$I:$I=$I123,'Data tổng'!$B:$B&lt;&gt;$B123),""ok""))"),"ok")</f>
        <v>ok</v>
      </c>
      <c r="M117" s="16" t="s">
        <v>83</v>
      </c>
      <c r="N117" s="16" t="s">
        <v>84</v>
      </c>
      <c r="O117" s="16"/>
      <c r="P117" s="16"/>
      <c r="Q117" s="16"/>
      <c r="R117" s="16"/>
      <c r="S117" s="16"/>
      <c r="T117" s="16"/>
      <c r="U117" s="22"/>
      <c r="V117" s="23"/>
      <c r="W117" s="24"/>
      <c r="X117" s="26"/>
      <c r="Y117" s="26"/>
      <c r="Z117" s="26"/>
      <c r="AA117" s="26"/>
      <c r="AB117" s="27"/>
      <c r="AC117" s="27"/>
      <c r="AD117" s="28"/>
      <c r="AE117" s="29"/>
      <c r="AF117" s="29"/>
      <c r="AG117" s="29"/>
    </row>
    <row r="118" spans="1:33" ht="15.75" customHeight="1">
      <c r="A118" s="15">
        <v>44440</v>
      </c>
      <c r="B118" s="16" t="str">
        <f t="shared" si="3"/>
        <v>Hangpt45</v>
      </c>
      <c r="C118" s="22" t="s">
        <v>2313</v>
      </c>
      <c r="D118" s="16"/>
      <c r="E118" s="16"/>
      <c r="F118" s="17" t="str">
        <f t="shared" si="4"/>
        <v>Fail Phỏng vấn</v>
      </c>
      <c r="G118" s="16" t="s">
        <v>3827</v>
      </c>
      <c r="H118" s="18">
        <v>387480634</v>
      </c>
      <c r="I118" s="16" t="s">
        <v>3828</v>
      </c>
      <c r="J118" s="15"/>
      <c r="K118" s="30" t="s">
        <v>3829</v>
      </c>
      <c r="L118" s="21" t="str">
        <f ca="1">IFERROR(__xludf.DUMMYFUNCTION("if(or(countifs($H$3:H124,H124)&gt;1, countifs($I$3:I124,I124)&gt;1),""Trùng"",if(or(COUNTIFS('Data tổng'!$I:$I,$I124)&gt;1,COUNTIFS('Data tổng'!$H:$H,$H124)&gt;1),""Trùng ""&amp;FILTER('Data tổng'!$B:$B,'Data tổng'!$I:$I=$I124,'Data tổng'!$B:$B&lt;&gt;$B124),""ok""))"),"ok")</f>
        <v>ok</v>
      </c>
      <c r="M118" s="16" t="s">
        <v>83</v>
      </c>
      <c r="N118" s="16" t="s">
        <v>243</v>
      </c>
      <c r="O118" s="16"/>
      <c r="P118" s="16"/>
      <c r="Q118" s="16"/>
      <c r="R118" s="16"/>
      <c r="S118" s="16"/>
      <c r="T118" s="16"/>
      <c r="U118" s="22"/>
      <c r="V118" s="23"/>
      <c r="W118" s="24" t="s">
        <v>57</v>
      </c>
      <c r="X118" s="133">
        <v>44445</v>
      </c>
      <c r="Y118" s="33">
        <v>0.375</v>
      </c>
      <c r="Z118" s="26"/>
      <c r="AA118" s="26" t="s">
        <v>47</v>
      </c>
      <c r="AB118" s="27"/>
      <c r="AC118" s="27"/>
      <c r="AD118" s="28"/>
      <c r="AE118" s="29"/>
      <c r="AF118" s="29"/>
      <c r="AG118" s="29"/>
    </row>
    <row r="119" spans="1:33" ht="15.75" customHeight="1">
      <c r="A119" s="15">
        <v>44445</v>
      </c>
      <c r="B119" s="16" t="str">
        <f t="shared" si="3"/>
        <v>Hangpt45</v>
      </c>
      <c r="C119" s="22" t="s">
        <v>1834</v>
      </c>
      <c r="D119" s="16" t="s">
        <v>457</v>
      </c>
      <c r="E119" s="16"/>
      <c r="F119" s="17" t="str">
        <f t="shared" si="4"/>
        <v>Đã onboard</v>
      </c>
      <c r="G119" s="16" t="s">
        <v>3830</v>
      </c>
      <c r="H119" s="18">
        <v>396207584</v>
      </c>
      <c r="I119" s="16" t="s">
        <v>3831</v>
      </c>
      <c r="J119" s="16">
        <v>1989</v>
      </c>
      <c r="K119" s="30" t="s">
        <v>3832</v>
      </c>
      <c r="L119" s="21" t="str">
        <f ca="1">IFERROR(__xludf.DUMMYFUNCTION("if(or(countifs($H$3:H125,H125)&gt;1, countifs($I$3:I125,I125)&gt;1),""Trùng"",if(or(COUNTIFS('Data tổng'!$I:$I,$I125)&gt;1,COUNTIFS('Data tổng'!$H:$H,$H125)&gt;1),""Trùng ""&amp;FILTER('Data tổng'!$B:$B,'Data tổng'!$I:$I=$I125,'Data tổng'!$B:$B&lt;&gt;$B125),""ok""))"),"ok")</f>
        <v>ok</v>
      </c>
      <c r="M119" s="16" t="s">
        <v>112</v>
      </c>
      <c r="N119" s="16"/>
      <c r="O119" s="16"/>
      <c r="P119" s="16"/>
      <c r="Q119" s="16"/>
      <c r="R119" s="16"/>
      <c r="S119" s="16"/>
      <c r="T119" s="16"/>
      <c r="U119" s="22" t="s">
        <v>3833</v>
      </c>
      <c r="V119" s="23"/>
      <c r="W119" s="24" t="s">
        <v>57</v>
      </c>
      <c r="X119" s="133">
        <v>44449</v>
      </c>
      <c r="Y119" s="33">
        <v>0.58333333333333337</v>
      </c>
      <c r="Z119" s="26" t="s">
        <v>682</v>
      </c>
      <c r="AA119" s="26" t="s">
        <v>57</v>
      </c>
      <c r="AB119" s="39">
        <v>44452</v>
      </c>
      <c r="AC119" s="27" t="s">
        <v>65</v>
      </c>
      <c r="AD119" s="28">
        <v>44473</v>
      </c>
      <c r="AE119" s="29" t="s">
        <v>65</v>
      </c>
      <c r="AF119" s="29"/>
      <c r="AG119" s="35">
        <v>45000000</v>
      </c>
    </row>
    <row r="120" spans="1:33" ht="15.75" customHeight="1">
      <c r="A120" s="15">
        <v>44445</v>
      </c>
      <c r="B120" s="16" t="str">
        <f t="shared" si="3"/>
        <v>Hangpt45</v>
      </c>
      <c r="C120" s="22" t="s">
        <v>456</v>
      </c>
      <c r="D120" s="16" t="s">
        <v>417</v>
      </c>
      <c r="E120" s="16"/>
      <c r="F120" s="17" t="str">
        <f t="shared" si="4"/>
        <v>Đã nhận được CV</v>
      </c>
      <c r="G120" s="16" t="s">
        <v>3834</v>
      </c>
      <c r="H120" s="18">
        <v>936124031</v>
      </c>
      <c r="I120" s="16" t="s">
        <v>3835</v>
      </c>
      <c r="J120" s="15"/>
      <c r="K120" s="30" t="s">
        <v>3836</v>
      </c>
      <c r="L120" s="21" t="str">
        <f ca="1">IFERROR(__xludf.DUMMYFUNCTION("if(or(countifs($H$3:H126,H126)&gt;1, countifs($I$3:I126,I126)&gt;1),""Trùng"",if(or(COUNTIFS('Data tổng'!$I:$I,$I126)&gt;1,COUNTIFS('Data tổng'!$H:$H,$H126)&gt;1),""Trùng ""&amp;FILTER('Data tổng'!$B:$B,'Data tổng'!$I:$I=$I126,'Data tổng'!$B:$B&lt;&gt;$B126),""ok""))"),"ok")</f>
        <v>ok</v>
      </c>
      <c r="M120" s="16" t="s">
        <v>83</v>
      </c>
      <c r="N120" s="16" t="s">
        <v>84</v>
      </c>
      <c r="O120" s="16"/>
      <c r="P120" s="16"/>
      <c r="Q120" s="16"/>
      <c r="R120" s="16"/>
      <c r="S120" s="16"/>
      <c r="T120" s="16"/>
      <c r="U120" s="22"/>
      <c r="V120" s="23"/>
      <c r="W120" s="24"/>
      <c r="X120" s="26"/>
      <c r="Y120" s="26"/>
      <c r="Z120" s="26"/>
      <c r="AA120" s="26"/>
      <c r="AB120" s="27"/>
      <c r="AC120" s="27"/>
      <c r="AD120" s="28"/>
      <c r="AE120" s="29"/>
      <c r="AF120" s="29"/>
      <c r="AG120" s="29"/>
    </row>
    <row r="121" spans="1:33" ht="15.75" customHeight="1">
      <c r="A121" s="15">
        <v>44447</v>
      </c>
      <c r="B121" s="16" t="str">
        <f t="shared" si="3"/>
        <v>Hangpt45</v>
      </c>
      <c r="C121" s="22" t="s">
        <v>554</v>
      </c>
      <c r="D121" s="16" t="s">
        <v>457</v>
      </c>
      <c r="E121" s="16"/>
      <c r="F121" s="17" t="str">
        <f t="shared" si="4"/>
        <v>Fail Phỏng vấn</v>
      </c>
      <c r="G121" s="16" t="s">
        <v>3837</v>
      </c>
      <c r="H121" s="18">
        <v>989278789</v>
      </c>
      <c r="I121" s="16" t="s">
        <v>3838</v>
      </c>
      <c r="J121" s="15"/>
      <c r="K121" s="30" t="s">
        <v>3839</v>
      </c>
      <c r="L121" s="21" t="str">
        <f ca="1">IFERROR(__xludf.DUMMYFUNCTION("if(or(countifs($H$3:H127,H127)&gt;1, countifs($I$3:I127,I127)&gt;1),""Trùng"",if(or(COUNTIFS('Data tổng'!$I:$I,$I127)&gt;1,COUNTIFS('Data tổng'!$H:$H,$H127)&gt;1),""Trùng ""&amp;FILTER('Data tổng'!$B:$B,'Data tổng'!$I:$I=$I127,'Data tổng'!$B:$B&lt;&gt;$B127),""ok""))"),"ok")</f>
        <v>ok</v>
      </c>
      <c r="M121" s="16" t="s">
        <v>824</v>
      </c>
      <c r="N121" s="16" t="s">
        <v>825</v>
      </c>
      <c r="O121" s="16"/>
      <c r="P121" s="16"/>
      <c r="Q121" s="16"/>
      <c r="R121" s="16"/>
      <c r="S121" s="16"/>
      <c r="T121" s="16"/>
      <c r="U121" s="22" t="s">
        <v>3840</v>
      </c>
      <c r="V121" s="23"/>
      <c r="W121" s="24" t="s">
        <v>57</v>
      </c>
      <c r="X121" s="133">
        <v>44452</v>
      </c>
      <c r="Y121" s="33">
        <v>0.70833333333333337</v>
      </c>
      <c r="Z121" s="26"/>
      <c r="AA121" s="26" t="s">
        <v>47</v>
      </c>
      <c r="AB121" s="27"/>
      <c r="AC121" s="27"/>
      <c r="AD121" s="28"/>
      <c r="AE121" s="29"/>
      <c r="AF121" s="29"/>
      <c r="AG121" s="29"/>
    </row>
    <row r="122" spans="1:33" ht="15.75" customHeight="1">
      <c r="A122" s="15">
        <v>44447</v>
      </c>
      <c r="B122" s="16" t="str">
        <f t="shared" si="3"/>
        <v>Hangpt45</v>
      </c>
      <c r="C122" s="22" t="s">
        <v>812</v>
      </c>
      <c r="D122" s="16" t="s">
        <v>79</v>
      </c>
      <c r="E122" s="16"/>
      <c r="F122" s="17" t="str">
        <f t="shared" si="4"/>
        <v>Đã nhận được CV</v>
      </c>
      <c r="G122" s="16" t="s">
        <v>813</v>
      </c>
      <c r="H122" s="18">
        <v>981411500</v>
      </c>
      <c r="I122" s="16" t="s">
        <v>814</v>
      </c>
      <c r="J122" s="15"/>
      <c r="K122" s="30" t="s">
        <v>815</v>
      </c>
      <c r="L122" s="21" t="str">
        <f ca="1">IFERROR(__xludf.DUMMYFUNCTION("if(or(countifs($H$3:H128,H128)&gt;1, countifs($I$3:I128,I128)&gt;1),""Trùng"",if(or(COUNTIFS('Data tổng'!$I:$I,$I128)&gt;1,COUNTIFS('Data tổng'!$H:$H,$H128)&gt;1),""Trùng ""&amp;FILTER('Data tổng'!$B:$B,'Data tổng'!$I:$I=$I128,'Data tổng'!$B:$B&lt;&gt;$B128),""ok""))"),"ok")</f>
        <v>ok</v>
      </c>
      <c r="M122" s="16" t="s">
        <v>40</v>
      </c>
      <c r="N122" s="16"/>
      <c r="O122" s="16"/>
      <c r="P122" s="16"/>
      <c r="Q122" s="16"/>
      <c r="R122" s="16"/>
      <c r="S122" s="16"/>
      <c r="T122" s="16"/>
      <c r="U122" s="22"/>
      <c r="V122" s="23"/>
      <c r="W122" s="24"/>
      <c r="X122" s="26"/>
      <c r="Y122" s="26"/>
      <c r="Z122" s="26"/>
      <c r="AA122" s="26"/>
      <c r="AB122" s="27"/>
      <c r="AC122" s="27"/>
      <c r="AD122" s="28"/>
      <c r="AE122" s="29"/>
      <c r="AF122" s="29"/>
      <c r="AG122" s="29"/>
    </row>
    <row r="123" spans="1:33" ht="15.75" customHeight="1">
      <c r="A123" s="15">
        <v>44449</v>
      </c>
      <c r="B123" s="16" t="str">
        <f t="shared" si="3"/>
        <v>Hangpt45</v>
      </c>
      <c r="C123" s="22" t="s">
        <v>2313</v>
      </c>
      <c r="D123" s="16"/>
      <c r="E123" s="16"/>
      <c r="F123" s="17" t="str">
        <f t="shared" si="4"/>
        <v>Fail CV</v>
      </c>
      <c r="G123" s="16" t="s">
        <v>3841</v>
      </c>
      <c r="H123" s="18">
        <v>889848268</v>
      </c>
      <c r="I123" s="16" t="s">
        <v>3842</v>
      </c>
      <c r="J123" s="15"/>
      <c r="K123" s="30" t="s">
        <v>3843</v>
      </c>
      <c r="L123" s="21" t="str">
        <f ca="1">IFERROR(__xludf.DUMMYFUNCTION("if(or(countifs($H$3:H129,H129)&gt;1, countifs($I$3:I129,I129)&gt;1),""Trùng"",if(or(COUNTIFS('Data tổng'!$I:$I,$I129)&gt;1,COUNTIFS('Data tổng'!$H:$H,$H129)&gt;1),""Trùng ""&amp;FILTER('Data tổng'!$B:$B,'Data tổng'!$I:$I=$I129,'Data tổng'!$B:$B&lt;&gt;$B129),""ok""))"),"ok")</f>
        <v>ok</v>
      </c>
      <c r="M123" s="16" t="s">
        <v>83</v>
      </c>
      <c r="N123" s="16" t="s">
        <v>243</v>
      </c>
      <c r="O123" s="16"/>
      <c r="P123" s="16"/>
      <c r="Q123" s="16"/>
      <c r="R123" s="16"/>
      <c r="S123" s="16"/>
      <c r="T123" s="16"/>
      <c r="U123" s="22" t="s">
        <v>3844</v>
      </c>
      <c r="V123" s="23"/>
      <c r="W123" s="24" t="s">
        <v>47</v>
      </c>
      <c r="X123" s="26"/>
      <c r="Y123" s="26"/>
      <c r="Z123" s="26"/>
      <c r="AA123" s="26"/>
      <c r="AB123" s="27"/>
      <c r="AC123" s="27"/>
      <c r="AD123" s="28"/>
      <c r="AE123" s="29"/>
      <c r="AF123" s="29"/>
      <c r="AG123" s="29"/>
    </row>
    <row r="124" spans="1:33" ht="15.75" customHeight="1">
      <c r="A124" s="15">
        <v>44453</v>
      </c>
      <c r="B124" s="16" t="str">
        <f t="shared" si="3"/>
        <v>Hangpt45</v>
      </c>
      <c r="C124" s="22" t="s">
        <v>554</v>
      </c>
      <c r="D124" s="16" t="s">
        <v>417</v>
      </c>
      <c r="E124" s="16"/>
      <c r="F124" s="17" t="str">
        <f t="shared" si="4"/>
        <v>Đã nhận được CV</v>
      </c>
      <c r="G124" s="16" t="s">
        <v>3845</v>
      </c>
      <c r="H124" s="18">
        <v>366265441</v>
      </c>
      <c r="I124" s="16" t="s">
        <v>3846</v>
      </c>
      <c r="J124" s="15"/>
      <c r="K124" s="16"/>
      <c r="L124" s="21" t="str">
        <f ca="1">IFERROR(__xludf.DUMMYFUNCTION("if(or(countifs($H$3:H130,H130)&gt;1, countifs($I$3:I130,I130)&gt;1),""Trùng"",if(or(COUNTIFS('Data tổng'!$I:$I,$I130)&gt;1,COUNTIFS('Data tổng'!$H:$H,$H130)&gt;1),""Trùng ""&amp;FILTER('Data tổng'!$B:$B,'Data tổng'!$I:$I=$I130,'Data tổng'!$B:$B&lt;&gt;$B130),""ok""))"),"ok")</f>
        <v>ok</v>
      </c>
      <c r="M124" s="16" t="s">
        <v>40</v>
      </c>
      <c r="N124" s="16"/>
      <c r="O124" s="16"/>
      <c r="P124" s="16"/>
      <c r="Q124" s="16"/>
      <c r="R124" s="16"/>
      <c r="S124" s="16"/>
      <c r="T124" s="16"/>
      <c r="U124" s="22" t="s">
        <v>3847</v>
      </c>
      <c r="V124" s="23"/>
      <c r="W124" s="24"/>
      <c r="X124" s="26"/>
      <c r="Y124" s="26"/>
      <c r="Z124" s="26"/>
      <c r="AA124" s="26"/>
      <c r="AB124" s="27"/>
      <c r="AC124" s="27"/>
      <c r="AD124" s="28"/>
      <c r="AE124" s="29"/>
      <c r="AF124" s="29"/>
      <c r="AG124" s="29"/>
    </row>
    <row r="125" spans="1:33" ht="15.75" customHeight="1">
      <c r="A125" s="15">
        <v>44453</v>
      </c>
      <c r="B125" s="16" t="str">
        <f t="shared" si="3"/>
        <v>Hangpt45</v>
      </c>
      <c r="C125" s="22" t="s">
        <v>554</v>
      </c>
      <c r="D125" s="16" t="s">
        <v>457</v>
      </c>
      <c r="E125" s="16"/>
      <c r="F125" s="17" t="str">
        <f t="shared" ref="F125:F187" si="5">IF(G125="","",IF(AE125="Yes", "Đã onboard", IF(AE125="No", "Không onboard", IF(AC125="Yes", "Đồng ý offer", IF(AC125="Consider", "Cân nhắc offer",IF(AC125="No", "Từ chối offer", IF(AA125="Pass", "Pass Phỏng vấn", IF(AA125="Fail", "Fail Phỏng vấn", IF(AA125="Cancel", "Hủy Phỏng vấn", IF(AA125="Reject", "Từ chối Phỏng vấn", IF(AA125="Consider", "Cân nhắc KQ PV", IF(AND(X125&lt;&gt;"",AA125="",W125="Pass"), "Có lịch PV",IF(W125="Pass","Pass CV",IF(W125="Fail","Fail CV",IF(W125="Reject","Từ chối ứng tuyển", IF(W125="Consider","Cân nhắc CV","Đã nhận được CV"))))))))))))))))</f>
        <v>Đã nhận được CV</v>
      </c>
      <c r="G125" s="16" t="s">
        <v>3848</v>
      </c>
      <c r="H125" s="18">
        <v>977226694</v>
      </c>
      <c r="I125" s="16" t="s">
        <v>3849</v>
      </c>
      <c r="J125" s="15"/>
      <c r="K125" s="30" t="s">
        <v>3850</v>
      </c>
      <c r="L125" s="21" t="str">
        <f ca="1">IFERROR(__xludf.DUMMYFUNCTION("if(or(countifs($H$3:H131,H131)&gt;1, countifs($I$3:I131,I131)&gt;1),""Trùng"",if(or(COUNTIFS('Data tổng'!$I:$I,$I131)&gt;1,COUNTIFS('Data tổng'!$H:$H,$H131)&gt;1),""Trùng ""&amp;FILTER('Data tổng'!$B:$B,'Data tổng'!$I:$I=$I131,'Data tổng'!$B:$B&lt;&gt;$B131),""ok""))"),"ok")</f>
        <v>ok</v>
      </c>
      <c r="M125" s="16" t="s">
        <v>40</v>
      </c>
      <c r="N125" s="16" t="s">
        <v>616</v>
      </c>
      <c r="O125" s="16"/>
      <c r="P125" s="16"/>
      <c r="Q125" s="16"/>
      <c r="R125" s="16"/>
      <c r="S125" s="16"/>
      <c r="T125" s="16"/>
      <c r="U125" s="22"/>
      <c r="V125" s="23"/>
      <c r="W125" s="24"/>
      <c r="X125" s="26"/>
      <c r="Y125" s="26"/>
      <c r="Z125" s="26"/>
      <c r="AA125" s="26"/>
      <c r="AB125" s="27"/>
      <c r="AC125" s="27"/>
      <c r="AD125" s="28"/>
      <c r="AE125" s="29"/>
      <c r="AF125" s="29"/>
      <c r="AG125" s="29"/>
    </row>
    <row r="126" spans="1:33" ht="15.75" customHeight="1">
      <c r="A126" s="15">
        <v>44455</v>
      </c>
      <c r="B126" s="16" t="str">
        <f t="shared" ref="B126:B127" si="6">IF(A126&lt;&gt;"","Hangpt45","")</f>
        <v>Hangpt45</v>
      </c>
      <c r="C126" s="22" t="s">
        <v>456</v>
      </c>
      <c r="D126" s="16" t="s">
        <v>417</v>
      </c>
      <c r="E126" s="16"/>
      <c r="F126" s="17" t="str">
        <f t="shared" si="5"/>
        <v>Đã nhận được CV</v>
      </c>
      <c r="G126" s="16" t="s">
        <v>3851</v>
      </c>
      <c r="H126" s="18">
        <v>985683856</v>
      </c>
      <c r="I126" s="16" t="s">
        <v>3852</v>
      </c>
      <c r="J126" s="16">
        <v>1986</v>
      </c>
      <c r="K126" s="30" t="s">
        <v>3853</v>
      </c>
      <c r="L126" s="21" t="str">
        <f ca="1">IFERROR(__xludf.DUMMYFUNCTION("if(or(countifs($H$3:H133,H133)&gt;1, countifs($I$3:I133,I133)&gt;1),""Trùng"",if(or(COUNTIFS('Data tổng'!$I:$I,$I133)&gt;1,COUNTIFS('Data tổng'!$H:$H,$H133)&gt;1),""Trùng ""&amp;FILTER('Data tổng'!$B:$B,'Data tổng'!$I:$I=$I133,'Data tổng'!$B:$B&lt;&gt;$B133),""ok""))"),"ok")</f>
        <v>ok</v>
      </c>
      <c r="M126" s="16" t="s">
        <v>40</v>
      </c>
      <c r="N126" s="16" t="s">
        <v>616</v>
      </c>
      <c r="O126" s="16"/>
      <c r="P126" s="16"/>
      <c r="Q126" s="16"/>
      <c r="R126" s="16"/>
      <c r="S126" s="16"/>
      <c r="T126" s="16"/>
      <c r="U126" s="22"/>
      <c r="V126" s="23"/>
      <c r="W126" s="24"/>
      <c r="X126" s="26"/>
      <c r="Y126" s="26"/>
      <c r="Z126" s="26"/>
      <c r="AA126" s="26"/>
      <c r="AB126" s="27"/>
      <c r="AC126" s="27"/>
      <c r="AD126" s="28"/>
      <c r="AE126" s="29"/>
      <c r="AF126" s="29"/>
      <c r="AG126" s="29"/>
    </row>
    <row r="127" spans="1:33" ht="15.75" customHeight="1">
      <c r="A127" s="15">
        <v>44456</v>
      </c>
      <c r="B127" s="16" t="str">
        <f t="shared" si="6"/>
        <v>Hangpt45</v>
      </c>
      <c r="C127" s="22" t="s">
        <v>1056</v>
      </c>
      <c r="D127" s="16" t="s">
        <v>457</v>
      </c>
      <c r="E127" s="16"/>
      <c r="F127" s="17" t="str">
        <f t="shared" si="5"/>
        <v>Fail CV</v>
      </c>
      <c r="G127" s="45" t="s">
        <v>3854</v>
      </c>
      <c r="H127" s="18">
        <v>906033123</v>
      </c>
      <c r="I127" s="16"/>
      <c r="J127" s="15"/>
      <c r="K127" s="140" t="s">
        <v>3855</v>
      </c>
      <c r="L127" s="21" t="str">
        <f ca="1">IFERROR(__xludf.DUMMYFUNCTION("if(or(countifs($H$3:H134,H134)&gt;1, countifs($I$3:I134,I134)&gt;1),""Trùng"",if(or(COUNTIFS('Data tổng'!$I:$I,$I134)&gt;1,COUNTIFS('Data tổng'!$H:$H,$H134)&gt;1),""Trùng ""&amp;FILTER('Data tổng'!$B:$B,'Data tổng'!$I:$I=$I134,'Data tổng'!$B:$B&lt;&gt;$B134),""ok""))"),"ok")</f>
        <v>ok</v>
      </c>
      <c r="M127" s="16" t="s">
        <v>112</v>
      </c>
      <c r="N127" s="16"/>
      <c r="O127" s="16"/>
      <c r="P127" s="16"/>
      <c r="Q127" s="16"/>
      <c r="R127" s="16"/>
      <c r="S127" s="16"/>
      <c r="T127" s="16"/>
      <c r="U127" s="22" t="s">
        <v>3856</v>
      </c>
      <c r="V127" s="23"/>
      <c r="W127" s="24" t="s">
        <v>47</v>
      </c>
      <c r="X127" s="26"/>
      <c r="Y127" s="26"/>
      <c r="Z127" s="26"/>
      <c r="AA127" s="26"/>
      <c r="AB127" s="27"/>
      <c r="AC127" s="27"/>
      <c r="AD127" s="28"/>
      <c r="AE127" s="29"/>
      <c r="AF127" s="29"/>
      <c r="AG127" s="29"/>
    </row>
    <row r="128" spans="1:33" ht="15.75" customHeight="1">
      <c r="A128" s="15">
        <v>44464</v>
      </c>
      <c r="B128" s="16" t="s">
        <v>2458</v>
      </c>
      <c r="C128" s="22" t="s">
        <v>1834</v>
      </c>
      <c r="D128" s="16" t="s">
        <v>457</v>
      </c>
      <c r="E128" s="16"/>
      <c r="F128" s="17" t="str">
        <f t="shared" si="5"/>
        <v>Hủy Phỏng vấn</v>
      </c>
      <c r="G128" s="16" t="s">
        <v>3857</v>
      </c>
      <c r="H128" s="18">
        <v>904528458</v>
      </c>
      <c r="I128" s="16" t="s">
        <v>3858</v>
      </c>
      <c r="J128" s="15"/>
      <c r="K128" s="30" t="s">
        <v>3859</v>
      </c>
      <c r="L128" s="21" t="str">
        <f ca="1">IFERROR(__xludf.DUMMYFUNCTION("if(or(countifs($H$3:H135,H135)&gt;1, countifs($I$3:I135,I135)&gt;1),""Trùng"",if(or(COUNTIFS('Data tổng'!$I:$I,$I135)&gt;1,COUNTIFS('Data tổng'!$H:$H,$H135)&gt;1),""Trùng ""&amp;FILTER('Data tổng'!$B:$B,'Data tổng'!$I:$I=$I135,'Data tổng'!$B:$B&lt;&gt;$B135),""ok""))"),"ok")</f>
        <v>ok</v>
      </c>
      <c r="M128" s="16" t="s">
        <v>83</v>
      </c>
      <c r="N128" s="16" t="s">
        <v>243</v>
      </c>
      <c r="O128" s="16"/>
      <c r="P128" s="16"/>
      <c r="Q128" s="16"/>
      <c r="R128" s="16"/>
      <c r="S128" s="16"/>
      <c r="T128" s="16"/>
      <c r="U128" s="22" t="s">
        <v>3860</v>
      </c>
      <c r="V128" s="23"/>
      <c r="W128" s="24" t="s">
        <v>57</v>
      </c>
      <c r="X128" s="133">
        <v>44470</v>
      </c>
      <c r="Y128" s="33">
        <v>0.70833333333333337</v>
      </c>
      <c r="Z128" s="26" t="s">
        <v>160</v>
      </c>
      <c r="AA128" s="26" t="s">
        <v>187</v>
      </c>
      <c r="AB128" s="27"/>
      <c r="AC128" s="27"/>
      <c r="AD128" s="28"/>
      <c r="AE128" s="29"/>
      <c r="AF128" s="29"/>
      <c r="AG128" s="29"/>
    </row>
    <row r="129" spans="1:33" ht="15.75" customHeight="1">
      <c r="A129" s="15">
        <v>44466</v>
      </c>
      <c r="B129" s="16" t="str">
        <f t="shared" ref="B129:B132" si="7">IF(A129&lt;&gt;"","Hangpt45","")</f>
        <v>Hangpt45</v>
      </c>
      <c r="C129" s="22" t="s">
        <v>1834</v>
      </c>
      <c r="D129" s="16" t="s">
        <v>457</v>
      </c>
      <c r="E129" s="16"/>
      <c r="F129" s="17" t="str">
        <f t="shared" si="5"/>
        <v>Hủy Phỏng vấn</v>
      </c>
      <c r="G129" s="16" t="s">
        <v>3861</v>
      </c>
      <c r="H129" s="18">
        <v>986140313</v>
      </c>
      <c r="I129" s="16" t="s">
        <v>3862</v>
      </c>
      <c r="J129" s="15"/>
      <c r="K129" s="30" t="s">
        <v>3863</v>
      </c>
      <c r="L129" s="21" t="str">
        <f ca="1">IFERROR(__xludf.DUMMYFUNCTION("if(or(countifs($H$3:H136,H136)&gt;1, countifs($I$3:I136,I136)&gt;1),""Trùng"",if(or(COUNTIFS('Data tổng'!$I:$I,$I136)&gt;1,COUNTIFS('Data tổng'!$H:$H,$H136)&gt;1),""Trùng ""&amp;FILTER('Data tổng'!$B:$B,'Data tổng'!$I:$I=$I136,'Data tổng'!$B:$B&lt;&gt;$B136),""ok""))"),"ok")</f>
        <v>ok</v>
      </c>
      <c r="M129" s="16" t="s">
        <v>83</v>
      </c>
      <c r="N129" s="16" t="s">
        <v>616</v>
      </c>
      <c r="O129" s="16"/>
      <c r="P129" s="16"/>
      <c r="Q129" s="16"/>
      <c r="R129" s="16"/>
      <c r="S129" s="16"/>
      <c r="T129" s="16"/>
      <c r="U129" s="22"/>
      <c r="V129" s="23"/>
      <c r="W129" s="24" t="s">
        <v>57</v>
      </c>
      <c r="X129" s="133">
        <v>44471</v>
      </c>
      <c r="Y129" s="33">
        <v>0.58333333333333337</v>
      </c>
      <c r="Z129" s="26" t="s">
        <v>682</v>
      </c>
      <c r="AA129" s="26" t="s">
        <v>187</v>
      </c>
      <c r="AB129" s="27"/>
      <c r="AC129" s="27"/>
      <c r="AD129" s="28"/>
      <c r="AE129" s="29"/>
      <c r="AF129" s="29"/>
      <c r="AG129" s="29"/>
    </row>
    <row r="130" spans="1:33" ht="15.75" customHeight="1">
      <c r="A130" s="15">
        <v>44468</v>
      </c>
      <c r="B130" s="16" t="str">
        <f t="shared" si="7"/>
        <v>Hangpt45</v>
      </c>
      <c r="C130" s="22" t="s">
        <v>1834</v>
      </c>
      <c r="D130" s="16" t="s">
        <v>457</v>
      </c>
      <c r="E130" s="16"/>
      <c r="F130" s="17" t="str">
        <f t="shared" si="5"/>
        <v>Đã nhận được CV</v>
      </c>
      <c r="G130" s="16" t="s">
        <v>3864</v>
      </c>
      <c r="H130" s="18">
        <v>858898788</v>
      </c>
      <c r="I130" s="16"/>
      <c r="J130" s="15"/>
      <c r="K130" s="30" t="s">
        <v>3865</v>
      </c>
      <c r="L130" s="21" t="str">
        <f ca="1">IFERROR(__xludf.DUMMYFUNCTION("if(or(countifs($H$3:H137,H137)&gt;1, countifs($I$3:I137,I137)&gt;1),""Trùng"",if(or(COUNTIFS('Data tổng'!$I:$I,$I137)&gt;1,COUNTIFS('Data tổng'!$H:$H,$H137)&gt;1),""Trùng ""&amp;FILTER('Data tổng'!$B:$B,'Data tổng'!$I:$I=$I137,'Data tổng'!$B:$B&lt;&gt;$B137),""ok""))"),"ok")</f>
        <v>ok</v>
      </c>
      <c r="M130" s="16" t="s">
        <v>40</v>
      </c>
      <c r="N130" s="16"/>
      <c r="O130" s="16"/>
      <c r="P130" s="16"/>
      <c r="Q130" s="16"/>
      <c r="R130" s="16"/>
      <c r="S130" s="16"/>
      <c r="T130" s="16"/>
      <c r="U130" s="22"/>
      <c r="V130" s="23"/>
      <c r="W130" s="24"/>
      <c r="X130" s="26"/>
      <c r="Y130" s="26"/>
      <c r="Z130" s="26"/>
      <c r="AA130" s="26"/>
      <c r="AB130" s="27"/>
      <c r="AC130" s="27"/>
      <c r="AD130" s="28"/>
      <c r="AE130" s="29"/>
      <c r="AF130" s="29"/>
      <c r="AG130" s="29"/>
    </row>
    <row r="131" spans="1:33" ht="15.75" customHeight="1">
      <c r="A131" s="15">
        <v>44469</v>
      </c>
      <c r="B131" s="16" t="str">
        <f t="shared" si="7"/>
        <v>Hangpt45</v>
      </c>
      <c r="C131" s="22" t="s">
        <v>1056</v>
      </c>
      <c r="D131" s="16" t="s">
        <v>417</v>
      </c>
      <c r="E131" s="16"/>
      <c r="F131" s="17" t="str">
        <f t="shared" si="5"/>
        <v>Từ chối offer</v>
      </c>
      <c r="G131" s="16" t="s">
        <v>3866</v>
      </c>
      <c r="H131" s="18">
        <v>962541719</v>
      </c>
      <c r="I131" s="16" t="s">
        <v>3867</v>
      </c>
      <c r="J131" s="15"/>
      <c r="K131" s="30" t="s">
        <v>3868</v>
      </c>
      <c r="L131" s="21" t="str">
        <f ca="1">IFERROR(__xludf.DUMMYFUNCTION("if(or(countifs($H$3:H138,H138)&gt;1, countifs($I$3:I138,I138)&gt;1),""Trùng"",if(or(COUNTIFS('Data tổng'!$I:$I,$I138)&gt;1,COUNTIFS('Data tổng'!$H:$H,$H138)&gt;1),""Trùng ""&amp;FILTER('Data tổng'!$B:$B,'Data tổng'!$I:$I=$I138,'Data tổng'!$B:$B&lt;&gt;$B138),""ok""))"),"ok")</f>
        <v>ok</v>
      </c>
      <c r="M131" s="16" t="s">
        <v>824</v>
      </c>
      <c r="N131" s="16" t="s">
        <v>825</v>
      </c>
      <c r="O131" s="16"/>
      <c r="P131" s="16"/>
      <c r="Q131" s="16"/>
      <c r="R131" s="16"/>
      <c r="S131" s="16"/>
      <c r="T131" s="16"/>
      <c r="U131" s="22"/>
      <c r="V131" s="23"/>
      <c r="W131" s="24" t="s">
        <v>57</v>
      </c>
      <c r="X131" s="133">
        <v>44473</v>
      </c>
      <c r="Y131" s="33">
        <v>0.75</v>
      </c>
      <c r="Z131" s="26" t="s">
        <v>1446</v>
      </c>
      <c r="AA131" s="26" t="s">
        <v>57</v>
      </c>
      <c r="AB131" s="39">
        <v>44475</v>
      </c>
      <c r="AC131" s="27" t="s">
        <v>128</v>
      </c>
      <c r="AD131" s="28"/>
      <c r="AE131" s="29"/>
      <c r="AF131" s="29"/>
      <c r="AG131" s="35">
        <v>33000000</v>
      </c>
    </row>
    <row r="132" spans="1:33" ht="15.75" customHeight="1">
      <c r="A132" s="15">
        <v>44470</v>
      </c>
      <c r="B132" s="16" t="str">
        <f t="shared" si="7"/>
        <v>Hangpt45</v>
      </c>
      <c r="C132" s="22" t="s">
        <v>456</v>
      </c>
      <c r="D132" s="16" t="s">
        <v>417</v>
      </c>
      <c r="E132" s="16"/>
      <c r="F132" s="17" t="str">
        <f t="shared" si="5"/>
        <v>Đã onboard</v>
      </c>
      <c r="G132" s="16" t="s">
        <v>3869</v>
      </c>
      <c r="H132" s="18">
        <v>389913100</v>
      </c>
      <c r="I132" s="16" t="s">
        <v>3870</v>
      </c>
      <c r="J132" s="16">
        <v>1990</v>
      </c>
      <c r="K132" s="30" t="s">
        <v>3871</v>
      </c>
      <c r="L132" s="21" t="str">
        <f ca="1">IFERROR(__xludf.DUMMYFUNCTION("if(or(countifs($H$3:H139,H139)&gt;1, countifs($I$3:I139,I139)&gt;1),""Trùng"",if(or(COUNTIFS('Data tổng'!$I:$I,$I139)&gt;1,COUNTIFS('Data tổng'!$H:$H,$H139)&gt;1),""Trùng ""&amp;FILTER('Data tổng'!$B:$B,'Data tổng'!$I:$I=$I139,'Data tổng'!$B:$B&lt;&gt;$B139),""ok""))"),"ok")</f>
        <v>ok</v>
      </c>
      <c r="M132" s="16" t="s">
        <v>40</v>
      </c>
      <c r="N132" s="16"/>
      <c r="O132" s="16"/>
      <c r="P132" s="16"/>
      <c r="Q132" s="16"/>
      <c r="R132" s="16"/>
      <c r="S132" s="16"/>
      <c r="T132" s="16"/>
      <c r="U132" s="22" t="s">
        <v>3872</v>
      </c>
      <c r="V132" s="23"/>
      <c r="W132" s="24" t="s">
        <v>57</v>
      </c>
      <c r="X132" s="133">
        <v>44475</v>
      </c>
      <c r="Y132" s="33">
        <v>0.72916666666666663</v>
      </c>
      <c r="Z132" s="26" t="s">
        <v>1446</v>
      </c>
      <c r="AA132" s="26" t="s">
        <v>57</v>
      </c>
      <c r="AB132" s="39">
        <v>44477</v>
      </c>
      <c r="AC132" s="27" t="s">
        <v>65</v>
      </c>
      <c r="AD132" s="28">
        <v>44494</v>
      </c>
      <c r="AE132" s="29" t="s">
        <v>65</v>
      </c>
      <c r="AF132" s="29" t="s">
        <v>528</v>
      </c>
      <c r="AG132" s="35">
        <v>32000000</v>
      </c>
    </row>
    <row r="133" spans="1:33" ht="15.75" customHeight="1">
      <c r="A133" s="15">
        <v>44463</v>
      </c>
      <c r="B133" s="16" t="s">
        <v>2458</v>
      </c>
      <c r="C133" s="16" t="s">
        <v>456</v>
      </c>
      <c r="D133" s="16" t="s">
        <v>417</v>
      </c>
      <c r="E133" s="16"/>
      <c r="F133" s="17" t="str">
        <f t="shared" si="5"/>
        <v>Từ chối offer</v>
      </c>
      <c r="G133" s="16" t="s">
        <v>3873</v>
      </c>
      <c r="H133" s="18">
        <v>967544583</v>
      </c>
      <c r="I133" s="141" t="s">
        <v>3874</v>
      </c>
      <c r="J133" s="15"/>
      <c r="K133" s="30" t="s">
        <v>3875</v>
      </c>
      <c r="L133" s="21" t="str">
        <f ca="1">IFERROR(__xludf.DUMMYFUNCTION("if(or(countifs($H$3:H140,H140)&gt;1, countifs($I$3:I140,I140)&gt;1),""Trùng"",if(or(COUNTIFS('Data tổng'!$I:$I,$I140)&gt;1,COUNTIFS('Data tổng'!$H:$H,$H140)&gt;1),""Trùng ""&amp;FILTER('Data tổng'!$B:$B,'Data tổng'!$I:$I=$I140,'Data tổng'!$B:$B&lt;&gt;$B140),""ok""))"),"ok")</f>
        <v>ok</v>
      </c>
      <c r="M133" s="16" t="s">
        <v>112</v>
      </c>
      <c r="N133" s="16"/>
      <c r="O133" s="16"/>
      <c r="P133" s="16"/>
      <c r="Q133" s="16"/>
      <c r="R133" s="16"/>
      <c r="T133" s="16"/>
      <c r="U133" s="22" t="s">
        <v>3876</v>
      </c>
      <c r="V133" s="23"/>
      <c r="W133" s="24" t="s">
        <v>57</v>
      </c>
      <c r="X133" s="25">
        <v>44484</v>
      </c>
      <c r="Y133" s="33">
        <v>0.77083333333333337</v>
      </c>
      <c r="Z133" s="26" t="s">
        <v>1446</v>
      </c>
      <c r="AA133" s="26" t="s">
        <v>57</v>
      </c>
      <c r="AB133" s="39">
        <v>44487</v>
      </c>
      <c r="AC133" s="27" t="s">
        <v>128</v>
      </c>
      <c r="AD133" s="28"/>
      <c r="AE133" s="29"/>
      <c r="AF133" s="29"/>
      <c r="AG133" s="35">
        <v>30000000</v>
      </c>
    </row>
    <row r="134" spans="1:33" ht="15.75" customHeight="1">
      <c r="A134" s="15">
        <v>44474</v>
      </c>
      <c r="B134" s="16" t="str">
        <f t="shared" ref="B134:B141" si="8">IF(A134&lt;&gt;"","Hangpt45","")</f>
        <v>Hangpt45</v>
      </c>
      <c r="C134" s="22" t="s">
        <v>155</v>
      </c>
      <c r="D134" s="16" t="s">
        <v>417</v>
      </c>
      <c r="E134" s="16"/>
      <c r="F134" s="17" t="str">
        <f t="shared" si="5"/>
        <v>Đã nhận được CV</v>
      </c>
      <c r="G134" s="16" t="s">
        <v>3877</v>
      </c>
      <c r="H134" s="18">
        <v>394492676</v>
      </c>
      <c r="I134" s="16" t="s">
        <v>3878</v>
      </c>
      <c r="J134" s="15"/>
      <c r="K134" s="30" t="s">
        <v>3879</v>
      </c>
      <c r="L134" s="21" t="str">
        <f ca="1">IFERROR(__xludf.DUMMYFUNCTION("if(or(countifs($H$3:H141,H141)&gt;1, countifs($I$3:I141,I141)&gt;1),""Trùng"",if(or(COUNTIFS('Data tổng'!$I:$I,$I141)&gt;1,COUNTIFS('Data tổng'!$H:$H,$H141)&gt;1),""Trùng ""&amp;FILTER('Data tổng'!$B:$B,'Data tổng'!$I:$I=$I141,'Data tổng'!$B:$B&lt;&gt;$B141),""ok""))"),"ok")</f>
        <v>ok</v>
      </c>
      <c r="M134" s="16" t="s">
        <v>83</v>
      </c>
      <c r="N134" s="16" t="s">
        <v>84</v>
      </c>
      <c r="O134" s="16"/>
      <c r="P134" s="16"/>
      <c r="Q134" s="16"/>
      <c r="R134" s="16"/>
      <c r="S134" s="16"/>
      <c r="T134" s="16"/>
      <c r="U134" s="22"/>
      <c r="V134" s="23"/>
      <c r="W134" s="24"/>
      <c r="X134" s="26"/>
      <c r="Y134" s="26"/>
      <c r="Z134" s="26"/>
      <c r="AA134" s="26"/>
      <c r="AB134" s="27"/>
      <c r="AC134" s="27"/>
      <c r="AD134" s="28"/>
      <c r="AE134" s="29"/>
      <c r="AF134" s="29"/>
      <c r="AG134" s="29"/>
    </row>
    <row r="135" spans="1:33" ht="15.75" customHeight="1">
      <c r="A135" s="15">
        <v>44474</v>
      </c>
      <c r="B135" s="16" t="str">
        <f t="shared" si="8"/>
        <v>Hangpt45</v>
      </c>
      <c r="C135" s="22" t="s">
        <v>456</v>
      </c>
      <c r="D135" s="16" t="s">
        <v>417</v>
      </c>
      <c r="E135" s="16"/>
      <c r="F135" s="17" t="str">
        <f t="shared" si="5"/>
        <v>Fail CV</v>
      </c>
      <c r="G135" s="16" t="s">
        <v>3880</v>
      </c>
      <c r="H135" s="18">
        <v>989652598</v>
      </c>
      <c r="I135" s="16" t="s">
        <v>3881</v>
      </c>
      <c r="J135" s="15"/>
      <c r="K135" s="30" t="s">
        <v>3882</v>
      </c>
      <c r="L135" s="21" t="str">
        <f ca="1">IFERROR(__xludf.DUMMYFUNCTION("if(or(countifs($H$3:H142,H142)&gt;1, countifs($I$3:I142,I142)&gt;1),""Trùng"",if(or(COUNTIFS('Data tổng'!$I:$I,$I142)&gt;1,COUNTIFS('Data tổng'!$H:$H,$H142)&gt;1),""Trùng ""&amp;FILTER('Data tổng'!$B:$B,'Data tổng'!$I:$I=$I142,'Data tổng'!$B:$B&lt;&gt;$B142),""ok""))"),"ok")</f>
        <v>ok</v>
      </c>
      <c r="M135" s="16" t="s">
        <v>112</v>
      </c>
      <c r="N135" s="16"/>
      <c r="O135" s="16"/>
      <c r="P135" s="16"/>
      <c r="Q135" s="16"/>
      <c r="R135" s="16"/>
      <c r="S135" s="16"/>
      <c r="T135" s="16"/>
      <c r="U135" s="22" t="s">
        <v>3883</v>
      </c>
      <c r="V135" s="23"/>
      <c r="W135" s="24" t="s">
        <v>47</v>
      </c>
      <c r="X135" s="26"/>
      <c r="Y135" s="26"/>
      <c r="Z135" s="26"/>
      <c r="AA135" s="26"/>
      <c r="AB135" s="27"/>
      <c r="AC135" s="27"/>
      <c r="AD135" s="28"/>
      <c r="AE135" s="29"/>
      <c r="AF135" s="29"/>
      <c r="AG135" s="29"/>
    </row>
    <row r="136" spans="1:33" ht="15.75" customHeight="1">
      <c r="A136" s="15">
        <v>44474</v>
      </c>
      <c r="B136" s="16" t="str">
        <f t="shared" si="8"/>
        <v>Hangpt45</v>
      </c>
      <c r="C136" s="22" t="s">
        <v>155</v>
      </c>
      <c r="D136" s="16" t="s">
        <v>417</v>
      </c>
      <c r="E136" s="16"/>
      <c r="F136" s="17" t="str">
        <f t="shared" si="5"/>
        <v>Pass CV</v>
      </c>
      <c r="G136" s="16" t="s">
        <v>3884</v>
      </c>
      <c r="H136" s="18">
        <v>975091304</v>
      </c>
      <c r="I136" s="16" t="s">
        <v>3885</v>
      </c>
      <c r="J136" s="15"/>
      <c r="K136" s="30" t="s">
        <v>3886</v>
      </c>
      <c r="L136" s="21" t="str">
        <f ca="1">IFERROR(__xludf.DUMMYFUNCTION("if(or(countifs($H$3:H143,H143)&gt;1, countifs($I$3:I143,I143)&gt;1),""Trùng"",if(or(COUNTIFS('Data tổng'!$I:$I,$I143)&gt;1,COUNTIFS('Data tổng'!$H:$H,$H143)&gt;1),""Trùng ""&amp;FILTER('Data tổng'!$B:$B,'Data tổng'!$I:$I=$I143,'Data tổng'!$B:$B&lt;&gt;$B143),""ok""))"),"ok")</f>
        <v>ok</v>
      </c>
      <c r="M136" s="16" t="s">
        <v>83</v>
      </c>
      <c r="N136" s="16" t="s">
        <v>84</v>
      </c>
      <c r="O136" s="16"/>
      <c r="P136" s="16"/>
      <c r="Q136" s="16" t="s">
        <v>284</v>
      </c>
      <c r="R136" s="16"/>
      <c r="S136" s="16"/>
      <c r="T136" s="16"/>
      <c r="U136" s="22" t="s">
        <v>3887</v>
      </c>
      <c r="V136" s="23"/>
      <c r="W136" s="24" t="s">
        <v>57</v>
      </c>
      <c r="X136" s="26"/>
      <c r="Y136" s="26"/>
      <c r="Z136" s="26"/>
      <c r="AA136" s="26"/>
      <c r="AB136" s="27"/>
      <c r="AC136" s="27"/>
      <c r="AD136" s="28"/>
      <c r="AE136" s="29"/>
      <c r="AF136" s="29"/>
      <c r="AG136" s="29"/>
    </row>
    <row r="137" spans="1:33" ht="15.75" customHeight="1">
      <c r="A137" s="15">
        <v>44474</v>
      </c>
      <c r="B137" s="16" t="str">
        <f t="shared" si="8"/>
        <v>Hangpt45</v>
      </c>
      <c r="C137" s="22" t="s">
        <v>456</v>
      </c>
      <c r="D137" s="16" t="s">
        <v>417</v>
      </c>
      <c r="E137" s="16"/>
      <c r="F137" s="17" t="str">
        <f t="shared" si="5"/>
        <v>Đã nhận được CV</v>
      </c>
      <c r="G137" s="16" t="s">
        <v>3888</v>
      </c>
      <c r="H137" s="18">
        <v>971190168</v>
      </c>
      <c r="I137" s="16" t="s">
        <v>3889</v>
      </c>
      <c r="J137" s="15"/>
      <c r="K137" s="30" t="s">
        <v>3890</v>
      </c>
      <c r="L137" s="21" t="str">
        <f ca="1">IFERROR(__xludf.DUMMYFUNCTION("if(or(countifs($H$3:H144,H144)&gt;1, countifs($I$3:I144,I144)&gt;1),""Trùng"",if(or(COUNTIFS('Data tổng'!$I:$I,$I144)&gt;1,COUNTIFS('Data tổng'!$H:$H,$H144)&gt;1),""Trùng ""&amp;FILTER('Data tổng'!$B:$B,'Data tổng'!$I:$I=$I144,'Data tổng'!$B:$B&lt;&gt;$B144),""ok""))"),"ok")</f>
        <v>ok</v>
      </c>
      <c r="M137" s="16" t="s">
        <v>112</v>
      </c>
      <c r="N137" s="16"/>
      <c r="O137" s="16"/>
      <c r="P137" s="16"/>
      <c r="Q137" s="16"/>
      <c r="R137" s="16"/>
      <c r="S137" s="16"/>
      <c r="T137" s="16"/>
      <c r="U137" s="22" t="s">
        <v>3891</v>
      </c>
      <c r="V137" s="23"/>
      <c r="W137" s="24"/>
      <c r="X137" s="26"/>
      <c r="Y137" s="26"/>
      <c r="Z137" s="26"/>
      <c r="AA137" s="26"/>
      <c r="AB137" s="27"/>
      <c r="AC137" s="27"/>
      <c r="AD137" s="28"/>
      <c r="AE137" s="29"/>
      <c r="AF137" s="29"/>
      <c r="AG137" s="29"/>
    </row>
    <row r="138" spans="1:33" ht="15.75" customHeight="1">
      <c r="A138" s="15">
        <v>44476</v>
      </c>
      <c r="B138" s="16" t="str">
        <f t="shared" si="8"/>
        <v>Hangpt45</v>
      </c>
      <c r="C138" s="22" t="s">
        <v>263</v>
      </c>
      <c r="D138" s="16" t="s">
        <v>417</v>
      </c>
      <c r="E138" s="16"/>
      <c r="F138" s="17" t="str">
        <f t="shared" si="5"/>
        <v>Đã onboard</v>
      </c>
      <c r="G138" s="16" t="s">
        <v>591</v>
      </c>
      <c r="H138" s="18">
        <v>563749895</v>
      </c>
      <c r="I138" s="16" t="s">
        <v>3892</v>
      </c>
      <c r="J138" s="15"/>
      <c r="K138" s="30" t="s">
        <v>3893</v>
      </c>
      <c r="L138" s="21" t="str">
        <f ca="1">IFERROR(__xludf.DUMMYFUNCTION("if(or(countifs($H$3:H145,H145)&gt;1, countifs($I$3:I145,I145)&gt;1),""Trùng"",if(or(COUNTIFS('Data tổng'!$I:$I,$I145)&gt;1,COUNTIFS('Data tổng'!$H:$H,$H145)&gt;1),""Trùng ""&amp;FILTER('Data tổng'!$B:$B,'Data tổng'!$I:$I=$I145,'Data tổng'!$B:$B&lt;&gt;$B145),""ok""))"),"ok")</f>
        <v>ok</v>
      </c>
      <c r="M138" s="16" t="s">
        <v>112</v>
      </c>
      <c r="N138" s="16" t="s">
        <v>682</v>
      </c>
      <c r="O138" s="16"/>
      <c r="P138" s="16"/>
      <c r="Q138" s="16" t="s">
        <v>45</v>
      </c>
      <c r="R138" s="16"/>
      <c r="S138" s="16"/>
      <c r="T138" s="16"/>
      <c r="U138" s="22"/>
      <c r="V138" s="23"/>
      <c r="W138" s="24" t="s">
        <v>57</v>
      </c>
      <c r="X138" s="142">
        <v>44476</v>
      </c>
      <c r="Y138" s="26"/>
      <c r="Z138" s="26" t="s">
        <v>682</v>
      </c>
      <c r="AA138" s="26" t="s">
        <v>57</v>
      </c>
      <c r="AB138" s="39">
        <v>44476</v>
      </c>
      <c r="AC138" s="27" t="s">
        <v>65</v>
      </c>
      <c r="AD138" s="28">
        <v>44501</v>
      </c>
      <c r="AE138" s="29" t="s">
        <v>65</v>
      </c>
      <c r="AF138" s="29" t="s">
        <v>1162</v>
      </c>
      <c r="AG138" s="35">
        <v>21000000</v>
      </c>
    </row>
    <row r="139" spans="1:33" ht="15.75" customHeight="1">
      <c r="A139" s="15">
        <v>44481</v>
      </c>
      <c r="B139" s="16" t="str">
        <f t="shared" si="8"/>
        <v>Hangpt45</v>
      </c>
      <c r="C139" s="22" t="s">
        <v>1056</v>
      </c>
      <c r="D139" s="16" t="s">
        <v>457</v>
      </c>
      <c r="E139" s="16"/>
      <c r="F139" s="17" t="str">
        <f t="shared" si="5"/>
        <v>Đã nhận được CV</v>
      </c>
      <c r="G139" s="58" t="s">
        <v>3894</v>
      </c>
      <c r="H139" s="18">
        <v>378246333</v>
      </c>
      <c r="I139" s="16" t="s">
        <v>3895</v>
      </c>
      <c r="J139" s="15"/>
      <c r="K139" s="30" t="s">
        <v>3896</v>
      </c>
      <c r="L139" s="21" t="str">
        <f ca="1">IFERROR(__xludf.DUMMYFUNCTION("if(or(countifs($H$3:H146,H146)&gt;1, countifs($I$3:I146,I146)&gt;1),""Trùng"",if(or(COUNTIFS('Data tổng'!$I:$I,$I146)&gt;1,COUNTIFS('Data tổng'!$H:$H,$H146)&gt;1),""Trùng ""&amp;FILTER('Data tổng'!$B:$B,'Data tổng'!$I:$I=$I146,'Data tổng'!$B:$B&lt;&gt;$B146),""ok""))"),"ok")</f>
        <v>ok</v>
      </c>
      <c r="M139" s="16" t="s">
        <v>40</v>
      </c>
      <c r="N139" s="16" t="s">
        <v>243</v>
      </c>
      <c r="O139" s="16"/>
      <c r="P139" s="16"/>
      <c r="Q139" s="16"/>
      <c r="R139" s="16"/>
      <c r="S139" s="16"/>
      <c r="T139" s="16"/>
      <c r="U139" s="22"/>
      <c r="V139" s="23"/>
      <c r="W139" s="24"/>
      <c r="X139" s="26"/>
      <c r="Y139" s="26"/>
      <c r="Z139" s="26"/>
      <c r="AA139" s="26"/>
      <c r="AB139" s="27"/>
      <c r="AC139" s="27"/>
      <c r="AD139" s="28"/>
      <c r="AE139" s="29"/>
      <c r="AF139" s="29"/>
      <c r="AG139" s="29"/>
    </row>
    <row r="140" spans="1:33" ht="15.75" customHeight="1">
      <c r="A140" s="15">
        <v>44490</v>
      </c>
      <c r="B140" s="16" t="str">
        <f t="shared" si="8"/>
        <v>Hangpt45</v>
      </c>
      <c r="C140" s="22" t="s">
        <v>145</v>
      </c>
      <c r="D140" s="16" t="s">
        <v>79</v>
      </c>
      <c r="E140" s="16"/>
      <c r="F140" s="17" t="str">
        <f t="shared" si="5"/>
        <v>Đã nhận được CV</v>
      </c>
      <c r="G140" s="16" t="s">
        <v>3897</v>
      </c>
      <c r="H140" s="18">
        <v>357869901</v>
      </c>
      <c r="I140" s="16" t="s">
        <v>3898</v>
      </c>
      <c r="J140" s="15"/>
      <c r="K140" s="30" t="s">
        <v>3899</v>
      </c>
      <c r="L140" s="21" t="str">
        <f ca="1">IFERROR(__xludf.DUMMYFUNCTION("if(or(countifs($H$3:H147,H147)&gt;1, countifs($I$3:I147,I147)&gt;1),""Trùng"",if(or(COUNTIFS('Data tổng'!$I:$I,$I147)&gt;1,COUNTIFS('Data tổng'!$H:$H,$H147)&gt;1),""Trùng ""&amp;FILTER('Data tổng'!$B:$B,'Data tổng'!$I:$I=$I147,'Data tổng'!$B:$B&lt;&gt;$B147),""ok""))"),"ok")</f>
        <v>ok</v>
      </c>
      <c r="M140" s="16" t="s">
        <v>83</v>
      </c>
      <c r="N140" s="16" t="s">
        <v>84</v>
      </c>
      <c r="O140" s="16"/>
      <c r="P140" s="16"/>
      <c r="Q140" s="16" t="s">
        <v>3900</v>
      </c>
      <c r="R140" s="16"/>
      <c r="S140" s="16"/>
      <c r="T140" s="16"/>
      <c r="U140" s="22"/>
      <c r="V140" s="23"/>
      <c r="W140" s="24"/>
      <c r="X140" s="26"/>
      <c r="Y140" s="26"/>
      <c r="Z140" s="26"/>
      <c r="AA140" s="26"/>
      <c r="AB140" s="27"/>
      <c r="AC140" s="27"/>
      <c r="AD140" s="28"/>
      <c r="AE140" s="29"/>
      <c r="AF140" s="29"/>
      <c r="AG140" s="29"/>
    </row>
    <row r="141" spans="1:33" ht="15.75" customHeight="1">
      <c r="A141" s="15">
        <v>44490</v>
      </c>
      <c r="B141" s="16" t="str">
        <f t="shared" si="8"/>
        <v>Hangpt45</v>
      </c>
      <c r="C141" s="22" t="s">
        <v>145</v>
      </c>
      <c r="D141" s="16" t="s">
        <v>417</v>
      </c>
      <c r="E141" s="16"/>
      <c r="F141" s="17" t="str">
        <f t="shared" si="5"/>
        <v>Fail Phỏng vấn</v>
      </c>
      <c r="G141" s="16" t="s">
        <v>3901</v>
      </c>
      <c r="H141" s="18">
        <v>973731080</v>
      </c>
      <c r="I141" s="16" t="s">
        <v>3902</v>
      </c>
      <c r="J141" s="15"/>
      <c r="K141" s="30" t="s">
        <v>3903</v>
      </c>
      <c r="L141" s="21" t="str">
        <f ca="1">IFERROR(__xludf.DUMMYFUNCTION("if(or(countifs($H$3:H148,H148)&gt;1, countifs($I$3:I148,I148)&gt;1),""Trùng"",if(or(COUNTIFS('Data tổng'!$I:$I,$I148)&gt;1,COUNTIFS('Data tổng'!$H:$H,$H148)&gt;1),""Trùng ""&amp;FILTER('Data tổng'!$B:$B,'Data tổng'!$I:$I=$I148,'Data tổng'!$B:$B&lt;&gt;$B148),""ok""))"),"ok")</f>
        <v>ok</v>
      </c>
      <c r="M141" s="16" t="s">
        <v>83</v>
      </c>
      <c r="N141" s="16" t="s">
        <v>84</v>
      </c>
      <c r="O141" s="16"/>
      <c r="P141" s="16"/>
      <c r="Q141" s="16" t="s">
        <v>3900</v>
      </c>
      <c r="R141" s="16"/>
      <c r="S141" s="16"/>
      <c r="T141" s="16"/>
      <c r="U141" s="22" t="s">
        <v>3904</v>
      </c>
      <c r="V141" s="23"/>
      <c r="W141" s="24" t="s">
        <v>57</v>
      </c>
      <c r="X141" s="133">
        <v>44495</v>
      </c>
      <c r="Y141" s="33">
        <v>0.375</v>
      </c>
      <c r="Z141" s="26" t="s">
        <v>64</v>
      </c>
      <c r="AA141" s="26" t="s">
        <v>47</v>
      </c>
      <c r="AB141" s="27"/>
      <c r="AC141" s="27"/>
      <c r="AD141" s="28"/>
      <c r="AE141" s="29"/>
      <c r="AF141" s="29"/>
      <c r="AG141" s="29"/>
    </row>
    <row r="142" spans="1:33" ht="15.75" customHeight="1">
      <c r="A142" s="15">
        <v>44489</v>
      </c>
      <c r="B142" s="16" t="s">
        <v>33</v>
      </c>
      <c r="C142" s="16" t="s">
        <v>456</v>
      </c>
      <c r="D142" s="16" t="s">
        <v>417</v>
      </c>
      <c r="E142" s="16" t="s">
        <v>48</v>
      </c>
      <c r="F142" s="17" t="str">
        <f t="shared" si="5"/>
        <v>Đã nhận được CV</v>
      </c>
      <c r="G142" s="16" t="s">
        <v>1096</v>
      </c>
      <c r="H142" s="92" t="s">
        <v>3905</v>
      </c>
      <c r="I142" s="16" t="s">
        <v>1097</v>
      </c>
      <c r="J142" s="19">
        <v>30020</v>
      </c>
      <c r="K142" s="30" t="s">
        <v>1098</v>
      </c>
      <c r="L142" s="21" t="str">
        <f ca="1">IFERROR(__xludf.DUMMYFUNCTION("if(or(countifs($H$3:H149,H149)&gt;1, countifs($I$3:I149,I149)&gt;1),""Trùng"",if(or(COUNTIFS('Data tổng'!$I:$I,$I149)&gt;1,COUNTIFS('Data tổng'!$H:$H,$H149)&gt;1),""Trùng ""&amp;FILTER('Data tổng'!$B:$B,'Data tổng'!$I:$I=$I149,'Data tổng'!$B:$B&lt;&gt;$B149),""ok""))"),"ok")</f>
        <v>ok</v>
      </c>
      <c r="M142" s="16" t="s">
        <v>40</v>
      </c>
      <c r="N142" s="16"/>
      <c r="O142" s="16"/>
      <c r="P142" s="16"/>
      <c r="Q142" s="16"/>
      <c r="R142" s="16"/>
      <c r="T142" s="16"/>
      <c r="U142" s="22" t="s">
        <v>3906</v>
      </c>
      <c r="V142" s="23"/>
      <c r="W142" s="24"/>
      <c r="X142" s="25"/>
      <c r="Y142" s="26"/>
      <c r="Z142" s="26"/>
      <c r="AA142" s="26"/>
      <c r="AB142" s="27"/>
      <c r="AC142" s="27"/>
      <c r="AD142" s="28"/>
      <c r="AE142" s="29"/>
      <c r="AF142" s="29"/>
      <c r="AG142" s="29"/>
    </row>
    <row r="143" spans="1:33" ht="15.75" customHeight="1">
      <c r="A143" s="15">
        <v>44495</v>
      </c>
      <c r="B143" s="16" t="s">
        <v>2458</v>
      </c>
      <c r="C143" s="22" t="s">
        <v>145</v>
      </c>
      <c r="D143" s="16" t="s">
        <v>79</v>
      </c>
      <c r="E143" s="16"/>
      <c r="F143" s="17" t="str">
        <f t="shared" si="5"/>
        <v>Đã nhận được CV</v>
      </c>
      <c r="G143" s="16" t="s">
        <v>3907</v>
      </c>
      <c r="H143" s="18">
        <v>706204260</v>
      </c>
      <c r="I143" s="16" t="s">
        <v>3908</v>
      </c>
      <c r="J143" s="15"/>
      <c r="K143" s="20" t="s">
        <v>3909</v>
      </c>
      <c r="L143" s="21" t="str">
        <f ca="1">IFERROR(__xludf.DUMMYFUNCTION("if(or(countifs($H$3:H150,H150)&gt;1, countifs($I$3:I150,I150)&gt;1),""Trùng"",if(or(COUNTIFS('Data tổng'!$I:$I,$I150)&gt;1,COUNTIFS('Data tổng'!$H:$H,$H150)&gt;1),""Trùng ""&amp;FILTER('Data tổng'!$B:$B,'Data tổng'!$I:$I=$I150,'Data tổng'!$B:$B&lt;&gt;$B150),""ok""))"),"ok")</f>
        <v>ok</v>
      </c>
      <c r="M143" s="16" t="s">
        <v>40</v>
      </c>
      <c r="N143" s="16"/>
      <c r="O143" s="16"/>
      <c r="P143" s="16"/>
      <c r="Q143" s="16" t="s">
        <v>3900</v>
      </c>
      <c r="R143" s="16"/>
      <c r="S143" s="16"/>
      <c r="T143" s="16"/>
      <c r="U143" s="66" t="s">
        <v>3910</v>
      </c>
      <c r="V143" s="23"/>
      <c r="W143" s="24"/>
      <c r="X143" s="26"/>
      <c r="Y143" s="26"/>
      <c r="Z143" s="26"/>
      <c r="AA143" s="26"/>
      <c r="AB143" s="27"/>
      <c r="AC143" s="27"/>
      <c r="AD143" s="28"/>
      <c r="AE143" s="29"/>
      <c r="AF143" s="29"/>
      <c r="AG143" s="29"/>
    </row>
    <row r="144" spans="1:33" ht="15.75" customHeight="1">
      <c r="A144" s="15">
        <v>44495</v>
      </c>
      <c r="B144" s="16" t="s">
        <v>2458</v>
      </c>
      <c r="C144" s="22" t="s">
        <v>1834</v>
      </c>
      <c r="D144" s="16" t="s">
        <v>457</v>
      </c>
      <c r="E144" s="16"/>
      <c r="F144" s="17" t="str">
        <f t="shared" si="5"/>
        <v>Đã nhận được CV</v>
      </c>
      <c r="G144" s="16" t="s">
        <v>3911</v>
      </c>
      <c r="H144" s="18">
        <v>977308448</v>
      </c>
      <c r="I144" s="16" t="s">
        <v>3912</v>
      </c>
      <c r="J144" s="15"/>
      <c r="K144" s="16"/>
      <c r="L144" s="21" t="str">
        <f ca="1">IFERROR(__xludf.DUMMYFUNCTION("if(or(countifs($H$3:H151,H151)&gt;1, countifs($I$3:I151,I151)&gt;1),""Trùng"",if(or(COUNTIFS('Data tổng'!$I:$I,$I151)&gt;1,COUNTIFS('Data tổng'!$H:$H,$H151)&gt;1),""Trùng ""&amp;FILTER('Data tổng'!$B:$B,'Data tổng'!$I:$I=$I151,'Data tổng'!$B:$B&lt;&gt;$B151),""ok""))"),"ok")</f>
        <v>ok</v>
      </c>
      <c r="M144" s="16" t="s">
        <v>40</v>
      </c>
      <c r="N144" s="16" t="s">
        <v>616</v>
      </c>
      <c r="O144" s="16"/>
      <c r="P144" s="16"/>
      <c r="Q144" s="16"/>
      <c r="R144" s="16"/>
      <c r="S144" s="16"/>
      <c r="T144" s="16"/>
      <c r="U144" s="22"/>
      <c r="V144" s="23"/>
      <c r="W144" s="24"/>
      <c r="X144" s="26"/>
      <c r="Y144" s="26"/>
      <c r="Z144" s="26"/>
      <c r="AA144" s="26"/>
      <c r="AB144" s="27"/>
      <c r="AC144" s="27"/>
      <c r="AD144" s="28"/>
      <c r="AE144" s="29"/>
      <c r="AF144" s="29"/>
      <c r="AG144" s="29"/>
    </row>
    <row r="145" spans="1:33" ht="15.75" customHeight="1">
      <c r="A145" s="15">
        <v>44498</v>
      </c>
      <c r="B145" s="16" t="s">
        <v>2458</v>
      </c>
      <c r="C145" s="22" t="s">
        <v>456</v>
      </c>
      <c r="D145" s="16" t="s">
        <v>457</v>
      </c>
      <c r="E145" s="16"/>
      <c r="F145" s="17" t="str">
        <f t="shared" si="5"/>
        <v>Đã nhận được CV</v>
      </c>
      <c r="G145" s="16" t="s">
        <v>3913</v>
      </c>
      <c r="H145" s="18">
        <v>968690699</v>
      </c>
      <c r="I145" s="16" t="s">
        <v>3914</v>
      </c>
      <c r="J145" s="15"/>
      <c r="K145" s="30" t="s">
        <v>3915</v>
      </c>
      <c r="L145" s="21" t="str">
        <f ca="1">IFERROR(__xludf.DUMMYFUNCTION("if(or(countifs($H$3:H152,H152)&gt;1, countifs($I$3:I152,I152)&gt;1),""Trùng"",if(or(COUNTIFS('Data tổng'!$I:$I,$I152)&gt;1,COUNTIFS('Data tổng'!$H:$H,$H152)&gt;1),""Trùng ""&amp;FILTER('Data tổng'!$B:$B,'Data tổng'!$I:$I=$I152,'Data tổng'!$B:$B&lt;&gt;$B152),""ok""))"),"ok")</f>
        <v>ok</v>
      </c>
      <c r="M145" s="16" t="s">
        <v>40</v>
      </c>
      <c r="N145" s="16" t="s">
        <v>243</v>
      </c>
      <c r="O145" s="16"/>
      <c r="P145" s="16"/>
      <c r="Q145" s="16"/>
      <c r="R145" s="16"/>
      <c r="S145" s="16"/>
      <c r="T145" s="16"/>
      <c r="U145" s="22"/>
      <c r="V145" s="23"/>
      <c r="W145" s="24"/>
      <c r="X145" s="26"/>
      <c r="Y145" s="26"/>
      <c r="Z145" s="26"/>
      <c r="AA145" s="26"/>
      <c r="AB145" s="27"/>
      <c r="AC145" s="27"/>
      <c r="AD145" s="28"/>
      <c r="AE145" s="29"/>
      <c r="AF145" s="29"/>
      <c r="AG145" s="29"/>
    </row>
    <row r="146" spans="1:33" ht="15.75" customHeight="1">
      <c r="A146" s="15">
        <v>44499</v>
      </c>
      <c r="B146" s="16" t="str">
        <f t="shared" ref="B146:B187" si="9">IF(A146&lt;&gt;"","Hangpt45","")</f>
        <v>Hangpt45</v>
      </c>
      <c r="C146" s="22" t="s">
        <v>145</v>
      </c>
      <c r="D146" s="16" t="s">
        <v>417</v>
      </c>
      <c r="E146" s="16"/>
      <c r="F146" s="17" t="str">
        <f t="shared" si="5"/>
        <v>Đã nhận được CV</v>
      </c>
      <c r="G146" s="16" t="s">
        <v>3248</v>
      </c>
      <c r="H146" s="18">
        <v>349721229</v>
      </c>
      <c r="I146" s="16" t="s">
        <v>3916</v>
      </c>
      <c r="J146" s="15"/>
      <c r="K146" s="30" t="s">
        <v>3917</v>
      </c>
      <c r="L146" s="21" t="str">
        <f ca="1">IFERROR(__xludf.DUMMYFUNCTION("if(or(countifs($H$3:H153,H153)&gt;1, countifs($I$3:I153,I153)&gt;1),""Trùng"",if(or(COUNTIFS('Data tổng'!$I:$I,$I153)&gt;1,COUNTIFS('Data tổng'!$H:$H,$H153)&gt;1),""Trùng ""&amp;FILTER('Data tổng'!$B:$B,'Data tổng'!$I:$I=$I153,'Data tổng'!$B:$B&lt;&gt;$B153),""ok""))"),"ok")</f>
        <v>ok</v>
      </c>
      <c r="M146" s="16" t="s">
        <v>83</v>
      </c>
      <c r="N146" s="16" t="s">
        <v>84</v>
      </c>
      <c r="O146" s="16"/>
      <c r="P146" s="16"/>
      <c r="Q146" s="16"/>
      <c r="R146" s="16"/>
      <c r="S146" s="16"/>
      <c r="T146" s="16"/>
      <c r="U146" s="22"/>
      <c r="V146" s="23"/>
      <c r="W146" s="24"/>
      <c r="X146" s="26"/>
      <c r="Y146" s="26"/>
      <c r="Z146" s="26"/>
      <c r="AA146" s="26"/>
      <c r="AB146" s="27"/>
      <c r="AC146" s="27"/>
      <c r="AD146" s="28"/>
      <c r="AE146" s="29"/>
      <c r="AF146" s="29"/>
      <c r="AG146" s="29"/>
    </row>
    <row r="147" spans="1:33" ht="15.75" customHeight="1">
      <c r="A147" s="15">
        <v>44504</v>
      </c>
      <c r="B147" s="16" t="str">
        <f t="shared" si="9"/>
        <v>Hangpt45</v>
      </c>
      <c r="C147" s="22" t="s">
        <v>3918</v>
      </c>
      <c r="D147" s="16" t="s">
        <v>417</v>
      </c>
      <c r="E147" s="16"/>
      <c r="F147" s="17" t="str">
        <f t="shared" si="5"/>
        <v>Đã nhận được CV</v>
      </c>
      <c r="G147" s="16" t="s">
        <v>3919</v>
      </c>
      <c r="H147" s="18">
        <v>334783210</v>
      </c>
      <c r="I147" s="16" t="s">
        <v>3920</v>
      </c>
      <c r="J147" s="15"/>
      <c r="K147" s="30" t="s">
        <v>3921</v>
      </c>
      <c r="L147" s="21" t="str">
        <f ca="1">IFERROR(__xludf.DUMMYFUNCTION("if(or(countifs($H$3:H154,H154)&gt;1, countifs($I$3:I154,I154)&gt;1),""Trùng"",if(or(COUNTIFS('Data tổng'!$I:$I,$I154)&gt;1,COUNTIFS('Data tổng'!$H:$H,$H154)&gt;1),""Trùng ""&amp;FILTER('Data tổng'!$B:$B,'Data tổng'!$I:$I=$I154,'Data tổng'!$B:$B&lt;&gt;$B154),""ok""))"),"ok")</f>
        <v>ok</v>
      </c>
      <c r="M147" s="16" t="s">
        <v>40</v>
      </c>
      <c r="N147" s="16" t="s">
        <v>243</v>
      </c>
      <c r="O147" s="16"/>
      <c r="P147" s="16"/>
      <c r="Q147" s="16"/>
      <c r="R147" s="16"/>
      <c r="S147" s="16"/>
      <c r="T147" s="16"/>
      <c r="U147" s="22"/>
      <c r="V147" s="23"/>
      <c r="W147" s="24"/>
      <c r="X147" s="26"/>
      <c r="Y147" s="26"/>
      <c r="Z147" s="26"/>
      <c r="AA147" s="26"/>
      <c r="AB147" s="27"/>
      <c r="AC147" s="27"/>
      <c r="AD147" s="28"/>
      <c r="AE147" s="29"/>
      <c r="AF147" s="29"/>
      <c r="AG147" s="29"/>
    </row>
    <row r="148" spans="1:33" ht="15.75" customHeight="1">
      <c r="A148" s="15">
        <v>44504</v>
      </c>
      <c r="B148" s="16" t="str">
        <f t="shared" si="9"/>
        <v>Hangpt45</v>
      </c>
      <c r="C148" s="22" t="s">
        <v>250</v>
      </c>
      <c r="D148" s="16" t="s">
        <v>417</v>
      </c>
      <c r="E148" s="16"/>
      <c r="F148" s="17" t="str">
        <f t="shared" si="5"/>
        <v>Đã nhận được CV</v>
      </c>
      <c r="G148" s="16" t="s">
        <v>3922</v>
      </c>
      <c r="H148" s="18">
        <v>968905947</v>
      </c>
      <c r="I148" s="16" t="s">
        <v>3923</v>
      </c>
      <c r="J148" s="15"/>
      <c r="K148" s="30" t="s">
        <v>3924</v>
      </c>
      <c r="L148" s="21" t="str">
        <f ca="1">IFERROR(__xludf.DUMMYFUNCTION("if(or(countifs($H$3:H155,H155)&gt;1, countifs($I$3:I155,I155)&gt;1),""Trùng"",if(or(COUNTIFS('Data tổng'!$I:$I,$I155)&gt;1,COUNTIFS('Data tổng'!$H:$H,$H155)&gt;1),""Trùng ""&amp;FILTER('Data tổng'!$B:$B,'Data tổng'!$I:$I=$I155,'Data tổng'!$B:$B&lt;&gt;$B155),""ok""))"),"ok")</f>
        <v>ok</v>
      </c>
      <c r="M148" s="16" t="s">
        <v>40</v>
      </c>
      <c r="N148" s="16" t="s">
        <v>243</v>
      </c>
      <c r="O148" s="16"/>
      <c r="P148" s="16"/>
      <c r="Q148" s="16"/>
      <c r="R148" s="16"/>
      <c r="S148" s="16"/>
      <c r="T148" s="16"/>
      <c r="U148" s="22"/>
      <c r="V148" s="23"/>
      <c r="W148" s="24"/>
      <c r="X148" s="26"/>
      <c r="Y148" s="26"/>
      <c r="Z148" s="26"/>
      <c r="AA148" s="26"/>
      <c r="AB148" s="27"/>
      <c r="AC148" s="27"/>
      <c r="AD148" s="28"/>
      <c r="AE148" s="29"/>
      <c r="AF148" s="29"/>
      <c r="AG148" s="29"/>
    </row>
    <row r="149" spans="1:33" ht="15.75" customHeight="1">
      <c r="A149" s="15">
        <v>44505</v>
      </c>
      <c r="B149" s="16" t="str">
        <f t="shared" si="9"/>
        <v>Hangpt45</v>
      </c>
      <c r="C149" s="22" t="s">
        <v>1834</v>
      </c>
      <c r="D149" s="16" t="s">
        <v>417</v>
      </c>
      <c r="E149" s="16"/>
      <c r="F149" s="17" t="str">
        <f t="shared" si="5"/>
        <v>Fail Phỏng vấn</v>
      </c>
      <c r="G149" s="16" t="s">
        <v>3925</v>
      </c>
      <c r="H149" s="18"/>
      <c r="I149" s="16"/>
      <c r="J149" s="15"/>
      <c r="K149" s="30" t="s">
        <v>3926</v>
      </c>
      <c r="L149" s="21" t="str">
        <f ca="1">IFERROR(__xludf.DUMMYFUNCTION("if(or(countifs($H$3:H156,H156)&gt;1, countifs($I$3:I156,I156)&gt;1),""Trùng"",if(or(COUNTIFS('Data tổng'!$I:$I,$I156)&gt;1,COUNTIFS('Data tổng'!$H:$H,$H156)&gt;1),""Trùng ""&amp;FILTER('Data tổng'!$B:$B,'Data tổng'!$I:$I=$I156,'Data tổng'!$B:$B&lt;&gt;$B156),""ok""))"),"ok")</f>
        <v>ok</v>
      </c>
      <c r="M149" s="16" t="s">
        <v>824</v>
      </c>
      <c r="N149" s="16" t="s">
        <v>3927</v>
      </c>
      <c r="O149" s="16"/>
      <c r="P149" s="16"/>
      <c r="Q149" s="16"/>
      <c r="R149" s="16"/>
      <c r="S149" s="16"/>
      <c r="T149" s="16"/>
      <c r="U149" s="22"/>
      <c r="V149" s="23"/>
      <c r="W149" s="24" t="s">
        <v>57</v>
      </c>
      <c r="X149" s="133">
        <v>44504</v>
      </c>
      <c r="Y149" s="33">
        <v>0.70833333333333337</v>
      </c>
      <c r="Z149" s="26" t="s">
        <v>64</v>
      </c>
      <c r="AA149" s="26" t="s">
        <v>47</v>
      </c>
      <c r="AB149" s="27"/>
      <c r="AC149" s="27"/>
      <c r="AD149" s="28"/>
      <c r="AE149" s="29"/>
      <c r="AF149" s="29"/>
      <c r="AG149" s="29"/>
    </row>
    <row r="150" spans="1:33" ht="15.75" customHeight="1">
      <c r="A150" s="15">
        <v>44508</v>
      </c>
      <c r="B150" s="16" t="str">
        <f t="shared" si="9"/>
        <v>Hangpt45</v>
      </c>
      <c r="C150" s="22" t="s">
        <v>456</v>
      </c>
      <c r="D150" s="16" t="s">
        <v>417</v>
      </c>
      <c r="E150" s="16"/>
      <c r="F150" s="17" t="str">
        <f t="shared" si="5"/>
        <v>Đã nhận được CV</v>
      </c>
      <c r="G150" s="16" t="s">
        <v>3928</v>
      </c>
      <c r="H150" s="18">
        <v>966828088</v>
      </c>
      <c r="I150" s="16" t="s">
        <v>3929</v>
      </c>
      <c r="J150" s="15"/>
      <c r="K150" s="30" t="s">
        <v>3930</v>
      </c>
      <c r="L150" s="21" t="str">
        <f ca="1">IFERROR(__xludf.DUMMYFUNCTION("if(or(countifs($H$3:H157,H157)&gt;1, countifs($I$3:I157,I157)&gt;1),""Trùng"",if(or(COUNTIFS('Data tổng'!$I:$I,$I157)&gt;1,COUNTIFS('Data tổng'!$H:$H,$H157)&gt;1),""Trùng ""&amp;FILTER('Data tổng'!$B:$B,'Data tổng'!$I:$I=$I157,'Data tổng'!$B:$B&lt;&gt;$B157),""ok""))"),"ok")</f>
        <v>ok</v>
      </c>
      <c r="M150" s="16" t="s">
        <v>40</v>
      </c>
      <c r="N150" s="16" t="s">
        <v>243</v>
      </c>
      <c r="O150" s="16"/>
      <c r="P150" s="16"/>
      <c r="Q150" s="16"/>
      <c r="R150" s="16"/>
      <c r="S150" s="16"/>
      <c r="T150" s="16"/>
      <c r="U150" s="22"/>
      <c r="V150" s="23"/>
      <c r="W150" s="24"/>
      <c r="X150" s="26"/>
      <c r="Y150" s="26"/>
      <c r="Z150" s="26"/>
      <c r="AA150" s="26"/>
      <c r="AB150" s="27"/>
      <c r="AC150" s="27"/>
      <c r="AD150" s="28"/>
      <c r="AE150" s="29"/>
      <c r="AF150" s="29"/>
      <c r="AG150" s="29"/>
    </row>
    <row r="151" spans="1:33" ht="15.75" customHeight="1">
      <c r="A151" s="15">
        <v>44509</v>
      </c>
      <c r="B151" s="16" t="str">
        <f t="shared" si="9"/>
        <v>Hangpt45</v>
      </c>
      <c r="C151" s="22" t="s">
        <v>2106</v>
      </c>
      <c r="D151" s="16"/>
      <c r="E151" s="16"/>
      <c r="F151" s="17" t="str">
        <f t="shared" si="5"/>
        <v>Đã nhận được CV</v>
      </c>
      <c r="G151" s="16" t="s">
        <v>3931</v>
      </c>
      <c r="H151" s="18">
        <v>981064500</v>
      </c>
      <c r="I151" s="16" t="s">
        <v>3932</v>
      </c>
      <c r="J151" s="15"/>
      <c r="K151" s="30" t="s">
        <v>3933</v>
      </c>
      <c r="L151" s="21" t="str">
        <f ca="1">IFERROR(__xludf.DUMMYFUNCTION("if(or(countifs($H$3:H158,H158)&gt;1, countifs($I$3:I158,I158)&gt;1),""Trùng"",if(or(COUNTIFS('Data tổng'!$I:$I,$I158)&gt;1,COUNTIFS('Data tổng'!$H:$H,$H158)&gt;1),""Trùng ""&amp;FILTER('Data tổng'!$B:$B,'Data tổng'!$I:$I=$I158,'Data tổng'!$B:$B&lt;&gt;$B158),""ok""))"),"ok")</f>
        <v>ok</v>
      </c>
      <c r="M151" s="16" t="s">
        <v>40</v>
      </c>
      <c r="N151" s="16" t="s">
        <v>243</v>
      </c>
      <c r="O151" s="16"/>
      <c r="P151" s="16"/>
      <c r="Q151" s="16"/>
      <c r="R151" s="16"/>
      <c r="S151" s="16"/>
      <c r="T151" s="16"/>
      <c r="U151" s="22" t="s">
        <v>3934</v>
      </c>
      <c r="V151" s="23"/>
      <c r="W151" s="24"/>
      <c r="X151" s="26"/>
      <c r="Y151" s="26"/>
      <c r="Z151" s="26"/>
      <c r="AA151" s="26"/>
      <c r="AB151" s="27"/>
      <c r="AC151" s="27"/>
      <c r="AD151" s="28"/>
      <c r="AE151" s="29"/>
      <c r="AF151" s="29"/>
      <c r="AG151" s="29"/>
    </row>
    <row r="152" spans="1:33" ht="15.75" customHeight="1">
      <c r="A152" s="15">
        <v>44509</v>
      </c>
      <c r="B152" s="16" t="str">
        <f t="shared" si="9"/>
        <v>Hangpt45</v>
      </c>
      <c r="C152" s="22" t="s">
        <v>456</v>
      </c>
      <c r="D152" s="16" t="s">
        <v>457</v>
      </c>
      <c r="E152" s="16"/>
      <c r="F152" s="17" t="str">
        <f t="shared" si="5"/>
        <v>Đã nhận được CV</v>
      </c>
      <c r="G152" s="16" t="s">
        <v>3935</v>
      </c>
      <c r="H152" s="18">
        <v>983656124</v>
      </c>
      <c r="I152" s="16" t="s">
        <v>3936</v>
      </c>
      <c r="J152" s="15"/>
      <c r="K152" s="30" t="s">
        <v>3937</v>
      </c>
      <c r="L152" s="21" t="str">
        <f ca="1">IFERROR(__xludf.DUMMYFUNCTION("if(or(countifs($H$3:H159,H159)&gt;1, countifs($I$3:I159,I159)&gt;1),""Trùng"",if(or(COUNTIFS('Data tổng'!$I:$I,$I159)&gt;1,COUNTIFS('Data tổng'!$H:$H,$H159)&gt;1),""Trùng ""&amp;FILTER('Data tổng'!$B:$B,'Data tổng'!$I:$I=$I159,'Data tổng'!$B:$B&lt;&gt;$B159),""ok""))"),"ok")</f>
        <v>ok</v>
      </c>
      <c r="M152" s="16" t="s">
        <v>40</v>
      </c>
      <c r="N152" s="16" t="s">
        <v>41</v>
      </c>
      <c r="O152" s="16"/>
      <c r="P152" s="16"/>
      <c r="Q152" s="16"/>
      <c r="R152" s="16"/>
      <c r="S152" s="16"/>
      <c r="T152" s="16"/>
      <c r="U152" s="143" t="s">
        <v>3938</v>
      </c>
      <c r="V152" s="23"/>
      <c r="W152" s="24"/>
      <c r="X152" s="26"/>
      <c r="Y152" s="26"/>
      <c r="Z152" s="26"/>
      <c r="AA152" s="26"/>
      <c r="AB152" s="27"/>
      <c r="AC152" s="27"/>
      <c r="AD152" s="28"/>
      <c r="AE152" s="29"/>
      <c r="AF152" s="29"/>
      <c r="AG152" s="29"/>
    </row>
    <row r="153" spans="1:33" ht="15.75" customHeight="1">
      <c r="A153" s="15">
        <v>44515</v>
      </c>
      <c r="B153" s="16" t="str">
        <f t="shared" si="9"/>
        <v>Hangpt45</v>
      </c>
      <c r="C153" s="22" t="s">
        <v>456</v>
      </c>
      <c r="D153" s="16" t="s">
        <v>417</v>
      </c>
      <c r="E153" s="16"/>
      <c r="F153" s="17" t="str">
        <f t="shared" si="5"/>
        <v>Fail Phỏng vấn</v>
      </c>
      <c r="G153" s="16" t="s">
        <v>3939</v>
      </c>
      <c r="H153" s="62">
        <v>912023599</v>
      </c>
      <c r="I153" s="16" t="s">
        <v>3940</v>
      </c>
      <c r="J153" s="15"/>
      <c r="K153" s="30" t="s">
        <v>3941</v>
      </c>
      <c r="L153" s="21" t="str">
        <f ca="1">IFERROR(__xludf.DUMMYFUNCTION("if(or(countifs($H$3:H160,H160)&gt;1, countifs($I$3:I160,I160)&gt;1),""Trùng"",if(or(COUNTIFS('Data tổng'!$I:$I,$I160)&gt;1,COUNTIFS('Data tổng'!$H:$H,$H160)&gt;1),""Trùng ""&amp;FILTER('Data tổng'!$B:$B,'Data tổng'!$I:$I=$I160,'Data tổng'!$B:$B&lt;&gt;$B160),""ok""))"),"ok")</f>
        <v>ok</v>
      </c>
      <c r="M153" s="16" t="s">
        <v>801</v>
      </c>
      <c r="N153" s="16"/>
      <c r="O153" s="16"/>
      <c r="P153" s="16"/>
      <c r="Q153" s="16"/>
      <c r="R153" s="16"/>
      <c r="S153" s="16"/>
      <c r="T153" s="16"/>
      <c r="U153" s="22"/>
      <c r="V153" s="23"/>
      <c r="W153" s="24" t="s">
        <v>57</v>
      </c>
      <c r="X153" s="133">
        <v>44519</v>
      </c>
      <c r="Y153" s="33">
        <v>0.75</v>
      </c>
      <c r="Z153" s="26" t="s">
        <v>1446</v>
      </c>
      <c r="AA153" s="26" t="s">
        <v>47</v>
      </c>
      <c r="AB153" s="27"/>
      <c r="AC153" s="27"/>
      <c r="AD153" s="28"/>
      <c r="AE153" s="29"/>
      <c r="AF153" s="29"/>
      <c r="AG153" s="29"/>
    </row>
    <row r="154" spans="1:33" ht="15.75" customHeight="1">
      <c r="A154" s="15">
        <v>44515</v>
      </c>
      <c r="B154" s="16" t="str">
        <f t="shared" si="9"/>
        <v>Hangpt45</v>
      </c>
      <c r="C154" s="22" t="s">
        <v>456</v>
      </c>
      <c r="D154" s="16" t="s">
        <v>417</v>
      </c>
      <c r="E154" s="16"/>
      <c r="F154" s="17" t="str">
        <f t="shared" si="5"/>
        <v>Đã nhận được CV</v>
      </c>
      <c r="G154" s="16" t="s">
        <v>3942</v>
      </c>
      <c r="H154" s="18"/>
      <c r="I154" s="16" t="s">
        <v>3943</v>
      </c>
      <c r="J154" s="15"/>
      <c r="K154" s="30" t="s">
        <v>3944</v>
      </c>
      <c r="L154" s="21" t="str">
        <f ca="1">IFERROR(__xludf.DUMMYFUNCTION("if(or(countifs($H$3:H161,H161)&gt;1, countifs($I$3:I161,I161)&gt;1),""Trùng"",if(or(COUNTIFS('Data tổng'!$I:$I,$I161)&gt;1,COUNTIFS('Data tổng'!$H:$H,$H161)&gt;1),""Trùng ""&amp;FILTER('Data tổng'!$B:$B,'Data tổng'!$I:$I=$I161,'Data tổng'!$B:$B&lt;&gt;$B161),""ok""))"),"ok")</f>
        <v>ok</v>
      </c>
      <c r="M154" s="16" t="s">
        <v>83</v>
      </c>
      <c r="N154" s="16" t="s">
        <v>84</v>
      </c>
      <c r="O154" s="16"/>
      <c r="P154" s="16"/>
      <c r="Q154" s="16" t="s">
        <v>284</v>
      </c>
      <c r="R154" s="16"/>
      <c r="S154" s="16"/>
      <c r="T154" s="16"/>
      <c r="U154" s="22"/>
      <c r="V154" s="23"/>
      <c r="W154" s="24"/>
      <c r="X154" s="26"/>
      <c r="Y154" s="26"/>
      <c r="Z154" s="26"/>
      <c r="AA154" s="26"/>
      <c r="AB154" s="27"/>
      <c r="AC154" s="27"/>
      <c r="AD154" s="28"/>
      <c r="AE154" s="29"/>
      <c r="AF154" s="29"/>
      <c r="AG154" s="29"/>
    </row>
    <row r="155" spans="1:33" ht="15.75" customHeight="1">
      <c r="A155" s="15">
        <v>44515</v>
      </c>
      <c r="B155" s="16" t="str">
        <f t="shared" si="9"/>
        <v>Hangpt45</v>
      </c>
      <c r="C155" s="22" t="s">
        <v>456</v>
      </c>
      <c r="D155" s="16" t="s">
        <v>417</v>
      </c>
      <c r="E155" s="16"/>
      <c r="F155" s="17" t="str">
        <f t="shared" si="5"/>
        <v>Đã nhận được CV</v>
      </c>
      <c r="G155" s="16" t="s">
        <v>3945</v>
      </c>
      <c r="H155" s="18">
        <v>985313846</v>
      </c>
      <c r="I155" s="16" t="s">
        <v>3946</v>
      </c>
      <c r="J155" s="15"/>
      <c r="K155" s="30" t="s">
        <v>3947</v>
      </c>
      <c r="L155" s="21" t="str">
        <f ca="1">IFERROR(__xludf.DUMMYFUNCTION("if(or(countifs($H$3:H162,H162)&gt;1, countifs($I$3:I162,I162)&gt;1),""Trùng"",if(or(COUNTIFS('Data tổng'!$I:$I,$I162)&gt;1,COUNTIFS('Data tổng'!$H:$H,$H162)&gt;1),""Trùng ""&amp;FILTER('Data tổng'!$B:$B,'Data tổng'!$I:$I=$I162,'Data tổng'!$B:$B&lt;&gt;$B162),""ok""))"),"ok")</f>
        <v>ok</v>
      </c>
      <c r="M155" s="16" t="s">
        <v>83</v>
      </c>
      <c r="N155" s="16" t="s">
        <v>84</v>
      </c>
      <c r="O155" s="16"/>
      <c r="P155" s="16"/>
      <c r="Q155" s="16" t="s">
        <v>284</v>
      </c>
      <c r="R155" s="16"/>
      <c r="S155" s="16"/>
      <c r="T155" s="16"/>
      <c r="U155" s="22"/>
      <c r="V155" s="23"/>
      <c r="W155" s="24"/>
      <c r="X155" s="26"/>
      <c r="Y155" s="26"/>
      <c r="Z155" s="26"/>
      <c r="AA155" s="26"/>
      <c r="AB155" s="27"/>
      <c r="AC155" s="27"/>
      <c r="AD155" s="28"/>
      <c r="AE155" s="29"/>
      <c r="AF155" s="29"/>
      <c r="AG155" s="29"/>
    </row>
    <row r="156" spans="1:33" ht="15.75" customHeight="1">
      <c r="A156" s="15">
        <v>44515</v>
      </c>
      <c r="B156" s="16" t="str">
        <f t="shared" si="9"/>
        <v>Hangpt45</v>
      </c>
      <c r="C156" s="22" t="s">
        <v>1056</v>
      </c>
      <c r="D156" s="16" t="s">
        <v>417</v>
      </c>
      <c r="E156" s="16"/>
      <c r="F156" s="17" t="str">
        <f t="shared" si="5"/>
        <v>Pass CV</v>
      </c>
      <c r="G156" s="16" t="s">
        <v>1218</v>
      </c>
      <c r="H156" s="18">
        <v>846864325</v>
      </c>
      <c r="I156" s="16" t="s">
        <v>1219</v>
      </c>
      <c r="J156" s="15"/>
      <c r="K156" s="30" t="s">
        <v>3948</v>
      </c>
      <c r="L156" s="21" t="str">
        <f ca="1">IFERROR(__xludf.DUMMYFUNCTION("if(or(countifs($H$3:H163,H163)&gt;1, countifs($I$3:I163,I163)&gt;1),""Trùng"",if(or(COUNTIFS('Data tổng'!$I:$I,$I163)&gt;1,COUNTIFS('Data tổng'!$H:$H,$H163)&gt;1),""Trùng ""&amp;FILTER('Data tổng'!$B:$B,'Data tổng'!$I:$I=$I163,'Data tổng'!$B:$B&lt;&gt;$B163),""ok""))"),"ok")</f>
        <v>ok</v>
      </c>
      <c r="M156" s="16" t="s">
        <v>83</v>
      </c>
      <c r="N156" s="16" t="s">
        <v>84</v>
      </c>
      <c r="O156" s="16"/>
      <c r="P156" s="16"/>
      <c r="Q156" s="16"/>
      <c r="R156" s="16"/>
      <c r="S156" s="16"/>
      <c r="T156" s="16"/>
      <c r="U156" s="22" t="s">
        <v>3949</v>
      </c>
      <c r="V156" s="23"/>
      <c r="W156" s="24" t="s">
        <v>57</v>
      </c>
      <c r="X156" s="26"/>
      <c r="Y156" s="26"/>
      <c r="Z156" s="26"/>
      <c r="AA156" s="26"/>
      <c r="AB156" s="27"/>
      <c r="AC156" s="27"/>
      <c r="AD156" s="28"/>
      <c r="AE156" s="29"/>
      <c r="AF156" s="29"/>
      <c r="AG156" s="29"/>
    </row>
    <row r="157" spans="1:33" ht="15.75" customHeight="1">
      <c r="A157" s="15">
        <v>44517</v>
      </c>
      <c r="B157" s="16" t="str">
        <f t="shared" si="9"/>
        <v>Hangpt45</v>
      </c>
      <c r="C157" s="22" t="s">
        <v>456</v>
      </c>
      <c r="D157" s="16" t="s">
        <v>417</v>
      </c>
      <c r="E157" s="16"/>
      <c r="F157" s="17" t="str">
        <f t="shared" si="5"/>
        <v>Đã nhận được CV</v>
      </c>
      <c r="G157" s="16" t="s">
        <v>3950</v>
      </c>
      <c r="H157" s="18">
        <v>368830788</v>
      </c>
      <c r="I157" s="16" t="s">
        <v>3951</v>
      </c>
      <c r="J157" s="15"/>
      <c r="K157" s="30" t="s">
        <v>3952</v>
      </c>
      <c r="L157" s="21" t="str">
        <f ca="1">IFERROR(__xludf.DUMMYFUNCTION("if(or(countifs($H$3:H164,H164)&gt;1, countifs($I$3:I164,I164)&gt;1),""Trùng"",if(or(COUNTIFS('Data tổng'!$I:$I,$I164)&gt;1,COUNTIFS('Data tổng'!$H:$H,$H164)&gt;1),""Trùng ""&amp;FILTER('Data tổng'!$B:$B,'Data tổng'!$I:$I=$I164,'Data tổng'!$B:$B&lt;&gt;$B164),""ok""))"),"ok")</f>
        <v>ok</v>
      </c>
      <c r="M157" s="16" t="s">
        <v>83</v>
      </c>
      <c r="N157" s="16" t="s">
        <v>84</v>
      </c>
      <c r="O157" s="16"/>
      <c r="P157" s="16"/>
      <c r="Q157" s="16"/>
      <c r="R157" s="16"/>
      <c r="S157" s="16"/>
      <c r="T157" s="16"/>
      <c r="U157" s="22" t="s">
        <v>3953</v>
      </c>
      <c r="V157" s="23"/>
      <c r="W157" s="24"/>
      <c r="X157" s="26"/>
      <c r="Y157" s="26"/>
      <c r="Z157" s="26"/>
      <c r="AA157" s="26"/>
      <c r="AB157" s="27"/>
      <c r="AC157" s="27"/>
      <c r="AD157" s="28"/>
      <c r="AE157" s="29"/>
      <c r="AF157" s="29"/>
      <c r="AG157" s="29"/>
    </row>
    <row r="158" spans="1:33" ht="15.75" customHeight="1">
      <c r="A158" s="15">
        <v>44522</v>
      </c>
      <c r="B158" s="16" t="str">
        <f t="shared" si="9"/>
        <v>Hangpt45</v>
      </c>
      <c r="C158" s="22" t="s">
        <v>1056</v>
      </c>
      <c r="D158" s="16"/>
      <c r="E158" s="16"/>
      <c r="F158" s="17" t="str">
        <f t="shared" si="5"/>
        <v>Đã nhận được CV</v>
      </c>
      <c r="G158" s="16" t="s">
        <v>3954</v>
      </c>
      <c r="H158" s="18">
        <v>983250482</v>
      </c>
      <c r="I158" s="16" t="s">
        <v>3955</v>
      </c>
      <c r="J158" s="15"/>
      <c r="K158" s="30" t="s">
        <v>3956</v>
      </c>
      <c r="L158" s="21" t="str">
        <f ca="1">IFERROR(__xludf.DUMMYFUNCTION("if(or(countifs($H$3:H165,H165)&gt;1, countifs($I$3:I165,I165)&gt;1),""Trùng"",if(or(COUNTIFS('Data tổng'!$I:$I,$I165)&gt;1,COUNTIFS('Data tổng'!$H:$H,$H165)&gt;1),""Trùng ""&amp;FILTER('Data tổng'!$B:$B,'Data tổng'!$I:$I=$I165,'Data tổng'!$B:$B&lt;&gt;$B165),""ok""))"),"ok")</f>
        <v>ok</v>
      </c>
      <c r="M158" s="16" t="s">
        <v>83</v>
      </c>
      <c r="N158" s="16" t="s">
        <v>616</v>
      </c>
      <c r="O158" s="16"/>
      <c r="P158" s="16"/>
      <c r="Q158" s="16"/>
      <c r="R158" s="16"/>
      <c r="S158" s="16"/>
      <c r="T158" s="16"/>
      <c r="U158" s="22"/>
      <c r="V158" s="23"/>
      <c r="W158" s="24"/>
      <c r="X158" s="26"/>
      <c r="Y158" s="26"/>
      <c r="Z158" s="26"/>
      <c r="AA158" s="26"/>
      <c r="AB158" s="27"/>
      <c r="AC158" s="27"/>
      <c r="AD158" s="28"/>
      <c r="AE158" s="29"/>
      <c r="AF158" s="29"/>
      <c r="AG158" s="29"/>
    </row>
    <row r="159" spans="1:33" ht="15.75" customHeight="1">
      <c r="A159" s="15">
        <v>44529</v>
      </c>
      <c r="B159" s="16" t="str">
        <f t="shared" si="9"/>
        <v>Hangpt45</v>
      </c>
      <c r="C159" s="22" t="s">
        <v>456</v>
      </c>
      <c r="D159" s="16" t="s">
        <v>417</v>
      </c>
      <c r="E159" s="16"/>
      <c r="F159" s="17" t="str">
        <f t="shared" si="5"/>
        <v>Đã nhận được CV</v>
      </c>
      <c r="G159" s="16" t="s">
        <v>3957</v>
      </c>
      <c r="H159" s="18">
        <v>919193308</v>
      </c>
      <c r="I159" s="16" t="s">
        <v>3958</v>
      </c>
      <c r="J159" s="15"/>
      <c r="K159" s="16" t="s">
        <v>3959</v>
      </c>
      <c r="L159" s="21" t="str">
        <f ca="1">IFERROR(__xludf.DUMMYFUNCTION("if(or(countifs($H$3:H166,H166)&gt;1, countifs($I$3:I166,I166)&gt;1),""Trùng"",if(or(COUNTIFS('Data tổng'!$I:$I,$I166)&gt;1,COUNTIFS('Data tổng'!$H:$H,$H166)&gt;1),""Trùng ""&amp;FILTER('Data tổng'!$B:$B,'Data tổng'!$I:$I=$I166,'Data tổng'!$B:$B&lt;&gt;$B166),""ok""))"),"ok")</f>
        <v>ok</v>
      </c>
      <c r="M159" s="16" t="s">
        <v>83</v>
      </c>
      <c r="N159" s="16" t="s">
        <v>84</v>
      </c>
      <c r="O159" s="16"/>
      <c r="P159" s="16"/>
      <c r="Q159" s="16"/>
      <c r="R159" s="16"/>
      <c r="S159" s="16"/>
      <c r="T159" s="16"/>
      <c r="U159" s="22" t="s">
        <v>3960</v>
      </c>
      <c r="V159" s="23"/>
      <c r="W159" s="24" t="s">
        <v>731</v>
      </c>
      <c r="X159" s="26"/>
      <c r="Y159" s="26"/>
      <c r="Z159" s="26"/>
      <c r="AA159" s="26"/>
      <c r="AB159" s="27"/>
      <c r="AC159" s="27"/>
      <c r="AD159" s="28"/>
      <c r="AE159" s="29"/>
      <c r="AF159" s="29"/>
      <c r="AG159" s="29"/>
    </row>
    <row r="160" spans="1:33" ht="15.75" customHeight="1">
      <c r="A160" s="15">
        <v>44532</v>
      </c>
      <c r="B160" s="16" t="str">
        <f t="shared" si="9"/>
        <v>Hangpt45</v>
      </c>
      <c r="C160" s="22" t="s">
        <v>456</v>
      </c>
      <c r="D160" s="16" t="s">
        <v>457</v>
      </c>
      <c r="E160" s="16"/>
      <c r="F160" s="17" t="str">
        <f t="shared" si="5"/>
        <v>Đã nhận được CV</v>
      </c>
      <c r="G160" s="16" t="s">
        <v>3961</v>
      </c>
      <c r="H160" s="18" t="s">
        <v>3962</v>
      </c>
      <c r="I160" s="16" t="s">
        <v>3963</v>
      </c>
      <c r="J160" s="15"/>
      <c r="K160" s="16" t="s">
        <v>3964</v>
      </c>
      <c r="L160" s="21" t="str">
        <f ca="1">IFERROR(__xludf.DUMMYFUNCTION("if(or(countifs($H$3:H167,H167)&gt;1, countifs($I$3:I167,I167)&gt;1),""Trùng"",if(or(COUNTIFS('Data tổng'!$I:$I,$I167)&gt;1,COUNTIFS('Data tổng'!$H:$H,$H167)&gt;1),""Trùng ""&amp;FILTER('Data tổng'!$B:$B,'Data tổng'!$I:$I=$I167,'Data tổng'!$B:$B&lt;&gt;$B167),""ok""))"),"ok")</f>
        <v>ok</v>
      </c>
      <c r="M160" s="16" t="s">
        <v>83</v>
      </c>
      <c r="N160" s="16" t="s">
        <v>84</v>
      </c>
      <c r="O160" s="16"/>
      <c r="P160" s="16"/>
      <c r="Q160" s="16"/>
      <c r="R160" s="16"/>
      <c r="S160" s="16"/>
      <c r="T160" s="16"/>
      <c r="U160" s="22" t="s">
        <v>3965</v>
      </c>
      <c r="V160" s="23"/>
      <c r="W160" s="24"/>
      <c r="X160" s="26"/>
      <c r="Y160" s="26"/>
      <c r="Z160" s="26"/>
      <c r="AA160" s="26"/>
      <c r="AB160" s="27"/>
      <c r="AC160" s="27"/>
      <c r="AD160" s="28"/>
      <c r="AE160" s="29"/>
      <c r="AF160" s="29"/>
      <c r="AG160" s="29"/>
    </row>
    <row r="161" spans="1:33" ht="15.75" customHeight="1">
      <c r="A161" s="15">
        <v>44532</v>
      </c>
      <c r="B161" s="16" t="str">
        <f t="shared" si="9"/>
        <v>Hangpt45</v>
      </c>
      <c r="C161" s="22" t="s">
        <v>456</v>
      </c>
      <c r="D161" s="16" t="s">
        <v>417</v>
      </c>
      <c r="E161" s="16"/>
      <c r="F161" s="17" t="str">
        <f t="shared" si="5"/>
        <v>Đã nhận được CV</v>
      </c>
      <c r="G161" s="16" t="s">
        <v>3966</v>
      </c>
      <c r="H161" s="18">
        <v>986888146</v>
      </c>
      <c r="I161" s="16" t="s">
        <v>3967</v>
      </c>
      <c r="J161" s="15"/>
      <c r="K161" s="16" t="s">
        <v>3968</v>
      </c>
      <c r="L161" s="21" t="str">
        <f ca="1">IFERROR(__xludf.DUMMYFUNCTION("if(or(countifs($H$3:H168,H168)&gt;1, countifs($I$3:I168,I168)&gt;1),""Trùng"",if(or(COUNTIFS('Data tổng'!$I:$I,$I168)&gt;1,COUNTIFS('Data tổng'!$H:$H,$H168)&gt;1),""Trùng ""&amp;FILTER('Data tổng'!$B:$B,'Data tổng'!$I:$I=$I168,'Data tổng'!$B:$B&lt;&gt;$B168),""ok""))"),"ok")</f>
        <v>ok</v>
      </c>
      <c r="M161" s="16" t="s">
        <v>83</v>
      </c>
      <c r="N161" s="16" t="s">
        <v>84</v>
      </c>
      <c r="O161" s="16"/>
      <c r="P161" s="16"/>
      <c r="Q161" s="16" t="s">
        <v>207</v>
      </c>
      <c r="R161" s="16"/>
      <c r="S161" s="16"/>
      <c r="T161" s="16"/>
      <c r="U161" s="22"/>
      <c r="V161" s="23"/>
      <c r="W161" s="24"/>
      <c r="X161" s="26"/>
      <c r="Y161" s="26"/>
      <c r="Z161" s="26"/>
      <c r="AA161" s="26"/>
      <c r="AB161" s="27"/>
      <c r="AC161" s="27"/>
      <c r="AD161" s="28"/>
      <c r="AE161" s="29"/>
      <c r="AF161" s="29"/>
      <c r="AG161" s="29"/>
    </row>
    <row r="162" spans="1:33" ht="15.75" customHeight="1">
      <c r="A162" s="15">
        <v>44532</v>
      </c>
      <c r="B162" s="16" t="str">
        <f t="shared" si="9"/>
        <v>Hangpt45</v>
      </c>
      <c r="C162" s="22" t="s">
        <v>456</v>
      </c>
      <c r="D162" s="16" t="s">
        <v>417</v>
      </c>
      <c r="E162" s="16"/>
      <c r="F162" s="17" t="str">
        <f t="shared" si="5"/>
        <v>Fail Phỏng vấn</v>
      </c>
      <c r="G162" s="16" t="s">
        <v>3969</v>
      </c>
      <c r="H162" s="18">
        <v>982935157</v>
      </c>
      <c r="I162" s="16" t="s">
        <v>3970</v>
      </c>
      <c r="J162" s="15"/>
      <c r="K162" s="16" t="s">
        <v>3971</v>
      </c>
      <c r="L162" s="21" t="str">
        <f ca="1">IFERROR(__xludf.DUMMYFUNCTION("if(or(countifs($H$3:H169,H169)&gt;1, countifs($I$3:I169,I169)&gt;1),""Trùng"",if(or(COUNTIFS('Data tổng'!$I:$I,$I169)&gt;1,COUNTIFS('Data tổng'!$H:$H,$H169)&gt;1),""Trùng ""&amp;FILTER('Data tổng'!$B:$B,'Data tổng'!$I:$I=$I169,'Data tổng'!$B:$B&lt;&gt;$B169),""ok""))"),"ok")</f>
        <v>ok</v>
      </c>
      <c r="M162" s="16" t="s">
        <v>83</v>
      </c>
      <c r="N162" s="16" t="s">
        <v>84</v>
      </c>
      <c r="O162" s="16"/>
      <c r="P162" s="16"/>
      <c r="Q162" s="16" t="s">
        <v>44</v>
      </c>
      <c r="R162" s="16"/>
      <c r="S162" s="16"/>
      <c r="T162" s="16"/>
      <c r="U162" s="22" t="s">
        <v>3972</v>
      </c>
      <c r="V162" s="23"/>
      <c r="W162" s="24" t="s">
        <v>57</v>
      </c>
      <c r="X162" s="133">
        <v>44539</v>
      </c>
      <c r="Y162" s="33">
        <v>0.75</v>
      </c>
      <c r="Z162" s="26" t="s">
        <v>3973</v>
      </c>
      <c r="AA162" s="26" t="s">
        <v>47</v>
      </c>
      <c r="AB162" s="27"/>
      <c r="AC162" s="27"/>
      <c r="AD162" s="28"/>
      <c r="AE162" s="29"/>
      <c r="AF162" s="29"/>
      <c r="AG162" s="29"/>
    </row>
    <row r="163" spans="1:33" ht="15.75" customHeight="1">
      <c r="A163" s="15">
        <v>44543</v>
      </c>
      <c r="B163" s="16" t="str">
        <f t="shared" si="9"/>
        <v>Hangpt45</v>
      </c>
      <c r="C163" s="22" t="s">
        <v>456</v>
      </c>
      <c r="D163" s="16" t="s">
        <v>417</v>
      </c>
      <c r="E163" s="16"/>
      <c r="F163" s="17" t="str">
        <f t="shared" si="5"/>
        <v>Đã onboard</v>
      </c>
      <c r="G163" s="16" t="s">
        <v>3974</v>
      </c>
      <c r="H163" s="18">
        <v>921948686</v>
      </c>
      <c r="I163" s="16" t="s">
        <v>3975</v>
      </c>
      <c r="J163" s="16">
        <v>1994</v>
      </c>
      <c r="K163" s="16" t="s">
        <v>3976</v>
      </c>
      <c r="L163" s="21" t="str">
        <f ca="1">IFERROR(__xludf.DUMMYFUNCTION("if(or(countifs($H$3:H170,H170)&gt;1, countifs($I$3:I170,I170)&gt;1),""Trùng"",if(or(COUNTIFS('Data tổng'!$I:$I,$I170)&gt;1,COUNTIFS('Data tổng'!$H:$H,$H170)&gt;1),""Trùng ""&amp;FILTER('Data tổng'!$B:$B,'Data tổng'!$I:$I=$I170,'Data tổng'!$B:$B&lt;&gt;$B170),""ok""))"),"ok")</f>
        <v>ok</v>
      </c>
      <c r="M163" s="16" t="s">
        <v>83</v>
      </c>
      <c r="N163" s="16" t="s">
        <v>84</v>
      </c>
      <c r="O163" s="16"/>
      <c r="P163" s="16"/>
      <c r="Q163" s="16"/>
      <c r="R163" s="16"/>
      <c r="S163" s="16"/>
      <c r="T163" s="16"/>
      <c r="U163" s="22" t="s">
        <v>3977</v>
      </c>
      <c r="V163" s="23"/>
      <c r="W163" s="24" t="s">
        <v>57</v>
      </c>
      <c r="X163" s="133">
        <v>44587</v>
      </c>
      <c r="Y163" s="33">
        <v>0.6875</v>
      </c>
      <c r="Z163" s="26" t="s">
        <v>3978</v>
      </c>
      <c r="AA163" s="26" t="s">
        <v>57</v>
      </c>
      <c r="AB163" s="39">
        <v>44589</v>
      </c>
      <c r="AC163" s="27" t="s">
        <v>65</v>
      </c>
      <c r="AD163" s="28">
        <v>44606</v>
      </c>
      <c r="AE163" s="29" t="s">
        <v>65</v>
      </c>
      <c r="AF163" s="29" t="s">
        <v>3979</v>
      </c>
      <c r="AG163" s="35">
        <v>30000000</v>
      </c>
    </row>
    <row r="164" spans="1:33" ht="15.75" customHeight="1">
      <c r="A164" s="15">
        <v>44545</v>
      </c>
      <c r="B164" s="16" t="str">
        <f t="shared" si="9"/>
        <v>Hangpt45</v>
      </c>
      <c r="C164" s="22" t="s">
        <v>263</v>
      </c>
      <c r="D164" s="16" t="s">
        <v>457</v>
      </c>
      <c r="E164" s="16"/>
      <c r="F164" s="17" t="str">
        <f t="shared" si="5"/>
        <v>Đã onboard</v>
      </c>
      <c r="G164" s="16" t="s">
        <v>3980</v>
      </c>
      <c r="H164" s="18">
        <v>386955875</v>
      </c>
      <c r="I164" s="16" t="s">
        <v>3981</v>
      </c>
      <c r="J164" s="16">
        <v>1987</v>
      </c>
      <c r="K164" s="16" t="s">
        <v>3982</v>
      </c>
      <c r="L164" s="21" t="str">
        <f ca="1">IFERROR(__xludf.DUMMYFUNCTION("if(or(countifs($H$3:H171,H171)&gt;1, countifs($I$3:I171,I171)&gt;1),""Trùng"",if(or(COUNTIFS('Data tổng'!$I:$I,$I171)&gt;1,COUNTIFS('Data tổng'!$H:$H,$H171)&gt;1),""Trùng ""&amp;FILTER('Data tổng'!$B:$B,'Data tổng'!$I:$I=$I171,'Data tổng'!$B:$B&lt;&gt;$B171),""ok""))"),"ok")</f>
        <v>ok</v>
      </c>
      <c r="M164" s="16" t="s">
        <v>83</v>
      </c>
      <c r="N164" s="16" t="s">
        <v>84</v>
      </c>
      <c r="O164" s="16"/>
      <c r="P164" s="16"/>
      <c r="Q164" s="16"/>
      <c r="R164" s="16"/>
      <c r="S164" s="16"/>
      <c r="T164" s="16"/>
      <c r="U164" s="22" t="s">
        <v>3983</v>
      </c>
      <c r="V164" s="23"/>
      <c r="W164" s="24" t="s">
        <v>57</v>
      </c>
      <c r="X164" s="133">
        <v>44551</v>
      </c>
      <c r="Y164" s="33">
        <v>0.75</v>
      </c>
      <c r="Z164" s="26" t="s">
        <v>3984</v>
      </c>
      <c r="AA164" s="26" t="s">
        <v>57</v>
      </c>
      <c r="AB164" s="39">
        <v>44557</v>
      </c>
      <c r="AC164" s="27" t="s">
        <v>65</v>
      </c>
      <c r="AD164" s="28">
        <v>44601</v>
      </c>
      <c r="AE164" s="29" t="s">
        <v>65</v>
      </c>
      <c r="AF164" s="29" t="s">
        <v>1746</v>
      </c>
      <c r="AG164" s="29" t="s">
        <v>3985</v>
      </c>
    </row>
    <row r="165" spans="1:33" ht="15.75" customHeight="1">
      <c r="A165" s="15">
        <v>44545</v>
      </c>
      <c r="B165" s="16" t="str">
        <f t="shared" si="9"/>
        <v>Hangpt45</v>
      </c>
      <c r="C165" s="22" t="s">
        <v>456</v>
      </c>
      <c r="D165" s="16" t="s">
        <v>417</v>
      </c>
      <c r="E165" s="16"/>
      <c r="F165" s="17" t="str">
        <f t="shared" si="5"/>
        <v>Fail Phỏng vấn</v>
      </c>
      <c r="G165" s="16" t="s">
        <v>3986</v>
      </c>
      <c r="H165" s="18" t="s">
        <v>3987</v>
      </c>
      <c r="I165" s="16" t="s">
        <v>3988</v>
      </c>
      <c r="J165" s="15"/>
      <c r="K165" s="16" t="s">
        <v>3989</v>
      </c>
      <c r="L165" s="21" t="str">
        <f ca="1">IFERROR(__xludf.DUMMYFUNCTION("if(or(countifs($H$3:H172,H172)&gt;1, countifs($I$3:I172,I172)&gt;1),""Trùng"",if(or(COUNTIFS('Data tổng'!$I:$I,$I172)&gt;1,COUNTIFS('Data tổng'!$H:$H,$H172)&gt;1),""Trùng ""&amp;FILTER('Data tổng'!$B:$B,'Data tổng'!$I:$I=$I172,'Data tổng'!$B:$B&lt;&gt;$B172),""ok""))"),"ok")</f>
        <v>ok</v>
      </c>
      <c r="M165" s="16" t="s">
        <v>83</v>
      </c>
      <c r="N165" s="16" t="s">
        <v>84</v>
      </c>
      <c r="O165" s="16"/>
      <c r="P165" s="16"/>
      <c r="Q165" s="16"/>
      <c r="R165" s="16"/>
      <c r="S165" s="16"/>
      <c r="T165" s="16"/>
      <c r="U165" s="22" t="s">
        <v>3990</v>
      </c>
      <c r="V165" s="23"/>
      <c r="W165" s="24"/>
      <c r="X165" s="133">
        <v>44551</v>
      </c>
      <c r="Y165" s="33">
        <v>0.75</v>
      </c>
      <c r="Z165" s="26" t="s">
        <v>3991</v>
      </c>
      <c r="AA165" s="26" t="s">
        <v>47</v>
      </c>
      <c r="AB165" s="39"/>
      <c r="AC165" s="27"/>
      <c r="AD165" s="28"/>
      <c r="AE165" s="29"/>
      <c r="AF165" s="29"/>
      <c r="AG165" s="35"/>
    </row>
    <row r="166" spans="1:33" ht="15.75" customHeight="1">
      <c r="A166" s="15">
        <v>44547</v>
      </c>
      <c r="B166" s="16" t="str">
        <f t="shared" si="9"/>
        <v>Hangpt45</v>
      </c>
      <c r="C166" s="22" t="s">
        <v>3992</v>
      </c>
      <c r="D166" s="16" t="s">
        <v>457</v>
      </c>
      <c r="E166" s="16"/>
      <c r="F166" s="17" t="str">
        <f t="shared" si="5"/>
        <v>Đã onboard</v>
      </c>
      <c r="G166" s="16" t="s">
        <v>3993</v>
      </c>
      <c r="H166" s="18">
        <v>919192605</v>
      </c>
      <c r="I166" s="16" t="s">
        <v>3994</v>
      </c>
      <c r="J166" s="16">
        <v>1988</v>
      </c>
      <c r="K166" s="30" t="s">
        <v>3995</v>
      </c>
      <c r="L166" s="21" t="str">
        <f ca="1">IFERROR(__xludf.DUMMYFUNCTION("if(or(countifs($H$3:H173,H173)&gt;1, countifs($I$3:I173,I173)&gt;1),""Trùng"",if(or(COUNTIFS('Data tổng'!$I:$I,$I173)&gt;1,COUNTIFS('Data tổng'!$H:$H,$H173)&gt;1),""Trùng ""&amp;FILTER('Data tổng'!$B:$B,'Data tổng'!$I:$I=$I173,'Data tổng'!$B:$B&lt;&gt;$B173),""ok""))"),"ok")</f>
        <v>ok</v>
      </c>
      <c r="M166" s="16" t="s">
        <v>112</v>
      </c>
      <c r="N166" s="16" t="s">
        <v>3996</v>
      </c>
      <c r="O166" s="16"/>
      <c r="P166" s="16"/>
      <c r="Q166" s="16"/>
      <c r="R166" s="16"/>
      <c r="S166" s="16"/>
      <c r="T166" s="16"/>
      <c r="U166" s="22" t="s">
        <v>3997</v>
      </c>
      <c r="V166" s="23"/>
      <c r="W166" s="24" t="s">
        <v>57</v>
      </c>
      <c r="X166" s="91">
        <v>44547</v>
      </c>
      <c r="Y166" s="26"/>
      <c r="Z166" s="26" t="s">
        <v>1446</v>
      </c>
      <c r="AA166" s="26" t="s">
        <v>57</v>
      </c>
      <c r="AB166" s="39">
        <v>44547</v>
      </c>
      <c r="AC166" s="27" t="s">
        <v>65</v>
      </c>
      <c r="AD166" s="28">
        <v>44599</v>
      </c>
      <c r="AE166" s="29" t="s">
        <v>65</v>
      </c>
      <c r="AF166" s="29" t="s">
        <v>1648</v>
      </c>
      <c r="AG166" s="35">
        <v>38000000</v>
      </c>
    </row>
    <row r="167" spans="1:33" ht="15.75" customHeight="1">
      <c r="A167" s="15">
        <v>44565</v>
      </c>
      <c r="B167" s="16" t="str">
        <f t="shared" si="9"/>
        <v>Hangpt45</v>
      </c>
      <c r="C167" s="22" t="s">
        <v>456</v>
      </c>
      <c r="D167" s="16" t="s">
        <v>457</v>
      </c>
      <c r="E167" s="16"/>
      <c r="F167" s="17" t="str">
        <f t="shared" si="5"/>
        <v>Đã onboard</v>
      </c>
      <c r="G167" s="16" t="s">
        <v>3998</v>
      </c>
      <c r="H167" s="18">
        <v>982911899</v>
      </c>
      <c r="I167" s="16" t="s">
        <v>3999</v>
      </c>
      <c r="J167" s="16">
        <v>1980</v>
      </c>
      <c r="K167" s="20" t="s">
        <v>4000</v>
      </c>
      <c r="L167" s="21" t="str">
        <f ca="1">IFERROR(__xludf.DUMMYFUNCTION("if(or(countifs($H$3:H174,H174)&gt;1, countifs($I$3:I174,I174)&gt;1),""Trùng"",if(or(COUNTIFS('Data tổng'!$I:$I,$I174)&gt;1,COUNTIFS('Data tổng'!$H:$H,$H174)&gt;1),""Trùng ""&amp;FILTER('Data tổng'!$B:$B,'Data tổng'!$I:$I=$I174,'Data tổng'!$B:$B&lt;&gt;$B174),""ok""))"),"ok")</f>
        <v>ok</v>
      </c>
      <c r="M167" s="16" t="s">
        <v>83</v>
      </c>
      <c r="N167" s="16" t="s">
        <v>84</v>
      </c>
      <c r="O167" s="16"/>
      <c r="P167" s="16"/>
      <c r="Q167" s="16"/>
      <c r="R167" s="16"/>
      <c r="S167" s="16"/>
      <c r="T167" s="16"/>
      <c r="U167" s="22" t="s">
        <v>4001</v>
      </c>
      <c r="V167" s="23"/>
      <c r="W167" s="24" t="s">
        <v>57</v>
      </c>
      <c r="X167" s="133">
        <v>44571</v>
      </c>
      <c r="Y167" s="33">
        <v>0.70833333333333337</v>
      </c>
      <c r="Z167" s="26" t="s">
        <v>1446</v>
      </c>
      <c r="AA167" s="26" t="s">
        <v>57</v>
      </c>
      <c r="AB167" s="39">
        <v>44581</v>
      </c>
      <c r="AC167" s="27" t="s">
        <v>65</v>
      </c>
      <c r="AD167" s="28">
        <v>44601</v>
      </c>
      <c r="AE167" s="29" t="s">
        <v>65</v>
      </c>
      <c r="AF167" s="29" t="s">
        <v>1746</v>
      </c>
      <c r="AG167" s="29" t="s">
        <v>4002</v>
      </c>
    </row>
    <row r="168" spans="1:33" ht="15.75" customHeight="1">
      <c r="A168" s="15">
        <v>44571</v>
      </c>
      <c r="B168" s="16" t="str">
        <f t="shared" si="9"/>
        <v>Hangpt45</v>
      </c>
      <c r="C168" s="22" t="s">
        <v>456</v>
      </c>
      <c r="D168" s="16" t="s">
        <v>457</v>
      </c>
      <c r="E168" s="16"/>
      <c r="F168" s="17" t="str">
        <f t="shared" si="5"/>
        <v>Đã onboard</v>
      </c>
      <c r="G168" s="16" t="s">
        <v>4003</v>
      </c>
      <c r="H168" s="67">
        <v>908346705</v>
      </c>
      <c r="I168" s="16" t="s">
        <v>4004</v>
      </c>
      <c r="J168" s="16">
        <v>1990</v>
      </c>
      <c r="K168" s="16" t="s">
        <v>4005</v>
      </c>
      <c r="L168" s="21" t="str">
        <f ca="1">IFERROR(__xludf.DUMMYFUNCTION("if(or(countifs($H$3:H175,H175)&gt;1, countifs($I$3:I175,I175)&gt;1),""Trùng"",if(or(COUNTIFS('Data tổng'!$I:$I,$I175)&gt;1,COUNTIFS('Data tổng'!$H:$H,$H175)&gt;1),""Trùng ""&amp;FILTER('Data tổng'!$B:$B,'Data tổng'!$I:$I=$I175,'Data tổng'!$B:$B&lt;&gt;$B175),""ok""))"),"ok")</f>
        <v>ok</v>
      </c>
      <c r="M168" s="16" t="s">
        <v>83</v>
      </c>
      <c r="N168" s="16" t="s">
        <v>84</v>
      </c>
      <c r="O168" s="16"/>
      <c r="P168" s="16"/>
      <c r="Q168" s="16"/>
      <c r="R168" s="16"/>
      <c r="S168" s="16"/>
      <c r="T168" s="16"/>
      <c r="U168" s="22"/>
      <c r="V168" s="23"/>
      <c r="W168" s="24" t="s">
        <v>57</v>
      </c>
      <c r="X168" s="133">
        <v>44574</v>
      </c>
      <c r="Y168" s="33">
        <v>0.76041666666666663</v>
      </c>
      <c r="Z168" s="26" t="s">
        <v>4006</v>
      </c>
      <c r="AA168" s="26" t="s">
        <v>57</v>
      </c>
      <c r="AB168" s="39">
        <v>44582</v>
      </c>
      <c r="AC168" s="27" t="s">
        <v>65</v>
      </c>
      <c r="AD168" s="28">
        <v>44606</v>
      </c>
      <c r="AE168" s="29" t="s">
        <v>65</v>
      </c>
      <c r="AF168" s="29" t="s">
        <v>262</v>
      </c>
      <c r="AG168" s="29">
        <v>41000000</v>
      </c>
    </row>
    <row r="169" spans="1:33" ht="15.75" customHeight="1">
      <c r="A169" s="15">
        <v>44573</v>
      </c>
      <c r="B169" s="16" t="str">
        <f t="shared" si="9"/>
        <v>Hangpt45</v>
      </c>
      <c r="C169" s="22" t="s">
        <v>456</v>
      </c>
      <c r="D169" s="16" t="s">
        <v>457</v>
      </c>
      <c r="E169" s="16"/>
      <c r="F169" s="17" t="str">
        <f t="shared" si="5"/>
        <v>Đã nhận được CV</v>
      </c>
      <c r="G169" s="16" t="s">
        <v>4007</v>
      </c>
      <c r="H169" s="18">
        <v>973817121</v>
      </c>
      <c r="I169" s="16"/>
      <c r="J169" s="15"/>
      <c r="K169" s="16" t="s">
        <v>4008</v>
      </c>
      <c r="L169" s="21" t="str">
        <f ca="1">IFERROR(__xludf.DUMMYFUNCTION("if(or(countifs($H$3:H176,H176)&gt;1, countifs($I$3:I176,I176)&gt;1),""Trùng"",if(or(COUNTIFS('Data tổng'!$I:$I,$I176)&gt;1,COUNTIFS('Data tổng'!$H:$H,$H176)&gt;1),""Trùng ""&amp;FILTER('Data tổng'!$B:$B,'Data tổng'!$I:$I=$I176,'Data tổng'!$B:$B&lt;&gt;$B176),""ok""))"),"ok")</f>
        <v>ok</v>
      </c>
      <c r="M169" s="16" t="s">
        <v>40</v>
      </c>
      <c r="N169" s="16" t="s">
        <v>243</v>
      </c>
      <c r="O169" s="16"/>
      <c r="P169" s="16"/>
      <c r="Q169" s="16"/>
      <c r="R169" s="16"/>
      <c r="S169" s="16"/>
      <c r="T169" s="16"/>
      <c r="U169" s="143" t="s">
        <v>4009</v>
      </c>
      <c r="V169" s="23"/>
      <c r="W169" s="24"/>
      <c r="X169" s="26"/>
      <c r="Y169" s="26"/>
      <c r="Z169" s="26"/>
      <c r="AA169" s="26"/>
      <c r="AB169" s="27"/>
      <c r="AC169" s="27"/>
      <c r="AD169" s="28"/>
      <c r="AE169" s="29"/>
      <c r="AF169" s="29"/>
      <c r="AG169" s="29"/>
    </row>
    <row r="170" spans="1:33" ht="15.75" customHeight="1">
      <c r="A170" s="15">
        <v>44573</v>
      </c>
      <c r="B170" s="16" t="str">
        <f t="shared" si="9"/>
        <v>Hangpt45</v>
      </c>
      <c r="C170" s="22" t="s">
        <v>1834</v>
      </c>
      <c r="D170" s="16" t="s">
        <v>417</v>
      </c>
      <c r="E170" s="16"/>
      <c r="F170" s="17" t="str">
        <f t="shared" si="5"/>
        <v>Đã nhận được CV</v>
      </c>
      <c r="G170" s="16" t="s">
        <v>4010</v>
      </c>
      <c r="H170" s="18">
        <v>943392756</v>
      </c>
      <c r="I170" s="144" t="s">
        <v>4011</v>
      </c>
      <c r="J170" s="15"/>
      <c r="K170" s="16" t="s">
        <v>4012</v>
      </c>
      <c r="L170" s="21" t="str">
        <f ca="1">IFERROR(__xludf.DUMMYFUNCTION("if(or(countifs($H$3:H177,H177)&gt;1, countifs($I$3:I177,I177)&gt;1),""Trùng"",if(or(COUNTIFS('Data tổng'!$I:$I,$I177)&gt;1,COUNTIFS('Data tổng'!$H:$H,$H177)&gt;1),""Trùng ""&amp;FILTER('Data tổng'!$B:$B,'Data tổng'!$I:$I=$I177,'Data tổng'!$B:$B&lt;&gt;$B177),""ok""))"),"ok")</f>
        <v>ok</v>
      </c>
      <c r="M170" s="16" t="s">
        <v>40</v>
      </c>
      <c r="N170" s="16" t="s">
        <v>243</v>
      </c>
      <c r="O170" s="16"/>
      <c r="P170" s="16"/>
      <c r="Q170" s="16"/>
      <c r="R170" s="16"/>
      <c r="S170" s="16"/>
      <c r="T170" s="16"/>
      <c r="U170" s="22"/>
      <c r="V170" s="23"/>
      <c r="W170" s="24"/>
      <c r="X170" s="26"/>
      <c r="Y170" s="26"/>
      <c r="Z170" s="26"/>
      <c r="AA170" s="26"/>
      <c r="AB170" s="27"/>
      <c r="AC170" s="27"/>
      <c r="AD170" s="28"/>
      <c r="AE170" s="29"/>
      <c r="AF170" s="29"/>
      <c r="AG170" s="29"/>
    </row>
    <row r="171" spans="1:33" ht="15.75" customHeight="1">
      <c r="A171" s="15">
        <v>44573</v>
      </c>
      <c r="B171" s="16" t="str">
        <f t="shared" si="9"/>
        <v>Hangpt45</v>
      </c>
      <c r="C171" s="22" t="s">
        <v>1056</v>
      </c>
      <c r="D171" s="16" t="s">
        <v>417</v>
      </c>
      <c r="E171" s="16"/>
      <c r="F171" s="17" t="str">
        <f t="shared" si="5"/>
        <v>Đã nhận được CV</v>
      </c>
      <c r="G171" s="16" t="s">
        <v>4013</v>
      </c>
      <c r="H171" s="18">
        <v>367129176</v>
      </c>
      <c r="I171" s="16" t="s">
        <v>4014</v>
      </c>
      <c r="J171" s="15"/>
      <c r="K171" s="16" t="s">
        <v>4015</v>
      </c>
      <c r="L171" s="21" t="str">
        <f ca="1">IFERROR(__xludf.DUMMYFUNCTION("if(or(countifs($H$3:H178,H178)&gt;1, countifs($I$3:I178,I178)&gt;1),""Trùng"",if(or(COUNTIFS('Data tổng'!$I:$I,$I178)&gt;1,COUNTIFS('Data tổng'!$H:$H,$H178)&gt;1),""Trùng ""&amp;FILTER('Data tổng'!$B:$B,'Data tổng'!$I:$I=$I178,'Data tổng'!$B:$B&lt;&gt;$B178),""ok""))"),"ok")</f>
        <v>ok</v>
      </c>
      <c r="M171" s="16" t="s">
        <v>40</v>
      </c>
      <c r="N171" s="16" t="s">
        <v>243</v>
      </c>
      <c r="O171" s="16"/>
      <c r="P171" s="16"/>
      <c r="Q171" s="16"/>
      <c r="R171" s="16"/>
      <c r="S171" s="16"/>
      <c r="T171" s="16"/>
      <c r="U171" s="22"/>
      <c r="V171" s="23"/>
      <c r="W171" s="24"/>
      <c r="X171" s="26"/>
      <c r="Y171" s="26"/>
      <c r="Z171" s="26"/>
      <c r="AA171" s="26"/>
      <c r="AB171" s="27"/>
      <c r="AC171" s="27"/>
      <c r="AD171" s="28"/>
      <c r="AE171" s="29"/>
      <c r="AF171" s="29"/>
      <c r="AG171" s="29"/>
    </row>
    <row r="172" spans="1:33" ht="15.75" customHeight="1">
      <c r="A172" s="15">
        <v>44573</v>
      </c>
      <c r="B172" s="16" t="str">
        <f t="shared" si="9"/>
        <v>Hangpt45</v>
      </c>
      <c r="C172" s="22" t="s">
        <v>456</v>
      </c>
      <c r="D172" s="16" t="s">
        <v>417</v>
      </c>
      <c r="E172" s="16"/>
      <c r="F172" s="17" t="str">
        <f t="shared" si="5"/>
        <v>Đã onboard</v>
      </c>
      <c r="G172" s="16" t="s">
        <v>1843</v>
      </c>
      <c r="H172" s="18">
        <v>918610990</v>
      </c>
      <c r="I172" s="16" t="s">
        <v>4016</v>
      </c>
      <c r="J172" s="16">
        <v>1990</v>
      </c>
      <c r="K172" s="16" t="s">
        <v>4017</v>
      </c>
      <c r="L172" s="21" t="str">
        <f ca="1">IFERROR(__xludf.DUMMYFUNCTION("if(or(countifs($H$3:H179,H179)&gt;1, countifs($I$3:I179,I179)&gt;1),""Trùng"",if(or(COUNTIFS('Data tổng'!$I:$I,$I179)&gt;1,COUNTIFS('Data tổng'!$H:$H,$H179)&gt;1),""Trùng ""&amp;FILTER('Data tổng'!$B:$B,'Data tổng'!$I:$I=$I179,'Data tổng'!$B:$B&lt;&gt;$B179),""ok""))"),"ok")</f>
        <v>ok</v>
      </c>
      <c r="M172" s="16" t="s">
        <v>83</v>
      </c>
      <c r="N172" s="16" t="s">
        <v>84</v>
      </c>
      <c r="O172" s="16"/>
      <c r="P172" s="16"/>
      <c r="Q172" s="16"/>
      <c r="R172" s="16"/>
      <c r="S172" s="16"/>
      <c r="T172" s="16"/>
      <c r="U172" s="22"/>
      <c r="V172" s="23"/>
      <c r="W172" s="24" t="s">
        <v>57</v>
      </c>
      <c r="X172" s="133">
        <v>44578</v>
      </c>
      <c r="Y172" s="33">
        <v>0.75</v>
      </c>
      <c r="Z172" s="26" t="s">
        <v>3984</v>
      </c>
      <c r="AA172" s="26" t="s">
        <v>57</v>
      </c>
      <c r="AB172" s="39">
        <v>44585</v>
      </c>
      <c r="AC172" s="27" t="s">
        <v>65</v>
      </c>
      <c r="AD172" s="28">
        <v>44630</v>
      </c>
      <c r="AE172" s="29" t="s">
        <v>65</v>
      </c>
      <c r="AF172" s="29" t="s">
        <v>372</v>
      </c>
      <c r="AG172" s="35">
        <v>33000000</v>
      </c>
    </row>
    <row r="173" spans="1:33" ht="15.75" customHeight="1">
      <c r="A173" s="15">
        <v>44575</v>
      </c>
      <c r="B173" s="16" t="str">
        <f t="shared" si="9"/>
        <v>Hangpt45</v>
      </c>
      <c r="C173" s="22" t="s">
        <v>456</v>
      </c>
      <c r="D173" s="16" t="s">
        <v>417</v>
      </c>
      <c r="E173" s="16"/>
      <c r="F173" s="17" t="str">
        <f t="shared" si="5"/>
        <v>Đã nhận được CV</v>
      </c>
      <c r="G173" s="16" t="s">
        <v>4018</v>
      </c>
      <c r="H173" s="67">
        <v>989837363</v>
      </c>
      <c r="I173" s="16" t="s">
        <v>4019</v>
      </c>
      <c r="J173" s="15"/>
      <c r="K173" s="16" t="s">
        <v>4020</v>
      </c>
      <c r="L173" s="21" t="str">
        <f ca="1">IFERROR(__xludf.DUMMYFUNCTION("if(or(countifs($H$3:H180,H180)&gt;1, countifs($I$3:I180,I180)&gt;1),""Trùng"",if(or(COUNTIFS('Data tổng'!$I:$I,$I180)&gt;1,COUNTIFS('Data tổng'!$H:$H,$H180)&gt;1),""Trùng ""&amp;FILTER('Data tổng'!$B:$B,'Data tổng'!$I:$I=$I180,'Data tổng'!$B:$B&lt;&gt;$B180),""ok""))"),"ok")</f>
        <v>ok</v>
      </c>
      <c r="M173" s="16" t="s">
        <v>83</v>
      </c>
      <c r="N173" s="16" t="s">
        <v>84</v>
      </c>
      <c r="O173" s="16"/>
      <c r="P173" s="16"/>
      <c r="Q173" s="16"/>
      <c r="R173" s="16"/>
      <c r="S173" s="16"/>
      <c r="T173" s="16"/>
      <c r="U173" s="22"/>
      <c r="V173" s="23"/>
      <c r="W173" s="24"/>
      <c r="X173" s="26"/>
      <c r="Y173" s="26"/>
      <c r="Z173" s="26"/>
      <c r="AA173" s="26"/>
      <c r="AB173" s="27"/>
      <c r="AC173" s="27"/>
      <c r="AD173" s="28"/>
      <c r="AE173" s="29"/>
      <c r="AF173" s="29"/>
      <c r="AG173" s="29"/>
    </row>
    <row r="174" spans="1:33" ht="15.75" customHeight="1">
      <c r="A174" s="15">
        <v>44602</v>
      </c>
      <c r="B174" s="16" t="str">
        <f t="shared" si="9"/>
        <v>Hangpt45</v>
      </c>
      <c r="C174" s="22" t="s">
        <v>456</v>
      </c>
      <c r="D174" s="16" t="s">
        <v>417</v>
      </c>
      <c r="E174" s="16"/>
      <c r="F174" s="17" t="str">
        <f t="shared" si="5"/>
        <v>Đã nhận được CV</v>
      </c>
      <c r="G174" s="16" t="s">
        <v>4021</v>
      </c>
      <c r="H174" s="67">
        <v>812666659</v>
      </c>
      <c r="I174" s="16" t="s">
        <v>4022</v>
      </c>
      <c r="J174" s="15"/>
      <c r="K174" s="16" t="s">
        <v>4023</v>
      </c>
      <c r="L174" s="21" t="str">
        <f ca="1">IFERROR(__xludf.DUMMYFUNCTION("if(or(countifs($H$3:H181,H181)&gt;1, countifs($I$3:I181,I181)&gt;1),""Trùng"",if(or(COUNTIFS('Data tổng'!$I:$I,$I181)&gt;1,COUNTIFS('Data tổng'!$H:$H,$H181)&gt;1),""Trùng ""&amp;FILTER('Data tổng'!$B:$B,'Data tổng'!$I:$I=$I181,'Data tổng'!$B:$B&lt;&gt;$B181),""ok""))"),"ok")</f>
        <v>ok</v>
      </c>
      <c r="M174" s="16" t="s">
        <v>83</v>
      </c>
      <c r="N174" s="16" t="s">
        <v>84</v>
      </c>
      <c r="O174" s="16"/>
      <c r="P174" s="16"/>
      <c r="Q174" s="16"/>
      <c r="R174" s="16"/>
      <c r="S174" s="16"/>
      <c r="T174" s="16"/>
      <c r="U174" s="22"/>
      <c r="V174" s="23"/>
      <c r="W174" s="24"/>
      <c r="X174" s="26"/>
      <c r="Y174" s="26"/>
      <c r="Z174" s="26"/>
      <c r="AA174" s="26"/>
      <c r="AB174" s="27"/>
      <c r="AC174" s="27"/>
      <c r="AD174" s="28"/>
      <c r="AE174" s="29"/>
      <c r="AF174" s="29"/>
      <c r="AG174" s="29"/>
    </row>
    <row r="175" spans="1:33" ht="15.75" customHeight="1">
      <c r="A175" s="75">
        <v>44602</v>
      </c>
      <c r="B175" s="16" t="str">
        <f t="shared" si="9"/>
        <v>Hangpt45</v>
      </c>
      <c r="C175" s="22" t="s">
        <v>456</v>
      </c>
      <c r="D175" s="16" t="s">
        <v>417</v>
      </c>
      <c r="E175" s="16"/>
      <c r="F175" s="17" t="str">
        <f t="shared" si="5"/>
        <v>Đã nhận được CV</v>
      </c>
      <c r="G175" s="16" t="s">
        <v>4024</v>
      </c>
      <c r="H175" s="18">
        <v>936313190</v>
      </c>
      <c r="I175" s="16" t="s">
        <v>4025</v>
      </c>
      <c r="J175" s="15"/>
      <c r="K175" s="16" t="s">
        <v>4026</v>
      </c>
      <c r="L175" s="21" t="str">
        <f ca="1">IFERROR(__xludf.DUMMYFUNCTION("if(or(countifs($H$3:H182,H182)&gt;1, countifs($I$3:I182,I182)&gt;1),""Trùng"",if(or(COUNTIFS('Data tổng'!$I:$I,$I182)&gt;1,COUNTIFS('Data tổng'!$H:$H,$H182)&gt;1),""Trùng ""&amp;FILTER('Data tổng'!$B:$B,'Data tổng'!$I:$I=$I182,'Data tổng'!$B:$B&lt;&gt;$B182),""ok""))"),"ok")</f>
        <v>ok</v>
      </c>
      <c r="M175" s="16" t="s">
        <v>83</v>
      </c>
      <c r="N175" s="16" t="s">
        <v>84</v>
      </c>
      <c r="O175" s="16"/>
      <c r="P175" s="16"/>
      <c r="Q175" s="16"/>
      <c r="R175" s="16"/>
      <c r="S175" s="16"/>
      <c r="T175" s="16"/>
      <c r="U175" s="22" t="s">
        <v>4027</v>
      </c>
      <c r="V175" s="23"/>
      <c r="W175" s="24"/>
      <c r="X175" s="26"/>
      <c r="Y175" s="26"/>
      <c r="Z175" s="26"/>
      <c r="AA175" s="26"/>
      <c r="AB175" s="27"/>
      <c r="AC175" s="27"/>
      <c r="AD175" s="28"/>
      <c r="AE175" s="29"/>
      <c r="AF175" s="29"/>
      <c r="AG175" s="29"/>
    </row>
    <row r="176" spans="1:33" ht="15.75" customHeight="1">
      <c r="A176" s="15">
        <v>44603</v>
      </c>
      <c r="B176" s="16" t="str">
        <f t="shared" si="9"/>
        <v>Hangpt45</v>
      </c>
      <c r="C176" s="22" t="s">
        <v>456</v>
      </c>
      <c r="D176" s="16" t="s">
        <v>417</v>
      </c>
      <c r="E176" s="16"/>
      <c r="F176" s="17" t="str">
        <f t="shared" si="5"/>
        <v>Đã nhận được CV</v>
      </c>
      <c r="G176" s="16" t="s">
        <v>4028</v>
      </c>
      <c r="H176" s="18">
        <v>963559309</v>
      </c>
      <c r="I176" s="16" t="s">
        <v>4029</v>
      </c>
      <c r="J176" s="15"/>
      <c r="K176" s="16" t="s">
        <v>4030</v>
      </c>
      <c r="L176" s="21" t="str">
        <f ca="1">IFERROR(__xludf.DUMMYFUNCTION("if(or(countifs($H$3:H183,H183)&gt;1, countifs($I$3:I183,I183)&gt;1),""Trùng"",if(or(COUNTIFS('Data tổng'!$I:$I,$I183)&gt;1,COUNTIFS('Data tổng'!$H:$H,$H183)&gt;1),""Trùng ""&amp;FILTER('Data tổng'!$B:$B,'Data tổng'!$I:$I=$I183,'Data tổng'!$B:$B&lt;&gt;$B183),""ok""))"),"ok")</f>
        <v>ok</v>
      </c>
      <c r="M176" s="16" t="s">
        <v>83</v>
      </c>
      <c r="N176" s="16" t="s">
        <v>84</v>
      </c>
      <c r="O176" s="16"/>
      <c r="P176" s="16"/>
      <c r="Q176" s="16"/>
      <c r="R176" s="16"/>
      <c r="S176" s="16"/>
      <c r="T176" s="16"/>
      <c r="U176" s="22"/>
      <c r="V176" s="23"/>
      <c r="W176" s="24"/>
      <c r="X176" s="26"/>
      <c r="Y176" s="26"/>
      <c r="Z176" s="26"/>
      <c r="AA176" s="26"/>
      <c r="AB176" s="27"/>
      <c r="AC176" s="27"/>
      <c r="AD176" s="28"/>
      <c r="AE176" s="29"/>
      <c r="AF176" s="29"/>
      <c r="AG176" s="29"/>
    </row>
    <row r="177" spans="1:33" ht="15.75" customHeight="1">
      <c r="A177" s="15">
        <v>44607</v>
      </c>
      <c r="B177" s="16" t="str">
        <f t="shared" si="9"/>
        <v>Hangpt45</v>
      </c>
      <c r="C177" s="22" t="s">
        <v>456</v>
      </c>
      <c r="D177" s="16" t="s">
        <v>417</v>
      </c>
      <c r="E177" s="16"/>
      <c r="F177" s="17" t="str">
        <f t="shared" si="5"/>
        <v>Pass CV</v>
      </c>
      <c r="G177" s="16" t="s">
        <v>4031</v>
      </c>
      <c r="H177" s="18">
        <v>979079792</v>
      </c>
      <c r="I177" s="16" t="s">
        <v>4032</v>
      </c>
      <c r="J177" s="15"/>
      <c r="K177" s="16" t="s">
        <v>4033</v>
      </c>
      <c r="L177" s="21" t="str">
        <f ca="1">IFERROR(__xludf.DUMMYFUNCTION("if(or(countifs($H$3:H184,H184)&gt;1, countifs($I$3:I184,I184)&gt;1),""Trùng"",if(or(COUNTIFS('Data tổng'!$I:$I,$I184)&gt;1,COUNTIFS('Data tổng'!$H:$H,$H184)&gt;1),""Trùng ""&amp;FILTER('Data tổng'!$B:$B,'Data tổng'!$I:$I=$I184,'Data tổng'!$B:$B&lt;&gt;$B184),""ok""))"),"ok")</f>
        <v>ok</v>
      </c>
      <c r="M177" s="16" t="s">
        <v>83</v>
      </c>
      <c r="N177" s="16" t="s">
        <v>84</v>
      </c>
      <c r="O177" s="16"/>
      <c r="P177" s="16"/>
      <c r="Q177" s="16"/>
      <c r="R177" s="16"/>
      <c r="S177" s="16"/>
      <c r="T177" s="16"/>
      <c r="U177" s="22" t="s">
        <v>4034</v>
      </c>
      <c r="V177" s="23">
        <v>44608</v>
      </c>
      <c r="W177" s="24" t="s">
        <v>57</v>
      </c>
      <c r="X177" s="133">
        <v>44613</v>
      </c>
      <c r="Y177" s="33">
        <v>0.75</v>
      </c>
      <c r="Z177" s="26" t="s">
        <v>1446</v>
      </c>
      <c r="AA177" s="26" t="s">
        <v>731</v>
      </c>
      <c r="AB177" s="27"/>
      <c r="AC177" s="27"/>
      <c r="AD177" s="28"/>
      <c r="AE177" s="29"/>
      <c r="AF177" s="29"/>
      <c r="AG177" s="29"/>
    </row>
    <row r="178" spans="1:33" ht="15.75" customHeight="1">
      <c r="A178" s="15">
        <v>44607</v>
      </c>
      <c r="B178" s="16" t="str">
        <f t="shared" si="9"/>
        <v>Hangpt45</v>
      </c>
      <c r="C178" s="22" t="s">
        <v>456</v>
      </c>
      <c r="D178" s="16" t="s">
        <v>417</v>
      </c>
      <c r="E178" s="16"/>
      <c r="F178" s="17" t="str">
        <f t="shared" si="5"/>
        <v>Đã nhận được CV</v>
      </c>
      <c r="G178" s="16" t="s">
        <v>4035</v>
      </c>
      <c r="H178" s="18"/>
      <c r="I178" s="16" t="s">
        <v>4036</v>
      </c>
      <c r="J178" s="15"/>
      <c r="K178" s="16" t="s">
        <v>4037</v>
      </c>
      <c r="L178" s="21" t="str">
        <f ca="1">IFERROR(__xludf.DUMMYFUNCTION("if(or(countifs($H$3:H185,H185)&gt;1, countifs($I$3:I185,I185)&gt;1),""Trùng"",if(or(COUNTIFS('Data tổng'!$I:$I,$I185)&gt;1,COUNTIFS('Data tổng'!$H:$H,$H185)&gt;1),""Trùng ""&amp;FILTER('Data tổng'!$B:$B,'Data tổng'!$I:$I=$I185,'Data tổng'!$B:$B&lt;&gt;$B185),""ok""))"),"ok")</f>
        <v>ok</v>
      </c>
      <c r="M178" s="16" t="s">
        <v>83</v>
      </c>
      <c r="N178" s="16" t="s">
        <v>84</v>
      </c>
      <c r="O178" s="16"/>
      <c r="P178" s="16"/>
      <c r="Q178" s="16"/>
      <c r="R178" s="16"/>
      <c r="S178" s="16"/>
      <c r="T178" s="16"/>
      <c r="U178" s="22"/>
      <c r="V178" s="23"/>
      <c r="W178" s="24"/>
      <c r="X178" s="26"/>
      <c r="Y178" s="26"/>
      <c r="Z178" s="26"/>
      <c r="AA178" s="26"/>
      <c r="AB178" s="27"/>
      <c r="AC178" s="27"/>
      <c r="AD178" s="28"/>
      <c r="AE178" s="29"/>
      <c r="AF178" s="29"/>
      <c r="AG178" s="29"/>
    </row>
    <row r="179" spans="1:33" ht="15.75" customHeight="1">
      <c r="A179" s="15">
        <v>44614</v>
      </c>
      <c r="B179" s="16" t="str">
        <f t="shared" si="9"/>
        <v>Hangpt45</v>
      </c>
      <c r="C179" s="22" t="s">
        <v>456</v>
      </c>
      <c r="D179" s="16" t="s">
        <v>417</v>
      </c>
      <c r="E179" s="16"/>
      <c r="F179" s="17" t="str">
        <f t="shared" si="5"/>
        <v>Đã nhận được CV</v>
      </c>
      <c r="G179" s="16" t="s">
        <v>4038</v>
      </c>
      <c r="H179" s="18">
        <v>768545864</v>
      </c>
      <c r="I179" s="16" t="s">
        <v>4039</v>
      </c>
      <c r="J179" s="15"/>
      <c r="K179" s="16" t="s">
        <v>4040</v>
      </c>
      <c r="L179" s="21" t="str">
        <f ca="1">IFERROR(__xludf.DUMMYFUNCTION("if(or(countifs($H$3:H186,H186)&gt;1, countifs($I$3:I186,I186)&gt;1),""Trùng"",if(or(COUNTIFS('Data tổng'!$I:$I,$I186)&gt;1,COUNTIFS('Data tổng'!$H:$H,$H186)&gt;1),""Trùng ""&amp;FILTER('Data tổng'!$B:$B,'Data tổng'!$I:$I=$I186,'Data tổng'!$B:$B&lt;&gt;$B186),""ok""))"),"ok")</f>
        <v>ok</v>
      </c>
      <c r="M179" s="16" t="s">
        <v>83</v>
      </c>
      <c r="N179" s="16" t="s">
        <v>84</v>
      </c>
      <c r="O179" s="16"/>
      <c r="P179" s="16"/>
      <c r="Q179" s="16"/>
      <c r="R179" s="16"/>
      <c r="S179" s="16"/>
      <c r="T179" s="16"/>
      <c r="U179" s="22"/>
      <c r="V179" s="23"/>
      <c r="W179" s="24"/>
      <c r="X179" s="26"/>
      <c r="Y179" s="26"/>
      <c r="Z179" s="26"/>
      <c r="AA179" s="26"/>
      <c r="AB179" s="27"/>
      <c r="AC179" s="27"/>
      <c r="AD179" s="28"/>
      <c r="AE179" s="29"/>
      <c r="AF179" s="29"/>
      <c r="AG179" s="29"/>
    </row>
    <row r="180" spans="1:33" ht="15.75" customHeight="1">
      <c r="A180" s="15">
        <v>44614</v>
      </c>
      <c r="B180" s="16" t="str">
        <f t="shared" si="9"/>
        <v>Hangpt45</v>
      </c>
      <c r="C180" s="22" t="s">
        <v>456</v>
      </c>
      <c r="D180" s="16" t="s">
        <v>417</v>
      </c>
      <c r="E180" s="16"/>
      <c r="F180" s="17" t="str">
        <f t="shared" si="5"/>
        <v>Đã nhận được CV</v>
      </c>
      <c r="G180" s="16" t="s">
        <v>4041</v>
      </c>
      <c r="H180" s="73">
        <v>984306969</v>
      </c>
      <c r="I180" s="16" t="s">
        <v>4042</v>
      </c>
      <c r="J180" s="15"/>
      <c r="K180" s="16" t="s">
        <v>4043</v>
      </c>
      <c r="L180" s="21" t="str">
        <f ca="1">IFERROR(__xludf.DUMMYFUNCTION("if(or(countifs($H$3:H187,H187)&gt;1, countifs($I$3:I187,I187)&gt;1),""Trùng"",if(or(COUNTIFS('Data tổng'!$I:$I,$I187)&gt;1,COUNTIFS('Data tổng'!$H:$H,$H187)&gt;1),""Trùng ""&amp;FILTER('Data tổng'!$B:$B,'Data tổng'!$I:$I=$I187,'Data tổng'!$B:$B&lt;&gt;$B187),""ok""))"),"ok")</f>
        <v>ok</v>
      </c>
      <c r="M180" s="16" t="s">
        <v>83</v>
      </c>
      <c r="N180" s="16" t="s">
        <v>84</v>
      </c>
      <c r="O180" s="16"/>
      <c r="P180" s="16"/>
      <c r="Q180" s="16"/>
      <c r="R180" s="16"/>
      <c r="S180" s="16"/>
      <c r="T180" s="16"/>
      <c r="U180" s="22"/>
      <c r="V180" s="23"/>
      <c r="W180" s="24"/>
      <c r="X180" s="26"/>
      <c r="Y180" s="26"/>
      <c r="Z180" s="26"/>
      <c r="AA180" s="26"/>
      <c r="AB180" s="27"/>
      <c r="AC180" s="27"/>
      <c r="AD180" s="28"/>
      <c r="AE180" s="29"/>
      <c r="AF180" s="29"/>
      <c r="AG180" s="29"/>
    </row>
    <row r="181" spans="1:33" ht="15.75" customHeight="1">
      <c r="A181" s="15">
        <v>44614</v>
      </c>
      <c r="B181" s="16" t="str">
        <f t="shared" si="9"/>
        <v>Hangpt45</v>
      </c>
      <c r="C181" s="22" t="s">
        <v>456</v>
      </c>
      <c r="D181" s="16" t="s">
        <v>417</v>
      </c>
      <c r="E181" s="16"/>
      <c r="F181" s="17" t="str">
        <f t="shared" si="5"/>
        <v>Đã nhận được CV</v>
      </c>
      <c r="G181" s="16" t="s">
        <v>3733</v>
      </c>
      <c r="H181" s="18"/>
      <c r="I181" s="16" t="s">
        <v>3734</v>
      </c>
      <c r="J181" s="15"/>
      <c r="K181" s="30" t="s">
        <v>3735</v>
      </c>
      <c r="L181" s="21" t="str">
        <f ca="1">IFERROR(__xludf.DUMMYFUNCTION("if(or(countifs($H$3:H188,H188)&gt;1, countifs($I$3:I188,I188)&gt;1),""Trùng"",if(or(COUNTIFS('Data tổng'!$I:$I,$I188)&gt;1,COUNTIFS('Data tổng'!$H:$H,$H188)&gt;1),""Trùng ""&amp;FILTER('Data tổng'!$B:$B,'Data tổng'!$I:$I=$I188,'Data tổng'!$B:$B&lt;&gt;$B188),""ok""))"),"Trùng")</f>
        <v>Trùng</v>
      </c>
      <c r="M181" s="16" t="s">
        <v>83</v>
      </c>
      <c r="N181" s="16" t="s">
        <v>84</v>
      </c>
      <c r="O181" s="16"/>
      <c r="P181" s="16"/>
      <c r="Q181" s="16"/>
      <c r="R181" s="16"/>
      <c r="S181" s="16"/>
      <c r="T181" s="16"/>
      <c r="U181" s="22"/>
      <c r="V181" s="23"/>
      <c r="W181" s="24"/>
      <c r="X181" s="26"/>
      <c r="Y181" s="26"/>
      <c r="Z181" s="26"/>
      <c r="AA181" s="26"/>
      <c r="AB181" s="27"/>
      <c r="AC181" s="27"/>
      <c r="AD181" s="28"/>
      <c r="AE181" s="29"/>
      <c r="AF181" s="29"/>
      <c r="AG181" s="29"/>
    </row>
    <row r="182" spans="1:33" ht="15.75" customHeight="1">
      <c r="A182" s="15">
        <v>44642</v>
      </c>
      <c r="B182" s="16" t="str">
        <f t="shared" si="9"/>
        <v>Hangpt45</v>
      </c>
      <c r="C182" s="22" t="s">
        <v>263</v>
      </c>
      <c r="D182" s="16" t="s">
        <v>457</v>
      </c>
      <c r="E182" s="16"/>
      <c r="F182" s="17" t="str">
        <f t="shared" si="5"/>
        <v>Đã onboard</v>
      </c>
      <c r="G182" s="16" t="s">
        <v>4044</v>
      </c>
      <c r="H182" s="18">
        <v>374568554</v>
      </c>
      <c r="I182" s="16" t="s">
        <v>4045</v>
      </c>
      <c r="J182" s="15"/>
      <c r="K182" s="30" t="s">
        <v>4046</v>
      </c>
      <c r="L182" s="21" t="str">
        <f ca="1">IFERROR(__xludf.DUMMYFUNCTION("if(or(countifs($H$3:H189,H189)&gt;1, countifs($I$3:I189,I189)&gt;1),""Trùng"",if(or(COUNTIFS('Data tổng'!$I:$I,$I189)&gt;1,COUNTIFS('Data tổng'!$H:$H,$H189)&gt;1),""Trùng ""&amp;FILTER('Data tổng'!$B:$B,'Data tổng'!$I:$I=$I189,'Data tổng'!$B:$B&lt;&gt;$B189),""ok""))"),"ok")</f>
        <v>ok</v>
      </c>
      <c r="M182" s="16" t="s">
        <v>112</v>
      </c>
      <c r="N182" s="16" t="s">
        <v>2883</v>
      </c>
      <c r="O182" s="16"/>
      <c r="P182" s="16"/>
      <c r="Q182" s="16"/>
      <c r="R182" s="16"/>
      <c r="S182" s="16"/>
      <c r="T182" s="16"/>
      <c r="U182" s="22" t="s">
        <v>4047</v>
      </c>
      <c r="V182" s="23"/>
      <c r="W182" s="24"/>
      <c r="X182" s="91">
        <v>44642</v>
      </c>
      <c r="Y182" s="26"/>
      <c r="Z182" s="26" t="s">
        <v>4048</v>
      </c>
      <c r="AA182" s="26" t="s">
        <v>57</v>
      </c>
      <c r="AB182" s="39">
        <v>44648</v>
      </c>
      <c r="AC182" s="27" t="s">
        <v>65</v>
      </c>
      <c r="AD182" s="28">
        <v>44673</v>
      </c>
      <c r="AE182" s="29" t="s">
        <v>65</v>
      </c>
      <c r="AF182" s="29" t="s">
        <v>4049</v>
      </c>
      <c r="AG182" s="35">
        <v>36000000</v>
      </c>
    </row>
    <row r="183" spans="1:33" ht="15.75" customHeight="1">
      <c r="A183" s="15">
        <v>44648</v>
      </c>
      <c r="B183" s="16" t="str">
        <f t="shared" si="9"/>
        <v>Hangpt45</v>
      </c>
      <c r="C183" s="22"/>
      <c r="D183" s="16"/>
      <c r="E183" s="16"/>
      <c r="F183" s="17" t="str">
        <f t="shared" si="5"/>
        <v/>
      </c>
      <c r="G183" s="16"/>
      <c r="H183" s="74">
        <v>973830566</v>
      </c>
      <c r="I183" s="16" t="s">
        <v>4050</v>
      </c>
      <c r="J183" s="15"/>
      <c r="K183" s="16"/>
      <c r="L183" s="21" t="str">
        <f ca="1">IFERROR(__xludf.DUMMYFUNCTION("if(or(countifs($H$3:H190,H190)&gt;1, countifs($I$3:I190,I190)&gt;1),""Trùng"",if(or(COUNTIFS('Data tổng'!$I:$I,$I190)&gt;1,COUNTIFS('Data tổng'!$H:$H,$H190)&gt;1),""Trùng ""&amp;FILTER('Data tổng'!$B:$B,'Data tổng'!$I:$I=$I190,'Data tổng'!$B:$B&lt;&gt;$B190),""ok""))"),"ok")</f>
        <v>ok</v>
      </c>
      <c r="M183" s="16"/>
      <c r="N183" s="16"/>
      <c r="O183" s="16"/>
      <c r="P183" s="16"/>
      <c r="Q183" s="16"/>
      <c r="R183" s="16"/>
      <c r="S183" s="16"/>
      <c r="T183" s="16"/>
      <c r="U183" s="22"/>
      <c r="V183" s="23"/>
      <c r="W183" s="24"/>
      <c r="X183" s="26"/>
      <c r="Y183" s="26"/>
      <c r="Z183" s="26"/>
      <c r="AA183" s="26"/>
      <c r="AB183" s="27"/>
      <c r="AC183" s="27"/>
      <c r="AD183" s="28"/>
      <c r="AE183" s="29"/>
      <c r="AF183" s="29"/>
      <c r="AG183" s="29"/>
    </row>
    <row r="184" spans="1:33" ht="15.75" customHeight="1">
      <c r="A184" s="15">
        <v>44655</v>
      </c>
      <c r="B184" s="16" t="str">
        <f t="shared" si="9"/>
        <v>Hangpt45</v>
      </c>
      <c r="C184" s="22" t="s">
        <v>1056</v>
      </c>
      <c r="D184" s="16"/>
      <c r="E184" s="16"/>
      <c r="F184" s="17" t="str">
        <f t="shared" si="5"/>
        <v>Có lịch PV</v>
      </c>
      <c r="G184" s="16" t="s">
        <v>4051</v>
      </c>
      <c r="H184" s="18">
        <v>977456159</v>
      </c>
      <c r="I184" s="16" t="s">
        <v>4052</v>
      </c>
      <c r="J184" s="15"/>
      <c r="K184" s="16" t="s">
        <v>4053</v>
      </c>
      <c r="L184" s="21" t="str">
        <f ca="1">IFERROR(__xludf.DUMMYFUNCTION("if(or(countifs($H$3:H191,H191)&gt;1, countifs($I$3:I191,I191)&gt;1),""Trùng"",if(or(COUNTIFS('Data tổng'!$I:$I,$I191)&gt;1,COUNTIFS('Data tổng'!$H:$H,$H191)&gt;1),""Trùng ""&amp;FILTER('Data tổng'!$B:$B,'Data tổng'!$I:$I=$I191,'Data tổng'!$B:$B&lt;&gt;$B191),""ok""))"),"ok")</f>
        <v>ok</v>
      </c>
      <c r="M184" s="16" t="s">
        <v>83</v>
      </c>
      <c r="N184" s="16" t="s">
        <v>84</v>
      </c>
      <c r="O184" s="16"/>
      <c r="P184" s="16"/>
      <c r="Q184" s="16"/>
      <c r="R184" s="16"/>
      <c r="S184" s="16"/>
      <c r="T184" s="16"/>
      <c r="U184" s="22" t="s">
        <v>4054</v>
      </c>
      <c r="V184" s="23"/>
      <c r="W184" s="24" t="s">
        <v>57</v>
      </c>
      <c r="X184" s="133">
        <v>44656</v>
      </c>
      <c r="Y184" s="33">
        <v>0.70833333333333337</v>
      </c>
      <c r="Z184" s="26"/>
      <c r="AA184" s="26"/>
      <c r="AB184" s="27"/>
      <c r="AC184" s="27"/>
      <c r="AD184" s="28"/>
      <c r="AE184" s="29"/>
      <c r="AF184" s="29"/>
      <c r="AG184" s="29"/>
    </row>
    <row r="185" spans="1:33" ht="15.75" customHeight="1">
      <c r="A185" s="15">
        <v>44659</v>
      </c>
      <c r="B185" s="16" t="str">
        <f t="shared" si="9"/>
        <v>Hangpt45</v>
      </c>
      <c r="C185" s="22" t="s">
        <v>263</v>
      </c>
      <c r="D185" s="16" t="s">
        <v>417</v>
      </c>
      <c r="E185" s="16"/>
      <c r="F185" s="17" t="str">
        <f t="shared" si="5"/>
        <v>Đồng ý offer</v>
      </c>
      <c r="G185" s="16" t="s">
        <v>4055</v>
      </c>
      <c r="H185" s="18">
        <v>961130024</v>
      </c>
      <c r="I185" s="16" t="s">
        <v>4056</v>
      </c>
      <c r="J185" s="16">
        <v>1993</v>
      </c>
      <c r="K185" s="30" t="s">
        <v>4057</v>
      </c>
      <c r="L185" s="21" t="str">
        <f ca="1">IFERROR(__xludf.DUMMYFUNCTION("if(or(countifs($H$3:H192,H192)&gt;1, countifs($I$3:I192,I192)&gt;1),""Trùng"",if(or(COUNTIFS('Data tổng'!$I:$I,$I192)&gt;1,COUNTIFS('Data tổng'!$H:$H,$H192)&gt;1),""Trùng ""&amp;FILTER('Data tổng'!$B:$B,'Data tổng'!$I:$I=$I192,'Data tổng'!$B:$B&lt;&gt;$B192),""ok""))"),"ok")</f>
        <v>ok</v>
      </c>
      <c r="M185" s="16" t="s">
        <v>112</v>
      </c>
      <c r="N185" s="16" t="s">
        <v>2883</v>
      </c>
      <c r="O185" s="16"/>
      <c r="P185" s="16"/>
      <c r="Q185" s="16"/>
      <c r="R185" s="16"/>
      <c r="S185" s="16"/>
      <c r="T185" s="16"/>
      <c r="U185" s="22"/>
      <c r="V185" s="23"/>
      <c r="W185" s="24" t="s">
        <v>57</v>
      </c>
      <c r="X185" s="133">
        <v>44659</v>
      </c>
      <c r="Y185" s="26"/>
      <c r="Z185" s="26"/>
      <c r="AA185" s="26" t="s">
        <v>57</v>
      </c>
      <c r="AB185" s="39">
        <v>44659</v>
      </c>
      <c r="AC185" s="27" t="s">
        <v>65</v>
      </c>
      <c r="AD185" s="28">
        <v>44704</v>
      </c>
      <c r="AE185" s="29"/>
      <c r="AF185" s="29" t="s">
        <v>2687</v>
      </c>
      <c r="AG185" s="35">
        <v>33000000</v>
      </c>
    </row>
    <row r="186" spans="1:33" ht="15.75" customHeight="1">
      <c r="A186" s="15">
        <v>44663</v>
      </c>
      <c r="B186" s="16" t="str">
        <f t="shared" si="9"/>
        <v>Hangpt45</v>
      </c>
      <c r="C186" s="22" t="s">
        <v>1056</v>
      </c>
      <c r="D186" s="16" t="s">
        <v>417</v>
      </c>
      <c r="E186" s="16"/>
      <c r="F186" s="17" t="str">
        <f t="shared" si="5"/>
        <v>Đã nhận được CV</v>
      </c>
      <c r="G186" s="16" t="s">
        <v>4058</v>
      </c>
      <c r="H186" s="18">
        <v>915504400</v>
      </c>
      <c r="I186" s="16" t="s">
        <v>4059</v>
      </c>
      <c r="J186" s="16">
        <v>1985</v>
      </c>
      <c r="K186" s="16" t="s">
        <v>4060</v>
      </c>
      <c r="L186" s="21" t="str">
        <f ca="1">IFERROR(__xludf.DUMMYFUNCTION("if(or(countifs($H$3:H193,H193)&gt;1, countifs($I$3:I193,I193)&gt;1),""Trùng"",if(or(COUNTIFS('Data tổng'!$I:$I,$I193)&gt;1,COUNTIFS('Data tổng'!$H:$H,$H193)&gt;1),""Trùng ""&amp;FILTER('Data tổng'!$B:$B,'Data tổng'!$I:$I=$I193,'Data tổng'!$B:$B&lt;&gt;$B193),""ok""))"),"ok")</f>
        <v>ok</v>
      </c>
      <c r="M186" s="16" t="s">
        <v>83</v>
      </c>
      <c r="N186" s="16" t="s">
        <v>84</v>
      </c>
      <c r="O186" s="16"/>
      <c r="P186" s="16"/>
      <c r="Q186" s="16"/>
      <c r="R186" s="16"/>
      <c r="S186" s="16"/>
      <c r="T186" s="16"/>
      <c r="U186" s="22" t="s">
        <v>4061</v>
      </c>
      <c r="V186" s="23"/>
      <c r="W186" s="24" t="s">
        <v>731</v>
      </c>
      <c r="X186" s="26"/>
      <c r="Y186" s="26"/>
      <c r="Z186" s="26"/>
      <c r="AA186" s="26"/>
      <c r="AB186" s="27"/>
      <c r="AC186" s="27"/>
      <c r="AD186" s="28"/>
      <c r="AE186" s="29"/>
      <c r="AF186" s="29"/>
      <c r="AG186" s="29"/>
    </row>
    <row r="187" spans="1:33" ht="15.75" customHeight="1">
      <c r="A187" s="15">
        <v>44663</v>
      </c>
      <c r="B187" s="16" t="str">
        <f t="shared" si="9"/>
        <v>Hangpt45</v>
      </c>
      <c r="C187" s="22" t="s">
        <v>155</v>
      </c>
      <c r="D187" s="16" t="s">
        <v>417</v>
      </c>
      <c r="E187" s="16"/>
      <c r="F187" s="17" t="str">
        <f t="shared" si="5"/>
        <v>Đồng ý offer</v>
      </c>
      <c r="G187" s="16" t="s">
        <v>4062</v>
      </c>
      <c r="H187" s="18">
        <v>388389419</v>
      </c>
      <c r="I187" s="16" t="s">
        <v>4063</v>
      </c>
      <c r="J187" s="15"/>
      <c r="K187" s="30" t="s">
        <v>4064</v>
      </c>
      <c r="L187" s="21" t="str">
        <f ca="1">IFERROR(__xludf.DUMMYFUNCTION("if(or(countifs($H$3:H194,H194)&gt;1, countifs($I$3:I194,I194)&gt;1),""Trùng"",if(or(COUNTIFS('Data tổng'!$I:$I,$I194)&gt;1,COUNTIFS('Data tổng'!$H:$H,$H194)&gt;1),""Trùng ""&amp;FILTER('Data tổng'!$B:$B,'Data tổng'!$I:$I=$I194,'Data tổng'!$B:$B&lt;&gt;$B194),""ok""))"),"ok")</f>
        <v>ok</v>
      </c>
      <c r="M187" s="16" t="s">
        <v>112</v>
      </c>
      <c r="N187" s="16" t="s">
        <v>2883</v>
      </c>
      <c r="O187" s="16"/>
      <c r="P187" s="16"/>
      <c r="Q187" s="16" t="s">
        <v>44</v>
      </c>
      <c r="R187" s="16" t="s">
        <v>207</v>
      </c>
      <c r="S187" s="16"/>
      <c r="T187" s="16"/>
      <c r="U187" s="22"/>
      <c r="V187" s="23"/>
      <c r="W187" s="24" t="s">
        <v>57</v>
      </c>
      <c r="X187" s="26"/>
      <c r="Y187" s="26"/>
      <c r="Z187" s="26"/>
      <c r="AA187" s="26"/>
      <c r="AB187" s="39">
        <v>44664</v>
      </c>
      <c r="AC187" s="27" t="s">
        <v>65</v>
      </c>
      <c r="AD187" s="28">
        <v>44704</v>
      </c>
      <c r="AE187" s="29"/>
      <c r="AF187" s="29" t="s">
        <v>2687</v>
      </c>
      <c r="AG187" s="35">
        <v>33000000</v>
      </c>
    </row>
    <row r="188" spans="1:33" ht="15.75" customHeight="1">
      <c r="A188" s="15">
        <v>44670</v>
      </c>
      <c r="B188" s="16" t="s">
        <v>2458</v>
      </c>
      <c r="C188" s="16" t="s">
        <v>155</v>
      </c>
      <c r="D188" s="16" t="s">
        <v>417</v>
      </c>
      <c r="E188" s="16" t="s">
        <v>48</v>
      </c>
      <c r="F188" s="17" t="str">
        <f t="shared" ref="F188" si="10">IF(G188="","",IF(AE188="Yes", "Đã onboard", IF(AE188="No", "Không onboard", IF(AC188="Yes", "Đồng ý offer", IF(AC188="Consider", "Cân nhắc offer",IF(AC188="No", "Từ chối offer", IF(AA188="Pass", "Pass Phỏng vấn", IF(AA188="Fail", "Fail Phỏng vấn", IF(AA188="Cancel", "Hủy Phỏng vấn", IF(AA188="Reject", "Từ chối Phỏng vấn", IF(AA188="Consider", "Cân nhắc KQ PV", IF(AND(X188&lt;&gt;"",AA188="",W188="Pass"), "Có lịch PV",IF(W188="Pass","Pass CV",IF(W188="Fail","Fail CV",IF(W188="Reject","Từ chối ứng tuyển", IF(W188="Consider","Cân nhắc CV","Đã nhận được CV"))))))))))))))))</f>
        <v>Đồng ý offer</v>
      </c>
      <c r="G188" s="16" t="s">
        <v>4065</v>
      </c>
      <c r="H188" s="92" t="s">
        <v>4066</v>
      </c>
      <c r="I188" s="16" t="s">
        <v>4067</v>
      </c>
      <c r="J188" s="145">
        <v>1994</v>
      </c>
      <c r="K188" s="20" t="s">
        <v>4068</v>
      </c>
      <c r="L188" s="21" t="str">
        <f ca="1">IFERROR(__xludf.DUMMYFUNCTION("if(or(countifs($H$3:H195,H195)&gt;1, countifs($I$3:I195,I195)&gt;1),""Trùng"",if(or(COUNTIFS('Data tổng'!$I:$I,$I195)&gt;1,COUNTIFS('Data tổng'!$H:$H,$H195)&gt;1),""Trùng ""&amp;FILTER('Data tổng'!$B:$B,'Data tổng'!$I:$I=$I195,'Data tổng'!$B:$B&lt;&gt;$B195),""ok""))"),"ok")</f>
        <v>ok</v>
      </c>
      <c r="M188" s="16" t="s">
        <v>801</v>
      </c>
      <c r="N188" s="16" t="s">
        <v>3030</v>
      </c>
      <c r="O188" s="16"/>
      <c r="P188" s="16"/>
      <c r="Q188" s="16" t="s">
        <v>44</v>
      </c>
      <c r="R188" s="16"/>
      <c r="T188" s="16"/>
      <c r="U188" s="21" t="s">
        <v>4069</v>
      </c>
      <c r="V188" s="23"/>
      <c r="W188" s="24" t="s">
        <v>57</v>
      </c>
      <c r="X188" s="25">
        <v>44671</v>
      </c>
      <c r="Y188" s="33">
        <v>0.45833333333333331</v>
      </c>
      <c r="Z188" s="26" t="s">
        <v>2883</v>
      </c>
      <c r="AA188" s="26" t="s">
        <v>57</v>
      </c>
      <c r="AB188" s="39">
        <v>44677</v>
      </c>
      <c r="AC188" s="27" t="s">
        <v>65</v>
      </c>
      <c r="AD188" s="28">
        <v>44706</v>
      </c>
      <c r="AE188" s="29"/>
      <c r="AF188" s="29" t="s">
        <v>2687</v>
      </c>
      <c r="AG188" s="35">
        <v>28000000</v>
      </c>
    </row>
    <row r="189" spans="1:33" ht="15.75" customHeight="1">
      <c r="A189" s="15"/>
      <c r="B189" s="16"/>
      <c r="C189" s="22"/>
      <c r="D189" s="16"/>
      <c r="E189" s="16"/>
      <c r="F189" s="17"/>
      <c r="G189" s="16"/>
      <c r="H189" s="132"/>
      <c r="I189" s="16"/>
      <c r="J189" s="15"/>
      <c r="K189" s="16"/>
      <c r="L189" s="21"/>
      <c r="M189" s="16"/>
      <c r="N189" s="16"/>
      <c r="O189" s="16"/>
      <c r="P189" s="16"/>
      <c r="Q189" s="16"/>
      <c r="R189" s="16"/>
      <c r="S189" s="16"/>
      <c r="T189" s="16"/>
      <c r="U189" s="22"/>
      <c r="V189" s="23"/>
      <c r="W189" s="24"/>
      <c r="X189" s="26"/>
      <c r="Y189" s="26"/>
      <c r="Z189" s="26"/>
      <c r="AA189" s="26"/>
      <c r="AB189" s="27"/>
      <c r="AC189" s="27"/>
      <c r="AD189" s="28"/>
      <c r="AE189" s="29"/>
      <c r="AF189" s="29"/>
      <c r="AG189" s="29"/>
    </row>
    <row r="190" spans="1:33" ht="15.75" customHeight="1">
      <c r="A190" s="15"/>
      <c r="B190" s="16"/>
      <c r="C190" s="22"/>
      <c r="D190" s="16"/>
      <c r="E190" s="16"/>
      <c r="F190" s="17"/>
      <c r="G190" s="16"/>
      <c r="H190" s="132"/>
      <c r="I190" s="16"/>
      <c r="J190" s="15"/>
      <c r="K190" s="16"/>
      <c r="L190" s="21"/>
      <c r="M190" s="16"/>
      <c r="N190" s="16"/>
      <c r="O190" s="16"/>
      <c r="P190" s="16"/>
      <c r="Q190" s="16"/>
      <c r="R190" s="16"/>
      <c r="S190" s="16"/>
      <c r="T190" s="16"/>
      <c r="U190" s="22"/>
      <c r="V190" s="23"/>
      <c r="W190" s="24"/>
      <c r="X190" s="26"/>
      <c r="Y190" s="26"/>
      <c r="Z190" s="26"/>
      <c r="AA190" s="26"/>
      <c r="AB190" s="27"/>
      <c r="AC190" s="27"/>
      <c r="AD190" s="28"/>
      <c r="AE190" s="29"/>
      <c r="AF190" s="29"/>
      <c r="AG190" s="29"/>
    </row>
    <row r="191" spans="1:33" ht="15.75" customHeight="1">
      <c r="A191" s="15"/>
      <c r="B191" s="16"/>
      <c r="C191" s="22"/>
      <c r="D191" s="16"/>
      <c r="E191" s="16"/>
      <c r="F191" s="17"/>
      <c r="G191" s="16"/>
      <c r="H191" s="132"/>
      <c r="I191" s="16"/>
      <c r="J191" s="15"/>
      <c r="K191" s="16"/>
      <c r="L191" s="21"/>
      <c r="M191" s="16"/>
      <c r="N191" s="16"/>
      <c r="O191" s="16"/>
      <c r="P191" s="16"/>
      <c r="Q191" s="16"/>
      <c r="R191" s="16"/>
      <c r="S191" s="16"/>
      <c r="T191" s="16"/>
      <c r="U191" s="22"/>
      <c r="V191" s="23"/>
      <c r="W191" s="24"/>
      <c r="X191" s="26"/>
      <c r="Y191" s="26"/>
      <c r="Z191" s="26"/>
      <c r="AA191" s="26"/>
      <c r="AB191" s="27"/>
      <c r="AC191" s="27"/>
      <c r="AD191" s="28"/>
      <c r="AE191" s="29"/>
      <c r="AF191" s="29"/>
      <c r="AG191" s="29"/>
    </row>
    <row r="192" spans="1:33" ht="15.75" customHeight="1">
      <c r="A192" s="15"/>
      <c r="B192" s="16"/>
      <c r="C192" s="22"/>
      <c r="D192" s="16"/>
      <c r="E192" s="16"/>
      <c r="F192" s="17"/>
      <c r="G192" s="16"/>
      <c r="H192" s="132"/>
      <c r="I192" s="16"/>
      <c r="J192" s="15"/>
      <c r="K192" s="16"/>
      <c r="L192" s="21"/>
      <c r="M192" s="16"/>
      <c r="N192" s="16"/>
      <c r="O192" s="16"/>
      <c r="P192" s="16"/>
      <c r="Q192" s="16"/>
      <c r="R192" s="16"/>
      <c r="S192" s="16"/>
      <c r="T192" s="16"/>
      <c r="U192" s="22"/>
      <c r="V192" s="23"/>
      <c r="W192" s="24"/>
      <c r="X192" s="26"/>
      <c r="Y192" s="26"/>
      <c r="Z192" s="26"/>
      <c r="AA192" s="26"/>
      <c r="AB192" s="27"/>
      <c r="AC192" s="27"/>
      <c r="AD192" s="28"/>
      <c r="AE192" s="29"/>
      <c r="AF192" s="29"/>
      <c r="AG192" s="29"/>
    </row>
  </sheetData>
  <conditionalFormatting sqref="F2:F192">
    <cfRule type="cellIs" dxfId="211" priority="2" operator="equal">
      <formula>"Đã onboard"</formula>
    </cfRule>
    <cfRule type="containsText" dxfId="210" priority="3" operator="containsText" text="Không">
      <formula>NOT(ISERROR(SEARCH(("Không"),(F2))))</formula>
    </cfRule>
    <cfRule type="containsText" dxfId="209" priority="4" operator="containsText" text="Từ chối">
      <formula>NOT(ISERROR(SEARCH(("Từ chối"),(F2))))</formula>
    </cfRule>
    <cfRule type="containsText" dxfId="208" priority="5" operator="containsText" text="Fail">
      <formula>NOT(ISERROR(SEARCH(("Fail"),(F2))))</formula>
    </cfRule>
    <cfRule type="containsText" dxfId="207" priority="6" operator="containsText" text="Hủy">
      <formula>NOT(ISERROR(SEARCH(("Hủy"),(F2))))</formula>
    </cfRule>
    <cfRule type="containsText" dxfId="206" priority="7" operator="containsText" text="Pass Phỏng vấn">
      <formula>NOT(ISERROR(SEARCH(("Pass Phỏng vấn"),(F2))))</formula>
    </cfRule>
    <cfRule type="containsText" dxfId="205" priority="8" operator="containsText" text="Pass CV">
      <formula>NOT(ISERROR(SEARCH(("Pass CV"),(F2))))</formula>
    </cfRule>
    <cfRule type="containsText" dxfId="204" priority="9" operator="containsText" text="Cân nhắc">
      <formula>NOT(ISERROR(SEARCH(("Cân nhắc"),(F2))))</formula>
    </cfRule>
    <cfRule type="containsText" dxfId="203" priority="10" operator="containsText" text="Đã nhận được CV">
      <formula>NOT(ISERROR(SEARCH(("Đã nhận được CV"),(F2))))</formula>
    </cfRule>
    <cfRule type="containsText" dxfId="202" priority="11" operator="containsText" text="Đồng ý offer">
      <formula>NOT(ISERROR(SEARCH(("Đồng ý offer"),(F2))))</formula>
    </cfRule>
    <cfRule type="cellIs" dxfId="201" priority="12" operator="equal">
      <formula>"Có lịch PV"</formula>
    </cfRule>
    <cfRule type="containsText" dxfId="200" priority="13" operator="containsText" text="Pass CV">
      <formula>NOT(ISERROR(SEARCH(("Pass CV"),(F2))))</formula>
    </cfRule>
    <cfRule type="notContainsBlanks" dxfId="199" priority="14">
      <formula>LEN(TRIM(F2))&gt;0</formula>
    </cfRule>
  </conditionalFormatting>
  <conditionalFormatting sqref="L2:L192">
    <cfRule type="containsText" dxfId="198" priority="1" operator="containsText" text="Trùng">
      <formula>NOT(ISERROR(SEARCH(("Trùng"),(L2))))</formula>
    </cfRule>
  </conditionalFormatting>
  <dataValidations count="1">
    <dataValidation type="custom" allowBlank="1" showDropDown="1" sqref="AG7 A2:A22 J94:K104 J105:J112 J2:J93 J114:J192 AD2:AD192 AB2:AB192 X2:X192 V2:V192 A25:A192" xr:uid="{3D9D9BC3-8D45-46D2-A7E3-4F4C6DF2477F}">
      <formula1>OR(NOT(ISERROR(DATEVALUE(A2))), AND(ISNUMBER(A2), LEFT(CELL("format", A2))="D"))</formula1>
    </dataValidation>
  </dataValidations>
  <hyperlinks>
    <hyperlink ref="K3" r:id="rId1" xr:uid="{030658A6-B578-4F26-823C-F889083FE02B}"/>
    <hyperlink ref="K5" r:id="rId2" xr:uid="{B70C9B8C-0841-4D8D-ACB1-9102C3D296E5}"/>
    <hyperlink ref="K6" r:id="rId3" xr:uid="{BF147B5D-ABE3-483F-84C5-E7057E5081C0}"/>
    <hyperlink ref="K7" r:id="rId4" xr:uid="{879FBF3A-E171-4D7C-9DB6-34C5AF78DCF4}"/>
    <hyperlink ref="K8" r:id="rId5" xr:uid="{48BF7114-E07B-49E2-A192-25B87115DB86}"/>
    <hyperlink ref="K9" r:id="rId6" xr:uid="{2384DE29-6A15-4CA0-B3B1-4E2E15EE9693}"/>
    <hyperlink ref="K10" r:id="rId7" xr:uid="{750984E0-D0A6-4373-B317-B4D36B467352}"/>
    <hyperlink ref="K11" r:id="rId8" xr:uid="{9E68C9A3-F6D5-4D11-A4AF-E291ADB594CD}"/>
    <hyperlink ref="K12" r:id="rId9" xr:uid="{37F986BA-6503-4D94-984D-27022429F831}"/>
    <hyperlink ref="K13" r:id="rId10" xr:uid="{CF99FC60-6A3D-467D-B686-3BE2B5CBE90F}"/>
    <hyperlink ref="K14" r:id="rId11" xr:uid="{AE863FF1-38B0-4475-A316-0F3A8F7376C1}"/>
    <hyperlink ref="K15" r:id="rId12" xr:uid="{7268234B-E36F-4F72-A2D4-10A2F3D633BF}"/>
    <hyperlink ref="K16" r:id="rId13" xr:uid="{5006E725-FE34-4FEB-8FAE-4D0415A09289}"/>
    <hyperlink ref="K17" r:id="rId14" xr:uid="{06B8B680-81F6-42AA-9746-A86BBF4CB491}"/>
    <hyperlink ref="K18" r:id="rId15" xr:uid="{AA51C11F-3901-45D3-A04F-4A796FBF693A}"/>
    <hyperlink ref="K19" r:id="rId16" xr:uid="{F59F8AF0-D2B8-4543-BECB-7D71A11A010E}"/>
    <hyperlink ref="K20" r:id="rId17" xr:uid="{29846C37-C680-43E6-B24D-CB192F14DF1E}"/>
    <hyperlink ref="K21" r:id="rId18" xr:uid="{CBB73E6C-2552-47B8-A3E2-38EBAD512678}"/>
    <hyperlink ref="K22" r:id="rId19" xr:uid="{CFA0D737-93BF-444D-934B-EBA32BA653C2}"/>
    <hyperlink ref="K23" r:id="rId20" xr:uid="{5BC16D5E-5E67-47D0-98EA-97FF984E7EF0}"/>
    <hyperlink ref="K25" r:id="rId21" xr:uid="{AF07A866-5064-459E-A72D-AADFC623C813}"/>
    <hyperlink ref="K26" r:id="rId22" xr:uid="{BF73834C-ED6C-4459-8E53-BDC15CB46DF5}"/>
    <hyperlink ref="K27" r:id="rId23" xr:uid="{5C419873-09FA-49F1-AFDD-719C08EA62C8}"/>
    <hyperlink ref="K28" r:id="rId24" xr:uid="{059629EC-E2B4-4955-8251-32E356956C21}"/>
    <hyperlink ref="K29" r:id="rId25" xr:uid="{DECC2BA6-F796-4B15-889D-825CCD186E0F}"/>
    <hyperlink ref="K30" r:id="rId26" xr:uid="{7CD35EC9-75F2-4D97-8324-2E5D80AADF0B}"/>
    <hyperlink ref="K31" r:id="rId27" xr:uid="{1D9E4D1E-D19F-4094-8207-629F89EBD58F}"/>
    <hyperlink ref="K32" r:id="rId28" xr:uid="{03858A7D-A5F1-4A44-90BA-D8D4334BB4F4}"/>
    <hyperlink ref="K33" r:id="rId29" xr:uid="{58077E92-615D-4E6B-9AD6-FE2C5FDF8303}"/>
    <hyperlink ref="K34" r:id="rId30" xr:uid="{374BAF4F-AF3D-4D60-9196-774493621B12}"/>
    <hyperlink ref="K35" r:id="rId31" xr:uid="{B1A3CB18-AA33-495D-BE9C-ED561D08A8D7}"/>
    <hyperlink ref="K36" r:id="rId32" xr:uid="{A96BBABB-B028-484C-A380-4CC039DAF279}"/>
    <hyperlink ref="K37" r:id="rId33" xr:uid="{978DE96B-2E23-48F8-9EA5-77993FA70CD3}"/>
    <hyperlink ref="K38" r:id="rId34" xr:uid="{0005B8DE-5050-4ECB-A35E-B67B420531DB}"/>
    <hyperlink ref="K39" r:id="rId35" xr:uid="{22D30F62-B60A-495C-8D29-F23AD5F1791E}"/>
    <hyperlink ref="K40" r:id="rId36" xr:uid="{87620C63-66E5-4282-990C-B551C67B3DB7}"/>
    <hyperlink ref="K41" r:id="rId37" xr:uid="{D8947181-5155-48FE-AE40-4D91FA216BAD}"/>
    <hyperlink ref="K42" r:id="rId38" xr:uid="{6023E5EE-8E12-49CB-9683-D1F6BD59820F}"/>
    <hyperlink ref="K43" r:id="rId39" xr:uid="{DC8D6641-07E5-4BA1-90D8-58A38F2934F9}"/>
    <hyperlink ref="K44" r:id="rId40" xr:uid="{5BF26095-AC6F-4530-BE59-D6936B85F3DE}"/>
    <hyperlink ref="K45" r:id="rId41" xr:uid="{B4775044-9B5A-4483-AC74-B755C11F5BAE}"/>
    <hyperlink ref="K46" r:id="rId42" xr:uid="{C4D5D78E-0978-44FE-9A7B-2007F2E395EA}"/>
    <hyperlink ref="K47" r:id="rId43" xr:uid="{5B24C49A-3D91-4669-A9BA-7CE6FEE9AEA8}"/>
    <hyperlink ref="K48" r:id="rId44" xr:uid="{14B1C13F-9D3B-4341-9DE7-3DE85ECBC83B}"/>
    <hyperlink ref="K49" r:id="rId45" xr:uid="{467A9AC5-C007-44C3-839D-3A12C9EE8600}"/>
    <hyperlink ref="K50" r:id="rId46" xr:uid="{7E570DC3-D390-4BBD-8E6D-E104078577A3}"/>
    <hyperlink ref="K51" r:id="rId47" xr:uid="{94F4ABAA-1137-42DD-BCEE-EE46545F8516}"/>
    <hyperlink ref="K52" r:id="rId48" xr:uid="{434943E4-9501-46F3-9753-1B7E3566A930}"/>
    <hyperlink ref="K53" r:id="rId49" xr:uid="{60602B4F-0322-4285-888C-15521DF8D0B0}"/>
    <hyperlink ref="K56" r:id="rId50" xr:uid="{EA06A118-85FA-4759-974E-9F31D904AA37}"/>
    <hyperlink ref="K57" r:id="rId51" xr:uid="{E88107A3-E870-4929-AAFF-417D80B9A857}"/>
    <hyperlink ref="K58" r:id="rId52" xr:uid="{7DBC079F-52A5-4A08-A2BA-073F14165DA3}"/>
    <hyperlink ref="K59" r:id="rId53" xr:uid="{66139B85-85C8-4150-944E-44296ABDEDC4}"/>
    <hyperlink ref="K60" r:id="rId54" xr:uid="{B6ED6F13-BB96-4888-BC09-181A73BA78C3}"/>
    <hyperlink ref="K61" r:id="rId55" xr:uid="{37958ECC-E778-439F-9979-4DEFA92741F7}"/>
    <hyperlink ref="K62" r:id="rId56" xr:uid="{3EFE6698-155E-4DCD-AC9A-984AB708D72A}"/>
    <hyperlink ref="K63" r:id="rId57" xr:uid="{AB1A875F-7ED7-406F-9440-00C6916E2C61}"/>
    <hyperlink ref="K64" r:id="rId58" xr:uid="{CD4D9B43-39B3-4D61-8FB7-56B92300AD24}"/>
    <hyperlink ref="K65" r:id="rId59" xr:uid="{E968ABB0-4D29-4C66-8DB2-352106CDF034}"/>
    <hyperlink ref="K66" r:id="rId60" xr:uid="{242B0E2D-AA47-486A-A775-94467CEB35F9}"/>
    <hyperlink ref="K67" r:id="rId61" xr:uid="{AFC457D3-B86C-4B2B-B2B4-37A453BFE6B2}"/>
    <hyperlink ref="K68" r:id="rId62" xr:uid="{B201B52C-272C-4A35-9400-883101B81B77}"/>
    <hyperlink ref="K69" r:id="rId63" xr:uid="{CB4E5F23-DFCD-416C-AD08-9F272F76CB5A}"/>
    <hyperlink ref="K71" r:id="rId64" xr:uid="{CC801BAF-0DD9-4D92-A832-7A8273EA87F0}"/>
    <hyperlink ref="K72" r:id="rId65" xr:uid="{52A913CA-D609-4EBB-9B1A-7DA37E51C3CB}"/>
    <hyperlink ref="K73" r:id="rId66" xr:uid="{36582837-F76F-43A4-857F-5CF19C16B9D2}"/>
    <hyperlink ref="K74" r:id="rId67" xr:uid="{08402661-767D-4082-A51A-65C9B281FC70}"/>
    <hyperlink ref="K75" r:id="rId68" xr:uid="{49BE8AD5-6CC2-4430-8889-F25BEC86050F}"/>
    <hyperlink ref="K76" r:id="rId69" xr:uid="{8CF19408-2FC2-472E-9933-8DBA52862250}"/>
    <hyperlink ref="K77" r:id="rId70" xr:uid="{E010F424-1991-4A26-A5E0-C24C79A1E71C}"/>
    <hyperlink ref="K78" r:id="rId71" xr:uid="{D7EB7875-5E5A-48E5-AF05-46CA886C478F}"/>
    <hyperlink ref="K79" r:id="rId72" xr:uid="{37FC3924-DE92-4C46-B88C-81B05965ADE2}"/>
    <hyperlink ref="K80" r:id="rId73" xr:uid="{14265242-400D-441F-9238-F06F1D4A95DE}"/>
    <hyperlink ref="K81" r:id="rId74" xr:uid="{D7AD948E-444A-4339-B09A-0E0B2347D2C2}"/>
    <hyperlink ref="K82" r:id="rId75" xr:uid="{D62D1ECF-F74A-4DAE-9C74-FD923DE8DA84}"/>
    <hyperlink ref="K83" r:id="rId76" xr:uid="{987865EA-5998-430F-AF39-05E045FDB867}"/>
    <hyperlink ref="K84" r:id="rId77" xr:uid="{772325AF-0E62-4CC4-B189-CB45806F1EA8}"/>
    <hyperlink ref="K85" r:id="rId78" xr:uid="{E846BE87-91F3-4654-8DEB-1B36C3338662}"/>
    <hyperlink ref="K86" r:id="rId79" xr:uid="{1D6CF058-E550-4419-99EC-795CE0812F98}"/>
    <hyperlink ref="K87" r:id="rId80" xr:uid="{F5663F5A-B40F-4847-B3F3-F4778873B31F}"/>
    <hyperlink ref="K88" r:id="rId81" xr:uid="{D131B18B-8B49-4B27-B29C-5A61F86478B9}"/>
    <hyperlink ref="K89" r:id="rId82" xr:uid="{25E4591E-D7F3-4E17-A235-B7113C65C130}"/>
    <hyperlink ref="K90" r:id="rId83" xr:uid="{F5BE618E-35BC-4A1C-B10E-945A6C5D4D7A}"/>
    <hyperlink ref="K91" r:id="rId84" xr:uid="{6001A3D2-63D6-44AC-B54F-3D7564A05707}"/>
    <hyperlink ref="K92" r:id="rId85" xr:uid="{5313684E-578B-40BC-8399-E6EE72C7A780}"/>
    <hyperlink ref="K93" r:id="rId86" xr:uid="{B58958D5-7012-4399-B522-0CF2950B5ED6}"/>
    <hyperlink ref="K94" r:id="rId87" xr:uid="{15D239D0-5B34-473E-AB39-EA634FC27478}"/>
    <hyperlink ref="K95" r:id="rId88" xr:uid="{F7450013-6A4C-46A5-8423-EC6BBDE4994D}"/>
    <hyperlink ref="K96" r:id="rId89" xr:uid="{E1A2020F-8C6F-4748-B2B6-3758DEDB8503}"/>
    <hyperlink ref="K97" r:id="rId90" xr:uid="{33F8501F-E482-45DB-8FCE-5E94C1E3263C}"/>
    <hyperlink ref="K98" r:id="rId91" xr:uid="{B8BB9E53-ED90-419B-916D-ED21A97FBBB8}"/>
    <hyperlink ref="K99" r:id="rId92" xr:uid="{D684A10B-7E98-4532-8CD8-86E26630674B}"/>
    <hyperlink ref="K100" r:id="rId93" xr:uid="{35E2BBFB-005F-4A68-A13B-6529377295AD}"/>
    <hyperlink ref="K101" r:id="rId94" xr:uid="{31D669FE-83CC-4E48-B2A3-4F46F98652EE}"/>
    <hyperlink ref="K102" r:id="rId95" xr:uid="{FEBACCBF-B560-46C0-A800-037016E9F20F}"/>
    <hyperlink ref="K103" r:id="rId96" xr:uid="{13C46220-4EAD-4F08-90A3-A5F348374C46}"/>
    <hyperlink ref="K104" r:id="rId97" xr:uid="{28B910E1-58A9-44F1-823B-6279BD595D2C}"/>
    <hyperlink ref="K105" r:id="rId98" xr:uid="{7985FD84-6A50-44FD-A73C-141D56066E8D}"/>
    <hyperlink ref="K106" r:id="rId99" xr:uid="{F1883A5D-888A-4FB7-8FDA-345A5C2316ED}"/>
    <hyperlink ref="K107" r:id="rId100" xr:uid="{AC2C768D-D4AC-4F26-86E9-04EB337D9087}"/>
    <hyperlink ref="K108" r:id="rId101" xr:uid="{6051E434-70E0-43A8-B5F8-516EE6200000}"/>
    <hyperlink ref="K109" r:id="rId102" xr:uid="{ACBEE700-D974-41B3-8694-1361E2B22593}"/>
    <hyperlink ref="K110" r:id="rId103" xr:uid="{029D0D2E-35D3-49EA-99B9-C7B857D2DC04}"/>
    <hyperlink ref="K111" r:id="rId104" xr:uid="{3BFD65F4-D5E1-4DAA-AF44-7E0E920D8A04}"/>
    <hyperlink ref="K112" r:id="rId105" xr:uid="{0D5295DD-09B3-4C9C-BED9-F1F104F8A5F0}"/>
    <hyperlink ref="K113" r:id="rId106" xr:uid="{6B47BBF5-10FD-459E-A5A4-FF5D8DAC938B}"/>
    <hyperlink ref="K114" r:id="rId107" xr:uid="{280814FE-185A-4D60-B9A0-4335C26064E0}"/>
    <hyperlink ref="K115" r:id="rId108" xr:uid="{CB394452-1B1A-4498-98F7-DEC036E7E8DD}"/>
    <hyperlink ref="K116" r:id="rId109" xr:uid="{B178D329-FEF2-4B7E-A020-EF32B2BEAB57}"/>
    <hyperlink ref="K117" r:id="rId110" xr:uid="{FD357B87-BFD7-427A-9F05-B346281F124D}"/>
    <hyperlink ref="K118" r:id="rId111" xr:uid="{B2236C6F-F4CE-4921-8077-D5EEA4EE200D}"/>
    <hyperlink ref="K119" r:id="rId112" xr:uid="{37D01F2A-200C-4AE5-9F0F-874AC36D2C93}"/>
    <hyperlink ref="K120" r:id="rId113" xr:uid="{7FCEE397-C30B-49F1-B1C5-EEB0A0E01B52}"/>
    <hyperlink ref="K121" r:id="rId114" xr:uid="{B6100E20-A1BA-4A07-975B-CCF3469669A8}"/>
    <hyperlink ref="K122" r:id="rId115" xr:uid="{0636171E-CBB9-4D2F-92BD-728DD112660A}"/>
    <hyperlink ref="K123" r:id="rId116" xr:uid="{3DE41965-3274-4831-B466-D8EB6E25FB21}"/>
    <hyperlink ref="K125" r:id="rId117" xr:uid="{C1FE5816-479D-4A62-A1A5-63BB0666C41F}"/>
    <hyperlink ref="K126" r:id="rId118" xr:uid="{9DE84753-A98D-4AF0-B978-7712A0541038}"/>
    <hyperlink ref="K127" r:id="rId119" xr:uid="{BB486FE5-7FDA-43F0-B8A7-4E8BC6B6DD85}"/>
    <hyperlink ref="K128" r:id="rId120" xr:uid="{EB9E8836-717B-42A3-A7F8-3A84310D6B41}"/>
    <hyperlink ref="K129" r:id="rId121" xr:uid="{233B9C4F-D1D8-4600-86A0-B2AFB216C509}"/>
    <hyperlink ref="K130" r:id="rId122" xr:uid="{9A9EDB58-5775-45C3-8423-D6045F0CAB3B}"/>
    <hyperlink ref="K131" r:id="rId123" xr:uid="{F4AAEC58-1754-4C7D-83B6-ACEC15DA6254}"/>
    <hyperlink ref="K132" r:id="rId124" xr:uid="{364A391D-3DFC-4755-894B-0F08A8DFEEB2}"/>
    <hyperlink ref="K133" r:id="rId125" xr:uid="{D10F7D20-89E9-4125-8458-41D05EBAB136}"/>
    <hyperlink ref="K134" r:id="rId126" xr:uid="{09F242A0-343E-4B2A-A04A-9E614DE58EF7}"/>
    <hyperlink ref="K135" r:id="rId127" xr:uid="{3CA36543-9729-44CF-845A-5D1337532C69}"/>
    <hyperlink ref="K136" r:id="rId128" xr:uid="{C18C3F1A-3140-46F4-8AD5-689AF5746C19}"/>
    <hyperlink ref="K137" r:id="rId129" xr:uid="{F88CCF14-8B59-4570-83FF-B3541E74642A}"/>
    <hyperlink ref="K138" r:id="rId130" xr:uid="{89469D8F-F15F-4A49-8064-5158CDACD429}"/>
    <hyperlink ref="K139" r:id="rId131" xr:uid="{DA0BF486-26CA-46F9-B6A0-CF2D89B0CD79}"/>
    <hyperlink ref="K140" r:id="rId132" xr:uid="{D6BC01F9-2C34-4B4E-8695-23F7ECFBBC4E}"/>
    <hyperlink ref="K141" r:id="rId133" xr:uid="{0E87F345-2432-4628-BDEB-B36C1D5EEF5E}"/>
    <hyperlink ref="K142" r:id="rId134" xr:uid="{0777F3C9-A80D-4863-9917-0F1A7DEAEAAF}"/>
    <hyperlink ref="K143" r:id="rId135" xr:uid="{F7645F3F-41A1-492E-B296-027C057C334D}"/>
    <hyperlink ref="U143" r:id="rId136" xr:uid="{BBFC1090-D0EB-4FD5-BAC8-B252BC52540F}"/>
    <hyperlink ref="K145" r:id="rId137" xr:uid="{4F035394-2ADA-48E9-842E-06EC023538C4}"/>
    <hyperlink ref="K146" r:id="rId138" xr:uid="{558B39F3-9A9B-4F22-BDEA-A00C229230D7}"/>
    <hyperlink ref="K147" r:id="rId139" xr:uid="{B9432B88-FA64-4BC6-A9C6-21F488EB0EFF}"/>
    <hyperlink ref="K148" r:id="rId140" xr:uid="{8683CC32-3959-4A32-9132-F0E5E7BC6786}"/>
    <hyperlink ref="K149" r:id="rId141" xr:uid="{95EF171C-2BAB-497A-9842-A49248326A0A}"/>
    <hyperlink ref="K150" r:id="rId142" xr:uid="{5E7BF313-0172-410F-9192-A80A003ED3D3}"/>
    <hyperlink ref="K151" r:id="rId143" xr:uid="{A9161636-8F0A-4771-9F97-ABED40DA2411}"/>
    <hyperlink ref="K152" r:id="rId144" xr:uid="{8B670C67-56B8-4CAF-A91E-5402BFC40BEB}"/>
    <hyperlink ref="U152" r:id="rId145" xr:uid="{F7E51915-3311-4F26-9CEC-E715F8CC0183}"/>
    <hyperlink ref="K153" r:id="rId146" xr:uid="{8350EAFD-0AE9-46F0-814D-8E3F63806BFA}"/>
    <hyperlink ref="K154" r:id="rId147" xr:uid="{151864A3-AD6E-4C08-9BDD-1E9516C70C86}"/>
    <hyperlink ref="K155" r:id="rId148" xr:uid="{B7BD32A5-978E-45F1-8C96-B04AEEB823B9}"/>
    <hyperlink ref="K156" r:id="rId149" xr:uid="{3D9190C0-4EA4-4938-BB60-068FFF0163D9}"/>
    <hyperlink ref="K157" r:id="rId150" xr:uid="{FFAB9161-DA58-4EC8-B5C9-D3E7FA0D7A18}"/>
    <hyperlink ref="K158" r:id="rId151" location="candidate-info" xr:uid="{678CF4EA-8327-4999-8E01-0923BA08C0F1}"/>
    <hyperlink ref="K166" r:id="rId152" xr:uid="{894078C0-7423-48DD-9B22-4E1C765119B4}"/>
    <hyperlink ref="K167" r:id="rId153" xr:uid="{E91D9A30-EECA-4FB5-B994-145D1384C285}"/>
    <hyperlink ref="U169" r:id="rId154" xr:uid="{18E8744E-C77A-49D5-8E61-9F3CA5EA9E95}"/>
    <hyperlink ref="K181" r:id="rId155" xr:uid="{B96AFF4C-54C2-4C22-BE25-4E7C1244243F}"/>
    <hyperlink ref="K182" r:id="rId156" xr:uid="{C35F997C-23AC-4DC3-A7DE-B48EBE142FC4}"/>
    <hyperlink ref="K185" r:id="rId157" xr:uid="{80BCDF0D-A5BA-471E-A423-1EF5B01FB1AA}"/>
    <hyperlink ref="K187" r:id="rId158" xr:uid="{A6D33B4E-AF44-4700-B95E-25898E30A92C}"/>
    <hyperlink ref="K188" r:id="rId159" xr:uid="{DE7A53E9-74CF-414F-A467-8846A83393F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035E6-CB47-4A12-A890-0879822001B2}">
  <sheetPr codeName="Sheet4"/>
  <dimension ref="A1:AG611"/>
  <sheetViews>
    <sheetView topLeftCell="A624" workbookViewId="0">
      <selection activeCell="A590" sqref="A590:XFD1189"/>
    </sheetView>
  </sheetViews>
  <sheetFormatPr defaultColWidth="12.6328125" defaultRowHeight="14.5"/>
  <cols>
    <col min="1" max="1" width="9" customWidth="1"/>
    <col min="2" max="2" width="10.26953125" customWidth="1"/>
    <col min="3" max="3" width="12.36328125" customWidth="1"/>
    <col min="4" max="4" width="8.7265625" customWidth="1"/>
    <col min="5" max="5" width="5.6328125" hidden="1" customWidth="1"/>
    <col min="6" max="6" width="13.81640625" customWidth="1"/>
    <col min="7" max="7" width="22.08984375" customWidth="1"/>
    <col min="8" max="8" width="13.08984375" customWidth="1"/>
    <col min="9" max="9" width="29" customWidth="1"/>
    <col min="10" max="10" width="8.81640625" customWidth="1"/>
    <col min="11" max="11" width="18.6328125" customWidth="1"/>
    <col min="12" max="12" width="9" customWidth="1"/>
    <col min="13" max="13" width="8.453125" customWidth="1"/>
    <col min="14" max="14" width="9.6328125" customWidth="1"/>
    <col min="15" max="15" width="7.26953125" customWidth="1"/>
    <col min="16" max="16" width="22.6328125" customWidth="1"/>
    <col min="17" max="17" width="15.08984375" customWidth="1"/>
    <col min="18" max="19" width="8" customWidth="1"/>
    <col min="20" max="20" width="7.7265625" customWidth="1"/>
    <col min="21" max="21" width="45.26953125" customWidth="1"/>
    <col min="22" max="22" width="8.81640625" customWidth="1"/>
    <col min="23" max="23" width="9.7265625" customWidth="1"/>
    <col min="24" max="25" width="9.453125" customWidth="1"/>
    <col min="26" max="26" width="20.7265625" customWidth="1"/>
    <col min="27" max="32" width="9.453125" customWidth="1"/>
    <col min="33" max="33" width="17.08984375" bestFit="1" customWidth="1"/>
  </cols>
  <sheetData>
    <row r="1" spans="1:33" ht="46.5" customHeight="1">
      <c r="A1" s="1" t="s">
        <v>0</v>
      </c>
      <c r="B1" s="1" t="s">
        <v>1</v>
      </c>
      <c r="C1" s="1" t="s">
        <v>2</v>
      </c>
      <c r="D1" s="1" t="s">
        <v>3</v>
      </c>
      <c r="E1" s="1" t="s">
        <v>4</v>
      </c>
      <c r="F1" s="1" t="s">
        <v>5</v>
      </c>
      <c r="G1" s="1" t="s">
        <v>6</v>
      </c>
      <c r="H1" s="2" t="s">
        <v>7</v>
      </c>
      <c r="I1" s="3" t="s">
        <v>8</v>
      </c>
      <c r="J1" s="4" t="s">
        <v>9</v>
      </c>
      <c r="K1" s="3" t="s">
        <v>10</v>
      </c>
      <c r="L1" s="1" t="s">
        <v>11</v>
      </c>
      <c r="M1" s="1" t="s">
        <v>12</v>
      </c>
      <c r="N1" s="1" t="s">
        <v>13</v>
      </c>
      <c r="O1" s="5" t="s">
        <v>14</v>
      </c>
      <c r="P1" s="5" t="s">
        <v>15</v>
      </c>
      <c r="Q1" s="5" t="s">
        <v>16</v>
      </c>
      <c r="R1" s="5" t="s">
        <v>17</v>
      </c>
      <c r="S1" s="5" t="s">
        <v>18</v>
      </c>
      <c r="T1" s="5" t="s">
        <v>19</v>
      </c>
      <c r="U1" s="5" t="s">
        <v>20</v>
      </c>
      <c r="V1" s="6" t="s">
        <v>21</v>
      </c>
      <c r="W1" s="7" t="s">
        <v>22</v>
      </c>
      <c r="X1" s="8" t="s">
        <v>23</v>
      </c>
      <c r="Y1" s="9" t="s">
        <v>24</v>
      </c>
      <c r="Z1" s="10" t="s">
        <v>25</v>
      </c>
      <c r="AA1" s="10" t="s">
        <v>26</v>
      </c>
      <c r="AB1" s="11" t="s">
        <v>27</v>
      </c>
      <c r="AC1" s="12" t="s">
        <v>28</v>
      </c>
      <c r="AD1" s="13" t="s">
        <v>29</v>
      </c>
      <c r="AE1" s="14" t="s">
        <v>30</v>
      </c>
      <c r="AF1" s="14" t="s">
        <v>31</v>
      </c>
      <c r="AG1" s="14" t="s">
        <v>32</v>
      </c>
    </row>
    <row r="2" spans="1:33" ht="45.75" customHeight="1">
      <c r="A2" s="146">
        <v>44390</v>
      </c>
      <c r="B2" s="82" t="s">
        <v>4070</v>
      </c>
      <c r="C2" s="82" t="s">
        <v>78</v>
      </c>
      <c r="E2" s="82"/>
      <c r="F2" s="17" t="str">
        <f t="shared" ref="F2:F30" si="0">IF(G2="","",IF(AE2="Yes", "Đã onboard", IF(AE2="No", "Không onboard", IF(AC2="Yes", "Đồng ý offer", IF(AC2="Consider", "Cân nhắc offer",IF(AC2="No", "Từ chối offer", IF(AA2="Pass", "Pass Phỏng vấn", IF(AA2="Fail", "Fail Phỏng vấn", IF(AA2="Cancel", "Hủy Phỏng vấn", IF(AA2="Reject", "Từ chối Phỏng vấn", IF(AA2="Consider", "Cân nhắc KQ PV", IF(AND(X2&lt;&gt;"",AA2="",W2="Pass"), "Có lịch PV",IF(W2="Pass","Pass CV",IF(W2="Fail","Fail CV",IF(W2="Reject","Từ chối ứng tuyển", IF(W2="Consider","Cân nhắc CV","Đã nhận được CV"))))))))))))))))</f>
        <v>Fail Phỏng vấn</v>
      </c>
      <c r="G2" s="147" t="s">
        <v>1630</v>
      </c>
      <c r="H2" s="148">
        <v>974237380</v>
      </c>
      <c r="I2" s="149" t="s">
        <v>4071</v>
      </c>
      <c r="J2" s="150"/>
      <c r="K2" s="151" t="s">
        <v>4072</v>
      </c>
      <c r="L2" s="152" t="str">
        <f ca="1">IFERROR(__xludf.DUMMYFUNCTION("if(or(countifs($H$3:H4,H4)&gt;1, countifs($I$3:I4,I4)&gt;1),""Trùng"",if(or(COUNTIFS('Data tổng'!$I:$I,$I4)&gt;1,COUNTIFS('Data tổng'!$H:$H,$H4)&gt;1),""Trùng ""&amp;FILTER('Data tổng'!$B:$B,'Data tổng'!$I:$I=$I4,'Data tổng'!$B:$B&lt;&gt;$B4),""ok""))"),"ok")</f>
        <v>ok</v>
      </c>
      <c r="M2" s="147" t="s">
        <v>149</v>
      </c>
      <c r="N2" s="82" t="s">
        <v>150</v>
      </c>
      <c r="O2" s="82" t="s">
        <v>53</v>
      </c>
      <c r="P2" s="82" t="s">
        <v>54</v>
      </c>
      <c r="Q2" s="82"/>
      <c r="R2" s="82"/>
      <c r="S2" s="82"/>
      <c r="T2" s="82" t="s">
        <v>87</v>
      </c>
      <c r="U2" s="153" t="s">
        <v>4073</v>
      </c>
      <c r="V2" s="154"/>
      <c r="W2" s="82" t="s">
        <v>57</v>
      </c>
      <c r="X2" s="155">
        <v>44394</v>
      </c>
      <c r="Y2" s="156">
        <v>0.41666666666666669</v>
      </c>
      <c r="Z2" s="82" t="s">
        <v>127</v>
      </c>
      <c r="AA2" s="82" t="s">
        <v>47</v>
      </c>
      <c r="AB2" s="82"/>
      <c r="AC2" s="82"/>
      <c r="AD2" s="82"/>
      <c r="AE2" s="82"/>
      <c r="AF2" s="82"/>
      <c r="AG2" s="82"/>
    </row>
    <row r="3" spans="1:33" ht="30" customHeight="1">
      <c r="A3" s="146">
        <v>44390</v>
      </c>
      <c r="B3" s="82" t="s">
        <v>4070</v>
      </c>
      <c r="C3" s="82" t="s">
        <v>34</v>
      </c>
      <c r="D3" s="82"/>
      <c r="E3" s="82"/>
      <c r="F3" s="17" t="str">
        <f t="shared" si="0"/>
        <v>Đã nhận được CV</v>
      </c>
      <c r="G3" s="147" t="s">
        <v>4074</v>
      </c>
      <c r="H3" s="148">
        <v>825401352</v>
      </c>
      <c r="I3" s="149" t="s">
        <v>4075</v>
      </c>
      <c r="J3" s="150"/>
      <c r="K3" s="157" t="s">
        <v>4076</v>
      </c>
      <c r="L3" s="152" t="str">
        <f ca="1">IFERROR(__xludf.DUMMYFUNCTION("if(or(countifs($H$3:H4,H4)&gt;1, countifs($I$3:I4,I4)&gt;1),""Trùng"",if(or(COUNTIFS('Data tổng'!$I:$I,$I4)&gt;1,COUNTIFS('Data tổng'!$H:$H,$H4)&gt;1),""Trùng ""&amp;FILTER('Data tổng'!$B:$B,'Data tổng'!$I:$I=$I4,'Data tổng'!$B:$B&lt;&gt;$B4),""ok""))"),"ok")</f>
        <v>ok</v>
      </c>
      <c r="M3" s="147" t="s">
        <v>149</v>
      </c>
      <c r="N3" s="82" t="s">
        <v>150</v>
      </c>
      <c r="O3" s="82" t="s">
        <v>524</v>
      </c>
      <c r="P3" s="82" t="s">
        <v>4077</v>
      </c>
      <c r="Q3" s="82" t="s">
        <v>284</v>
      </c>
      <c r="R3" s="82"/>
      <c r="S3" s="158"/>
      <c r="T3" s="82" t="s">
        <v>55</v>
      </c>
      <c r="U3" s="159" t="s">
        <v>4078</v>
      </c>
      <c r="V3" s="154"/>
      <c r="W3" s="82"/>
      <c r="X3" s="155"/>
      <c r="Y3" s="160"/>
      <c r="Z3" s="82"/>
      <c r="AA3" s="82"/>
      <c r="AB3" s="82"/>
      <c r="AC3" s="82"/>
      <c r="AD3" s="82"/>
      <c r="AE3" s="82"/>
      <c r="AF3" s="82"/>
      <c r="AG3" s="82"/>
    </row>
    <row r="4" spans="1:33" ht="15.75" customHeight="1">
      <c r="A4" s="146">
        <v>44390</v>
      </c>
      <c r="B4" s="82" t="str">
        <f t="shared" ref="B4:B27" si="1">IF(A4&lt;&gt;"",B3,"")</f>
        <v>Hongbt12</v>
      </c>
      <c r="C4" s="82" t="s">
        <v>163</v>
      </c>
      <c r="D4" s="82"/>
      <c r="E4" s="82"/>
      <c r="F4" s="17" t="str">
        <f t="shared" si="0"/>
        <v>Đã nhận được CV</v>
      </c>
      <c r="G4" s="161" t="s">
        <v>4079</v>
      </c>
      <c r="H4" s="148">
        <v>389843092</v>
      </c>
      <c r="I4" s="149" t="s">
        <v>4080</v>
      </c>
      <c r="J4" s="150"/>
      <c r="K4" s="162" t="s">
        <v>4081</v>
      </c>
      <c r="L4" s="152" t="str">
        <f ca="1">IFERROR(__xludf.DUMMYFUNCTION("if(or(countifs($H$3:H5,H5)&gt;1, countifs($I$3:I5,I5)&gt;1),""Trùng"",if(or(COUNTIFS('Data tổng'!$I:$I,$I5)&gt;1,COUNTIFS('Data tổng'!$H:$H,$H5)&gt;1),""Trùng ""&amp;FILTER('Data tổng'!$B:$B,'Data tổng'!$I:$I=$I5,'Data tổng'!$B:$B&lt;&gt;$B5),""ok""))"),"ok")</f>
        <v>ok</v>
      </c>
      <c r="M4" s="147" t="s">
        <v>83</v>
      </c>
      <c r="N4" s="82" t="s">
        <v>84</v>
      </c>
      <c r="O4" s="82" t="s">
        <v>113</v>
      </c>
      <c r="P4" s="82" t="s">
        <v>54</v>
      </c>
      <c r="Q4" s="82" t="s">
        <v>178</v>
      </c>
      <c r="R4" s="82"/>
      <c r="S4" s="158"/>
      <c r="T4" s="82" t="s">
        <v>55</v>
      </c>
      <c r="U4" s="153"/>
      <c r="V4" s="154"/>
      <c r="W4" s="82"/>
      <c r="X4" s="155"/>
      <c r="Y4" s="160"/>
      <c r="Z4" s="82"/>
      <c r="AA4" s="82"/>
      <c r="AB4" s="82"/>
      <c r="AC4" s="82"/>
      <c r="AD4" s="82"/>
      <c r="AE4" s="82"/>
      <c r="AF4" s="82"/>
      <c r="AG4" s="82"/>
    </row>
    <row r="5" spans="1:33" ht="15.75" customHeight="1">
      <c r="A5" s="146">
        <v>44390</v>
      </c>
      <c r="B5" s="82" t="str">
        <f t="shared" si="1"/>
        <v>Hongbt12</v>
      </c>
      <c r="C5" s="82" t="s">
        <v>78</v>
      </c>
      <c r="D5" s="82"/>
      <c r="E5" s="82"/>
      <c r="F5" s="17" t="str">
        <f t="shared" si="0"/>
        <v>Đã nhận được CV</v>
      </c>
      <c r="G5" s="147" t="s">
        <v>4082</v>
      </c>
      <c r="H5" s="148">
        <v>392485834</v>
      </c>
      <c r="I5" s="149" t="s">
        <v>4083</v>
      </c>
      <c r="J5" s="150"/>
      <c r="K5" s="157" t="s">
        <v>4084</v>
      </c>
      <c r="L5" s="152" t="str">
        <f ca="1">IFERROR(__xludf.DUMMYFUNCTION("if(or(countifs($H$3:H6,H6)&gt;1, countifs($I$3:I6,I6)&gt;1),""Trùng"",if(or(COUNTIFS('Data tổng'!$I:$I,$I6)&gt;1,COUNTIFS('Data tổng'!$H:$H,$H6)&gt;1),""Trùng ""&amp;FILTER('Data tổng'!$B:$B,'Data tổng'!$I:$I=$I6,'Data tổng'!$B:$B&lt;&gt;$B6),""ok""))"),"ok")</f>
        <v>ok</v>
      </c>
      <c r="M5" s="147" t="s">
        <v>149</v>
      </c>
      <c r="N5" s="82" t="s">
        <v>150</v>
      </c>
      <c r="O5" s="82" t="s">
        <v>85</v>
      </c>
      <c r="P5" s="82" t="s">
        <v>106</v>
      </c>
      <c r="Q5" s="82"/>
      <c r="R5" s="82"/>
      <c r="S5" s="158"/>
      <c r="T5" s="82" t="s">
        <v>55</v>
      </c>
      <c r="U5" s="153"/>
      <c r="V5" s="154"/>
      <c r="W5" s="82"/>
      <c r="X5" s="155"/>
      <c r="Y5" s="156"/>
      <c r="Z5" s="82"/>
      <c r="AA5" s="82"/>
      <c r="AB5" s="82"/>
      <c r="AC5" s="82"/>
      <c r="AD5" s="82"/>
      <c r="AE5" s="82"/>
      <c r="AF5" s="82"/>
      <c r="AG5" s="82"/>
    </row>
    <row r="6" spans="1:33" ht="15.75" customHeight="1">
      <c r="A6" s="146">
        <v>44390</v>
      </c>
      <c r="B6" s="82" t="str">
        <f t="shared" si="1"/>
        <v>Hongbt12</v>
      </c>
      <c r="C6" s="82" t="s">
        <v>155</v>
      </c>
      <c r="D6" s="82"/>
      <c r="E6" s="82"/>
      <c r="F6" s="17" t="str">
        <f t="shared" si="0"/>
        <v>Đã nhận được CV</v>
      </c>
      <c r="G6" s="147" t="s">
        <v>4085</v>
      </c>
      <c r="H6" s="148" t="s">
        <v>4086</v>
      </c>
      <c r="I6" s="148" t="s">
        <v>4087</v>
      </c>
      <c r="J6" s="160">
        <v>2000</v>
      </c>
      <c r="K6" s="157" t="s">
        <v>4088</v>
      </c>
      <c r="L6" s="152" t="str">
        <f ca="1">IFERROR(__xludf.DUMMYFUNCTION("if(or(countifs($H$3:H7,H7)&gt;1, countifs($I$3:I7,I7)&gt;1),""Trùng"",if(or(COUNTIFS('Data tổng'!$I:$I,$I7)&gt;1,COUNTIFS('Data tổng'!$H:$H,$H7)&gt;1),""Trùng ""&amp;FILTER('Data tổng'!$B:$B,'Data tổng'!$I:$I=$I7,'Data tổng'!$B:$B&lt;&gt;$B7),""ok""))"),"ok")</f>
        <v>ok</v>
      </c>
      <c r="M6" s="147" t="s">
        <v>149</v>
      </c>
      <c r="N6" s="82" t="s">
        <v>150</v>
      </c>
      <c r="O6" s="82" t="s">
        <v>524</v>
      </c>
      <c r="P6" s="82"/>
      <c r="Q6" s="82"/>
      <c r="R6" s="82"/>
      <c r="S6" s="158"/>
      <c r="T6" s="82"/>
      <c r="U6" s="153"/>
      <c r="V6" s="154"/>
      <c r="W6" s="82"/>
      <c r="X6" s="155"/>
      <c r="Y6" s="160"/>
      <c r="Z6" s="82"/>
      <c r="AA6" s="82"/>
      <c r="AB6" s="82"/>
      <c r="AC6" s="82"/>
      <c r="AD6" s="82"/>
      <c r="AE6" s="82"/>
      <c r="AF6" s="82"/>
      <c r="AG6" s="82"/>
    </row>
    <row r="7" spans="1:33" ht="15.75" customHeight="1">
      <c r="A7" s="146">
        <v>44391</v>
      </c>
      <c r="B7" s="82" t="str">
        <f t="shared" si="1"/>
        <v>Hongbt12</v>
      </c>
      <c r="C7" s="82" t="s">
        <v>34</v>
      </c>
      <c r="D7" s="82"/>
      <c r="E7" s="82"/>
      <c r="F7" s="17" t="str">
        <f t="shared" si="0"/>
        <v>Đã nhận được CV</v>
      </c>
      <c r="G7" s="161" t="s">
        <v>4089</v>
      </c>
      <c r="H7" s="148">
        <v>347778774</v>
      </c>
      <c r="I7" s="149" t="s">
        <v>4090</v>
      </c>
      <c r="J7" s="150"/>
      <c r="K7" s="162" t="s">
        <v>4091</v>
      </c>
      <c r="L7" s="152" t="str">
        <f ca="1">IFERROR(__xludf.DUMMYFUNCTION("if(or(countifs($H$3:H8,H8)&gt;1, countifs($I$3:I8,I8)&gt;1),""Trùng"",if(or(COUNTIFS('Data tổng'!$I:$I,$I8)&gt;1,COUNTIFS('Data tổng'!$H:$H,$H8)&gt;1),""Trùng ""&amp;FILTER('Data tổng'!$B:$B,'Data tổng'!$I:$I=$I8,'Data tổng'!$B:$B&lt;&gt;$B8),""ok""))"),"ok")</f>
        <v>ok</v>
      </c>
      <c r="M7" s="147" t="s">
        <v>149</v>
      </c>
      <c r="N7" s="82" t="s">
        <v>150</v>
      </c>
      <c r="O7" s="82" t="s">
        <v>94</v>
      </c>
      <c r="P7" s="82" t="s">
        <v>76</v>
      </c>
      <c r="Q7" s="82" t="s">
        <v>207</v>
      </c>
      <c r="R7" s="82"/>
      <c r="S7" s="158"/>
      <c r="T7" s="82" t="s">
        <v>55</v>
      </c>
      <c r="U7" s="153"/>
      <c r="V7" s="154"/>
      <c r="W7" s="82"/>
      <c r="X7" s="155"/>
      <c r="Y7" s="160"/>
      <c r="Z7" s="82"/>
      <c r="AA7" s="82"/>
      <c r="AB7" s="82"/>
      <c r="AC7" s="82"/>
      <c r="AD7" s="82"/>
      <c r="AE7" s="82"/>
      <c r="AF7" s="82"/>
      <c r="AG7" s="82"/>
    </row>
    <row r="8" spans="1:33" ht="15.75" customHeight="1">
      <c r="A8" s="146">
        <v>44391</v>
      </c>
      <c r="B8" s="82" t="str">
        <f t="shared" si="1"/>
        <v>Hongbt12</v>
      </c>
      <c r="C8" s="82" t="s">
        <v>78</v>
      </c>
      <c r="D8" s="82"/>
      <c r="E8" s="82"/>
      <c r="F8" s="17" t="str">
        <f t="shared" si="0"/>
        <v>Đã nhận được CV</v>
      </c>
      <c r="G8" s="161" t="s">
        <v>4092</v>
      </c>
      <c r="H8" s="148">
        <v>983236453</v>
      </c>
      <c r="I8" s="149" t="s">
        <v>4093</v>
      </c>
      <c r="J8" s="150"/>
      <c r="K8" s="162" t="s">
        <v>4094</v>
      </c>
      <c r="L8" s="152" t="str">
        <f ca="1">IFERROR(__xludf.DUMMYFUNCTION("if(or(countifs($H$3:H9,H9)&gt;1, countifs($I$3:I9,I9)&gt;1),""Trùng"",if(or(COUNTIFS('Data tổng'!$I:$I,$I9)&gt;1,COUNTIFS('Data tổng'!$H:$H,$H9)&gt;1),""Trùng ""&amp;FILTER('Data tổng'!$B:$B,'Data tổng'!$I:$I=$I9,'Data tổng'!$B:$B&lt;&gt;$B9),""ok""))"),"ok")</f>
        <v>ok</v>
      </c>
      <c r="M8" s="147" t="s">
        <v>149</v>
      </c>
      <c r="N8" s="82" t="s">
        <v>150</v>
      </c>
      <c r="O8" s="82" t="s">
        <v>76</v>
      </c>
      <c r="P8" s="82" t="s">
        <v>54</v>
      </c>
      <c r="Q8" s="82"/>
      <c r="R8" s="82"/>
      <c r="S8" s="82"/>
      <c r="T8" s="82" t="s">
        <v>87</v>
      </c>
      <c r="U8" s="153"/>
      <c r="V8" s="154"/>
      <c r="W8" s="82"/>
      <c r="X8" s="155"/>
      <c r="Y8" s="160"/>
      <c r="Z8" s="82"/>
      <c r="AA8" s="82"/>
      <c r="AB8" s="82"/>
      <c r="AC8" s="82"/>
      <c r="AD8" s="82"/>
      <c r="AE8" s="82"/>
      <c r="AF8" s="82"/>
      <c r="AG8" s="82"/>
    </row>
    <row r="9" spans="1:33" ht="15.75" customHeight="1">
      <c r="A9" s="146">
        <v>44391</v>
      </c>
      <c r="B9" s="82" t="str">
        <f t="shared" si="1"/>
        <v>Hongbt12</v>
      </c>
      <c r="C9" s="82" t="s">
        <v>155</v>
      </c>
      <c r="D9" s="82" t="s">
        <v>457</v>
      </c>
      <c r="E9" s="82"/>
      <c r="F9" s="17" t="str">
        <f t="shared" si="0"/>
        <v>Đã onboard</v>
      </c>
      <c r="G9" s="161" t="s">
        <v>4095</v>
      </c>
      <c r="H9" s="149">
        <v>356258005</v>
      </c>
      <c r="I9" s="149" t="s">
        <v>4096</v>
      </c>
      <c r="J9" s="160">
        <v>1987</v>
      </c>
      <c r="K9" s="162" t="s">
        <v>4097</v>
      </c>
      <c r="L9" s="152" t="str">
        <f ca="1">IFERROR(__xludf.DUMMYFUNCTION("if(or(countifs($H$3:H10,H10)&gt;1, countifs($I$3:I10,I10)&gt;1),""Trùng"",if(or(COUNTIFS('Data tổng'!$I:$I,$I10)&gt;1,COUNTIFS('Data tổng'!$H:$H,$H10)&gt;1),""Trùng ""&amp;FILTER('Data tổng'!$B:$B,'Data tổng'!$I:$I=$I10,'Data tổng'!$B:$B&lt;&gt;$B10),""ok""))"),"ok")</f>
        <v>ok</v>
      </c>
      <c r="M9" s="147" t="s">
        <v>217</v>
      </c>
      <c r="N9" s="82"/>
      <c r="O9" s="82"/>
      <c r="P9" s="82"/>
      <c r="Q9" s="82"/>
      <c r="R9" s="82"/>
      <c r="S9" s="82"/>
      <c r="T9" s="82" t="s">
        <v>100</v>
      </c>
      <c r="U9" s="153" t="s">
        <v>4098</v>
      </c>
      <c r="V9" s="154"/>
      <c r="W9" s="82" t="s">
        <v>57</v>
      </c>
      <c r="X9" s="155">
        <v>44393</v>
      </c>
      <c r="Y9" s="156">
        <v>0.41666666666666669</v>
      </c>
      <c r="Z9" s="82" t="s">
        <v>1354</v>
      </c>
      <c r="AA9" s="82" t="s">
        <v>57</v>
      </c>
      <c r="AB9" s="163">
        <v>44398</v>
      </c>
      <c r="AC9" s="82" t="s">
        <v>65</v>
      </c>
      <c r="AD9" s="164">
        <v>44403</v>
      </c>
      <c r="AE9" s="82" t="s">
        <v>65</v>
      </c>
      <c r="AF9" s="82" t="s">
        <v>3482</v>
      </c>
      <c r="AG9" s="165">
        <v>35000000</v>
      </c>
    </row>
    <row r="10" spans="1:33" ht="15.75" customHeight="1">
      <c r="A10" s="146">
        <v>44392</v>
      </c>
      <c r="B10" s="82" t="str">
        <f t="shared" si="1"/>
        <v>Hongbt12</v>
      </c>
      <c r="C10" s="82" t="s">
        <v>250</v>
      </c>
      <c r="D10" s="82"/>
      <c r="E10" s="82"/>
      <c r="F10" s="17" t="str">
        <f t="shared" si="0"/>
        <v>Đã nhận được CV</v>
      </c>
      <c r="G10" s="161" t="s">
        <v>4099</v>
      </c>
      <c r="H10" s="148">
        <v>388643399</v>
      </c>
      <c r="I10" s="149" t="s">
        <v>4100</v>
      </c>
      <c r="J10" s="150"/>
      <c r="K10" s="162" t="s">
        <v>4101</v>
      </c>
      <c r="L10" s="152" t="str">
        <f ca="1">IFERROR(__xludf.DUMMYFUNCTION("if(or(countifs($H$3:H11,H11)&gt;1, countifs($I$3:I11,I11)&gt;1),""Trùng"",if(or(COUNTIFS('Data tổng'!$I:$I,$I11)&gt;1,COUNTIFS('Data tổng'!$H:$H,$H11)&gt;1),""Trùng ""&amp;FILTER('Data tổng'!$B:$B,'Data tổng'!$I:$I=$I11,'Data tổng'!$B:$B&lt;&gt;$B11),""ok""))"),"ok")</f>
        <v>ok</v>
      </c>
      <c r="M10" s="147" t="s">
        <v>149</v>
      </c>
      <c r="N10" s="82" t="s">
        <v>150</v>
      </c>
      <c r="O10" s="82" t="s">
        <v>85</v>
      </c>
      <c r="P10" s="82" t="s">
        <v>43</v>
      </c>
      <c r="Q10" s="82"/>
      <c r="R10" s="82"/>
      <c r="S10" s="82"/>
      <c r="T10" s="82" t="s">
        <v>55</v>
      </c>
      <c r="U10" s="153" t="s">
        <v>4102</v>
      </c>
      <c r="V10" s="154"/>
      <c r="W10" s="82"/>
      <c r="X10" s="155"/>
      <c r="Y10" s="160"/>
      <c r="Z10" s="82"/>
      <c r="AA10" s="82"/>
      <c r="AB10" s="82"/>
      <c r="AC10" s="82"/>
      <c r="AD10" s="82"/>
      <c r="AE10" s="82"/>
      <c r="AF10" s="82"/>
      <c r="AG10" s="82"/>
    </row>
    <row r="11" spans="1:33" ht="15.75" customHeight="1">
      <c r="A11" s="146">
        <v>44392</v>
      </c>
      <c r="B11" s="82" t="str">
        <f t="shared" si="1"/>
        <v>Hongbt12</v>
      </c>
      <c r="C11" s="82" t="s">
        <v>163</v>
      </c>
      <c r="D11" s="82" t="s">
        <v>34</v>
      </c>
      <c r="E11" s="82"/>
      <c r="F11" s="17" t="str">
        <f t="shared" si="0"/>
        <v>Đã onboard</v>
      </c>
      <c r="G11" s="161" t="s">
        <v>4103</v>
      </c>
      <c r="H11" s="148">
        <v>986494297</v>
      </c>
      <c r="I11" s="148" t="s">
        <v>4104</v>
      </c>
      <c r="J11" s="150"/>
      <c r="K11" s="162" t="s">
        <v>4105</v>
      </c>
      <c r="L11" s="152" t="str">
        <f ca="1">IFERROR(__xludf.DUMMYFUNCTION("if(or(countifs($H$3:H12,H12)&gt;1, countifs($I$3:I12,I12)&gt;1),""Trùng"",if(or(COUNTIFS('Data tổng'!$I:$I,$I12)&gt;1,COUNTIFS('Data tổng'!$H:$H,$H12)&gt;1),""Trùng ""&amp;FILTER('Data tổng'!$B:$B,'Data tổng'!$I:$I=$I12,'Data tổng'!$B:$B&lt;&gt;$B12),""ok""))"),"ok")</f>
        <v>ok</v>
      </c>
      <c r="M11" s="147" t="s">
        <v>149</v>
      </c>
      <c r="N11" s="82" t="s">
        <v>150</v>
      </c>
      <c r="O11" s="82" t="s">
        <v>76</v>
      </c>
      <c r="P11" s="82" t="s">
        <v>54</v>
      </c>
      <c r="Q11" s="82" t="s">
        <v>178</v>
      </c>
      <c r="R11" s="82"/>
      <c r="S11" s="82"/>
      <c r="T11" s="82" t="s">
        <v>55</v>
      </c>
      <c r="U11" s="153" t="s">
        <v>4106</v>
      </c>
      <c r="V11" s="154"/>
      <c r="W11" s="82" t="s">
        <v>57</v>
      </c>
      <c r="X11" s="155">
        <v>44394</v>
      </c>
      <c r="Y11" s="156">
        <v>0.4375</v>
      </c>
      <c r="Z11" s="82" t="s">
        <v>1354</v>
      </c>
      <c r="AA11" s="82" t="s">
        <v>57</v>
      </c>
      <c r="AB11" s="163">
        <v>44396</v>
      </c>
      <c r="AC11" s="82" t="s">
        <v>65</v>
      </c>
      <c r="AD11" s="164">
        <v>44431</v>
      </c>
      <c r="AE11" s="82" t="s">
        <v>65</v>
      </c>
      <c r="AF11" s="82" t="s">
        <v>3482</v>
      </c>
      <c r="AG11" s="82">
        <v>0</v>
      </c>
    </row>
    <row r="12" spans="1:33" ht="15.75" customHeight="1">
      <c r="A12" s="146">
        <v>44392</v>
      </c>
      <c r="B12" s="82" t="str">
        <f t="shared" si="1"/>
        <v>Hongbt12</v>
      </c>
      <c r="C12" s="82" t="s">
        <v>155</v>
      </c>
      <c r="D12" s="82"/>
      <c r="E12" s="82"/>
      <c r="F12" s="17" t="str">
        <f t="shared" si="0"/>
        <v>Đã nhận được CV</v>
      </c>
      <c r="G12" s="161" t="s">
        <v>4107</v>
      </c>
      <c r="H12" s="149">
        <v>912049106</v>
      </c>
      <c r="I12" s="149" t="s">
        <v>4108</v>
      </c>
      <c r="J12" s="160">
        <v>1997</v>
      </c>
      <c r="K12" s="162" t="s">
        <v>4109</v>
      </c>
      <c r="L12" s="152" t="str">
        <f ca="1">IFERROR(__xludf.DUMMYFUNCTION("if(or(countifs($H$3:H13,H13)&gt;1, countifs($I$3:I13,I13)&gt;1),""Trùng"",if(or(COUNTIFS('Data tổng'!$I:$I,$I13)&gt;1,COUNTIFS('Data tổng'!$H:$H,$H13)&gt;1),""Trùng ""&amp;FILTER('Data tổng'!$B:$B,'Data tổng'!$I:$I=$I13,'Data tổng'!$B:$B&lt;&gt;$B13),""ok""))"),"ok")</f>
        <v>ok</v>
      </c>
      <c r="M12" s="147" t="s">
        <v>83</v>
      </c>
      <c r="N12" s="82" t="s">
        <v>84</v>
      </c>
      <c r="O12" s="82"/>
      <c r="P12" s="82"/>
      <c r="Q12" s="82"/>
      <c r="R12" s="82"/>
      <c r="S12" s="82"/>
      <c r="T12" s="82"/>
      <c r="U12" s="166" t="s">
        <v>4110</v>
      </c>
      <c r="V12" s="154"/>
      <c r="W12" s="82"/>
      <c r="X12" s="155"/>
      <c r="Y12" s="160"/>
      <c r="Z12" s="82"/>
      <c r="AA12" s="82"/>
      <c r="AB12" s="82"/>
      <c r="AC12" s="82"/>
      <c r="AD12" s="82"/>
      <c r="AE12" s="82"/>
      <c r="AF12" s="82"/>
      <c r="AG12" s="82"/>
    </row>
    <row r="13" spans="1:33" ht="32.25" customHeight="1">
      <c r="A13" s="146">
        <v>44392</v>
      </c>
      <c r="B13" s="82" t="str">
        <f t="shared" si="1"/>
        <v>Hongbt12</v>
      </c>
      <c r="C13" s="82" t="s">
        <v>155</v>
      </c>
      <c r="D13" s="82" t="s">
        <v>35</v>
      </c>
      <c r="E13" s="82"/>
      <c r="F13" s="17" t="str">
        <f t="shared" si="0"/>
        <v>Đã onboard</v>
      </c>
      <c r="G13" s="161" t="s">
        <v>4111</v>
      </c>
      <c r="H13" s="148">
        <v>866919545</v>
      </c>
      <c r="I13" s="149" t="s">
        <v>4112</v>
      </c>
      <c r="J13" s="160">
        <v>1988</v>
      </c>
      <c r="K13" s="162" t="s">
        <v>4113</v>
      </c>
      <c r="L13" s="152" t="str">
        <f ca="1">IFERROR(__xludf.DUMMYFUNCTION("if(or(countifs($H$3:H14,H14)&gt;1, countifs($I$3:I14,I14)&gt;1),""Trùng"",if(or(COUNTIFS('Data tổng'!$I:$I,$I14)&gt;1,COUNTIFS('Data tổng'!$H:$H,$H14)&gt;1),""Trùng ""&amp;FILTER('Data tổng'!$B:$B,'Data tổng'!$I:$I=$I14,'Data tổng'!$B:$B&lt;&gt;$B14),""ok""))"),"ok")</f>
        <v>ok</v>
      </c>
      <c r="M13" s="147" t="s">
        <v>149</v>
      </c>
      <c r="N13" s="82" t="s">
        <v>150</v>
      </c>
      <c r="O13" s="82" t="s">
        <v>113</v>
      </c>
      <c r="P13" s="82" t="s">
        <v>43</v>
      </c>
      <c r="Q13" s="82" t="s">
        <v>207</v>
      </c>
      <c r="R13" s="82" t="s">
        <v>44</v>
      </c>
      <c r="S13" s="82"/>
      <c r="T13" s="82" t="s">
        <v>87</v>
      </c>
      <c r="U13" s="153" t="s">
        <v>4114</v>
      </c>
      <c r="V13" s="154"/>
      <c r="W13" s="82" t="s">
        <v>57</v>
      </c>
      <c r="X13" s="155">
        <v>44399</v>
      </c>
      <c r="Y13" s="156">
        <v>0.625</v>
      </c>
      <c r="Z13" s="82" t="s">
        <v>1354</v>
      </c>
      <c r="AA13" s="82" t="s">
        <v>57</v>
      </c>
      <c r="AB13" s="164">
        <v>44403</v>
      </c>
      <c r="AC13" s="82" t="s">
        <v>65</v>
      </c>
      <c r="AD13" s="155">
        <v>44424</v>
      </c>
      <c r="AE13" s="82" t="s">
        <v>65</v>
      </c>
      <c r="AF13" s="82" t="s">
        <v>3482</v>
      </c>
      <c r="AG13" s="165">
        <v>5000000</v>
      </c>
    </row>
    <row r="14" spans="1:33" ht="15.75" customHeight="1">
      <c r="A14" s="146">
        <v>44393</v>
      </c>
      <c r="B14" s="82" t="str">
        <f t="shared" si="1"/>
        <v>Hongbt12</v>
      </c>
      <c r="C14" s="82" t="s">
        <v>250</v>
      </c>
      <c r="D14" s="82"/>
      <c r="E14" s="82"/>
      <c r="F14" s="17" t="str">
        <f t="shared" si="0"/>
        <v>Đã nhận được CV</v>
      </c>
      <c r="G14" s="161" t="s">
        <v>4115</v>
      </c>
      <c r="H14" s="149">
        <v>931580383</v>
      </c>
      <c r="I14" s="149" t="s">
        <v>4116</v>
      </c>
      <c r="J14" s="167"/>
      <c r="K14" s="162" t="s">
        <v>4117</v>
      </c>
      <c r="L14" s="152" t="str">
        <f ca="1">IFERROR(__xludf.DUMMYFUNCTION("if(or(countifs($H$3:H15,H15)&gt;1, countifs($I$3:I15,I15)&gt;1),""Trùng"",if(or(COUNTIFS('Data tổng'!$I:$I,$I15)&gt;1,COUNTIFS('Data tổng'!$H:$H,$H15)&gt;1),""Trùng ""&amp;FILTER('Data tổng'!$B:$B,'Data tổng'!$I:$I=$I15,'Data tổng'!$B:$B&lt;&gt;$B15),""ok""))"),"ok")</f>
        <v>ok</v>
      </c>
      <c r="M14" s="147" t="s">
        <v>83</v>
      </c>
      <c r="N14" s="82" t="s">
        <v>243</v>
      </c>
      <c r="O14" s="82"/>
      <c r="P14" s="82"/>
      <c r="Q14" s="82"/>
      <c r="R14" s="82"/>
      <c r="S14" s="82"/>
      <c r="T14" s="82" t="s">
        <v>55</v>
      </c>
      <c r="U14" s="153" t="s">
        <v>4118</v>
      </c>
      <c r="V14" s="154"/>
      <c r="W14" s="82"/>
      <c r="X14" s="155"/>
      <c r="Y14" s="160"/>
      <c r="Z14" s="82"/>
      <c r="AA14" s="82"/>
      <c r="AB14" s="82"/>
      <c r="AC14" s="82"/>
      <c r="AD14" s="82"/>
      <c r="AE14" s="82"/>
      <c r="AF14" s="82"/>
      <c r="AG14" s="82"/>
    </row>
    <row r="15" spans="1:33" ht="15.75" customHeight="1">
      <c r="A15" s="146">
        <v>44393</v>
      </c>
      <c r="B15" s="82" t="str">
        <f t="shared" si="1"/>
        <v>Hongbt12</v>
      </c>
      <c r="C15" s="82" t="s">
        <v>250</v>
      </c>
      <c r="D15" s="82"/>
      <c r="E15" s="82"/>
      <c r="F15" s="17" t="str">
        <f t="shared" si="0"/>
        <v>Fail CV</v>
      </c>
      <c r="G15" s="161" t="s">
        <v>4119</v>
      </c>
      <c r="H15" s="149">
        <v>949066491</v>
      </c>
      <c r="I15" s="149" t="s">
        <v>4120</v>
      </c>
      <c r="J15" s="167"/>
      <c r="K15" s="162" t="s">
        <v>4121</v>
      </c>
      <c r="L15" s="152" t="str">
        <f ca="1">IFERROR(__xludf.DUMMYFUNCTION("if(or(countifs($H$3:H16,H16)&gt;1, countifs($I$3:I16,I16)&gt;1),""Trùng"",if(or(COUNTIFS('Data tổng'!$I:$I,$I16)&gt;1,COUNTIFS('Data tổng'!$H:$H,$H16)&gt;1),""Trùng ""&amp;FILTER('Data tổng'!$B:$B,'Data tổng'!$I:$I=$I16,'Data tổng'!$B:$B&lt;&gt;$B16),""ok""))"),"ok")</f>
        <v>ok</v>
      </c>
      <c r="M15" s="147" t="s">
        <v>83</v>
      </c>
      <c r="N15" s="82" t="s">
        <v>243</v>
      </c>
      <c r="O15" s="82"/>
      <c r="P15" s="82"/>
      <c r="Q15" s="82"/>
      <c r="R15" s="82"/>
      <c r="S15" s="82"/>
      <c r="T15" s="82"/>
      <c r="U15" s="153" t="s">
        <v>4122</v>
      </c>
      <c r="V15" s="154"/>
      <c r="W15" s="82" t="s">
        <v>47</v>
      </c>
      <c r="X15" s="155"/>
      <c r="Y15" s="160"/>
      <c r="Z15" s="82"/>
      <c r="AA15" s="82"/>
      <c r="AB15" s="82"/>
      <c r="AC15" s="82"/>
      <c r="AD15" s="82"/>
      <c r="AE15" s="82"/>
      <c r="AF15" s="82"/>
      <c r="AG15" s="82"/>
    </row>
    <row r="16" spans="1:33" ht="15.75" customHeight="1">
      <c r="A16" s="146">
        <v>44393</v>
      </c>
      <c r="B16" s="82" t="str">
        <f t="shared" si="1"/>
        <v>Hongbt12</v>
      </c>
      <c r="C16" s="82" t="s">
        <v>250</v>
      </c>
      <c r="D16" s="82"/>
      <c r="E16" s="82"/>
      <c r="F16" s="17" t="str">
        <f t="shared" si="0"/>
        <v>Fail CV</v>
      </c>
      <c r="G16" s="161" t="s">
        <v>4123</v>
      </c>
      <c r="H16" s="149">
        <v>328722535</v>
      </c>
      <c r="I16" s="149" t="s">
        <v>4124</v>
      </c>
      <c r="J16" s="167"/>
      <c r="K16" s="162" t="s">
        <v>4125</v>
      </c>
      <c r="L16" s="152" t="str">
        <f ca="1">IFERROR(__xludf.DUMMYFUNCTION("if(or(countifs($H$3:H17,H17)&gt;1, countifs($I$3:I17,I17)&gt;1),""Trùng"",if(or(COUNTIFS('Data tổng'!$I:$I,$I17)&gt;1,COUNTIFS('Data tổng'!$H:$H,$H17)&gt;1),""Trùng ""&amp;FILTER('Data tổng'!$B:$B,'Data tổng'!$I:$I=$I17,'Data tổng'!$B:$B&lt;&gt;$B17),""ok""))"),"ok")</f>
        <v>ok</v>
      </c>
      <c r="M16" s="147" t="s">
        <v>83</v>
      </c>
      <c r="N16" s="82" t="s">
        <v>243</v>
      </c>
      <c r="O16" s="82"/>
      <c r="P16" s="82"/>
      <c r="Q16" s="82"/>
      <c r="R16" s="82"/>
      <c r="S16" s="82"/>
      <c r="T16" s="82"/>
      <c r="U16" s="82" t="s">
        <v>4126</v>
      </c>
      <c r="V16" s="154"/>
      <c r="W16" s="82" t="s">
        <v>47</v>
      </c>
      <c r="X16" s="155"/>
      <c r="Y16" s="160"/>
      <c r="Z16" s="82"/>
      <c r="AA16" s="82"/>
      <c r="AB16" s="82"/>
      <c r="AC16" s="82"/>
      <c r="AD16" s="82"/>
      <c r="AE16" s="82"/>
      <c r="AF16" s="82"/>
      <c r="AG16" s="82"/>
    </row>
    <row r="17" spans="1:33" ht="15.75" customHeight="1">
      <c r="A17" s="146">
        <v>44393</v>
      </c>
      <c r="B17" s="82" t="str">
        <f t="shared" si="1"/>
        <v>Hongbt12</v>
      </c>
      <c r="C17" s="82" t="s">
        <v>250</v>
      </c>
      <c r="D17" s="82"/>
      <c r="E17" s="82"/>
      <c r="F17" s="17" t="str">
        <f t="shared" si="0"/>
        <v>Đã nhận được CV</v>
      </c>
      <c r="G17" s="161" t="s">
        <v>4127</v>
      </c>
      <c r="H17" s="149">
        <v>398883890</v>
      </c>
      <c r="I17" s="149" t="s">
        <v>4128</v>
      </c>
      <c r="J17" s="167"/>
      <c r="K17" s="162" t="s">
        <v>4129</v>
      </c>
      <c r="L17" s="152" t="str">
        <f ca="1">IFERROR(__xludf.DUMMYFUNCTION("if(or(countifs($H$3:H18,H18)&gt;1, countifs($I$3:I18,I18)&gt;1),""Trùng"",if(or(COUNTIFS('Data tổng'!$I:$I,$I18)&gt;1,COUNTIFS('Data tổng'!$H:$H,$H18)&gt;1),""Trùng ""&amp;FILTER('Data tổng'!$B:$B,'Data tổng'!$I:$I=$I18,'Data tổng'!$B:$B&lt;&gt;$B18),""ok""))"),"ok")</f>
        <v>ok</v>
      </c>
      <c r="M17" s="147" t="s">
        <v>83</v>
      </c>
      <c r="N17" s="82" t="s">
        <v>243</v>
      </c>
      <c r="O17" s="82"/>
      <c r="P17" s="82"/>
      <c r="Q17" s="82"/>
      <c r="R17" s="82"/>
      <c r="S17" s="82"/>
      <c r="T17" s="82"/>
      <c r="U17" s="153" t="s">
        <v>4130</v>
      </c>
      <c r="V17" s="154"/>
      <c r="W17" s="82"/>
      <c r="X17" s="155"/>
      <c r="Y17" s="160"/>
      <c r="Z17" s="82"/>
      <c r="AA17" s="82"/>
      <c r="AB17" s="82"/>
      <c r="AC17" s="82"/>
      <c r="AD17" s="82"/>
      <c r="AE17" s="82"/>
      <c r="AF17" s="82"/>
      <c r="AG17" s="82"/>
    </row>
    <row r="18" spans="1:33" ht="15.75" customHeight="1">
      <c r="A18" s="146">
        <v>44393</v>
      </c>
      <c r="B18" s="82" t="str">
        <f t="shared" si="1"/>
        <v>Hongbt12</v>
      </c>
      <c r="C18" s="82" t="s">
        <v>163</v>
      </c>
      <c r="D18" s="82"/>
      <c r="E18" s="82"/>
      <c r="F18" s="17" t="str">
        <f t="shared" si="0"/>
        <v>Từ chối offer</v>
      </c>
      <c r="G18" s="161" t="s">
        <v>4131</v>
      </c>
      <c r="H18" s="148">
        <v>974252733</v>
      </c>
      <c r="I18" s="149" t="s">
        <v>177</v>
      </c>
      <c r="J18" s="167"/>
      <c r="K18" s="162" t="s">
        <v>4132</v>
      </c>
      <c r="L18" s="152" t="str">
        <f ca="1">IFERROR(__xludf.DUMMYFUNCTION("if(or(countifs($H$3:H19,H19)&gt;1, countifs($I$3:I19,I19)&gt;1),""Trùng"",if(or(COUNTIFS('Data tổng'!$I:$I,$I19)&gt;1,COUNTIFS('Data tổng'!$H:$H,$H19)&gt;1),""Trùng ""&amp;FILTER('Data tổng'!$B:$B,'Data tổng'!$I:$I=$I19,'Data tổng'!$B:$B&lt;&gt;$B19),""ok""))"),"ok")</f>
        <v>ok</v>
      </c>
      <c r="M18" s="147" t="s">
        <v>149</v>
      </c>
      <c r="N18" s="82" t="s">
        <v>150</v>
      </c>
      <c r="O18" s="82" t="s">
        <v>76</v>
      </c>
      <c r="P18" s="82" t="s">
        <v>43</v>
      </c>
      <c r="Q18" s="82" t="s">
        <v>178</v>
      </c>
      <c r="R18" s="82"/>
      <c r="S18" s="82"/>
      <c r="T18" s="82" t="s">
        <v>87</v>
      </c>
      <c r="U18" s="82" t="s">
        <v>4133</v>
      </c>
      <c r="V18" s="154"/>
      <c r="W18" s="82" t="s">
        <v>57</v>
      </c>
      <c r="X18" s="155">
        <v>44394</v>
      </c>
      <c r="Y18" s="156">
        <v>0.625</v>
      </c>
      <c r="Z18" s="82" t="s">
        <v>1354</v>
      </c>
      <c r="AA18" s="82" t="s">
        <v>57</v>
      </c>
      <c r="AB18" s="155">
        <v>44396</v>
      </c>
      <c r="AC18" s="82" t="s">
        <v>128</v>
      </c>
      <c r="AD18" s="82"/>
      <c r="AE18" s="82"/>
      <c r="AF18" s="82"/>
      <c r="AG18" s="82"/>
    </row>
    <row r="19" spans="1:33" ht="15.75" customHeight="1">
      <c r="A19" s="146">
        <v>44396</v>
      </c>
      <c r="B19" s="82" t="str">
        <f t="shared" si="1"/>
        <v>Hongbt12</v>
      </c>
      <c r="C19" s="82" t="s">
        <v>78</v>
      </c>
      <c r="D19" s="82" t="s">
        <v>79</v>
      </c>
      <c r="E19" s="82"/>
      <c r="F19" s="17" t="str">
        <f t="shared" si="0"/>
        <v>Đã onboard</v>
      </c>
      <c r="G19" s="147" t="s">
        <v>4134</v>
      </c>
      <c r="H19" s="168">
        <v>976035194</v>
      </c>
      <c r="I19" s="169" t="s">
        <v>4135</v>
      </c>
      <c r="J19" s="150"/>
      <c r="K19" s="162" t="s">
        <v>4136</v>
      </c>
      <c r="L19" s="152" t="str">
        <f ca="1">IFERROR(__xludf.DUMMYFUNCTION("if(or(countifs($H$3:H20,H20)&gt;1, countifs($I$3:I20,I20)&gt;1),""Trùng"",if(or(COUNTIFS('Data tổng'!$I:$I,$I20)&gt;1,COUNTIFS('Data tổng'!$H:$H,$H20)&gt;1),""Trùng ""&amp;FILTER('Data tổng'!$B:$B,'Data tổng'!$I:$I=$I20,'Data tổng'!$B:$B&lt;&gt;$B20),""ok""))"),"ok")</f>
        <v>ok</v>
      </c>
      <c r="M19" s="147" t="s">
        <v>83</v>
      </c>
      <c r="N19" s="82" t="s">
        <v>243</v>
      </c>
      <c r="O19" s="82" t="s">
        <v>85</v>
      </c>
      <c r="P19" s="82" t="s">
        <v>106</v>
      </c>
      <c r="Q19" s="82"/>
      <c r="R19" s="82"/>
      <c r="S19" s="82"/>
      <c r="T19" s="82"/>
      <c r="U19" s="153" t="s">
        <v>4137</v>
      </c>
      <c r="V19" s="154"/>
      <c r="W19" s="82" t="s">
        <v>57</v>
      </c>
      <c r="X19" s="155">
        <v>44398</v>
      </c>
      <c r="Y19" s="156">
        <v>0.41666666666666669</v>
      </c>
      <c r="Z19" s="82" t="s">
        <v>127</v>
      </c>
      <c r="AA19" s="82" t="s">
        <v>57</v>
      </c>
      <c r="AB19" s="155">
        <v>44400</v>
      </c>
      <c r="AC19" s="82" t="s">
        <v>65</v>
      </c>
      <c r="AD19" s="155">
        <v>44410</v>
      </c>
      <c r="AE19" s="82" t="s">
        <v>65</v>
      </c>
      <c r="AF19" s="82" t="s">
        <v>2625</v>
      </c>
      <c r="AG19" s="165">
        <v>9000000</v>
      </c>
    </row>
    <row r="20" spans="1:33" ht="15.75" customHeight="1">
      <c r="A20" s="146">
        <v>44396</v>
      </c>
      <c r="B20" s="82" t="str">
        <f t="shared" si="1"/>
        <v>Hongbt12</v>
      </c>
      <c r="C20" s="82" t="s">
        <v>250</v>
      </c>
      <c r="D20" s="82" t="s">
        <v>79</v>
      </c>
      <c r="E20" s="82"/>
      <c r="F20" s="17" t="str">
        <f t="shared" si="0"/>
        <v>Đã onboard</v>
      </c>
      <c r="G20" s="147" t="s">
        <v>4138</v>
      </c>
      <c r="H20" s="149">
        <v>778211992</v>
      </c>
      <c r="I20" s="149" t="s">
        <v>4139</v>
      </c>
      <c r="J20" s="150"/>
      <c r="K20" s="157" t="s">
        <v>4140</v>
      </c>
      <c r="L20" s="152" t="str">
        <f ca="1">IFERROR(__xludf.DUMMYFUNCTION("if(or(countifs($H$3:H21,H21)&gt;1, countifs($I$3:I21,I21)&gt;1),""Trùng"",if(or(COUNTIFS('Data tổng'!$I:$I,$I21)&gt;1,COUNTIFS('Data tổng'!$H:$H,$H21)&gt;1),""Trùng ""&amp;FILTER('Data tổng'!$B:$B,'Data tổng'!$I:$I=$I21,'Data tổng'!$B:$B&lt;&gt;$B21),""ok""))"),"ok")</f>
        <v>ok</v>
      </c>
      <c r="M20" s="147" t="s">
        <v>83</v>
      </c>
      <c r="N20" s="82" t="s">
        <v>243</v>
      </c>
      <c r="O20" s="82" t="s">
        <v>76</v>
      </c>
      <c r="P20" s="82"/>
      <c r="Q20" s="82"/>
      <c r="R20" s="82"/>
      <c r="S20" s="82"/>
      <c r="T20" s="82" t="s">
        <v>87</v>
      </c>
      <c r="U20" s="153" t="s">
        <v>4141</v>
      </c>
      <c r="V20" s="154">
        <v>44396</v>
      </c>
      <c r="W20" s="82" t="s">
        <v>57</v>
      </c>
      <c r="X20" s="155">
        <v>44398</v>
      </c>
      <c r="Y20" s="156">
        <v>0.625</v>
      </c>
      <c r="Z20" s="82" t="s">
        <v>827</v>
      </c>
      <c r="AA20" s="82" t="s">
        <v>57</v>
      </c>
      <c r="AB20" s="155">
        <v>44409</v>
      </c>
      <c r="AC20" s="82" t="s">
        <v>65</v>
      </c>
      <c r="AD20" s="155">
        <v>44424</v>
      </c>
      <c r="AE20" s="82" t="s">
        <v>65</v>
      </c>
      <c r="AF20" s="82" t="s">
        <v>4142</v>
      </c>
      <c r="AG20" s="165">
        <v>15000000</v>
      </c>
    </row>
    <row r="21" spans="1:33" ht="15.75" customHeight="1">
      <c r="A21" s="146">
        <v>44396</v>
      </c>
      <c r="B21" s="82" t="str">
        <f t="shared" si="1"/>
        <v>Hongbt12</v>
      </c>
      <c r="C21" s="82" t="s">
        <v>78</v>
      </c>
      <c r="D21" s="82"/>
      <c r="E21" s="82"/>
      <c r="F21" s="17" t="str">
        <f t="shared" si="0"/>
        <v>Fail Phỏng vấn</v>
      </c>
      <c r="G21" s="161" t="s">
        <v>4143</v>
      </c>
      <c r="H21" s="149">
        <v>354832748</v>
      </c>
      <c r="I21" s="149" t="s">
        <v>4144</v>
      </c>
      <c r="J21" s="150"/>
      <c r="K21" s="162" t="s">
        <v>4145</v>
      </c>
      <c r="L21" s="152" t="str">
        <f ca="1">IFERROR(__xludf.DUMMYFUNCTION("if(or(countifs($H$3:H22,H22)&gt;1, countifs($I$3:I22,I22)&gt;1),""Trùng"",if(or(COUNTIFS('Data tổng'!$I:$I,$I22)&gt;1,COUNTIFS('Data tổng'!$H:$H,$H22)&gt;1),""Trùng ""&amp;FILTER('Data tổng'!$B:$B,'Data tổng'!$I:$I=$I22,'Data tổng'!$B:$B&lt;&gt;$B22),""ok""))"),"ok")</f>
        <v>ok</v>
      </c>
      <c r="M21" s="147" t="s">
        <v>83</v>
      </c>
      <c r="N21" s="82" t="s">
        <v>84</v>
      </c>
      <c r="O21" s="82"/>
      <c r="P21" s="82"/>
      <c r="Q21" s="82"/>
      <c r="R21" s="82"/>
      <c r="S21" s="82"/>
      <c r="T21" s="82"/>
      <c r="U21" s="153" t="s">
        <v>4146</v>
      </c>
      <c r="V21" s="154">
        <v>44399</v>
      </c>
      <c r="W21" s="82" t="s">
        <v>57</v>
      </c>
      <c r="X21" s="155">
        <v>44401</v>
      </c>
      <c r="Y21" s="156">
        <v>0.41666666666666669</v>
      </c>
      <c r="Z21" s="82" t="s">
        <v>127</v>
      </c>
      <c r="AA21" s="82" t="s">
        <v>47</v>
      </c>
      <c r="AB21" s="82"/>
      <c r="AC21" s="82"/>
      <c r="AD21" s="82"/>
      <c r="AE21" s="82"/>
      <c r="AF21" s="82"/>
      <c r="AG21" s="82"/>
    </row>
    <row r="22" spans="1:33" ht="15.75" customHeight="1">
      <c r="A22" s="146">
        <v>44396</v>
      </c>
      <c r="B22" s="82" t="str">
        <f t="shared" si="1"/>
        <v>Hongbt12</v>
      </c>
      <c r="C22" s="82" t="s">
        <v>78</v>
      </c>
      <c r="D22" s="82" t="s">
        <v>79</v>
      </c>
      <c r="E22" s="82"/>
      <c r="F22" s="17" t="str">
        <f t="shared" si="0"/>
        <v>Đã onboard</v>
      </c>
      <c r="G22" s="161" t="s">
        <v>300</v>
      </c>
      <c r="H22" s="149">
        <v>355774240</v>
      </c>
      <c r="I22" s="149" t="s">
        <v>301</v>
      </c>
      <c r="J22" s="150"/>
      <c r="K22" s="162" t="s">
        <v>4147</v>
      </c>
      <c r="L22" s="152" t="str">
        <f ca="1">IFERROR(__xludf.DUMMYFUNCTION("if(or(countifs($H$3:H23,H23)&gt;1, countifs($I$3:I23,I23)&gt;1),""Trùng"",if(or(COUNTIFS('Data tổng'!$I:$I,$I23)&gt;1,COUNTIFS('Data tổng'!$H:$H,$H23)&gt;1),""Trùng ""&amp;FILTER('Data tổng'!$B:$B,'Data tổng'!$I:$I=$I23,'Data tổng'!$B:$B&lt;&gt;$B23),""ok""))"),"ok")</f>
        <v>ok</v>
      </c>
      <c r="M22" s="147" t="s">
        <v>217</v>
      </c>
      <c r="N22" s="82"/>
      <c r="O22" s="82"/>
      <c r="P22" s="82"/>
      <c r="Q22" s="82"/>
      <c r="R22" s="82"/>
      <c r="S22" s="82"/>
      <c r="T22" s="82"/>
      <c r="U22" s="153" t="s">
        <v>4148</v>
      </c>
      <c r="V22" s="154">
        <v>44399</v>
      </c>
      <c r="W22" s="82" t="s">
        <v>57</v>
      </c>
      <c r="X22" s="155">
        <v>44401</v>
      </c>
      <c r="Y22" s="156">
        <v>0.45833333333333331</v>
      </c>
      <c r="Z22" s="82" t="s">
        <v>127</v>
      </c>
      <c r="AA22" s="82" t="s">
        <v>57</v>
      </c>
      <c r="AB22" s="164">
        <v>44404</v>
      </c>
      <c r="AC22" s="82" t="s">
        <v>65</v>
      </c>
      <c r="AD22" s="164">
        <v>44410</v>
      </c>
      <c r="AE22" s="82" t="s">
        <v>65</v>
      </c>
      <c r="AF22" s="82" t="s">
        <v>116</v>
      </c>
      <c r="AG22" s="165">
        <v>12000000</v>
      </c>
    </row>
    <row r="23" spans="1:33" ht="15.75" customHeight="1">
      <c r="A23" s="146">
        <v>44396</v>
      </c>
      <c r="B23" s="82" t="str">
        <f t="shared" si="1"/>
        <v>Hongbt12</v>
      </c>
      <c r="C23" s="153" t="s">
        <v>78</v>
      </c>
      <c r="D23" s="82" t="s">
        <v>79</v>
      </c>
      <c r="E23" s="82"/>
      <c r="F23" s="17" t="str">
        <f t="shared" si="0"/>
        <v>Từ chối offer</v>
      </c>
      <c r="G23" s="161" t="s">
        <v>4149</v>
      </c>
      <c r="H23" s="170">
        <v>344289639</v>
      </c>
      <c r="I23" s="149" t="s">
        <v>4150</v>
      </c>
      <c r="J23" s="167"/>
      <c r="K23" s="162" t="s">
        <v>4151</v>
      </c>
      <c r="L23" s="152" t="str">
        <f ca="1">IFERROR(__xludf.DUMMYFUNCTION("if(or(countifs($H$3:H24,H24)&gt;1, countifs($I$3:I24,I24)&gt;1),""Trùng"",if(or(COUNTIFS('Data tổng'!$I:$I,$I24)&gt;1,COUNTIFS('Data tổng'!$H:$H,$H24)&gt;1),""Trùng ""&amp;FILTER('Data tổng'!$B:$B,'Data tổng'!$I:$I=$I24,'Data tổng'!$B:$B&lt;&gt;$B24),""ok""))"),"ok")</f>
        <v>ok</v>
      </c>
      <c r="M23" s="147" t="s">
        <v>83</v>
      </c>
      <c r="N23" s="82" t="s">
        <v>243</v>
      </c>
      <c r="O23" s="82" t="s">
        <v>76</v>
      </c>
      <c r="P23" s="82" t="s">
        <v>54</v>
      </c>
      <c r="Q23" s="82"/>
      <c r="R23" s="82"/>
      <c r="S23" s="82"/>
      <c r="T23" s="82"/>
      <c r="U23" s="153" t="s">
        <v>4152</v>
      </c>
      <c r="V23" s="154">
        <v>44399</v>
      </c>
      <c r="W23" s="82" t="s">
        <v>57</v>
      </c>
      <c r="X23" s="155">
        <v>44401</v>
      </c>
      <c r="Y23" s="160"/>
      <c r="Z23" s="82" t="s">
        <v>127</v>
      </c>
      <c r="AA23" s="82" t="s">
        <v>57</v>
      </c>
      <c r="AB23" s="164">
        <v>44409</v>
      </c>
      <c r="AC23" s="82" t="s">
        <v>128</v>
      </c>
      <c r="AD23" s="164"/>
      <c r="AE23" s="82"/>
      <c r="AF23" s="82" t="s">
        <v>116</v>
      </c>
      <c r="AG23" s="165">
        <v>17000000</v>
      </c>
    </row>
    <row r="24" spans="1:33" ht="15.75" customHeight="1">
      <c r="A24" s="146">
        <v>44396</v>
      </c>
      <c r="B24" s="82" t="str">
        <f t="shared" si="1"/>
        <v>Hongbt12</v>
      </c>
      <c r="C24" s="82" t="s">
        <v>696</v>
      </c>
      <c r="D24" s="82"/>
      <c r="E24" s="82"/>
      <c r="F24" s="17" t="str">
        <f t="shared" si="0"/>
        <v>Đã onboard</v>
      </c>
      <c r="G24" s="147" t="s">
        <v>4153</v>
      </c>
      <c r="H24" s="148">
        <v>988066390</v>
      </c>
      <c r="I24" s="148" t="s">
        <v>4154</v>
      </c>
      <c r="J24" s="150"/>
      <c r="K24" s="157" t="s">
        <v>4155</v>
      </c>
      <c r="L24" s="152" t="str">
        <f ca="1">IFERROR(__xludf.DUMMYFUNCTION("if(or(countifs($H$3:H25,H25)&gt;1, countifs($I$3:I25,I25)&gt;1),""Trùng"",if(or(COUNTIFS('Data tổng'!$I:$I,$I25)&gt;1,COUNTIFS('Data tổng'!$H:$H,$H25)&gt;1),""Trùng ""&amp;FILTER('Data tổng'!$B:$B,'Data tổng'!$I:$I=$I25,'Data tổng'!$B:$B&lt;&gt;$B25),""ok""))"),"ok")</f>
        <v>ok</v>
      </c>
      <c r="M24" s="147" t="s">
        <v>112</v>
      </c>
      <c r="N24" s="82"/>
      <c r="O24" s="82" t="s">
        <v>76</v>
      </c>
      <c r="P24" s="82"/>
      <c r="Q24" s="82"/>
      <c r="R24" s="82"/>
      <c r="S24" s="82"/>
      <c r="T24" s="82"/>
      <c r="U24" s="153" t="s">
        <v>4156</v>
      </c>
      <c r="V24" s="154">
        <v>44396</v>
      </c>
      <c r="W24" s="82" t="s">
        <v>57</v>
      </c>
      <c r="X24" s="155">
        <v>44398</v>
      </c>
      <c r="Y24" s="156">
        <v>0.41666666666666669</v>
      </c>
      <c r="Z24" s="82" t="s">
        <v>700</v>
      </c>
      <c r="AA24" s="82" t="s">
        <v>57</v>
      </c>
      <c r="AB24" s="164">
        <v>44404</v>
      </c>
      <c r="AC24" s="82" t="s">
        <v>65</v>
      </c>
      <c r="AD24" s="164">
        <v>44403</v>
      </c>
      <c r="AE24" s="82" t="s">
        <v>65</v>
      </c>
      <c r="AF24" s="82"/>
      <c r="AG24" s="165">
        <v>13000000</v>
      </c>
    </row>
    <row r="25" spans="1:33" ht="15.75" customHeight="1">
      <c r="A25" s="146">
        <v>44396</v>
      </c>
      <c r="B25" s="82" t="str">
        <f t="shared" si="1"/>
        <v>Hongbt12</v>
      </c>
      <c r="C25" s="82" t="s">
        <v>696</v>
      </c>
      <c r="D25" s="82"/>
      <c r="E25" s="82"/>
      <c r="F25" s="17" t="str">
        <f t="shared" si="0"/>
        <v>Fail Phỏng vấn</v>
      </c>
      <c r="G25" s="147" t="s">
        <v>4157</v>
      </c>
      <c r="H25" s="148">
        <v>349585980</v>
      </c>
      <c r="I25" s="149" t="s">
        <v>4158</v>
      </c>
      <c r="J25" s="150"/>
      <c r="K25" s="157" t="s">
        <v>4159</v>
      </c>
      <c r="L25" s="152" t="str">
        <f ca="1">IFERROR(__xludf.DUMMYFUNCTION("if(or(countifs($H$3:H26,H26)&gt;1, countifs($I$3:I26,I26)&gt;1),""Trùng"",if(or(COUNTIFS('Data tổng'!$I:$I,$I26)&gt;1,COUNTIFS('Data tổng'!$H:$H,$H26)&gt;1),""Trùng ""&amp;FILTER('Data tổng'!$B:$B,'Data tổng'!$I:$I=$I26,'Data tổng'!$B:$B&lt;&gt;$B26),""ok""))"),"ok")</f>
        <v>ok</v>
      </c>
      <c r="M25" s="147" t="s">
        <v>112</v>
      </c>
      <c r="N25" s="82"/>
      <c r="O25" s="82"/>
      <c r="P25" s="82"/>
      <c r="Q25" s="82"/>
      <c r="R25" s="82"/>
      <c r="S25" s="82"/>
      <c r="T25" s="82" t="s">
        <v>100</v>
      </c>
      <c r="U25" s="153"/>
      <c r="V25" s="154">
        <v>44396</v>
      </c>
      <c r="W25" s="82" t="s">
        <v>57</v>
      </c>
      <c r="X25" s="155">
        <v>44398</v>
      </c>
      <c r="Y25" s="156">
        <v>0.45833333333333331</v>
      </c>
      <c r="Z25" s="82" t="s">
        <v>700</v>
      </c>
      <c r="AA25" s="82" t="s">
        <v>47</v>
      </c>
      <c r="AB25" s="82"/>
      <c r="AC25" s="82"/>
      <c r="AD25" s="82"/>
      <c r="AE25" s="82"/>
      <c r="AF25" s="82"/>
      <c r="AG25" s="82"/>
    </row>
    <row r="26" spans="1:33" ht="15.75" customHeight="1">
      <c r="A26" s="146">
        <v>44396</v>
      </c>
      <c r="B26" s="82" t="str">
        <f t="shared" si="1"/>
        <v>Hongbt12</v>
      </c>
      <c r="C26" s="82" t="s">
        <v>696</v>
      </c>
      <c r="D26" s="82"/>
      <c r="E26" s="82"/>
      <c r="F26" s="17" t="str">
        <f t="shared" si="0"/>
        <v>Đã onboard</v>
      </c>
      <c r="G26" s="147" t="s">
        <v>4160</v>
      </c>
      <c r="H26" s="148">
        <v>396030498</v>
      </c>
      <c r="I26" s="148" t="s">
        <v>4161</v>
      </c>
      <c r="J26" s="160">
        <v>1995</v>
      </c>
      <c r="K26" s="157" t="s">
        <v>4162</v>
      </c>
      <c r="L26" s="152" t="str">
        <f ca="1">IFERROR(__xludf.DUMMYFUNCTION("if(or(countifs($H$3:H27,H27)&gt;1, countifs($I$3:I27,I27)&gt;1),""Trùng"",if(or(COUNTIFS('Data tổng'!$I:$I,$I27)&gt;1,COUNTIFS('Data tổng'!$H:$H,$H27)&gt;1),""Trùng ""&amp;FILTER('Data tổng'!$B:$B,'Data tổng'!$I:$I=$I27,'Data tổng'!$B:$B&lt;&gt;$B27),""ok""))"),"ok")</f>
        <v>ok</v>
      </c>
      <c r="M26" s="147" t="s">
        <v>112</v>
      </c>
      <c r="N26" s="82"/>
      <c r="O26" s="82"/>
      <c r="P26" s="82"/>
      <c r="Q26" s="82"/>
      <c r="R26" s="82"/>
      <c r="S26" s="82"/>
      <c r="T26" s="82"/>
      <c r="U26" s="153"/>
      <c r="V26" s="154">
        <v>44396</v>
      </c>
      <c r="W26" s="82" t="s">
        <v>57</v>
      </c>
      <c r="X26" s="155">
        <v>44397</v>
      </c>
      <c r="Y26" s="156">
        <v>0.6875</v>
      </c>
      <c r="Z26" s="82" t="s">
        <v>700</v>
      </c>
      <c r="AA26" s="82" t="s">
        <v>57</v>
      </c>
      <c r="AB26" s="164">
        <v>44418</v>
      </c>
      <c r="AC26" s="82" t="s">
        <v>65</v>
      </c>
      <c r="AD26" s="164">
        <v>44452</v>
      </c>
      <c r="AE26" s="82" t="s">
        <v>65</v>
      </c>
      <c r="AF26" s="82"/>
      <c r="AG26" s="165">
        <v>12000000</v>
      </c>
    </row>
    <row r="27" spans="1:33" ht="15.75" customHeight="1">
      <c r="A27" s="146">
        <v>44396</v>
      </c>
      <c r="B27" s="82" t="str">
        <f t="shared" si="1"/>
        <v>Hongbt12</v>
      </c>
      <c r="C27" s="82" t="s">
        <v>250</v>
      </c>
      <c r="D27" s="82" t="s">
        <v>79</v>
      </c>
      <c r="E27" s="82"/>
      <c r="F27" s="17" t="str">
        <f t="shared" si="0"/>
        <v>Fail Phỏng vấn</v>
      </c>
      <c r="G27" s="161" t="s">
        <v>4163</v>
      </c>
      <c r="H27" s="149">
        <v>363758762</v>
      </c>
      <c r="I27" s="149" t="s">
        <v>4164</v>
      </c>
      <c r="J27" s="167"/>
      <c r="K27" s="157" t="s">
        <v>4165</v>
      </c>
      <c r="L27" s="152" t="str">
        <f ca="1">IFERROR(__xludf.DUMMYFUNCTION("if(or(countifs($H$3:H28,H28)&gt;1, countifs($I$3:I28,I28)&gt;1),""Trùng"",if(or(COUNTIFS('Data tổng'!$I:$I,$I28)&gt;1,COUNTIFS('Data tổng'!$H:$H,$H28)&gt;1),""Trùng ""&amp;FILTER('Data tổng'!$B:$B,'Data tổng'!$I:$I=$I28,'Data tổng'!$B:$B&lt;&gt;$B28),""ok""))"),"ok")</f>
        <v>ok</v>
      </c>
      <c r="M27" s="147" t="s">
        <v>83</v>
      </c>
      <c r="N27" s="82" t="s">
        <v>243</v>
      </c>
      <c r="O27" s="82"/>
      <c r="P27" s="82"/>
      <c r="Q27" s="82"/>
      <c r="R27" s="82"/>
      <c r="S27" s="82"/>
      <c r="T27" s="82" t="s">
        <v>87</v>
      </c>
      <c r="U27" s="153" t="s">
        <v>4166</v>
      </c>
      <c r="V27" s="154">
        <v>44396</v>
      </c>
      <c r="W27" s="82" t="s">
        <v>57</v>
      </c>
      <c r="X27" s="155">
        <v>44398</v>
      </c>
      <c r="Y27" s="156">
        <v>0.58333333333333337</v>
      </c>
      <c r="Z27" s="82" t="s">
        <v>827</v>
      </c>
      <c r="AA27" s="82" t="s">
        <v>47</v>
      </c>
      <c r="AB27" s="82"/>
      <c r="AC27" s="82"/>
      <c r="AD27" s="82"/>
      <c r="AE27" s="82"/>
      <c r="AF27" s="82"/>
      <c r="AG27" s="82"/>
    </row>
    <row r="28" spans="1:33" ht="15.75" customHeight="1">
      <c r="A28" s="171">
        <v>44397</v>
      </c>
      <c r="B28" s="82" t="s">
        <v>4070</v>
      </c>
      <c r="C28" s="82" t="s">
        <v>78</v>
      </c>
      <c r="D28" s="82"/>
      <c r="E28" s="82"/>
      <c r="F28" s="17" t="str">
        <f t="shared" si="0"/>
        <v>Pass CV</v>
      </c>
      <c r="G28" s="147" t="s">
        <v>4167</v>
      </c>
      <c r="H28" s="149">
        <v>379406137</v>
      </c>
      <c r="I28" s="172" t="s">
        <v>4168</v>
      </c>
      <c r="J28" s="150"/>
      <c r="K28" s="157" t="s">
        <v>4169</v>
      </c>
      <c r="L28" s="152" t="str">
        <f ca="1">IFERROR(__xludf.DUMMYFUNCTION("if(or(countifs($H$3:H29,H29)&gt;1, countifs($I$3:I29,I29)&gt;1),""Trùng"",if(or(COUNTIFS('Data tổng'!$I:$I,$I29)&gt;1,COUNTIFS('Data tổng'!$H:$H,$H29)&gt;1),""Trùng ""&amp;FILTER('Data tổng'!$B:$B,'Data tổng'!$I:$I=$I29,'Data tổng'!$B:$B&lt;&gt;$B29),""ok""))"),"ok")</f>
        <v>ok</v>
      </c>
      <c r="M28" s="147" t="s">
        <v>83</v>
      </c>
      <c r="N28" s="82" t="s">
        <v>243</v>
      </c>
      <c r="O28" s="82"/>
      <c r="P28" s="82"/>
      <c r="Q28" s="82"/>
      <c r="R28" s="82"/>
      <c r="S28" s="82"/>
      <c r="T28" s="82"/>
      <c r="U28" s="153" t="s">
        <v>4170</v>
      </c>
      <c r="V28" s="154">
        <v>44397</v>
      </c>
      <c r="W28" s="82" t="s">
        <v>57</v>
      </c>
      <c r="X28" s="155"/>
      <c r="Y28" s="160"/>
      <c r="Z28" s="82"/>
      <c r="AA28" s="82"/>
      <c r="AB28" s="82"/>
      <c r="AC28" s="82"/>
      <c r="AD28" s="82"/>
      <c r="AE28" s="82"/>
      <c r="AF28" s="82"/>
      <c r="AG28" s="82"/>
    </row>
    <row r="29" spans="1:33" ht="15.75" customHeight="1">
      <c r="A29" s="146">
        <v>44397</v>
      </c>
      <c r="B29" s="82" t="s">
        <v>4070</v>
      </c>
      <c r="C29" s="82" t="s">
        <v>696</v>
      </c>
      <c r="D29" s="82"/>
      <c r="E29" s="82"/>
      <c r="F29" s="17" t="str">
        <f t="shared" si="0"/>
        <v>Fail Phỏng vấn</v>
      </c>
      <c r="G29" s="147" t="s">
        <v>4171</v>
      </c>
      <c r="H29" s="149">
        <v>934159366</v>
      </c>
      <c r="I29" s="149" t="s">
        <v>4172</v>
      </c>
      <c r="J29" s="150"/>
      <c r="K29" s="157" t="s">
        <v>4173</v>
      </c>
      <c r="L29" s="152" t="str">
        <f ca="1">IFERROR(__xludf.DUMMYFUNCTION("if(or(countifs($H$3:H30,H30)&gt;1, countifs($I$3:I30,I30)&gt;1),""Trùng"",if(or(COUNTIFS('Data tổng'!$I:$I,$I30)&gt;1,COUNTIFS('Data tổng'!$H:$H,$H30)&gt;1),""Trùng ""&amp;FILTER('Data tổng'!$B:$B,'Data tổng'!$I:$I=$I30,'Data tổng'!$B:$B&lt;&gt;$B30),""ok""))"),"ok")</f>
        <v>ok</v>
      </c>
      <c r="M29" s="147" t="s">
        <v>83</v>
      </c>
      <c r="N29" s="82"/>
      <c r="O29" s="82"/>
      <c r="P29" s="82"/>
      <c r="Q29" s="82"/>
      <c r="R29" s="82"/>
      <c r="S29" s="82"/>
      <c r="T29" s="82"/>
      <c r="U29" s="153"/>
      <c r="V29" s="154">
        <v>44397</v>
      </c>
      <c r="W29" s="82" t="s">
        <v>57</v>
      </c>
      <c r="X29" s="155">
        <v>44399</v>
      </c>
      <c r="Y29" s="156">
        <v>0.41666666666666669</v>
      </c>
      <c r="Z29" s="82" t="s">
        <v>700</v>
      </c>
      <c r="AA29" s="82" t="s">
        <v>47</v>
      </c>
      <c r="AB29" s="82"/>
      <c r="AC29" s="82"/>
      <c r="AD29" s="82"/>
      <c r="AE29" s="82"/>
      <c r="AF29" s="82"/>
      <c r="AG29" s="82"/>
    </row>
    <row r="30" spans="1:33" ht="15.75" customHeight="1">
      <c r="A30" s="171">
        <v>44397</v>
      </c>
      <c r="B30" s="82" t="s">
        <v>4070</v>
      </c>
      <c r="C30" s="82" t="s">
        <v>696</v>
      </c>
      <c r="D30" s="82"/>
      <c r="E30" s="82"/>
      <c r="F30" s="17" t="str">
        <f t="shared" si="0"/>
        <v>Đã onboard</v>
      </c>
      <c r="G30" s="147" t="s">
        <v>4174</v>
      </c>
      <c r="H30" s="148">
        <v>963282778</v>
      </c>
      <c r="I30" s="149" t="s">
        <v>4175</v>
      </c>
      <c r="J30" s="160">
        <v>1997</v>
      </c>
      <c r="K30" s="157" t="s">
        <v>4176</v>
      </c>
      <c r="L30" s="152" t="str">
        <f ca="1">IFERROR(__xludf.DUMMYFUNCTION("if(or(countifs($H$3:H31,H31)&gt;1, countifs($I$3:I31,I31)&gt;1),""Trùng"",if(or(COUNTIFS('Data tổng'!$I:$I,$I31)&gt;1,COUNTIFS('Data tổng'!$H:$H,$H31)&gt;1),""Trùng ""&amp;FILTER('Data tổng'!$B:$B,'Data tổng'!$I:$I=$I31,'Data tổng'!$B:$B&lt;&gt;$B31),""ok""))"),"ok")</f>
        <v>ok</v>
      </c>
      <c r="M30" s="147" t="s">
        <v>83</v>
      </c>
      <c r="N30" s="82"/>
      <c r="O30" s="82"/>
      <c r="P30" s="82"/>
      <c r="Q30" s="82"/>
      <c r="R30" s="82"/>
      <c r="S30" s="82"/>
      <c r="T30" s="82" t="s">
        <v>87</v>
      </c>
      <c r="U30" s="153"/>
      <c r="V30" s="154">
        <v>44397</v>
      </c>
      <c r="W30" s="82" t="s">
        <v>57</v>
      </c>
      <c r="X30" s="155">
        <v>44399</v>
      </c>
      <c r="Y30" s="156">
        <v>0.66666666666666663</v>
      </c>
      <c r="Z30" s="82" t="s">
        <v>700</v>
      </c>
      <c r="AA30" s="82" t="s">
        <v>57</v>
      </c>
      <c r="AB30" s="164">
        <v>44421</v>
      </c>
      <c r="AC30" s="82" t="s">
        <v>65</v>
      </c>
      <c r="AD30" s="164">
        <v>44459</v>
      </c>
      <c r="AE30" s="82" t="s">
        <v>65</v>
      </c>
      <c r="AF30" s="82"/>
      <c r="AG30" s="165">
        <v>12000000</v>
      </c>
    </row>
    <row r="31" spans="1:33" ht="15.75" customHeight="1">
      <c r="A31" s="146">
        <v>44390</v>
      </c>
      <c r="B31" s="82" t="s">
        <v>4070</v>
      </c>
      <c r="C31" s="82" t="s">
        <v>155</v>
      </c>
      <c r="D31" s="82"/>
      <c r="E31" s="82"/>
      <c r="F31" s="17" t="str">
        <f>IF(A31="","",IF(AE31="Yes", "Đã onboard", IF(AE31="No", "Không onboard", IF(AC31="Yes", "Đồng ý offer", IF(AC31="Consider", "Cân nhắc offer",IF(AC31="No", "Từ chối offer", IF(AA31="Pass", "Pass Phỏng vấn", IF(AA31="Fail", "Fail Phỏng vấn", IF(AA31="Cancel", "Hủy Phỏng vấn", IF(AA31="Reject", "Từ chối Phỏng vấn", IF(AA31="Consider", "Cân nhắc KQ PV", IF(AND(X31&lt;&gt;"",AA31="",W31="Pass"), "Có lịch PV",IF(W31="Pass","Pass CV",IF(W31="Fail","Fail CV",IF(W31="Reject","Từ chối ứng tuyển", IF(W31="Consider","Cân nhắc CV","Đã nhận được CV"))))))))))))))))</f>
        <v>Đã nhận được CV</v>
      </c>
      <c r="G31" s="147" t="s">
        <v>4177</v>
      </c>
      <c r="H31" s="149">
        <v>969826468</v>
      </c>
      <c r="I31" s="149" t="s">
        <v>4178</v>
      </c>
      <c r="J31" s="150"/>
      <c r="K31" s="157" t="s">
        <v>4179</v>
      </c>
      <c r="L31" s="152" t="str">
        <f ca="1">IFERROR(__xludf.DUMMYFUNCTION("if(or(countifs($H$3:H32,H32)&gt;1, countifs($I$3:I32,I32)&gt;1),""Trùng"",if(or(COUNTIFS('Data tổng'!$I:$I,$I32)&gt;1,COUNTIFS('Data tổng'!$H:$H,$H32)&gt;1),""Trùng ""&amp;FILTER('Data tổng'!$B:$B,'Data tổng'!$I:$I=$I32,'Data tổng'!$B:$B&lt;&gt;$B32),""ok""))"),"ok")</f>
        <v>ok</v>
      </c>
      <c r="M31" s="147" t="s">
        <v>40</v>
      </c>
      <c r="N31" s="82" t="s">
        <v>243</v>
      </c>
      <c r="O31" s="82" t="s">
        <v>53</v>
      </c>
      <c r="P31" s="82"/>
      <c r="Q31" s="82"/>
      <c r="R31" s="82"/>
      <c r="S31" s="82"/>
      <c r="T31" s="82" t="s">
        <v>55</v>
      </c>
      <c r="U31" s="153" t="s">
        <v>4180</v>
      </c>
      <c r="V31" s="154"/>
      <c r="W31" s="82"/>
      <c r="X31" s="155"/>
      <c r="Y31" s="160"/>
      <c r="Z31" s="82"/>
      <c r="AA31" s="82"/>
      <c r="AB31" s="82"/>
      <c r="AC31" s="82"/>
      <c r="AD31" s="82"/>
      <c r="AE31" s="82"/>
      <c r="AF31" s="82"/>
      <c r="AG31" s="82"/>
    </row>
    <row r="32" spans="1:33" ht="15.75" customHeight="1">
      <c r="A32" s="146">
        <v>44390</v>
      </c>
      <c r="B32" s="82" t="str">
        <f t="shared" ref="B32:B35" si="2">IF(A32&lt;&gt;"",B31,"")</f>
        <v>Hongbt12</v>
      </c>
      <c r="C32" s="153" t="s">
        <v>78</v>
      </c>
      <c r="D32" s="82"/>
      <c r="E32" s="82"/>
      <c r="F32" s="17" t="str">
        <f t="shared" ref="F32:F41" si="3">IF(G32="","",IF(AE32="Yes", "Đã onboard", IF(AE32="No", "Không onboard", IF(AC32="Yes", "Đồng ý offer", IF(AC32="Consider", "Cân nhắc offer",IF(AC32="No", "Từ chối offer", IF(AA32="Pass", "Pass Phỏng vấn", IF(AA32="Fail", "Fail Phỏng vấn", IF(AA32="Cancel", "Hủy Phỏng vấn", IF(AA32="Reject", "Từ chối Phỏng vấn", IF(AA32="Consider", "Cân nhắc KQ PV", IF(AND(X32&lt;&gt;"",AA32="",W32="Pass"), "Có lịch PV",IF(W32="Pass","Pass CV",IF(W32="Fail","Fail CV",IF(W32="Reject","Từ chối ứng tuyển", IF(W32="Consider","Cân nhắc CV","Đã nhận được CV"))))))))))))))))</f>
        <v>Fail CV</v>
      </c>
      <c r="G32" s="147" t="s">
        <v>4181</v>
      </c>
      <c r="H32" s="173">
        <v>394355843</v>
      </c>
      <c r="I32" s="148" t="s">
        <v>4182</v>
      </c>
      <c r="J32" s="150"/>
      <c r="K32" s="151" t="s">
        <v>4183</v>
      </c>
      <c r="L32" s="152" t="str">
        <f ca="1">IFERROR(__xludf.DUMMYFUNCTION("if(or(countifs($H$3:H33,H33)&gt;1, countifs($I$3:I33,I33)&gt;1),""Trùng"",if(or(COUNTIFS('Data tổng'!$I:$I,$I33)&gt;1,COUNTIFS('Data tổng'!$H:$H,$H33)&gt;1),""Trùng ""&amp;FILTER('Data tổng'!$B:$B,'Data tổng'!$I:$I=$I33,'Data tổng'!$B:$B&lt;&gt;$B33),""ok""))"),"ok")</f>
        <v>ok</v>
      </c>
      <c r="M32" s="147" t="s">
        <v>294</v>
      </c>
      <c r="N32" s="82"/>
      <c r="O32" s="82"/>
      <c r="P32" s="82"/>
      <c r="Q32" s="82"/>
      <c r="R32" s="82"/>
      <c r="S32" s="82"/>
      <c r="T32" s="82"/>
      <c r="U32" s="153" t="s">
        <v>4184</v>
      </c>
      <c r="V32" s="154"/>
      <c r="W32" s="82" t="s">
        <v>47</v>
      </c>
      <c r="X32" s="155"/>
      <c r="Y32" s="160"/>
      <c r="Z32" s="82"/>
      <c r="AA32" s="82"/>
      <c r="AB32" s="82"/>
      <c r="AC32" s="82"/>
      <c r="AD32" s="82"/>
      <c r="AE32" s="82"/>
      <c r="AF32" s="82"/>
      <c r="AG32" s="82"/>
    </row>
    <row r="33" spans="1:33" ht="15.75" customHeight="1">
      <c r="A33" s="146">
        <v>44390</v>
      </c>
      <c r="B33" s="82" t="str">
        <f t="shared" si="2"/>
        <v>Hongbt12</v>
      </c>
      <c r="C33" s="153" t="s">
        <v>163</v>
      </c>
      <c r="D33" s="82"/>
      <c r="E33" s="82"/>
      <c r="F33" s="17" t="str">
        <f t="shared" si="3"/>
        <v>Đã nhận được CV</v>
      </c>
      <c r="G33" s="147" t="s">
        <v>4185</v>
      </c>
      <c r="H33" s="173">
        <v>969856051</v>
      </c>
      <c r="I33" s="148" t="s">
        <v>4186</v>
      </c>
      <c r="J33" s="150"/>
      <c r="K33" s="151" t="s">
        <v>4187</v>
      </c>
      <c r="L33" s="152" t="str">
        <f ca="1">IFERROR(__xludf.DUMMYFUNCTION("if(or(countifs($H$3:H34,H34)&gt;1, countifs($I$3:I34,I34)&gt;1),""Trùng"",if(or(COUNTIFS('Data tổng'!$I:$I,$I34)&gt;1,COUNTIFS('Data tổng'!$H:$H,$H34)&gt;1),""Trùng ""&amp;FILTER('Data tổng'!$B:$B,'Data tổng'!$I:$I=$I34,'Data tổng'!$B:$B&lt;&gt;$B34),""ok""))"),"ok")</f>
        <v>ok</v>
      </c>
      <c r="M33" s="147" t="s">
        <v>294</v>
      </c>
      <c r="N33" s="153"/>
      <c r="O33" s="82"/>
      <c r="P33" s="82"/>
      <c r="Q33" s="82"/>
      <c r="R33" s="82"/>
      <c r="S33" s="82"/>
      <c r="T33" s="82"/>
      <c r="U33" s="82" t="s">
        <v>4188</v>
      </c>
      <c r="V33" s="154"/>
      <c r="W33" s="82" t="s">
        <v>731</v>
      </c>
      <c r="X33" s="155"/>
      <c r="Y33" s="160"/>
      <c r="Z33" s="82"/>
      <c r="AA33" s="82"/>
      <c r="AB33" s="82"/>
      <c r="AC33" s="82"/>
      <c r="AD33" s="82"/>
      <c r="AE33" s="82"/>
      <c r="AF33" s="82"/>
      <c r="AG33" s="82"/>
    </row>
    <row r="34" spans="1:33" ht="15.75" customHeight="1">
      <c r="A34" s="146">
        <v>44390</v>
      </c>
      <c r="B34" s="82" t="str">
        <f t="shared" si="2"/>
        <v>Hongbt12</v>
      </c>
      <c r="C34" s="153" t="s">
        <v>78</v>
      </c>
      <c r="D34" s="82"/>
      <c r="E34" s="82"/>
      <c r="F34" s="17" t="str">
        <f t="shared" si="3"/>
        <v>Fail CV</v>
      </c>
      <c r="G34" s="147" t="s">
        <v>4189</v>
      </c>
      <c r="H34" s="173">
        <v>379192970</v>
      </c>
      <c r="I34" s="148" t="s">
        <v>4190</v>
      </c>
      <c r="J34" s="150"/>
      <c r="K34" s="151" t="s">
        <v>4191</v>
      </c>
      <c r="L34" s="152" t="str">
        <f ca="1">IFERROR(__xludf.DUMMYFUNCTION("if(or(countifs($H$3:H35,H35)&gt;1, countifs($I$3:I35,I35)&gt;1),""Trùng"",if(or(COUNTIFS('Data tổng'!$I:$I,$I35)&gt;1,COUNTIFS('Data tổng'!$H:$H,$H35)&gt;1),""Trùng ""&amp;FILTER('Data tổng'!$B:$B,'Data tổng'!$I:$I=$I35,'Data tổng'!$B:$B&lt;&gt;$B35),""ok""))"),"ok")</f>
        <v>ok</v>
      </c>
      <c r="M34" s="147" t="s">
        <v>294</v>
      </c>
      <c r="N34" s="82"/>
      <c r="O34" s="82"/>
      <c r="P34" s="82"/>
      <c r="Q34" s="82"/>
      <c r="R34" s="82"/>
      <c r="S34" s="82"/>
      <c r="T34" s="82"/>
      <c r="U34" s="153" t="s">
        <v>4192</v>
      </c>
      <c r="V34" s="154"/>
      <c r="W34" s="82" t="s">
        <v>47</v>
      </c>
      <c r="X34" s="155"/>
      <c r="Y34" s="160"/>
      <c r="Z34" s="82"/>
      <c r="AA34" s="82"/>
      <c r="AB34" s="82"/>
      <c r="AC34" s="82"/>
      <c r="AD34" s="82"/>
      <c r="AE34" s="82"/>
      <c r="AF34" s="82"/>
      <c r="AG34" s="82"/>
    </row>
    <row r="35" spans="1:33" ht="27" customHeight="1">
      <c r="A35" s="146">
        <v>44391</v>
      </c>
      <c r="B35" s="82" t="str">
        <f t="shared" si="2"/>
        <v>Hongbt12</v>
      </c>
      <c r="C35" s="153" t="s">
        <v>155</v>
      </c>
      <c r="D35" s="82"/>
      <c r="E35" s="82"/>
      <c r="F35" s="17" t="str">
        <f t="shared" si="3"/>
        <v>Đã nhận được CV</v>
      </c>
      <c r="G35" s="161" t="s">
        <v>4193</v>
      </c>
      <c r="H35" s="173">
        <v>386776464</v>
      </c>
      <c r="I35" s="149" t="s">
        <v>4194</v>
      </c>
      <c r="J35" s="160">
        <v>1998</v>
      </c>
      <c r="K35" s="151" t="s">
        <v>4195</v>
      </c>
      <c r="L35" s="152" t="str">
        <f ca="1">IFERROR(__xludf.DUMMYFUNCTION("if(or(countifs($H$3:H36,H36)&gt;1, countifs($I$3:I36,I36)&gt;1),""Trùng"",if(or(COUNTIFS('Data tổng'!$I:$I,$I36)&gt;1,COUNTIFS('Data tổng'!$H:$H,$H36)&gt;1),""Trùng ""&amp;FILTER('Data tổng'!$B:$B,'Data tổng'!$I:$I=$I36,'Data tổng'!$B:$B&lt;&gt;$B36),""ok""))"),"ok")</f>
        <v>ok</v>
      </c>
      <c r="M35" s="147" t="s">
        <v>294</v>
      </c>
      <c r="N35" s="82"/>
      <c r="O35" s="82"/>
      <c r="P35" s="82"/>
      <c r="Q35" s="82"/>
      <c r="R35" s="82"/>
      <c r="S35" s="82"/>
      <c r="T35" s="82"/>
      <c r="U35" s="153" t="s">
        <v>4196</v>
      </c>
      <c r="V35" s="154"/>
      <c r="W35" s="82" t="s">
        <v>731</v>
      </c>
      <c r="X35" s="155"/>
      <c r="Y35" s="160"/>
      <c r="Z35" s="82"/>
      <c r="AA35" s="82"/>
      <c r="AB35" s="82"/>
      <c r="AC35" s="82"/>
      <c r="AD35" s="82"/>
      <c r="AE35" s="82"/>
      <c r="AF35" s="82"/>
      <c r="AG35" s="82"/>
    </row>
    <row r="36" spans="1:33" ht="26.25" customHeight="1">
      <c r="A36" s="146">
        <v>44397</v>
      </c>
      <c r="B36" s="82" t="s">
        <v>4070</v>
      </c>
      <c r="C36" s="82" t="s">
        <v>155</v>
      </c>
      <c r="D36" s="82"/>
      <c r="E36" s="82"/>
      <c r="F36" s="17" t="str">
        <f t="shared" si="3"/>
        <v>Đã nhận được CV</v>
      </c>
      <c r="G36" s="147" t="s">
        <v>4197</v>
      </c>
      <c r="H36" s="149">
        <v>328128856</v>
      </c>
      <c r="I36" s="173" t="s">
        <v>4198</v>
      </c>
      <c r="J36" s="150"/>
      <c r="K36" s="151" t="s">
        <v>4199</v>
      </c>
      <c r="L36" s="152" t="str">
        <f ca="1">IFERROR(__xludf.DUMMYFUNCTION("if(or(countifs($H$3:H37,H37)&gt;1, countifs($I$3:I37,I37)&gt;1),""Trùng"",if(or(COUNTIFS('Data tổng'!$I:$I,$I37)&gt;1,COUNTIFS('Data tổng'!$H:$H,$H37)&gt;1),""Trùng ""&amp;FILTER('Data tổng'!$B:$B,'Data tổng'!$I:$I=$I37,'Data tổng'!$B:$B&lt;&gt;$B37),""ok""))"),"ok")</f>
        <v>ok</v>
      </c>
      <c r="M36" s="147" t="s">
        <v>40</v>
      </c>
      <c r="N36" s="82" t="s">
        <v>243</v>
      </c>
      <c r="O36" s="82"/>
      <c r="P36" s="82"/>
      <c r="Q36" s="82"/>
      <c r="R36" s="82"/>
      <c r="S36" s="82"/>
      <c r="T36" s="82"/>
      <c r="U36" s="153" t="s">
        <v>4200</v>
      </c>
      <c r="V36" s="154"/>
      <c r="W36" s="82"/>
      <c r="X36" s="155"/>
      <c r="Y36" s="160"/>
      <c r="Z36" s="82"/>
      <c r="AA36" s="82"/>
      <c r="AB36" s="82"/>
      <c r="AC36" s="82"/>
      <c r="AD36" s="82"/>
      <c r="AE36" s="82"/>
      <c r="AF36" s="82"/>
      <c r="AG36" s="82"/>
    </row>
    <row r="37" spans="1:33" ht="23.25" customHeight="1">
      <c r="A37" s="146">
        <v>44398</v>
      </c>
      <c r="B37" s="82" t="s">
        <v>4070</v>
      </c>
      <c r="C37" s="82" t="s">
        <v>78</v>
      </c>
      <c r="D37" s="82" t="s">
        <v>417</v>
      </c>
      <c r="E37" s="82"/>
      <c r="F37" s="17" t="str">
        <f t="shared" si="3"/>
        <v>Từ chối offer</v>
      </c>
      <c r="G37" s="147" t="s">
        <v>4201</v>
      </c>
      <c r="H37" s="173">
        <v>589185591</v>
      </c>
      <c r="I37" s="149" t="s">
        <v>4202</v>
      </c>
      <c r="J37" s="150"/>
      <c r="K37" s="151" t="s">
        <v>4203</v>
      </c>
      <c r="L37" s="152" t="str">
        <f ca="1">IFERROR(__xludf.DUMMYFUNCTION("if(or(countifs($H$3:H38,H38)&gt;1, countifs($I$3:I38,I38)&gt;1),""Trùng"",if(or(COUNTIFS('Data tổng'!$I:$I,$I38)&gt;1,COUNTIFS('Data tổng'!$H:$H,$H38)&gt;1),""Trùng ""&amp;FILTER('Data tổng'!$B:$B,'Data tổng'!$I:$I=$I38,'Data tổng'!$B:$B&lt;&gt;$B38),""ok""))"),"ok")</f>
        <v>ok</v>
      </c>
      <c r="M37" s="147" t="s">
        <v>112</v>
      </c>
      <c r="N37" s="82"/>
      <c r="O37" s="82"/>
      <c r="P37" s="82"/>
      <c r="Q37" s="82"/>
      <c r="R37" s="82"/>
      <c r="S37" s="82"/>
      <c r="T37" s="82"/>
      <c r="U37" s="153" t="s">
        <v>4204</v>
      </c>
      <c r="V37" s="154">
        <v>44398</v>
      </c>
      <c r="W37" s="82" t="s">
        <v>57</v>
      </c>
      <c r="X37" s="155">
        <v>44399</v>
      </c>
      <c r="Y37" s="156">
        <v>0.70833333333333337</v>
      </c>
      <c r="Z37" s="82" t="s">
        <v>1354</v>
      </c>
      <c r="AA37" s="82" t="s">
        <v>57</v>
      </c>
      <c r="AB37" s="164">
        <v>44410</v>
      </c>
      <c r="AC37" s="82" t="s">
        <v>128</v>
      </c>
      <c r="AD37" s="174"/>
      <c r="AE37" s="82"/>
      <c r="AF37" s="82"/>
      <c r="AG37" s="165">
        <v>24000000</v>
      </c>
    </row>
    <row r="38" spans="1:33" ht="15.75" customHeight="1">
      <c r="A38" s="146">
        <v>44398</v>
      </c>
      <c r="B38" s="82" t="s">
        <v>4070</v>
      </c>
      <c r="C38" s="82" t="s">
        <v>155</v>
      </c>
      <c r="D38" s="82"/>
      <c r="E38" s="82"/>
      <c r="F38" s="17" t="str">
        <f t="shared" si="3"/>
        <v>Đã nhận được CV</v>
      </c>
      <c r="G38" s="147" t="s">
        <v>4205</v>
      </c>
      <c r="H38" s="170">
        <v>983840617</v>
      </c>
      <c r="I38" s="149" t="s">
        <v>4206</v>
      </c>
      <c r="J38" s="160">
        <v>2000</v>
      </c>
      <c r="K38" s="157" t="s">
        <v>4207</v>
      </c>
      <c r="L38" s="152" t="str">
        <f ca="1">IFERROR(__xludf.DUMMYFUNCTION("if(or(countifs($H$3:H39,H39)&gt;1, countifs($I$3:I39,I39)&gt;1),""Trùng"",if(or(COUNTIFS('Data tổng'!$I:$I,$I39)&gt;1,COUNTIFS('Data tổng'!$H:$H,$H39)&gt;1),""Trùng ""&amp;FILTER('Data tổng'!$B:$B,'Data tổng'!$I:$I=$I39,'Data tổng'!$B:$B&lt;&gt;$B39),""ok""))"),"ok")</f>
        <v>ok</v>
      </c>
      <c r="M38" s="147" t="s">
        <v>40</v>
      </c>
      <c r="N38" s="82" t="s">
        <v>243</v>
      </c>
      <c r="O38" s="82"/>
      <c r="P38" s="82"/>
      <c r="Q38" s="82" t="s">
        <v>44</v>
      </c>
      <c r="R38" s="82"/>
      <c r="S38" s="82"/>
      <c r="T38" s="82" t="s">
        <v>55</v>
      </c>
      <c r="U38" s="153"/>
      <c r="V38" s="154"/>
      <c r="W38" s="82"/>
      <c r="X38" s="155"/>
      <c r="Y38" s="160"/>
      <c r="Z38" s="82"/>
      <c r="AA38" s="82"/>
      <c r="AB38" s="82"/>
      <c r="AC38" s="82"/>
      <c r="AD38" s="82"/>
      <c r="AE38" s="82"/>
      <c r="AF38" s="82"/>
      <c r="AG38" s="82"/>
    </row>
    <row r="39" spans="1:33" ht="15.75" customHeight="1">
      <c r="A39" s="175">
        <v>44398</v>
      </c>
      <c r="B39" s="82" t="str">
        <f t="shared" ref="B39:B40" si="4">IF(A39&lt;&gt;"",B38,"")</f>
        <v>Hongbt12</v>
      </c>
      <c r="C39" s="82" t="s">
        <v>155</v>
      </c>
      <c r="D39" s="82"/>
      <c r="E39" s="82"/>
      <c r="F39" s="17" t="str">
        <f t="shared" si="3"/>
        <v>Đã nhận được CV</v>
      </c>
      <c r="G39" s="147" t="s">
        <v>4208</v>
      </c>
      <c r="H39" s="149">
        <v>936053418</v>
      </c>
      <c r="I39" s="149" t="s">
        <v>4209</v>
      </c>
      <c r="J39" s="150"/>
      <c r="K39" s="157" t="s">
        <v>4210</v>
      </c>
      <c r="L39" s="152" t="str">
        <f ca="1">IFERROR(__xludf.DUMMYFUNCTION("if(or(countifs($H$3:H40,H40)&gt;1, countifs($I$3:I40,I40)&gt;1),""Trùng"",if(or(COUNTIFS('Data tổng'!$I:$I,$I40)&gt;1,COUNTIFS('Data tổng'!$H:$H,$H40)&gt;1),""Trùng ""&amp;FILTER('Data tổng'!$B:$B,'Data tổng'!$I:$I=$I40,'Data tổng'!$B:$B&lt;&gt;$B40),""ok""))"),"ok")</f>
        <v>ok</v>
      </c>
      <c r="M39" s="147" t="s">
        <v>40</v>
      </c>
      <c r="N39" s="82" t="s">
        <v>243</v>
      </c>
      <c r="O39" s="82"/>
      <c r="P39" s="82"/>
      <c r="Q39" s="82" t="s">
        <v>44</v>
      </c>
      <c r="R39" s="82"/>
      <c r="S39" s="82"/>
      <c r="T39" s="82" t="s">
        <v>55</v>
      </c>
      <c r="U39" s="153"/>
      <c r="V39" s="154"/>
      <c r="W39" s="82"/>
      <c r="X39" s="155"/>
      <c r="Y39" s="160"/>
      <c r="Z39" s="82"/>
      <c r="AA39" s="82"/>
      <c r="AB39" s="82"/>
      <c r="AC39" s="82"/>
      <c r="AD39" s="82"/>
      <c r="AE39" s="82"/>
      <c r="AF39" s="82"/>
      <c r="AG39" s="82"/>
    </row>
    <row r="40" spans="1:33" ht="15.75" customHeight="1">
      <c r="A40" s="146">
        <v>44398</v>
      </c>
      <c r="B40" s="82" t="str">
        <f t="shared" si="4"/>
        <v>Hongbt12</v>
      </c>
      <c r="C40" s="82" t="s">
        <v>155</v>
      </c>
      <c r="D40" s="82"/>
      <c r="E40" s="82"/>
      <c r="F40" s="17" t="str">
        <f t="shared" si="3"/>
        <v>Đã nhận được CV</v>
      </c>
      <c r="G40" s="161" t="s">
        <v>4211</v>
      </c>
      <c r="H40" s="149">
        <v>974015513</v>
      </c>
      <c r="I40" s="149" t="s">
        <v>4212</v>
      </c>
      <c r="J40" s="150"/>
      <c r="K40" s="157" t="s">
        <v>4213</v>
      </c>
      <c r="L40" s="152" t="str">
        <f ca="1">IFERROR(__xludf.DUMMYFUNCTION("if(or(countifs($H$3:H41,H41)&gt;1, countifs($I$3:I41,I41)&gt;1),""Trùng"",if(or(COUNTIFS('Data tổng'!$I:$I,$I41)&gt;1,COUNTIFS('Data tổng'!$H:$H,$H41)&gt;1),""Trùng ""&amp;FILTER('Data tổng'!$B:$B,'Data tổng'!$I:$I=$I41,'Data tổng'!$B:$B&lt;&gt;$B41),""ok""))"),"ok")</f>
        <v>ok</v>
      </c>
      <c r="M40" s="147" t="s">
        <v>40</v>
      </c>
      <c r="N40" s="82" t="s">
        <v>243</v>
      </c>
      <c r="O40" s="82"/>
      <c r="P40" s="82"/>
      <c r="Q40" s="82" t="s">
        <v>178</v>
      </c>
      <c r="R40" s="82"/>
      <c r="S40" s="82"/>
      <c r="T40" s="82" t="s">
        <v>100</v>
      </c>
      <c r="U40" s="153" t="s">
        <v>4214</v>
      </c>
      <c r="V40" s="154"/>
      <c r="W40" s="82"/>
      <c r="X40" s="155"/>
      <c r="Y40" s="160"/>
      <c r="Z40" s="82"/>
      <c r="AA40" s="82"/>
      <c r="AB40" s="82"/>
      <c r="AC40" s="82"/>
      <c r="AD40" s="82"/>
      <c r="AE40" s="82"/>
      <c r="AF40" s="82"/>
      <c r="AG40" s="82"/>
    </row>
    <row r="41" spans="1:33" ht="31.5" customHeight="1">
      <c r="A41" s="146">
        <v>44399</v>
      </c>
      <c r="B41" s="82" t="s">
        <v>4070</v>
      </c>
      <c r="C41" s="82" t="s">
        <v>155</v>
      </c>
      <c r="D41" s="82" t="s">
        <v>79</v>
      </c>
      <c r="E41" s="82"/>
      <c r="F41" s="17" t="str">
        <f t="shared" si="3"/>
        <v>Pass CV</v>
      </c>
      <c r="G41" s="161" t="s">
        <v>4215</v>
      </c>
      <c r="H41" s="149">
        <v>326563634</v>
      </c>
      <c r="I41" s="149" t="s">
        <v>4216</v>
      </c>
      <c r="J41" s="150"/>
      <c r="K41" s="151" t="s">
        <v>4217</v>
      </c>
      <c r="L41" s="152" t="str">
        <f ca="1">IFERROR(__xludf.DUMMYFUNCTION("if(or(countifs($H$3:H42,H42)&gt;1, countifs($I$3:I42,I42)&gt;1),""Trùng"",if(or(COUNTIFS('Data tổng'!$I:$I,$I42)&gt;1,COUNTIFS('Data tổng'!$H:$H,$H42)&gt;1),""Trùng ""&amp;FILTER('Data tổng'!$B:$B,'Data tổng'!$I:$I=$I42,'Data tổng'!$B:$B&lt;&gt;$B42),""ok""))"),"ok")</f>
        <v>ok</v>
      </c>
      <c r="M41" s="147" t="s">
        <v>40</v>
      </c>
      <c r="N41" s="82" t="s">
        <v>243</v>
      </c>
      <c r="O41" s="82"/>
      <c r="P41" s="82"/>
      <c r="Q41" s="82" t="s">
        <v>44</v>
      </c>
      <c r="R41" s="82"/>
      <c r="S41" s="82"/>
      <c r="T41" s="82" t="s">
        <v>87</v>
      </c>
      <c r="U41" s="159" t="s">
        <v>4218</v>
      </c>
      <c r="V41" s="154">
        <v>44399</v>
      </c>
      <c r="W41" s="82" t="s">
        <v>57</v>
      </c>
      <c r="X41" s="155"/>
      <c r="Y41" s="160"/>
      <c r="Z41" s="82"/>
      <c r="AA41" s="82"/>
      <c r="AB41" s="82"/>
      <c r="AC41" s="82"/>
      <c r="AD41" s="82"/>
      <c r="AE41" s="82"/>
      <c r="AF41" s="82"/>
      <c r="AG41" s="82"/>
    </row>
    <row r="42" spans="1:33" ht="15.75" customHeight="1">
      <c r="A42" s="171">
        <v>44399</v>
      </c>
      <c r="B42" s="82" t="s">
        <v>4070</v>
      </c>
      <c r="C42" s="82" t="s">
        <v>155</v>
      </c>
      <c r="D42" s="82"/>
      <c r="E42" s="82"/>
      <c r="F42" s="17" t="str">
        <f>IF(A42="","",IF(AE42="Yes", "Đã onboard", IF(AE42="No", "Không onboard", IF(AC42="Yes", "Đồng ý offer", IF(AC42="Consider", "Cân nhắc offer",IF(AC42="No", "Từ chối offer", IF(AA42="Pass", "Pass Phỏng vấn", IF(AA42="Fail", "Fail Phỏng vấn", IF(AA42="Cancel", "Hủy Phỏng vấn", IF(AA42="Reject", "Từ chối Phỏng vấn", IF(AA42="Consider", "Cân nhắc KQ PV", IF(AND(X42&lt;&gt;"",AA42="",W42="Pass"), "Có lịch PV",IF(W42="Pass","Pass CV",IF(W42="Fail","Fail CV",IF(W42="Reject","Từ chối ứng tuyển", IF(W42="Consider","Cân nhắc CV","Đã nhận được CV"))))))))))))))))</f>
        <v>Đã nhận được CV</v>
      </c>
      <c r="G42" s="147" t="s">
        <v>4219</v>
      </c>
      <c r="H42" s="149">
        <v>973151527</v>
      </c>
      <c r="I42" s="168" t="s">
        <v>4220</v>
      </c>
      <c r="J42" s="150"/>
      <c r="K42" s="157" t="s">
        <v>4221</v>
      </c>
      <c r="L42" s="152" t="str">
        <f ca="1">IFERROR(__xludf.DUMMYFUNCTION("if(or(countifs($H$3:H43,H43)&gt;1, countifs($I$3:I43,I43)&gt;1),""Trùng"",if(or(COUNTIFS('Data tổng'!$I:$I,$I43)&gt;1,COUNTIFS('Data tổng'!$H:$H,$H43)&gt;1),""Trùng ""&amp;FILTER('Data tổng'!$B:$B,'Data tổng'!$I:$I=$I43,'Data tổng'!$B:$B&lt;&gt;$B43),""ok""))"),"ok")</f>
        <v>ok</v>
      </c>
      <c r="M42" s="147" t="s">
        <v>40</v>
      </c>
      <c r="N42" s="82" t="s">
        <v>243</v>
      </c>
      <c r="O42" s="82"/>
      <c r="P42" s="82"/>
      <c r="Q42" s="82"/>
      <c r="R42" s="82"/>
      <c r="S42" s="82"/>
      <c r="T42" s="82"/>
      <c r="U42" s="153"/>
      <c r="V42" s="154"/>
      <c r="W42" s="82"/>
      <c r="X42" s="155"/>
      <c r="Y42" s="160"/>
      <c r="Z42" s="82"/>
      <c r="AA42" s="82"/>
      <c r="AB42" s="82"/>
      <c r="AC42" s="82"/>
      <c r="AD42" s="82"/>
      <c r="AE42" s="82"/>
      <c r="AF42" s="82"/>
      <c r="AG42" s="82"/>
    </row>
    <row r="43" spans="1:33" ht="15.75" customHeight="1">
      <c r="A43" s="146">
        <v>44396</v>
      </c>
      <c r="B43" s="82" t="s">
        <v>4070</v>
      </c>
      <c r="C43" s="82" t="s">
        <v>78</v>
      </c>
      <c r="D43" s="82"/>
      <c r="E43" s="82"/>
      <c r="F43" s="17" t="str">
        <f>IF(A43="","",IF(AE43="Yes", "Đã onboard", IF(AE43="No", "Không onboard", IF(AC43="Yes", "Đồng ý offer", IF(AC43="Consider", "Cân nhắc offer",IF(AC43="No", "Từ chối offer", IF(AA43="Pass", "Pass Phỏng vấn", IF(AA43="Fail", "Fail Phỏng vấn", IF(AA43="Cancel", "Hủy Phỏng vấn", IF(AA43="Reject", "Từ chối Phỏng vấn", IF(AA43="Consider", "Cân nhắc KQ PV", IF(AND(X43&lt;&gt;"",AA43="",W43="Pass"), "Có lịch PV",IF(W43="Pass","Pass CV",IF(W43="Fail","Fail CV",IF(W43="Reject","Từ chối ứng tuyển", IF(W43="Consider","Cân nhắc CV","Đã nhận được CV"))))))))))))))))</f>
        <v>Từ chối ứng tuyển</v>
      </c>
      <c r="G43" s="161" t="s">
        <v>4222</v>
      </c>
      <c r="H43" s="170">
        <v>365455850</v>
      </c>
      <c r="I43" s="149" t="s">
        <v>4223</v>
      </c>
      <c r="J43" s="167"/>
      <c r="K43" s="162" t="s">
        <v>4224</v>
      </c>
      <c r="L43" s="152" t="str">
        <f ca="1">IFERROR(__xludf.DUMMYFUNCTION("if(or(countifs($H$3:H44,H44)&gt;1, countifs($I$3:I44,I44)&gt;1),""Trùng"",if(or(COUNTIFS('Data tổng'!$I:$I,$I44)&gt;1,COUNTIFS('Data tổng'!$H:$H,$H44)&gt;1),""Trùng ""&amp;FILTER('Data tổng'!$B:$B,'Data tổng'!$I:$I=$I44,'Data tổng'!$B:$B&lt;&gt;$B44),""ok""))"),"ok")</f>
        <v>ok</v>
      </c>
      <c r="M43" s="147" t="s">
        <v>294</v>
      </c>
      <c r="N43" s="82"/>
      <c r="O43" s="82"/>
      <c r="P43" s="82"/>
      <c r="Q43" s="82"/>
      <c r="R43" s="82"/>
      <c r="S43" s="82"/>
      <c r="T43" s="82"/>
      <c r="U43" s="153" t="s">
        <v>4225</v>
      </c>
      <c r="V43" s="154">
        <v>44403</v>
      </c>
      <c r="W43" s="82" t="s">
        <v>58</v>
      </c>
      <c r="X43" s="155"/>
      <c r="Y43" s="160"/>
      <c r="Z43" s="82"/>
      <c r="AA43" s="82"/>
      <c r="AB43" s="82"/>
      <c r="AC43" s="82"/>
      <c r="AD43" s="82"/>
      <c r="AE43" s="82"/>
      <c r="AF43" s="82"/>
      <c r="AG43" s="82"/>
    </row>
    <row r="44" spans="1:33" ht="15.75" customHeight="1">
      <c r="A44" s="146">
        <v>44400</v>
      </c>
      <c r="B44" s="82" t="s">
        <v>4070</v>
      </c>
      <c r="C44" s="82" t="s">
        <v>696</v>
      </c>
      <c r="D44" s="82"/>
      <c r="E44" s="82"/>
      <c r="F44" s="17" t="str">
        <f t="shared" ref="F44:F106" si="5">IF(G44="","",IF(AE44="Yes", "Đã onboard", IF(AE44="No", "Không onboard", IF(AC44="Yes", "Đồng ý offer", IF(AC44="Consider", "Cân nhắc offer",IF(AC44="No", "Từ chối offer", IF(AA44="Pass", "Pass Phỏng vấn", IF(AA44="Fail", "Fail Phỏng vấn", IF(AA44="Cancel", "Hủy Phỏng vấn", IF(AA44="Reject", "Từ chối Phỏng vấn", IF(AA44="Consider", "Cân nhắc KQ PV", IF(AND(X44&lt;&gt;"",AA44="",W44="Pass"), "Có lịch PV",IF(W44="Pass","Pass CV",IF(W44="Fail","Fail CV",IF(W44="Reject","Từ chối ứng tuyển", IF(W44="Consider","Cân nhắc CV","Đã nhận được CV"))))))))))))))))</f>
        <v>Fail Phỏng vấn</v>
      </c>
      <c r="G44" s="147" t="s">
        <v>4226</v>
      </c>
      <c r="H44" s="148">
        <v>902214679</v>
      </c>
      <c r="I44" s="148" t="s">
        <v>4227</v>
      </c>
      <c r="J44" s="150"/>
      <c r="K44" s="157" t="s">
        <v>4228</v>
      </c>
      <c r="L44" s="152" t="str">
        <f ca="1">IFERROR(__xludf.DUMMYFUNCTION("if(or(countifs($H$3:H45,H45)&gt;1, countifs($I$3:I45,I45)&gt;1),""Trùng"",if(or(COUNTIFS('Data tổng'!$I:$I,$I45)&gt;1,COUNTIFS('Data tổng'!$H:$H,$H45)&gt;1),""Trùng ""&amp;FILTER('Data tổng'!$B:$B,'Data tổng'!$I:$I=$I45,'Data tổng'!$B:$B&lt;&gt;$B45),""ok""))"),"ok")</f>
        <v>ok</v>
      </c>
      <c r="M44" s="147" t="s">
        <v>217</v>
      </c>
      <c r="N44" s="82"/>
      <c r="O44" s="82"/>
      <c r="P44" s="82"/>
      <c r="Q44" s="82"/>
      <c r="R44" s="82"/>
      <c r="S44" s="82"/>
      <c r="T44" s="82"/>
      <c r="U44" s="153" t="s">
        <v>4229</v>
      </c>
      <c r="V44" s="154">
        <v>44400</v>
      </c>
      <c r="W44" s="82" t="s">
        <v>57</v>
      </c>
      <c r="X44" s="155">
        <v>44401</v>
      </c>
      <c r="Y44" s="176">
        <v>0.64583333333333337</v>
      </c>
      <c r="Z44" s="82" t="s">
        <v>700</v>
      </c>
      <c r="AA44" s="82" t="s">
        <v>47</v>
      </c>
      <c r="AB44" s="82"/>
      <c r="AC44" s="82"/>
      <c r="AD44" s="82"/>
      <c r="AE44" s="82"/>
      <c r="AF44" s="82"/>
      <c r="AG44" s="82"/>
    </row>
    <row r="45" spans="1:33" ht="15.75" customHeight="1">
      <c r="A45" s="177">
        <v>44400</v>
      </c>
      <c r="B45" s="82" t="s">
        <v>4070</v>
      </c>
      <c r="C45" s="82" t="s">
        <v>696</v>
      </c>
      <c r="D45" s="82"/>
      <c r="E45" s="82"/>
      <c r="F45" s="17" t="str">
        <f t="shared" si="5"/>
        <v>Fail Phỏng vấn</v>
      </c>
      <c r="G45" s="147" t="s">
        <v>4230</v>
      </c>
      <c r="H45" s="148">
        <v>936090125</v>
      </c>
      <c r="I45" s="149" t="s">
        <v>4231</v>
      </c>
      <c r="J45" s="150"/>
      <c r="K45" s="157" t="s">
        <v>4232</v>
      </c>
      <c r="L45" s="152" t="str">
        <f ca="1">IFERROR(__xludf.DUMMYFUNCTION("if(or(countifs($H$3:H46,H46)&gt;1, countifs($I$3:I46,I46)&gt;1),""Trùng"",if(or(COUNTIFS('Data tổng'!$I:$I,$I46)&gt;1,COUNTIFS('Data tổng'!$H:$H,$H46)&gt;1),""Trùng ""&amp;FILTER('Data tổng'!$B:$B,'Data tổng'!$I:$I=$I46,'Data tổng'!$B:$B&lt;&gt;$B46),""ok""))"),"ok")</f>
        <v>ok</v>
      </c>
      <c r="M45" s="147" t="s">
        <v>217</v>
      </c>
      <c r="N45" s="82"/>
      <c r="O45" s="82"/>
      <c r="P45" s="82"/>
      <c r="Q45" s="82"/>
      <c r="R45" s="82"/>
      <c r="S45" s="82"/>
      <c r="T45" s="82"/>
      <c r="U45" s="153" t="s">
        <v>4233</v>
      </c>
      <c r="V45" s="154">
        <v>44400</v>
      </c>
      <c r="W45" s="82" t="s">
        <v>57</v>
      </c>
      <c r="X45" s="155">
        <v>44414</v>
      </c>
      <c r="Y45" s="156">
        <v>0.39583333333333331</v>
      </c>
      <c r="Z45" s="82" t="s">
        <v>700</v>
      </c>
      <c r="AA45" s="82" t="s">
        <v>47</v>
      </c>
      <c r="AB45" s="82"/>
      <c r="AC45" s="82"/>
      <c r="AD45" s="82"/>
      <c r="AE45" s="82"/>
      <c r="AF45" s="82"/>
      <c r="AG45" s="82"/>
    </row>
    <row r="46" spans="1:33" ht="15.75" customHeight="1">
      <c r="A46" s="177">
        <v>44400</v>
      </c>
      <c r="B46" s="82" t="s">
        <v>4070</v>
      </c>
      <c r="C46" s="82" t="s">
        <v>696</v>
      </c>
      <c r="D46" s="82"/>
      <c r="E46" s="82"/>
      <c r="F46" s="17" t="str">
        <f t="shared" si="5"/>
        <v>Fail Phỏng vấn</v>
      </c>
      <c r="G46" s="147" t="s">
        <v>4234</v>
      </c>
      <c r="H46" s="148">
        <v>826505823</v>
      </c>
      <c r="I46" s="149" t="s">
        <v>4235</v>
      </c>
      <c r="J46" s="150"/>
      <c r="K46" s="157" t="s">
        <v>4236</v>
      </c>
      <c r="L46" s="152" t="str">
        <f ca="1">IFERROR(__xludf.DUMMYFUNCTION("if(or(countifs($H$3:H47,H47)&gt;1, countifs($I$3:I47,I47)&gt;1),""Trùng"",if(or(COUNTIFS('Data tổng'!$I:$I,$I47)&gt;1,COUNTIFS('Data tổng'!$H:$H,$H47)&gt;1),""Trùng ""&amp;FILTER('Data tổng'!$B:$B,'Data tổng'!$I:$I=$I47,'Data tổng'!$B:$B&lt;&gt;$B47),""ok""))"),"ok")</f>
        <v>ok</v>
      </c>
      <c r="M46" s="147" t="s">
        <v>217</v>
      </c>
      <c r="N46" s="82"/>
      <c r="O46" s="82"/>
      <c r="P46" s="82"/>
      <c r="Q46" s="82"/>
      <c r="R46" s="82"/>
      <c r="S46" s="82"/>
      <c r="T46" s="82"/>
      <c r="U46" s="178" t="s">
        <v>4237</v>
      </c>
      <c r="V46" s="154">
        <v>44400</v>
      </c>
      <c r="W46" s="82" t="s">
        <v>57</v>
      </c>
      <c r="X46" s="155">
        <v>44401</v>
      </c>
      <c r="Y46" s="156">
        <v>0.60416666666666663</v>
      </c>
      <c r="Z46" s="82" t="s">
        <v>700</v>
      </c>
      <c r="AA46" s="82" t="s">
        <v>47</v>
      </c>
      <c r="AB46" s="82"/>
      <c r="AC46" s="82"/>
      <c r="AD46" s="82"/>
      <c r="AE46" s="82"/>
      <c r="AF46" s="82"/>
      <c r="AG46" s="82"/>
    </row>
    <row r="47" spans="1:33" ht="19.5" customHeight="1">
      <c r="A47" s="177">
        <v>44400</v>
      </c>
      <c r="B47" s="82" t="s">
        <v>4070</v>
      </c>
      <c r="C47" s="82" t="s">
        <v>696</v>
      </c>
      <c r="D47" s="82"/>
      <c r="E47" s="82"/>
      <c r="F47" s="17" t="str">
        <f t="shared" si="5"/>
        <v>Fail Phỏng vấn</v>
      </c>
      <c r="G47" s="147" t="s">
        <v>4238</v>
      </c>
      <c r="H47" s="148">
        <v>943253187</v>
      </c>
      <c r="I47" s="149" t="s">
        <v>4239</v>
      </c>
      <c r="J47" s="150"/>
      <c r="K47" s="157" t="s">
        <v>4240</v>
      </c>
      <c r="L47" s="152" t="str">
        <f ca="1">IFERROR(__xludf.DUMMYFUNCTION("if(or(countifs($H$3:H48,H48)&gt;1, countifs($I$3:I48,I48)&gt;1),""Trùng"",if(or(COUNTIFS('Data tổng'!$I:$I,$I48)&gt;1,COUNTIFS('Data tổng'!$H:$H,$H48)&gt;1),""Trùng ""&amp;FILTER('Data tổng'!$B:$B,'Data tổng'!$I:$I=$I48,'Data tổng'!$B:$B&lt;&gt;$B48),""ok""))"),"ok")</f>
        <v>ok</v>
      </c>
      <c r="M47" s="147" t="s">
        <v>217</v>
      </c>
      <c r="N47" s="82"/>
      <c r="O47" s="82"/>
      <c r="P47" s="82"/>
      <c r="Q47" s="82"/>
      <c r="R47" s="82"/>
      <c r="S47" s="82"/>
      <c r="T47" s="82"/>
      <c r="U47" s="153" t="s">
        <v>4241</v>
      </c>
      <c r="V47" s="154">
        <v>44400</v>
      </c>
      <c r="W47" s="82" t="s">
        <v>57</v>
      </c>
      <c r="X47" s="155">
        <v>44401</v>
      </c>
      <c r="Y47" s="156">
        <v>0.6875</v>
      </c>
      <c r="Z47" s="82" t="s">
        <v>700</v>
      </c>
      <c r="AA47" s="82" t="s">
        <v>47</v>
      </c>
      <c r="AB47" s="82"/>
      <c r="AC47" s="82"/>
      <c r="AD47" s="82"/>
      <c r="AE47" s="82"/>
      <c r="AF47" s="82"/>
      <c r="AG47" s="82"/>
    </row>
    <row r="48" spans="1:33" ht="15.75" customHeight="1">
      <c r="A48" s="146">
        <v>44400</v>
      </c>
      <c r="B48" s="82" t="s">
        <v>4070</v>
      </c>
      <c r="C48" s="82" t="s">
        <v>163</v>
      </c>
      <c r="D48" s="82"/>
      <c r="E48" s="82"/>
      <c r="F48" s="17" t="str">
        <f t="shared" si="5"/>
        <v>Đã nhận được CV</v>
      </c>
      <c r="G48" s="147" t="s">
        <v>591</v>
      </c>
      <c r="H48" s="149">
        <v>329217562</v>
      </c>
      <c r="I48" s="149" t="s">
        <v>4242</v>
      </c>
      <c r="J48" s="150"/>
      <c r="K48" s="157" t="s">
        <v>4243</v>
      </c>
      <c r="L48" s="152" t="str">
        <f ca="1">IFERROR(__xludf.DUMMYFUNCTION("if(or(countifs($H$3:H49,H49)&gt;1, countifs($I$3:I49,I49)&gt;1),""Trùng"",if(or(COUNTIFS('Data tổng'!$I:$I,$I49)&gt;1,COUNTIFS('Data tổng'!$H:$H,$H49)&gt;1),""Trùng ""&amp;FILTER('Data tổng'!$B:$B,'Data tổng'!$I:$I=$I49,'Data tổng'!$B:$B&lt;&gt;$B49),""ok""))"),"ok")</f>
        <v>ok</v>
      </c>
      <c r="M48" s="147" t="s">
        <v>40</v>
      </c>
      <c r="N48" s="82" t="s">
        <v>243</v>
      </c>
      <c r="O48" s="82"/>
      <c r="P48" s="82"/>
      <c r="Q48" s="82"/>
      <c r="R48" s="82"/>
      <c r="S48" s="82"/>
      <c r="T48" s="82"/>
      <c r="U48" s="153"/>
      <c r="V48" s="154"/>
      <c r="W48" s="82"/>
      <c r="X48" s="155"/>
      <c r="Y48" s="160"/>
      <c r="Z48" s="82"/>
      <c r="AA48" s="82"/>
      <c r="AB48" s="82"/>
      <c r="AC48" s="82"/>
      <c r="AD48" s="82"/>
      <c r="AE48" s="82"/>
      <c r="AF48" s="82"/>
      <c r="AG48" s="82"/>
    </row>
    <row r="49" spans="1:33" ht="15.75" customHeight="1">
      <c r="A49" s="146">
        <v>44400</v>
      </c>
      <c r="B49" s="82" t="s">
        <v>4070</v>
      </c>
      <c r="C49" s="82" t="s">
        <v>696</v>
      </c>
      <c r="D49" s="82"/>
      <c r="E49" s="82"/>
      <c r="F49" s="17" t="str">
        <f t="shared" si="5"/>
        <v>Fail CV</v>
      </c>
      <c r="G49" s="147" t="s">
        <v>4244</v>
      </c>
      <c r="H49" s="148">
        <v>985109920</v>
      </c>
      <c r="I49" s="149" t="s">
        <v>4245</v>
      </c>
      <c r="J49" s="150"/>
      <c r="K49" s="157" t="s">
        <v>4246</v>
      </c>
      <c r="L49" s="152" t="str">
        <f ca="1">IFERROR(__xludf.DUMMYFUNCTION("if(or(countifs($H$3:H50,H50)&gt;1, countifs($I$3:I50,I50)&gt;1),""Trùng"",if(or(COUNTIFS('Data tổng'!$I:$I,$I50)&gt;1,COUNTIFS('Data tổng'!$H:$H,$H50)&gt;1),""Trùng ""&amp;FILTER('Data tổng'!$B:$B,'Data tổng'!$I:$I=$I50,'Data tổng'!$B:$B&lt;&gt;$B50),""ok""))"),"ok")</f>
        <v>ok</v>
      </c>
      <c r="M49" s="147" t="s">
        <v>217</v>
      </c>
      <c r="N49" s="82"/>
      <c r="O49" s="82"/>
      <c r="P49" s="82"/>
      <c r="Q49" s="82"/>
      <c r="R49" s="82"/>
      <c r="S49" s="82"/>
      <c r="T49" s="82"/>
      <c r="U49" s="153"/>
      <c r="V49" s="154">
        <v>44400</v>
      </c>
      <c r="W49" s="82" t="s">
        <v>47</v>
      </c>
      <c r="X49" s="155"/>
      <c r="Y49" s="160"/>
      <c r="Z49" s="82"/>
      <c r="AA49" s="82"/>
      <c r="AB49" s="82"/>
      <c r="AC49" s="82"/>
      <c r="AD49" s="82"/>
      <c r="AE49" s="82"/>
      <c r="AF49" s="82"/>
      <c r="AG49" s="82"/>
    </row>
    <row r="50" spans="1:33" ht="15.75" customHeight="1">
      <c r="A50" s="146">
        <v>44403</v>
      </c>
      <c r="B50" s="82" t="s">
        <v>4070</v>
      </c>
      <c r="C50" s="82" t="s">
        <v>78</v>
      </c>
      <c r="D50" s="82"/>
      <c r="E50" s="82"/>
      <c r="F50" s="17" t="str">
        <f t="shared" si="5"/>
        <v>Từ chối offer</v>
      </c>
      <c r="G50" s="147" t="s">
        <v>4247</v>
      </c>
      <c r="H50" s="148">
        <v>986598571</v>
      </c>
      <c r="I50" s="148" t="s">
        <v>4248</v>
      </c>
      <c r="J50" s="150"/>
      <c r="K50" s="162" t="s">
        <v>4249</v>
      </c>
      <c r="L50" s="152" t="str">
        <f ca="1">IFERROR(__xludf.DUMMYFUNCTION("if(or(countifs($H$3:H51,H51)&gt;1, countifs($I$3:I51,I51)&gt;1),""Trùng"",if(or(COUNTIFS('Data tổng'!$I:$I,$I51)&gt;1,COUNTIFS('Data tổng'!$H:$H,$H51)&gt;1),""Trùng ""&amp;FILTER('Data tổng'!$B:$B,'Data tổng'!$I:$I=$I51,'Data tổng'!$B:$B&lt;&gt;$B51),""ok""))"),"ok")</f>
        <v>ok</v>
      </c>
      <c r="M50" s="147" t="s">
        <v>83</v>
      </c>
      <c r="N50" s="82" t="s">
        <v>84</v>
      </c>
      <c r="O50" s="82"/>
      <c r="P50" s="82"/>
      <c r="Q50" s="82"/>
      <c r="R50" s="82"/>
      <c r="S50" s="82"/>
      <c r="T50" s="82" t="s">
        <v>4250</v>
      </c>
      <c r="U50" s="153" t="s">
        <v>4251</v>
      </c>
      <c r="V50" s="154">
        <v>44403</v>
      </c>
      <c r="W50" s="82" t="s">
        <v>57</v>
      </c>
      <c r="X50" s="155">
        <v>44404</v>
      </c>
      <c r="Y50" s="156">
        <v>0.66666666666666663</v>
      </c>
      <c r="Z50" s="82" t="s">
        <v>827</v>
      </c>
      <c r="AA50" s="82" t="s">
        <v>57</v>
      </c>
      <c r="AB50" s="164">
        <v>44405</v>
      </c>
      <c r="AC50" s="82" t="s">
        <v>128</v>
      </c>
      <c r="AD50" s="82"/>
      <c r="AE50" s="82"/>
      <c r="AF50" s="82"/>
      <c r="AG50" s="82"/>
    </row>
    <row r="51" spans="1:33" ht="15.75" customHeight="1">
      <c r="A51" s="146">
        <v>44403</v>
      </c>
      <c r="B51" s="82" t="str">
        <f>IF(A51&lt;&gt;"",B50,"")</f>
        <v>Hongbt12</v>
      </c>
      <c r="C51" s="82" t="s">
        <v>250</v>
      </c>
      <c r="D51" s="82" t="s">
        <v>79</v>
      </c>
      <c r="E51" s="82"/>
      <c r="F51" s="17" t="str">
        <f t="shared" si="5"/>
        <v>Đã onboard</v>
      </c>
      <c r="G51" s="147" t="s">
        <v>4252</v>
      </c>
      <c r="H51" s="148"/>
      <c r="I51" s="148" t="s">
        <v>4253</v>
      </c>
      <c r="J51" s="150"/>
      <c r="K51" s="162" t="s">
        <v>4254</v>
      </c>
      <c r="L51" s="152" t="str">
        <f ca="1">IFERROR(__xludf.DUMMYFUNCTION("if(or(countifs($H$3:H52,H52)&gt;1, countifs($I$3:I52,I52)&gt;1),""Trùng"",if(or(COUNTIFS('Data tổng'!$I:$I,$I52)&gt;1,COUNTIFS('Data tổng'!$H:$H,$H52)&gt;1),""Trùng ""&amp;FILTER('Data tổng'!$B:$B,'Data tổng'!$I:$I=$I52,'Data tổng'!$B:$B&lt;&gt;$B52),""ok""))"),"ok")</f>
        <v>ok</v>
      </c>
      <c r="M51" s="147" t="s">
        <v>217</v>
      </c>
      <c r="N51" s="82"/>
      <c r="O51" s="82"/>
      <c r="P51" s="82"/>
      <c r="Q51" s="82"/>
      <c r="R51" s="82"/>
      <c r="S51" s="82"/>
      <c r="T51" s="82"/>
      <c r="U51" s="153" t="s">
        <v>4255</v>
      </c>
      <c r="V51" s="154">
        <v>44403</v>
      </c>
      <c r="W51" s="82" t="s">
        <v>57</v>
      </c>
      <c r="X51" s="155">
        <v>44404</v>
      </c>
      <c r="Y51" s="156">
        <v>0.70833333333333337</v>
      </c>
      <c r="Z51" s="82" t="s">
        <v>160</v>
      </c>
      <c r="AA51" s="82" t="s">
        <v>57</v>
      </c>
      <c r="AB51" s="155">
        <v>44410</v>
      </c>
      <c r="AC51" s="82" t="s">
        <v>65</v>
      </c>
      <c r="AD51" s="164">
        <v>44424</v>
      </c>
      <c r="AE51" s="82" t="s">
        <v>65</v>
      </c>
      <c r="AF51" s="82" t="s">
        <v>116</v>
      </c>
      <c r="AG51" s="165">
        <v>21000000</v>
      </c>
    </row>
    <row r="52" spans="1:33" ht="15.75" customHeight="1">
      <c r="A52" s="146">
        <v>44403</v>
      </c>
      <c r="B52" s="82" t="s">
        <v>4070</v>
      </c>
      <c r="C52" s="153" t="s">
        <v>250</v>
      </c>
      <c r="D52" s="82"/>
      <c r="E52" s="82"/>
      <c r="F52" s="17" t="str">
        <f t="shared" si="5"/>
        <v>Fail CV</v>
      </c>
      <c r="G52" s="147" t="s">
        <v>4256</v>
      </c>
      <c r="H52" s="148">
        <v>968939655</v>
      </c>
      <c r="I52" s="148" t="s">
        <v>4257</v>
      </c>
      <c r="J52" s="150"/>
      <c r="K52" s="151" t="s">
        <v>4258</v>
      </c>
      <c r="L52" s="152" t="str">
        <f ca="1">IFERROR(__xludf.DUMMYFUNCTION("if(or(countifs($H$3:H53,H53)&gt;1, countifs($I$3:I53,I53)&gt;1),""Trùng"",if(or(COUNTIFS('Data tổng'!$I:$I,$I53)&gt;1,COUNTIFS('Data tổng'!$H:$H,$H53)&gt;1),""Trùng ""&amp;FILTER('Data tổng'!$B:$B,'Data tổng'!$I:$I=$I53,'Data tổng'!$B:$B&lt;&gt;$B53),""ok""))"),"ok")</f>
        <v>ok</v>
      </c>
      <c r="M52" s="147" t="s">
        <v>294</v>
      </c>
      <c r="N52" s="82"/>
      <c r="O52" s="82"/>
      <c r="P52" s="82"/>
      <c r="Q52" s="82"/>
      <c r="R52" s="82"/>
      <c r="S52" s="82"/>
      <c r="T52" s="82" t="s">
        <v>55</v>
      </c>
      <c r="U52" s="161" t="s">
        <v>4259</v>
      </c>
      <c r="V52" s="154">
        <v>44403</v>
      </c>
      <c r="W52" s="82" t="s">
        <v>47</v>
      </c>
      <c r="X52" s="155"/>
      <c r="Y52" s="160"/>
      <c r="Z52" s="82"/>
      <c r="AA52" s="82"/>
      <c r="AB52" s="82"/>
      <c r="AC52" s="82"/>
      <c r="AD52" s="82"/>
      <c r="AE52" s="82"/>
      <c r="AF52" s="82"/>
      <c r="AG52" s="82"/>
    </row>
    <row r="53" spans="1:33" ht="15.75" customHeight="1">
      <c r="A53" s="146">
        <v>44396</v>
      </c>
      <c r="B53" s="82" t="s">
        <v>4070</v>
      </c>
      <c r="C53" s="153" t="s">
        <v>250</v>
      </c>
      <c r="D53" s="82" t="s">
        <v>79</v>
      </c>
      <c r="E53" s="82"/>
      <c r="F53" s="17" t="str">
        <f t="shared" si="5"/>
        <v>Đã onboard</v>
      </c>
      <c r="G53" s="147" t="s">
        <v>4260</v>
      </c>
      <c r="H53" s="148">
        <v>364163976</v>
      </c>
      <c r="I53" s="148" t="s">
        <v>4261</v>
      </c>
      <c r="J53" s="150"/>
      <c r="K53" s="151" t="s">
        <v>4262</v>
      </c>
      <c r="L53" s="152" t="str">
        <f ca="1">IFERROR(__xludf.DUMMYFUNCTION("if(or(countifs($H$3:H54,H54)&gt;1, countifs($I$3:I54,I54)&gt;1),""Trùng"",if(or(COUNTIFS('Data tổng'!$I:$I,$I54)&gt;1,COUNTIFS('Data tổng'!$H:$H,$H54)&gt;1),""Trùng ""&amp;FILTER('Data tổng'!$B:$B,'Data tổng'!$I:$I=$I54,'Data tổng'!$B:$B&lt;&gt;$B54),""ok""))"),"ok")</f>
        <v>ok</v>
      </c>
      <c r="M53" s="147" t="s">
        <v>294</v>
      </c>
      <c r="N53" s="82"/>
      <c r="O53" s="82"/>
      <c r="P53" s="82"/>
      <c r="Q53" s="82"/>
      <c r="R53" s="82"/>
      <c r="S53" s="82"/>
      <c r="T53" s="82" t="s">
        <v>87</v>
      </c>
      <c r="U53" s="161" t="s">
        <v>4263</v>
      </c>
      <c r="V53" s="154">
        <v>44403</v>
      </c>
      <c r="W53" s="82" t="s">
        <v>57</v>
      </c>
      <c r="X53" s="155">
        <v>44404</v>
      </c>
      <c r="Y53" s="156">
        <v>0.66666666666666663</v>
      </c>
      <c r="Z53" s="82" t="s">
        <v>827</v>
      </c>
      <c r="AA53" s="82" t="s">
        <v>57</v>
      </c>
      <c r="AB53" s="164">
        <v>44405</v>
      </c>
      <c r="AC53" s="82" t="s">
        <v>65</v>
      </c>
      <c r="AD53" s="155">
        <v>44410</v>
      </c>
      <c r="AE53" s="82" t="s">
        <v>65</v>
      </c>
      <c r="AF53" s="82" t="s">
        <v>677</v>
      </c>
      <c r="AG53" s="165">
        <v>13000000</v>
      </c>
    </row>
    <row r="54" spans="1:33" ht="15.75" customHeight="1">
      <c r="A54" s="146">
        <v>44399</v>
      </c>
      <c r="B54" s="82" t="s">
        <v>4070</v>
      </c>
      <c r="C54" s="153" t="s">
        <v>250</v>
      </c>
      <c r="D54" s="82"/>
      <c r="E54" s="82"/>
      <c r="F54" s="17" t="str">
        <f t="shared" si="5"/>
        <v>Từ chối ứng tuyển</v>
      </c>
      <c r="G54" s="147" t="s">
        <v>4264</v>
      </c>
      <c r="H54" s="148">
        <v>358120399</v>
      </c>
      <c r="I54" s="148" t="s">
        <v>4265</v>
      </c>
      <c r="J54" s="150"/>
      <c r="K54" s="151" t="s">
        <v>4266</v>
      </c>
      <c r="L54" s="152" t="str">
        <f ca="1">IFERROR(__xludf.DUMMYFUNCTION("if(or(countifs($H$3:H55,H55)&gt;1, countifs($I$3:I55,I55)&gt;1),""Trùng"",if(or(COUNTIFS('Data tổng'!$I:$I,$I55)&gt;1,COUNTIFS('Data tổng'!$H:$H,$H55)&gt;1),""Trùng ""&amp;FILTER('Data tổng'!$B:$B,'Data tổng'!$I:$I=$I55,'Data tổng'!$B:$B&lt;&gt;$B55),""ok""))"),"ok")</f>
        <v>ok</v>
      </c>
      <c r="M54" s="147" t="s">
        <v>83</v>
      </c>
      <c r="N54" s="82" t="s">
        <v>243</v>
      </c>
      <c r="O54" s="82"/>
      <c r="P54" s="82"/>
      <c r="Q54" s="82"/>
      <c r="R54" s="82"/>
      <c r="S54" s="82"/>
      <c r="T54" s="82"/>
      <c r="U54" s="153" t="s">
        <v>4267</v>
      </c>
      <c r="V54" s="154">
        <v>44403</v>
      </c>
      <c r="W54" s="82" t="s">
        <v>58</v>
      </c>
      <c r="X54" s="155"/>
      <c r="Y54" s="160"/>
      <c r="Z54" s="82"/>
      <c r="AA54" s="82"/>
      <c r="AB54" s="82"/>
      <c r="AC54" s="82"/>
      <c r="AD54" s="82"/>
      <c r="AE54" s="82"/>
      <c r="AF54" s="82"/>
      <c r="AG54" s="82"/>
    </row>
    <row r="55" spans="1:33" ht="29.25" customHeight="1">
      <c r="A55" s="146">
        <v>44403</v>
      </c>
      <c r="B55" s="82" t="s">
        <v>4070</v>
      </c>
      <c r="C55" s="153" t="s">
        <v>250</v>
      </c>
      <c r="D55" s="82"/>
      <c r="E55" s="82"/>
      <c r="F55" s="17" t="str">
        <f t="shared" si="5"/>
        <v>Từ chối Phỏng vấn</v>
      </c>
      <c r="G55" s="147" t="s">
        <v>4268</v>
      </c>
      <c r="H55" s="173">
        <v>335080497</v>
      </c>
      <c r="I55" s="148" t="s">
        <v>4269</v>
      </c>
      <c r="J55" s="150"/>
      <c r="K55" s="151" t="s">
        <v>4270</v>
      </c>
      <c r="L55" s="152" t="str">
        <f ca="1">IFERROR(__xludf.DUMMYFUNCTION("if(or(countifs($H$3:H56,H56)&gt;1, countifs($I$3:I56,I56)&gt;1),""Trùng"",if(or(COUNTIFS('Data tổng'!$I:$I,$I56)&gt;1,COUNTIFS('Data tổng'!$H:$H,$H56)&gt;1),""Trùng ""&amp;FILTER('Data tổng'!$B:$B,'Data tổng'!$I:$I=$I56,'Data tổng'!$B:$B&lt;&gt;$B56),""ok""))"),"ok")</f>
        <v>ok</v>
      </c>
      <c r="M55" s="147" t="s">
        <v>294</v>
      </c>
      <c r="N55" s="82"/>
      <c r="O55" s="82"/>
      <c r="P55" s="82"/>
      <c r="Q55" s="82"/>
      <c r="R55" s="82"/>
      <c r="S55" s="82"/>
      <c r="T55" s="82"/>
      <c r="U55" s="153" t="s">
        <v>4271</v>
      </c>
      <c r="V55" s="154">
        <v>44403</v>
      </c>
      <c r="W55" s="82" t="s">
        <v>57</v>
      </c>
      <c r="X55" s="155"/>
      <c r="Y55" s="160"/>
      <c r="Z55" s="82"/>
      <c r="AA55" s="82" t="s">
        <v>58</v>
      </c>
      <c r="AB55" s="82"/>
      <c r="AC55" s="82"/>
      <c r="AD55" s="82"/>
      <c r="AE55" s="82"/>
      <c r="AF55" s="82"/>
      <c r="AG55" s="82"/>
    </row>
    <row r="56" spans="1:33" ht="27" customHeight="1">
      <c r="A56" s="146">
        <v>44403</v>
      </c>
      <c r="B56" s="82" t="s">
        <v>4070</v>
      </c>
      <c r="C56" s="82" t="s">
        <v>78</v>
      </c>
      <c r="D56" s="82"/>
      <c r="E56" s="82"/>
      <c r="F56" s="17" t="str">
        <f t="shared" si="5"/>
        <v>Đã nhận được CV</v>
      </c>
      <c r="G56" s="147" t="s">
        <v>723</v>
      </c>
      <c r="H56" s="179">
        <v>369973791</v>
      </c>
      <c r="I56" s="172" t="s">
        <v>724</v>
      </c>
      <c r="J56" s="150"/>
      <c r="K56" s="157" t="s">
        <v>4272</v>
      </c>
      <c r="L56" s="152" t="str">
        <f ca="1">IFERROR(__xludf.DUMMYFUNCTION("if(or(countifs($H$3:H57,H57)&gt;1, countifs($I$3:I57,I57)&gt;1),""Trùng"",if(or(COUNTIFS('Data tổng'!$I:$I,$I57)&gt;1,COUNTIFS('Data tổng'!$H:$H,$H57)&gt;1),""Trùng ""&amp;FILTER('Data tổng'!$B:$B,'Data tổng'!$I:$I=$I57,'Data tổng'!$B:$B&lt;&gt;$B57),""ok""))"),"ok")</f>
        <v>ok</v>
      </c>
      <c r="M56" s="180" t="s">
        <v>4273</v>
      </c>
      <c r="N56" s="82" t="s">
        <v>150</v>
      </c>
      <c r="O56" s="82"/>
      <c r="P56" s="82"/>
      <c r="Q56" s="82"/>
      <c r="R56" s="82"/>
      <c r="S56" s="82"/>
      <c r="T56" s="82"/>
      <c r="U56" s="82" t="s">
        <v>4274</v>
      </c>
      <c r="V56" s="154">
        <v>44403</v>
      </c>
      <c r="W56" s="82" t="s">
        <v>731</v>
      </c>
      <c r="X56" s="155"/>
      <c r="Y56" s="160"/>
      <c r="Z56" s="82"/>
      <c r="AA56" s="82"/>
      <c r="AB56" s="82"/>
      <c r="AC56" s="82"/>
      <c r="AD56" s="82"/>
      <c r="AE56" s="82"/>
      <c r="AF56" s="82"/>
      <c r="AG56" s="82"/>
    </row>
    <row r="57" spans="1:33" ht="15.75" customHeight="1">
      <c r="A57" s="146">
        <v>44404</v>
      </c>
      <c r="B57" s="82" t="str">
        <f t="shared" ref="B57:B58" si="6">IF(A57&lt;&gt;"",B56,"")</f>
        <v>Hongbt12</v>
      </c>
      <c r="C57" s="82" t="s">
        <v>250</v>
      </c>
      <c r="D57" s="82"/>
      <c r="E57" s="82"/>
      <c r="F57" s="17" t="str">
        <f t="shared" si="5"/>
        <v>Pass CV</v>
      </c>
      <c r="G57" s="147" t="s">
        <v>4275</v>
      </c>
      <c r="H57" s="148">
        <v>971418994</v>
      </c>
      <c r="I57" s="148" t="s">
        <v>4276</v>
      </c>
      <c r="J57" s="160"/>
      <c r="K57" s="157" t="s">
        <v>4277</v>
      </c>
      <c r="L57" s="152" t="str">
        <f ca="1">IFERROR(__xludf.DUMMYFUNCTION("if(or(countifs($H$3:H58,H58)&gt;1, countifs($I$3:I58,I58)&gt;1),""Trùng"",if(or(COUNTIFS('Data tổng'!$I:$I,$I58)&gt;1,COUNTIFS('Data tổng'!$H:$H,$H58)&gt;1),""Trùng ""&amp;FILTER('Data tổng'!$B:$B,'Data tổng'!$I:$I=$I58,'Data tổng'!$B:$B&lt;&gt;$B58),""ok""))"),"ok")</f>
        <v>ok</v>
      </c>
      <c r="M57" s="147" t="s">
        <v>83</v>
      </c>
      <c r="N57" s="82" t="s">
        <v>243</v>
      </c>
      <c r="O57" s="82"/>
      <c r="P57" s="82"/>
      <c r="Q57" s="82"/>
      <c r="R57" s="82"/>
      <c r="S57" s="82"/>
      <c r="T57" s="82"/>
      <c r="U57" s="153" t="s">
        <v>4278</v>
      </c>
      <c r="V57" s="154">
        <v>44404</v>
      </c>
      <c r="W57" s="82" t="s">
        <v>57</v>
      </c>
      <c r="X57" s="155"/>
      <c r="Y57" s="160"/>
      <c r="Z57" s="82"/>
      <c r="AA57" s="82"/>
      <c r="AB57" s="82"/>
      <c r="AC57" s="82"/>
      <c r="AD57" s="82"/>
      <c r="AE57" s="82"/>
      <c r="AF57" s="82"/>
      <c r="AG57" s="82"/>
    </row>
    <row r="58" spans="1:33" ht="15.75" customHeight="1">
      <c r="A58" s="146">
        <v>44404</v>
      </c>
      <c r="B58" s="82" t="str">
        <f t="shared" si="6"/>
        <v>Hongbt12</v>
      </c>
      <c r="C58" s="82" t="s">
        <v>250</v>
      </c>
      <c r="D58" s="82"/>
      <c r="E58" s="82"/>
      <c r="F58" s="17" t="str">
        <f t="shared" si="5"/>
        <v>Fail CV</v>
      </c>
      <c r="G58" s="147" t="s">
        <v>3888</v>
      </c>
      <c r="H58" s="148">
        <v>336888806</v>
      </c>
      <c r="I58" s="148" t="s">
        <v>4279</v>
      </c>
      <c r="J58" s="160"/>
      <c r="K58" s="157" t="s">
        <v>4280</v>
      </c>
      <c r="L58" s="152" t="str">
        <f ca="1">IFERROR(__xludf.DUMMYFUNCTION("if(or(countifs($H$3:H59,H59)&gt;1, countifs($I$3:I59,I59)&gt;1),""Trùng"",if(or(COUNTIFS('Data tổng'!$I:$I,$I59)&gt;1,COUNTIFS('Data tổng'!$H:$H,$H59)&gt;1),""Trùng ""&amp;FILTER('Data tổng'!$B:$B,'Data tổng'!$I:$I=$I59,'Data tổng'!$B:$B&lt;&gt;$B59),""ok""))"),"ok")</f>
        <v>ok</v>
      </c>
      <c r="M58" s="147" t="s">
        <v>83</v>
      </c>
      <c r="N58" s="82" t="s">
        <v>243</v>
      </c>
      <c r="O58" s="82"/>
      <c r="P58" s="82"/>
      <c r="Q58" s="82"/>
      <c r="R58" s="82"/>
      <c r="S58" s="82"/>
      <c r="T58" s="82"/>
      <c r="U58" s="153" t="s">
        <v>4281</v>
      </c>
      <c r="V58" s="154">
        <v>44403</v>
      </c>
      <c r="W58" s="82" t="s">
        <v>47</v>
      </c>
      <c r="X58" s="155"/>
      <c r="Y58" s="160"/>
      <c r="Z58" s="82"/>
      <c r="AA58" s="82"/>
      <c r="AB58" s="82"/>
      <c r="AC58" s="82"/>
      <c r="AD58" s="82"/>
      <c r="AE58" s="82"/>
      <c r="AF58" s="82"/>
      <c r="AG58" s="82"/>
    </row>
    <row r="59" spans="1:33" ht="15.75" customHeight="1">
      <c r="A59" s="146">
        <v>44404</v>
      </c>
      <c r="B59" s="82" t="s">
        <v>4070</v>
      </c>
      <c r="C59" s="82" t="s">
        <v>696</v>
      </c>
      <c r="D59" s="82"/>
      <c r="E59" s="82"/>
      <c r="F59" s="17" t="str">
        <f t="shared" si="5"/>
        <v>Từ chối offer</v>
      </c>
      <c r="G59" s="147" t="s">
        <v>4282</v>
      </c>
      <c r="H59" s="148" t="s">
        <v>4283</v>
      </c>
      <c r="I59" s="148" t="s">
        <v>4284</v>
      </c>
      <c r="J59" s="150"/>
      <c r="K59" s="157" t="s">
        <v>4285</v>
      </c>
      <c r="L59" s="152" t="str">
        <f ca="1">IFERROR(__xludf.DUMMYFUNCTION("if(or(countifs($H$3:H61,H61)&gt;1, countifs($I$3:I61,I61)&gt;1),""Trùng"",if(or(COUNTIFS('Data tổng'!$I:$I,$I61)&gt;1,COUNTIFS('Data tổng'!$H:$H,$H61)&gt;1),""Trùng ""&amp;FILTER('Data tổng'!$B:$B,'Data tổng'!$I:$I=$I61,'Data tổng'!$B:$B&lt;&gt;$B61),""ok""))"),"ok")</f>
        <v>ok</v>
      </c>
      <c r="M59" s="147" t="s">
        <v>217</v>
      </c>
      <c r="N59" s="82"/>
      <c r="O59" s="82"/>
      <c r="P59" s="82"/>
      <c r="Q59" s="82"/>
      <c r="R59" s="82"/>
      <c r="S59" s="82"/>
      <c r="T59" s="82"/>
      <c r="U59" s="153"/>
      <c r="V59" s="154">
        <v>44404</v>
      </c>
      <c r="W59" s="82" t="s">
        <v>57</v>
      </c>
      <c r="X59" s="155">
        <v>44405</v>
      </c>
      <c r="Y59" s="156">
        <v>0.70833333333333337</v>
      </c>
      <c r="Z59" s="82" t="s">
        <v>700</v>
      </c>
      <c r="AA59" s="82" t="s">
        <v>57</v>
      </c>
      <c r="AB59" s="164">
        <v>44422</v>
      </c>
      <c r="AC59" s="82" t="s">
        <v>128</v>
      </c>
      <c r="AD59" s="82"/>
      <c r="AE59" s="82"/>
      <c r="AF59" s="82"/>
      <c r="AG59" s="165">
        <v>15000000</v>
      </c>
    </row>
    <row r="60" spans="1:33" ht="15.75" customHeight="1">
      <c r="A60" s="146">
        <v>44404</v>
      </c>
      <c r="B60" s="82" t="s">
        <v>4070</v>
      </c>
      <c r="C60" s="82" t="s">
        <v>696</v>
      </c>
      <c r="D60" s="82"/>
      <c r="E60" s="82"/>
      <c r="F60" s="17" t="str">
        <f t="shared" si="5"/>
        <v>Đã onboard</v>
      </c>
      <c r="G60" s="147" t="s">
        <v>4286</v>
      </c>
      <c r="H60" s="148">
        <v>388340953</v>
      </c>
      <c r="I60" s="149" t="s">
        <v>4287</v>
      </c>
      <c r="J60" s="150"/>
      <c r="K60" s="157" t="s">
        <v>4288</v>
      </c>
      <c r="L60" s="152" t="str">
        <f ca="1">IFERROR(__xludf.DUMMYFUNCTION("if(or(countifs($H$3:H62,H62)&gt;1, countifs($I$3:I62,I62)&gt;1),""Trùng"",if(or(COUNTIFS('Data tổng'!$I:$I,$I62)&gt;1,COUNTIFS('Data tổng'!$H:$H,$H62)&gt;1),""Trùng ""&amp;FILTER('Data tổng'!$B:$B,'Data tổng'!$I:$I=$I62,'Data tổng'!$B:$B&lt;&gt;$B62),""ok""))"),"ok")</f>
        <v>ok</v>
      </c>
      <c r="M60" s="147" t="s">
        <v>217</v>
      </c>
      <c r="N60" s="82"/>
      <c r="O60" s="82"/>
      <c r="P60" s="82"/>
      <c r="Q60" s="82"/>
      <c r="R60" s="82"/>
      <c r="S60" s="82"/>
      <c r="T60" s="82"/>
      <c r="U60" s="153"/>
      <c r="V60" s="154">
        <v>44404</v>
      </c>
      <c r="W60" s="82" t="s">
        <v>57</v>
      </c>
      <c r="X60" s="155">
        <v>44405</v>
      </c>
      <c r="Y60" s="156">
        <v>0.75</v>
      </c>
      <c r="Z60" s="82" t="s">
        <v>700</v>
      </c>
      <c r="AA60" s="82" t="s">
        <v>57</v>
      </c>
      <c r="AB60" s="155">
        <v>44417</v>
      </c>
      <c r="AC60" s="82" t="s">
        <v>65</v>
      </c>
      <c r="AD60" s="164">
        <v>44418</v>
      </c>
      <c r="AE60" s="82" t="s">
        <v>65</v>
      </c>
      <c r="AF60" s="82"/>
      <c r="AG60" s="165">
        <v>16000000</v>
      </c>
    </row>
    <row r="61" spans="1:33" ht="15.75" customHeight="1">
      <c r="A61" s="146">
        <v>44404</v>
      </c>
      <c r="B61" s="82" t="s">
        <v>4070</v>
      </c>
      <c r="C61" s="82" t="s">
        <v>696</v>
      </c>
      <c r="D61" s="82"/>
      <c r="E61" s="82"/>
      <c r="F61" s="17" t="str">
        <f t="shared" si="5"/>
        <v>Fail Phỏng vấn</v>
      </c>
      <c r="G61" s="147" t="s">
        <v>4289</v>
      </c>
      <c r="H61" s="148">
        <v>987758869</v>
      </c>
      <c r="I61" s="148" t="s">
        <v>4290</v>
      </c>
      <c r="J61" s="150"/>
      <c r="K61" s="157" t="s">
        <v>4291</v>
      </c>
      <c r="L61" s="152" t="str">
        <f ca="1">IFERROR(__xludf.DUMMYFUNCTION("if(or(countifs($H$3:H63,H63)&gt;1, countifs($I$3:I63,I63)&gt;1),""Trùng"",if(or(COUNTIFS('Data tổng'!$I:$I,$I63)&gt;1,COUNTIFS('Data tổng'!$H:$H,$H63)&gt;1),""Trùng ""&amp;FILTER('Data tổng'!$B:$B,'Data tổng'!$I:$I=$I63,'Data tổng'!$B:$B&lt;&gt;$B63),""ok""))"),"ok")</f>
        <v>ok</v>
      </c>
      <c r="M61" s="147" t="s">
        <v>217</v>
      </c>
      <c r="N61" s="82"/>
      <c r="O61" s="82"/>
      <c r="P61" s="82"/>
      <c r="Q61" s="82"/>
      <c r="R61" s="82"/>
      <c r="S61" s="82"/>
      <c r="T61" s="82"/>
      <c r="U61" s="153" t="s">
        <v>4292</v>
      </c>
      <c r="V61" s="154">
        <v>44404</v>
      </c>
      <c r="W61" s="82" t="s">
        <v>57</v>
      </c>
      <c r="X61" s="155">
        <v>44406</v>
      </c>
      <c r="Y61" s="156">
        <v>0.6875</v>
      </c>
      <c r="Z61" s="82" t="s">
        <v>700</v>
      </c>
      <c r="AA61" s="82" t="s">
        <v>47</v>
      </c>
      <c r="AB61" s="82"/>
      <c r="AC61" s="82"/>
      <c r="AD61" s="82"/>
      <c r="AE61" s="82"/>
      <c r="AF61" s="82"/>
      <c r="AG61" s="82"/>
    </row>
    <row r="62" spans="1:33" ht="15.75" customHeight="1">
      <c r="A62" s="146">
        <v>44404</v>
      </c>
      <c r="B62" s="82" t="s">
        <v>4070</v>
      </c>
      <c r="C62" s="82" t="s">
        <v>696</v>
      </c>
      <c r="D62" s="82"/>
      <c r="E62" s="82"/>
      <c r="F62" s="17" t="str">
        <f t="shared" si="5"/>
        <v>Đã onboard</v>
      </c>
      <c r="G62" s="147" t="s">
        <v>4293</v>
      </c>
      <c r="H62" s="148">
        <v>773329426</v>
      </c>
      <c r="I62" s="149" t="s">
        <v>4294</v>
      </c>
      <c r="J62" s="150"/>
      <c r="K62" s="157" t="s">
        <v>4295</v>
      </c>
      <c r="L62" s="152" t="str">
        <f ca="1">IFERROR(__xludf.DUMMYFUNCTION("if(or(countifs($H$3:H64,H64)&gt;1, countifs($I$3:I64,I64)&gt;1),""Trùng"",if(or(COUNTIFS('Data tổng'!$I:$I,$I64)&gt;1,COUNTIFS('Data tổng'!$H:$H,$H64)&gt;1),""Trùng ""&amp;FILTER('Data tổng'!$B:$B,'Data tổng'!$I:$I=$I64,'Data tổng'!$B:$B&lt;&gt;$B64),""ok""))"),"ok")</f>
        <v>ok</v>
      </c>
      <c r="M62" s="147" t="s">
        <v>217</v>
      </c>
      <c r="N62" s="82"/>
      <c r="O62" s="82"/>
      <c r="P62" s="82"/>
      <c r="Q62" s="82"/>
      <c r="R62" s="82"/>
      <c r="S62" s="82"/>
      <c r="T62" s="82"/>
      <c r="U62" s="153"/>
      <c r="V62" s="154">
        <v>44405</v>
      </c>
      <c r="W62" s="82" t="s">
        <v>57</v>
      </c>
      <c r="X62" s="155">
        <v>44406</v>
      </c>
      <c r="Y62" s="156">
        <v>0.72916666666666663</v>
      </c>
      <c r="Z62" s="82" t="s">
        <v>700</v>
      </c>
      <c r="AA62" s="82" t="s">
        <v>57</v>
      </c>
      <c r="AB62" s="164">
        <v>44423</v>
      </c>
      <c r="AC62" s="82" t="s">
        <v>65</v>
      </c>
      <c r="AD62" s="164">
        <v>44431</v>
      </c>
      <c r="AE62" s="82" t="s">
        <v>65</v>
      </c>
      <c r="AF62" s="82"/>
      <c r="AG62" s="165">
        <v>13000000</v>
      </c>
    </row>
    <row r="63" spans="1:33" ht="15.75" customHeight="1">
      <c r="A63" s="146">
        <v>44405</v>
      </c>
      <c r="B63" s="82" t="s">
        <v>4070</v>
      </c>
      <c r="C63" s="82" t="s">
        <v>163</v>
      </c>
      <c r="D63" s="82"/>
      <c r="E63" s="82"/>
      <c r="F63" s="17" t="str">
        <f t="shared" si="5"/>
        <v>Đã nhận được CV</v>
      </c>
      <c r="G63" s="147" t="s">
        <v>4296</v>
      </c>
      <c r="H63" s="181">
        <v>963970901</v>
      </c>
      <c r="I63" s="148" t="s">
        <v>4297</v>
      </c>
      <c r="J63" s="150"/>
      <c r="K63" s="157" t="s">
        <v>4298</v>
      </c>
      <c r="L63" s="152" t="str">
        <f ca="1">IFERROR(__xludf.DUMMYFUNCTION("if(or(countifs($H$3:H65,H65)&gt;1, countifs($I$3:I65,I65)&gt;1),""Trùng"",if(or(COUNTIFS('Data tổng'!$I:$I,$I65)&gt;1,COUNTIFS('Data tổng'!$H:$H,$H65)&gt;1),""Trùng ""&amp;FILTER('Data tổng'!$B:$B,'Data tổng'!$I:$I=$I65,'Data tổng'!$B:$B&lt;&gt;$B65),""ok""))"),"ok")</f>
        <v>ok</v>
      </c>
      <c r="M63" s="147" t="s">
        <v>149</v>
      </c>
      <c r="N63" s="82" t="s">
        <v>150</v>
      </c>
      <c r="O63" s="82" t="s">
        <v>137</v>
      </c>
      <c r="P63" s="82"/>
      <c r="Q63" s="82" t="s">
        <v>178</v>
      </c>
      <c r="R63" s="82"/>
      <c r="S63" s="82"/>
      <c r="T63" s="82"/>
      <c r="U63" s="82" t="s">
        <v>4299</v>
      </c>
      <c r="V63" s="154"/>
      <c r="W63" s="82"/>
      <c r="X63" s="155"/>
      <c r="Y63" s="160"/>
      <c r="Z63" s="82"/>
      <c r="AA63" s="82"/>
      <c r="AB63" s="82"/>
      <c r="AC63" s="82"/>
      <c r="AD63" s="82"/>
      <c r="AE63" s="82"/>
      <c r="AF63" s="82"/>
      <c r="AG63" s="82"/>
    </row>
    <row r="64" spans="1:33" ht="16.5" customHeight="1">
      <c r="A64" s="146">
        <v>44405</v>
      </c>
      <c r="B64" s="82" t="s">
        <v>4070</v>
      </c>
      <c r="C64" s="82" t="s">
        <v>155</v>
      </c>
      <c r="D64" s="82" t="s">
        <v>417</v>
      </c>
      <c r="E64" s="82"/>
      <c r="F64" s="17" t="str">
        <f t="shared" si="5"/>
        <v>Fail Phỏng vấn</v>
      </c>
      <c r="G64" s="147" t="s">
        <v>4300</v>
      </c>
      <c r="H64" s="148">
        <v>356102017</v>
      </c>
      <c r="I64" s="148" t="s">
        <v>4301</v>
      </c>
      <c r="J64" s="150"/>
      <c r="K64" s="157" t="s">
        <v>4302</v>
      </c>
      <c r="L64" s="152" t="str">
        <f ca="1">IFERROR(__xludf.DUMMYFUNCTION("if(or(countifs($H$3:H66,H66)&gt;1, countifs($I$3:I66,I66)&gt;1),""Trùng"",if(or(COUNTIFS('Data tổng'!$I:$I,$I66)&gt;1,COUNTIFS('Data tổng'!$H:$H,$H66)&gt;1),""Trùng ""&amp;FILTER('Data tổng'!$B:$B,'Data tổng'!$I:$I=$I66,'Data tổng'!$B:$B&lt;&gt;$B66),""ok""))"),"ok")</f>
        <v>ok</v>
      </c>
      <c r="M64" s="147" t="s">
        <v>83</v>
      </c>
      <c r="N64" s="82" t="s">
        <v>616</v>
      </c>
      <c r="O64" s="82"/>
      <c r="P64" s="82"/>
      <c r="Q64" s="82"/>
      <c r="R64" s="82"/>
      <c r="S64" s="82"/>
      <c r="T64" s="82"/>
      <c r="U64" s="159" t="s">
        <v>4303</v>
      </c>
      <c r="V64" s="154">
        <v>44406</v>
      </c>
      <c r="W64" s="82" t="s">
        <v>57</v>
      </c>
      <c r="X64" s="155">
        <v>44413</v>
      </c>
      <c r="Y64" s="156">
        <v>0.70833333333333337</v>
      </c>
      <c r="Z64" s="82" t="s">
        <v>127</v>
      </c>
      <c r="AA64" s="82" t="s">
        <v>47</v>
      </c>
      <c r="AB64" s="82"/>
      <c r="AC64" s="82"/>
      <c r="AD64" s="82"/>
      <c r="AE64" s="82"/>
      <c r="AF64" s="82"/>
      <c r="AG64" s="82"/>
    </row>
    <row r="65" spans="1:33" ht="15.75" customHeight="1">
      <c r="A65" s="146">
        <v>44407</v>
      </c>
      <c r="B65" s="82" t="s">
        <v>4070</v>
      </c>
      <c r="C65" s="82" t="s">
        <v>155</v>
      </c>
      <c r="D65" s="82" t="s">
        <v>417</v>
      </c>
      <c r="E65" s="82"/>
      <c r="F65" s="17" t="str">
        <f t="shared" si="5"/>
        <v>Hủy Phỏng vấn</v>
      </c>
      <c r="G65" s="147" t="s">
        <v>4304</v>
      </c>
      <c r="H65" s="149">
        <v>398542276</v>
      </c>
      <c r="I65" s="148" t="s">
        <v>4305</v>
      </c>
      <c r="J65" s="150"/>
      <c r="K65" s="157" t="s">
        <v>4306</v>
      </c>
      <c r="L65" s="152" t="str">
        <f ca="1">IFERROR(__xludf.DUMMYFUNCTION("if(or(countifs($H$3:H67,H67)&gt;1, countifs($I$3:I67,I67)&gt;1),""Trùng"",if(or(COUNTIFS('Data tổng'!$I:$I,$I67)&gt;1,COUNTIFS('Data tổng'!$H:$H,$H67)&gt;1),""Trùng ""&amp;FILTER('Data tổng'!$B:$B,'Data tổng'!$I:$I=$I67,'Data tổng'!$B:$B&lt;&gt;$B67),""ok""))"),"ok")</f>
        <v>ok</v>
      </c>
      <c r="M65" s="147" t="s">
        <v>40</v>
      </c>
      <c r="N65" s="82"/>
      <c r="O65" s="82"/>
      <c r="P65" s="82"/>
      <c r="Q65" s="82"/>
      <c r="R65" s="82"/>
      <c r="S65" s="82"/>
      <c r="T65" s="82"/>
      <c r="U65" s="153" t="s">
        <v>4307</v>
      </c>
      <c r="V65" s="154">
        <v>44379</v>
      </c>
      <c r="W65" s="82" t="s">
        <v>57</v>
      </c>
      <c r="X65" s="155">
        <v>44413</v>
      </c>
      <c r="Y65" s="156">
        <v>0.66666666666666663</v>
      </c>
      <c r="Z65" s="82" t="s">
        <v>127</v>
      </c>
      <c r="AA65" s="82" t="s">
        <v>187</v>
      </c>
      <c r="AB65" s="82"/>
      <c r="AC65" s="82"/>
      <c r="AD65" s="82"/>
      <c r="AE65" s="82"/>
      <c r="AF65" s="82"/>
      <c r="AG65" s="82"/>
    </row>
    <row r="66" spans="1:33" ht="15.75" customHeight="1">
      <c r="A66" s="146">
        <v>44407</v>
      </c>
      <c r="B66" s="82" t="s">
        <v>4070</v>
      </c>
      <c r="C66" s="82" t="s">
        <v>155</v>
      </c>
      <c r="D66" s="82"/>
      <c r="E66" s="82"/>
      <c r="F66" s="17" t="str">
        <f t="shared" si="5"/>
        <v>Đã nhận được CV</v>
      </c>
      <c r="G66" s="147" t="s">
        <v>4308</v>
      </c>
      <c r="H66" s="148">
        <v>328770772</v>
      </c>
      <c r="I66" s="148" t="s">
        <v>4309</v>
      </c>
      <c r="J66" s="160">
        <v>2000</v>
      </c>
      <c r="K66" s="157" t="s">
        <v>4310</v>
      </c>
      <c r="L66" s="152" t="str">
        <f ca="1">IFERROR(__xludf.DUMMYFUNCTION("if(or(countifs($H$3:H68,H68)&gt;1, countifs($I$3:I68,I68)&gt;1),""Trùng"",if(or(COUNTIFS('Data tổng'!$I:$I,$I68)&gt;1,COUNTIFS('Data tổng'!$H:$H,$H68)&gt;1),""Trùng ""&amp;FILTER('Data tổng'!$B:$B,'Data tổng'!$I:$I=$I68,'Data tổng'!$B:$B&lt;&gt;$B68),""ok""))"),"ok")</f>
        <v>ok</v>
      </c>
      <c r="M66" s="147" t="s">
        <v>40</v>
      </c>
      <c r="N66" s="82"/>
      <c r="O66" s="82"/>
      <c r="P66" s="82"/>
      <c r="Q66" s="82"/>
      <c r="R66" s="82"/>
      <c r="S66" s="82"/>
      <c r="T66" s="82"/>
      <c r="U66" s="153" t="s">
        <v>4311</v>
      </c>
      <c r="V66" s="154"/>
      <c r="W66" s="82"/>
      <c r="X66" s="155"/>
      <c r="Y66" s="160"/>
      <c r="Z66" s="82"/>
      <c r="AA66" s="82"/>
      <c r="AB66" s="82"/>
      <c r="AC66" s="82"/>
      <c r="AD66" s="82"/>
      <c r="AE66" s="82"/>
      <c r="AF66" s="82"/>
      <c r="AG66" s="82"/>
    </row>
    <row r="67" spans="1:33" ht="15.75" customHeight="1">
      <c r="A67" s="146">
        <v>44410</v>
      </c>
      <c r="B67" s="82" t="s">
        <v>4070</v>
      </c>
      <c r="C67" s="82" t="s">
        <v>696</v>
      </c>
      <c r="D67" s="82" t="s">
        <v>35</v>
      </c>
      <c r="E67" s="82"/>
      <c r="F67" s="17" t="str">
        <f t="shared" si="5"/>
        <v>Pass CV</v>
      </c>
      <c r="G67" s="147" t="s">
        <v>4312</v>
      </c>
      <c r="H67" s="181">
        <v>966639890</v>
      </c>
      <c r="I67" s="148" t="s">
        <v>4313</v>
      </c>
      <c r="J67" s="150"/>
      <c r="K67" s="157" t="s">
        <v>4314</v>
      </c>
      <c r="L67" s="152" t="str">
        <f ca="1">IFERROR(__xludf.DUMMYFUNCTION("if(or(countifs($H$3:H69,H69)&gt;1, countifs($I$3:I69,I69)&gt;1),""Trùng"",if(or(COUNTIFS('Data tổng'!$I:$I,$I69)&gt;1,COUNTIFS('Data tổng'!$H:$H,$H69)&gt;1),""Trùng ""&amp;FILTER('Data tổng'!$B:$B,'Data tổng'!$I:$I=$I69,'Data tổng'!$B:$B&lt;&gt;$B69),""ok""))"),"ok")</f>
        <v>ok</v>
      </c>
      <c r="M67" s="147" t="s">
        <v>217</v>
      </c>
      <c r="N67" s="82"/>
      <c r="O67" s="82"/>
      <c r="P67" s="82"/>
      <c r="Q67" s="82"/>
      <c r="R67" s="82"/>
      <c r="S67" s="82"/>
      <c r="T67" s="82"/>
      <c r="U67" s="153" t="s">
        <v>4315</v>
      </c>
      <c r="V67" s="154">
        <v>44379</v>
      </c>
      <c r="W67" s="82" t="s">
        <v>57</v>
      </c>
      <c r="X67" s="155"/>
      <c r="Y67" s="160"/>
      <c r="Z67" s="82"/>
      <c r="AA67" s="82"/>
      <c r="AB67" s="82"/>
      <c r="AC67" s="82"/>
      <c r="AD67" s="82"/>
      <c r="AE67" s="82"/>
      <c r="AF67" s="82"/>
      <c r="AG67" s="82"/>
    </row>
    <row r="68" spans="1:33" ht="15.75" customHeight="1">
      <c r="A68" s="146">
        <v>44410</v>
      </c>
      <c r="B68" s="82" t="s">
        <v>4070</v>
      </c>
      <c r="C68" s="82" t="s">
        <v>696</v>
      </c>
      <c r="D68" s="82"/>
      <c r="E68" s="82"/>
      <c r="F68" s="17" t="str">
        <f t="shared" si="5"/>
        <v>Fail Phỏng vấn</v>
      </c>
      <c r="G68" s="147" t="s">
        <v>4316</v>
      </c>
      <c r="H68" s="148">
        <v>981444333</v>
      </c>
      <c r="I68" s="149" t="s">
        <v>4317</v>
      </c>
      <c r="J68" s="150"/>
      <c r="K68" s="157" t="s">
        <v>4318</v>
      </c>
      <c r="L68" s="152" t="str">
        <f ca="1">IFERROR(__xludf.DUMMYFUNCTION("if(or(countifs($H$3:H70,H70)&gt;1, countifs($I$3:I70,I70)&gt;1),""Trùng"",if(or(COUNTIFS('Data tổng'!$I:$I,$I70)&gt;1,COUNTIFS('Data tổng'!$H:$H,$H70)&gt;1),""Trùng ""&amp;FILTER('Data tổng'!$B:$B,'Data tổng'!$I:$I=$I70,'Data tổng'!$B:$B&lt;&gt;$B70),""ok""))"),"ok")</f>
        <v>ok</v>
      </c>
      <c r="M68" s="147" t="s">
        <v>217</v>
      </c>
      <c r="N68" s="82"/>
      <c r="O68" s="82"/>
      <c r="P68" s="82"/>
      <c r="Q68" s="82"/>
      <c r="R68" s="82"/>
      <c r="S68" s="82"/>
      <c r="T68" s="82"/>
      <c r="U68" s="153"/>
      <c r="V68" s="154">
        <v>44379</v>
      </c>
      <c r="W68" s="82" t="s">
        <v>57</v>
      </c>
      <c r="X68" s="155">
        <v>44411</v>
      </c>
      <c r="Y68" s="156">
        <v>0.6875</v>
      </c>
      <c r="Z68" s="82" t="s">
        <v>700</v>
      </c>
      <c r="AA68" s="82" t="s">
        <v>47</v>
      </c>
      <c r="AB68" s="82"/>
      <c r="AC68" s="82"/>
      <c r="AD68" s="82"/>
      <c r="AE68" s="82"/>
      <c r="AF68" s="82"/>
      <c r="AG68" s="82"/>
    </row>
    <row r="69" spans="1:33" ht="15.75" customHeight="1">
      <c r="A69" s="146">
        <v>44410</v>
      </c>
      <c r="B69" s="82" t="s">
        <v>4070</v>
      </c>
      <c r="C69" s="82" t="s">
        <v>78</v>
      </c>
      <c r="D69" s="82" t="s">
        <v>79</v>
      </c>
      <c r="E69" s="82"/>
      <c r="F69" s="17" t="str">
        <f t="shared" si="5"/>
        <v>Đã nhận được CV</v>
      </c>
      <c r="G69" s="147" t="s">
        <v>4319</v>
      </c>
      <c r="H69" s="148">
        <v>372704221</v>
      </c>
      <c r="I69" s="148" t="s">
        <v>4320</v>
      </c>
      <c r="J69" s="150">
        <v>34286</v>
      </c>
      <c r="K69" s="157" t="s">
        <v>4321</v>
      </c>
      <c r="L69" s="152" t="str">
        <f ca="1">IFERROR(__xludf.DUMMYFUNCTION("if(or(countifs($H$3:H71,H71)&gt;1, countifs($I$3:I71,I71)&gt;1),""Trùng"",if(or(COUNTIFS('Data tổng'!$I:$I,$I71)&gt;1,COUNTIFS('Data tổng'!$H:$H,$H71)&gt;1),""Trùng ""&amp;FILTER('Data tổng'!$B:$B,'Data tổng'!$I:$I=$I71,'Data tổng'!$B:$B&lt;&gt;$B71),""ok""))"),"ok")</f>
        <v>ok</v>
      </c>
      <c r="M69" s="147" t="s">
        <v>83</v>
      </c>
      <c r="N69" s="82" t="s">
        <v>84</v>
      </c>
      <c r="O69" s="82"/>
      <c r="P69" s="82"/>
      <c r="Q69" s="82"/>
      <c r="R69" s="82"/>
      <c r="S69" s="82"/>
      <c r="T69" s="82"/>
      <c r="U69" s="153" t="s">
        <v>4322</v>
      </c>
      <c r="V69" s="154"/>
      <c r="W69" s="82"/>
      <c r="X69" s="82"/>
      <c r="Y69" s="160"/>
      <c r="Z69" s="82"/>
      <c r="AA69" s="82"/>
      <c r="AB69" s="82"/>
      <c r="AC69" s="82"/>
      <c r="AD69" s="82"/>
      <c r="AE69" s="82"/>
      <c r="AF69" s="82"/>
      <c r="AG69" s="82"/>
    </row>
    <row r="70" spans="1:33" ht="15.75" customHeight="1">
      <c r="A70" s="146">
        <v>44411</v>
      </c>
      <c r="B70" s="82" t="str">
        <f>IF(A70&lt;&gt;"",B69,"")</f>
        <v>Hongbt12</v>
      </c>
      <c r="C70" s="82" t="s">
        <v>155</v>
      </c>
      <c r="D70" s="82" t="s">
        <v>79</v>
      </c>
      <c r="E70" s="82"/>
      <c r="F70" s="17" t="str">
        <f t="shared" si="5"/>
        <v>Từ chối offer</v>
      </c>
      <c r="G70" s="147" t="s">
        <v>4323</v>
      </c>
      <c r="H70" s="148">
        <v>386888607</v>
      </c>
      <c r="I70" s="148" t="s">
        <v>4324</v>
      </c>
      <c r="J70" s="150"/>
      <c r="K70" s="157" t="s">
        <v>4325</v>
      </c>
      <c r="L70" s="152" t="str">
        <f ca="1">IFERROR(__xludf.DUMMYFUNCTION("if(or(countifs($H$3:H72,H72)&gt;1, countifs($I$3:I72,I72)&gt;1),""Trùng"",if(or(COUNTIFS('Data tổng'!$I:$I,$I72)&gt;1,COUNTIFS('Data tổng'!$H:$H,$H72)&gt;1),""Trùng ""&amp;FILTER('Data tổng'!$B:$B,'Data tổng'!$I:$I=$I72,'Data tổng'!$B:$B&lt;&gt;$B72),""ok""))"),"ok")</f>
        <v>ok</v>
      </c>
      <c r="M70" s="147" t="s">
        <v>83</v>
      </c>
      <c r="N70" s="82" t="s">
        <v>243</v>
      </c>
      <c r="O70" s="82"/>
      <c r="P70" s="82"/>
      <c r="Q70" s="82"/>
      <c r="R70" s="82"/>
      <c r="S70" s="82"/>
      <c r="T70" s="82"/>
      <c r="U70" s="153" t="s">
        <v>4326</v>
      </c>
      <c r="V70" s="154">
        <v>44411</v>
      </c>
      <c r="W70" s="82" t="s">
        <v>57</v>
      </c>
      <c r="X70" s="155">
        <v>44412</v>
      </c>
      <c r="Y70" s="156">
        <v>0.625</v>
      </c>
      <c r="Z70" s="82" t="s">
        <v>127</v>
      </c>
      <c r="AA70" s="82" t="s">
        <v>57</v>
      </c>
      <c r="AB70" s="155">
        <v>44413</v>
      </c>
      <c r="AC70" s="82" t="s">
        <v>128</v>
      </c>
      <c r="AD70" s="155"/>
      <c r="AE70" s="82"/>
      <c r="AF70" s="82"/>
      <c r="AG70" s="165">
        <v>16000000</v>
      </c>
    </row>
    <row r="71" spans="1:33" ht="15.75" customHeight="1">
      <c r="A71" s="146">
        <v>44411</v>
      </c>
      <c r="B71" s="82" t="s">
        <v>4070</v>
      </c>
      <c r="C71" s="82" t="s">
        <v>155</v>
      </c>
      <c r="D71" s="82" t="s">
        <v>35</v>
      </c>
      <c r="E71" s="82"/>
      <c r="F71" s="17" t="str">
        <f t="shared" si="5"/>
        <v>Đã nhận được CV</v>
      </c>
      <c r="G71" s="147" t="s">
        <v>3127</v>
      </c>
      <c r="H71" s="149">
        <v>345850888</v>
      </c>
      <c r="I71" s="149" t="s">
        <v>536</v>
      </c>
      <c r="J71" s="150"/>
      <c r="K71" s="157" t="s">
        <v>4327</v>
      </c>
      <c r="L71" s="152" t="str">
        <f ca="1">IFERROR(__xludf.DUMMYFUNCTION("if(or(countifs($H$3:H73,H73)&gt;1, countifs($I$3:I73,I73)&gt;1),""Trùng"",if(or(COUNTIFS('Data tổng'!$I:$I,$I73)&gt;1,COUNTIFS('Data tổng'!$H:$H,$H73)&gt;1),""Trùng ""&amp;FILTER('Data tổng'!$B:$B,'Data tổng'!$I:$I=$I73,'Data tổng'!$B:$B&lt;&gt;$B73),""ok""))"),"ok")</f>
        <v>ok</v>
      </c>
      <c r="M71" s="147"/>
      <c r="N71" s="82"/>
      <c r="O71" s="82"/>
      <c r="P71" s="82"/>
      <c r="Q71" s="82"/>
      <c r="R71" s="82"/>
      <c r="S71" s="82"/>
      <c r="T71" s="82"/>
      <c r="U71" s="153"/>
      <c r="V71" s="154"/>
      <c r="W71" s="82"/>
      <c r="X71" s="155"/>
      <c r="Y71" s="160"/>
      <c r="Z71" s="82"/>
      <c r="AA71" s="82"/>
      <c r="AB71" s="82"/>
      <c r="AC71" s="82"/>
      <c r="AD71" s="82"/>
      <c r="AE71" s="82"/>
      <c r="AF71" s="82"/>
      <c r="AG71" s="82"/>
    </row>
    <row r="72" spans="1:33" ht="15.75" customHeight="1">
      <c r="A72" s="146">
        <v>44411</v>
      </c>
      <c r="B72" s="82" t="s">
        <v>4070</v>
      </c>
      <c r="C72" s="82" t="s">
        <v>78</v>
      </c>
      <c r="D72" s="82" t="s">
        <v>79</v>
      </c>
      <c r="E72" s="82"/>
      <c r="F72" s="17" t="str">
        <f t="shared" si="5"/>
        <v>Fail Phỏng vấn</v>
      </c>
      <c r="G72" s="147" t="s">
        <v>4328</v>
      </c>
      <c r="H72" s="148"/>
      <c r="I72" s="172" t="s">
        <v>4329</v>
      </c>
      <c r="J72" s="150"/>
      <c r="K72" s="157" t="s">
        <v>4330</v>
      </c>
      <c r="L72" s="152" t="str">
        <f ca="1">IFERROR(__xludf.DUMMYFUNCTION("if(or(countifs($H$3:H74,H74)&gt;1, countifs($I$3:I74,I74)&gt;1),""Trùng"",if(or(COUNTIFS('Data tổng'!$I:$I,$I74)&gt;1,COUNTIFS('Data tổng'!$H:$H,$H74)&gt;1),""Trùng ""&amp;FILTER('Data tổng'!$B:$B,'Data tổng'!$I:$I=$I74,'Data tổng'!$B:$B&lt;&gt;$B74),""ok""))"),"ok")</f>
        <v>ok</v>
      </c>
      <c r="M72" s="147" t="s">
        <v>149</v>
      </c>
      <c r="N72" s="82"/>
      <c r="O72" s="82"/>
      <c r="P72" s="82"/>
      <c r="Q72" s="82"/>
      <c r="R72" s="82"/>
      <c r="S72" s="82"/>
      <c r="T72" s="82"/>
      <c r="U72" s="153"/>
      <c r="V72" s="154">
        <v>44411</v>
      </c>
      <c r="W72" s="82" t="s">
        <v>57</v>
      </c>
      <c r="X72" s="155">
        <v>44412</v>
      </c>
      <c r="Y72" s="156">
        <v>0.6875</v>
      </c>
      <c r="Z72" s="82" t="s">
        <v>127</v>
      </c>
      <c r="AA72" s="82" t="s">
        <v>47</v>
      </c>
      <c r="AB72" s="82"/>
      <c r="AC72" s="82"/>
      <c r="AD72" s="82"/>
      <c r="AE72" s="82"/>
      <c r="AF72" s="82"/>
      <c r="AG72" s="82"/>
    </row>
    <row r="73" spans="1:33" ht="15.75" customHeight="1">
      <c r="A73" s="146">
        <v>44411</v>
      </c>
      <c r="B73" s="82" t="s">
        <v>4070</v>
      </c>
      <c r="C73" s="82" t="s">
        <v>155</v>
      </c>
      <c r="D73" s="82" t="s">
        <v>79</v>
      </c>
      <c r="E73" s="82"/>
      <c r="F73" s="17" t="str">
        <f t="shared" si="5"/>
        <v>Đã nhận được CV</v>
      </c>
      <c r="G73" s="147" t="s">
        <v>4331</v>
      </c>
      <c r="H73" s="148">
        <v>393697098</v>
      </c>
      <c r="I73" s="149" t="s">
        <v>4332</v>
      </c>
      <c r="J73" s="150"/>
      <c r="K73" s="157" t="s">
        <v>4333</v>
      </c>
      <c r="L73" s="152" t="str">
        <f ca="1">IFERROR(__xludf.DUMMYFUNCTION("if(or(countifs($H$3:H75,H75)&gt;1, countifs($I$3:I75,I75)&gt;1),""Trùng"",if(or(COUNTIFS('Data tổng'!$I:$I,$I75)&gt;1,COUNTIFS('Data tổng'!$H:$H,$H75)&gt;1),""Trùng ""&amp;FILTER('Data tổng'!$B:$B,'Data tổng'!$I:$I=$I75,'Data tổng'!$B:$B&lt;&gt;$B75),""ok""))"),"ok")</f>
        <v>ok</v>
      </c>
      <c r="M73" s="147" t="s">
        <v>149</v>
      </c>
      <c r="N73" s="82"/>
      <c r="O73" s="82"/>
      <c r="P73" s="82"/>
      <c r="Q73" s="82"/>
      <c r="R73" s="82"/>
      <c r="S73" s="82"/>
      <c r="T73" s="82"/>
      <c r="U73" s="153"/>
      <c r="V73" s="154"/>
      <c r="W73" s="82"/>
      <c r="X73" s="155"/>
      <c r="Y73" s="160"/>
      <c r="Z73" s="82"/>
      <c r="AA73" s="82"/>
      <c r="AB73" s="82"/>
      <c r="AC73" s="82"/>
      <c r="AD73" s="82"/>
      <c r="AE73" s="82"/>
      <c r="AF73" s="82"/>
      <c r="AG73" s="82"/>
    </row>
    <row r="74" spans="1:33" ht="25.5" customHeight="1">
      <c r="A74" s="146">
        <v>44411</v>
      </c>
      <c r="B74" s="82" t="s">
        <v>4070</v>
      </c>
      <c r="C74" s="82" t="s">
        <v>263</v>
      </c>
      <c r="D74" s="82" t="s">
        <v>79</v>
      </c>
      <c r="E74" s="82"/>
      <c r="F74" s="17" t="str">
        <f t="shared" si="5"/>
        <v>Đã onboard</v>
      </c>
      <c r="G74" s="147" t="s">
        <v>4334</v>
      </c>
      <c r="H74" s="148">
        <v>366640630</v>
      </c>
      <c r="I74" s="148" t="s">
        <v>4335</v>
      </c>
      <c r="J74" s="150"/>
      <c r="K74" s="151" t="s">
        <v>4336</v>
      </c>
      <c r="L74" s="152" t="str">
        <f ca="1">IFERROR(__xludf.DUMMYFUNCTION("if(or(countifs($H$3:H76,H76)&gt;1, countifs($I$3:I76,I76)&gt;1),""Trùng"",if(or(COUNTIFS('Data tổng'!$I:$I,$I76)&gt;1,COUNTIFS('Data tổng'!$H:$H,$H76)&gt;1),""Trùng ""&amp;FILTER('Data tổng'!$B:$B,'Data tổng'!$I:$I=$I76,'Data tổng'!$B:$B&lt;&gt;$B76),""ok""))"),"ok")</f>
        <v>ok</v>
      </c>
      <c r="M74" s="147" t="s">
        <v>112</v>
      </c>
      <c r="N74" s="82"/>
      <c r="O74" s="82"/>
      <c r="P74" s="82"/>
      <c r="Q74" s="82"/>
      <c r="R74" s="82"/>
      <c r="S74" s="82"/>
      <c r="T74" s="82"/>
      <c r="U74" s="153" t="s">
        <v>4337</v>
      </c>
      <c r="V74" s="154">
        <v>44411</v>
      </c>
      <c r="W74" s="82" t="s">
        <v>57</v>
      </c>
      <c r="X74" s="155">
        <v>44413</v>
      </c>
      <c r="Y74" s="156">
        <v>0.66666666666666663</v>
      </c>
      <c r="Z74" s="82" t="s">
        <v>127</v>
      </c>
      <c r="AA74" s="82" t="s">
        <v>57</v>
      </c>
      <c r="AB74" s="155">
        <v>44417</v>
      </c>
      <c r="AC74" s="82" t="s">
        <v>65</v>
      </c>
      <c r="AD74" s="164">
        <v>44424</v>
      </c>
      <c r="AE74" s="82" t="s">
        <v>65</v>
      </c>
      <c r="AF74" s="82" t="s">
        <v>4338</v>
      </c>
      <c r="AG74" s="165">
        <v>16000000</v>
      </c>
    </row>
    <row r="75" spans="1:33" ht="15.75" customHeight="1">
      <c r="A75" s="146">
        <v>44412</v>
      </c>
      <c r="B75" s="82" t="s">
        <v>4070</v>
      </c>
      <c r="C75" s="82" t="s">
        <v>163</v>
      </c>
      <c r="D75" s="82" t="s">
        <v>35</v>
      </c>
      <c r="E75" s="82"/>
      <c r="F75" s="17" t="str">
        <f t="shared" si="5"/>
        <v>Pass CV</v>
      </c>
      <c r="G75" s="147" t="s">
        <v>4339</v>
      </c>
      <c r="H75" s="148">
        <v>772204328</v>
      </c>
      <c r="I75" s="172" t="s">
        <v>4340</v>
      </c>
      <c r="J75" s="150"/>
      <c r="K75" s="157" t="s">
        <v>4341</v>
      </c>
      <c r="L75" s="152" t="str">
        <f ca="1">IFERROR(__xludf.DUMMYFUNCTION("if(or(countifs($H$3:H77,H77)&gt;1, countifs($I$3:I77,I77)&gt;1),""Trùng"",if(or(COUNTIFS('Data tổng'!$I:$I,$I77)&gt;1,COUNTIFS('Data tổng'!$H:$H,$H77)&gt;1),""Trùng ""&amp;FILTER('Data tổng'!$B:$B,'Data tổng'!$I:$I=$I77,'Data tổng'!$B:$B&lt;&gt;$B77),""ok""))"),"ok")</f>
        <v>ok</v>
      </c>
      <c r="M75" s="147" t="s">
        <v>149</v>
      </c>
      <c r="N75" s="82"/>
      <c r="O75" s="82"/>
      <c r="P75" s="82"/>
      <c r="Q75" s="82"/>
      <c r="R75" s="82"/>
      <c r="S75" s="82"/>
      <c r="T75" s="82"/>
      <c r="U75" s="153"/>
      <c r="V75" s="154">
        <v>44412</v>
      </c>
      <c r="W75" s="82" t="s">
        <v>57</v>
      </c>
      <c r="X75" s="155"/>
      <c r="Y75" s="160"/>
      <c r="Z75" s="82"/>
      <c r="AA75" s="82"/>
      <c r="AB75" s="82"/>
      <c r="AC75" s="82"/>
      <c r="AD75" s="82"/>
      <c r="AE75" s="82"/>
      <c r="AF75" s="82"/>
      <c r="AG75" s="82"/>
    </row>
    <row r="76" spans="1:33" ht="15.75" customHeight="1">
      <c r="A76" s="146">
        <v>44412</v>
      </c>
      <c r="B76" s="82" t="s">
        <v>4070</v>
      </c>
      <c r="C76" s="82" t="s">
        <v>155</v>
      </c>
      <c r="D76" s="82" t="s">
        <v>79</v>
      </c>
      <c r="E76" s="82"/>
      <c r="F76" s="17" t="str">
        <f t="shared" si="5"/>
        <v>Fail Phỏng vấn</v>
      </c>
      <c r="G76" s="147" t="s">
        <v>4342</v>
      </c>
      <c r="H76" s="148">
        <v>368232560</v>
      </c>
      <c r="I76" s="148" t="s">
        <v>4343</v>
      </c>
      <c r="J76" s="150"/>
      <c r="K76" s="157" t="s">
        <v>4344</v>
      </c>
      <c r="L76" s="152" t="str">
        <f ca="1">IFERROR(__xludf.DUMMYFUNCTION("if(or(countifs($H$3:H78,H78)&gt;1, countifs($I$3:I78,I78)&gt;1),""Trùng"",if(or(COUNTIFS('Data tổng'!$I:$I,$I78)&gt;1,COUNTIFS('Data tổng'!$H:$H,$H78)&gt;1),""Trùng ""&amp;FILTER('Data tổng'!$B:$B,'Data tổng'!$I:$I=$I78,'Data tổng'!$B:$B&lt;&gt;$B78),""ok""))"),"ok")</f>
        <v>ok</v>
      </c>
      <c r="M76" s="147" t="s">
        <v>149</v>
      </c>
      <c r="N76" s="82"/>
      <c r="O76" s="82"/>
      <c r="P76" s="82"/>
      <c r="Q76" s="82"/>
      <c r="R76" s="82"/>
      <c r="S76" s="82"/>
      <c r="T76" s="82"/>
      <c r="U76" s="153" t="s">
        <v>4345</v>
      </c>
      <c r="V76" s="154">
        <v>44412</v>
      </c>
      <c r="W76" s="82" t="s">
        <v>57</v>
      </c>
      <c r="X76" s="155">
        <v>44414</v>
      </c>
      <c r="Y76" s="156">
        <v>0.41666666666666669</v>
      </c>
      <c r="Z76" s="82" t="s">
        <v>127</v>
      </c>
      <c r="AA76" s="82" t="s">
        <v>47</v>
      </c>
      <c r="AB76" s="82"/>
      <c r="AC76" s="82"/>
      <c r="AD76" s="82"/>
      <c r="AE76" s="82"/>
      <c r="AF76" s="82"/>
      <c r="AG76" s="82"/>
    </row>
    <row r="77" spans="1:33" ht="15.75" customHeight="1">
      <c r="A77" s="146">
        <v>44412</v>
      </c>
      <c r="B77" s="82" t="str">
        <f t="shared" ref="B77:B78" si="7">IF(A77&lt;&gt;"",B76,"")</f>
        <v>Hongbt12</v>
      </c>
      <c r="C77" s="82" t="s">
        <v>78</v>
      </c>
      <c r="D77" s="82" t="s">
        <v>35</v>
      </c>
      <c r="E77" s="82"/>
      <c r="F77" s="17" t="str">
        <f t="shared" si="5"/>
        <v>Fail CV</v>
      </c>
      <c r="G77" s="147" t="s">
        <v>4346</v>
      </c>
      <c r="H77" s="148">
        <v>961396389</v>
      </c>
      <c r="I77" s="148" t="s">
        <v>4347</v>
      </c>
      <c r="J77" s="160"/>
      <c r="K77" s="157" t="s">
        <v>4348</v>
      </c>
      <c r="L77" s="152" t="str">
        <f ca="1">IFERROR(__xludf.DUMMYFUNCTION("if(or(countifs($H$3:H79,H79)&gt;1, countifs($I$3:I79,I79)&gt;1),""Trùng"",if(or(COUNTIFS('Data tổng'!$I:$I,$I79)&gt;1,COUNTIFS('Data tổng'!$H:$H,$H79)&gt;1),""Trùng ""&amp;FILTER('Data tổng'!$B:$B,'Data tổng'!$I:$I=$I79,'Data tổng'!$B:$B&lt;&gt;$B79),""ok""))"),"ok")</f>
        <v>ok</v>
      </c>
      <c r="M77" s="147" t="s">
        <v>83</v>
      </c>
      <c r="N77" s="82" t="s">
        <v>243</v>
      </c>
      <c r="O77" s="82"/>
      <c r="P77" s="82"/>
      <c r="Q77" s="82"/>
      <c r="R77" s="82"/>
      <c r="S77" s="82"/>
      <c r="T77" s="82" t="s">
        <v>55</v>
      </c>
      <c r="U77" s="153"/>
      <c r="V77" s="154">
        <v>44412</v>
      </c>
      <c r="W77" s="82" t="s">
        <v>47</v>
      </c>
      <c r="X77" s="155"/>
      <c r="Y77" s="160"/>
      <c r="Z77" s="82"/>
      <c r="AA77" s="82"/>
      <c r="AB77" s="82"/>
      <c r="AC77" s="82"/>
      <c r="AD77" s="82"/>
      <c r="AE77" s="82"/>
      <c r="AF77" s="82"/>
      <c r="AG77" s="82"/>
    </row>
    <row r="78" spans="1:33" ht="15.75" customHeight="1">
      <c r="A78" s="146">
        <v>44412</v>
      </c>
      <c r="B78" s="82" t="str">
        <f t="shared" si="7"/>
        <v>Hongbt12</v>
      </c>
      <c r="C78" s="82" t="s">
        <v>78</v>
      </c>
      <c r="D78" s="82" t="s">
        <v>35</v>
      </c>
      <c r="E78" s="82"/>
      <c r="F78" s="17" t="str">
        <f t="shared" si="5"/>
        <v>Fail CV</v>
      </c>
      <c r="G78" s="147" t="s">
        <v>4349</v>
      </c>
      <c r="H78" s="148">
        <v>944036163</v>
      </c>
      <c r="I78" s="148" t="s">
        <v>4350</v>
      </c>
      <c r="J78" s="160"/>
      <c r="K78" s="157" t="s">
        <v>4351</v>
      </c>
      <c r="L78" s="152" t="str">
        <f ca="1">IFERROR(__xludf.DUMMYFUNCTION("if(or(countifs($H$3:H80,H80)&gt;1, countifs($I$3:I80,I80)&gt;1),""Trùng"",if(or(COUNTIFS('Data tổng'!$I:$I,$I80)&gt;1,COUNTIFS('Data tổng'!$H:$H,$H80)&gt;1),""Trùng ""&amp;FILTER('Data tổng'!$B:$B,'Data tổng'!$I:$I=$I80,'Data tổng'!$B:$B&lt;&gt;$B80),""ok""))"),"ok")</f>
        <v>ok</v>
      </c>
      <c r="M78" s="147" t="s">
        <v>83</v>
      </c>
      <c r="N78" s="82" t="s">
        <v>243</v>
      </c>
      <c r="O78" s="82"/>
      <c r="P78" s="82"/>
      <c r="Q78" s="82"/>
      <c r="R78" s="82"/>
      <c r="S78" s="82"/>
      <c r="T78" s="82"/>
      <c r="U78" s="153"/>
      <c r="V78" s="155">
        <v>44412</v>
      </c>
      <c r="W78" s="82" t="s">
        <v>47</v>
      </c>
      <c r="X78" s="155"/>
      <c r="Y78" s="160"/>
      <c r="Z78" s="82"/>
      <c r="AA78" s="82"/>
      <c r="AB78" s="82"/>
      <c r="AC78" s="82"/>
      <c r="AD78" s="82"/>
      <c r="AE78" s="82"/>
      <c r="AF78" s="82"/>
      <c r="AG78" s="82"/>
    </row>
    <row r="79" spans="1:33" ht="15.75" customHeight="1">
      <c r="A79" s="146">
        <v>44413</v>
      </c>
      <c r="B79" s="82" t="s">
        <v>4070</v>
      </c>
      <c r="C79" s="82" t="s">
        <v>155</v>
      </c>
      <c r="D79" s="82" t="s">
        <v>417</v>
      </c>
      <c r="E79" s="82"/>
      <c r="F79" s="17" t="str">
        <f t="shared" si="5"/>
        <v>Đã onboard</v>
      </c>
      <c r="G79" s="147" t="s">
        <v>4352</v>
      </c>
      <c r="H79" s="148">
        <v>339511314</v>
      </c>
      <c r="I79" s="149" t="s">
        <v>4353</v>
      </c>
      <c r="J79" s="160">
        <v>1996</v>
      </c>
      <c r="K79" s="157" t="s">
        <v>4354</v>
      </c>
      <c r="L79" s="152" t="str">
        <f ca="1">IFERROR(__xludf.DUMMYFUNCTION("if(or(countifs($H$3:H81,H81)&gt;1, countifs($I$3:I81,I81)&gt;1),""Trùng"",if(or(COUNTIFS('Data tổng'!$I:$I,$I81)&gt;1,COUNTIFS('Data tổng'!$H:$H,$H81)&gt;1),""Trùng ""&amp;FILTER('Data tổng'!$B:$B,'Data tổng'!$I:$I=$I81,'Data tổng'!$B:$B&lt;&gt;$B81),""ok""))"),"ok")</f>
        <v>ok</v>
      </c>
      <c r="M79" s="147" t="s">
        <v>112</v>
      </c>
      <c r="N79" s="82"/>
      <c r="O79" s="82"/>
      <c r="P79" s="82"/>
      <c r="Q79" s="82"/>
      <c r="R79" s="82"/>
      <c r="S79" s="82"/>
      <c r="T79" s="82"/>
      <c r="U79" s="153" t="s">
        <v>4355</v>
      </c>
      <c r="V79" s="154">
        <v>44413</v>
      </c>
      <c r="W79" s="82" t="s">
        <v>57</v>
      </c>
      <c r="X79" s="155">
        <v>44414</v>
      </c>
      <c r="Y79" s="156">
        <v>0.75</v>
      </c>
      <c r="Z79" s="82" t="s">
        <v>194</v>
      </c>
      <c r="AA79" s="82" t="s">
        <v>57</v>
      </c>
      <c r="AB79" s="155">
        <v>44417</v>
      </c>
      <c r="AC79" s="82" t="s">
        <v>65</v>
      </c>
      <c r="AD79" s="155">
        <v>44452</v>
      </c>
      <c r="AE79" s="82" t="s">
        <v>65</v>
      </c>
      <c r="AF79" s="82" t="s">
        <v>677</v>
      </c>
      <c r="AG79" s="165">
        <v>22000000</v>
      </c>
    </row>
    <row r="80" spans="1:33" ht="15.75" customHeight="1">
      <c r="A80" s="146">
        <v>44413</v>
      </c>
      <c r="B80" s="82" t="str">
        <f t="shared" ref="B80:B82" si="8">IF(A80&lt;&gt;"",B79,"")</f>
        <v>Hongbt12</v>
      </c>
      <c r="C80" s="82" t="s">
        <v>78</v>
      </c>
      <c r="D80" s="82" t="s">
        <v>35</v>
      </c>
      <c r="E80" s="82"/>
      <c r="F80" s="17" t="str">
        <f t="shared" si="5"/>
        <v>Đã nhận được CV</v>
      </c>
      <c r="G80" s="147" t="s">
        <v>4356</v>
      </c>
      <c r="H80" s="148">
        <v>346703255</v>
      </c>
      <c r="I80" s="148" t="s">
        <v>4357</v>
      </c>
      <c r="J80" s="150"/>
      <c r="K80" s="151" t="s">
        <v>4358</v>
      </c>
      <c r="L80" s="152" t="str">
        <f ca="1">IFERROR(__xludf.DUMMYFUNCTION("if(or(countifs($H$3:H82,H82)&gt;1, countifs($I$3:I82,I82)&gt;1),""Trùng"",if(or(COUNTIFS('Data tổng'!$I:$I,$I82)&gt;1,COUNTIFS('Data tổng'!$H:$H,$H82)&gt;1),""Trùng ""&amp;FILTER('Data tổng'!$B:$B,'Data tổng'!$I:$I=$I82,'Data tổng'!$B:$B&lt;&gt;$B82),""ok""))"),"ok")</f>
        <v>ok</v>
      </c>
      <c r="M80" s="147" t="s">
        <v>112</v>
      </c>
      <c r="N80" s="82"/>
      <c r="O80" s="82"/>
      <c r="P80" s="82"/>
      <c r="Q80" s="82"/>
      <c r="R80" s="82"/>
      <c r="S80" s="82"/>
      <c r="T80" s="82"/>
      <c r="U80" s="82" t="s">
        <v>4359</v>
      </c>
      <c r="V80" s="154"/>
      <c r="W80" s="82"/>
      <c r="X80" s="155"/>
      <c r="Y80" s="160"/>
      <c r="Z80" s="82"/>
      <c r="AA80" s="82"/>
      <c r="AB80" s="82"/>
      <c r="AC80" s="82"/>
      <c r="AD80" s="82"/>
      <c r="AE80" s="82"/>
      <c r="AF80" s="82"/>
      <c r="AG80" s="82"/>
    </row>
    <row r="81" spans="1:33" ht="15.75" customHeight="1">
      <c r="A81" s="146">
        <v>44413</v>
      </c>
      <c r="B81" s="82" t="str">
        <f t="shared" si="8"/>
        <v>Hongbt12</v>
      </c>
      <c r="C81" s="82" t="s">
        <v>78</v>
      </c>
      <c r="D81" s="82" t="s">
        <v>79</v>
      </c>
      <c r="E81" s="82"/>
      <c r="F81" s="17" t="str">
        <f t="shared" si="5"/>
        <v>Fail CV</v>
      </c>
      <c r="G81" s="147" t="s">
        <v>2908</v>
      </c>
      <c r="H81" s="148">
        <v>364506728</v>
      </c>
      <c r="I81" s="148" t="s">
        <v>4360</v>
      </c>
      <c r="J81" s="150"/>
      <c r="K81" s="151" t="s">
        <v>4361</v>
      </c>
      <c r="L81" s="152" t="str">
        <f ca="1">IFERROR(__xludf.DUMMYFUNCTION("if(or(countifs($H$3:H83,H83)&gt;1, countifs($I$3:I83,I83)&gt;1),""Trùng"",if(or(COUNTIFS('Data tổng'!$I:$I,$I83)&gt;1,COUNTIFS('Data tổng'!$H:$H,$H83)&gt;1),""Trùng ""&amp;FILTER('Data tổng'!$B:$B,'Data tổng'!$I:$I=$I83,'Data tổng'!$B:$B&lt;&gt;$B83),""ok""))"),"ok")</f>
        <v>ok</v>
      </c>
      <c r="M81" s="147" t="s">
        <v>112</v>
      </c>
      <c r="N81" s="82"/>
      <c r="O81" s="82"/>
      <c r="P81" s="82"/>
      <c r="Q81" s="82"/>
      <c r="R81" s="82"/>
      <c r="S81" s="82"/>
      <c r="T81" s="82"/>
      <c r="U81" s="82" t="s">
        <v>4362</v>
      </c>
      <c r="V81" s="154"/>
      <c r="W81" s="82" t="s">
        <v>47</v>
      </c>
      <c r="X81" s="155"/>
      <c r="Y81" s="160"/>
      <c r="Z81" s="82"/>
      <c r="AA81" s="82"/>
      <c r="AB81" s="82"/>
      <c r="AC81" s="82"/>
      <c r="AD81" s="82"/>
      <c r="AE81" s="82"/>
      <c r="AF81" s="82"/>
      <c r="AG81" s="82"/>
    </row>
    <row r="82" spans="1:33" ht="15.75" customHeight="1">
      <c r="A82" s="146">
        <v>44413</v>
      </c>
      <c r="B82" s="82" t="str">
        <f t="shared" si="8"/>
        <v>Hongbt12</v>
      </c>
      <c r="C82" s="82" t="s">
        <v>163</v>
      </c>
      <c r="D82" s="82" t="s">
        <v>417</v>
      </c>
      <c r="E82" s="82"/>
      <c r="F82" s="17" t="str">
        <f t="shared" si="5"/>
        <v>Đã nhận được CV</v>
      </c>
      <c r="G82" s="182" t="s">
        <v>4363</v>
      </c>
      <c r="H82" s="183">
        <v>961645022</v>
      </c>
      <c r="I82" s="183" t="s">
        <v>4364</v>
      </c>
      <c r="J82" s="150"/>
      <c r="K82" s="157" t="s">
        <v>4365</v>
      </c>
      <c r="L82" s="152" t="str">
        <f ca="1">IFERROR(__xludf.DUMMYFUNCTION("if(or(countifs($H$3:H84,H84)&gt;1, countifs($I$3:I84,I84)&gt;1),""Trùng"",if(or(COUNTIFS('Data tổng'!$I:$I,$I84)&gt;1,COUNTIFS('Data tổng'!$H:$H,$H84)&gt;1),""Trùng ""&amp;FILTER('Data tổng'!$B:$B,'Data tổng'!$I:$I=$I84,'Data tổng'!$B:$B&lt;&gt;$B84),""ok""))"),"ok")</f>
        <v>ok</v>
      </c>
      <c r="M82" s="147" t="s">
        <v>112</v>
      </c>
      <c r="N82" s="82"/>
      <c r="O82" s="82"/>
      <c r="P82" s="82"/>
      <c r="Q82" s="82"/>
      <c r="R82" s="82"/>
      <c r="S82" s="82"/>
      <c r="T82" s="82"/>
      <c r="U82" s="153" t="s">
        <v>4366</v>
      </c>
      <c r="V82" s="154"/>
      <c r="W82" s="82"/>
      <c r="X82" s="155"/>
      <c r="Y82" s="160"/>
      <c r="Z82" s="82"/>
      <c r="AA82" s="82"/>
      <c r="AB82" s="82"/>
      <c r="AC82" s="82"/>
      <c r="AD82" s="82"/>
      <c r="AE82" s="82"/>
      <c r="AF82" s="82"/>
      <c r="AG82" s="82"/>
    </row>
    <row r="83" spans="1:33" ht="15.75" customHeight="1">
      <c r="A83" s="146">
        <v>44413</v>
      </c>
      <c r="B83" s="82" t="s">
        <v>4070</v>
      </c>
      <c r="C83" s="82" t="s">
        <v>696</v>
      </c>
      <c r="D83" s="82"/>
      <c r="E83" s="82"/>
      <c r="F83" s="17" t="str">
        <f t="shared" si="5"/>
        <v>Fail Phỏng vấn</v>
      </c>
      <c r="G83" s="147" t="s">
        <v>4367</v>
      </c>
      <c r="H83" s="148">
        <v>904201001</v>
      </c>
      <c r="I83" s="148" t="s">
        <v>4368</v>
      </c>
      <c r="J83" s="150"/>
      <c r="K83" s="157" t="s">
        <v>4369</v>
      </c>
      <c r="L83" s="152" t="str">
        <f ca="1">IFERROR(__xludf.DUMMYFUNCTION("if(or(countifs($H$3:H85,H85)&gt;1, countifs($I$3:I85,I85)&gt;1),""Trùng"",if(or(COUNTIFS('Data tổng'!$I:$I,$I85)&gt;1,COUNTIFS('Data tổng'!$H:$H,$H85)&gt;1),""Trùng ""&amp;FILTER('Data tổng'!$B:$B,'Data tổng'!$I:$I=$I85,'Data tổng'!$B:$B&lt;&gt;$B85),""ok""))"),"ok")</f>
        <v>ok</v>
      </c>
      <c r="M83" s="147" t="s">
        <v>217</v>
      </c>
      <c r="N83" s="82"/>
      <c r="O83" s="82"/>
      <c r="P83" s="82"/>
      <c r="Q83" s="82"/>
      <c r="R83" s="82"/>
      <c r="S83" s="82"/>
      <c r="T83" s="82"/>
      <c r="U83" s="153"/>
      <c r="V83" s="154">
        <v>44413</v>
      </c>
      <c r="W83" s="82" t="s">
        <v>57</v>
      </c>
      <c r="X83" s="155">
        <v>44414</v>
      </c>
      <c r="Y83" s="156">
        <v>0.43055555555555558</v>
      </c>
      <c r="Z83" s="82" t="s">
        <v>700</v>
      </c>
      <c r="AA83" s="82" t="s">
        <v>47</v>
      </c>
      <c r="AB83" s="82"/>
      <c r="AC83" s="82"/>
      <c r="AD83" s="82"/>
      <c r="AE83" s="82"/>
      <c r="AF83" s="82"/>
      <c r="AG83" s="82"/>
    </row>
    <row r="84" spans="1:33" ht="15.75" customHeight="1">
      <c r="A84" s="146">
        <v>44413</v>
      </c>
      <c r="B84" s="82" t="s">
        <v>4070</v>
      </c>
      <c r="C84" s="82" t="s">
        <v>696</v>
      </c>
      <c r="D84" s="82"/>
      <c r="E84" s="82"/>
      <c r="F84" s="17" t="str">
        <f t="shared" si="5"/>
        <v>Đã onboard</v>
      </c>
      <c r="G84" s="147" t="s">
        <v>4370</v>
      </c>
      <c r="H84" s="148" t="s">
        <v>4371</v>
      </c>
      <c r="I84" s="149" t="s">
        <v>4372</v>
      </c>
      <c r="J84" s="150"/>
      <c r="K84" s="157" t="s">
        <v>4373</v>
      </c>
      <c r="L84" s="152" t="str">
        <f ca="1">IFERROR(__xludf.DUMMYFUNCTION("if(or(countifs($H$3:H86,H86)&gt;1, countifs($I$3:I86,I86)&gt;1),""Trùng"",if(or(COUNTIFS('Data tổng'!$I:$I,$I86)&gt;1,COUNTIFS('Data tổng'!$H:$H,$H86)&gt;1),""Trùng ""&amp;FILTER('Data tổng'!$B:$B,'Data tổng'!$I:$I=$I86,'Data tổng'!$B:$B&lt;&gt;$B86),""ok""))"),"ok")</f>
        <v>ok</v>
      </c>
      <c r="M84" s="147" t="s">
        <v>217</v>
      </c>
      <c r="N84" s="82"/>
      <c r="O84" s="82"/>
      <c r="P84" s="82"/>
      <c r="Q84" s="82"/>
      <c r="R84" s="82"/>
      <c r="S84" s="82"/>
      <c r="T84" s="82"/>
      <c r="U84" s="153"/>
      <c r="V84" s="154">
        <v>44413</v>
      </c>
      <c r="W84" s="82" t="s">
        <v>57</v>
      </c>
      <c r="X84" s="155">
        <v>44414</v>
      </c>
      <c r="Y84" s="156">
        <v>0.46875</v>
      </c>
      <c r="Z84" s="82" t="s">
        <v>700</v>
      </c>
      <c r="AA84" s="82" t="s">
        <v>57</v>
      </c>
      <c r="AB84" s="164">
        <v>44421</v>
      </c>
      <c r="AC84" s="82" t="s">
        <v>65</v>
      </c>
      <c r="AD84" s="164">
        <v>44424</v>
      </c>
      <c r="AE84" s="82" t="s">
        <v>65</v>
      </c>
      <c r="AF84" s="82"/>
      <c r="AG84" s="165">
        <v>13000000</v>
      </c>
    </row>
    <row r="85" spans="1:33" ht="15.75" customHeight="1">
      <c r="A85" s="146">
        <v>44414</v>
      </c>
      <c r="B85" s="82" t="str">
        <f>IF(A85&lt;&gt;"",B84,"")</f>
        <v>Hongbt12</v>
      </c>
      <c r="C85" s="82" t="s">
        <v>163</v>
      </c>
      <c r="D85" s="82" t="s">
        <v>79</v>
      </c>
      <c r="E85" s="82"/>
      <c r="F85" s="17" t="str">
        <f t="shared" si="5"/>
        <v>Đã nhận được CV</v>
      </c>
      <c r="G85" s="147" t="s">
        <v>4374</v>
      </c>
      <c r="H85" s="148">
        <v>377813207</v>
      </c>
      <c r="I85" s="148" t="s">
        <v>4375</v>
      </c>
      <c r="J85" s="150"/>
      <c r="K85" s="157" t="s">
        <v>4376</v>
      </c>
      <c r="L85" s="152" t="str">
        <f ca="1">IFERROR(__xludf.DUMMYFUNCTION("if(or(countifs($H$3:H87,H87)&gt;1, countifs($I$3:I87,I87)&gt;1),""Trùng"",if(or(COUNTIFS('Data tổng'!$I:$I,$I87)&gt;1,COUNTIFS('Data tổng'!$H:$H,$H87)&gt;1),""Trùng ""&amp;FILTER('Data tổng'!$B:$B,'Data tổng'!$I:$I=$I87,'Data tổng'!$B:$B&lt;&gt;$B87),""ok""))"),"ok")</f>
        <v>ok</v>
      </c>
      <c r="M85" s="147" t="s">
        <v>40</v>
      </c>
      <c r="N85" s="82"/>
      <c r="O85" s="82"/>
      <c r="P85" s="82"/>
      <c r="Q85" s="82"/>
      <c r="R85" s="82"/>
      <c r="S85" s="82"/>
      <c r="T85" s="82"/>
      <c r="U85" s="153"/>
      <c r="V85" s="154"/>
      <c r="W85" s="82"/>
      <c r="X85" s="155"/>
      <c r="Y85" s="160"/>
      <c r="Z85" s="82"/>
      <c r="AA85" s="82"/>
      <c r="AB85" s="82"/>
      <c r="AC85" s="82"/>
      <c r="AD85" s="82"/>
      <c r="AE85" s="82"/>
      <c r="AF85" s="82"/>
      <c r="AG85" s="82"/>
    </row>
    <row r="86" spans="1:33" ht="15.75" customHeight="1">
      <c r="A86" s="146">
        <v>44414</v>
      </c>
      <c r="B86" s="82" t="s">
        <v>4070</v>
      </c>
      <c r="C86" s="82" t="s">
        <v>155</v>
      </c>
      <c r="D86" s="82" t="s">
        <v>35</v>
      </c>
      <c r="E86" s="82"/>
      <c r="F86" s="17" t="str">
        <f t="shared" si="5"/>
        <v>Đã nhận được CV</v>
      </c>
      <c r="G86" s="147" t="s">
        <v>4377</v>
      </c>
      <c r="H86" s="148">
        <v>374888948</v>
      </c>
      <c r="I86" s="148" t="s">
        <v>4378</v>
      </c>
      <c r="J86" s="160">
        <v>1998</v>
      </c>
      <c r="K86" s="157" t="s">
        <v>4379</v>
      </c>
      <c r="L86" s="152" t="str">
        <f ca="1">IFERROR(__xludf.DUMMYFUNCTION("if(or(countifs($H$3:H88,H88)&gt;1, countifs($I$3:I88,I88)&gt;1),""Trùng"",if(or(COUNTIFS('Data tổng'!$I:$I,$I88)&gt;1,COUNTIFS('Data tổng'!$H:$H,$H88)&gt;1),""Trùng ""&amp;FILTER('Data tổng'!$B:$B,'Data tổng'!$I:$I=$I88,'Data tổng'!$B:$B&lt;&gt;$B88),""ok""))"),"ok")</f>
        <v>ok</v>
      </c>
      <c r="M86" s="147" t="s">
        <v>112</v>
      </c>
      <c r="N86" s="82"/>
      <c r="O86" s="82"/>
      <c r="P86" s="82"/>
      <c r="Q86" s="82"/>
      <c r="R86" s="82"/>
      <c r="S86" s="82"/>
      <c r="T86" s="82"/>
      <c r="U86" s="153" t="s">
        <v>4380</v>
      </c>
      <c r="V86" s="154"/>
      <c r="W86" s="82"/>
      <c r="X86" s="155"/>
      <c r="Y86" s="160"/>
      <c r="Z86" s="82"/>
      <c r="AA86" s="82"/>
      <c r="AB86" s="82"/>
      <c r="AC86" s="82"/>
      <c r="AD86" s="82"/>
      <c r="AE86" s="82"/>
      <c r="AF86" s="82"/>
      <c r="AG86" s="82"/>
    </row>
    <row r="87" spans="1:33" ht="15.75" customHeight="1">
      <c r="A87" s="146">
        <v>44417</v>
      </c>
      <c r="B87" s="82" t="str">
        <f t="shared" ref="B87:B90" si="9">IF(A87&lt;&gt;"",B86,"")</f>
        <v>Hongbt12</v>
      </c>
      <c r="C87" s="82" t="s">
        <v>250</v>
      </c>
      <c r="D87" s="82" t="s">
        <v>457</v>
      </c>
      <c r="E87" s="82"/>
      <c r="F87" s="17" t="str">
        <f t="shared" si="5"/>
        <v>Cân nhắc offer</v>
      </c>
      <c r="G87" s="147" t="s">
        <v>4381</v>
      </c>
      <c r="H87" s="148">
        <v>936538268</v>
      </c>
      <c r="I87" s="148" t="s">
        <v>4382</v>
      </c>
      <c r="J87" s="160">
        <v>1987</v>
      </c>
      <c r="K87" s="151" t="s">
        <v>4383</v>
      </c>
      <c r="L87" s="152" t="str">
        <f ca="1">IFERROR(__xludf.DUMMYFUNCTION("if(or(countifs($H$3:H89,H89)&gt;1, countifs($I$3:I89,I89)&gt;1),""Trùng"",if(or(COUNTIFS('Data tổng'!$I:$I,$I89)&gt;1,COUNTIFS('Data tổng'!$H:$H,$H89)&gt;1),""Trùng ""&amp;FILTER('Data tổng'!$B:$B,'Data tổng'!$I:$I=$I89,'Data tổng'!$B:$B&lt;&gt;$B89),""ok""))"),"ok")</f>
        <v>ok</v>
      </c>
      <c r="M87" s="147" t="s">
        <v>217</v>
      </c>
      <c r="N87" s="82"/>
      <c r="O87" s="82"/>
      <c r="P87" s="82"/>
      <c r="Q87" s="82"/>
      <c r="R87" s="82"/>
      <c r="S87" s="82"/>
      <c r="T87" s="82"/>
      <c r="U87" s="153" t="s">
        <v>4384</v>
      </c>
      <c r="V87" s="154"/>
      <c r="W87" s="82" t="s">
        <v>57</v>
      </c>
      <c r="X87" s="155">
        <v>44475</v>
      </c>
      <c r="Y87" s="156">
        <v>0.57291666666666663</v>
      </c>
      <c r="Z87" s="82" t="s">
        <v>160</v>
      </c>
      <c r="AA87" s="82" t="s">
        <v>57</v>
      </c>
      <c r="AB87" s="164">
        <v>44476</v>
      </c>
      <c r="AC87" s="82" t="s">
        <v>221</v>
      </c>
      <c r="AD87" s="82"/>
      <c r="AE87" s="82"/>
      <c r="AF87" s="82"/>
      <c r="AG87" s="82"/>
    </row>
    <row r="88" spans="1:33" ht="15.75" customHeight="1">
      <c r="A88" s="146">
        <v>44417</v>
      </c>
      <c r="B88" s="82" t="str">
        <f t="shared" si="9"/>
        <v>Hongbt12</v>
      </c>
      <c r="C88" s="82" t="s">
        <v>250</v>
      </c>
      <c r="D88" s="82" t="s">
        <v>79</v>
      </c>
      <c r="E88" s="82"/>
      <c r="F88" s="17" t="str">
        <f t="shared" si="5"/>
        <v>Đã nhận được CV</v>
      </c>
      <c r="G88" s="147" t="s">
        <v>4385</v>
      </c>
      <c r="H88" s="148">
        <v>986879305</v>
      </c>
      <c r="I88" s="148" t="s">
        <v>4386</v>
      </c>
      <c r="J88" s="150"/>
      <c r="K88" s="157" t="s">
        <v>4387</v>
      </c>
      <c r="L88" s="152" t="str">
        <f ca="1">IFERROR(__xludf.DUMMYFUNCTION("if(or(countifs($H$3:H90,H90)&gt;1, countifs($I$3:I90,I90)&gt;1),""Trùng"",if(or(COUNTIFS('Data tổng'!$I:$I,$I90)&gt;1,COUNTIFS('Data tổng'!$H:$H,$H90)&gt;1),""Trùng ""&amp;FILTER('Data tổng'!$B:$B,'Data tổng'!$I:$I=$I90,'Data tổng'!$B:$B&lt;&gt;$B90),""ok""))"),"ok")</f>
        <v>ok</v>
      </c>
      <c r="M88" s="147" t="s">
        <v>217</v>
      </c>
      <c r="N88" s="82"/>
      <c r="O88" s="82"/>
      <c r="P88" s="82"/>
      <c r="Q88" s="82" t="s">
        <v>45</v>
      </c>
      <c r="R88" s="82"/>
      <c r="S88" s="82"/>
      <c r="T88" s="82"/>
      <c r="U88" s="153" t="s">
        <v>4388</v>
      </c>
      <c r="V88" s="154"/>
      <c r="W88" s="82"/>
      <c r="X88" s="155"/>
      <c r="Y88" s="160"/>
      <c r="Z88" s="82"/>
      <c r="AA88" s="82"/>
      <c r="AB88" s="82"/>
      <c r="AC88" s="82"/>
      <c r="AD88" s="82"/>
      <c r="AE88" s="82"/>
      <c r="AF88" s="82"/>
      <c r="AG88" s="82"/>
    </row>
    <row r="89" spans="1:33" ht="15.75" customHeight="1">
      <c r="A89" s="146">
        <v>44418</v>
      </c>
      <c r="B89" s="82" t="str">
        <f t="shared" si="9"/>
        <v>Hongbt12</v>
      </c>
      <c r="C89" s="82" t="s">
        <v>155</v>
      </c>
      <c r="D89" s="82" t="s">
        <v>79</v>
      </c>
      <c r="E89" s="82"/>
      <c r="F89" s="17" t="str">
        <f t="shared" si="5"/>
        <v>Đã nhận được CV</v>
      </c>
      <c r="G89" s="182" t="s">
        <v>4389</v>
      </c>
      <c r="H89" s="183">
        <v>815954557</v>
      </c>
      <c r="I89" s="183" t="s">
        <v>4390</v>
      </c>
      <c r="J89" s="160">
        <v>1999</v>
      </c>
      <c r="K89" s="157" t="s">
        <v>4391</v>
      </c>
      <c r="L89" s="152" t="str">
        <f ca="1">IFERROR(__xludf.DUMMYFUNCTION("if(or(countifs($H$3:H91,H91)&gt;1, countifs($I$3:I91,I91)&gt;1),""Trùng"",if(or(COUNTIFS('Data tổng'!$I:$I,$I91)&gt;1,COUNTIFS('Data tổng'!$H:$H,$H91)&gt;1),""Trùng ""&amp;FILTER('Data tổng'!$B:$B,'Data tổng'!$I:$I=$I91,'Data tổng'!$B:$B&lt;&gt;$B91),""ok""))"),"ok")</f>
        <v>ok</v>
      </c>
      <c r="M89" s="147" t="s">
        <v>83</v>
      </c>
      <c r="N89" s="82" t="s">
        <v>558</v>
      </c>
      <c r="O89" s="82"/>
      <c r="P89" s="82"/>
      <c r="Q89" s="82"/>
      <c r="R89" s="82"/>
      <c r="S89" s="82"/>
      <c r="T89" s="82"/>
      <c r="U89" s="153" t="s">
        <v>4392</v>
      </c>
      <c r="V89" s="154"/>
      <c r="W89" s="82"/>
      <c r="X89" s="155"/>
      <c r="Y89" s="160"/>
      <c r="Z89" s="82"/>
      <c r="AA89" s="82"/>
      <c r="AB89" s="82"/>
      <c r="AC89" s="82"/>
      <c r="AD89" s="82"/>
      <c r="AE89" s="82"/>
      <c r="AF89" s="82"/>
      <c r="AG89" s="82"/>
    </row>
    <row r="90" spans="1:33" ht="15.75" customHeight="1">
      <c r="A90" s="146">
        <v>44418</v>
      </c>
      <c r="B90" s="82" t="str">
        <f t="shared" si="9"/>
        <v>Hongbt12</v>
      </c>
      <c r="C90" s="82" t="s">
        <v>155</v>
      </c>
      <c r="D90" s="82" t="s">
        <v>79</v>
      </c>
      <c r="E90" s="82"/>
      <c r="F90" s="17" t="str">
        <f t="shared" si="5"/>
        <v>Đã nhận được CV</v>
      </c>
      <c r="G90" s="147" t="s">
        <v>4393</v>
      </c>
      <c r="H90" s="148">
        <v>901765130</v>
      </c>
      <c r="I90" s="148" t="s">
        <v>4394</v>
      </c>
      <c r="J90" s="160">
        <v>1996</v>
      </c>
      <c r="K90" s="157" t="s">
        <v>4395</v>
      </c>
      <c r="L90" s="152" t="str">
        <f ca="1">IFERROR(__xludf.DUMMYFUNCTION("if(or(countifs($H$3:H92,H92)&gt;1, countifs($I$3:I92,I92)&gt;1),""Trùng"",if(or(COUNTIFS('Data tổng'!$I:$I,$I92)&gt;1,COUNTIFS('Data tổng'!$H:$H,$H92)&gt;1),""Trùng ""&amp;FILTER('Data tổng'!$B:$B,'Data tổng'!$I:$I=$I92,'Data tổng'!$B:$B&lt;&gt;$B92),""ok""))"),"ok")</f>
        <v>ok</v>
      </c>
      <c r="M90" s="147" t="s">
        <v>83</v>
      </c>
      <c r="N90" s="82" t="s">
        <v>558</v>
      </c>
      <c r="O90" s="82"/>
      <c r="P90" s="82"/>
      <c r="Q90" s="82"/>
      <c r="R90" s="82"/>
      <c r="S90" s="82"/>
      <c r="T90" s="82"/>
      <c r="U90" s="153" t="s">
        <v>4396</v>
      </c>
      <c r="V90" s="154"/>
      <c r="W90" s="82"/>
      <c r="X90" s="155"/>
      <c r="Y90" s="160"/>
      <c r="Z90" s="82"/>
      <c r="AA90" s="82"/>
      <c r="AB90" s="82"/>
      <c r="AC90" s="82"/>
      <c r="AD90" s="82"/>
      <c r="AE90" s="82"/>
      <c r="AF90" s="82"/>
      <c r="AG90" s="82"/>
    </row>
    <row r="91" spans="1:33" ht="15.75" customHeight="1">
      <c r="A91" s="146">
        <v>44418</v>
      </c>
      <c r="B91" s="82" t="s">
        <v>4070</v>
      </c>
      <c r="C91" s="82" t="s">
        <v>155</v>
      </c>
      <c r="D91" s="82" t="s">
        <v>457</v>
      </c>
      <c r="E91" s="82"/>
      <c r="F91" s="17" t="str">
        <f t="shared" si="5"/>
        <v>Đã nhận được CV</v>
      </c>
      <c r="G91" s="147" t="s">
        <v>4397</v>
      </c>
      <c r="H91" s="148">
        <v>987252102</v>
      </c>
      <c r="I91" s="149" t="s">
        <v>4398</v>
      </c>
      <c r="J91" s="160">
        <v>1993</v>
      </c>
      <c r="K91" s="162" t="s">
        <v>4399</v>
      </c>
      <c r="L91" s="152" t="str">
        <f ca="1">IFERROR(__xludf.DUMMYFUNCTION("if(or(countifs($H$3:H93,H93)&gt;1, countifs($I$3:I93,I93)&gt;1),""Trùng"",if(or(COUNTIFS('Data tổng'!$I:$I,$I93)&gt;1,COUNTIFS('Data tổng'!$H:$H,$H93)&gt;1),""Trùng ""&amp;FILTER('Data tổng'!$B:$B,'Data tổng'!$I:$I=$I93,'Data tổng'!$B:$B&lt;&gt;$B93),""ok""))"),"ok")</f>
        <v>ok</v>
      </c>
      <c r="M91" s="147" t="s">
        <v>40</v>
      </c>
      <c r="N91" s="82"/>
      <c r="O91" s="82"/>
      <c r="P91" s="82"/>
      <c r="Q91" s="82"/>
      <c r="R91" s="82"/>
      <c r="S91" s="82"/>
      <c r="T91" s="82"/>
      <c r="U91" s="153" t="s">
        <v>4400</v>
      </c>
      <c r="V91" s="154"/>
      <c r="W91" s="82"/>
      <c r="X91" s="155"/>
      <c r="Y91" s="160"/>
      <c r="Z91" s="82"/>
      <c r="AA91" s="82"/>
      <c r="AB91" s="82"/>
      <c r="AC91" s="82"/>
      <c r="AD91" s="82"/>
      <c r="AE91" s="82"/>
      <c r="AF91" s="82"/>
      <c r="AG91" s="82"/>
    </row>
    <row r="92" spans="1:33" ht="15.75" customHeight="1">
      <c r="A92" s="146">
        <v>44418</v>
      </c>
      <c r="B92" s="82" t="s">
        <v>4070</v>
      </c>
      <c r="C92" s="82" t="s">
        <v>155</v>
      </c>
      <c r="D92" s="82" t="s">
        <v>457</v>
      </c>
      <c r="E92" s="82"/>
      <c r="F92" s="17" t="str">
        <f t="shared" si="5"/>
        <v>Đã nhận được CV</v>
      </c>
      <c r="G92" s="147" t="s">
        <v>4401</v>
      </c>
      <c r="H92" s="148">
        <v>839773333</v>
      </c>
      <c r="I92" s="149" t="s">
        <v>4402</v>
      </c>
      <c r="J92" s="160">
        <v>1992</v>
      </c>
      <c r="K92" s="157" t="s">
        <v>4403</v>
      </c>
      <c r="L92" s="152" t="str">
        <f ca="1">IFERROR(__xludf.DUMMYFUNCTION("if(or(countifs($H$3:H94,H94)&gt;1, countifs($I$3:I94,I94)&gt;1),""Trùng"",if(or(COUNTIFS('Data tổng'!$I:$I,$I94)&gt;1,COUNTIFS('Data tổng'!$H:$H,$H94)&gt;1),""Trùng ""&amp;FILTER('Data tổng'!$B:$B,'Data tổng'!$I:$I=$I94,'Data tổng'!$B:$B&lt;&gt;$B94),""ok""))"),"ok")</f>
        <v>ok</v>
      </c>
      <c r="M92" s="147" t="s">
        <v>40</v>
      </c>
      <c r="N92" s="82"/>
      <c r="O92" s="82"/>
      <c r="P92" s="82"/>
      <c r="Q92" s="82"/>
      <c r="R92" s="82"/>
      <c r="S92" s="82"/>
      <c r="T92" s="82"/>
      <c r="U92" s="153" t="s">
        <v>4404</v>
      </c>
      <c r="V92" s="154">
        <v>44419</v>
      </c>
      <c r="W92" s="82" t="s">
        <v>731</v>
      </c>
      <c r="X92" s="155"/>
      <c r="Y92" s="160"/>
      <c r="Z92" s="82"/>
      <c r="AA92" s="82"/>
      <c r="AB92" s="82"/>
      <c r="AC92" s="82"/>
      <c r="AD92" s="82"/>
      <c r="AE92" s="82"/>
      <c r="AF92" s="82"/>
      <c r="AG92" s="82"/>
    </row>
    <row r="93" spans="1:33" ht="15.75" customHeight="1">
      <c r="A93" s="146">
        <v>44418</v>
      </c>
      <c r="B93" s="82" t="s">
        <v>4070</v>
      </c>
      <c r="C93" s="82" t="s">
        <v>155</v>
      </c>
      <c r="D93" s="82" t="s">
        <v>457</v>
      </c>
      <c r="E93" s="82"/>
      <c r="F93" s="17" t="str">
        <f t="shared" si="5"/>
        <v>Đã nhận được CV</v>
      </c>
      <c r="G93" s="147" t="s">
        <v>4405</v>
      </c>
      <c r="H93" s="148">
        <v>983397580</v>
      </c>
      <c r="I93" s="148" t="s">
        <v>4406</v>
      </c>
      <c r="J93" s="160">
        <v>1990</v>
      </c>
      <c r="K93" s="157" t="s">
        <v>4407</v>
      </c>
      <c r="L93" s="152" t="str">
        <f ca="1">IFERROR(__xludf.DUMMYFUNCTION("if(or(countifs($H$3:H95,H95)&gt;1, countifs($I$3:I95,I95)&gt;1),""Trùng"",if(or(COUNTIFS('Data tổng'!$I:$I,$I95)&gt;1,COUNTIFS('Data tổng'!$H:$H,$H95)&gt;1),""Trùng ""&amp;FILTER('Data tổng'!$B:$B,'Data tổng'!$I:$I=$I95,'Data tổng'!$B:$B&lt;&gt;$B95),""ok""))"),"ok")</f>
        <v>ok</v>
      </c>
      <c r="M93" s="147" t="s">
        <v>40</v>
      </c>
      <c r="N93" s="82"/>
      <c r="O93" s="82"/>
      <c r="P93" s="82"/>
      <c r="Q93" s="82"/>
      <c r="R93" s="82"/>
      <c r="S93" s="82"/>
      <c r="T93" s="82"/>
      <c r="U93" s="153" t="s">
        <v>4408</v>
      </c>
      <c r="V93" s="154">
        <v>44418</v>
      </c>
      <c r="W93" s="82" t="s">
        <v>731</v>
      </c>
      <c r="X93" s="155"/>
      <c r="Y93" s="160"/>
      <c r="Z93" s="82"/>
      <c r="AA93" s="82"/>
      <c r="AB93" s="82"/>
      <c r="AC93" s="82"/>
      <c r="AD93" s="82"/>
      <c r="AE93" s="82"/>
      <c r="AF93" s="82"/>
      <c r="AG93" s="82"/>
    </row>
    <row r="94" spans="1:33" ht="15.75" customHeight="1">
      <c r="A94" s="146">
        <v>44419</v>
      </c>
      <c r="B94" s="82" t="s">
        <v>4070</v>
      </c>
      <c r="C94" s="82" t="s">
        <v>78</v>
      </c>
      <c r="D94" s="82" t="s">
        <v>79</v>
      </c>
      <c r="E94" s="82"/>
      <c r="F94" s="17" t="str">
        <f t="shared" si="5"/>
        <v>Fail CV</v>
      </c>
      <c r="G94" s="147" t="s">
        <v>4409</v>
      </c>
      <c r="H94" s="148">
        <v>917306893</v>
      </c>
      <c r="I94" s="148" t="s">
        <v>4410</v>
      </c>
      <c r="J94" s="150"/>
      <c r="K94" s="157" t="s">
        <v>4411</v>
      </c>
      <c r="L94" s="152" t="str">
        <f ca="1">IFERROR(__xludf.DUMMYFUNCTION("if(or(countifs($H$3:H96,H96)&gt;1, countifs($I$3:I96,I96)&gt;1),""Trùng"",if(or(COUNTIFS('Data tổng'!$I:$I,$I96)&gt;1,COUNTIFS('Data tổng'!$H:$H,$H96)&gt;1),""Trùng ""&amp;FILTER('Data tổng'!$B:$B,'Data tổng'!$I:$I=$I96,'Data tổng'!$B:$B&lt;&gt;$B96),""ok""))"),"ok")</f>
        <v>ok</v>
      </c>
      <c r="M94" s="147" t="s">
        <v>83</v>
      </c>
      <c r="N94" s="82" t="s">
        <v>243</v>
      </c>
      <c r="O94" s="82"/>
      <c r="P94" s="82"/>
      <c r="Q94" s="82"/>
      <c r="R94" s="82"/>
      <c r="S94" s="82"/>
      <c r="T94" s="82"/>
      <c r="U94" s="153" t="s">
        <v>4412</v>
      </c>
      <c r="V94" s="154"/>
      <c r="W94" s="82" t="s">
        <v>47</v>
      </c>
      <c r="X94" s="155"/>
      <c r="Y94" s="160"/>
      <c r="Z94" s="82"/>
      <c r="AA94" s="82"/>
      <c r="AB94" s="82"/>
      <c r="AC94" s="82"/>
      <c r="AD94" s="82"/>
      <c r="AE94" s="82"/>
      <c r="AF94" s="82"/>
      <c r="AG94" s="82"/>
    </row>
    <row r="95" spans="1:33" ht="15.75" customHeight="1">
      <c r="A95" s="146">
        <v>44419</v>
      </c>
      <c r="B95" s="82" t="str">
        <f>IF(A95&lt;&gt;"",B94,"")</f>
        <v>Hongbt12</v>
      </c>
      <c r="C95" s="82" t="s">
        <v>78</v>
      </c>
      <c r="D95" s="82" t="s">
        <v>417</v>
      </c>
      <c r="E95" s="82"/>
      <c r="F95" s="17" t="str">
        <f t="shared" si="5"/>
        <v>Từ chối ứng tuyển</v>
      </c>
      <c r="G95" s="147" t="s">
        <v>4413</v>
      </c>
      <c r="H95" s="148">
        <v>354409293</v>
      </c>
      <c r="I95" s="148" t="s">
        <v>4414</v>
      </c>
      <c r="J95" s="150"/>
      <c r="K95" s="157" t="s">
        <v>4415</v>
      </c>
      <c r="L95" s="152" t="str">
        <f ca="1">IFERROR(__xludf.DUMMYFUNCTION("if(or(countifs($H$3:H97,H97)&gt;1, countifs($I$3:I97,I97)&gt;1),""Trùng"",if(or(COUNTIFS('Data tổng'!$I:$I,$I97)&gt;1,COUNTIFS('Data tổng'!$H:$H,$H97)&gt;1),""Trùng ""&amp;FILTER('Data tổng'!$B:$B,'Data tổng'!$I:$I=$I97,'Data tổng'!$B:$B&lt;&gt;$B97),""ok""))"),"ok")</f>
        <v>ok</v>
      </c>
      <c r="M95" s="147" t="s">
        <v>83</v>
      </c>
      <c r="N95" s="82" t="s">
        <v>243</v>
      </c>
      <c r="O95" s="82"/>
      <c r="P95" s="82"/>
      <c r="Q95" s="82"/>
      <c r="R95" s="82"/>
      <c r="S95" s="82"/>
      <c r="T95" s="82"/>
      <c r="U95" s="153" t="s">
        <v>4416</v>
      </c>
      <c r="V95" s="154">
        <v>44419</v>
      </c>
      <c r="W95" s="82" t="s">
        <v>58</v>
      </c>
      <c r="X95" s="155"/>
      <c r="Y95" s="160"/>
      <c r="Z95" s="82"/>
      <c r="AA95" s="82"/>
      <c r="AB95" s="82"/>
      <c r="AC95" s="82"/>
      <c r="AD95" s="82"/>
      <c r="AE95" s="82"/>
      <c r="AF95" s="82"/>
      <c r="AG95" s="82"/>
    </row>
    <row r="96" spans="1:33" ht="15.75" customHeight="1">
      <c r="A96" s="146">
        <v>44419</v>
      </c>
      <c r="B96" s="82" t="s">
        <v>4070</v>
      </c>
      <c r="C96" s="82" t="s">
        <v>78</v>
      </c>
      <c r="D96" s="82" t="s">
        <v>79</v>
      </c>
      <c r="E96" s="82"/>
      <c r="F96" s="17" t="str">
        <f t="shared" si="5"/>
        <v>Fail CV</v>
      </c>
      <c r="G96" s="147" t="s">
        <v>4417</v>
      </c>
      <c r="H96" s="148">
        <v>977797664</v>
      </c>
      <c r="I96" s="148" t="s">
        <v>4418</v>
      </c>
      <c r="J96" s="150"/>
      <c r="K96" s="157" t="s">
        <v>4419</v>
      </c>
      <c r="L96" s="152" t="str">
        <f ca="1">IFERROR(__xludf.DUMMYFUNCTION("if(or(countifs($H$3:H98,H98)&gt;1, countifs($I$3:I98,I98)&gt;1),""Trùng"",if(or(COUNTIFS('Data tổng'!$I:$I,$I98)&gt;1,COUNTIFS('Data tổng'!$H:$H,$H98)&gt;1),""Trùng ""&amp;FILTER('Data tổng'!$B:$B,'Data tổng'!$I:$I=$I98,'Data tổng'!$B:$B&lt;&gt;$B98),""ok""))"),"ok")</f>
        <v>ok</v>
      </c>
      <c r="M96" s="147" t="s">
        <v>83</v>
      </c>
      <c r="N96" s="82" t="s">
        <v>243</v>
      </c>
      <c r="O96" s="82"/>
      <c r="P96" s="82"/>
      <c r="Q96" s="82"/>
      <c r="R96" s="82"/>
      <c r="S96" s="82"/>
      <c r="T96" s="82"/>
      <c r="U96" s="153" t="s">
        <v>4412</v>
      </c>
      <c r="V96" s="154"/>
      <c r="W96" s="82" t="s">
        <v>47</v>
      </c>
      <c r="X96" s="155"/>
      <c r="Y96" s="160"/>
      <c r="Z96" s="82"/>
      <c r="AA96" s="82"/>
      <c r="AB96" s="82"/>
      <c r="AC96" s="82"/>
      <c r="AD96" s="82"/>
      <c r="AE96" s="82"/>
      <c r="AF96" s="82"/>
      <c r="AG96" s="82"/>
    </row>
    <row r="97" spans="1:33" ht="15.75" customHeight="1">
      <c r="A97" s="146">
        <v>44419</v>
      </c>
      <c r="B97" s="82" t="s">
        <v>4070</v>
      </c>
      <c r="C97" s="82" t="s">
        <v>78</v>
      </c>
      <c r="D97" s="82" t="s">
        <v>417</v>
      </c>
      <c r="E97" s="82"/>
      <c r="F97" s="17" t="str">
        <f t="shared" si="5"/>
        <v>Fail CV</v>
      </c>
      <c r="G97" s="147" t="s">
        <v>300</v>
      </c>
      <c r="H97" s="184" t="s">
        <v>4420</v>
      </c>
      <c r="I97" s="185" t="s">
        <v>4421</v>
      </c>
      <c r="J97" s="150"/>
      <c r="K97" s="157" t="s">
        <v>4422</v>
      </c>
      <c r="L97" s="152" t="str">
        <f ca="1">IFERROR(__xludf.DUMMYFUNCTION("if(or(countifs($H$3:H99,H99)&gt;1, countifs($I$3:I99,I99)&gt;1),""Trùng"",if(or(COUNTIFS('Data tổng'!$I:$I,$I99)&gt;1,COUNTIFS('Data tổng'!$H:$H,$H99)&gt;1),""Trùng ""&amp;FILTER('Data tổng'!$B:$B,'Data tổng'!$I:$I=$I99,'Data tổng'!$B:$B&lt;&gt;$B99),""ok""))"),"ok")</f>
        <v>ok</v>
      </c>
      <c r="M97" s="147" t="s">
        <v>40</v>
      </c>
      <c r="N97" s="82"/>
      <c r="O97" s="82"/>
      <c r="P97" s="82"/>
      <c r="Q97" s="82"/>
      <c r="R97" s="82"/>
      <c r="S97" s="82"/>
      <c r="T97" s="82"/>
      <c r="U97" s="153" t="s">
        <v>4423</v>
      </c>
      <c r="V97" s="154">
        <v>44419</v>
      </c>
      <c r="W97" s="82" t="s">
        <v>47</v>
      </c>
      <c r="X97" s="155"/>
      <c r="Y97" s="160"/>
      <c r="Z97" s="82"/>
      <c r="AA97" s="82"/>
      <c r="AB97" s="82"/>
      <c r="AC97" s="82"/>
      <c r="AD97" s="82"/>
      <c r="AE97" s="82"/>
      <c r="AF97" s="82"/>
      <c r="AG97" s="82"/>
    </row>
    <row r="98" spans="1:33" ht="15.75" customHeight="1">
      <c r="A98" s="146">
        <v>44419</v>
      </c>
      <c r="B98" s="82" t="s">
        <v>4070</v>
      </c>
      <c r="C98" s="82" t="s">
        <v>78</v>
      </c>
      <c r="D98" s="82" t="s">
        <v>79</v>
      </c>
      <c r="E98" s="82"/>
      <c r="F98" s="17" t="str">
        <f t="shared" si="5"/>
        <v>Fail CV</v>
      </c>
      <c r="G98" s="147" t="s">
        <v>4424</v>
      </c>
      <c r="H98" s="148">
        <v>947583313</v>
      </c>
      <c r="I98" s="149" t="s">
        <v>4425</v>
      </c>
      <c r="J98" s="150"/>
      <c r="K98" s="157" t="s">
        <v>4426</v>
      </c>
      <c r="L98" s="152" t="str">
        <f ca="1">IFERROR(__xludf.DUMMYFUNCTION("if(or(countifs($H$3:H100,H100)&gt;1, countifs($I$3:I100,I100)&gt;1),""Trùng"",if(or(COUNTIFS('Data tổng'!$I:$I,$I100)&gt;1,COUNTIFS('Data tổng'!$H:$H,$H100)&gt;1),""Trùng ""&amp;FILTER('Data tổng'!$B:$B,'Data tổng'!$I:$I=$I100,'Data tổng'!$B:$B&lt;&gt;$B100),""ok""))"),"ok")</f>
        <v>ok</v>
      </c>
      <c r="M98" s="147" t="s">
        <v>40</v>
      </c>
      <c r="N98" s="82"/>
      <c r="O98" s="82"/>
      <c r="P98" s="82"/>
      <c r="Q98" s="82"/>
      <c r="R98" s="82"/>
      <c r="S98" s="82"/>
      <c r="T98" s="82"/>
      <c r="U98" s="153" t="s">
        <v>4427</v>
      </c>
      <c r="V98" s="154">
        <v>44419</v>
      </c>
      <c r="W98" s="82" t="s">
        <v>47</v>
      </c>
      <c r="X98" s="155"/>
      <c r="Y98" s="160"/>
      <c r="Z98" s="82"/>
      <c r="AA98" s="82"/>
      <c r="AB98" s="82"/>
      <c r="AC98" s="82"/>
      <c r="AD98" s="82"/>
      <c r="AE98" s="82"/>
      <c r="AF98" s="82"/>
      <c r="AG98" s="82"/>
    </row>
    <row r="99" spans="1:33" ht="40.5" customHeight="1">
      <c r="A99" s="186">
        <v>44420</v>
      </c>
      <c r="B99" s="187" t="s">
        <v>4070</v>
      </c>
      <c r="C99" s="187" t="s">
        <v>155</v>
      </c>
      <c r="D99" s="187" t="s">
        <v>457</v>
      </c>
      <c r="E99" s="187"/>
      <c r="F99" s="17" t="str">
        <f t="shared" si="5"/>
        <v>Từ chối offer</v>
      </c>
      <c r="G99" s="188" t="s">
        <v>4428</v>
      </c>
      <c r="H99" s="189">
        <v>979448420</v>
      </c>
      <c r="I99" s="190" t="s">
        <v>4429</v>
      </c>
      <c r="J99" s="191">
        <v>1989</v>
      </c>
      <c r="K99" s="192" t="s">
        <v>4430</v>
      </c>
      <c r="L99" s="152" t="str">
        <f ca="1">IFERROR(__xludf.DUMMYFUNCTION("if(or(countifs($H$3:H101,H101)&gt;1, countifs($I$3:I101,I101)&gt;1),""Trùng"",if(or(COUNTIFS('Data tổng'!$I:$I,$I101)&gt;1,COUNTIFS('Data tổng'!$H:$H,$H101)&gt;1),""Trùng ""&amp;FILTER('Data tổng'!$B:$B,'Data tổng'!$I:$I=$I101,'Data tổng'!$B:$B&lt;&gt;$B101),""ok""))"),"ok")</f>
        <v>ok</v>
      </c>
      <c r="M99" s="188" t="s">
        <v>40</v>
      </c>
      <c r="N99" s="187"/>
      <c r="O99" s="187"/>
      <c r="P99" s="187"/>
      <c r="Q99" s="187"/>
      <c r="R99" s="187"/>
      <c r="S99" s="187"/>
      <c r="T99" s="187"/>
      <c r="U99" s="193" t="s">
        <v>4431</v>
      </c>
      <c r="V99" s="194"/>
      <c r="W99" s="187" t="s">
        <v>57</v>
      </c>
      <c r="X99" s="195">
        <v>44428</v>
      </c>
      <c r="Y99" s="196">
        <v>0.72916666666666663</v>
      </c>
      <c r="Z99" s="187" t="s">
        <v>160</v>
      </c>
      <c r="AA99" s="187" t="s">
        <v>57</v>
      </c>
      <c r="AB99" s="195"/>
      <c r="AC99" s="187" t="s">
        <v>128</v>
      </c>
      <c r="AD99" s="187"/>
      <c r="AE99" s="187"/>
      <c r="AF99" s="187"/>
      <c r="AG99" s="187"/>
    </row>
    <row r="100" spans="1:33" ht="33.75" customHeight="1">
      <c r="A100" s="146">
        <v>44421</v>
      </c>
      <c r="B100" s="82" t="str">
        <f t="shared" ref="B100:B102" si="10">IF(A100&lt;&gt;"",B99,"")</f>
        <v>Hongbt12</v>
      </c>
      <c r="C100" s="82" t="s">
        <v>263</v>
      </c>
      <c r="D100" s="82" t="s">
        <v>417</v>
      </c>
      <c r="E100" s="82"/>
      <c r="F100" s="17" t="str">
        <f t="shared" si="5"/>
        <v>Đã onboard</v>
      </c>
      <c r="G100" s="147" t="s">
        <v>4432</v>
      </c>
      <c r="H100" s="148">
        <v>931189968</v>
      </c>
      <c r="I100" s="148" t="s">
        <v>4433</v>
      </c>
      <c r="J100" s="160">
        <v>1991</v>
      </c>
      <c r="K100" s="157" t="s">
        <v>4434</v>
      </c>
      <c r="L100" s="152" t="str">
        <f ca="1">IFERROR(__xludf.DUMMYFUNCTION("if(or(countifs($H$3:H102,H102)&gt;1, countifs($I$3:I102,I102)&gt;1),""Trùng"",if(or(COUNTIFS('Data tổng'!$I:$I,$I102)&gt;1,COUNTIFS('Data tổng'!$H:$H,$H102)&gt;1),""Trùng ""&amp;FILTER('Data tổng'!$B:$B,'Data tổng'!$I:$I=$I102,'Data tổng'!$B:$B&lt;&gt;$B102),""ok""))"),"ok")</f>
        <v>ok</v>
      </c>
      <c r="M100" s="147" t="s">
        <v>83</v>
      </c>
      <c r="N100" s="82" t="s">
        <v>84</v>
      </c>
      <c r="O100" s="82"/>
      <c r="P100" s="82"/>
      <c r="Q100" s="82"/>
      <c r="R100" s="82"/>
      <c r="S100" s="82"/>
      <c r="T100" s="82"/>
      <c r="U100" s="159" t="s">
        <v>4435</v>
      </c>
      <c r="V100" s="154">
        <v>44424</v>
      </c>
      <c r="W100" s="82" t="s">
        <v>57</v>
      </c>
      <c r="X100" s="155">
        <v>44425</v>
      </c>
      <c r="Y100" s="156">
        <v>0.66666666666666663</v>
      </c>
      <c r="Z100" s="82" t="s">
        <v>160</v>
      </c>
      <c r="AA100" s="82" t="s">
        <v>57</v>
      </c>
      <c r="AB100" s="164">
        <v>44427</v>
      </c>
      <c r="AC100" s="82" t="s">
        <v>65</v>
      </c>
      <c r="AD100" s="164">
        <v>44445</v>
      </c>
      <c r="AE100" s="82" t="s">
        <v>65</v>
      </c>
      <c r="AF100" s="82" t="s">
        <v>116</v>
      </c>
      <c r="AG100" s="165">
        <v>34000000</v>
      </c>
    </row>
    <row r="101" spans="1:33" ht="15.75" customHeight="1">
      <c r="A101" s="146">
        <v>44424</v>
      </c>
      <c r="B101" s="82" t="str">
        <f t="shared" si="10"/>
        <v>Hongbt12</v>
      </c>
      <c r="C101" s="82" t="s">
        <v>155</v>
      </c>
      <c r="D101" s="82" t="s">
        <v>79</v>
      </c>
      <c r="E101" s="82"/>
      <c r="F101" s="17" t="str">
        <f t="shared" si="5"/>
        <v>Fail CV</v>
      </c>
      <c r="G101" s="147" t="s">
        <v>4436</v>
      </c>
      <c r="H101" s="148">
        <v>349601223</v>
      </c>
      <c r="I101" s="148"/>
      <c r="J101" s="150"/>
      <c r="K101" s="157" t="s">
        <v>4437</v>
      </c>
      <c r="L101" s="152" t="str">
        <f ca="1">IFERROR(__xludf.DUMMYFUNCTION("if(or(countifs($H$3:H103,H103)&gt;1, countifs($I$3:I103,I103)&gt;1),""Trùng"",if(or(COUNTIFS('Data tổng'!$I:$I,$I103)&gt;1,COUNTIFS('Data tổng'!$H:$H,$H103)&gt;1),""Trùng ""&amp;FILTER('Data tổng'!$B:$B,'Data tổng'!$I:$I=$I103,'Data tổng'!$B:$B&lt;&gt;$B103),""ok""))"),"ok")</f>
        <v>ok</v>
      </c>
      <c r="M101" s="147" t="s">
        <v>112</v>
      </c>
      <c r="N101" s="82"/>
      <c r="O101" s="82"/>
      <c r="P101" s="82"/>
      <c r="Q101" s="82"/>
      <c r="R101" s="82"/>
      <c r="S101" s="82"/>
      <c r="T101" s="82" t="s">
        <v>55</v>
      </c>
      <c r="U101" s="159" t="s">
        <v>4438</v>
      </c>
      <c r="V101" s="154">
        <v>44424</v>
      </c>
      <c r="W101" s="82" t="s">
        <v>47</v>
      </c>
      <c r="X101" s="155"/>
      <c r="Y101" s="160"/>
      <c r="Z101" s="82"/>
      <c r="AA101" s="82"/>
      <c r="AB101" s="82"/>
      <c r="AC101" s="82"/>
      <c r="AD101" s="82"/>
      <c r="AE101" s="82"/>
      <c r="AF101" s="82"/>
      <c r="AG101" s="82"/>
    </row>
    <row r="102" spans="1:33" ht="15.75" customHeight="1">
      <c r="A102" s="146">
        <v>44424</v>
      </c>
      <c r="B102" s="82" t="str">
        <f t="shared" si="10"/>
        <v>Hongbt12</v>
      </c>
      <c r="C102" s="82" t="s">
        <v>155</v>
      </c>
      <c r="D102" s="82" t="s">
        <v>417</v>
      </c>
      <c r="E102" s="82"/>
      <c r="F102" s="17" t="str">
        <f t="shared" si="5"/>
        <v>Từ chối offer</v>
      </c>
      <c r="G102" s="161" t="s">
        <v>4439</v>
      </c>
      <c r="H102" s="148">
        <v>866074246</v>
      </c>
      <c r="I102" s="148" t="s">
        <v>4440</v>
      </c>
      <c r="J102" s="150"/>
      <c r="K102" s="157" t="s">
        <v>4441</v>
      </c>
      <c r="L102" s="152" t="str">
        <f ca="1">IFERROR(__xludf.DUMMYFUNCTION("if(or(countifs($H$3:H104,H104)&gt;1, countifs($I$3:I104,I104)&gt;1),""Trùng"",if(or(COUNTIFS('Data tổng'!$I:$I,$I104)&gt;1,COUNTIFS('Data tổng'!$H:$H,$H104)&gt;1),""Trùng ""&amp;FILTER('Data tổng'!$B:$B,'Data tổng'!$I:$I=$I104,'Data tổng'!$B:$B&lt;&gt;$B104),""ok""))"),"ok")</f>
        <v>ok</v>
      </c>
      <c r="M102" s="147" t="s">
        <v>83</v>
      </c>
      <c r="N102" s="82" t="s">
        <v>616</v>
      </c>
      <c r="O102" s="82"/>
      <c r="P102" s="82"/>
      <c r="Q102" s="82"/>
      <c r="R102" s="82"/>
      <c r="S102" s="82"/>
      <c r="T102" s="82"/>
      <c r="U102" s="178" t="s">
        <v>4442</v>
      </c>
      <c r="V102" s="154">
        <v>44424</v>
      </c>
      <c r="W102" s="82" t="s">
        <v>57</v>
      </c>
      <c r="X102" s="155">
        <v>44426</v>
      </c>
      <c r="Y102" s="156">
        <v>0.4375</v>
      </c>
      <c r="Z102" s="82" t="s">
        <v>827</v>
      </c>
      <c r="AA102" s="82" t="s">
        <v>47</v>
      </c>
      <c r="AB102" s="164"/>
      <c r="AC102" s="82" t="s">
        <v>128</v>
      </c>
      <c r="AD102" s="82"/>
      <c r="AE102" s="82"/>
      <c r="AF102" s="82"/>
      <c r="AG102" s="82"/>
    </row>
    <row r="103" spans="1:33" ht="15.75" customHeight="1">
      <c r="A103" s="146">
        <v>44424</v>
      </c>
      <c r="B103" s="82" t="s">
        <v>4070</v>
      </c>
      <c r="C103" s="82" t="s">
        <v>155</v>
      </c>
      <c r="D103" s="82" t="s">
        <v>417</v>
      </c>
      <c r="E103" s="82"/>
      <c r="F103" s="17" t="str">
        <f t="shared" si="5"/>
        <v>Pass Phỏng vấn</v>
      </c>
      <c r="G103" s="147" t="s">
        <v>4443</v>
      </c>
      <c r="H103" s="148">
        <v>349642082</v>
      </c>
      <c r="I103" s="148" t="s">
        <v>4444</v>
      </c>
      <c r="J103" s="150"/>
      <c r="K103" s="157" t="s">
        <v>4445</v>
      </c>
      <c r="L103" s="152" t="str">
        <f ca="1">IFERROR(__xludf.DUMMYFUNCTION("if(or(countifs($H$3:H105,H105)&gt;1, countifs($I$3:I105,I105)&gt;1),""Trùng"",if(or(COUNTIFS('Data tổng'!$I:$I,$I105)&gt;1,COUNTIFS('Data tổng'!$H:$H,$H105)&gt;1),""Trùng ""&amp;FILTER('Data tổng'!$B:$B,'Data tổng'!$I:$I=$I105,'Data tổng'!$B:$B&lt;&gt;$B105),""ok""))"),"ok")</f>
        <v>ok</v>
      </c>
      <c r="M103" s="147" t="s">
        <v>112</v>
      </c>
      <c r="N103" s="82"/>
      <c r="O103" s="82"/>
      <c r="P103" s="82"/>
      <c r="Q103" s="82"/>
      <c r="R103" s="82"/>
      <c r="S103" s="82"/>
      <c r="T103" s="82"/>
      <c r="U103" s="178" t="s">
        <v>4446</v>
      </c>
      <c r="V103" s="154">
        <v>44425</v>
      </c>
      <c r="W103" s="82" t="s">
        <v>57</v>
      </c>
      <c r="X103" s="155">
        <v>44428</v>
      </c>
      <c r="Y103" s="156">
        <v>0.41666666666666669</v>
      </c>
      <c r="Z103" s="82" t="s">
        <v>827</v>
      </c>
      <c r="AA103" s="82" t="s">
        <v>57</v>
      </c>
      <c r="AB103" s="164"/>
      <c r="AC103" s="82"/>
      <c r="AD103" s="82"/>
      <c r="AE103" s="82"/>
      <c r="AF103" s="82"/>
      <c r="AG103" s="82"/>
    </row>
    <row r="104" spans="1:33" ht="15.75" customHeight="1">
      <c r="A104" s="146">
        <v>44425</v>
      </c>
      <c r="B104" s="82" t="str">
        <f t="shared" ref="B104:B106" si="11">IF(A104&lt;&gt;"",B103,"")</f>
        <v>Hongbt12</v>
      </c>
      <c r="C104" s="82" t="s">
        <v>78</v>
      </c>
      <c r="D104" s="82" t="s">
        <v>79</v>
      </c>
      <c r="E104" s="82"/>
      <c r="F104" s="17" t="str">
        <f t="shared" si="5"/>
        <v>Từ chối ứng tuyển</v>
      </c>
      <c r="G104" s="147" t="s">
        <v>4447</v>
      </c>
      <c r="H104" s="148">
        <v>979832565</v>
      </c>
      <c r="I104" s="148"/>
      <c r="J104" s="150"/>
      <c r="K104" s="151" t="s">
        <v>4448</v>
      </c>
      <c r="L104" s="152" t="str">
        <f ca="1">IFERROR(__xludf.DUMMYFUNCTION("if(or(countifs($H$3:H106,H106)&gt;1, countifs($I$3:I106,I106)&gt;1),""Trùng"",if(or(COUNTIFS('Data tổng'!$I:$I,$I106)&gt;1,COUNTIFS('Data tổng'!$H:$H,$H106)&gt;1),""Trùng ""&amp;FILTER('Data tổng'!$B:$B,'Data tổng'!$I:$I=$I106,'Data tổng'!$B:$B&lt;&gt;$B106),""ok""))"),"ok")</f>
        <v>ok</v>
      </c>
      <c r="M104" s="147" t="s">
        <v>112</v>
      </c>
      <c r="N104" s="82"/>
      <c r="O104" s="82"/>
      <c r="P104" s="82"/>
      <c r="Q104" s="82"/>
      <c r="R104" s="82"/>
      <c r="S104" s="82"/>
      <c r="T104" s="82"/>
      <c r="U104" s="178" t="s">
        <v>4449</v>
      </c>
      <c r="V104" s="154"/>
      <c r="W104" s="82" t="s">
        <v>58</v>
      </c>
      <c r="X104" s="155"/>
      <c r="Y104" s="160"/>
      <c r="Z104" s="82"/>
      <c r="AA104" s="82"/>
      <c r="AB104" s="82"/>
      <c r="AC104" s="82"/>
      <c r="AD104" s="82"/>
      <c r="AE104" s="82"/>
      <c r="AF104" s="82"/>
      <c r="AG104" s="82"/>
    </row>
    <row r="105" spans="1:33" ht="15.75" customHeight="1">
      <c r="A105" s="146">
        <v>44431</v>
      </c>
      <c r="B105" s="82" t="str">
        <f t="shared" si="11"/>
        <v>Hongbt12</v>
      </c>
      <c r="C105" s="82" t="s">
        <v>263</v>
      </c>
      <c r="D105" s="82" t="s">
        <v>417</v>
      </c>
      <c r="E105" s="82"/>
      <c r="F105" s="17" t="str">
        <f t="shared" si="5"/>
        <v>Fail Phỏng vấn</v>
      </c>
      <c r="G105" s="147" t="s">
        <v>4450</v>
      </c>
      <c r="H105" s="148">
        <v>967635937</v>
      </c>
      <c r="I105" s="148" t="s">
        <v>4451</v>
      </c>
      <c r="J105" s="160"/>
      <c r="K105" s="157" t="s">
        <v>4452</v>
      </c>
      <c r="L105" s="152" t="str">
        <f ca="1">IFERROR(__xludf.DUMMYFUNCTION("if(or(countifs($H$3:H107,H107)&gt;1, countifs($I$3:I107,I107)&gt;1),""Trùng"",if(or(COUNTIFS('Data tổng'!$I:$I,$I107)&gt;1,COUNTIFS('Data tổng'!$H:$H,$H107)&gt;1),""Trùng ""&amp;FILTER('Data tổng'!$B:$B,'Data tổng'!$I:$I=$I107,'Data tổng'!$B:$B&lt;&gt;$B107),""ok""))"),"ok")</f>
        <v>ok</v>
      </c>
      <c r="M105" s="147" t="s">
        <v>83</v>
      </c>
      <c r="N105" s="82" t="s">
        <v>84</v>
      </c>
      <c r="O105" s="82"/>
      <c r="P105" s="82"/>
      <c r="Q105" s="82"/>
      <c r="R105" s="82"/>
      <c r="S105" s="82"/>
      <c r="T105" s="82"/>
      <c r="U105" s="159" t="s">
        <v>4453</v>
      </c>
      <c r="V105" s="154">
        <v>44432</v>
      </c>
      <c r="W105" s="82" t="s">
        <v>57</v>
      </c>
      <c r="X105" s="155">
        <v>44434</v>
      </c>
      <c r="Y105" s="156">
        <v>0.70833333333333337</v>
      </c>
      <c r="Z105" s="82" t="s">
        <v>827</v>
      </c>
      <c r="AA105" s="82" t="s">
        <v>47</v>
      </c>
      <c r="AB105" s="82"/>
      <c r="AC105" s="82"/>
      <c r="AD105" s="82"/>
      <c r="AE105" s="82"/>
      <c r="AF105" s="82"/>
      <c r="AG105" s="82"/>
    </row>
    <row r="106" spans="1:33" ht="35.25" customHeight="1">
      <c r="A106" s="146">
        <v>44431</v>
      </c>
      <c r="B106" s="82" t="str">
        <f t="shared" si="11"/>
        <v>Hongbt12</v>
      </c>
      <c r="C106" s="82" t="s">
        <v>263</v>
      </c>
      <c r="D106" s="82" t="s">
        <v>79</v>
      </c>
      <c r="E106" s="82"/>
      <c r="F106" s="17" t="str">
        <f t="shared" si="5"/>
        <v>Đã nhận được CV</v>
      </c>
      <c r="G106" s="147" t="s">
        <v>2908</v>
      </c>
      <c r="H106" s="148">
        <v>968018308</v>
      </c>
      <c r="I106" s="149" t="s">
        <v>4454</v>
      </c>
      <c r="J106" s="150"/>
      <c r="K106" s="157" t="s">
        <v>4455</v>
      </c>
      <c r="L106" s="152" t="str">
        <f ca="1">IFERROR(__xludf.DUMMYFUNCTION("if(or(countifs($H$3:H108,H108)&gt;1, countifs($I$3:I108,I108)&gt;1),""Trùng"",if(or(COUNTIFS('Data tổng'!$I:$I,$I108)&gt;1,COUNTIFS('Data tổng'!$H:$H,$H108)&gt;1),""Trùng ""&amp;FILTER('Data tổng'!$B:$B,'Data tổng'!$I:$I=$I108,'Data tổng'!$B:$B&lt;&gt;$B108),""ok""))"),"ok")</f>
        <v>ok</v>
      </c>
      <c r="M106" s="147" t="s">
        <v>40</v>
      </c>
      <c r="N106" s="82"/>
      <c r="O106" s="82"/>
      <c r="P106" s="82"/>
      <c r="Q106" s="82"/>
      <c r="R106" s="82"/>
      <c r="S106" s="82"/>
      <c r="T106" s="82"/>
      <c r="U106" s="159" t="s">
        <v>4456</v>
      </c>
      <c r="V106" s="154">
        <v>44434</v>
      </c>
      <c r="W106" s="82" t="s">
        <v>731</v>
      </c>
      <c r="X106" s="155"/>
      <c r="Y106" s="160"/>
      <c r="Z106" s="82"/>
      <c r="AA106" s="82"/>
      <c r="AB106" s="82"/>
      <c r="AC106" s="82"/>
      <c r="AD106" s="82"/>
      <c r="AE106" s="82"/>
      <c r="AF106" s="82"/>
      <c r="AG106" s="82"/>
    </row>
    <row r="107" spans="1:33" ht="15.75" customHeight="1">
      <c r="A107" s="146">
        <v>44433</v>
      </c>
      <c r="B107" s="82" t="s">
        <v>4070</v>
      </c>
      <c r="C107" s="82" t="s">
        <v>696</v>
      </c>
      <c r="D107" s="82"/>
      <c r="E107" s="82"/>
      <c r="F107" s="17" t="str">
        <f t="shared" ref="F107:F141" si="12">IF(G107="","",IF(AE107="Yes", "Đã onboard", IF(AE107="No", "Không onboard", IF(AC107="Yes", "Đồng ý offer", IF(AC107="Consider", "Cân nhắc offer",IF(AC107="No", "Từ chối offer", IF(AA107="Pass", "Pass Phỏng vấn", IF(AA107="Fail", "Fail Phỏng vấn", IF(AA107="Cancel", "Hủy Phỏng vấn", IF(AA107="Reject", "Từ chối Phỏng vấn", IF(AA107="Consider", "Cân nhắc KQ PV", IF(AND(X107&lt;&gt;"",AA107="",W107="Pass"), "Có lịch PV",IF(W107="Pass","Pass CV",IF(W107="Fail","Fail CV",IF(W107="Reject","Từ chối ứng tuyển", IF(W107="Consider","Cân nhắc CV","Đã nhận được CV"))))))))))))))))</f>
        <v>Pass CV</v>
      </c>
      <c r="G107" s="147" t="s">
        <v>4457</v>
      </c>
      <c r="H107" s="148">
        <v>868240819</v>
      </c>
      <c r="I107" s="148" t="s">
        <v>4458</v>
      </c>
      <c r="J107" s="150"/>
      <c r="K107" s="157" t="s">
        <v>4459</v>
      </c>
      <c r="L107" s="152" t="str">
        <f ca="1">IFERROR(__xludf.DUMMYFUNCTION("if(or(countifs($H$3:H109,H109)&gt;1, countifs($I$3:I109,I109)&gt;1),""Trùng"",if(or(COUNTIFS('Data tổng'!$I:$I,$I109)&gt;1,COUNTIFS('Data tổng'!$H:$H,$H109)&gt;1),""Trùng ""&amp;FILTER('Data tổng'!$B:$B,'Data tổng'!$I:$I=$I109,'Data tổng'!$B:$B&lt;&gt;$B109),""ok""))"),"ok")</f>
        <v>ok</v>
      </c>
      <c r="M107" s="147"/>
      <c r="N107" s="82"/>
      <c r="O107" s="82"/>
      <c r="P107" s="82"/>
      <c r="Q107" s="82"/>
      <c r="R107" s="82"/>
      <c r="S107" s="82"/>
      <c r="T107" s="82"/>
      <c r="U107" s="178"/>
      <c r="V107" s="154">
        <v>44433</v>
      </c>
      <c r="W107" s="82" t="s">
        <v>57</v>
      </c>
      <c r="X107" s="155"/>
      <c r="Y107" s="160"/>
      <c r="Z107" s="82"/>
      <c r="AA107" s="82"/>
      <c r="AB107" s="82"/>
      <c r="AC107" s="82"/>
      <c r="AD107" s="82"/>
      <c r="AE107" s="82"/>
      <c r="AF107" s="82"/>
      <c r="AG107" s="82"/>
    </row>
    <row r="108" spans="1:33" ht="15.75" customHeight="1">
      <c r="A108" s="146">
        <v>44433</v>
      </c>
      <c r="B108" s="82" t="str">
        <f>IF(A108&lt;&gt;"",B107,"")</f>
        <v>Hongbt12</v>
      </c>
      <c r="C108" s="82" t="s">
        <v>78</v>
      </c>
      <c r="D108" s="82" t="s">
        <v>79</v>
      </c>
      <c r="E108" s="82"/>
      <c r="F108" s="17" t="str">
        <f t="shared" si="12"/>
        <v>Fail CV</v>
      </c>
      <c r="G108" s="161" t="s">
        <v>4460</v>
      </c>
      <c r="H108" s="148">
        <v>971803628</v>
      </c>
      <c r="I108" s="148" t="s">
        <v>4461</v>
      </c>
      <c r="J108" s="150"/>
      <c r="K108" s="157" t="s">
        <v>4462</v>
      </c>
      <c r="L108" s="152" t="str">
        <f ca="1">IFERROR(__xludf.DUMMYFUNCTION("if(or(countifs($H$3:H110,H110)&gt;1, countifs($I$3:I110,I110)&gt;1),""Trùng"",if(or(COUNTIFS('Data tổng'!$I:$I,$I110)&gt;1,COUNTIFS('Data tổng'!$H:$H,$H110)&gt;1),""Trùng ""&amp;FILTER('Data tổng'!$B:$B,'Data tổng'!$I:$I=$I110,'Data tổng'!$B:$B&lt;&gt;$B110),""ok""))"),"ok")</f>
        <v>ok</v>
      </c>
      <c r="M108" s="147" t="s">
        <v>112</v>
      </c>
      <c r="N108" s="82"/>
      <c r="O108" s="82"/>
      <c r="P108" s="82"/>
      <c r="Q108" s="82"/>
      <c r="R108" s="82"/>
      <c r="S108" s="82"/>
      <c r="T108" s="82"/>
      <c r="U108" s="178" t="s">
        <v>4463</v>
      </c>
      <c r="V108" s="154">
        <v>44433</v>
      </c>
      <c r="W108" s="82" t="s">
        <v>47</v>
      </c>
      <c r="X108" s="155"/>
      <c r="Y108" s="160"/>
      <c r="Z108" s="82"/>
      <c r="AA108" s="82"/>
      <c r="AB108" s="82"/>
      <c r="AC108" s="82"/>
      <c r="AD108" s="82"/>
      <c r="AE108" s="82"/>
      <c r="AF108" s="82"/>
      <c r="AG108" s="82"/>
    </row>
    <row r="109" spans="1:33" ht="15.75" customHeight="1">
      <c r="A109" s="146">
        <v>44433</v>
      </c>
      <c r="B109" s="82" t="s">
        <v>4070</v>
      </c>
      <c r="C109" s="82" t="s">
        <v>78</v>
      </c>
      <c r="D109" s="82" t="s">
        <v>79</v>
      </c>
      <c r="E109" s="82"/>
      <c r="F109" s="17" t="str">
        <f t="shared" si="12"/>
        <v>Từ chối Phỏng vấn</v>
      </c>
      <c r="G109" s="147" t="s">
        <v>740</v>
      </c>
      <c r="H109" s="148" t="s">
        <v>741</v>
      </c>
      <c r="I109" s="149" t="s">
        <v>742</v>
      </c>
      <c r="J109" s="150"/>
      <c r="K109" s="157" t="s">
        <v>4464</v>
      </c>
      <c r="L109" s="152" t="str">
        <f ca="1">IFERROR(__xludf.DUMMYFUNCTION("if(or(countifs($H$3:H111,H111)&gt;1, countifs($I$3:I111,I111)&gt;1),""Trùng"",if(or(COUNTIFS('Data tổng'!$I:$I,$I111)&gt;1,COUNTIFS('Data tổng'!$H:$H,$H111)&gt;1),""Trùng ""&amp;FILTER('Data tổng'!$B:$B,'Data tổng'!$I:$I=$I111,'Data tổng'!$B:$B&lt;&gt;$B111),""ok""))"),"ok")</f>
        <v>ok</v>
      </c>
      <c r="M109" s="147" t="s">
        <v>40</v>
      </c>
      <c r="N109" s="82"/>
      <c r="O109" s="82"/>
      <c r="P109" s="82"/>
      <c r="Q109" s="82"/>
      <c r="R109" s="82"/>
      <c r="S109" s="82"/>
      <c r="T109" s="82"/>
      <c r="U109" s="178" t="s">
        <v>4465</v>
      </c>
      <c r="V109" s="154"/>
      <c r="W109" s="82" t="s">
        <v>57</v>
      </c>
      <c r="X109" s="155">
        <v>44466</v>
      </c>
      <c r="Y109" s="156">
        <v>0.625</v>
      </c>
      <c r="Z109" s="82" t="s">
        <v>160</v>
      </c>
      <c r="AA109" s="82" t="s">
        <v>58</v>
      </c>
      <c r="AB109" s="82"/>
      <c r="AC109" s="82"/>
      <c r="AD109" s="82"/>
      <c r="AE109" s="82"/>
      <c r="AF109" s="82"/>
      <c r="AG109" s="82"/>
    </row>
    <row r="110" spans="1:33" ht="15.75" customHeight="1">
      <c r="A110" s="146">
        <v>44433</v>
      </c>
      <c r="B110" s="82" t="s">
        <v>4070</v>
      </c>
      <c r="C110" s="82" t="s">
        <v>155</v>
      </c>
      <c r="D110" s="82" t="s">
        <v>79</v>
      </c>
      <c r="E110" s="82"/>
      <c r="F110" s="17" t="str">
        <f t="shared" si="12"/>
        <v>Đã nhận được CV</v>
      </c>
      <c r="G110" s="147" t="s">
        <v>4466</v>
      </c>
      <c r="H110" s="148">
        <v>348246376</v>
      </c>
      <c r="I110" s="149" t="s">
        <v>4467</v>
      </c>
      <c r="J110" s="150"/>
      <c r="K110" s="157" t="s">
        <v>4468</v>
      </c>
      <c r="L110" s="152" t="str">
        <f ca="1">IFERROR(__xludf.DUMMYFUNCTION("if(or(countifs($H$3:H112,H112)&gt;1, countifs($I$3:I112,I112)&gt;1),""Trùng"",if(or(COUNTIFS('Data tổng'!$I:$I,$I112)&gt;1,COUNTIFS('Data tổng'!$H:$H,$H112)&gt;1),""Trùng ""&amp;FILTER('Data tổng'!$B:$B,'Data tổng'!$I:$I=$I112,'Data tổng'!$B:$B&lt;&gt;$B112),""ok""))"),"ok")</f>
        <v>ok</v>
      </c>
      <c r="M110" s="147" t="s">
        <v>40</v>
      </c>
      <c r="N110" s="82"/>
      <c r="O110" s="82"/>
      <c r="P110" s="82"/>
      <c r="Q110" s="82"/>
      <c r="R110" s="82"/>
      <c r="S110" s="82"/>
      <c r="T110" s="82"/>
      <c r="U110" s="159" t="s">
        <v>4469</v>
      </c>
      <c r="V110" s="154"/>
      <c r="W110" s="82"/>
      <c r="X110" s="155"/>
      <c r="Y110" s="160"/>
      <c r="Z110" s="82"/>
      <c r="AA110" s="82"/>
      <c r="AB110" s="82"/>
      <c r="AC110" s="82"/>
      <c r="AD110" s="82"/>
      <c r="AE110" s="82"/>
      <c r="AF110" s="82"/>
      <c r="AG110" s="82"/>
    </row>
    <row r="111" spans="1:33" ht="15.75" customHeight="1">
      <c r="A111" s="146">
        <v>44433</v>
      </c>
      <c r="B111" s="82" t="s">
        <v>4070</v>
      </c>
      <c r="C111" s="82" t="s">
        <v>155</v>
      </c>
      <c r="D111" s="82" t="s">
        <v>79</v>
      </c>
      <c r="E111" s="82"/>
      <c r="F111" s="17" t="str">
        <f t="shared" si="12"/>
        <v>Đã nhận được CV</v>
      </c>
      <c r="G111" s="147" t="s">
        <v>4470</v>
      </c>
      <c r="H111" s="148">
        <v>386909357</v>
      </c>
      <c r="I111" s="149" t="s">
        <v>4471</v>
      </c>
      <c r="J111" s="150"/>
      <c r="K111" s="157" t="s">
        <v>4472</v>
      </c>
      <c r="L111" s="152" t="str">
        <f ca="1">IFERROR(__xludf.DUMMYFUNCTION("if(or(countifs($H$3:H113,H113)&gt;1, countifs($I$3:I113,I113)&gt;1),""Trùng"",if(or(COUNTIFS('Data tổng'!$I:$I,$I113)&gt;1,COUNTIFS('Data tổng'!$H:$H,$H113)&gt;1),""Trùng ""&amp;FILTER('Data tổng'!$B:$B,'Data tổng'!$I:$I=$I113,'Data tổng'!$B:$B&lt;&gt;$B113),""ok""))"),"ok")</f>
        <v>ok</v>
      </c>
      <c r="M111" s="147" t="s">
        <v>40</v>
      </c>
      <c r="N111" s="82"/>
      <c r="O111" s="82"/>
      <c r="P111" s="82"/>
      <c r="Q111" s="82"/>
      <c r="R111" s="82"/>
      <c r="S111" s="82"/>
      <c r="T111" s="82"/>
      <c r="U111" s="159" t="s">
        <v>4469</v>
      </c>
      <c r="V111" s="154"/>
      <c r="W111" s="82"/>
      <c r="X111" s="155"/>
      <c r="Y111" s="160"/>
      <c r="Z111" s="82"/>
      <c r="AA111" s="82"/>
      <c r="AB111" s="82"/>
      <c r="AC111" s="82"/>
      <c r="AD111" s="82"/>
      <c r="AE111" s="82"/>
      <c r="AF111" s="82"/>
      <c r="AG111" s="82"/>
    </row>
    <row r="112" spans="1:33" ht="15.75" customHeight="1">
      <c r="A112" s="146">
        <v>44433</v>
      </c>
      <c r="B112" s="82" t="s">
        <v>4070</v>
      </c>
      <c r="C112" s="82" t="s">
        <v>78</v>
      </c>
      <c r="D112" s="82" t="s">
        <v>79</v>
      </c>
      <c r="E112" s="82"/>
      <c r="F112" s="17" t="str">
        <f t="shared" si="12"/>
        <v>Đã nhận được CV</v>
      </c>
      <c r="G112" s="147" t="s">
        <v>726</v>
      </c>
      <c r="H112" s="148" t="s">
        <v>727</v>
      </c>
      <c r="I112" s="148" t="s">
        <v>728</v>
      </c>
      <c r="J112" s="150"/>
      <c r="K112" s="157" t="s">
        <v>729</v>
      </c>
      <c r="L112" s="152" t="str">
        <f ca="1">IFERROR(__xludf.DUMMYFUNCTION("if(or(countifs($H$3:H114,H114)&gt;1, countifs($I$3:I114,I114)&gt;1),""Trùng"",if(or(COUNTIFS('Data tổng'!$I:$I,$I114)&gt;1,COUNTIFS('Data tổng'!$H:$H,$H114)&gt;1),""Trùng ""&amp;FILTER('Data tổng'!$B:$B,'Data tổng'!$I:$I=$I114,'Data tổng'!$B:$B&lt;&gt;$B114),""ok""))"),"ok")</f>
        <v>ok</v>
      </c>
      <c r="M112" s="147" t="s">
        <v>40</v>
      </c>
      <c r="N112" s="82"/>
      <c r="O112" s="82"/>
      <c r="P112" s="82"/>
      <c r="Q112" s="82"/>
      <c r="R112" s="82"/>
      <c r="S112" s="82"/>
      <c r="T112" s="82"/>
      <c r="U112" s="159" t="s">
        <v>4473</v>
      </c>
      <c r="V112" s="154"/>
      <c r="W112" s="82" t="s">
        <v>187</v>
      </c>
      <c r="X112" s="155"/>
      <c r="Y112" s="160"/>
      <c r="Z112" s="82"/>
      <c r="AA112" s="82"/>
      <c r="AB112" s="82"/>
      <c r="AC112" s="82"/>
      <c r="AD112" s="82"/>
      <c r="AE112" s="82"/>
      <c r="AF112" s="82"/>
      <c r="AG112" s="82"/>
    </row>
    <row r="113" spans="1:33" ht="15.75" customHeight="1">
      <c r="A113" s="146">
        <v>44433</v>
      </c>
      <c r="B113" s="82" t="s">
        <v>4070</v>
      </c>
      <c r="C113" s="82" t="s">
        <v>78</v>
      </c>
      <c r="D113" s="82" t="s">
        <v>79</v>
      </c>
      <c r="E113" s="82"/>
      <c r="F113" s="17" t="str">
        <f t="shared" si="12"/>
        <v>Fail CV</v>
      </c>
      <c r="G113" s="147" t="s">
        <v>4474</v>
      </c>
      <c r="H113" s="148">
        <v>968563441</v>
      </c>
      <c r="I113" s="149" t="s">
        <v>733</v>
      </c>
      <c r="J113" s="150"/>
      <c r="K113" s="157" t="s">
        <v>734</v>
      </c>
      <c r="L113" s="152" t="str">
        <f ca="1">IFERROR(__xludf.DUMMYFUNCTION("if(or(countifs($H$3:H115,H115)&gt;1, countifs($I$3:I115,I115)&gt;1),""Trùng"",if(or(COUNTIFS('Data tổng'!$I:$I,$I115)&gt;1,COUNTIFS('Data tổng'!$H:$H,$H115)&gt;1),""Trùng ""&amp;FILTER('Data tổng'!$B:$B,'Data tổng'!$I:$I=$I115,'Data tổng'!$B:$B&lt;&gt;$B115),""ok""))"),"ok")</f>
        <v>ok</v>
      </c>
      <c r="M113" s="147" t="s">
        <v>40</v>
      </c>
      <c r="N113" s="82"/>
      <c r="O113" s="82"/>
      <c r="P113" s="82"/>
      <c r="Q113" s="82"/>
      <c r="R113" s="82"/>
      <c r="S113" s="82"/>
      <c r="T113" s="82"/>
      <c r="U113" s="159" t="s">
        <v>4475</v>
      </c>
      <c r="V113" s="154"/>
      <c r="W113" s="82" t="s">
        <v>47</v>
      </c>
      <c r="X113" s="155"/>
      <c r="Y113" s="160"/>
      <c r="Z113" s="82"/>
      <c r="AA113" s="82"/>
      <c r="AB113" s="82"/>
      <c r="AC113" s="82"/>
      <c r="AD113" s="82"/>
      <c r="AE113" s="82"/>
      <c r="AF113" s="82"/>
      <c r="AG113" s="82"/>
    </row>
    <row r="114" spans="1:33" ht="15.75" customHeight="1">
      <c r="A114" s="146">
        <v>44433</v>
      </c>
      <c r="B114" s="82" t="s">
        <v>4070</v>
      </c>
      <c r="C114" s="82" t="s">
        <v>155</v>
      </c>
      <c r="D114" s="82" t="s">
        <v>79</v>
      </c>
      <c r="E114" s="82"/>
      <c r="F114" s="17" t="str">
        <f t="shared" si="12"/>
        <v>Đã nhận được CV</v>
      </c>
      <c r="G114" s="147" t="s">
        <v>4476</v>
      </c>
      <c r="H114" s="148">
        <v>354576198</v>
      </c>
      <c r="I114" s="149" t="s">
        <v>4477</v>
      </c>
      <c r="J114" s="150"/>
      <c r="K114" s="157" t="s">
        <v>4478</v>
      </c>
      <c r="L114" s="152" t="str">
        <f ca="1">IFERROR(__xludf.DUMMYFUNCTION("if(or(countifs($H$3:H116,H116)&gt;1, countifs($I$3:I116,I116)&gt;1),""Trùng"",if(or(COUNTIFS('Data tổng'!$I:$I,$I116)&gt;1,COUNTIFS('Data tổng'!$H:$H,$H116)&gt;1),""Trùng ""&amp;FILTER('Data tổng'!$B:$B,'Data tổng'!$I:$I=$I116,'Data tổng'!$B:$B&lt;&gt;$B116),""ok""))"),"ok")</f>
        <v>ok</v>
      </c>
      <c r="M114" s="147" t="s">
        <v>40</v>
      </c>
      <c r="N114" s="82"/>
      <c r="O114" s="82"/>
      <c r="P114" s="82"/>
      <c r="Q114" s="82" t="s">
        <v>284</v>
      </c>
      <c r="R114" s="82"/>
      <c r="S114" s="82"/>
      <c r="T114" s="82"/>
      <c r="U114" s="159"/>
      <c r="V114" s="154"/>
      <c r="W114" s="82" t="s">
        <v>731</v>
      </c>
      <c r="X114" s="155"/>
      <c r="Y114" s="160"/>
      <c r="Z114" s="82"/>
      <c r="AA114" s="82"/>
      <c r="AB114" s="82"/>
      <c r="AC114" s="82"/>
      <c r="AD114" s="82"/>
      <c r="AE114" s="82"/>
      <c r="AF114" s="82"/>
      <c r="AG114" s="82"/>
    </row>
    <row r="115" spans="1:33" ht="31.5" customHeight="1">
      <c r="A115" s="146">
        <v>44434</v>
      </c>
      <c r="B115" s="82" t="s">
        <v>4070</v>
      </c>
      <c r="C115" s="82" t="s">
        <v>155</v>
      </c>
      <c r="D115" s="82" t="s">
        <v>417</v>
      </c>
      <c r="E115" s="82"/>
      <c r="F115" s="17" t="str">
        <f t="shared" si="12"/>
        <v>Đã nhận được CV</v>
      </c>
      <c r="G115" s="147" t="s">
        <v>4479</v>
      </c>
      <c r="H115" s="148">
        <v>974559023</v>
      </c>
      <c r="I115" s="148" t="s">
        <v>4480</v>
      </c>
      <c r="J115" s="150"/>
      <c r="K115" s="157" t="s">
        <v>4481</v>
      </c>
      <c r="L115" s="152" t="str">
        <f ca="1">IFERROR(__xludf.DUMMYFUNCTION("if(or(countifs($H$3:H117,H117)&gt;1, countifs($I$3:I117,I117)&gt;1),""Trùng"",if(or(COUNTIFS('Data tổng'!$I:$I,$I117)&gt;1,COUNTIFS('Data tổng'!$H:$H,$H117)&gt;1),""Trùng ""&amp;FILTER('Data tổng'!$B:$B,'Data tổng'!$I:$I=$I117,'Data tổng'!$B:$B&lt;&gt;$B117),""ok""))"),"ok")</f>
        <v>ok</v>
      </c>
      <c r="M115" s="147" t="s">
        <v>112</v>
      </c>
      <c r="N115" s="82"/>
      <c r="O115" s="82"/>
      <c r="P115" s="82"/>
      <c r="Q115" s="82" t="s">
        <v>207</v>
      </c>
      <c r="R115" s="82"/>
      <c r="S115" s="82"/>
      <c r="T115" s="82"/>
      <c r="U115" s="153" t="s">
        <v>4482</v>
      </c>
      <c r="V115" s="154"/>
      <c r="W115" s="82" t="s">
        <v>731</v>
      </c>
      <c r="X115" s="155"/>
      <c r="Y115" s="160"/>
      <c r="Z115" s="82"/>
      <c r="AA115" s="82"/>
      <c r="AB115" s="82"/>
      <c r="AC115" s="82"/>
      <c r="AD115" s="82"/>
      <c r="AE115" s="82"/>
      <c r="AF115" s="82"/>
      <c r="AG115" s="82"/>
    </row>
    <row r="116" spans="1:33" ht="39.75" customHeight="1">
      <c r="A116" s="146">
        <v>44438</v>
      </c>
      <c r="B116" s="82" t="str">
        <f t="shared" ref="B116:B118" si="13">IF(A116&lt;&gt;"",B115,"")</f>
        <v>Hongbt12</v>
      </c>
      <c r="C116" s="82" t="s">
        <v>78</v>
      </c>
      <c r="D116" s="82" t="s">
        <v>417</v>
      </c>
      <c r="E116" s="82"/>
      <c r="F116" s="17" t="str">
        <f t="shared" si="12"/>
        <v>Từ chối ứng tuyển</v>
      </c>
      <c r="G116" s="147" t="s">
        <v>4483</v>
      </c>
      <c r="H116" s="148">
        <v>387467117</v>
      </c>
      <c r="I116" s="181">
        <v>387467117</v>
      </c>
      <c r="J116" s="150"/>
      <c r="K116" s="157" t="s">
        <v>4484</v>
      </c>
      <c r="L116" s="152" t="str">
        <f ca="1">IFERROR(__xludf.DUMMYFUNCTION("if(or(countifs($H$3:H118,H118)&gt;1, countifs($I$3:I118,I118)&gt;1),""Trùng"",if(or(COUNTIFS('Data tổng'!$I:$I,$I118)&gt;1,COUNTIFS('Data tổng'!$H:$H,$H118)&gt;1),""Trùng ""&amp;FILTER('Data tổng'!$B:$B,'Data tổng'!$I:$I=$I118,'Data tổng'!$B:$B&lt;&gt;$B118),""ok""))"),"ok")</f>
        <v>ok</v>
      </c>
      <c r="M116" s="147" t="s">
        <v>112</v>
      </c>
      <c r="N116" s="82"/>
      <c r="O116" s="82"/>
      <c r="P116" s="82"/>
      <c r="Q116" s="82"/>
      <c r="R116" s="82"/>
      <c r="S116" s="82"/>
      <c r="T116" s="82" t="s">
        <v>100</v>
      </c>
      <c r="U116" s="153" t="s">
        <v>4485</v>
      </c>
      <c r="V116" s="154"/>
      <c r="W116" s="82" t="s">
        <v>58</v>
      </c>
      <c r="X116" s="155"/>
      <c r="Y116" s="160"/>
      <c r="Z116" s="82"/>
      <c r="AA116" s="82"/>
      <c r="AB116" s="82"/>
      <c r="AC116" s="82"/>
      <c r="AD116" s="82"/>
      <c r="AE116" s="82"/>
      <c r="AF116" s="82"/>
      <c r="AG116" s="82"/>
    </row>
    <row r="117" spans="1:33" ht="21.75" customHeight="1">
      <c r="A117" s="146">
        <v>44438</v>
      </c>
      <c r="B117" s="82" t="str">
        <f t="shared" si="13"/>
        <v>Hongbt12</v>
      </c>
      <c r="C117" s="82" t="s">
        <v>78</v>
      </c>
      <c r="D117" s="82" t="s">
        <v>417</v>
      </c>
      <c r="E117" s="82"/>
      <c r="F117" s="17" t="str">
        <f t="shared" si="12"/>
        <v>Từ chối ứng tuyển</v>
      </c>
      <c r="G117" s="147" t="s">
        <v>4486</v>
      </c>
      <c r="H117" s="148">
        <v>383473691</v>
      </c>
      <c r="I117" s="148">
        <v>383473691</v>
      </c>
      <c r="J117" s="150"/>
      <c r="K117" s="157" t="s">
        <v>4487</v>
      </c>
      <c r="L117" s="152" t="str">
        <f ca="1">IFERROR(__xludf.DUMMYFUNCTION("if(or(countifs($H$3:H119,H119)&gt;1, countifs($I$3:I119,I119)&gt;1),""Trùng"",if(or(COUNTIFS('Data tổng'!$I:$I,$I119)&gt;1,COUNTIFS('Data tổng'!$H:$H,$H119)&gt;1),""Trùng ""&amp;FILTER('Data tổng'!$B:$B,'Data tổng'!$I:$I=$I119,'Data tổng'!$B:$B&lt;&gt;$B119),""ok""))"),"ok")</f>
        <v>ok</v>
      </c>
      <c r="M117" s="147" t="s">
        <v>112</v>
      </c>
      <c r="N117" s="82"/>
      <c r="O117" s="82"/>
      <c r="P117" s="82"/>
      <c r="Q117" s="82"/>
      <c r="R117" s="82"/>
      <c r="S117" s="82"/>
      <c r="T117" s="82"/>
      <c r="U117" s="153" t="s">
        <v>4488</v>
      </c>
      <c r="V117" s="154"/>
      <c r="W117" s="82" t="s">
        <v>58</v>
      </c>
      <c r="X117" s="155"/>
      <c r="Y117" s="160"/>
      <c r="Z117" s="82"/>
      <c r="AA117" s="82"/>
      <c r="AB117" s="82"/>
      <c r="AC117" s="82"/>
      <c r="AD117" s="82"/>
      <c r="AE117" s="82"/>
      <c r="AF117" s="82"/>
      <c r="AG117" s="82"/>
    </row>
    <row r="118" spans="1:33" ht="66.75" customHeight="1">
      <c r="A118" s="146">
        <v>44438</v>
      </c>
      <c r="B118" s="82" t="str">
        <f t="shared" si="13"/>
        <v>Hongbt12</v>
      </c>
      <c r="C118" s="82" t="s">
        <v>78</v>
      </c>
      <c r="D118" s="82" t="s">
        <v>417</v>
      </c>
      <c r="E118" s="82"/>
      <c r="F118" s="17" t="str">
        <f t="shared" si="12"/>
        <v>Từ chối ứng tuyển</v>
      </c>
      <c r="G118" s="147" t="s">
        <v>4489</v>
      </c>
      <c r="H118" s="148">
        <v>385952796</v>
      </c>
      <c r="I118" s="148" t="s">
        <v>4490</v>
      </c>
      <c r="J118" s="150"/>
      <c r="K118" s="157" t="s">
        <v>4491</v>
      </c>
      <c r="L118" s="152" t="str">
        <f ca="1">IFERROR(__xludf.DUMMYFUNCTION("if(or(countifs($H$3:H120,H120)&gt;1, countifs($I$3:I120,I120)&gt;1),""Trùng"",if(or(COUNTIFS('Data tổng'!$I:$I,$I120)&gt;1,COUNTIFS('Data tổng'!$H:$H,$H120)&gt;1),""Trùng ""&amp;FILTER('Data tổng'!$B:$B,'Data tổng'!$I:$I=$I120,'Data tổng'!$B:$B&lt;&gt;$B120),""ok""))"),"ok")</f>
        <v>ok</v>
      </c>
      <c r="M118" s="147" t="s">
        <v>112</v>
      </c>
      <c r="N118" s="82"/>
      <c r="O118" s="82"/>
      <c r="P118" s="82"/>
      <c r="Q118" s="82"/>
      <c r="R118" s="82"/>
      <c r="S118" s="82"/>
      <c r="T118" s="82"/>
      <c r="U118" s="153" t="s">
        <v>4492</v>
      </c>
      <c r="V118" s="154"/>
      <c r="W118" s="82" t="s">
        <v>58</v>
      </c>
      <c r="X118" s="155"/>
      <c r="Y118" s="160"/>
      <c r="Z118" s="82"/>
      <c r="AA118" s="82"/>
      <c r="AB118" s="82"/>
      <c r="AC118" s="82"/>
      <c r="AD118" s="82"/>
      <c r="AE118" s="82"/>
      <c r="AF118" s="82"/>
      <c r="AG118" s="82"/>
    </row>
    <row r="119" spans="1:33" ht="15.75" customHeight="1">
      <c r="A119" s="146">
        <v>44438</v>
      </c>
      <c r="B119" s="82" t="s">
        <v>4070</v>
      </c>
      <c r="C119" s="82" t="s">
        <v>155</v>
      </c>
      <c r="D119" s="82" t="s">
        <v>79</v>
      </c>
      <c r="E119" s="82"/>
      <c r="F119" s="17" t="str">
        <f t="shared" si="12"/>
        <v>Từ chối offer</v>
      </c>
      <c r="G119" s="147" t="s">
        <v>4493</v>
      </c>
      <c r="H119" s="148">
        <v>835960320</v>
      </c>
      <c r="I119" s="149" t="s">
        <v>4494</v>
      </c>
      <c r="J119" s="150"/>
      <c r="K119" s="162" t="s">
        <v>4495</v>
      </c>
      <c r="L119" s="152" t="str">
        <f ca="1">IFERROR(__xludf.DUMMYFUNCTION("if(or(countifs($H$3:H121,H121)&gt;1, countifs($I$3:I121,I121)&gt;1),""Trùng"",if(or(COUNTIFS('Data tổng'!$I:$I,$I121)&gt;1,COUNTIFS('Data tổng'!$H:$H,$H121)&gt;1),""Trùng ""&amp;FILTER('Data tổng'!$B:$B,'Data tổng'!$I:$I=$I121,'Data tổng'!$B:$B&lt;&gt;$B121),""ok""))"),"ok")</f>
        <v>ok</v>
      </c>
      <c r="M119" s="147" t="s">
        <v>40</v>
      </c>
      <c r="N119" s="82"/>
      <c r="O119" s="82"/>
      <c r="P119" s="82"/>
      <c r="Q119" s="82" t="s">
        <v>44</v>
      </c>
      <c r="R119" s="82"/>
      <c r="S119" s="82"/>
      <c r="T119" s="82"/>
      <c r="U119" s="153" t="s">
        <v>4496</v>
      </c>
      <c r="V119" s="154">
        <v>44438</v>
      </c>
      <c r="W119" s="82" t="s">
        <v>57</v>
      </c>
      <c r="X119" s="155">
        <v>44440</v>
      </c>
      <c r="Y119" s="156">
        <v>0.66666666666666663</v>
      </c>
      <c r="Z119" s="82" t="s">
        <v>127</v>
      </c>
      <c r="AA119" s="82" t="s">
        <v>57</v>
      </c>
      <c r="AB119" s="164">
        <v>44440</v>
      </c>
      <c r="AC119" s="82" t="s">
        <v>128</v>
      </c>
      <c r="AD119" s="82"/>
      <c r="AE119" s="82"/>
      <c r="AF119" s="82"/>
      <c r="AG119" s="165">
        <v>14000000</v>
      </c>
    </row>
    <row r="120" spans="1:33" ht="15.75" customHeight="1">
      <c r="A120" s="146">
        <v>44438</v>
      </c>
      <c r="B120" s="82" t="s">
        <v>4070</v>
      </c>
      <c r="C120" s="82" t="s">
        <v>155</v>
      </c>
      <c r="D120" s="82" t="s">
        <v>79</v>
      </c>
      <c r="E120" s="82"/>
      <c r="F120" s="17" t="str">
        <f t="shared" si="12"/>
        <v>Đã nhận được CV</v>
      </c>
      <c r="G120" s="147" t="s">
        <v>4497</v>
      </c>
      <c r="H120" s="148">
        <v>978925571</v>
      </c>
      <c r="I120" s="149" t="s">
        <v>4498</v>
      </c>
      <c r="J120" s="160">
        <v>1997</v>
      </c>
      <c r="K120" s="157" t="s">
        <v>4499</v>
      </c>
      <c r="L120" s="152" t="str">
        <f ca="1">IFERROR(__xludf.DUMMYFUNCTION("if(or(countifs($H$3:H122,H122)&gt;1, countifs($I$3:I122,I122)&gt;1),""Trùng"",if(or(COUNTIFS('Data tổng'!$I:$I,$I122)&gt;1,COUNTIFS('Data tổng'!$H:$H,$H122)&gt;1),""Trùng ""&amp;FILTER('Data tổng'!$B:$B,'Data tổng'!$I:$I=$I122,'Data tổng'!$B:$B&lt;&gt;$B122),""ok""))"),"ok")</f>
        <v>ok</v>
      </c>
      <c r="M120" s="147" t="s">
        <v>40</v>
      </c>
      <c r="N120" s="82"/>
      <c r="O120" s="82"/>
      <c r="P120" s="82"/>
      <c r="Q120" s="82" t="s">
        <v>44</v>
      </c>
      <c r="R120" s="82"/>
      <c r="S120" s="82"/>
      <c r="T120" s="82"/>
      <c r="U120" s="153" t="s">
        <v>4500</v>
      </c>
      <c r="V120" s="154"/>
      <c r="W120" s="82"/>
      <c r="X120" s="155"/>
      <c r="Y120" s="160"/>
      <c r="Z120" s="82"/>
      <c r="AA120" s="82"/>
      <c r="AB120" s="82"/>
      <c r="AC120" s="82"/>
      <c r="AD120" s="82"/>
      <c r="AE120" s="82"/>
      <c r="AF120" s="82"/>
      <c r="AG120" s="82"/>
    </row>
    <row r="121" spans="1:33" ht="15.75" customHeight="1">
      <c r="A121" s="146">
        <v>44438</v>
      </c>
      <c r="B121" s="82" t="s">
        <v>4070</v>
      </c>
      <c r="C121" s="82" t="s">
        <v>163</v>
      </c>
      <c r="D121" s="82" t="s">
        <v>417</v>
      </c>
      <c r="E121" s="82"/>
      <c r="F121" s="17" t="str">
        <f t="shared" si="12"/>
        <v>Đã nhận được CV</v>
      </c>
      <c r="G121" s="147" t="s">
        <v>4501</v>
      </c>
      <c r="H121" s="148">
        <v>349712036</v>
      </c>
      <c r="I121" s="149" t="s">
        <v>4502</v>
      </c>
      <c r="J121" s="150"/>
      <c r="K121" s="157" t="s">
        <v>4503</v>
      </c>
      <c r="L121" s="152" t="str">
        <f ca="1">IFERROR(__xludf.DUMMYFUNCTION("if(or(countifs($H$3:H123,H123)&gt;1, countifs($I$3:I123,I123)&gt;1),""Trùng"",if(or(COUNTIFS('Data tổng'!$I:$I,$I123)&gt;1,COUNTIFS('Data tổng'!$H:$H,$H123)&gt;1),""Trùng ""&amp;FILTER('Data tổng'!$B:$B,'Data tổng'!$I:$I=$I123,'Data tổng'!$B:$B&lt;&gt;$B123),""ok""))"),"ok")</f>
        <v>ok</v>
      </c>
      <c r="M121" s="147" t="s">
        <v>40</v>
      </c>
      <c r="N121" s="82"/>
      <c r="O121" s="82"/>
      <c r="P121" s="82"/>
      <c r="Q121" s="82" t="s">
        <v>44</v>
      </c>
      <c r="R121" s="82"/>
      <c r="S121" s="82"/>
      <c r="T121" s="82"/>
      <c r="U121" s="82"/>
      <c r="V121" s="154"/>
      <c r="W121" s="82"/>
      <c r="X121" s="155"/>
      <c r="Y121" s="160"/>
      <c r="Z121" s="82"/>
      <c r="AA121" s="82"/>
      <c r="AB121" s="82"/>
      <c r="AC121" s="82"/>
      <c r="AD121" s="82"/>
      <c r="AE121" s="82"/>
      <c r="AF121" s="82"/>
      <c r="AG121" s="82"/>
    </row>
    <row r="122" spans="1:33" ht="15.75" customHeight="1">
      <c r="A122" s="146">
        <v>44438</v>
      </c>
      <c r="B122" s="82" t="s">
        <v>4070</v>
      </c>
      <c r="C122" s="82" t="s">
        <v>155</v>
      </c>
      <c r="D122" s="82" t="s">
        <v>79</v>
      </c>
      <c r="E122" s="82"/>
      <c r="F122" s="17" t="str">
        <f t="shared" si="12"/>
        <v>Đã nhận được CV</v>
      </c>
      <c r="G122" s="147" t="s">
        <v>4504</v>
      </c>
      <c r="H122" s="148">
        <v>983065746</v>
      </c>
      <c r="I122" s="149" t="s">
        <v>4505</v>
      </c>
      <c r="J122" s="150"/>
      <c r="K122" s="162" t="s">
        <v>4506</v>
      </c>
      <c r="L122" s="152" t="str">
        <f ca="1">IFERROR(__xludf.DUMMYFUNCTION("if(or(countifs($H$3:H124,H124)&gt;1, countifs($I$3:I124,I124)&gt;1),""Trùng"",if(or(COUNTIFS('Data tổng'!$I:$I,$I124)&gt;1,COUNTIFS('Data tổng'!$H:$H,$H124)&gt;1),""Trùng ""&amp;FILTER('Data tổng'!$B:$B,'Data tổng'!$I:$I=$I124,'Data tổng'!$B:$B&lt;&gt;$B124),""ok""))"),"ok")</f>
        <v>ok</v>
      </c>
      <c r="M122" s="147" t="s">
        <v>40</v>
      </c>
      <c r="N122" s="82"/>
      <c r="O122" s="82"/>
      <c r="P122" s="82"/>
      <c r="Q122" s="82" t="s">
        <v>44</v>
      </c>
      <c r="R122" s="82"/>
      <c r="S122" s="82"/>
      <c r="T122" s="82"/>
      <c r="U122" s="153" t="s">
        <v>4500</v>
      </c>
      <c r="V122" s="154"/>
      <c r="W122" s="82"/>
      <c r="X122" s="155"/>
      <c r="Y122" s="160"/>
      <c r="Z122" s="82"/>
      <c r="AA122" s="82"/>
      <c r="AB122" s="82"/>
      <c r="AC122" s="82"/>
      <c r="AD122" s="82"/>
      <c r="AE122" s="82"/>
      <c r="AF122" s="82"/>
      <c r="AG122" s="82"/>
    </row>
    <row r="123" spans="1:33" ht="30.75" customHeight="1">
      <c r="A123" s="146">
        <v>44438</v>
      </c>
      <c r="B123" s="82" t="s">
        <v>4070</v>
      </c>
      <c r="C123" s="82" t="s">
        <v>155</v>
      </c>
      <c r="D123" s="82" t="s">
        <v>417</v>
      </c>
      <c r="E123" s="82"/>
      <c r="F123" s="17" t="str">
        <f t="shared" si="12"/>
        <v>Đã nhận được CV</v>
      </c>
      <c r="G123" s="147" t="s">
        <v>4507</v>
      </c>
      <c r="H123" s="148">
        <v>971401316</v>
      </c>
      <c r="I123" s="149" t="s">
        <v>1989</v>
      </c>
      <c r="J123" s="150"/>
      <c r="K123" s="151" t="s">
        <v>4508</v>
      </c>
      <c r="L123" s="152" t="str">
        <f ca="1">IFERROR(__xludf.DUMMYFUNCTION("if(or(countifs($H$3:H125,H125)&gt;1, countifs($I$3:I125,I125)&gt;1),""Trùng"",if(or(COUNTIFS('Data tổng'!$I:$I,$I125)&gt;1,COUNTIFS('Data tổng'!$H:$H,$H125)&gt;1),""Trùng ""&amp;FILTER('Data tổng'!$B:$B,'Data tổng'!$I:$I=$I125,'Data tổng'!$B:$B&lt;&gt;$B125),""ok""))"),"ok")</f>
        <v>ok</v>
      </c>
      <c r="M123" s="147" t="s">
        <v>40</v>
      </c>
      <c r="N123" s="82"/>
      <c r="O123" s="82"/>
      <c r="P123" s="82"/>
      <c r="Q123" s="82" t="s">
        <v>44</v>
      </c>
      <c r="R123" s="82"/>
      <c r="S123" s="82"/>
      <c r="T123" s="82"/>
      <c r="U123" s="153" t="s">
        <v>4509</v>
      </c>
      <c r="V123" s="154"/>
      <c r="W123" s="82"/>
      <c r="X123" s="155"/>
      <c r="Y123" s="160"/>
      <c r="Z123" s="82"/>
      <c r="AA123" s="82"/>
      <c r="AB123" s="82"/>
      <c r="AC123" s="82"/>
      <c r="AD123" s="82"/>
      <c r="AE123" s="82"/>
      <c r="AF123" s="82"/>
      <c r="AG123" s="82"/>
    </row>
    <row r="124" spans="1:33" ht="32.25" customHeight="1">
      <c r="A124" s="146">
        <v>44439</v>
      </c>
      <c r="B124" s="82" t="s">
        <v>4070</v>
      </c>
      <c r="C124" s="82" t="s">
        <v>250</v>
      </c>
      <c r="D124" s="82" t="s">
        <v>79</v>
      </c>
      <c r="E124" s="82"/>
      <c r="F124" s="17" t="str">
        <f t="shared" si="12"/>
        <v>Đã nhận được CV</v>
      </c>
      <c r="G124" s="147" t="s">
        <v>4510</v>
      </c>
      <c r="H124" s="148">
        <v>982039355</v>
      </c>
      <c r="I124" s="149" t="s">
        <v>4511</v>
      </c>
      <c r="J124" s="150"/>
      <c r="K124" s="162" t="s">
        <v>4512</v>
      </c>
      <c r="L124" s="152" t="str">
        <f ca="1">IFERROR(__xludf.DUMMYFUNCTION("if(or(countifs($H$3:H126,H126)&gt;1, countifs($I$3:I126,I126)&gt;1),""Trùng"",if(or(COUNTIFS('Data tổng'!$I:$I,$I126)&gt;1,COUNTIFS('Data tổng'!$H:$H,$H126)&gt;1),""Trùng ""&amp;FILTER('Data tổng'!$B:$B,'Data tổng'!$I:$I=$I126,'Data tổng'!$B:$B&lt;&gt;$B126),""ok""))"),"ok")</f>
        <v>ok</v>
      </c>
      <c r="M124" s="147" t="s">
        <v>40</v>
      </c>
      <c r="N124" s="82"/>
      <c r="O124" s="82"/>
      <c r="P124" s="82"/>
      <c r="Q124" s="82"/>
      <c r="R124" s="82"/>
      <c r="S124" s="82"/>
      <c r="T124" s="82"/>
      <c r="U124" s="153"/>
      <c r="V124" s="154">
        <v>44439</v>
      </c>
      <c r="W124" s="82" t="s">
        <v>731</v>
      </c>
      <c r="X124" s="155"/>
      <c r="Y124" s="160"/>
      <c r="Z124" s="82"/>
      <c r="AA124" s="82"/>
      <c r="AB124" s="82"/>
      <c r="AC124" s="82"/>
      <c r="AD124" s="82"/>
      <c r="AE124" s="82"/>
      <c r="AF124" s="82"/>
      <c r="AG124" s="82"/>
    </row>
    <row r="125" spans="1:33" ht="27.75" customHeight="1">
      <c r="A125" s="146">
        <v>44439</v>
      </c>
      <c r="B125" s="82" t="s">
        <v>4070</v>
      </c>
      <c r="C125" s="82" t="s">
        <v>155</v>
      </c>
      <c r="D125" s="82" t="s">
        <v>79</v>
      </c>
      <c r="E125" s="82"/>
      <c r="F125" s="17" t="str">
        <f t="shared" si="12"/>
        <v>Đã nhận được CV</v>
      </c>
      <c r="G125" s="147" t="s">
        <v>4513</v>
      </c>
      <c r="H125" s="148">
        <v>929541397</v>
      </c>
      <c r="I125" s="149" t="s">
        <v>4514</v>
      </c>
      <c r="J125" s="150"/>
      <c r="K125" s="157" t="s">
        <v>4515</v>
      </c>
      <c r="L125" s="152" t="str">
        <f ca="1">IFERROR(__xludf.DUMMYFUNCTION("if(or(countifs($H$3:H127,H127)&gt;1, countifs($I$3:I127,I127)&gt;1),""Trùng"",if(or(COUNTIFS('Data tổng'!$I:$I,$I127)&gt;1,COUNTIFS('Data tổng'!$H:$H,$H127)&gt;1),""Trùng ""&amp;FILTER('Data tổng'!$B:$B,'Data tổng'!$I:$I=$I127,'Data tổng'!$B:$B&lt;&gt;$B127),""ok""))"),"ok")</f>
        <v>ok</v>
      </c>
      <c r="M125" s="147" t="s">
        <v>40</v>
      </c>
      <c r="N125" s="82"/>
      <c r="O125" s="82"/>
      <c r="P125" s="82"/>
      <c r="Q125" s="82" t="s">
        <v>44</v>
      </c>
      <c r="R125" s="82"/>
      <c r="S125" s="82"/>
      <c r="T125" s="82"/>
      <c r="U125" s="153" t="s">
        <v>4509</v>
      </c>
      <c r="V125" s="154"/>
      <c r="W125" s="82"/>
      <c r="X125" s="155"/>
      <c r="Y125" s="160"/>
      <c r="Z125" s="82"/>
      <c r="AA125" s="82"/>
      <c r="AB125" s="82"/>
      <c r="AC125" s="82"/>
      <c r="AD125" s="82"/>
      <c r="AE125" s="82"/>
      <c r="AF125" s="82"/>
      <c r="AG125" s="82"/>
    </row>
    <row r="126" spans="1:33" ht="15.75" customHeight="1">
      <c r="A126" s="146">
        <v>44440</v>
      </c>
      <c r="B126" s="82" t="str">
        <f t="shared" ref="B126:B136" si="14">IF(A126&lt;&gt;"",B125,"")</f>
        <v>Hongbt12</v>
      </c>
      <c r="C126" s="82" t="s">
        <v>155</v>
      </c>
      <c r="D126" s="82" t="s">
        <v>417</v>
      </c>
      <c r="E126" s="82"/>
      <c r="F126" s="17" t="str">
        <f t="shared" si="12"/>
        <v>Fail Phỏng vấn</v>
      </c>
      <c r="G126" s="147" t="s">
        <v>4516</v>
      </c>
      <c r="H126" s="148">
        <v>914862929</v>
      </c>
      <c r="I126" s="148" t="s">
        <v>4517</v>
      </c>
      <c r="J126" s="150"/>
      <c r="K126" s="157" t="s">
        <v>4518</v>
      </c>
      <c r="L126" s="152" t="str">
        <f ca="1">IFERROR(__xludf.DUMMYFUNCTION("if(or(countifs($H$3:H128,H128)&gt;1, countifs($I$3:I128,I128)&gt;1),""Trùng"",if(or(COUNTIFS('Data tổng'!$I:$I,$I128)&gt;1,COUNTIFS('Data tổng'!$H:$H,$H128)&gt;1),""Trùng ""&amp;FILTER('Data tổng'!$B:$B,'Data tổng'!$I:$I=$I128,'Data tổng'!$B:$B&lt;&gt;$B128),""ok""))"),"ok")</f>
        <v>ok</v>
      </c>
      <c r="M126" s="147" t="s">
        <v>83</v>
      </c>
      <c r="N126" s="82" t="s">
        <v>84</v>
      </c>
      <c r="O126" s="82"/>
      <c r="P126" s="82"/>
      <c r="Q126" s="82" t="s">
        <v>44</v>
      </c>
      <c r="R126" s="82"/>
      <c r="S126" s="82"/>
      <c r="T126" s="82"/>
      <c r="U126" s="153" t="s">
        <v>4519</v>
      </c>
      <c r="V126" s="154"/>
      <c r="W126" s="82" t="s">
        <v>57</v>
      </c>
      <c r="X126" s="155">
        <v>44449</v>
      </c>
      <c r="Y126" s="156">
        <v>0.625</v>
      </c>
      <c r="Z126" s="82" t="s">
        <v>194</v>
      </c>
      <c r="AA126" s="82" t="s">
        <v>47</v>
      </c>
      <c r="AB126" s="82"/>
      <c r="AC126" s="82"/>
      <c r="AD126" s="82"/>
      <c r="AE126" s="82"/>
      <c r="AF126" s="82"/>
      <c r="AG126" s="82"/>
    </row>
    <row r="127" spans="1:33" ht="29.25" customHeight="1">
      <c r="A127" s="146">
        <v>44445</v>
      </c>
      <c r="B127" s="82" t="str">
        <f t="shared" si="14"/>
        <v>Hongbt12</v>
      </c>
      <c r="C127" s="82" t="s">
        <v>250</v>
      </c>
      <c r="D127" s="82" t="s">
        <v>417</v>
      </c>
      <c r="E127" s="82"/>
      <c r="F127" s="17" t="str">
        <f t="shared" si="12"/>
        <v>Từ chối ứng tuyển</v>
      </c>
      <c r="G127" s="147" t="s">
        <v>4520</v>
      </c>
      <c r="H127" s="148">
        <v>388284166</v>
      </c>
      <c r="I127" s="148" t="s">
        <v>4521</v>
      </c>
      <c r="J127" s="150"/>
      <c r="K127" s="151" t="s">
        <v>4522</v>
      </c>
      <c r="L127" s="152" t="str">
        <f ca="1">IFERROR(__xludf.DUMMYFUNCTION("if(or(countifs($H$3:H129,H129)&gt;1, countifs($I$3:I129,I129)&gt;1),""Trùng"",if(or(COUNTIFS('Data tổng'!$I:$I,$I129)&gt;1,COUNTIFS('Data tổng'!$H:$H,$H129)&gt;1),""Trùng ""&amp;FILTER('Data tổng'!$B:$B,'Data tổng'!$I:$I=$I129,'Data tổng'!$B:$B&lt;&gt;$B129),""ok""))"),"ok")</f>
        <v>ok</v>
      </c>
      <c r="M127" s="147" t="s">
        <v>112</v>
      </c>
      <c r="N127" s="82"/>
      <c r="O127" s="82"/>
      <c r="P127" s="82"/>
      <c r="Q127" s="82"/>
      <c r="R127" s="82"/>
      <c r="S127" s="82"/>
      <c r="T127" s="82"/>
      <c r="U127" s="153" t="s">
        <v>4523</v>
      </c>
      <c r="V127" s="154"/>
      <c r="W127" s="82" t="s">
        <v>58</v>
      </c>
      <c r="X127" s="155"/>
      <c r="Y127" s="160"/>
      <c r="Z127" s="82"/>
      <c r="AA127" s="82"/>
      <c r="AB127" s="82"/>
      <c r="AC127" s="82"/>
      <c r="AD127" s="82"/>
      <c r="AE127" s="82"/>
      <c r="AF127" s="82"/>
      <c r="AG127" s="82"/>
    </row>
    <row r="128" spans="1:33" ht="15.75" customHeight="1">
      <c r="A128" s="146">
        <v>44445</v>
      </c>
      <c r="B128" s="82" t="str">
        <f t="shared" si="14"/>
        <v>Hongbt12</v>
      </c>
      <c r="C128" s="82" t="s">
        <v>78</v>
      </c>
      <c r="D128" s="82" t="s">
        <v>417</v>
      </c>
      <c r="E128" s="82"/>
      <c r="F128" s="17" t="str">
        <f t="shared" si="12"/>
        <v>Từ chối Phỏng vấn</v>
      </c>
      <c r="G128" s="147" t="s">
        <v>4524</v>
      </c>
      <c r="H128" s="148">
        <v>355074619</v>
      </c>
      <c r="I128" s="148" t="s">
        <v>4525</v>
      </c>
      <c r="J128" s="150"/>
      <c r="K128" s="157" t="s">
        <v>4526</v>
      </c>
      <c r="L128" s="152" t="str">
        <f ca="1">IFERROR(__xludf.DUMMYFUNCTION("if(or(countifs($H$3:H130,H130)&gt;1, countifs($I$3:I130,I130)&gt;1),""Trùng"",if(or(COUNTIFS('Data tổng'!$I:$I,$I130)&gt;1,COUNTIFS('Data tổng'!$H:$H,$H130)&gt;1),""Trùng ""&amp;FILTER('Data tổng'!$B:$B,'Data tổng'!$I:$I=$I130,'Data tổng'!$B:$B&lt;&gt;$B130),""ok""))"),"ok")</f>
        <v>ok</v>
      </c>
      <c r="M128" s="147" t="s">
        <v>112</v>
      </c>
      <c r="N128" s="82"/>
      <c r="O128" s="82"/>
      <c r="P128" s="82"/>
      <c r="Q128" s="82"/>
      <c r="R128" s="82"/>
      <c r="S128" s="82"/>
      <c r="T128" s="82"/>
      <c r="U128" s="153" t="s">
        <v>4527</v>
      </c>
      <c r="V128" s="154"/>
      <c r="W128" s="82" t="s">
        <v>57</v>
      </c>
      <c r="X128" s="155">
        <v>44466</v>
      </c>
      <c r="Y128" s="156">
        <v>0.58333333333333337</v>
      </c>
      <c r="Z128" s="82" t="s">
        <v>160</v>
      </c>
      <c r="AA128" s="82" t="s">
        <v>58</v>
      </c>
      <c r="AB128" s="82"/>
      <c r="AC128" s="82"/>
      <c r="AD128" s="82"/>
      <c r="AE128" s="82"/>
      <c r="AF128" s="82"/>
      <c r="AG128" s="82"/>
    </row>
    <row r="129" spans="1:33" ht="33" customHeight="1">
      <c r="A129" s="146">
        <v>44445</v>
      </c>
      <c r="B129" s="82" t="str">
        <f t="shared" si="14"/>
        <v>Hongbt12</v>
      </c>
      <c r="C129" s="82" t="s">
        <v>78</v>
      </c>
      <c r="D129" s="82" t="s">
        <v>417</v>
      </c>
      <c r="E129" s="82"/>
      <c r="F129" s="17" t="str">
        <f t="shared" si="12"/>
        <v>Fail CV</v>
      </c>
      <c r="G129" s="147" t="s">
        <v>4528</v>
      </c>
      <c r="H129" s="148">
        <v>967600508</v>
      </c>
      <c r="I129" s="148" t="s">
        <v>4529</v>
      </c>
      <c r="J129" s="150"/>
      <c r="K129" s="157" t="s">
        <v>4530</v>
      </c>
      <c r="L129" s="152" t="str">
        <f ca="1">IFERROR(__xludf.DUMMYFUNCTION("if(or(countifs($H$3:H131,H131)&gt;1, countifs($I$3:I131,I131)&gt;1),""Trùng"",if(or(COUNTIFS('Data tổng'!$I:$I,$I131)&gt;1,COUNTIFS('Data tổng'!$H:$H,$H131)&gt;1),""Trùng ""&amp;FILTER('Data tổng'!$B:$B,'Data tổng'!$I:$I=$I131,'Data tổng'!$B:$B&lt;&gt;$B131),""ok""))"),"ok")</f>
        <v>ok</v>
      </c>
      <c r="M129" s="147" t="s">
        <v>112</v>
      </c>
      <c r="N129" s="82"/>
      <c r="O129" s="82"/>
      <c r="P129" s="82"/>
      <c r="Q129" s="82"/>
      <c r="R129" s="82"/>
      <c r="S129" s="82"/>
      <c r="T129" s="82"/>
      <c r="U129" s="153" t="s">
        <v>4531</v>
      </c>
      <c r="V129" s="154"/>
      <c r="W129" s="82" t="s">
        <v>47</v>
      </c>
      <c r="X129" s="155"/>
      <c r="Y129" s="160"/>
      <c r="Z129" s="82"/>
      <c r="AA129" s="82"/>
      <c r="AB129" s="82"/>
      <c r="AC129" s="82"/>
      <c r="AD129" s="82"/>
      <c r="AE129" s="82"/>
      <c r="AF129" s="82"/>
      <c r="AG129" s="82"/>
    </row>
    <row r="130" spans="1:33" ht="15.75" customHeight="1">
      <c r="A130" s="146">
        <v>44445</v>
      </c>
      <c r="B130" s="82" t="str">
        <f t="shared" si="14"/>
        <v>Hongbt12</v>
      </c>
      <c r="C130" s="82" t="s">
        <v>78</v>
      </c>
      <c r="D130" s="82" t="s">
        <v>79</v>
      </c>
      <c r="E130" s="82" t="s">
        <v>48</v>
      </c>
      <c r="F130" s="17" t="str">
        <f t="shared" si="12"/>
        <v>Từ chối ứng tuyển</v>
      </c>
      <c r="G130" s="147" t="s">
        <v>975</v>
      </c>
      <c r="H130" s="197">
        <v>368918168</v>
      </c>
      <c r="I130" s="148" t="s">
        <v>976</v>
      </c>
      <c r="J130" s="198"/>
      <c r="K130" s="157" t="s">
        <v>977</v>
      </c>
      <c r="L130" s="152" t="str">
        <f ca="1">IFERROR(__xludf.DUMMYFUNCTION("if(or(countifs($H$3:H132,H132)&gt;1, countifs($I$3:I132,I132)&gt;1),""Trùng"",if(or(COUNTIFS('Data tổng'!$I:$I,$I132)&gt;1,COUNTIFS('Data tổng'!$H:$H,$H132)&gt;1),""Trùng ""&amp;FILTER('Data tổng'!$B:$B,'Data tổng'!$I:$I=$I132,'Data tổng'!$B:$B&lt;&gt;$B132),""ok""))"),"ok")</f>
        <v>ok</v>
      </c>
      <c r="M130" s="147" t="s">
        <v>112</v>
      </c>
      <c r="N130" s="82"/>
      <c r="O130" s="82"/>
      <c r="P130" s="82"/>
      <c r="Q130" s="82"/>
      <c r="R130" s="82"/>
      <c r="S130" s="82"/>
      <c r="T130" s="82"/>
      <c r="U130" s="153" t="s">
        <v>4532</v>
      </c>
      <c r="V130" s="154"/>
      <c r="W130" s="82" t="s">
        <v>58</v>
      </c>
      <c r="X130" s="155"/>
      <c r="Y130" s="160"/>
      <c r="Z130" s="82"/>
      <c r="AA130" s="82"/>
      <c r="AB130" s="82"/>
      <c r="AC130" s="82"/>
      <c r="AD130" s="82"/>
      <c r="AE130" s="82"/>
      <c r="AF130" s="82"/>
      <c r="AG130" s="82"/>
    </row>
    <row r="131" spans="1:33" ht="15.75" customHeight="1">
      <c r="A131" s="146">
        <v>44445</v>
      </c>
      <c r="B131" s="82" t="str">
        <f t="shared" si="14"/>
        <v>Hongbt12</v>
      </c>
      <c r="C131" s="82" t="s">
        <v>78</v>
      </c>
      <c r="D131" s="82" t="s">
        <v>79</v>
      </c>
      <c r="E131" s="82" t="s">
        <v>48</v>
      </c>
      <c r="F131" s="17" t="str">
        <f t="shared" si="12"/>
        <v>Fail CV</v>
      </c>
      <c r="G131" s="147" t="s">
        <v>755</v>
      </c>
      <c r="H131" s="197">
        <v>964053432</v>
      </c>
      <c r="I131" s="148" t="s">
        <v>4533</v>
      </c>
      <c r="J131" s="198"/>
      <c r="K131" s="157" t="s">
        <v>756</v>
      </c>
      <c r="L131" s="152" t="str">
        <f ca="1">IFERROR(__xludf.DUMMYFUNCTION("if(or(countifs($H$3:H133,H133)&gt;1, countifs($I$3:I133,I133)&gt;1),""Trùng"",if(or(COUNTIFS('Data tổng'!$I:$I,$I133)&gt;1,COUNTIFS('Data tổng'!$H:$H,$H133)&gt;1),""Trùng ""&amp;FILTER('Data tổng'!$B:$B,'Data tổng'!$I:$I=$I133,'Data tổng'!$B:$B&lt;&gt;$B133),""ok""))"),"ok")</f>
        <v>ok</v>
      </c>
      <c r="M131" s="147" t="s">
        <v>112</v>
      </c>
      <c r="N131" s="82"/>
      <c r="O131" s="82"/>
      <c r="P131" s="82"/>
      <c r="Q131" s="82"/>
      <c r="R131" s="82"/>
      <c r="S131" s="82"/>
      <c r="T131" s="82"/>
      <c r="U131" s="199"/>
      <c r="V131" s="154"/>
      <c r="W131" s="82" t="s">
        <v>47</v>
      </c>
      <c r="X131" s="155"/>
      <c r="Y131" s="160"/>
      <c r="Z131" s="82"/>
      <c r="AA131" s="82"/>
      <c r="AB131" s="82"/>
      <c r="AC131" s="82"/>
      <c r="AD131" s="82"/>
      <c r="AE131" s="82"/>
      <c r="AF131" s="82"/>
      <c r="AG131" s="82"/>
    </row>
    <row r="132" spans="1:33" ht="15.75" customHeight="1">
      <c r="A132" s="146">
        <v>44445</v>
      </c>
      <c r="B132" s="82" t="str">
        <f t="shared" si="14"/>
        <v>Hongbt12</v>
      </c>
      <c r="C132" s="82" t="s">
        <v>78</v>
      </c>
      <c r="D132" s="82" t="s">
        <v>79</v>
      </c>
      <c r="E132" s="82" t="s">
        <v>48</v>
      </c>
      <c r="F132" s="17" t="str">
        <f t="shared" si="12"/>
        <v>Fail CV</v>
      </c>
      <c r="G132" s="147" t="s">
        <v>2187</v>
      </c>
      <c r="H132" s="197">
        <v>834050897</v>
      </c>
      <c r="I132" s="148" t="s">
        <v>4534</v>
      </c>
      <c r="J132" s="198"/>
      <c r="K132" s="157" t="s">
        <v>4535</v>
      </c>
      <c r="L132" s="152" t="str">
        <f ca="1">IFERROR(__xludf.DUMMYFUNCTION("if(or(countifs($H$3:H134,H134)&gt;1, countifs($I$3:I134,I134)&gt;1),""Trùng"",if(or(COUNTIFS('Data tổng'!$I:$I,$I134)&gt;1,COUNTIFS('Data tổng'!$H:$H,$H134)&gt;1),""Trùng ""&amp;FILTER('Data tổng'!$B:$B,'Data tổng'!$I:$I=$I134,'Data tổng'!$B:$B&lt;&gt;$B134),""ok""))"),"ok")</f>
        <v>ok</v>
      </c>
      <c r="M132" s="147" t="s">
        <v>112</v>
      </c>
      <c r="N132" s="82"/>
      <c r="O132" s="82"/>
      <c r="P132" s="82"/>
      <c r="Q132" s="82"/>
      <c r="R132" s="82"/>
      <c r="S132" s="82"/>
      <c r="T132" s="82"/>
      <c r="U132" s="153" t="s">
        <v>4536</v>
      </c>
      <c r="V132" s="154"/>
      <c r="W132" s="82" t="s">
        <v>47</v>
      </c>
      <c r="X132" s="82"/>
      <c r="Y132" s="160"/>
      <c r="Z132" s="82"/>
      <c r="AA132" s="82"/>
      <c r="AB132" s="82"/>
      <c r="AC132" s="82"/>
      <c r="AD132" s="82"/>
      <c r="AE132" s="82"/>
      <c r="AF132" s="82"/>
      <c r="AG132" s="82"/>
    </row>
    <row r="133" spans="1:33" ht="56.25" customHeight="1">
      <c r="A133" s="146">
        <v>44466</v>
      </c>
      <c r="B133" s="82" t="str">
        <f t="shared" si="14"/>
        <v>Hongbt12</v>
      </c>
      <c r="C133" s="82" t="s">
        <v>78</v>
      </c>
      <c r="D133" s="82" t="s">
        <v>417</v>
      </c>
      <c r="E133" s="82" t="s">
        <v>48</v>
      </c>
      <c r="F133" s="17" t="str">
        <f t="shared" si="12"/>
        <v>Fail Phỏng vấn</v>
      </c>
      <c r="G133" s="147" t="s">
        <v>4537</v>
      </c>
      <c r="H133" s="197">
        <v>922016286</v>
      </c>
      <c r="I133" s="148" t="s">
        <v>4538</v>
      </c>
      <c r="J133" s="160">
        <v>1</v>
      </c>
      <c r="K133" s="157" t="s">
        <v>4539</v>
      </c>
      <c r="L133" s="152" t="str">
        <f ca="1">IFERROR(__xludf.DUMMYFUNCTION("if(or(countifs($H$3:H135,H135)&gt;1, countifs($I$3:I135,I135)&gt;1),""Trùng"",if(or(COUNTIFS('Data tổng'!$I:$I,$I135)&gt;1,COUNTIFS('Data tổng'!$H:$H,$H135)&gt;1),""Trùng ""&amp;FILTER('Data tổng'!$B:$B,'Data tổng'!$I:$I=$I135,'Data tổng'!$B:$B&lt;&gt;$B135),""ok""))"),"ok")</f>
        <v>ok</v>
      </c>
      <c r="M133" s="147" t="s">
        <v>217</v>
      </c>
      <c r="N133" s="82"/>
      <c r="O133" s="82"/>
      <c r="P133" s="82"/>
      <c r="Q133" s="82"/>
      <c r="R133" s="82"/>
      <c r="S133" s="82"/>
      <c r="T133" s="82"/>
      <c r="U133" s="153" t="s">
        <v>4540</v>
      </c>
      <c r="V133" s="154"/>
      <c r="W133" s="82" t="s">
        <v>57</v>
      </c>
      <c r="X133" s="164">
        <v>44437</v>
      </c>
      <c r="Y133" s="156">
        <v>0.39583333333333331</v>
      </c>
      <c r="Z133" s="82" t="s">
        <v>160</v>
      </c>
      <c r="AA133" s="82" t="s">
        <v>47</v>
      </c>
      <c r="AB133" s="82"/>
      <c r="AC133" s="82"/>
      <c r="AD133" s="82"/>
      <c r="AE133" s="82"/>
      <c r="AF133" s="82"/>
      <c r="AG133" s="82"/>
    </row>
    <row r="134" spans="1:33" ht="24.75" customHeight="1">
      <c r="A134" s="146">
        <v>44446</v>
      </c>
      <c r="B134" s="82" t="str">
        <f t="shared" si="14"/>
        <v>Hongbt12</v>
      </c>
      <c r="C134" s="82" t="s">
        <v>554</v>
      </c>
      <c r="D134" s="82" t="s">
        <v>417</v>
      </c>
      <c r="E134" s="82"/>
      <c r="F134" s="17" t="str">
        <f t="shared" si="12"/>
        <v>Fail Phỏng vấn</v>
      </c>
      <c r="G134" s="147" t="s">
        <v>4541</v>
      </c>
      <c r="H134" s="148">
        <v>363503879</v>
      </c>
      <c r="I134" s="148" t="s">
        <v>4542</v>
      </c>
      <c r="J134" s="150"/>
      <c r="K134" s="157" t="s">
        <v>4543</v>
      </c>
      <c r="L134" s="152" t="str">
        <f ca="1">IFERROR(__xludf.DUMMYFUNCTION("if(or(countifs($H$3:H136,H136)&gt;1, countifs($I$3:I136,I136)&gt;1),""Trùng"",if(or(COUNTIFS('Data tổng'!$I:$I,$I136)&gt;1,COUNTIFS('Data tổng'!$H:$H,$H136)&gt;1),""Trùng ""&amp;FILTER('Data tổng'!$B:$B,'Data tổng'!$I:$I=$I136,'Data tổng'!$B:$B&lt;&gt;$B136),""ok""))"),"ok")</f>
        <v>ok</v>
      </c>
      <c r="M134" s="147" t="s">
        <v>294</v>
      </c>
      <c r="N134" s="82"/>
      <c r="O134" s="82"/>
      <c r="P134" s="82"/>
      <c r="Q134" s="82" t="s">
        <v>44</v>
      </c>
      <c r="R134" s="82"/>
      <c r="S134" s="82"/>
      <c r="T134" s="82"/>
      <c r="U134" s="153" t="s">
        <v>4544</v>
      </c>
      <c r="V134" s="154"/>
      <c r="W134" s="82" t="s">
        <v>57</v>
      </c>
      <c r="X134" s="155">
        <v>44461</v>
      </c>
      <c r="Y134" s="156">
        <v>0.66666666666666663</v>
      </c>
      <c r="Z134" s="82" t="s">
        <v>995</v>
      </c>
      <c r="AA134" s="82" t="s">
        <v>47</v>
      </c>
      <c r="AB134" s="82"/>
      <c r="AC134" s="82"/>
      <c r="AD134" s="82"/>
      <c r="AE134" s="82"/>
      <c r="AF134" s="82"/>
      <c r="AG134" s="82"/>
    </row>
    <row r="135" spans="1:33" ht="15.75" customHeight="1">
      <c r="A135" s="146">
        <v>44446</v>
      </c>
      <c r="B135" s="82" t="str">
        <f t="shared" si="14"/>
        <v>Hongbt12</v>
      </c>
      <c r="C135" s="82" t="s">
        <v>263</v>
      </c>
      <c r="D135" s="82" t="s">
        <v>417</v>
      </c>
      <c r="E135" s="82"/>
      <c r="F135" s="17" t="str">
        <f t="shared" si="12"/>
        <v>Fail Phỏng vấn</v>
      </c>
      <c r="G135" s="147" t="s">
        <v>4545</v>
      </c>
      <c r="H135" s="148">
        <v>942302818</v>
      </c>
      <c r="I135" s="148" t="s">
        <v>4546</v>
      </c>
      <c r="J135" s="150"/>
      <c r="K135" s="157" t="s">
        <v>4547</v>
      </c>
      <c r="L135" s="152" t="str">
        <f ca="1">IFERROR(__xludf.DUMMYFUNCTION("if(or(countifs($H$3:H137,H137)&gt;1, countifs($I$3:I137,I137)&gt;1),""Trùng"",if(or(COUNTIFS('Data tổng'!$I:$I,$I137)&gt;1,COUNTIFS('Data tổng'!$H:$H,$H137)&gt;1),""Trùng ""&amp;FILTER('Data tổng'!$B:$B,'Data tổng'!$I:$I=$I137,'Data tổng'!$B:$B&lt;&gt;$B137),""ok""))"),"ok")</f>
        <v>ok</v>
      </c>
      <c r="M135" s="147" t="s">
        <v>824</v>
      </c>
      <c r="N135" s="82" t="s">
        <v>825</v>
      </c>
      <c r="O135" s="82"/>
      <c r="P135" s="82"/>
      <c r="Q135" s="82"/>
      <c r="R135" s="82"/>
      <c r="S135" s="82"/>
      <c r="T135" s="82"/>
      <c r="U135" s="153" t="s">
        <v>4548</v>
      </c>
      <c r="V135" s="154">
        <v>44446</v>
      </c>
      <c r="W135" s="82" t="s">
        <v>57</v>
      </c>
      <c r="X135" s="155">
        <v>44449</v>
      </c>
      <c r="Y135" s="156">
        <v>0.45833333333333331</v>
      </c>
      <c r="Z135" s="82" t="s">
        <v>194</v>
      </c>
      <c r="AA135" s="82" t="s">
        <v>47</v>
      </c>
      <c r="AB135" s="82"/>
      <c r="AC135" s="82"/>
      <c r="AD135" s="82"/>
      <c r="AE135" s="82"/>
      <c r="AF135" s="82"/>
      <c r="AG135" s="82"/>
    </row>
    <row r="136" spans="1:33" ht="15.75" customHeight="1">
      <c r="A136" s="146">
        <v>44447</v>
      </c>
      <c r="B136" s="82" t="str">
        <f t="shared" si="14"/>
        <v>Hongbt12</v>
      </c>
      <c r="C136" s="82" t="s">
        <v>78</v>
      </c>
      <c r="D136" s="82" t="s">
        <v>79</v>
      </c>
      <c r="E136" s="82"/>
      <c r="F136" s="17" t="str">
        <f t="shared" si="12"/>
        <v>Fail CV</v>
      </c>
      <c r="G136" s="147" t="s">
        <v>4549</v>
      </c>
      <c r="H136" s="148">
        <v>328628678</v>
      </c>
      <c r="I136" s="148" t="s">
        <v>4550</v>
      </c>
      <c r="J136" s="150"/>
      <c r="K136" s="157" t="s">
        <v>4551</v>
      </c>
      <c r="L136" s="152" t="str">
        <f ca="1">IFERROR(__xludf.DUMMYFUNCTION("if(or(countifs($H$3:H138,H138)&gt;1, countifs($I$3:I138,I138)&gt;1),""Trùng"",if(or(COUNTIFS('Data tổng'!$I:$I,$I138)&gt;1,COUNTIFS('Data tổng'!$H:$H,$H138)&gt;1),""Trùng ""&amp;FILTER('Data tổng'!$B:$B,'Data tổng'!$I:$I=$I138,'Data tổng'!$B:$B&lt;&gt;$B138),""ok""))"),"ok")</f>
        <v>ok</v>
      </c>
      <c r="M136" s="147" t="s">
        <v>112</v>
      </c>
      <c r="N136" s="82"/>
      <c r="O136" s="82"/>
      <c r="P136" s="82"/>
      <c r="Q136" s="82"/>
      <c r="R136" s="82"/>
      <c r="S136" s="82"/>
      <c r="T136" s="82"/>
      <c r="U136" s="153" t="s">
        <v>4552</v>
      </c>
      <c r="V136" s="154"/>
      <c r="W136" s="82" t="s">
        <v>47</v>
      </c>
      <c r="X136" s="155"/>
      <c r="Y136" s="160"/>
      <c r="Z136" s="82"/>
      <c r="AA136" s="82"/>
      <c r="AB136" s="82"/>
      <c r="AC136" s="82"/>
      <c r="AD136" s="82"/>
      <c r="AE136" s="82"/>
      <c r="AF136" s="82"/>
      <c r="AG136" s="82"/>
    </row>
    <row r="137" spans="1:33" ht="15.75" customHeight="1">
      <c r="A137" s="200">
        <v>44609</v>
      </c>
      <c r="B137" s="82" t="s">
        <v>4070</v>
      </c>
      <c r="C137" s="82" t="s">
        <v>250</v>
      </c>
      <c r="D137" s="82" t="s">
        <v>79</v>
      </c>
      <c r="E137" s="82"/>
      <c r="F137" s="17" t="str">
        <f t="shared" si="12"/>
        <v>Đã onboard</v>
      </c>
      <c r="G137" s="147" t="s">
        <v>4553</v>
      </c>
      <c r="H137" s="148">
        <v>972312908</v>
      </c>
      <c r="I137" s="148" t="s">
        <v>4554</v>
      </c>
      <c r="J137" s="150"/>
      <c r="K137" s="128" t="s">
        <v>4555</v>
      </c>
      <c r="L137" s="152" t="str">
        <f ca="1">IFERROR(__xludf.DUMMYFUNCTION("if(or(countifs($H$3:H139,H139)&gt;1, countifs($I$3:I139,I139)&gt;1),""Trùng"",if(or(COUNTIFS('Data tổng'!$I:$I,$I139)&gt;1,COUNTIFS('Data tổng'!$H:$H,$H139)&gt;1),""Trùng ""&amp;FILTER('Data tổng'!$B:$B,'Data tổng'!$I:$I=$I139,'Data tổng'!$B:$B&lt;&gt;$B139),""ok""))"),"ok")</f>
        <v>ok</v>
      </c>
      <c r="M137" s="147" t="s">
        <v>112</v>
      </c>
      <c r="N137" s="82" t="s">
        <v>4556</v>
      </c>
      <c r="O137" s="82"/>
      <c r="P137" s="82"/>
      <c r="Q137" s="82"/>
      <c r="R137" s="82"/>
      <c r="S137" s="82"/>
      <c r="T137" s="82"/>
      <c r="U137" s="201" t="s">
        <v>4557</v>
      </c>
      <c r="V137" s="154"/>
      <c r="W137" s="82" t="s">
        <v>57</v>
      </c>
      <c r="X137" s="155">
        <v>44609</v>
      </c>
      <c r="Y137" s="156">
        <v>0.66666666666666663</v>
      </c>
      <c r="Z137" s="82" t="s">
        <v>4558</v>
      </c>
      <c r="AA137" s="82" t="s">
        <v>57</v>
      </c>
      <c r="AB137" s="174">
        <v>44610</v>
      </c>
      <c r="AC137" s="82" t="s">
        <v>65</v>
      </c>
      <c r="AD137" s="164">
        <v>44635</v>
      </c>
      <c r="AE137" s="82" t="s">
        <v>65</v>
      </c>
      <c r="AF137" s="82" t="s">
        <v>1448</v>
      </c>
      <c r="AG137" s="165">
        <v>18000000</v>
      </c>
    </row>
    <row r="138" spans="1:33" ht="15.75" customHeight="1">
      <c r="A138" s="146">
        <v>44447</v>
      </c>
      <c r="B138" s="82" t="str">
        <f t="shared" ref="B138:B139" si="15">IF(A138&lt;&gt;"",B137,"")</f>
        <v>Hongbt12</v>
      </c>
      <c r="C138" s="82" t="s">
        <v>78</v>
      </c>
      <c r="D138" s="82" t="s">
        <v>79</v>
      </c>
      <c r="E138" s="82"/>
      <c r="F138" s="17" t="str">
        <f t="shared" si="12"/>
        <v>Đã nhận được CV</v>
      </c>
      <c r="G138" s="147" t="s">
        <v>2722</v>
      </c>
      <c r="H138" s="148">
        <v>981501903</v>
      </c>
      <c r="I138" s="148" t="s">
        <v>4559</v>
      </c>
      <c r="J138" s="150"/>
      <c r="K138" s="157" t="s">
        <v>4560</v>
      </c>
      <c r="L138" s="152" t="str">
        <f ca="1">IFERROR(__xludf.DUMMYFUNCTION("if(or(countifs($H$3:H140,H140)&gt;1, countifs($I$3:I140,I140)&gt;1),""Trùng"",if(or(COUNTIFS('Data tổng'!$I:$I,$I140)&gt;1,COUNTIFS('Data tổng'!$H:$H,$H140)&gt;1),""Trùng ""&amp;FILTER('Data tổng'!$B:$B,'Data tổng'!$I:$I=$I140,'Data tổng'!$B:$B&lt;&gt;$B140),""ok""))"),"ok")</f>
        <v>ok</v>
      </c>
      <c r="M138" s="147" t="s">
        <v>294</v>
      </c>
      <c r="N138" s="82"/>
      <c r="O138" s="153"/>
      <c r="P138" s="82"/>
      <c r="Q138" s="82"/>
      <c r="R138" s="82"/>
      <c r="S138" s="82"/>
      <c r="T138" s="82"/>
      <c r="U138" s="153" t="s">
        <v>4561</v>
      </c>
      <c r="V138" s="154"/>
      <c r="W138" s="82" t="s">
        <v>731</v>
      </c>
      <c r="X138" s="155"/>
      <c r="Y138" s="160"/>
      <c r="Z138" s="82"/>
      <c r="AA138" s="82"/>
      <c r="AB138" s="82"/>
      <c r="AC138" s="82"/>
      <c r="AD138" s="82"/>
      <c r="AE138" s="82"/>
      <c r="AF138" s="82"/>
      <c r="AG138" s="82"/>
    </row>
    <row r="139" spans="1:33" ht="15.75" customHeight="1">
      <c r="A139" s="146">
        <v>44447</v>
      </c>
      <c r="B139" s="82" t="str">
        <f t="shared" si="15"/>
        <v>Hongbt12</v>
      </c>
      <c r="C139" s="82" t="s">
        <v>78</v>
      </c>
      <c r="D139" s="82" t="s">
        <v>79</v>
      </c>
      <c r="E139" s="82"/>
      <c r="F139" s="17" t="str">
        <f t="shared" si="12"/>
        <v>Fail CV</v>
      </c>
      <c r="G139" s="147" t="s">
        <v>4562</v>
      </c>
      <c r="H139" s="148">
        <v>336501177</v>
      </c>
      <c r="I139" s="148" t="s">
        <v>2683</v>
      </c>
      <c r="J139" s="150"/>
      <c r="K139" s="157" t="s">
        <v>4563</v>
      </c>
      <c r="L139" s="152" t="str">
        <f ca="1">IFERROR(__xludf.DUMMYFUNCTION("if(or(countifs($H$3:H141,H141)&gt;1, countifs($I$3:I141,I141)&gt;1),""Trùng"",if(or(COUNTIFS('Data tổng'!$I:$I,$I141)&gt;1,COUNTIFS('Data tổng'!$H:$H,$H141)&gt;1),""Trùng ""&amp;FILTER('Data tổng'!$B:$B,'Data tổng'!$I:$I=$I141,'Data tổng'!$B:$B&lt;&gt;$B141),""ok""))"),"ok")</f>
        <v>ok</v>
      </c>
      <c r="M139" s="147" t="s">
        <v>294</v>
      </c>
      <c r="N139" s="82"/>
      <c r="O139" s="82"/>
      <c r="P139" s="82"/>
      <c r="Q139" s="82"/>
      <c r="R139" s="82"/>
      <c r="S139" s="82"/>
      <c r="T139" s="82"/>
      <c r="U139" s="153" t="s">
        <v>4564</v>
      </c>
      <c r="V139" s="154"/>
      <c r="W139" s="82" t="s">
        <v>47</v>
      </c>
      <c r="X139" s="155"/>
      <c r="Y139" s="160"/>
      <c r="Z139" s="82"/>
      <c r="AA139" s="82"/>
      <c r="AB139" s="82"/>
      <c r="AC139" s="82"/>
      <c r="AD139" s="82"/>
      <c r="AE139" s="82"/>
      <c r="AF139" s="82"/>
      <c r="AG139" s="82"/>
    </row>
    <row r="140" spans="1:33" ht="29.25" customHeight="1">
      <c r="A140" s="146">
        <v>44449</v>
      </c>
      <c r="B140" s="82" t="s">
        <v>4070</v>
      </c>
      <c r="C140" s="82" t="s">
        <v>78</v>
      </c>
      <c r="D140" s="82" t="s">
        <v>79</v>
      </c>
      <c r="E140" s="82"/>
      <c r="F140" s="17" t="str">
        <f t="shared" si="12"/>
        <v>Từ chối Phỏng vấn</v>
      </c>
      <c r="G140" s="147" t="s">
        <v>4565</v>
      </c>
      <c r="H140" s="148">
        <v>984306567</v>
      </c>
      <c r="I140" s="202" t="s">
        <v>4566</v>
      </c>
      <c r="J140" s="150"/>
      <c r="K140" s="157" t="s">
        <v>4567</v>
      </c>
      <c r="L140" s="152" t="str">
        <f ca="1">IFERROR(__xludf.DUMMYFUNCTION("if(or(countifs($H$3:H142,H142)&gt;1, countifs($I$3:I142,I142)&gt;1),""Trùng"",if(or(COUNTIFS('Data tổng'!$I:$I,$I142)&gt;1,COUNTIFS('Data tổng'!$H:$H,$H142)&gt;1),""Trùng ""&amp;FILTER('Data tổng'!$B:$B,'Data tổng'!$I:$I=$I142,'Data tổng'!$B:$B&lt;&gt;$B142),""ok""))"),"ok")</f>
        <v>ok</v>
      </c>
      <c r="M140" s="147" t="s">
        <v>40</v>
      </c>
      <c r="N140" s="82"/>
      <c r="O140" s="82"/>
      <c r="P140" s="82"/>
      <c r="Q140" s="82"/>
      <c r="R140" s="82"/>
      <c r="S140" s="82"/>
      <c r="T140" s="82"/>
      <c r="U140" s="153" t="s">
        <v>4568</v>
      </c>
      <c r="V140" s="154"/>
      <c r="W140" s="82" t="s">
        <v>57</v>
      </c>
      <c r="X140" s="155">
        <v>44466</v>
      </c>
      <c r="Y140" s="156">
        <v>0.60416666666666663</v>
      </c>
      <c r="Z140" s="82" t="s">
        <v>160</v>
      </c>
      <c r="AA140" s="82" t="s">
        <v>58</v>
      </c>
      <c r="AB140" s="82"/>
      <c r="AC140" s="82"/>
      <c r="AD140" s="82"/>
      <c r="AE140" s="82"/>
      <c r="AF140" s="82"/>
      <c r="AG140" s="82"/>
    </row>
    <row r="141" spans="1:33" ht="15.75" customHeight="1">
      <c r="A141" s="146">
        <v>44449</v>
      </c>
      <c r="B141" s="82" t="s">
        <v>4070</v>
      </c>
      <c r="C141" s="82" t="s">
        <v>145</v>
      </c>
      <c r="D141" s="82" t="s">
        <v>35</v>
      </c>
      <c r="E141" s="82"/>
      <c r="F141" s="17" t="str">
        <f t="shared" si="12"/>
        <v>Đã nhận được CV</v>
      </c>
      <c r="G141" s="147" t="s">
        <v>4569</v>
      </c>
      <c r="H141" s="148">
        <v>945865587</v>
      </c>
      <c r="I141" s="149" t="s">
        <v>4570</v>
      </c>
      <c r="J141" s="150"/>
      <c r="K141" s="157" t="s">
        <v>4571</v>
      </c>
      <c r="L141" s="152" t="str">
        <f ca="1">IFERROR(__xludf.DUMMYFUNCTION("if(or(countifs($H$3:H143,H143)&gt;1, countifs($I$3:I143,I143)&gt;1),""Trùng"",if(or(COUNTIFS('Data tổng'!$I:$I,$I143)&gt;1,COUNTIFS('Data tổng'!$H:$H,$H143)&gt;1),""Trùng ""&amp;FILTER('Data tổng'!$B:$B,'Data tổng'!$I:$I=$I143,'Data tổng'!$B:$B&lt;&gt;$B143),""ok""))"),"ok")</f>
        <v>ok</v>
      </c>
      <c r="M141" s="147" t="s">
        <v>40</v>
      </c>
      <c r="N141" s="82"/>
      <c r="O141" s="82"/>
      <c r="P141" s="82"/>
      <c r="Q141" s="82"/>
      <c r="R141" s="82"/>
      <c r="S141" s="82"/>
      <c r="T141" s="82"/>
      <c r="U141" s="153" t="s">
        <v>4572</v>
      </c>
      <c r="V141" s="154"/>
      <c r="W141" s="82"/>
      <c r="X141" s="155"/>
      <c r="Y141" s="160"/>
      <c r="Z141" s="82"/>
      <c r="AA141" s="82"/>
      <c r="AB141" s="82"/>
      <c r="AC141" s="82"/>
      <c r="AD141" s="82"/>
      <c r="AE141" s="82"/>
      <c r="AF141" s="82"/>
      <c r="AG141" s="82"/>
    </row>
    <row r="142" spans="1:33" ht="15.75" customHeight="1">
      <c r="A142" s="203">
        <v>44453</v>
      </c>
      <c r="B142" s="82" t="s">
        <v>4070</v>
      </c>
      <c r="C142" s="82" t="s">
        <v>3918</v>
      </c>
      <c r="D142" s="82" t="s">
        <v>457</v>
      </c>
      <c r="E142" s="82"/>
      <c r="F142" s="17" t="str">
        <f>IF(A142="","",IF(AE142="Yes", "Đã onboard", IF(AE142="No", "Không onboard", IF(AC142="Yes", "Đồng ý offer", IF(AC142="Consider", "Cân nhắc offer",IF(AC142="No", "Từ chối offer", IF(AA142="Pass", "Pass Phỏng vấn", IF(AA142="Fail", "Fail Phỏng vấn", IF(AA142="Cancel", "Hủy Phỏng vấn", IF(AA142="Reject", "Từ chối Phỏng vấn", IF(AA142="Consider", "Cân nhắc KQ PV", IF(AND(X142&lt;&gt;"",AA142="",W142="Pass"), "Có lịch PV",IF(W142="Pass","Pass CV",IF(W142="Fail","Fail CV",IF(W142="Reject","Từ chối ứng tuyển", IF(W142="Consider","Cân nhắc CV","Đã nhận được CV"))))))))))))))))</f>
        <v>Fail Phỏng vấn</v>
      </c>
      <c r="G142" s="147" t="s">
        <v>4573</v>
      </c>
      <c r="H142" s="148">
        <v>913226979</v>
      </c>
      <c r="I142" s="149" t="s">
        <v>4574</v>
      </c>
      <c r="J142" s="150"/>
      <c r="K142" s="157" t="s">
        <v>4575</v>
      </c>
      <c r="L142" s="152" t="str">
        <f ca="1">IFERROR(__xludf.DUMMYFUNCTION("if(or(countifs($H$3:H144,H144)&gt;1, countifs($I$3:I144,I144)&gt;1),""Trùng"",if(or(COUNTIFS('Data tổng'!$I:$I,$I144)&gt;1,COUNTIFS('Data tổng'!$H:$H,$H144)&gt;1),""Trùng ""&amp;FILTER('Data tổng'!$B:$B,'Data tổng'!$I:$I=$I144,'Data tổng'!$B:$B&lt;&gt;$B144),""ok""))"),"ok")</f>
        <v>ok</v>
      </c>
      <c r="M142" s="147" t="s">
        <v>40</v>
      </c>
      <c r="N142" s="82"/>
      <c r="O142" s="82"/>
      <c r="P142" s="82"/>
      <c r="Q142" s="82"/>
      <c r="R142" s="82"/>
      <c r="S142" s="82"/>
      <c r="T142" s="82"/>
      <c r="U142" s="153" t="s">
        <v>4576</v>
      </c>
      <c r="V142" s="154">
        <v>44453</v>
      </c>
      <c r="W142" s="82" t="s">
        <v>57</v>
      </c>
      <c r="X142" s="155">
        <v>44456</v>
      </c>
      <c r="Y142" s="156">
        <v>0.75</v>
      </c>
      <c r="Z142" s="82" t="s">
        <v>64</v>
      </c>
      <c r="AA142" s="82" t="s">
        <v>47</v>
      </c>
      <c r="AB142" s="82"/>
      <c r="AC142" s="82"/>
      <c r="AD142" s="82"/>
      <c r="AE142" s="82"/>
      <c r="AF142" s="82"/>
      <c r="AG142" s="82"/>
    </row>
    <row r="143" spans="1:33" ht="15.75" customHeight="1">
      <c r="A143" s="146">
        <v>44453</v>
      </c>
      <c r="B143" s="82" t="s">
        <v>4070</v>
      </c>
      <c r="C143" s="82" t="s">
        <v>78</v>
      </c>
      <c r="D143" s="82" t="s">
        <v>417</v>
      </c>
      <c r="E143" s="82"/>
      <c r="F143" s="17" t="str">
        <f t="shared" ref="F143:F167" si="16">IF(G143="","",IF(AE143="Yes", "Đã onboard", IF(AE143="No", "Không onboard", IF(AC143="Yes", "Đồng ý offer", IF(AC143="Consider", "Cân nhắc offer",IF(AC143="No", "Từ chối offer", IF(AA143="Pass", "Pass Phỏng vấn", IF(AA143="Fail", "Fail Phỏng vấn", IF(AA143="Cancel", "Hủy Phỏng vấn", IF(AA143="Reject", "Từ chối Phỏng vấn", IF(AA143="Consider", "Cân nhắc KQ PV", IF(AND(X143&lt;&gt;"",AA143="",W143="Pass"), "Có lịch PV",IF(W143="Pass","Pass CV",IF(W143="Fail","Fail CV",IF(W143="Reject","Từ chối ứng tuyển", IF(W143="Consider","Cân nhắc CV","Đã nhận được CV"))))))))))))))))</f>
        <v>Đã nhận được CV</v>
      </c>
      <c r="G143" s="147" t="s">
        <v>4577</v>
      </c>
      <c r="H143" s="204">
        <v>389954259</v>
      </c>
      <c r="I143" s="148" t="s">
        <v>4578</v>
      </c>
      <c r="J143" s="150"/>
      <c r="K143" s="151" t="s">
        <v>4579</v>
      </c>
      <c r="L143" s="152" t="str">
        <f ca="1">IFERROR(__xludf.DUMMYFUNCTION("if(or(countifs($H$3:H145,H145)&gt;1, countifs($I$3:I145,I145)&gt;1),""Trùng"",if(or(COUNTIFS('Data tổng'!$I:$I,$I145)&gt;1,COUNTIFS('Data tổng'!$H:$H,$H145)&gt;1),""Trùng ""&amp;FILTER('Data tổng'!$B:$B,'Data tổng'!$I:$I=$I145,'Data tổng'!$B:$B&lt;&gt;$B145),""ok""))"),"ok")</f>
        <v>ok</v>
      </c>
      <c r="M143" s="147" t="s">
        <v>40</v>
      </c>
      <c r="N143" s="82" t="s">
        <v>616</v>
      </c>
      <c r="O143" s="82"/>
      <c r="P143" s="82"/>
      <c r="Q143" s="82"/>
      <c r="R143" s="82"/>
      <c r="S143" s="82"/>
      <c r="T143" s="82"/>
      <c r="U143" s="161" t="s">
        <v>4580</v>
      </c>
      <c r="V143" s="154"/>
      <c r="W143" s="82"/>
      <c r="X143" s="155"/>
      <c r="Y143" s="160"/>
      <c r="Z143" s="82"/>
      <c r="AA143" s="82"/>
      <c r="AB143" s="82"/>
      <c r="AC143" s="82"/>
      <c r="AD143" s="82"/>
      <c r="AE143" s="82"/>
      <c r="AF143" s="82"/>
      <c r="AG143" s="82"/>
    </row>
    <row r="144" spans="1:33" ht="24" customHeight="1">
      <c r="A144" s="205">
        <v>44454</v>
      </c>
      <c r="B144" s="82" t="s">
        <v>4070</v>
      </c>
      <c r="C144" s="82" t="s">
        <v>78</v>
      </c>
      <c r="D144" s="82" t="s">
        <v>417</v>
      </c>
      <c r="E144" s="82"/>
      <c r="F144" s="17" t="str">
        <f t="shared" si="16"/>
        <v>Đã onboard</v>
      </c>
      <c r="G144" s="147" t="s">
        <v>4581</v>
      </c>
      <c r="H144" s="148">
        <v>779394640</v>
      </c>
      <c r="I144" s="148" t="s">
        <v>4582</v>
      </c>
      <c r="J144" s="150"/>
      <c r="K144" s="157" t="s">
        <v>4583</v>
      </c>
      <c r="L144" s="152" t="str">
        <f ca="1">IFERROR(__xludf.DUMMYFUNCTION("if(or(countifs($H$3:H146,H146)&gt;1, countifs($I$3:I146,I146)&gt;1),""Trùng"",if(or(COUNTIFS('Data tổng'!$I:$I,$I146)&gt;1,COUNTIFS('Data tổng'!$H:$H,$H146)&gt;1),""Trùng ""&amp;FILTER('Data tổng'!$B:$B,'Data tổng'!$I:$I=$I146,'Data tổng'!$B:$B&lt;&gt;$B146),""ok""))"),"ok")</f>
        <v>ok</v>
      </c>
      <c r="M144" s="147" t="s">
        <v>112</v>
      </c>
      <c r="N144" s="82"/>
      <c r="O144" s="82"/>
      <c r="P144" s="82"/>
      <c r="Q144" s="82"/>
      <c r="R144" s="82"/>
      <c r="S144" s="82"/>
      <c r="T144" s="82"/>
      <c r="U144" s="153" t="s">
        <v>4584</v>
      </c>
      <c r="V144" s="154"/>
      <c r="W144" s="82" t="s">
        <v>57</v>
      </c>
      <c r="X144" s="155">
        <v>44488</v>
      </c>
      <c r="Y144" s="156">
        <v>0.625</v>
      </c>
      <c r="Z144" s="82" t="s">
        <v>827</v>
      </c>
      <c r="AA144" s="82" t="s">
        <v>57</v>
      </c>
      <c r="AB144" s="164">
        <v>44489</v>
      </c>
      <c r="AC144" s="82" t="s">
        <v>65</v>
      </c>
      <c r="AD144" s="164">
        <v>44494</v>
      </c>
      <c r="AE144" s="82" t="s">
        <v>65</v>
      </c>
      <c r="AF144" s="82"/>
      <c r="AG144" s="165">
        <v>20000000</v>
      </c>
    </row>
    <row r="145" spans="1:33" ht="15.75" customHeight="1">
      <c r="A145" s="146">
        <v>44454</v>
      </c>
      <c r="B145" s="82" t="s">
        <v>4070</v>
      </c>
      <c r="C145" s="82" t="s">
        <v>250</v>
      </c>
      <c r="D145" s="82" t="s">
        <v>79</v>
      </c>
      <c r="E145" s="82"/>
      <c r="F145" s="17" t="str">
        <f t="shared" si="16"/>
        <v>Fail CV</v>
      </c>
      <c r="G145" s="147" t="s">
        <v>4585</v>
      </c>
      <c r="H145" s="149" t="s">
        <v>4586</v>
      </c>
      <c r="I145" s="149" t="s">
        <v>4587</v>
      </c>
      <c r="J145" s="150"/>
      <c r="K145" s="157" t="s">
        <v>4588</v>
      </c>
      <c r="L145" s="152" t="str">
        <f ca="1">IFERROR(__xludf.DUMMYFUNCTION("if(or(countifs($H$3:H147,H147)&gt;1, countifs($I$3:I147,I147)&gt;1),""Trùng"",if(or(COUNTIFS('Data tổng'!$I:$I,$I147)&gt;1,COUNTIFS('Data tổng'!$H:$H,$H147)&gt;1),""Trùng ""&amp;FILTER('Data tổng'!$B:$B,'Data tổng'!$I:$I=$I147,'Data tổng'!$B:$B&lt;&gt;$B147),""ok""))"),"ok")</f>
        <v>ok</v>
      </c>
      <c r="M145" s="147" t="s">
        <v>112</v>
      </c>
      <c r="N145" s="82"/>
      <c r="O145" s="82"/>
      <c r="P145" s="82"/>
      <c r="Q145" s="82"/>
      <c r="R145" s="82"/>
      <c r="S145" s="82"/>
      <c r="T145" s="82"/>
      <c r="U145" s="153" t="s">
        <v>4589</v>
      </c>
      <c r="V145" s="154"/>
      <c r="W145" s="82" t="s">
        <v>47</v>
      </c>
      <c r="X145" s="155"/>
      <c r="Y145" s="160"/>
      <c r="Z145" s="82"/>
      <c r="AA145" s="82"/>
      <c r="AB145" s="82"/>
      <c r="AC145" s="82"/>
      <c r="AD145" s="82"/>
      <c r="AE145" s="82"/>
      <c r="AF145" s="82"/>
      <c r="AG145" s="82"/>
    </row>
    <row r="146" spans="1:33" ht="15.75" customHeight="1">
      <c r="A146" s="146">
        <v>44455</v>
      </c>
      <c r="B146" s="82" t="s">
        <v>4070</v>
      </c>
      <c r="C146" s="82" t="s">
        <v>155</v>
      </c>
      <c r="D146" s="82" t="s">
        <v>35</v>
      </c>
      <c r="E146" s="82"/>
      <c r="F146" s="17" t="str">
        <f t="shared" si="16"/>
        <v>Đã nhận được CV</v>
      </c>
      <c r="G146" s="147" t="s">
        <v>4590</v>
      </c>
      <c r="H146" s="148">
        <v>858890659</v>
      </c>
      <c r="I146" s="149" t="s">
        <v>4591</v>
      </c>
      <c r="J146" s="160">
        <v>2002</v>
      </c>
      <c r="K146" s="162" t="s">
        <v>4592</v>
      </c>
      <c r="L146" s="152" t="str">
        <f ca="1">IFERROR(__xludf.DUMMYFUNCTION("if(or(countifs($H$3:H148,H148)&gt;1, countifs($I$3:I148,I148)&gt;1),""Trùng"",if(or(COUNTIFS('Data tổng'!$I:$I,$I148)&gt;1,COUNTIFS('Data tổng'!$H:$H,$H148)&gt;1),""Trùng ""&amp;FILTER('Data tổng'!$B:$B,'Data tổng'!$I:$I=$I148,'Data tổng'!$B:$B&lt;&gt;$B148),""ok""))"),"ok")</f>
        <v>ok</v>
      </c>
      <c r="M146" s="147" t="s">
        <v>40</v>
      </c>
      <c r="N146" s="82"/>
      <c r="O146" s="82"/>
      <c r="P146" s="82"/>
      <c r="Q146" s="82" t="s">
        <v>44</v>
      </c>
      <c r="R146" s="82"/>
      <c r="S146" s="82"/>
      <c r="T146" s="82"/>
      <c r="U146" s="153"/>
      <c r="V146" s="154"/>
      <c r="W146" s="82"/>
      <c r="X146" s="155"/>
      <c r="Y146" s="160"/>
      <c r="Z146" s="82"/>
      <c r="AA146" s="82"/>
      <c r="AB146" s="82"/>
      <c r="AC146" s="82"/>
      <c r="AD146" s="82"/>
      <c r="AE146" s="82"/>
      <c r="AF146" s="82"/>
      <c r="AG146" s="82"/>
    </row>
    <row r="147" spans="1:33" ht="22.5" customHeight="1">
      <c r="A147" s="146">
        <v>44456</v>
      </c>
      <c r="B147" s="82" t="str">
        <f>IF(A147&lt;&gt;"",B146,"")</f>
        <v>Hongbt12</v>
      </c>
      <c r="C147" s="82" t="s">
        <v>78</v>
      </c>
      <c r="D147" s="82" t="s">
        <v>79</v>
      </c>
      <c r="E147" s="82"/>
      <c r="F147" s="17" t="str">
        <f t="shared" si="16"/>
        <v>Fail CV</v>
      </c>
      <c r="G147" s="147" t="s">
        <v>4593</v>
      </c>
      <c r="H147" s="148">
        <v>357901664</v>
      </c>
      <c r="I147" s="148"/>
      <c r="J147" s="150"/>
      <c r="K147" s="157" t="s">
        <v>4594</v>
      </c>
      <c r="L147" s="152" t="str">
        <f ca="1">IFERROR(__xludf.DUMMYFUNCTION("if(or(countifs($H$3:H149,H149)&gt;1, countifs($I$3:I149,I149)&gt;1),""Trùng"",if(or(COUNTIFS('Data tổng'!$I:$I,$I149)&gt;1,COUNTIFS('Data tổng'!$H:$H,$H149)&gt;1),""Trùng ""&amp;FILTER('Data tổng'!$B:$B,'Data tổng'!$I:$I=$I149,'Data tổng'!$B:$B&lt;&gt;$B149),""ok""))"),"ok")</f>
        <v>ok</v>
      </c>
      <c r="M147" s="147" t="s">
        <v>112</v>
      </c>
      <c r="N147" s="82"/>
      <c r="O147" s="82"/>
      <c r="P147" s="82"/>
      <c r="Q147" s="82"/>
      <c r="R147" s="82"/>
      <c r="S147" s="82"/>
      <c r="T147" s="82"/>
      <c r="U147" s="153" t="s">
        <v>4595</v>
      </c>
      <c r="V147" s="154"/>
      <c r="W147" s="82" t="s">
        <v>47</v>
      </c>
      <c r="X147" s="155"/>
      <c r="Y147" s="160"/>
      <c r="Z147" s="82"/>
      <c r="AA147" s="82"/>
      <c r="AB147" s="82"/>
      <c r="AC147" s="82"/>
      <c r="AD147" s="82"/>
      <c r="AE147" s="82"/>
      <c r="AF147" s="82"/>
      <c r="AG147" s="82"/>
    </row>
    <row r="148" spans="1:33" ht="15.75" customHeight="1">
      <c r="A148" s="146">
        <v>44456</v>
      </c>
      <c r="B148" s="82" t="s">
        <v>4070</v>
      </c>
      <c r="C148" s="82" t="s">
        <v>155</v>
      </c>
      <c r="D148" s="82" t="s">
        <v>35</v>
      </c>
      <c r="E148" s="82"/>
      <c r="F148" s="17" t="str">
        <f t="shared" si="16"/>
        <v>Đã nhận được CV</v>
      </c>
      <c r="G148" s="147" t="s">
        <v>4596</v>
      </c>
      <c r="H148" s="148">
        <v>962352784</v>
      </c>
      <c r="I148" s="149" t="s">
        <v>4597</v>
      </c>
      <c r="J148" s="160">
        <v>1999</v>
      </c>
      <c r="K148" s="162" t="s">
        <v>4598</v>
      </c>
      <c r="L148" s="152" t="str">
        <f ca="1">IFERROR(__xludf.DUMMYFUNCTION("if(or(countifs($H$3:H150,H150)&gt;1, countifs($I$3:I150,I150)&gt;1),""Trùng"",if(or(COUNTIFS('Data tổng'!$I:$I,$I150)&gt;1,COUNTIFS('Data tổng'!$H:$H,$H150)&gt;1),""Trùng ""&amp;FILTER('Data tổng'!$B:$B,'Data tổng'!$I:$I=$I150,'Data tổng'!$B:$B&lt;&gt;$B150),""ok""))"),"ok")</f>
        <v>ok</v>
      </c>
      <c r="M148" s="147" t="s">
        <v>40</v>
      </c>
      <c r="N148" s="82"/>
      <c r="O148" s="82"/>
      <c r="P148" s="82"/>
      <c r="Q148" s="82" t="s">
        <v>44</v>
      </c>
      <c r="R148" s="82"/>
      <c r="S148" s="82"/>
      <c r="T148" s="82"/>
      <c r="U148" s="153"/>
      <c r="V148" s="154"/>
      <c r="W148" s="82"/>
      <c r="X148" s="155"/>
      <c r="Y148" s="160"/>
      <c r="Z148" s="82"/>
      <c r="AA148" s="82"/>
      <c r="AB148" s="82"/>
      <c r="AC148" s="82"/>
      <c r="AD148" s="82"/>
      <c r="AE148" s="82"/>
      <c r="AF148" s="82"/>
      <c r="AG148" s="82"/>
    </row>
    <row r="149" spans="1:33" ht="15.75" customHeight="1">
      <c r="A149" s="146">
        <v>44456</v>
      </c>
      <c r="B149" s="82" t="s">
        <v>4070</v>
      </c>
      <c r="C149" s="82" t="s">
        <v>155</v>
      </c>
      <c r="D149" s="82" t="s">
        <v>35</v>
      </c>
      <c r="E149" s="82"/>
      <c r="F149" s="17" t="str">
        <f t="shared" si="16"/>
        <v>Đã nhận được CV</v>
      </c>
      <c r="G149" s="147" t="s">
        <v>4599</v>
      </c>
      <c r="H149" s="148">
        <v>343906911</v>
      </c>
      <c r="I149" s="149" t="s">
        <v>4600</v>
      </c>
      <c r="J149" s="160">
        <v>1997</v>
      </c>
      <c r="K149" s="157" t="s">
        <v>4601</v>
      </c>
      <c r="L149" s="152" t="str">
        <f ca="1">IFERROR(__xludf.DUMMYFUNCTION("if(or(countifs($H$3:H151,H151)&gt;1, countifs($I$3:I151,I151)&gt;1),""Trùng"",if(or(COUNTIFS('Data tổng'!$I:$I,$I151)&gt;1,COUNTIFS('Data tổng'!$H:$H,$H151)&gt;1),""Trùng ""&amp;FILTER('Data tổng'!$B:$B,'Data tổng'!$I:$I=$I151,'Data tổng'!$B:$B&lt;&gt;$B151),""ok""))"),"ok")</f>
        <v>ok</v>
      </c>
      <c r="M149" s="147" t="s">
        <v>40</v>
      </c>
      <c r="N149" s="82"/>
      <c r="O149" s="82"/>
      <c r="P149" s="82"/>
      <c r="Q149" s="82" t="s">
        <v>207</v>
      </c>
      <c r="R149" s="82"/>
      <c r="S149" s="82"/>
      <c r="T149" s="82"/>
      <c r="U149" s="153"/>
      <c r="V149" s="154"/>
      <c r="W149" s="82"/>
      <c r="X149" s="155"/>
      <c r="Y149" s="160"/>
      <c r="Z149" s="82"/>
      <c r="AA149" s="82"/>
      <c r="AB149" s="82"/>
      <c r="AC149" s="82"/>
      <c r="AD149" s="82"/>
      <c r="AE149" s="82"/>
      <c r="AF149" s="82"/>
      <c r="AG149" s="82"/>
    </row>
    <row r="150" spans="1:33" ht="22.5" customHeight="1">
      <c r="A150" s="206">
        <v>44608</v>
      </c>
      <c r="B150" s="82" t="s">
        <v>4070</v>
      </c>
      <c r="C150" s="82" t="s">
        <v>155</v>
      </c>
      <c r="D150" s="82" t="s">
        <v>457</v>
      </c>
      <c r="E150" s="82"/>
      <c r="F150" s="17" t="str">
        <f t="shared" si="16"/>
        <v>Fail Phỏng vấn</v>
      </c>
      <c r="G150" s="147" t="s">
        <v>4602</v>
      </c>
      <c r="H150" s="148">
        <v>989308956</v>
      </c>
      <c r="I150" s="148" t="s">
        <v>4603</v>
      </c>
      <c r="J150" s="160">
        <v>1988</v>
      </c>
      <c r="K150" s="162" t="s">
        <v>4604</v>
      </c>
      <c r="L150" s="152" t="str">
        <f ca="1">IFERROR(__xludf.DUMMYFUNCTION("if(or(countifs($H$3:H152,H152)&gt;1, countifs($I$3:I152,I152)&gt;1),""Trùng"",if(or(COUNTIFS('Data tổng'!$I:$I,$I152)&gt;1,COUNTIFS('Data tổng'!$H:$H,$H152)&gt;1),""Trùng ""&amp;FILTER('Data tổng'!$B:$B,'Data tổng'!$I:$I=$I152,'Data tổng'!$B:$B&lt;&gt;$B152),""ok""))"),"ok")</f>
        <v>ok</v>
      </c>
      <c r="M150" s="147" t="s">
        <v>40</v>
      </c>
      <c r="N150" s="82"/>
      <c r="O150" s="82"/>
      <c r="P150" s="82"/>
      <c r="Q150" s="82" t="s">
        <v>44</v>
      </c>
      <c r="R150" s="82"/>
      <c r="S150" s="82"/>
      <c r="T150" s="82"/>
      <c r="U150" s="201" t="s">
        <v>4605</v>
      </c>
      <c r="V150" s="154"/>
      <c r="W150" s="82" t="s">
        <v>57</v>
      </c>
      <c r="X150" s="155">
        <v>44608</v>
      </c>
      <c r="Y150" s="156">
        <v>0.58333333333333337</v>
      </c>
      <c r="Z150" s="82" t="s">
        <v>4606</v>
      </c>
      <c r="AA150" s="82" t="s">
        <v>47</v>
      </c>
      <c r="AB150" s="82"/>
      <c r="AC150" s="82"/>
      <c r="AD150" s="82"/>
      <c r="AE150" s="82"/>
      <c r="AF150" s="82"/>
      <c r="AG150" s="82"/>
    </row>
    <row r="151" spans="1:33" ht="15.75" customHeight="1">
      <c r="A151" s="146">
        <v>44459</v>
      </c>
      <c r="B151" s="82" t="s">
        <v>4070</v>
      </c>
      <c r="C151" s="82" t="s">
        <v>155</v>
      </c>
      <c r="D151" s="82" t="s">
        <v>457</v>
      </c>
      <c r="E151" s="82"/>
      <c r="F151" s="17" t="str">
        <f t="shared" si="16"/>
        <v>Đã nhận được CV</v>
      </c>
      <c r="G151" s="147" t="s">
        <v>4607</v>
      </c>
      <c r="H151" s="149">
        <v>979973234</v>
      </c>
      <c r="I151" s="149" t="s">
        <v>4608</v>
      </c>
      <c r="J151" s="150"/>
      <c r="K151" s="162" t="s">
        <v>4609</v>
      </c>
      <c r="L151" s="152" t="str">
        <f ca="1">IFERROR(__xludf.DUMMYFUNCTION("if(or(countifs($H$3:H153,H153)&gt;1, countifs($I$3:I153,I153)&gt;1),""Trùng"",if(or(COUNTIFS('Data tổng'!$I:$I,$I153)&gt;1,COUNTIFS('Data tổng'!$H:$H,$H153)&gt;1),""Trùng ""&amp;FILTER('Data tổng'!$B:$B,'Data tổng'!$I:$I=$I153,'Data tổng'!$B:$B&lt;&gt;$B153),""ok""))"),"ok")</f>
        <v>ok</v>
      </c>
      <c r="M151" s="147" t="s">
        <v>40</v>
      </c>
      <c r="N151" s="82"/>
      <c r="O151" s="82"/>
      <c r="P151" s="82"/>
      <c r="Q151" s="82" t="s">
        <v>207</v>
      </c>
      <c r="R151" s="82"/>
      <c r="S151" s="82"/>
      <c r="T151" s="82"/>
      <c r="U151" s="153"/>
      <c r="V151" s="154"/>
      <c r="W151" s="82"/>
      <c r="X151" s="155"/>
      <c r="Y151" s="160"/>
      <c r="Z151" s="82"/>
      <c r="AA151" s="82"/>
      <c r="AB151" s="82"/>
      <c r="AC151" s="82"/>
      <c r="AD151" s="82"/>
      <c r="AE151" s="82"/>
      <c r="AF151" s="82"/>
      <c r="AG151" s="82"/>
    </row>
    <row r="152" spans="1:33" ht="15.75" customHeight="1">
      <c r="A152" s="146">
        <v>44459</v>
      </c>
      <c r="B152" s="82" t="s">
        <v>4070</v>
      </c>
      <c r="C152" s="82" t="s">
        <v>155</v>
      </c>
      <c r="D152" s="82" t="s">
        <v>457</v>
      </c>
      <c r="E152" s="82"/>
      <c r="F152" s="17" t="str">
        <f t="shared" si="16"/>
        <v>Đã nhận được CV</v>
      </c>
      <c r="G152" s="147" t="s">
        <v>4610</v>
      </c>
      <c r="H152" s="148">
        <v>987745264</v>
      </c>
      <c r="I152" s="149" t="s">
        <v>4611</v>
      </c>
      <c r="J152" s="150"/>
      <c r="K152" s="162" t="s">
        <v>4612</v>
      </c>
      <c r="L152" s="152" t="str">
        <f ca="1">IFERROR(__xludf.DUMMYFUNCTION("if(or(countifs($H$3:H154,H154)&gt;1, countifs($I$3:I154,I154)&gt;1),""Trùng"",if(or(COUNTIFS('Data tổng'!$I:$I,$I154)&gt;1,COUNTIFS('Data tổng'!$H:$H,$H154)&gt;1),""Trùng ""&amp;FILTER('Data tổng'!$B:$B,'Data tổng'!$I:$I=$I154,'Data tổng'!$B:$B&lt;&gt;$B154),""ok""))"),"ok")</f>
        <v>ok</v>
      </c>
      <c r="M152" s="147" t="s">
        <v>40</v>
      </c>
      <c r="N152" s="82"/>
      <c r="O152" s="82"/>
      <c r="P152" s="82"/>
      <c r="Q152" s="82" t="s">
        <v>207</v>
      </c>
      <c r="R152" s="82"/>
      <c r="S152" s="82"/>
      <c r="T152" s="82"/>
      <c r="U152" s="153"/>
      <c r="V152" s="154"/>
      <c r="W152" s="82"/>
      <c r="X152" s="155"/>
      <c r="Y152" s="160"/>
      <c r="Z152" s="82"/>
      <c r="AA152" s="82"/>
      <c r="AB152" s="82"/>
      <c r="AC152" s="82"/>
      <c r="AD152" s="82"/>
      <c r="AE152" s="82"/>
      <c r="AF152" s="82"/>
      <c r="AG152" s="82"/>
    </row>
    <row r="153" spans="1:33" ht="15.75" customHeight="1">
      <c r="A153" s="146">
        <v>44459</v>
      </c>
      <c r="B153" s="82" t="s">
        <v>4070</v>
      </c>
      <c r="C153" s="82" t="s">
        <v>155</v>
      </c>
      <c r="D153" s="82" t="s">
        <v>79</v>
      </c>
      <c r="E153" s="82"/>
      <c r="F153" s="17" t="str">
        <f t="shared" si="16"/>
        <v>Đã nhận được CV</v>
      </c>
      <c r="G153" s="147" t="s">
        <v>4613</v>
      </c>
      <c r="H153" s="148">
        <v>946008374</v>
      </c>
      <c r="I153" s="149" t="s">
        <v>4614</v>
      </c>
      <c r="J153" s="150"/>
      <c r="K153" s="162" t="s">
        <v>4615</v>
      </c>
      <c r="L153" s="152" t="str">
        <f ca="1">IFERROR(__xludf.DUMMYFUNCTION("if(or(countifs($H$3:H155,H155)&gt;1, countifs($I$3:I155,I155)&gt;1),""Trùng"",if(or(COUNTIFS('Data tổng'!$I:$I,$I155)&gt;1,COUNTIFS('Data tổng'!$H:$H,$H155)&gt;1),""Trùng ""&amp;FILTER('Data tổng'!$B:$B,'Data tổng'!$I:$I=$I155,'Data tổng'!$B:$B&lt;&gt;$B155),""ok""))"),"ok")</f>
        <v>ok</v>
      </c>
      <c r="M153" s="147" t="s">
        <v>40</v>
      </c>
      <c r="N153" s="82"/>
      <c r="O153" s="82"/>
      <c r="P153" s="82"/>
      <c r="Q153" s="82" t="s">
        <v>207</v>
      </c>
      <c r="R153" s="82"/>
      <c r="S153" s="82"/>
      <c r="T153" s="82"/>
      <c r="U153" s="153"/>
      <c r="V153" s="154"/>
      <c r="W153" s="82"/>
      <c r="X153" s="155"/>
      <c r="Y153" s="160"/>
      <c r="Z153" s="82"/>
      <c r="AA153" s="82"/>
      <c r="AB153" s="82"/>
      <c r="AC153" s="82"/>
      <c r="AD153" s="82"/>
      <c r="AE153" s="82"/>
      <c r="AF153" s="82"/>
      <c r="AG153" s="82"/>
    </row>
    <row r="154" spans="1:33" ht="21.75" customHeight="1">
      <c r="A154" s="171">
        <v>44459</v>
      </c>
      <c r="B154" s="82" t="s">
        <v>4070</v>
      </c>
      <c r="C154" s="82" t="s">
        <v>456</v>
      </c>
      <c r="D154" s="82" t="s">
        <v>457</v>
      </c>
      <c r="E154" s="82"/>
      <c r="F154" s="17" t="str">
        <f t="shared" si="16"/>
        <v>Pass CV</v>
      </c>
      <c r="G154" s="147" t="s">
        <v>4616</v>
      </c>
      <c r="H154" s="148"/>
      <c r="I154" s="149" t="s">
        <v>3822</v>
      </c>
      <c r="J154" s="150"/>
      <c r="K154" s="157" t="s">
        <v>4617</v>
      </c>
      <c r="L154" s="152" t="str">
        <f ca="1">IFERROR(__xludf.DUMMYFUNCTION("if(or(countifs($H$3:H156,H156)&gt;1, countifs($I$3:I156,I156)&gt;1),""Trùng"",if(or(COUNTIFS('Data tổng'!$I:$I,$I156)&gt;1,COUNTIFS('Data tổng'!$H:$H,$H156)&gt;1),""Trùng ""&amp;FILTER('Data tổng'!$B:$B,'Data tổng'!$I:$I=$I156,'Data tổng'!$B:$B&lt;&gt;$B156),""ok""))"),"ok")</f>
        <v>ok</v>
      </c>
      <c r="M154" s="147" t="s">
        <v>83</v>
      </c>
      <c r="N154" s="82" t="s">
        <v>84</v>
      </c>
      <c r="O154" s="82"/>
      <c r="P154" s="82"/>
      <c r="Q154" s="82" t="s">
        <v>207</v>
      </c>
      <c r="R154" s="82" t="s">
        <v>44</v>
      </c>
      <c r="S154" s="82"/>
      <c r="T154" s="82"/>
      <c r="U154" s="153" t="s">
        <v>4618</v>
      </c>
      <c r="V154" s="154">
        <v>44459</v>
      </c>
      <c r="W154" s="82" t="s">
        <v>57</v>
      </c>
      <c r="X154" s="155"/>
      <c r="Y154" s="160"/>
      <c r="Z154" s="82"/>
      <c r="AA154" s="82"/>
      <c r="AB154" s="82"/>
      <c r="AC154" s="82"/>
      <c r="AD154" s="82"/>
      <c r="AE154" s="82"/>
      <c r="AF154" s="82"/>
      <c r="AG154" s="82"/>
    </row>
    <row r="155" spans="1:33" ht="23.25" customHeight="1">
      <c r="A155" s="148">
        <v>378568696</v>
      </c>
      <c r="B155" s="82" t="s">
        <v>4070</v>
      </c>
      <c r="C155" s="82" t="s">
        <v>1834</v>
      </c>
      <c r="D155" s="82" t="s">
        <v>457</v>
      </c>
      <c r="E155" s="82"/>
      <c r="F155" s="17" t="str">
        <f t="shared" si="16"/>
        <v>Đã nhận được CV</v>
      </c>
      <c r="G155" s="161" t="s">
        <v>4619</v>
      </c>
      <c r="H155" s="148"/>
      <c r="I155" s="148" t="s">
        <v>4620</v>
      </c>
      <c r="J155" s="150"/>
      <c r="K155" s="157" t="s">
        <v>4621</v>
      </c>
      <c r="L155" s="152" t="str">
        <f ca="1">IFERROR(__xludf.DUMMYFUNCTION("if(or(countifs($H$3:H157,H157)&gt;1, countifs($I$3:I157,I157)&gt;1),""Trùng"",if(or(COUNTIFS('Data tổng'!$I:$I,$I157)&gt;1,COUNTIFS('Data tổng'!$H:$H,$H157)&gt;1),""Trùng ""&amp;FILTER('Data tổng'!$B:$B,'Data tổng'!$I:$I=$I157,'Data tổng'!$B:$B&lt;&gt;$B157),""ok""))"),"ok")</f>
        <v>ok</v>
      </c>
      <c r="M155" s="147" t="s">
        <v>40</v>
      </c>
      <c r="N155" s="82"/>
      <c r="O155" s="82"/>
      <c r="P155" s="82"/>
      <c r="Q155" s="82"/>
      <c r="R155" s="82"/>
      <c r="S155" s="82"/>
      <c r="T155" s="82"/>
      <c r="U155" s="153" t="s">
        <v>4622</v>
      </c>
      <c r="V155" s="154"/>
      <c r="W155" s="82"/>
      <c r="X155" s="155"/>
      <c r="Y155" s="160"/>
      <c r="Z155" s="82"/>
      <c r="AA155" s="82"/>
      <c r="AB155" s="82"/>
      <c r="AC155" s="82"/>
      <c r="AD155" s="82"/>
      <c r="AE155" s="82"/>
      <c r="AF155" s="82"/>
      <c r="AG155" s="82"/>
    </row>
    <row r="156" spans="1:33" ht="24.75" customHeight="1">
      <c r="A156" s="146">
        <v>44459</v>
      </c>
      <c r="B156" s="82" t="s">
        <v>4070</v>
      </c>
      <c r="C156" s="82" t="s">
        <v>155</v>
      </c>
      <c r="D156" s="82" t="s">
        <v>79</v>
      </c>
      <c r="E156" s="82"/>
      <c r="F156" s="17" t="str">
        <f t="shared" si="16"/>
        <v>Fail Phỏng vấn</v>
      </c>
      <c r="G156" s="147" t="s">
        <v>4623</v>
      </c>
      <c r="H156" s="207">
        <v>386520346</v>
      </c>
      <c r="I156" s="149" t="s">
        <v>860</v>
      </c>
      <c r="J156" s="150"/>
      <c r="K156" s="151" t="s">
        <v>4624</v>
      </c>
      <c r="L156" s="152" t="str">
        <f ca="1">IFERROR(__xludf.DUMMYFUNCTION("if(or(countifs($H$3:H158,H158)&gt;1, countifs($I$3:I158,I158)&gt;1),""Trùng"",if(or(COUNTIFS('Data tổng'!$I:$I,$I158)&gt;1,COUNTIFS('Data tổng'!$H:$H,$H158)&gt;1),""Trùng ""&amp;FILTER('Data tổng'!$B:$B,'Data tổng'!$I:$I=$I158,'Data tổng'!$B:$B&lt;&gt;$B158),""ok""))"),"ok")</f>
        <v>ok</v>
      </c>
      <c r="M156" s="147" t="s">
        <v>83</v>
      </c>
      <c r="N156" s="82" t="s">
        <v>616</v>
      </c>
      <c r="O156" s="82"/>
      <c r="P156" s="82"/>
      <c r="Q156" s="82" t="s">
        <v>44</v>
      </c>
      <c r="R156" s="82"/>
      <c r="S156" s="82"/>
      <c r="T156" s="82"/>
      <c r="U156" s="153" t="s">
        <v>4625</v>
      </c>
      <c r="V156" s="154"/>
      <c r="W156" s="82" t="s">
        <v>57</v>
      </c>
      <c r="X156" s="155">
        <v>44461</v>
      </c>
      <c r="Y156" s="156">
        <v>0.70833333333333337</v>
      </c>
      <c r="Z156" s="82" t="s">
        <v>995</v>
      </c>
      <c r="AA156" s="82" t="s">
        <v>47</v>
      </c>
      <c r="AB156" s="82"/>
      <c r="AC156" s="82"/>
      <c r="AD156" s="82"/>
      <c r="AE156" s="82"/>
      <c r="AF156" s="82"/>
      <c r="AG156" s="82"/>
    </row>
    <row r="157" spans="1:33" ht="15.75" customHeight="1">
      <c r="A157" s="146">
        <v>44459</v>
      </c>
      <c r="B157" s="82" t="s">
        <v>4070</v>
      </c>
      <c r="C157" s="82" t="s">
        <v>263</v>
      </c>
      <c r="D157" s="82" t="s">
        <v>417</v>
      </c>
      <c r="E157" s="82"/>
      <c r="F157" s="17" t="str">
        <f t="shared" si="16"/>
        <v>Đã onboard</v>
      </c>
      <c r="G157" s="147" t="s">
        <v>3549</v>
      </c>
      <c r="H157" s="173" t="s">
        <v>4626</v>
      </c>
      <c r="I157" s="148" t="s">
        <v>4627</v>
      </c>
      <c r="J157" s="160">
        <v>1990</v>
      </c>
      <c r="K157" s="151" t="s">
        <v>4628</v>
      </c>
      <c r="L157" s="152" t="str">
        <f ca="1">IFERROR(__xludf.DUMMYFUNCTION("if(or(countifs($H$3:H159,H159)&gt;1, countifs($I$3:I159,I159)&gt;1),""Trùng"",if(or(COUNTIFS('Data tổng'!$I:$I,$I159)&gt;1,COUNTIFS('Data tổng'!$H:$H,$H159)&gt;1),""Trùng ""&amp;FILTER('Data tổng'!$B:$B,'Data tổng'!$I:$I=$I159,'Data tổng'!$B:$B&lt;&gt;$B159),""ok""))"),"ok")</f>
        <v>ok</v>
      </c>
      <c r="M157" s="147" t="s">
        <v>83</v>
      </c>
      <c r="N157" s="82" t="s">
        <v>616</v>
      </c>
      <c r="O157" s="82"/>
      <c r="P157" s="82"/>
      <c r="Q157" s="82"/>
      <c r="R157" s="82"/>
      <c r="S157" s="82"/>
      <c r="T157" s="82"/>
      <c r="U157" s="153" t="s">
        <v>4629</v>
      </c>
      <c r="V157" s="154"/>
      <c r="W157" s="82" t="s">
        <v>57</v>
      </c>
      <c r="X157" s="155">
        <v>44461</v>
      </c>
      <c r="Y157" s="156">
        <v>0.70833333333333337</v>
      </c>
      <c r="Z157" s="82" t="s">
        <v>160</v>
      </c>
      <c r="AA157" s="82" t="s">
        <v>57</v>
      </c>
      <c r="AB157" s="164">
        <v>44467</v>
      </c>
      <c r="AC157" s="82" t="s">
        <v>65</v>
      </c>
      <c r="AD157" s="164">
        <v>44490</v>
      </c>
      <c r="AE157" s="82" t="s">
        <v>65</v>
      </c>
      <c r="AF157" s="82" t="s">
        <v>1448</v>
      </c>
      <c r="AG157" s="165">
        <v>29000000</v>
      </c>
    </row>
    <row r="158" spans="1:33" ht="15.75" customHeight="1">
      <c r="A158" s="146">
        <v>44459</v>
      </c>
      <c r="B158" s="82" t="s">
        <v>4070</v>
      </c>
      <c r="C158" s="82" t="s">
        <v>3918</v>
      </c>
      <c r="D158" s="82" t="s">
        <v>457</v>
      </c>
      <c r="E158" s="82"/>
      <c r="F158" s="17" t="str">
        <f t="shared" si="16"/>
        <v>Fail Phỏng vấn</v>
      </c>
      <c r="G158" s="147" t="s">
        <v>4630</v>
      </c>
      <c r="H158" s="148">
        <v>979846286</v>
      </c>
      <c r="I158" s="149" t="s">
        <v>4631</v>
      </c>
      <c r="J158" s="160">
        <v>1987</v>
      </c>
      <c r="K158" s="157" t="s">
        <v>4632</v>
      </c>
      <c r="L158" s="152" t="str">
        <f ca="1">IFERROR(__xludf.DUMMYFUNCTION("if(or(countifs($H$3:H160,H160)&gt;1, countifs($I$3:I160,I160)&gt;1),""Trùng"",if(or(COUNTIFS('Data tổng'!$I:$I,$I160)&gt;1,COUNTIFS('Data tổng'!$H:$H,$H160)&gt;1),""Trùng ""&amp;FILTER('Data tổng'!$B:$B,'Data tổng'!$I:$I=$I160,'Data tổng'!$B:$B&lt;&gt;$B160),""ok""))"),"ok")</f>
        <v>ok</v>
      </c>
      <c r="M158" s="147" t="s">
        <v>112</v>
      </c>
      <c r="N158" s="82"/>
      <c r="O158" s="82"/>
      <c r="P158" s="82"/>
      <c r="Q158" s="82"/>
      <c r="R158" s="82"/>
      <c r="S158" s="82"/>
      <c r="T158" s="82"/>
      <c r="U158" s="153" t="s">
        <v>4633</v>
      </c>
      <c r="V158" s="154"/>
      <c r="W158" s="82" t="s">
        <v>57</v>
      </c>
      <c r="X158" s="155">
        <v>44462</v>
      </c>
      <c r="Y158" s="156">
        <v>0.45833333333333331</v>
      </c>
      <c r="Z158" s="82" t="s">
        <v>64</v>
      </c>
      <c r="AA158" s="82" t="s">
        <v>47</v>
      </c>
      <c r="AB158" s="82"/>
      <c r="AC158" s="82"/>
      <c r="AD158" s="82"/>
      <c r="AE158" s="82"/>
      <c r="AF158" s="82"/>
      <c r="AG158" s="82"/>
    </row>
    <row r="159" spans="1:33" ht="15.75" customHeight="1">
      <c r="A159" s="146">
        <v>44460</v>
      </c>
      <c r="B159" s="82" t="str">
        <f>IF(A159&lt;&gt;"",B158,"")</f>
        <v>Hongbt12</v>
      </c>
      <c r="C159" s="82" t="s">
        <v>155</v>
      </c>
      <c r="D159" s="82" t="s">
        <v>417</v>
      </c>
      <c r="E159" s="82"/>
      <c r="F159" s="17" t="str">
        <f t="shared" si="16"/>
        <v>Fail CV</v>
      </c>
      <c r="G159" s="147" t="s">
        <v>4634</v>
      </c>
      <c r="H159" s="148">
        <v>772647957</v>
      </c>
      <c r="I159" s="148" t="s">
        <v>4635</v>
      </c>
      <c r="J159" s="150"/>
      <c r="K159" s="157" t="s">
        <v>4636</v>
      </c>
      <c r="L159" s="152" t="str">
        <f ca="1">IFERROR(__xludf.DUMMYFUNCTION("if(or(countifs($H$3:H161,H161)&gt;1, countifs($I$3:I161,I161)&gt;1),""Trùng"",if(or(COUNTIFS('Data tổng'!$I:$I,$I161)&gt;1,COUNTIFS('Data tổng'!$H:$H,$H161)&gt;1),""Trùng ""&amp;FILTER('Data tổng'!$B:$B,'Data tổng'!$I:$I=$I161,'Data tổng'!$B:$B&lt;&gt;$B161),""ok""))"),"ok")</f>
        <v>ok</v>
      </c>
      <c r="M159" s="147" t="s">
        <v>83</v>
      </c>
      <c r="N159" s="82" t="s">
        <v>616</v>
      </c>
      <c r="O159" s="82"/>
      <c r="P159" s="82"/>
      <c r="Q159" s="82" t="s">
        <v>44</v>
      </c>
      <c r="R159" s="82"/>
      <c r="S159" s="82"/>
      <c r="T159" s="82"/>
      <c r="U159" s="153" t="s">
        <v>4637</v>
      </c>
      <c r="V159" s="154"/>
      <c r="W159" s="82" t="s">
        <v>47</v>
      </c>
      <c r="X159" s="155"/>
      <c r="Y159" s="160"/>
      <c r="Z159" s="82"/>
      <c r="AA159" s="82"/>
      <c r="AB159" s="82"/>
      <c r="AC159" s="82"/>
      <c r="AD159" s="82"/>
      <c r="AE159" s="82"/>
      <c r="AF159" s="82"/>
      <c r="AG159" s="82"/>
    </row>
    <row r="160" spans="1:33" ht="15.75" customHeight="1">
      <c r="A160" s="146">
        <v>44462</v>
      </c>
      <c r="B160" s="82" t="s">
        <v>4070</v>
      </c>
      <c r="C160" s="82" t="s">
        <v>78</v>
      </c>
      <c r="D160" s="82" t="s">
        <v>79</v>
      </c>
      <c r="E160" s="82"/>
      <c r="F160" s="17" t="str">
        <f t="shared" si="16"/>
        <v>Fail CV</v>
      </c>
      <c r="G160" s="147" t="s">
        <v>4638</v>
      </c>
      <c r="H160" s="149" t="s">
        <v>921</v>
      </c>
      <c r="I160" s="148" t="s">
        <v>922</v>
      </c>
      <c r="J160" s="150"/>
      <c r="K160" s="157" t="s">
        <v>4639</v>
      </c>
      <c r="L160" s="152" t="str">
        <f ca="1">IFERROR(__xludf.DUMMYFUNCTION("if(or(countifs($H$3:H162,H162)&gt;1, countifs($I$3:I162,I162)&gt;1),""Trùng"",if(or(COUNTIFS('Data tổng'!$I:$I,$I162)&gt;1,COUNTIFS('Data tổng'!$H:$H,$H162)&gt;1),""Trùng ""&amp;FILTER('Data tổng'!$B:$B,'Data tổng'!$I:$I=$I162,'Data tổng'!$B:$B&lt;&gt;$B162),""ok""))"),"ok")</f>
        <v>ok</v>
      </c>
      <c r="M160" s="147" t="s">
        <v>112</v>
      </c>
      <c r="N160" s="82"/>
      <c r="O160" s="82"/>
      <c r="P160" s="82"/>
      <c r="Q160" s="82" t="s">
        <v>207</v>
      </c>
      <c r="R160" s="82"/>
      <c r="S160" s="82"/>
      <c r="T160" s="82"/>
      <c r="U160" s="153" t="s">
        <v>4640</v>
      </c>
      <c r="V160" s="154"/>
      <c r="W160" s="82" t="s">
        <v>47</v>
      </c>
      <c r="X160" s="155"/>
      <c r="Y160" s="160"/>
      <c r="Z160" s="82"/>
      <c r="AA160" s="82"/>
      <c r="AB160" s="82"/>
      <c r="AC160" s="82"/>
      <c r="AD160" s="82"/>
      <c r="AE160" s="82"/>
      <c r="AF160" s="82"/>
      <c r="AG160" s="82"/>
    </row>
    <row r="161" spans="1:33" ht="15.75" customHeight="1">
      <c r="A161" s="146">
        <v>44463</v>
      </c>
      <c r="B161" s="82" t="s">
        <v>4070</v>
      </c>
      <c r="C161" s="82" t="s">
        <v>155</v>
      </c>
      <c r="D161" s="82" t="s">
        <v>417</v>
      </c>
      <c r="E161" s="82"/>
      <c r="F161" s="17" t="str">
        <f t="shared" si="16"/>
        <v>Đã nhận được CV</v>
      </c>
      <c r="G161" s="147" t="s">
        <v>4641</v>
      </c>
      <c r="H161" s="148">
        <v>987670702</v>
      </c>
      <c r="I161" s="148" t="s">
        <v>4642</v>
      </c>
      <c r="J161" s="150"/>
      <c r="K161" s="157" t="s">
        <v>4643</v>
      </c>
      <c r="L161" s="152" t="str">
        <f ca="1">IFERROR(__xludf.DUMMYFUNCTION("if(or(countifs($H$3:H163,H163)&gt;1, countifs($I$3:I163,I163)&gt;1),""Trùng"",if(or(COUNTIFS('Data tổng'!$I:$I,$I163)&gt;1,COUNTIFS('Data tổng'!$H:$H,$H163)&gt;1),""Trùng ""&amp;FILTER('Data tổng'!$B:$B,'Data tổng'!$I:$I=$I163,'Data tổng'!$B:$B&lt;&gt;$B163),""ok""))"),"ok")</f>
        <v>ok</v>
      </c>
      <c r="M161" s="147" t="s">
        <v>112</v>
      </c>
      <c r="N161" s="82"/>
      <c r="O161" s="82"/>
      <c r="P161" s="82"/>
      <c r="Q161" s="82"/>
      <c r="R161" s="82"/>
      <c r="S161" s="82"/>
      <c r="T161" s="82"/>
      <c r="U161" s="153" t="s">
        <v>4644</v>
      </c>
      <c r="V161" s="154"/>
      <c r="W161" s="82"/>
      <c r="X161" s="155"/>
      <c r="Y161" s="160"/>
      <c r="Z161" s="82"/>
      <c r="AA161" s="82"/>
      <c r="AB161" s="82"/>
      <c r="AC161" s="82"/>
      <c r="AD161" s="82"/>
      <c r="AE161" s="82"/>
      <c r="AF161" s="82"/>
      <c r="AG161" s="82"/>
    </row>
    <row r="162" spans="1:33" ht="15.75" customHeight="1">
      <c r="A162" s="146">
        <v>44463</v>
      </c>
      <c r="B162" s="82" t="s">
        <v>4070</v>
      </c>
      <c r="C162" s="82" t="s">
        <v>78</v>
      </c>
      <c r="D162" s="82" t="s">
        <v>417</v>
      </c>
      <c r="E162" s="82"/>
      <c r="F162" s="17" t="str">
        <f t="shared" si="16"/>
        <v>Đã onboard</v>
      </c>
      <c r="G162" s="147" t="s">
        <v>4645</v>
      </c>
      <c r="H162" s="149" t="s">
        <v>4646</v>
      </c>
      <c r="I162" s="149" t="s">
        <v>4647</v>
      </c>
      <c r="J162" s="160">
        <v>1993</v>
      </c>
      <c r="K162" s="157" t="s">
        <v>4648</v>
      </c>
      <c r="L162" s="152" t="str">
        <f ca="1">IFERROR(__xludf.DUMMYFUNCTION("if(or(countifs($H$3:H164,H164)&gt;1, countifs($I$3:I164,I164)&gt;1),""Trùng"",if(or(COUNTIFS('Data tổng'!$I:$I,$I164)&gt;1,COUNTIFS('Data tổng'!$H:$H,$H164)&gt;1),""Trùng ""&amp;FILTER('Data tổng'!$B:$B,'Data tổng'!$I:$I=$I164,'Data tổng'!$B:$B&lt;&gt;$B164),""ok""))"),"ok")</f>
        <v>ok</v>
      </c>
      <c r="M162" s="147" t="s">
        <v>112</v>
      </c>
      <c r="N162" s="82"/>
      <c r="O162" s="82"/>
      <c r="P162" s="82"/>
      <c r="Q162" s="82"/>
      <c r="R162" s="82"/>
      <c r="S162" s="82"/>
      <c r="T162" s="82"/>
      <c r="U162" s="153" t="s">
        <v>4649</v>
      </c>
      <c r="V162" s="154"/>
      <c r="W162" s="82" t="s">
        <v>57</v>
      </c>
      <c r="X162" s="155">
        <v>44468</v>
      </c>
      <c r="Y162" s="156">
        <v>0.58333333333333337</v>
      </c>
      <c r="Z162" s="82" t="s">
        <v>160</v>
      </c>
      <c r="AA162" s="82" t="s">
        <v>57</v>
      </c>
      <c r="AB162" s="155">
        <v>44473</v>
      </c>
      <c r="AC162" s="82" t="s">
        <v>65</v>
      </c>
      <c r="AD162" s="164">
        <v>44487</v>
      </c>
      <c r="AE162" s="82" t="s">
        <v>65</v>
      </c>
      <c r="AF162" s="82"/>
      <c r="AG162" s="165">
        <v>24000000</v>
      </c>
    </row>
    <row r="163" spans="1:33" ht="15.75" customHeight="1">
      <c r="A163" s="146">
        <v>44463</v>
      </c>
      <c r="B163" s="82" t="s">
        <v>4070</v>
      </c>
      <c r="C163" s="82" t="s">
        <v>155</v>
      </c>
      <c r="D163" s="82" t="s">
        <v>79</v>
      </c>
      <c r="E163" s="82"/>
      <c r="F163" s="17" t="str">
        <f t="shared" si="16"/>
        <v>Đã nhận được CV</v>
      </c>
      <c r="G163" s="147" t="s">
        <v>4650</v>
      </c>
      <c r="H163" s="149">
        <v>358507968</v>
      </c>
      <c r="I163" s="149" t="s">
        <v>4651</v>
      </c>
      <c r="J163" s="150"/>
      <c r="K163" s="157" t="s">
        <v>4652</v>
      </c>
      <c r="L163" s="152" t="str">
        <f ca="1">IFERROR(__xludf.DUMMYFUNCTION("if(or(countifs($H$3:H165,H165)&gt;1, countifs($I$3:I165,I165)&gt;1),""Trùng"",if(or(COUNTIFS('Data tổng'!$I:$I,$I165)&gt;1,COUNTIFS('Data tổng'!$H:$H,$H165)&gt;1),""Trùng ""&amp;FILTER('Data tổng'!$B:$B,'Data tổng'!$I:$I=$I165,'Data tổng'!$B:$B&lt;&gt;$B165),""ok""))"),"ok")</f>
        <v>ok</v>
      </c>
      <c r="M163" s="147" t="s">
        <v>40</v>
      </c>
      <c r="N163" s="82"/>
      <c r="O163" s="82"/>
      <c r="P163" s="82"/>
      <c r="Q163" s="82" t="s">
        <v>207</v>
      </c>
      <c r="R163" s="82"/>
      <c r="S163" s="82"/>
      <c r="T163" s="82"/>
      <c r="U163" s="153" t="s">
        <v>4653</v>
      </c>
      <c r="V163" s="154"/>
      <c r="W163" s="82"/>
      <c r="X163" s="82"/>
      <c r="Y163" s="160"/>
      <c r="Z163" s="82"/>
      <c r="AA163" s="82"/>
      <c r="AB163" s="82"/>
      <c r="AC163" s="82"/>
      <c r="AD163" s="82"/>
      <c r="AE163" s="82"/>
      <c r="AF163" s="82"/>
      <c r="AG163" s="82"/>
    </row>
    <row r="164" spans="1:33" ht="15.75" customHeight="1">
      <c r="A164" s="146">
        <v>44463</v>
      </c>
      <c r="B164" s="82" t="s">
        <v>4070</v>
      </c>
      <c r="C164" s="82" t="s">
        <v>155</v>
      </c>
      <c r="D164" s="82" t="s">
        <v>79</v>
      </c>
      <c r="E164" s="82"/>
      <c r="F164" s="17" t="str">
        <f t="shared" si="16"/>
        <v>Đã nhận được CV</v>
      </c>
      <c r="G164" s="147" t="s">
        <v>4654</v>
      </c>
      <c r="H164" s="149">
        <v>839350562</v>
      </c>
      <c r="I164" s="149" t="s">
        <v>4655</v>
      </c>
      <c r="J164" s="150"/>
      <c r="K164" s="157" t="s">
        <v>4656</v>
      </c>
      <c r="L164" s="152" t="str">
        <f ca="1">IFERROR(__xludf.DUMMYFUNCTION("if(or(countifs($H$3:H166,H166)&gt;1, countifs($I$3:I166,I166)&gt;1),""Trùng"",if(or(COUNTIFS('Data tổng'!$I:$I,$I166)&gt;1,COUNTIFS('Data tổng'!$H:$H,$H166)&gt;1),""Trùng ""&amp;FILTER('Data tổng'!$B:$B,'Data tổng'!$I:$I=$I166,'Data tổng'!$B:$B&lt;&gt;$B166),""ok""))"),"ok")</f>
        <v>ok</v>
      </c>
      <c r="M164" s="147" t="s">
        <v>40</v>
      </c>
      <c r="N164" s="82"/>
      <c r="O164" s="82"/>
      <c r="P164" s="82"/>
      <c r="Q164" s="82"/>
      <c r="R164" s="82"/>
      <c r="S164" s="82"/>
      <c r="T164" s="82"/>
      <c r="U164" s="153" t="s">
        <v>4657</v>
      </c>
      <c r="V164" s="154"/>
      <c r="W164" s="82"/>
      <c r="X164" s="155"/>
      <c r="Y164" s="160"/>
      <c r="Z164" s="82"/>
      <c r="AA164" s="82"/>
      <c r="AB164" s="82"/>
      <c r="AC164" s="82"/>
      <c r="AD164" s="82"/>
      <c r="AE164" s="82"/>
      <c r="AF164" s="82"/>
      <c r="AG164" s="82"/>
    </row>
    <row r="165" spans="1:33" ht="15.75" customHeight="1">
      <c r="A165" s="146">
        <v>44463</v>
      </c>
      <c r="B165" s="82" t="s">
        <v>4070</v>
      </c>
      <c r="C165" s="82" t="s">
        <v>554</v>
      </c>
      <c r="D165" s="82" t="s">
        <v>417</v>
      </c>
      <c r="E165" s="82"/>
      <c r="F165" s="17" t="str">
        <f t="shared" si="16"/>
        <v>Đã nhận được CV</v>
      </c>
      <c r="G165" s="147" t="s">
        <v>3873</v>
      </c>
      <c r="H165" s="148">
        <v>967544583</v>
      </c>
      <c r="I165" s="149" t="s">
        <v>3874</v>
      </c>
      <c r="J165" s="150"/>
      <c r="K165" s="157" t="s">
        <v>3875</v>
      </c>
      <c r="L165" s="152" t="str">
        <f ca="1">IFERROR(__xludf.DUMMYFUNCTION("if(or(countifs($H$3:H167,H167)&gt;1, countifs($I$3:I167,I167)&gt;1),""Trùng"",if(or(COUNTIFS('Data tổng'!$I:$I,$I167)&gt;1,COUNTIFS('Data tổng'!$H:$H,$H167)&gt;1),""Trùng ""&amp;FILTER('Data tổng'!$B:$B,'Data tổng'!$I:$I=$I167,'Data tổng'!$B:$B&lt;&gt;$B167),""ok""))"),"ok")</f>
        <v>ok</v>
      </c>
      <c r="M165" s="147" t="s">
        <v>112</v>
      </c>
      <c r="N165" s="82"/>
      <c r="O165" s="82"/>
      <c r="P165" s="82"/>
      <c r="Q165" s="82"/>
      <c r="R165" s="82"/>
      <c r="S165" s="82"/>
      <c r="T165" s="82"/>
      <c r="U165" s="153" t="s">
        <v>4658</v>
      </c>
      <c r="V165" s="154"/>
      <c r="W165" s="82"/>
      <c r="X165" s="155"/>
      <c r="Y165" s="160"/>
      <c r="Z165" s="82"/>
      <c r="AA165" s="82"/>
      <c r="AB165" s="82"/>
      <c r="AC165" s="82"/>
      <c r="AD165" s="82"/>
      <c r="AE165" s="82"/>
      <c r="AF165" s="82"/>
      <c r="AG165" s="82"/>
    </row>
    <row r="166" spans="1:33" ht="15.75" customHeight="1">
      <c r="A166" s="146">
        <v>44466</v>
      </c>
      <c r="B166" s="82" t="s">
        <v>4070</v>
      </c>
      <c r="C166" s="82" t="s">
        <v>78</v>
      </c>
      <c r="D166" s="82" t="s">
        <v>417</v>
      </c>
      <c r="E166" s="82"/>
      <c r="F166" s="17" t="str">
        <f t="shared" si="16"/>
        <v>Fail Phỏng vấn</v>
      </c>
      <c r="G166" s="147" t="s">
        <v>4659</v>
      </c>
      <c r="H166" s="208">
        <v>986960346</v>
      </c>
      <c r="I166" s="148" t="s">
        <v>4660</v>
      </c>
      <c r="J166" s="150"/>
      <c r="K166" s="157" t="s">
        <v>4661</v>
      </c>
      <c r="L166" s="152" t="str">
        <f ca="1">IFERROR(__xludf.DUMMYFUNCTION("if(or(countifs($H$3:H168,H168)&gt;1, countifs($I$3:I168,I168)&gt;1),""Trùng"",if(or(COUNTIFS('Data tổng'!$I:$I,$I168)&gt;1,COUNTIFS('Data tổng'!$H:$H,$H168)&gt;1),""Trùng ""&amp;FILTER('Data tổng'!$B:$B,'Data tổng'!$I:$I=$I168,'Data tổng'!$B:$B&lt;&gt;$B168),""ok""))"),"ok")</f>
        <v>ok</v>
      </c>
      <c r="M166" s="147" t="s">
        <v>112</v>
      </c>
      <c r="N166" s="82"/>
      <c r="O166" s="82"/>
      <c r="P166" s="82"/>
      <c r="Q166" s="82"/>
      <c r="R166" s="82"/>
      <c r="S166" s="82"/>
      <c r="T166" s="82"/>
      <c r="U166" s="82" t="s">
        <v>4662</v>
      </c>
      <c r="V166" s="154"/>
      <c r="W166" s="82" t="s">
        <v>57</v>
      </c>
      <c r="X166" s="155">
        <v>44468</v>
      </c>
      <c r="Y166" s="156">
        <v>0.58333333333333337</v>
      </c>
      <c r="Z166" s="82" t="s">
        <v>827</v>
      </c>
      <c r="AA166" s="82" t="s">
        <v>47</v>
      </c>
      <c r="AB166" s="82"/>
      <c r="AC166" s="82"/>
      <c r="AD166" s="82"/>
      <c r="AE166" s="82"/>
      <c r="AF166" s="82"/>
      <c r="AG166" s="82"/>
    </row>
    <row r="167" spans="1:33" ht="15.75" customHeight="1">
      <c r="A167" s="146">
        <v>44466</v>
      </c>
      <c r="B167" s="82" t="s">
        <v>4070</v>
      </c>
      <c r="C167" s="82" t="s">
        <v>78</v>
      </c>
      <c r="D167" s="82" t="s">
        <v>417</v>
      </c>
      <c r="E167" s="82"/>
      <c r="F167" s="17" t="str">
        <f t="shared" si="16"/>
        <v>Đã onboard</v>
      </c>
      <c r="G167" s="147" t="s">
        <v>4663</v>
      </c>
      <c r="H167" s="208">
        <v>986960346</v>
      </c>
      <c r="I167" s="148" t="s">
        <v>4664</v>
      </c>
      <c r="J167" s="160">
        <v>1990</v>
      </c>
      <c r="K167" s="157" t="s">
        <v>4665</v>
      </c>
      <c r="L167" s="152" t="str">
        <f ca="1">IFERROR(__xludf.DUMMYFUNCTION("if(or(countifs($H$3:H169,H169)&gt;1, countifs($I$3:I169,I169)&gt;1),""Trùng"",if(or(COUNTIFS('Data tổng'!$I:$I,$I169)&gt;1,COUNTIFS('Data tổng'!$H:$H,$H169)&gt;1),""Trùng ""&amp;FILTER('Data tổng'!$B:$B,'Data tổng'!$I:$I=$I169,'Data tổng'!$B:$B&lt;&gt;$B169),""ok""))"),"Trùng")</f>
        <v>Trùng</v>
      </c>
      <c r="M167" s="147" t="s">
        <v>83</v>
      </c>
      <c r="N167" s="82" t="s">
        <v>243</v>
      </c>
      <c r="O167" s="82"/>
      <c r="P167" s="82"/>
      <c r="Q167" s="82"/>
      <c r="R167" s="82"/>
      <c r="S167" s="153"/>
      <c r="T167" s="82"/>
      <c r="U167" s="82" t="s">
        <v>4666</v>
      </c>
      <c r="V167" s="154"/>
      <c r="W167" s="82" t="s">
        <v>57</v>
      </c>
      <c r="X167" s="155">
        <v>44468</v>
      </c>
      <c r="Y167" s="156">
        <v>0.41666666666666669</v>
      </c>
      <c r="Z167" s="82" t="s">
        <v>160</v>
      </c>
      <c r="AA167" s="82" t="s">
        <v>57</v>
      </c>
      <c r="AB167" s="164">
        <v>44472</v>
      </c>
      <c r="AC167" s="82" t="s">
        <v>65</v>
      </c>
      <c r="AD167" s="164">
        <v>44487</v>
      </c>
      <c r="AE167" s="82" t="s">
        <v>65</v>
      </c>
      <c r="AF167" s="82"/>
      <c r="AG167" s="165">
        <v>24000000</v>
      </c>
    </row>
    <row r="168" spans="1:33" ht="15.75" customHeight="1">
      <c r="A168" s="171">
        <v>44466</v>
      </c>
      <c r="B168" s="82" t="s">
        <v>4070</v>
      </c>
      <c r="C168" s="82" t="s">
        <v>78</v>
      </c>
      <c r="D168" s="82" t="s">
        <v>79</v>
      </c>
      <c r="E168" s="82"/>
      <c r="F168" s="17" t="str">
        <f>IF(A168="","",IF(AE168="Yes", "Đã onboard", IF(AE168="No", "Không onboard", IF(AC168="Yes", "Đồng ý offer", IF(AC168="Consider", "Cân nhắc offer",IF(AC168="No", "Từ chối offer", IF(AA168="Pass", "Pass Phỏng vấn", IF(AA168="Fail", "Fail Phỏng vấn", IF(AA168="Cancel", "Hủy Phỏng vấn", IF(AA168="Reject", "Từ chối Phỏng vấn", IF(AA168="Consider", "Cân nhắc KQ PV", IF(AND(X168&lt;&gt;"",AA168="",W168="Pass"), "Có lịch PV",IF(W168="Pass","Pass CV",IF(W168="Fail","Fail CV",IF(W168="Reject","Từ chối ứng tuyển", IF(W168="Consider","Cân nhắc CV","Đã nhận được CV"))))))))))))))))</f>
        <v>Fail CV</v>
      </c>
      <c r="G168" s="147" t="s">
        <v>4667</v>
      </c>
      <c r="H168" s="208">
        <v>988117592</v>
      </c>
      <c r="I168" s="149" t="s">
        <v>2693</v>
      </c>
      <c r="J168" s="150"/>
      <c r="K168" s="157" t="s">
        <v>4668</v>
      </c>
      <c r="L168" s="152" t="str">
        <f ca="1">IFERROR(__xludf.DUMMYFUNCTION("if(or(countifs($H$3:H170,H170)&gt;1, countifs($I$3:I170,I170)&gt;1),""Trùng"",if(or(COUNTIFS('Data tổng'!$I:$I,$I170)&gt;1,COUNTIFS('Data tổng'!$H:$H,$H170)&gt;1),""Trùng ""&amp;FILTER('Data tổng'!$B:$B,'Data tổng'!$I:$I=$I170,'Data tổng'!$B:$B&lt;&gt;$B170),""ok""))"),"ok")</f>
        <v>ok</v>
      </c>
      <c r="M168" s="147" t="s">
        <v>40</v>
      </c>
      <c r="N168" s="82"/>
      <c r="O168" s="82"/>
      <c r="P168" s="82"/>
      <c r="Q168" s="82"/>
      <c r="R168" s="82"/>
      <c r="S168" s="82"/>
      <c r="T168" s="82"/>
      <c r="U168" s="153"/>
      <c r="V168" s="154"/>
      <c r="W168" s="82" t="s">
        <v>47</v>
      </c>
      <c r="X168" s="155"/>
      <c r="Y168" s="160"/>
      <c r="Z168" s="82"/>
      <c r="AA168" s="82"/>
      <c r="AB168" s="82"/>
      <c r="AC168" s="82"/>
      <c r="AD168" s="82"/>
      <c r="AE168" s="82"/>
      <c r="AF168" s="82"/>
      <c r="AG168" s="82"/>
    </row>
    <row r="169" spans="1:33" ht="15.75" customHeight="1">
      <c r="A169" s="146">
        <v>44466</v>
      </c>
      <c r="B169" s="82" t="s">
        <v>4070</v>
      </c>
      <c r="C169" s="82" t="s">
        <v>78</v>
      </c>
      <c r="D169" s="82" t="s">
        <v>79</v>
      </c>
      <c r="E169" s="82"/>
      <c r="F169" s="17" t="str">
        <f t="shared" ref="F169:F210" si="17">IF(G169="","",IF(AE169="Yes", "Đã onboard", IF(AE169="No", "Không onboard", IF(AC169="Yes", "Đồng ý offer", IF(AC169="Consider", "Cân nhắc offer",IF(AC169="No", "Từ chối offer", IF(AA169="Pass", "Pass Phỏng vấn", IF(AA169="Fail", "Fail Phỏng vấn", IF(AA169="Cancel", "Hủy Phỏng vấn", IF(AA169="Reject", "Từ chối Phỏng vấn", IF(AA169="Consider", "Cân nhắc KQ PV", IF(AND(X169&lt;&gt;"",AA169="",W169="Pass"), "Có lịch PV",IF(W169="Pass","Pass CV",IF(W169="Fail","Fail CV",IF(W169="Reject","Từ chối ứng tuyển", IF(W169="Consider","Cân nhắc CV","Đã nhận được CV"))))))))))))))))</f>
        <v>Đã nhận được CV</v>
      </c>
      <c r="G169" s="147" t="s">
        <v>4669</v>
      </c>
      <c r="H169" s="208">
        <v>358316163</v>
      </c>
      <c r="I169" s="148" t="s">
        <v>4670</v>
      </c>
      <c r="J169" s="150"/>
      <c r="K169" s="157" t="s">
        <v>4671</v>
      </c>
      <c r="L169" s="152" t="str">
        <f ca="1">IFERROR(__xludf.DUMMYFUNCTION("if(or(countifs($H$3:H171,H171)&gt;1, countifs($I$3:I171,I171)&gt;1),""Trùng"",if(or(COUNTIFS('Data tổng'!$I:$I,$I171)&gt;1,COUNTIFS('Data tổng'!$H:$H,$H171)&gt;1),""Trùng ""&amp;FILTER('Data tổng'!$B:$B,'Data tổng'!$I:$I=$I171,'Data tổng'!$B:$B&lt;&gt;$B171),""ok""))"),"ok")</f>
        <v>ok</v>
      </c>
      <c r="M169" s="147" t="s">
        <v>40</v>
      </c>
      <c r="N169" s="82"/>
      <c r="O169" s="82"/>
      <c r="P169" s="82"/>
      <c r="Q169" s="82"/>
      <c r="R169" s="82"/>
      <c r="S169" s="82"/>
      <c r="T169" s="82"/>
      <c r="U169" s="153" t="s">
        <v>4672</v>
      </c>
      <c r="V169" s="154"/>
      <c r="W169" s="82" t="s">
        <v>731</v>
      </c>
      <c r="X169" s="155"/>
      <c r="Y169" s="160"/>
      <c r="Z169" s="82"/>
      <c r="AA169" s="82"/>
      <c r="AB169" s="82"/>
      <c r="AC169" s="82"/>
      <c r="AD169" s="82"/>
      <c r="AE169" s="82"/>
      <c r="AF169" s="82"/>
      <c r="AG169" s="82"/>
    </row>
    <row r="170" spans="1:33" ht="15.75" customHeight="1">
      <c r="A170" s="146">
        <v>44466</v>
      </c>
      <c r="B170" s="82" t="s">
        <v>4070</v>
      </c>
      <c r="C170" s="82" t="s">
        <v>78</v>
      </c>
      <c r="D170" s="82" t="s">
        <v>79</v>
      </c>
      <c r="E170" s="82"/>
      <c r="F170" s="17" t="str">
        <f t="shared" si="17"/>
        <v>Fail CV</v>
      </c>
      <c r="G170" s="147" t="s">
        <v>4673</v>
      </c>
      <c r="H170" s="208">
        <v>336308857</v>
      </c>
      <c r="I170" s="149" t="s">
        <v>4674</v>
      </c>
      <c r="J170" s="150"/>
      <c r="K170" s="157" t="s">
        <v>4675</v>
      </c>
      <c r="L170" s="152" t="str">
        <f ca="1">IFERROR(__xludf.DUMMYFUNCTION("if(or(countifs($H$3:H172,H172)&gt;1, countifs($I$3:I172,I172)&gt;1),""Trùng"",if(or(COUNTIFS('Data tổng'!$I:$I,$I172)&gt;1,COUNTIFS('Data tổng'!$H:$H,$H172)&gt;1),""Trùng ""&amp;FILTER('Data tổng'!$B:$B,'Data tổng'!$I:$I=$I172,'Data tổng'!$B:$B&lt;&gt;$B172),""ok""))"),"ok")</f>
        <v>ok</v>
      </c>
      <c r="M170" s="147" t="s">
        <v>40</v>
      </c>
      <c r="N170" s="82"/>
      <c r="O170" s="82"/>
      <c r="P170" s="82"/>
      <c r="Q170" s="82"/>
      <c r="R170" s="82"/>
      <c r="S170" s="82"/>
      <c r="T170" s="82"/>
      <c r="U170" s="153"/>
      <c r="V170" s="154"/>
      <c r="W170" s="82" t="s">
        <v>47</v>
      </c>
      <c r="X170" s="155"/>
      <c r="Y170" s="160"/>
      <c r="Z170" s="82"/>
      <c r="AA170" s="82"/>
      <c r="AB170" s="82"/>
      <c r="AC170" s="82"/>
      <c r="AD170" s="82"/>
      <c r="AE170" s="82"/>
      <c r="AF170" s="82"/>
      <c r="AG170" s="82"/>
    </row>
    <row r="171" spans="1:33" ht="15.75" customHeight="1">
      <c r="A171" s="146">
        <v>44466</v>
      </c>
      <c r="B171" s="82" t="s">
        <v>4070</v>
      </c>
      <c r="C171" s="82" t="s">
        <v>78</v>
      </c>
      <c r="D171" s="82" t="s">
        <v>79</v>
      </c>
      <c r="E171" s="82"/>
      <c r="F171" s="17" t="str">
        <f t="shared" si="17"/>
        <v>Fail Phỏng vấn</v>
      </c>
      <c r="G171" s="147" t="s">
        <v>4676</v>
      </c>
      <c r="H171" s="208">
        <v>977979187</v>
      </c>
      <c r="I171" s="149" t="s">
        <v>4677</v>
      </c>
      <c r="J171" s="150"/>
      <c r="K171" s="157" t="s">
        <v>4678</v>
      </c>
      <c r="L171" s="152" t="str">
        <f ca="1">IFERROR(__xludf.DUMMYFUNCTION("if(or(countifs($H$3:H173,H173)&gt;1, countifs($I$3:I173,I173)&gt;1),""Trùng"",if(or(COUNTIFS('Data tổng'!$I:$I,$I173)&gt;1,COUNTIFS('Data tổng'!$H:$H,$H173)&gt;1),""Trùng ""&amp;FILTER('Data tổng'!$B:$B,'Data tổng'!$I:$I=$I173,'Data tổng'!$B:$B&lt;&gt;$B173),""ok""))"),"ok")</f>
        <v>ok</v>
      </c>
      <c r="M171" s="147" t="s">
        <v>40</v>
      </c>
      <c r="N171" s="82"/>
      <c r="O171" s="82"/>
      <c r="P171" s="82"/>
      <c r="Q171" s="82"/>
      <c r="R171" s="82"/>
      <c r="S171" s="82"/>
      <c r="T171" s="82"/>
      <c r="U171" s="153"/>
      <c r="V171" s="154"/>
      <c r="W171" s="82" t="s">
        <v>57</v>
      </c>
      <c r="X171" s="155">
        <v>44468</v>
      </c>
      <c r="Y171" s="156">
        <v>0.45833333333333331</v>
      </c>
      <c r="Z171" s="82" t="s">
        <v>160</v>
      </c>
      <c r="AA171" s="82" t="s">
        <v>47</v>
      </c>
      <c r="AB171" s="82"/>
      <c r="AC171" s="82"/>
      <c r="AD171" s="82"/>
      <c r="AE171" s="82"/>
      <c r="AF171" s="82"/>
      <c r="AG171" s="82"/>
    </row>
    <row r="172" spans="1:33" ht="15.75" customHeight="1">
      <c r="A172" s="146">
        <v>44466</v>
      </c>
      <c r="B172" s="82" t="s">
        <v>4070</v>
      </c>
      <c r="C172" s="82" t="s">
        <v>155</v>
      </c>
      <c r="D172" s="82" t="s">
        <v>417</v>
      </c>
      <c r="E172" s="82"/>
      <c r="F172" s="17" t="str">
        <f t="shared" si="17"/>
        <v>Fail Phỏng vấn</v>
      </c>
      <c r="G172" s="147" t="s">
        <v>4679</v>
      </c>
      <c r="H172" s="208">
        <v>813928193</v>
      </c>
      <c r="I172" s="149" t="s">
        <v>4680</v>
      </c>
      <c r="J172" s="150"/>
      <c r="K172" s="157" t="s">
        <v>4681</v>
      </c>
      <c r="L172" s="152" t="str">
        <f ca="1">IFERROR(__xludf.DUMMYFUNCTION("if(or(countifs($H$3:H174,H174)&gt;1, countifs($I$3:I174,I174)&gt;1),""Trùng"",if(or(COUNTIFS('Data tổng'!$I:$I,$I174)&gt;1,COUNTIFS('Data tổng'!$H:$H,$H174)&gt;1),""Trùng ""&amp;FILTER('Data tổng'!$B:$B,'Data tổng'!$I:$I=$I174,'Data tổng'!$B:$B&lt;&gt;$B174),""ok""))"),"ok")</f>
        <v>ok</v>
      </c>
      <c r="M172" s="147" t="s">
        <v>40</v>
      </c>
      <c r="N172" s="82"/>
      <c r="O172" s="82"/>
      <c r="P172" s="82"/>
      <c r="Q172" s="82"/>
      <c r="R172" s="82"/>
      <c r="S172" s="82"/>
      <c r="T172" s="82"/>
      <c r="U172" s="153" t="s">
        <v>4682</v>
      </c>
      <c r="V172" s="154"/>
      <c r="W172" s="82" t="s">
        <v>57</v>
      </c>
      <c r="X172" s="155">
        <v>44468</v>
      </c>
      <c r="Y172" s="156">
        <v>0.70833333333333337</v>
      </c>
      <c r="Z172" s="82" t="s">
        <v>995</v>
      </c>
      <c r="AA172" s="82" t="s">
        <v>47</v>
      </c>
      <c r="AB172" s="82"/>
      <c r="AC172" s="82"/>
      <c r="AD172" s="82"/>
      <c r="AE172" s="82"/>
      <c r="AF172" s="82"/>
      <c r="AG172" s="82"/>
    </row>
    <row r="173" spans="1:33" ht="15.75" customHeight="1">
      <c r="A173" s="146">
        <v>44466</v>
      </c>
      <c r="B173" s="82" t="s">
        <v>4070</v>
      </c>
      <c r="C173" s="82" t="s">
        <v>78</v>
      </c>
      <c r="D173" s="82" t="s">
        <v>79</v>
      </c>
      <c r="E173" s="82"/>
      <c r="F173" s="17" t="str">
        <f t="shared" si="17"/>
        <v>Fail Phỏng vấn</v>
      </c>
      <c r="G173" s="147" t="s">
        <v>4683</v>
      </c>
      <c r="H173" s="208">
        <v>961288978</v>
      </c>
      <c r="I173" s="149" t="s">
        <v>4684</v>
      </c>
      <c r="J173" s="150"/>
      <c r="K173" s="157" t="s">
        <v>4685</v>
      </c>
      <c r="L173" s="152" t="str">
        <f ca="1">IFERROR(__xludf.DUMMYFUNCTION("if(or(countifs($H$3:H175,H175)&gt;1, countifs($I$3:I175,I175)&gt;1),""Trùng"",if(or(COUNTIFS('Data tổng'!$I:$I,$I175)&gt;1,COUNTIFS('Data tổng'!$H:$H,$H175)&gt;1),""Trùng ""&amp;FILTER('Data tổng'!$B:$B,'Data tổng'!$I:$I=$I175,'Data tổng'!$B:$B&lt;&gt;$B175),""ok""))"),"ok")</f>
        <v>ok</v>
      </c>
      <c r="M173" s="147" t="s">
        <v>83</v>
      </c>
      <c r="N173" s="82" t="s">
        <v>243</v>
      </c>
      <c r="O173" s="82"/>
      <c r="P173" s="82"/>
      <c r="Q173" s="82"/>
      <c r="R173" s="82"/>
      <c r="S173" s="82"/>
      <c r="T173" s="82"/>
      <c r="U173" s="153"/>
      <c r="V173" s="154"/>
      <c r="W173" s="82" t="s">
        <v>57</v>
      </c>
      <c r="X173" s="155">
        <v>44468</v>
      </c>
      <c r="Y173" s="156">
        <v>0.4375</v>
      </c>
      <c r="Z173" s="82" t="s">
        <v>160</v>
      </c>
      <c r="AA173" s="82" t="s">
        <v>47</v>
      </c>
      <c r="AB173" s="82"/>
      <c r="AC173" s="82"/>
      <c r="AD173" s="82"/>
      <c r="AE173" s="82"/>
      <c r="AF173" s="82"/>
      <c r="AG173" s="82"/>
    </row>
    <row r="174" spans="1:33" ht="15.75" customHeight="1">
      <c r="A174" s="146">
        <v>44466</v>
      </c>
      <c r="B174" s="82" t="s">
        <v>4070</v>
      </c>
      <c r="C174" s="82" t="s">
        <v>78</v>
      </c>
      <c r="D174" s="82" t="s">
        <v>79</v>
      </c>
      <c r="E174" s="82"/>
      <c r="F174" s="17" t="str">
        <f t="shared" si="17"/>
        <v>Fail CV</v>
      </c>
      <c r="G174" s="147" t="s">
        <v>4686</v>
      </c>
      <c r="H174" s="208" t="s">
        <v>4687</v>
      </c>
      <c r="I174" s="149" t="s">
        <v>4688</v>
      </c>
      <c r="J174" s="150"/>
      <c r="K174" s="157" t="s">
        <v>4689</v>
      </c>
      <c r="L174" s="152" t="str">
        <f ca="1">IFERROR(__xludf.DUMMYFUNCTION("if(or(countifs($H$3:H176,H176)&gt;1, countifs($I$3:I176,I176)&gt;1),""Trùng"",if(or(COUNTIFS('Data tổng'!$I:$I,$I176)&gt;1,COUNTIFS('Data tổng'!$H:$H,$H176)&gt;1),""Trùng ""&amp;FILTER('Data tổng'!$B:$B,'Data tổng'!$I:$I=$I176,'Data tổng'!$B:$B&lt;&gt;$B176),""ok""))"),"ok")</f>
        <v>ok</v>
      </c>
      <c r="M174" s="147" t="s">
        <v>83</v>
      </c>
      <c r="N174" s="82" t="s">
        <v>243</v>
      </c>
      <c r="O174" s="82"/>
      <c r="P174" s="82"/>
      <c r="Q174" s="82"/>
      <c r="R174" s="82"/>
      <c r="S174" s="82"/>
      <c r="T174" s="82"/>
      <c r="U174" s="153" t="s">
        <v>4690</v>
      </c>
      <c r="V174" s="154"/>
      <c r="W174" s="82" t="s">
        <v>47</v>
      </c>
      <c r="X174" s="155"/>
      <c r="Y174" s="160"/>
      <c r="Z174" s="82"/>
      <c r="AA174" s="82"/>
      <c r="AB174" s="82"/>
      <c r="AC174" s="82"/>
      <c r="AD174" s="82"/>
      <c r="AE174" s="82"/>
      <c r="AF174" s="82"/>
      <c r="AG174" s="82"/>
    </row>
    <row r="175" spans="1:33" ht="15.75" customHeight="1">
      <c r="A175" s="146">
        <v>44466</v>
      </c>
      <c r="B175" s="82" t="s">
        <v>4070</v>
      </c>
      <c r="C175" s="82" t="s">
        <v>78</v>
      </c>
      <c r="D175" s="82" t="s">
        <v>79</v>
      </c>
      <c r="E175" s="82"/>
      <c r="F175" s="17" t="str">
        <f t="shared" si="17"/>
        <v>Fail CV</v>
      </c>
      <c r="G175" s="147" t="s">
        <v>4691</v>
      </c>
      <c r="H175" s="208">
        <v>364191168</v>
      </c>
      <c r="I175" s="149" t="s">
        <v>4692</v>
      </c>
      <c r="J175" s="150"/>
      <c r="K175" s="157" t="s">
        <v>4693</v>
      </c>
      <c r="L175" s="152" t="str">
        <f ca="1">IFERROR(__xludf.DUMMYFUNCTION("if(or(countifs($H$3:H177,H177)&gt;1, countifs($I$3:I177,I177)&gt;1),""Trùng"",if(or(COUNTIFS('Data tổng'!$I:$I,$I177)&gt;1,COUNTIFS('Data tổng'!$H:$H,$H177)&gt;1),""Trùng ""&amp;FILTER('Data tổng'!$B:$B,'Data tổng'!$I:$I=$I177,'Data tổng'!$B:$B&lt;&gt;$B177),""ok""))"),"ok")</f>
        <v>ok</v>
      </c>
      <c r="M175" s="147" t="s">
        <v>40</v>
      </c>
      <c r="N175" s="82"/>
      <c r="O175" s="82"/>
      <c r="P175" s="82"/>
      <c r="Q175" s="82"/>
      <c r="R175" s="82"/>
      <c r="S175" s="82"/>
      <c r="T175" s="82"/>
      <c r="U175" s="153"/>
      <c r="V175" s="154"/>
      <c r="W175" s="82" t="s">
        <v>47</v>
      </c>
      <c r="X175" s="155"/>
      <c r="Y175" s="160"/>
      <c r="Z175" s="82"/>
      <c r="AA175" s="82"/>
      <c r="AB175" s="82"/>
      <c r="AC175" s="82"/>
      <c r="AD175" s="82"/>
      <c r="AE175" s="82"/>
      <c r="AF175" s="82"/>
      <c r="AG175" s="82"/>
    </row>
    <row r="176" spans="1:33" ht="27" customHeight="1">
      <c r="A176" s="146">
        <v>44466</v>
      </c>
      <c r="B176" s="82" t="s">
        <v>4070</v>
      </c>
      <c r="C176" s="82" t="s">
        <v>78</v>
      </c>
      <c r="D176" s="82" t="s">
        <v>79</v>
      </c>
      <c r="E176" s="82"/>
      <c r="F176" s="17" t="str">
        <f t="shared" si="17"/>
        <v>Fail CV</v>
      </c>
      <c r="G176" s="147" t="s">
        <v>4694</v>
      </c>
      <c r="H176" s="208">
        <v>364320662</v>
      </c>
      <c r="I176" s="149" t="s">
        <v>911</v>
      </c>
      <c r="J176" s="150"/>
      <c r="K176" s="209" t="s">
        <v>4695</v>
      </c>
      <c r="L176" s="152" t="str">
        <f ca="1">IFERROR(__xludf.DUMMYFUNCTION("if(or(countifs($H$3:H178,H178)&gt;1, countifs($I$3:I178,I178)&gt;1),""Trùng"",if(or(COUNTIFS('Data tổng'!$I:$I,$I178)&gt;1,COUNTIFS('Data tổng'!$H:$H,$H178)&gt;1),""Trùng ""&amp;FILTER('Data tổng'!$B:$B,'Data tổng'!$I:$I=$I178,'Data tổng'!$B:$B&lt;&gt;$B178),""ok""))"),"ok")</f>
        <v>ok</v>
      </c>
      <c r="M176" s="147"/>
      <c r="N176" s="82"/>
      <c r="O176" s="82"/>
      <c r="P176" s="82"/>
      <c r="Q176" s="82"/>
      <c r="R176" s="82"/>
      <c r="S176" s="82"/>
      <c r="T176" s="82"/>
      <c r="U176" s="153"/>
      <c r="V176" s="154"/>
      <c r="W176" s="82" t="s">
        <v>47</v>
      </c>
      <c r="X176" s="155"/>
      <c r="Y176" s="160"/>
      <c r="Z176" s="82"/>
      <c r="AA176" s="82"/>
      <c r="AB176" s="82"/>
      <c r="AC176" s="82"/>
      <c r="AD176" s="82"/>
      <c r="AE176" s="82"/>
      <c r="AF176" s="82"/>
      <c r="AG176" s="82"/>
    </row>
    <row r="177" spans="1:33" ht="15.75" customHeight="1">
      <c r="A177" s="146">
        <v>44468</v>
      </c>
      <c r="B177" s="82" t="s">
        <v>4070</v>
      </c>
      <c r="C177" s="82" t="s">
        <v>78</v>
      </c>
      <c r="D177" s="82" t="s">
        <v>79</v>
      </c>
      <c r="E177" s="82"/>
      <c r="F177" s="17" t="str">
        <f t="shared" si="17"/>
        <v>Fail CV</v>
      </c>
      <c r="G177" s="147" t="s">
        <v>4696</v>
      </c>
      <c r="H177" s="208" t="s">
        <v>4697</v>
      </c>
      <c r="I177" s="149" t="s">
        <v>4698</v>
      </c>
      <c r="J177" s="150"/>
      <c r="K177" s="157" t="s">
        <v>4699</v>
      </c>
      <c r="L177" s="152" t="str">
        <f ca="1">IFERROR(__xludf.DUMMYFUNCTION("if(or(countifs($H$3:H179,H179)&gt;1, countifs($I$3:I179,I179)&gt;1),""Trùng"",if(or(COUNTIFS('Data tổng'!$I:$I,$I179)&gt;1,COUNTIFS('Data tổng'!$H:$H,$H179)&gt;1),""Trùng ""&amp;FILTER('Data tổng'!$B:$B,'Data tổng'!$I:$I=$I179,'Data tổng'!$B:$B&lt;&gt;$B179),""ok""))"),"ok")</f>
        <v>ok</v>
      </c>
      <c r="M177" s="147"/>
      <c r="N177" s="82"/>
      <c r="O177" s="82"/>
      <c r="P177" s="82"/>
      <c r="Q177" s="82"/>
      <c r="R177" s="82"/>
      <c r="S177" s="82"/>
      <c r="T177" s="82"/>
      <c r="U177" s="153"/>
      <c r="V177" s="154"/>
      <c r="W177" s="82" t="s">
        <v>47</v>
      </c>
      <c r="X177" s="155"/>
      <c r="Y177" s="160"/>
      <c r="Z177" s="82"/>
      <c r="AA177" s="82"/>
      <c r="AB177" s="82"/>
      <c r="AC177" s="82"/>
      <c r="AD177" s="82"/>
      <c r="AE177" s="82"/>
      <c r="AF177" s="82"/>
      <c r="AG177" s="82"/>
    </row>
    <row r="178" spans="1:33" ht="26.25" customHeight="1">
      <c r="A178" s="171">
        <v>44469</v>
      </c>
      <c r="B178" s="82" t="s">
        <v>4070</v>
      </c>
      <c r="C178" s="82" t="s">
        <v>78</v>
      </c>
      <c r="D178" s="82" t="s">
        <v>79</v>
      </c>
      <c r="E178" s="82"/>
      <c r="F178" s="17" t="str">
        <f t="shared" si="17"/>
        <v>Fail CV</v>
      </c>
      <c r="G178" s="147" t="s">
        <v>4700</v>
      </c>
      <c r="H178" s="208">
        <v>339672424</v>
      </c>
      <c r="I178" s="148" t="s">
        <v>930</v>
      </c>
      <c r="J178" s="150"/>
      <c r="K178" s="157" t="s">
        <v>4701</v>
      </c>
      <c r="L178" s="152" t="str">
        <f ca="1">IFERROR(__xludf.DUMMYFUNCTION("if(or(countifs($H$3:H180,H180)&gt;1, countifs($I$3:I180,I180)&gt;1),""Trùng"",if(or(COUNTIFS('Data tổng'!$I:$I,$I180)&gt;1,COUNTIFS('Data tổng'!$H:$H,$H180)&gt;1),""Trùng ""&amp;FILTER('Data tổng'!$B:$B,'Data tổng'!$I:$I=$I180,'Data tổng'!$B:$B&lt;&gt;$B180),""ok""))"),"ok")</f>
        <v>ok</v>
      </c>
      <c r="M178" s="147"/>
      <c r="N178" s="82"/>
      <c r="O178" s="82"/>
      <c r="P178" s="82"/>
      <c r="Q178" s="82"/>
      <c r="R178" s="82"/>
      <c r="S178" s="82"/>
      <c r="T178" s="82"/>
      <c r="U178" s="153" t="s">
        <v>4702</v>
      </c>
      <c r="V178" s="154"/>
      <c r="W178" s="82" t="s">
        <v>47</v>
      </c>
      <c r="X178" s="155"/>
      <c r="Y178" s="160"/>
      <c r="Z178" s="82"/>
      <c r="AA178" s="82"/>
      <c r="AB178" s="82"/>
      <c r="AC178" s="82"/>
      <c r="AD178" s="82"/>
      <c r="AE178" s="82"/>
      <c r="AF178" s="82"/>
      <c r="AG178" s="82"/>
    </row>
    <row r="179" spans="1:33" ht="15.75" customHeight="1">
      <c r="A179" s="146">
        <v>44469</v>
      </c>
      <c r="B179" s="82" t="s">
        <v>4070</v>
      </c>
      <c r="C179" s="82" t="s">
        <v>78</v>
      </c>
      <c r="D179" s="82" t="s">
        <v>1455</v>
      </c>
      <c r="E179" s="82"/>
      <c r="F179" s="17" t="str">
        <f t="shared" si="17"/>
        <v>Từ chối offer</v>
      </c>
      <c r="G179" s="147" t="s">
        <v>4703</v>
      </c>
      <c r="H179" s="208">
        <v>943114017</v>
      </c>
      <c r="I179" s="148" t="s">
        <v>4704</v>
      </c>
      <c r="J179" s="150"/>
      <c r="K179" s="210" t="s">
        <v>4705</v>
      </c>
      <c r="L179" s="152" t="str">
        <f ca="1">IFERROR(__xludf.DUMMYFUNCTION("if(or(countifs($H$3:H181,H181)&gt;1, countifs($I$3:I181,I181)&gt;1),""Trùng"",if(or(COUNTIFS('Data tổng'!$I:$I,$I181)&gt;1,COUNTIFS('Data tổng'!$H:$H,$H181)&gt;1),""Trùng ""&amp;FILTER('Data tổng'!$B:$B,'Data tổng'!$I:$I=$I181,'Data tổng'!$B:$B&lt;&gt;$B181),""ok""))"),"ok")</f>
        <v>ok</v>
      </c>
      <c r="M179" s="147" t="s">
        <v>40</v>
      </c>
      <c r="N179" s="82" t="s">
        <v>616</v>
      </c>
      <c r="O179" s="82"/>
      <c r="P179" s="82"/>
      <c r="Q179" s="82"/>
      <c r="R179" s="82"/>
      <c r="S179" s="82"/>
      <c r="T179" s="82"/>
      <c r="U179" s="153" t="s">
        <v>4706</v>
      </c>
      <c r="V179" s="154"/>
      <c r="W179" s="82" t="s">
        <v>57</v>
      </c>
      <c r="X179" s="155">
        <v>44475</v>
      </c>
      <c r="Y179" s="156">
        <v>0.60416666666666663</v>
      </c>
      <c r="Z179" s="82" t="s">
        <v>160</v>
      </c>
      <c r="AA179" s="82" t="s">
        <v>57</v>
      </c>
      <c r="AB179" s="155">
        <v>44477</v>
      </c>
      <c r="AC179" s="82" t="s">
        <v>128</v>
      </c>
      <c r="AD179" s="82"/>
      <c r="AE179" s="82"/>
      <c r="AF179" s="82" t="s">
        <v>1448</v>
      </c>
      <c r="AG179" s="165">
        <v>21000000</v>
      </c>
    </row>
    <row r="180" spans="1:33" ht="39.75" customHeight="1">
      <c r="A180" s="146">
        <v>44469</v>
      </c>
      <c r="B180" s="82" t="str">
        <f>IF(A180&lt;&gt;"",B179,"")</f>
        <v>Hongbt12</v>
      </c>
      <c r="C180" s="82" t="s">
        <v>263</v>
      </c>
      <c r="D180" s="82" t="s">
        <v>457</v>
      </c>
      <c r="E180" s="82"/>
      <c r="F180" s="17" t="str">
        <f t="shared" si="17"/>
        <v>Từ chối ứng tuyển</v>
      </c>
      <c r="G180" s="147" t="s">
        <v>3684</v>
      </c>
      <c r="H180" s="208" t="s">
        <v>4707</v>
      </c>
      <c r="I180" s="148" t="s">
        <v>4708</v>
      </c>
      <c r="J180" s="150"/>
      <c r="K180" s="210" t="s">
        <v>4709</v>
      </c>
      <c r="L180" s="152" t="str">
        <f ca="1">IFERROR(__xludf.DUMMYFUNCTION("if(or(countifs($H$3:H182,H182)&gt;1, countifs($I$3:I182,I182)&gt;1),""Trùng"",if(or(COUNTIFS('Data tổng'!$I:$I,$I182)&gt;1,COUNTIFS('Data tổng'!$H:$H,$H182)&gt;1),""Trùng ""&amp;FILTER('Data tổng'!$B:$B,'Data tổng'!$I:$I=$I182,'Data tổng'!$B:$B&lt;&gt;$B182),""ok""))"),"ok")</f>
        <v>ok</v>
      </c>
      <c r="M180" s="147" t="s">
        <v>112</v>
      </c>
      <c r="N180" s="82"/>
      <c r="O180" s="82"/>
      <c r="P180" s="82"/>
      <c r="Q180" s="82"/>
      <c r="R180" s="82"/>
      <c r="S180" s="82"/>
      <c r="T180" s="82"/>
      <c r="U180" s="153" t="s">
        <v>4710</v>
      </c>
      <c r="V180" s="154"/>
      <c r="W180" s="82" t="s">
        <v>58</v>
      </c>
      <c r="X180" s="155"/>
      <c r="Y180" s="160"/>
      <c r="Z180" s="82"/>
      <c r="AA180" s="82"/>
      <c r="AB180" s="82"/>
      <c r="AC180" s="82"/>
      <c r="AD180" s="82"/>
      <c r="AE180" s="82"/>
      <c r="AF180" s="82"/>
      <c r="AG180" s="82"/>
    </row>
    <row r="181" spans="1:33" ht="15.75" customHeight="1">
      <c r="A181" s="171">
        <v>44469</v>
      </c>
      <c r="B181" s="82" t="s">
        <v>4070</v>
      </c>
      <c r="C181" s="82" t="s">
        <v>78</v>
      </c>
      <c r="D181" s="82" t="s">
        <v>79</v>
      </c>
      <c r="E181" s="82"/>
      <c r="F181" s="17" t="str">
        <f t="shared" si="17"/>
        <v>Fail Phỏng vấn</v>
      </c>
      <c r="G181" s="147" t="s">
        <v>4711</v>
      </c>
      <c r="H181" s="208">
        <v>982705284</v>
      </c>
      <c r="I181" s="149" t="s">
        <v>4712</v>
      </c>
      <c r="J181" s="150"/>
      <c r="K181" s="157" t="s">
        <v>4713</v>
      </c>
      <c r="L181" s="152" t="str">
        <f ca="1">IFERROR(__xludf.DUMMYFUNCTION("if(or(countifs($H$3:H183,H183)&gt;1, countifs($I$3:I183,I183)&gt;1),""Trùng"",if(or(COUNTIFS('Data tổng'!$I:$I,$I183)&gt;1,COUNTIFS('Data tổng'!$H:$H,$H183)&gt;1),""Trùng ""&amp;FILTER('Data tổng'!$B:$B,'Data tổng'!$I:$I=$I183,'Data tổng'!$B:$B&lt;&gt;$B183),""ok""))"),"ok")</f>
        <v>ok</v>
      </c>
      <c r="M181" s="147" t="s">
        <v>83</v>
      </c>
      <c r="N181" s="82" t="s">
        <v>243</v>
      </c>
      <c r="O181" s="82"/>
      <c r="P181" s="82"/>
      <c r="Q181" s="82"/>
      <c r="R181" s="82"/>
      <c r="S181" s="82"/>
      <c r="T181" s="82"/>
      <c r="U181" s="153" t="s">
        <v>4714</v>
      </c>
      <c r="V181" s="154"/>
      <c r="W181" s="82" t="s">
        <v>57</v>
      </c>
      <c r="X181" s="155">
        <v>44475</v>
      </c>
      <c r="Y181" s="176">
        <v>0.70833333333333337</v>
      </c>
      <c r="Z181" s="82" t="s">
        <v>160</v>
      </c>
      <c r="AA181" s="82" t="s">
        <v>47</v>
      </c>
      <c r="AB181" s="82"/>
      <c r="AC181" s="82"/>
      <c r="AD181" s="82"/>
      <c r="AE181" s="82"/>
      <c r="AF181" s="82"/>
      <c r="AG181" s="82"/>
    </row>
    <row r="182" spans="1:33" ht="15.75" customHeight="1">
      <c r="A182" s="146">
        <v>44469</v>
      </c>
      <c r="B182" s="82" t="s">
        <v>4070</v>
      </c>
      <c r="C182" s="82" t="s">
        <v>78</v>
      </c>
      <c r="D182" s="82" t="s">
        <v>2055</v>
      </c>
      <c r="E182" s="82"/>
      <c r="F182" s="17" t="str">
        <f t="shared" si="17"/>
        <v>Đã onboard</v>
      </c>
      <c r="G182" s="147" t="s">
        <v>4715</v>
      </c>
      <c r="H182" s="208">
        <v>906436448</v>
      </c>
      <c r="I182" s="149" t="s">
        <v>4716</v>
      </c>
      <c r="J182" s="150"/>
      <c r="K182" s="157" t="s">
        <v>4717</v>
      </c>
      <c r="L182" s="152" t="str">
        <f ca="1">IFERROR(__xludf.DUMMYFUNCTION("if(or(countifs($H$3:H184,H184)&gt;1, countifs($I$3:I184,I184)&gt;1),""Trùng"",if(or(COUNTIFS('Data tổng'!$I:$I,$I184)&gt;1,COUNTIFS('Data tổng'!$H:$H,$H184)&gt;1),""Trùng ""&amp;FILTER('Data tổng'!$B:$B,'Data tổng'!$I:$I=$I184,'Data tổng'!$B:$B&lt;&gt;$B184),""ok""))"),"ok")</f>
        <v>ok</v>
      </c>
      <c r="M182" s="147" t="s">
        <v>40</v>
      </c>
      <c r="N182" s="82"/>
      <c r="O182" s="82"/>
      <c r="P182" s="82"/>
      <c r="Q182" s="82"/>
      <c r="R182" s="82"/>
      <c r="S182" s="82"/>
      <c r="T182" s="82"/>
      <c r="U182" s="153" t="s">
        <v>4718</v>
      </c>
      <c r="V182" s="154"/>
      <c r="W182" s="82" t="s">
        <v>57</v>
      </c>
      <c r="X182" s="155">
        <v>44540</v>
      </c>
      <c r="Y182" s="156">
        <v>0.58333333333333337</v>
      </c>
      <c r="Z182" s="82" t="s">
        <v>827</v>
      </c>
      <c r="AA182" s="82" t="s">
        <v>57</v>
      </c>
      <c r="AB182" s="164">
        <v>44544</v>
      </c>
      <c r="AC182" s="82" t="s">
        <v>65</v>
      </c>
      <c r="AD182" s="164">
        <v>44613</v>
      </c>
      <c r="AE182" s="82" t="s">
        <v>65</v>
      </c>
      <c r="AF182" s="82" t="s">
        <v>1746</v>
      </c>
      <c r="AG182" s="165">
        <v>25000000</v>
      </c>
    </row>
    <row r="183" spans="1:33" ht="15.75" customHeight="1">
      <c r="A183" s="146">
        <v>44469</v>
      </c>
      <c r="B183" s="148" t="s">
        <v>4070</v>
      </c>
      <c r="C183" s="148" t="s">
        <v>78</v>
      </c>
      <c r="D183" s="148" t="s">
        <v>79</v>
      </c>
      <c r="E183" s="148"/>
      <c r="F183" s="17" t="str">
        <f t="shared" si="17"/>
        <v>Fail CV</v>
      </c>
      <c r="G183" s="147" t="s">
        <v>4719</v>
      </c>
      <c r="H183" s="208">
        <v>383660239</v>
      </c>
      <c r="I183" s="149" t="s">
        <v>4720</v>
      </c>
      <c r="J183" s="150"/>
      <c r="K183" s="157" t="s">
        <v>4721</v>
      </c>
      <c r="L183" s="152" t="str">
        <f ca="1">IFERROR(__xludf.DUMMYFUNCTION("if(or(countifs($H$3:H185,H185)&gt;1, countifs($I$3:I185,I185)&gt;1),""Trùng"",if(or(COUNTIFS('Data tổng'!$I:$I,$I185)&gt;1,COUNTIFS('Data tổng'!$H:$H,$H185)&gt;1),""Trùng ""&amp;FILTER('Data tổng'!$B:$B,'Data tổng'!$I:$I=$I185,'Data tổng'!$B:$B&lt;&gt;$B185),""ok""))"),"ok")</f>
        <v>ok</v>
      </c>
      <c r="M183" s="147" t="s">
        <v>40</v>
      </c>
      <c r="N183" s="82"/>
      <c r="O183" s="82"/>
      <c r="P183" s="82"/>
      <c r="Q183" s="82"/>
      <c r="R183" s="82"/>
      <c r="S183" s="82"/>
      <c r="T183" s="82"/>
      <c r="U183" s="153"/>
      <c r="V183" s="154"/>
      <c r="W183" s="82" t="s">
        <v>47</v>
      </c>
      <c r="X183" s="155"/>
      <c r="Y183" s="160"/>
      <c r="Z183" s="82"/>
      <c r="AA183" s="82"/>
      <c r="AB183" s="82"/>
      <c r="AC183" s="82"/>
      <c r="AD183" s="82"/>
      <c r="AE183" s="82"/>
      <c r="AF183" s="82"/>
      <c r="AG183" s="82"/>
    </row>
    <row r="184" spans="1:33" ht="15.75" customHeight="1">
      <c r="A184" s="146">
        <v>44469</v>
      </c>
      <c r="B184" s="82" t="s">
        <v>4070</v>
      </c>
      <c r="C184" s="82" t="s">
        <v>78</v>
      </c>
      <c r="D184" s="82" t="s">
        <v>79</v>
      </c>
      <c r="E184" s="82"/>
      <c r="F184" s="17" t="str">
        <f t="shared" si="17"/>
        <v>Fail CV</v>
      </c>
      <c r="G184" s="161" t="s">
        <v>4722</v>
      </c>
      <c r="H184" s="208">
        <v>965114149</v>
      </c>
      <c r="I184" s="149" t="s">
        <v>4723</v>
      </c>
      <c r="J184" s="150"/>
      <c r="K184" s="157" t="s">
        <v>4724</v>
      </c>
      <c r="L184" s="152" t="str">
        <f ca="1">IFERROR(__xludf.DUMMYFUNCTION("if(or(countifs($H$3:H186,H186)&gt;1, countifs($I$3:I186,I186)&gt;1),""Trùng"",if(or(COUNTIFS('Data tổng'!$I:$I,$I186)&gt;1,COUNTIFS('Data tổng'!$H:$H,$H186)&gt;1),""Trùng ""&amp;FILTER('Data tổng'!$B:$B,'Data tổng'!$I:$I=$I186,'Data tổng'!$B:$B&lt;&gt;$B186),""ok""))"),"ok")</f>
        <v>ok</v>
      </c>
      <c r="M184" s="147" t="s">
        <v>83</v>
      </c>
      <c r="N184" s="82" t="s">
        <v>243</v>
      </c>
      <c r="O184" s="82"/>
      <c r="P184" s="82"/>
      <c r="Q184" s="82"/>
      <c r="R184" s="82"/>
      <c r="S184" s="82"/>
      <c r="T184" s="82"/>
      <c r="U184" s="153"/>
      <c r="V184" s="154"/>
      <c r="W184" s="82" t="s">
        <v>47</v>
      </c>
      <c r="X184" s="155"/>
      <c r="Y184" s="160"/>
      <c r="Z184" s="82"/>
      <c r="AA184" s="82"/>
      <c r="AB184" s="82"/>
      <c r="AC184" s="82"/>
      <c r="AD184" s="82"/>
      <c r="AE184" s="82"/>
      <c r="AF184" s="82"/>
      <c r="AG184" s="82"/>
    </row>
    <row r="185" spans="1:33" ht="15.75" customHeight="1">
      <c r="A185" s="146">
        <v>44469</v>
      </c>
      <c r="B185" s="82" t="str">
        <f>IF(A185&lt;&gt;"",B184,"")</f>
        <v>Hongbt12</v>
      </c>
      <c r="C185" s="82" t="s">
        <v>250</v>
      </c>
      <c r="D185" s="82" t="s">
        <v>417</v>
      </c>
      <c r="E185" s="82"/>
      <c r="F185" s="17" t="str">
        <f t="shared" si="17"/>
        <v>Từ chối ứng tuyển</v>
      </c>
      <c r="G185" s="147" t="s">
        <v>4725</v>
      </c>
      <c r="H185" s="208">
        <v>396993570</v>
      </c>
      <c r="I185" s="148" t="s">
        <v>4726</v>
      </c>
      <c r="J185" s="150"/>
      <c r="K185" s="157" t="s">
        <v>4727</v>
      </c>
      <c r="L185" s="152" t="str">
        <f ca="1">IFERROR(__xludf.DUMMYFUNCTION("if(or(countifs($H$3:H187,H187)&gt;1, countifs($I$3:I187,I187)&gt;1),""Trùng"",if(or(COUNTIFS('Data tổng'!$I:$I,$I187)&gt;1,COUNTIFS('Data tổng'!$H:$H,$H187)&gt;1),""Trùng ""&amp;FILTER('Data tổng'!$B:$B,'Data tổng'!$I:$I=$I187,'Data tổng'!$B:$B&lt;&gt;$B187),""ok""))"),"ok")</f>
        <v>ok</v>
      </c>
      <c r="M185" s="147" t="s">
        <v>112</v>
      </c>
      <c r="N185" s="82"/>
      <c r="O185" s="82"/>
      <c r="P185" s="82"/>
      <c r="Q185" s="82"/>
      <c r="R185" s="82"/>
      <c r="S185" s="82"/>
      <c r="T185" s="82"/>
      <c r="U185" s="153" t="s">
        <v>4728</v>
      </c>
      <c r="V185" s="154"/>
      <c r="W185" s="82" t="s">
        <v>58</v>
      </c>
      <c r="X185" s="155"/>
      <c r="Y185" s="160"/>
      <c r="Z185" s="82"/>
      <c r="AA185" s="82"/>
      <c r="AB185" s="82"/>
      <c r="AC185" s="82"/>
      <c r="AD185" s="82"/>
      <c r="AE185" s="82"/>
      <c r="AF185" s="82"/>
      <c r="AG185" s="82"/>
    </row>
    <row r="186" spans="1:33" ht="18" customHeight="1">
      <c r="A186" s="146">
        <v>44469</v>
      </c>
      <c r="B186" s="82" t="s">
        <v>4070</v>
      </c>
      <c r="C186" s="82" t="s">
        <v>250</v>
      </c>
      <c r="D186" s="82" t="s">
        <v>79</v>
      </c>
      <c r="E186" s="82"/>
      <c r="F186" s="17" t="str">
        <f t="shared" si="17"/>
        <v>Đã onboard</v>
      </c>
      <c r="G186" s="147" t="s">
        <v>4729</v>
      </c>
      <c r="H186" s="208">
        <v>977316150</v>
      </c>
      <c r="I186" s="149" t="s">
        <v>4730</v>
      </c>
      <c r="J186" s="160">
        <v>1996</v>
      </c>
      <c r="K186" s="157" t="s">
        <v>4731</v>
      </c>
      <c r="L186" s="152" t="str">
        <f ca="1">IFERROR(__xludf.DUMMYFUNCTION("if(or(countifs($H$3:H188,H188)&gt;1, countifs($I$3:I188,I188)&gt;1),""Trùng"",if(or(COUNTIFS('Data tổng'!$I:$I,$I188)&gt;1,COUNTIFS('Data tổng'!$H:$H,$H188)&gt;1),""Trùng ""&amp;FILTER('Data tổng'!$B:$B,'Data tổng'!$I:$I=$I188,'Data tổng'!$B:$B&lt;&gt;$B188),""ok""))"),"ok")</f>
        <v>ok</v>
      </c>
      <c r="M186" s="147" t="s">
        <v>83</v>
      </c>
      <c r="N186" s="82" t="s">
        <v>243</v>
      </c>
      <c r="O186" s="82"/>
      <c r="P186" s="82"/>
      <c r="Q186" s="82"/>
      <c r="R186" s="82"/>
      <c r="S186" s="82"/>
      <c r="T186" s="82"/>
      <c r="U186" s="153"/>
      <c r="V186" s="154"/>
      <c r="W186" s="82" t="s">
        <v>57</v>
      </c>
      <c r="X186" s="155">
        <v>44477</v>
      </c>
      <c r="Y186" s="156">
        <v>0.375</v>
      </c>
      <c r="Z186" s="82" t="s">
        <v>160</v>
      </c>
      <c r="AA186" s="82" t="s">
        <v>57</v>
      </c>
      <c r="AB186" s="164">
        <v>44477</v>
      </c>
      <c r="AC186" s="82" t="s">
        <v>65</v>
      </c>
      <c r="AD186" s="164">
        <v>44487</v>
      </c>
      <c r="AE186" s="82" t="s">
        <v>65</v>
      </c>
      <c r="AF186" s="82"/>
      <c r="AG186" s="165">
        <v>9000000</v>
      </c>
    </row>
    <row r="187" spans="1:33" ht="15.75" customHeight="1">
      <c r="A187" s="146">
        <v>44469</v>
      </c>
      <c r="B187" s="82" t="s">
        <v>4070</v>
      </c>
      <c r="C187" s="82" t="s">
        <v>78</v>
      </c>
      <c r="D187" s="82" t="s">
        <v>79</v>
      </c>
      <c r="E187" s="82"/>
      <c r="F187" s="17" t="str">
        <f t="shared" si="17"/>
        <v>Fail CV</v>
      </c>
      <c r="G187" s="147" t="s">
        <v>4732</v>
      </c>
      <c r="H187" s="208">
        <v>332665311</v>
      </c>
      <c r="I187" s="169" t="s">
        <v>4733</v>
      </c>
      <c r="J187" s="150"/>
      <c r="K187" s="157" t="s">
        <v>4734</v>
      </c>
      <c r="L187" s="152" t="str">
        <f ca="1">IFERROR(__xludf.DUMMYFUNCTION("if(or(countifs($H$3:H189,H189)&gt;1, countifs($I$3:I189,I189)&gt;1),""Trùng"",if(or(COUNTIFS('Data tổng'!$I:$I,$I189)&gt;1,COUNTIFS('Data tổng'!$H:$H,$H189)&gt;1),""Trùng ""&amp;FILTER('Data tổng'!$B:$B,'Data tổng'!$I:$I=$I189,'Data tổng'!$B:$B&lt;&gt;$B189),""ok""))"),"ok")</f>
        <v>ok</v>
      </c>
      <c r="M187" s="147" t="s">
        <v>83</v>
      </c>
      <c r="N187" s="82" t="s">
        <v>243</v>
      </c>
      <c r="O187" s="82"/>
      <c r="P187" s="82"/>
      <c r="Q187" s="82"/>
      <c r="R187" s="82"/>
      <c r="S187" s="82"/>
      <c r="T187" s="82"/>
      <c r="U187" s="153"/>
      <c r="V187" s="154"/>
      <c r="W187" s="82" t="s">
        <v>47</v>
      </c>
      <c r="X187" s="155"/>
      <c r="Y187" s="160"/>
      <c r="Z187" s="82"/>
      <c r="AA187" s="82"/>
      <c r="AB187" s="82"/>
      <c r="AC187" s="82"/>
      <c r="AD187" s="82"/>
      <c r="AE187" s="82"/>
      <c r="AF187" s="82"/>
      <c r="AG187" s="82"/>
    </row>
    <row r="188" spans="1:33" ht="15.75" customHeight="1">
      <c r="A188" s="146">
        <v>44474</v>
      </c>
      <c r="B188" s="82" t="s">
        <v>4070</v>
      </c>
      <c r="C188" s="82" t="s">
        <v>250</v>
      </c>
      <c r="D188" s="82" t="s">
        <v>79</v>
      </c>
      <c r="E188" s="82"/>
      <c r="F188" s="17" t="str">
        <f t="shared" si="17"/>
        <v>Đã nhận được CV</v>
      </c>
      <c r="G188" s="147" t="s">
        <v>4735</v>
      </c>
      <c r="H188" s="208">
        <v>345093344</v>
      </c>
      <c r="I188" s="211" t="s">
        <v>4736</v>
      </c>
      <c r="J188" s="150"/>
      <c r="K188" s="157" t="s">
        <v>4737</v>
      </c>
      <c r="L188" s="152" t="str">
        <f ca="1">IFERROR(__xludf.DUMMYFUNCTION("if(or(countifs($H$3:H190,H190)&gt;1, countifs($I$3:I190,I190)&gt;1),""Trùng"",if(or(COUNTIFS('Data tổng'!$I:$I,$I190)&gt;1,COUNTIFS('Data tổng'!$H:$H,$H190)&gt;1),""Trùng ""&amp;FILTER('Data tổng'!$B:$B,'Data tổng'!$I:$I=$I190,'Data tổng'!$B:$B&lt;&gt;$B190),""ok""))"),"ok")</f>
        <v>ok</v>
      </c>
      <c r="M188" s="147" t="s">
        <v>83</v>
      </c>
      <c r="N188" s="82" t="s">
        <v>243</v>
      </c>
      <c r="O188" s="82"/>
      <c r="P188" s="82"/>
      <c r="Q188" s="82"/>
      <c r="R188" s="82"/>
      <c r="S188" s="82"/>
      <c r="T188" s="82"/>
      <c r="U188" s="153"/>
      <c r="V188" s="154"/>
      <c r="W188" s="82"/>
      <c r="X188" s="155"/>
      <c r="Y188" s="160"/>
      <c r="Z188" s="82"/>
      <c r="AA188" s="82"/>
      <c r="AB188" s="82"/>
      <c r="AC188" s="82"/>
      <c r="AD188" s="82"/>
      <c r="AE188" s="82"/>
      <c r="AF188" s="82"/>
      <c r="AG188" s="82"/>
    </row>
    <row r="189" spans="1:33" ht="15.75" customHeight="1">
      <c r="A189" s="146">
        <v>44474</v>
      </c>
      <c r="B189" s="82" t="s">
        <v>4070</v>
      </c>
      <c r="C189" s="82" t="s">
        <v>250</v>
      </c>
      <c r="D189" s="82" t="s">
        <v>79</v>
      </c>
      <c r="E189" s="82"/>
      <c r="F189" s="17" t="str">
        <f t="shared" si="17"/>
        <v>Fail CV</v>
      </c>
      <c r="G189" s="147" t="s">
        <v>4738</v>
      </c>
      <c r="H189" s="208">
        <v>886338826</v>
      </c>
      <c r="I189" s="172" t="s">
        <v>4739</v>
      </c>
      <c r="J189" s="150"/>
      <c r="K189" s="157" t="s">
        <v>4740</v>
      </c>
      <c r="L189" s="152" t="str">
        <f ca="1">IFERROR(__xludf.DUMMYFUNCTION("if(or(countifs($H$3:H191,H191)&gt;1, countifs($I$3:I191,I191)&gt;1),""Trùng"",if(or(COUNTIFS('Data tổng'!$I:$I,$I191)&gt;1,COUNTIFS('Data tổng'!$H:$H,$H191)&gt;1),""Trùng ""&amp;FILTER('Data tổng'!$B:$B,'Data tổng'!$I:$I=$I191,'Data tổng'!$B:$B&lt;&gt;$B191),""ok""))"),"ok")</f>
        <v>ok</v>
      </c>
      <c r="M189" s="147" t="s">
        <v>83</v>
      </c>
      <c r="N189" s="82" t="s">
        <v>243</v>
      </c>
      <c r="O189" s="82"/>
      <c r="P189" s="82"/>
      <c r="Q189" s="82"/>
      <c r="R189" s="82"/>
      <c r="S189" s="82"/>
      <c r="T189" s="82"/>
      <c r="U189" s="153"/>
      <c r="V189" s="154"/>
      <c r="W189" s="82" t="s">
        <v>47</v>
      </c>
      <c r="X189" s="155"/>
      <c r="Y189" s="160"/>
      <c r="Z189" s="82"/>
      <c r="AA189" s="82"/>
      <c r="AB189" s="82"/>
      <c r="AC189" s="82"/>
      <c r="AD189" s="82"/>
      <c r="AE189" s="82"/>
      <c r="AF189" s="82"/>
      <c r="AG189" s="82"/>
    </row>
    <row r="190" spans="1:33" ht="15.75" customHeight="1">
      <c r="A190" s="146">
        <v>44474</v>
      </c>
      <c r="B190" s="82" t="s">
        <v>4070</v>
      </c>
      <c r="C190" s="82" t="s">
        <v>78</v>
      </c>
      <c r="D190" s="82" t="s">
        <v>79</v>
      </c>
      <c r="E190" s="82"/>
      <c r="F190" s="17" t="str">
        <f t="shared" si="17"/>
        <v>Fail CV</v>
      </c>
      <c r="G190" s="147" t="s">
        <v>4741</v>
      </c>
      <c r="H190" s="208">
        <v>369150764</v>
      </c>
      <c r="I190" s="149" t="s">
        <v>4742</v>
      </c>
      <c r="J190" s="150"/>
      <c r="K190" s="157" t="s">
        <v>4743</v>
      </c>
      <c r="L190" s="152" t="str">
        <f ca="1">IFERROR(__xludf.DUMMYFUNCTION("if(or(countifs($H$3:H192,H192)&gt;1, countifs($I$3:I192,I192)&gt;1),""Trùng"",if(or(COUNTIFS('Data tổng'!$I:$I,$I192)&gt;1,COUNTIFS('Data tổng'!$H:$H,$H192)&gt;1),""Trùng ""&amp;FILTER('Data tổng'!$B:$B,'Data tổng'!$I:$I=$I192,'Data tổng'!$B:$B&lt;&gt;$B192),""ok""))"),"ok")</f>
        <v>ok</v>
      </c>
      <c r="M190" s="147" t="s">
        <v>83</v>
      </c>
      <c r="N190" s="82" t="s">
        <v>243</v>
      </c>
      <c r="O190" s="82"/>
      <c r="P190" s="82"/>
      <c r="Q190" s="82"/>
      <c r="R190" s="82"/>
      <c r="S190" s="82"/>
      <c r="T190" s="82"/>
      <c r="U190" s="153"/>
      <c r="V190" s="154"/>
      <c r="W190" s="82" t="s">
        <v>47</v>
      </c>
      <c r="X190" s="155"/>
      <c r="Y190" s="160"/>
      <c r="Z190" s="82"/>
      <c r="AA190" s="82"/>
      <c r="AB190" s="82"/>
      <c r="AC190" s="82"/>
      <c r="AD190" s="82"/>
      <c r="AE190" s="82"/>
      <c r="AF190" s="82"/>
      <c r="AG190" s="82"/>
    </row>
    <row r="191" spans="1:33" ht="15.75" customHeight="1">
      <c r="A191" s="146">
        <v>44474</v>
      </c>
      <c r="B191" s="147" t="s">
        <v>4070</v>
      </c>
      <c r="C191" s="147" t="s">
        <v>250</v>
      </c>
      <c r="D191" s="147" t="s">
        <v>79</v>
      </c>
      <c r="E191" s="147"/>
      <c r="F191" s="17" t="str">
        <f t="shared" si="17"/>
        <v>Đã nhận được CV</v>
      </c>
      <c r="G191" s="147" t="s">
        <v>4744</v>
      </c>
      <c r="H191" s="208">
        <v>382945566</v>
      </c>
      <c r="I191" s="149" t="s">
        <v>4745</v>
      </c>
      <c r="J191" s="150"/>
      <c r="K191" s="157" t="s">
        <v>4746</v>
      </c>
      <c r="L191" s="152" t="str">
        <f ca="1">IFERROR(__xludf.DUMMYFUNCTION("if(or(countifs($H$3:H193,H193)&gt;1, countifs($I$3:I193,I193)&gt;1),""Trùng"",if(or(COUNTIFS('Data tổng'!$I:$I,$I193)&gt;1,COUNTIFS('Data tổng'!$H:$H,$H193)&gt;1),""Trùng ""&amp;FILTER('Data tổng'!$B:$B,'Data tổng'!$I:$I=$I193,'Data tổng'!$B:$B&lt;&gt;$B193),""ok""))"),"ok")</f>
        <v>ok</v>
      </c>
      <c r="M191" s="147" t="s">
        <v>83</v>
      </c>
      <c r="N191" s="148" t="s">
        <v>243</v>
      </c>
      <c r="O191" s="148"/>
      <c r="P191" s="148"/>
      <c r="Q191" s="148"/>
      <c r="R191" s="148"/>
      <c r="S191" s="148"/>
      <c r="T191" s="148"/>
      <c r="U191" s="212"/>
      <c r="V191" s="213"/>
      <c r="W191" s="148"/>
      <c r="X191" s="177"/>
      <c r="Y191" s="160"/>
      <c r="Z191" s="148"/>
      <c r="AA191" s="148"/>
      <c r="AB191" s="148"/>
      <c r="AC191" s="148"/>
      <c r="AD191" s="148"/>
      <c r="AE191" s="148"/>
      <c r="AF191" s="148"/>
      <c r="AG191" s="148"/>
    </row>
    <row r="192" spans="1:33" ht="15.75" customHeight="1">
      <c r="A192" s="146">
        <v>44474</v>
      </c>
      <c r="B192" s="82" t="s">
        <v>4070</v>
      </c>
      <c r="C192" s="82" t="s">
        <v>250</v>
      </c>
      <c r="D192" s="82" t="s">
        <v>79</v>
      </c>
      <c r="E192" s="82"/>
      <c r="F192" s="17" t="str">
        <f t="shared" si="17"/>
        <v>Fail CV</v>
      </c>
      <c r="G192" s="147" t="s">
        <v>4747</v>
      </c>
      <c r="H192" s="208">
        <v>934159736</v>
      </c>
      <c r="I192" s="149" t="s">
        <v>4748</v>
      </c>
      <c r="J192" s="150"/>
      <c r="K192" s="157" t="s">
        <v>4749</v>
      </c>
      <c r="L192" s="152" t="str">
        <f ca="1">IFERROR(__xludf.DUMMYFUNCTION("if(or(countifs($H$3:H194,H194)&gt;1, countifs($I$3:I194,I194)&gt;1),""Trùng"",if(or(COUNTIFS('Data tổng'!$I:$I,$I194)&gt;1,COUNTIFS('Data tổng'!$H:$H,$H194)&gt;1),""Trùng ""&amp;FILTER('Data tổng'!$B:$B,'Data tổng'!$I:$I=$I194,'Data tổng'!$B:$B&lt;&gt;$B194),""ok""))"),"ok")</f>
        <v>ok</v>
      </c>
      <c r="M192" s="147" t="s">
        <v>112</v>
      </c>
      <c r="N192" s="82"/>
      <c r="O192" s="82"/>
      <c r="P192" s="82"/>
      <c r="Q192" s="82"/>
      <c r="R192" s="82"/>
      <c r="S192" s="82"/>
      <c r="T192" s="82"/>
      <c r="U192" s="153" t="s">
        <v>4750</v>
      </c>
      <c r="V192" s="154"/>
      <c r="W192" s="82" t="s">
        <v>47</v>
      </c>
      <c r="X192" s="155"/>
      <c r="Y192" s="160"/>
      <c r="Z192" s="82"/>
      <c r="AA192" s="82"/>
      <c r="AB192" s="82"/>
      <c r="AC192" s="82"/>
      <c r="AD192" s="82"/>
      <c r="AE192" s="82"/>
      <c r="AF192" s="82"/>
      <c r="AG192" s="82"/>
    </row>
    <row r="193" spans="1:33" ht="15.75" customHeight="1">
      <c r="A193" s="146">
        <v>44474</v>
      </c>
      <c r="B193" s="82" t="s">
        <v>4070</v>
      </c>
      <c r="C193" s="82" t="s">
        <v>3918</v>
      </c>
      <c r="D193" s="82" t="s">
        <v>417</v>
      </c>
      <c r="E193" s="82"/>
      <c r="F193" s="17" t="str">
        <f t="shared" si="17"/>
        <v>Đã nhận được CV</v>
      </c>
      <c r="G193" s="147" t="s">
        <v>4751</v>
      </c>
      <c r="H193" s="208">
        <v>949673965</v>
      </c>
      <c r="I193" s="148" t="s">
        <v>4752</v>
      </c>
      <c r="J193" s="150"/>
      <c r="K193" s="157" t="s">
        <v>4753</v>
      </c>
      <c r="L193" s="152" t="str">
        <f ca="1">IFERROR(__xludf.DUMMYFUNCTION("if(or(countifs($H$3:H195,H195)&gt;1, countifs($I$3:I195,I195)&gt;1),""Trùng"",if(or(COUNTIFS('Data tổng'!$I:$I,$I195)&gt;1,COUNTIFS('Data tổng'!$H:$H,$H195)&gt;1),""Trùng ""&amp;FILTER('Data tổng'!$B:$B,'Data tổng'!$I:$I=$I195,'Data tổng'!$B:$B&lt;&gt;$B195),""ok""))"),"ok")</f>
        <v>ok</v>
      </c>
      <c r="M193" s="147" t="s">
        <v>40</v>
      </c>
      <c r="N193" s="82" t="s">
        <v>616</v>
      </c>
      <c r="O193" s="82"/>
      <c r="P193" s="82"/>
      <c r="Q193" s="82"/>
      <c r="R193" s="82"/>
      <c r="S193" s="82"/>
      <c r="T193" s="82"/>
      <c r="U193" s="153" t="s">
        <v>4754</v>
      </c>
      <c r="V193" s="154"/>
      <c r="W193" s="82"/>
      <c r="X193" s="155"/>
      <c r="Y193" s="160"/>
      <c r="Z193" s="82"/>
      <c r="AA193" s="82"/>
      <c r="AB193" s="82"/>
      <c r="AC193" s="82"/>
      <c r="AD193" s="82"/>
      <c r="AE193" s="82"/>
      <c r="AF193" s="82"/>
      <c r="AG193" s="82"/>
    </row>
    <row r="194" spans="1:33" ht="15.75" customHeight="1">
      <c r="A194" s="146">
        <v>44474</v>
      </c>
      <c r="B194" s="82" t="s">
        <v>4070</v>
      </c>
      <c r="C194" s="82" t="s">
        <v>3918</v>
      </c>
      <c r="D194" s="82" t="s">
        <v>417</v>
      </c>
      <c r="E194" s="82"/>
      <c r="F194" s="17" t="str">
        <f t="shared" si="17"/>
        <v>Hủy Phỏng vấn</v>
      </c>
      <c r="G194" s="147" t="s">
        <v>4691</v>
      </c>
      <c r="H194" s="208" t="s">
        <v>4755</v>
      </c>
      <c r="I194" s="148" t="s">
        <v>4756</v>
      </c>
      <c r="J194" s="150"/>
      <c r="K194" s="157" t="s">
        <v>4757</v>
      </c>
      <c r="L194" s="152" t="str">
        <f ca="1">IFERROR(__xludf.DUMMYFUNCTION("if(or(countifs($H$3:H196,H196)&gt;1, countifs($I$3:I196,I196)&gt;1),""Trùng"",if(or(COUNTIFS('Data tổng'!$I:$I,$I196)&gt;1,COUNTIFS('Data tổng'!$H:$H,$H196)&gt;1),""Trùng ""&amp;FILTER('Data tổng'!$B:$B,'Data tổng'!$I:$I=$I196,'Data tổng'!$B:$B&lt;&gt;$B196),""ok""))"),"ok")</f>
        <v>ok</v>
      </c>
      <c r="M194" s="147" t="s">
        <v>40</v>
      </c>
      <c r="N194" s="82" t="s">
        <v>616</v>
      </c>
      <c r="O194" s="82"/>
      <c r="P194" s="82"/>
      <c r="Q194" s="82"/>
      <c r="R194" s="82"/>
      <c r="S194" s="82"/>
      <c r="T194" s="82"/>
      <c r="U194" s="82" t="s">
        <v>4758</v>
      </c>
      <c r="V194" s="154"/>
      <c r="W194" s="82" t="s">
        <v>57</v>
      </c>
      <c r="X194" s="155">
        <v>44477</v>
      </c>
      <c r="Y194" s="156">
        <v>0.75</v>
      </c>
      <c r="Z194" s="82" t="s">
        <v>64</v>
      </c>
      <c r="AA194" s="82" t="s">
        <v>187</v>
      </c>
      <c r="AB194" s="82"/>
      <c r="AC194" s="82"/>
      <c r="AD194" s="82"/>
      <c r="AE194" s="82"/>
      <c r="AF194" s="82"/>
      <c r="AG194" s="82"/>
    </row>
    <row r="195" spans="1:33" ht="15.75" customHeight="1">
      <c r="A195" s="146">
        <v>44474</v>
      </c>
      <c r="B195" s="82" t="str">
        <f t="shared" ref="B195:B198" si="18">IF(A195&lt;&gt;"",B194,"")</f>
        <v>Hongbt12</v>
      </c>
      <c r="C195" s="82" t="s">
        <v>78</v>
      </c>
      <c r="D195" s="82" t="s">
        <v>79</v>
      </c>
      <c r="E195" s="82"/>
      <c r="F195" s="17" t="str">
        <f t="shared" si="17"/>
        <v>Hủy Phỏng vấn</v>
      </c>
      <c r="G195" s="147" t="s">
        <v>4759</v>
      </c>
      <c r="H195" s="208">
        <v>349881265</v>
      </c>
      <c r="I195" s="149" t="s">
        <v>4760</v>
      </c>
      <c r="J195" s="150"/>
      <c r="K195" s="157" t="s">
        <v>4761</v>
      </c>
      <c r="L195" s="152" t="str">
        <f ca="1">IFERROR(__xludf.DUMMYFUNCTION("if(or(countifs($H$3:H197,H197)&gt;1, countifs($I$3:I197,I197)&gt;1),""Trùng"",if(or(COUNTIFS('Data tổng'!$I:$I,$I197)&gt;1,COUNTIFS('Data tổng'!$H:$H,$H197)&gt;1),""Trùng ""&amp;FILTER('Data tổng'!$B:$B,'Data tổng'!$I:$I=$I197,'Data tổng'!$B:$B&lt;&gt;$B197),""ok""))"),"ok")</f>
        <v>ok</v>
      </c>
      <c r="M195" s="147" t="s">
        <v>217</v>
      </c>
      <c r="N195" s="82"/>
      <c r="O195" s="82"/>
      <c r="P195" s="82"/>
      <c r="Q195" s="82"/>
      <c r="R195" s="82"/>
      <c r="S195" s="82"/>
      <c r="T195" s="82"/>
      <c r="U195" s="153" t="s">
        <v>4762</v>
      </c>
      <c r="V195" s="154"/>
      <c r="W195" s="82" t="s">
        <v>57</v>
      </c>
      <c r="X195" s="155">
        <v>44477</v>
      </c>
      <c r="Y195" s="156">
        <v>0.42708333333333331</v>
      </c>
      <c r="Z195" s="82" t="s">
        <v>160</v>
      </c>
      <c r="AA195" s="82" t="s">
        <v>187</v>
      </c>
      <c r="AB195" s="82"/>
      <c r="AC195" s="82"/>
      <c r="AD195" s="82"/>
      <c r="AE195" s="82"/>
      <c r="AF195" s="82"/>
      <c r="AG195" s="82"/>
    </row>
    <row r="196" spans="1:33" ht="15.75" customHeight="1">
      <c r="A196" s="146">
        <v>44474</v>
      </c>
      <c r="B196" s="82" t="str">
        <f t="shared" si="18"/>
        <v>Hongbt12</v>
      </c>
      <c r="C196" s="82" t="s">
        <v>250</v>
      </c>
      <c r="D196" s="82"/>
      <c r="E196" s="82"/>
      <c r="F196" s="17" t="str">
        <f t="shared" si="17"/>
        <v>Đã nhận được CV</v>
      </c>
      <c r="G196" s="147" t="s">
        <v>4763</v>
      </c>
      <c r="H196" s="208"/>
      <c r="I196" s="148"/>
      <c r="J196" s="150"/>
      <c r="K196" s="157" t="s">
        <v>4764</v>
      </c>
      <c r="L196" s="152" t="str">
        <f ca="1">IFERROR(__xludf.DUMMYFUNCTION("if(or(countifs($H$3:H198,H198)&gt;1, countifs($I$3:I198,I198)&gt;1),""Trùng"",if(or(COUNTIFS('Data tổng'!$I:$I,$I198)&gt;1,COUNTIFS('Data tổng'!$H:$H,$H198)&gt;1),""Trùng ""&amp;FILTER('Data tổng'!$B:$B,'Data tổng'!$I:$I=$I198,'Data tổng'!$B:$B&lt;&gt;$B198),""ok""))"),"ok")</f>
        <v>ok</v>
      </c>
      <c r="M196" s="147" t="s">
        <v>40</v>
      </c>
      <c r="N196" s="82" t="s">
        <v>616</v>
      </c>
      <c r="O196" s="82"/>
      <c r="P196" s="82"/>
      <c r="Q196" s="82"/>
      <c r="R196" s="82"/>
      <c r="S196" s="82"/>
      <c r="T196" s="82"/>
      <c r="U196" s="153"/>
      <c r="V196" s="154"/>
      <c r="W196" s="82"/>
      <c r="X196" s="155"/>
      <c r="Y196" s="160"/>
      <c r="Z196" s="82"/>
      <c r="AA196" s="82"/>
      <c r="AB196" s="82"/>
      <c r="AC196" s="82"/>
      <c r="AD196" s="82"/>
      <c r="AE196" s="82"/>
      <c r="AF196" s="82"/>
      <c r="AG196" s="82"/>
    </row>
    <row r="197" spans="1:33" ht="15.75" customHeight="1">
      <c r="A197" s="146">
        <v>44474</v>
      </c>
      <c r="B197" s="82" t="str">
        <f t="shared" si="18"/>
        <v>Hongbt12</v>
      </c>
      <c r="C197" s="82" t="s">
        <v>78</v>
      </c>
      <c r="D197" s="82"/>
      <c r="E197" s="82"/>
      <c r="F197" s="17" t="str">
        <f t="shared" si="17"/>
        <v>Đã nhận được CV</v>
      </c>
      <c r="G197" s="147" t="s">
        <v>4765</v>
      </c>
      <c r="H197" s="208" t="s">
        <v>4766</v>
      </c>
      <c r="I197" s="149" t="s">
        <v>4767</v>
      </c>
      <c r="J197" s="150"/>
      <c r="K197" s="157" t="s">
        <v>4768</v>
      </c>
      <c r="L197" s="152" t="str">
        <f ca="1">IFERROR(__xludf.DUMMYFUNCTION("if(or(countifs($H$3:H199,H199)&gt;1, countifs($I$3:I199,I199)&gt;1),""Trùng"",if(or(COUNTIFS('Data tổng'!$I:$I,$I199)&gt;1,COUNTIFS('Data tổng'!$H:$H,$H199)&gt;1),""Trùng ""&amp;FILTER('Data tổng'!$B:$B,'Data tổng'!$I:$I=$I199,'Data tổng'!$B:$B&lt;&gt;$B199),""ok""))"),"ok")</f>
        <v>ok</v>
      </c>
      <c r="M197" s="147" t="s">
        <v>40</v>
      </c>
      <c r="N197" s="82" t="s">
        <v>616</v>
      </c>
      <c r="O197" s="82"/>
      <c r="P197" s="82"/>
      <c r="Q197" s="82"/>
      <c r="R197" s="82"/>
      <c r="S197" s="82"/>
      <c r="T197" s="82"/>
      <c r="U197" s="153" t="s">
        <v>4769</v>
      </c>
      <c r="V197" s="154"/>
      <c r="W197" s="82"/>
      <c r="X197" s="155"/>
      <c r="Y197" s="160"/>
      <c r="Z197" s="82"/>
      <c r="AA197" s="82"/>
      <c r="AB197" s="82"/>
      <c r="AC197" s="82"/>
      <c r="AD197" s="82"/>
      <c r="AE197" s="82"/>
      <c r="AF197" s="82"/>
      <c r="AG197" s="82"/>
    </row>
    <row r="198" spans="1:33" ht="15.75" customHeight="1">
      <c r="A198" s="146">
        <v>44475</v>
      </c>
      <c r="B198" s="82" t="str">
        <f t="shared" si="18"/>
        <v>Hongbt12</v>
      </c>
      <c r="C198" s="82" t="s">
        <v>155</v>
      </c>
      <c r="D198" s="82" t="s">
        <v>79</v>
      </c>
      <c r="E198" s="82"/>
      <c r="F198" s="17" t="str">
        <f t="shared" si="17"/>
        <v>Không onboard</v>
      </c>
      <c r="G198" s="147" t="s">
        <v>4770</v>
      </c>
      <c r="H198" s="208">
        <v>393240523</v>
      </c>
      <c r="I198" s="148" t="s">
        <v>4771</v>
      </c>
      <c r="J198" s="150"/>
      <c r="K198" s="157" t="s">
        <v>4772</v>
      </c>
      <c r="L198" s="152" t="str">
        <f ca="1">IFERROR(__xludf.DUMMYFUNCTION("if(or(countifs($H$3:H200,H200)&gt;1, countifs($I$3:I200,I200)&gt;1),""Trùng"",if(or(COUNTIFS('Data tổng'!$I:$I,$I200)&gt;1,COUNTIFS('Data tổng'!$H:$H,$H200)&gt;1),""Trùng ""&amp;FILTER('Data tổng'!$B:$B,'Data tổng'!$I:$I=$I200,'Data tổng'!$B:$B&lt;&gt;$B200),""ok""))"),"ok")</f>
        <v>ok</v>
      </c>
      <c r="M198" s="147" t="s">
        <v>83</v>
      </c>
      <c r="N198" s="82" t="s">
        <v>84</v>
      </c>
      <c r="O198" s="82"/>
      <c r="P198" s="82"/>
      <c r="Q198" s="82"/>
      <c r="R198" s="82"/>
      <c r="S198" s="82"/>
      <c r="T198" s="82"/>
      <c r="U198" s="153" t="s">
        <v>4773</v>
      </c>
      <c r="V198" s="154"/>
      <c r="W198" s="82" t="s">
        <v>57</v>
      </c>
      <c r="X198" s="155">
        <v>44477</v>
      </c>
      <c r="Y198" s="156">
        <v>0.42708333333333331</v>
      </c>
      <c r="Z198" s="82" t="s">
        <v>160</v>
      </c>
      <c r="AA198" s="82" t="s">
        <v>57</v>
      </c>
      <c r="AB198" s="155">
        <v>44477</v>
      </c>
      <c r="AC198" s="82" t="s">
        <v>65</v>
      </c>
      <c r="AD198" s="164">
        <v>44487</v>
      </c>
      <c r="AE198" s="82" t="s">
        <v>128</v>
      </c>
      <c r="AF198" s="82"/>
      <c r="AG198" s="165">
        <v>23000000</v>
      </c>
    </row>
    <row r="199" spans="1:33" ht="15.75" customHeight="1">
      <c r="A199" s="146">
        <v>44476</v>
      </c>
      <c r="B199" s="82" t="s">
        <v>4070</v>
      </c>
      <c r="C199" s="82" t="s">
        <v>250</v>
      </c>
      <c r="D199" s="82" t="s">
        <v>79</v>
      </c>
      <c r="E199" s="82"/>
      <c r="F199" s="17" t="str">
        <f t="shared" si="17"/>
        <v>Đã nhận được CV</v>
      </c>
      <c r="G199" s="147" t="s">
        <v>4774</v>
      </c>
      <c r="H199" s="208">
        <v>392510293</v>
      </c>
      <c r="I199" s="149" t="s">
        <v>3520</v>
      </c>
      <c r="J199" s="150"/>
      <c r="K199" s="157" t="s">
        <v>4775</v>
      </c>
      <c r="L199" s="152" t="str">
        <f ca="1">IFERROR(__xludf.DUMMYFUNCTION("if(or(countifs($H$3:H201,H201)&gt;1, countifs($I$3:I201,I201)&gt;1),""Trùng"",if(or(COUNTIFS('Data tổng'!$I:$I,$I201)&gt;1,COUNTIFS('Data tổng'!$H:$H,$H201)&gt;1),""Trùng ""&amp;FILTER('Data tổng'!$B:$B,'Data tổng'!$I:$I=$I201,'Data tổng'!$B:$B&lt;&gt;$B201),""ok""))"),"ok")</f>
        <v>ok</v>
      </c>
      <c r="M199" s="147" t="s">
        <v>40</v>
      </c>
      <c r="N199" s="82" t="s">
        <v>243</v>
      </c>
      <c r="O199" s="82"/>
      <c r="P199" s="82"/>
      <c r="Q199" s="82"/>
      <c r="R199" s="82"/>
      <c r="S199" s="82"/>
      <c r="T199" s="82"/>
      <c r="U199" s="153"/>
      <c r="V199" s="154"/>
      <c r="W199" s="82"/>
      <c r="X199" s="155"/>
      <c r="Y199" s="160"/>
      <c r="Z199" s="82"/>
      <c r="AA199" s="82"/>
      <c r="AB199" s="82"/>
      <c r="AC199" s="82"/>
      <c r="AD199" s="82"/>
      <c r="AE199" s="82"/>
      <c r="AF199" s="82"/>
      <c r="AG199" s="82"/>
    </row>
    <row r="200" spans="1:33" ht="15.75" customHeight="1">
      <c r="A200" s="146">
        <v>44476</v>
      </c>
      <c r="B200" s="82" t="s">
        <v>4070</v>
      </c>
      <c r="C200" s="82" t="s">
        <v>4776</v>
      </c>
      <c r="D200" s="82" t="s">
        <v>457</v>
      </c>
      <c r="E200" s="82"/>
      <c r="F200" s="17" t="str">
        <f t="shared" si="17"/>
        <v>Pass CV</v>
      </c>
      <c r="G200" s="147" t="s">
        <v>4777</v>
      </c>
      <c r="H200" s="214">
        <v>949050905</v>
      </c>
      <c r="I200" s="149" t="s">
        <v>4778</v>
      </c>
      <c r="J200" s="150"/>
      <c r="K200" s="157" t="s">
        <v>4779</v>
      </c>
      <c r="L200" s="152" t="str">
        <f ca="1">IFERROR(__xludf.DUMMYFUNCTION("if(or(countifs($H$3:H202,H202)&gt;1, countifs($I$3:I202,I202)&gt;1),""Trùng"",if(or(COUNTIFS('Data tổng'!$I:$I,$I202)&gt;1,COUNTIFS('Data tổng'!$H:$H,$H202)&gt;1),""Trùng ""&amp;FILTER('Data tổng'!$B:$B,'Data tổng'!$I:$I=$I202,'Data tổng'!$B:$B&lt;&gt;$B202),""ok""))"),"ok")</f>
        <v>ok</v>
      </c>
      <c r="M200" s="147" t="s">
        <v>40</v>
      </c>
      <c r="N200" s="82" t="s">
        <v>616</v>
      </c>
      <c r="O200" s="82"/>
      <c r="P200" s="82"/>
      <c r="Q200" s="82"/>
      <c r="R200" s="82"/>
      <c r="S200" s="82"/>
      <c r="T200" s="82"/>
      <c r="U200" s="153" t="s">
        <v>4780</v>
      </c>
      <c r="V200" s="154"/>
      <c r="W200" s="82" t="s">
        <v>57</v>
      </c>
      <c r="X200" s="155"/>
      <c r="Y200" s="160"/>
      <c r="Z200" s="82"/>
      <c r="AA200" s="82"/>
      <c r="AB200" s="82"/>
      <c r="AC200" s="82"/>
      <c r="AD200" s="82"/>
      <c r="AE200" s="82"/>
      <c r="AF200" s="82"/>
      <c r="AG200" s="82"/>
    </row>
    <row r="201" spans="1:33" ht="15.75" customHeight="1">
      <c r="A201" s="146">
        <v>44477</v>
      </c>
      <c r="B201" s="82" t="s">
        <v>4070</v>
      </c>
      <c r="C201" s="153" t="s">
        <v>263</v>
      </c>
      <c r="D201" s="82" t="s">
        <v>79</v>
      </c>
      <c r="E201" s="82"/>
      <c r="F201" s="17" t="str">
        <f t="shared" si="17"/>
        <v>Đã nhận được CV</v>
      </c>
      <c r="G201" s="147" t="s">
        <v>4781</v>
      </c>
      <c r="H201" s="208">
        <v>388889068</v>
      </c>
      <c r="I201" s="148" t="s">
        <v>4782</v>
      </c>
      <c r="J201" s="150"/>
      <c r="K201" s="157" t="s">
        <v>4783</v>
      </c>
      <c r="L201" s="152" t="str">
        <f ca="1">IFERROR(__xludf.DUMMYFUNCTION("if(or(countifs($H$3:H203,H203)&gt;1, countifs($I$3:I203,I203)&gt;1),""Trùng"",if(or(COUNTIFS('Data tổng'!$I:$I,$I203)&gt;1,COUNTIFS('Data tổng'!$H:$H,$H203)&gt;1),""Trùng ""&amp;FILTER('Data tổng'!$B:$B,'Data tổng'!$I:$I=$I203,'Data tổng'!$B:$B&lt;&gt;$B203),""ok""))"),"ok")</f>
        <v>ok</v>
      </c>
      <c r="M201" s="82" t="s">
        <v>83</v>
      </c>
      <c r="N201" s="82" t="s">
        <v>84</v>
      </c>
      <c r="O201" s="82"/>
      <c r="P201" s="82"/>
      <c r="Q201" s="82"/>
      <c r="R201" s="82"/>
      <c r="S201" s="82"/>
      <c r="T201" s="82"/>
      <c r="U201" s="153" t="s">
        <v>4784</v>
      </c>
      <c r="V201" s="154"/>
      <c r="W201" s="82"/>
      <c r="X201" s="82"/>
      <c r="Y201" s="160"/>
      <c r="Z201" s="82"/>
      <c r="AA201" s="82"/>
      <c r="AB201" s="82"/>
      <c r="AC201" s="82"/>
      <c r="AD201" s="82"/>
      <c r="AE201" s="82"/>
      <c r="AF201" s="82"/>
      <c r="AG201" s="82"/>
    </row>
    <row r="202" spans="1:33" ht="15.75" customHeight="1">
      <c r="A202" s="146">
        <v>44480</v>
      </c>
      <c r="B202" s="82" t="s">
        <v>4070</v>
      </c>
      <c r="C202" s="82" t="s">
        <v>250</v>
      </c>
      <c r="D202" s="82" t="s">
        <v>35</v>
      </c>
      <c r="E202" s="82"/>
      <c r="F202" s="17" t="str">
        <f t="shared" si="17"/>
        <v>Đã nhận được CV</v>
      </c>
      <c r="G202" s="147" t="s">
        <v>4785</v>
      </c>
      <c r="H202" s="208">
        <v>385631398</v>
      </c>
      <c r="I202" s="149" t="s">
        <v>4786</v>
      </c>
      <c r="J202" s="150"/>
      <c r="K202" s="157" t="s">
        <v>4787</v>
      </c>
      <c r="L202" s="152" t="str">
        <f ca="1">IFERROR(__xludf.DUMMYFUNCTION("if(or(countifs($H$3:H204,H204)&gt;1, countifs($I$3:I204,I204)&gt;1),""Trùng"",if(or(COUNTIFS('Data tổng'!$I:$I,$I204)&gt;1,COUNTIFS('Data tổng'!$H:$H,$H204)&gt;1),""Trùng ""&amp;FILTER('Data tổng'!$B:$B,'Data tổng'!$I:$I=$I204,'Data tổng'!$B:$B&lt;&gt;$B204),""ok""))"),"ok")</f>
        <v>ok</v>
      </c>
      <c r="M202" s="147" t="s">
        <v>83</v>
      </c>
      <c r="N202" s="82" t="s">
        <v>243</v>
      </c>
      <c r="O202" s="82"/>
      <c r="P202" s="82"/>
      <c r="Q202" s="82"/>
      <c r="R202" s="82"/>
      <c r="S202" s="82"/>
      <c r="T202" s="82"/>
      <c r="U202" s="153"/>
      <c r="V202" s="154"/>
      <c r="W202" s="82"/>
      <c r="X202" s="155"/>
      <c r="Y202" s="160"/>
      <c r="Z202" s="82"/>
      <c r="AA202" s="82"/>
      <c r="AB202" s="82"/>
      <c r="AC202" s="82"/>
      <c r="AD202" s="82"/>
      <c r="AE202" s="82"/>
      <c r="AF202" s="82"/>
      <c r="AG202" s="82"/>
    </row>
    <row r="203" spans="1:33" ht="15.75" customHeight="1">
      <c r="A203" s="146">
        <v>44480</v>
      </c>
      <c r="B203" s="82" t="s">
        <v>4070</v>
      </c>
      <c r="C203" s="82" t="s">
        <v>250</v>
      </c>
      <c r="D203" s="82" t="s">
        <v>79</v>
      </c>
      <c r="E203" s="82"/>
      <c r="F203" s="17" t="str">
        <f t="shared" si="17"/>
        <v>Đã nhận được CV</v>
      </c>
      <c r="G203" s="147" t="s">
        <v>4788</v>
      </c>
      <c r="H203" s="208">
        <v>327147057</v>
      </c>
      <c r="I203" s="149" t="s">
        <v>4789</v>
      </c>
      <c r="J203" s="150"/>
      <c r="K203" s="157" t="s">
        <v>4790</v>
      </c>
      <c r="L203" s="152" t="str">
        <f ca="1">IFERROR(__xludf.DUMMYFUNCTION("if(or(countifs($H$3:H205,H205)&gt;1, countifs($I$3:I205,I205)&gt;1),""Trùng"",if(or(COUNTIFS('Data tổng'!$I:$I,$I205)&gt;1,COUNTIFS('Data tổng'!$H:$H,$H205)&gt;1),""Trùng ""&amp;FILTER('Data tổng'!$B:$B,'Data tổng'!$I:$I=$I205,'Data tổng'!$B:$B&lt;&gt;$B205),""ok""))"),"ok")</f>
        <v>ok</v>
      </c>
      <c r="M203" s="147" t="s">
        <v>83</v>
      </c>
      <c r="N203" s="82" t="s">
        <v>84</v>
      </c>
      <c r="O203" s="82"/>
      <c r="P203" s="82"/>
      <c r="Q203" s="82"/>
      <c r="R203" s="82"/>
      <c r="S203" s="82"/>
      <c r="T203" s="82"/>
      <c r="U203" s="153" t="s">
        <v>4791</v>
      </c>
      <c r="V203" s="154"/>
      <c r="W203" s="82"/>
      <c r="X203" s="155"/>
      <c r="Y203" s="160"/>
      <c r="Z203" s="82"/>
      <c r="AA203" s="82"/>
      <c r="AB203" s="82"/>
      <c r="AC203" s="82"/>
      <c r="AD203" s="82"/>
      <c r="AE203" s="82"/>
      <c r="AF203" s="82"/>
      <c r="AG203" s="82"/>
    </row>
    <row r="204" spans="1:33" ht="15.75" customHeight="1">
      <c r="A204" s="146">
        <v>44481</v>
      </c>
      <c r="B204" s="82" t="s">
        <v>4070</v>
      </c>
      <c r="C204" s="82" t="s">
        <v>250</v>
      </c>
      <c r="D204" s="82" t="s">
        <v>79</v>
      </c>
      <c r="E204" s="82"/>
      <c r="F204" s="17" t="str">
        <f t="shared" si="17"/>
        <v>Đã nhận được CV</v>
      </c>
      <c r="G204" s="147" t="s">
        <v>4792</v>
      </c>
      <c r="H204" s="208">
        <v>964660590</v>
      </c>
      <c r="I204" s="149" t="s">
        <v>4793</v>
      </c>
      <c r="J204" s="150"/>
      <c r="K204" s="157" t="s">
        <v>4794</v>
      </c>
      <c r="L204" s="152" t="str">
        <f ca="1">IFERROR(__xludf.DUMMYFUNCTION("if(or(countifs($H$3:H206,H206)&gt;1, countifs($I$3:I206,I206)&gt;1),""Trùng"",if(or(COUNTIFS('Data tổng'!$I:$I,$I206)&gt;1,COUNTIFS('Data tổng'!$H:$H,$H206)&gt;1),""Trùng ""&amp;FILTER('Data tổng'!$B:$B,'Data tổng'!$I:$I=$I206,'Data tổng'!$B:$B&lt;&gt;$B206),""ok""))"),"ok")</f>
        <v>ok</v>
      </c>
      <c r="M204" s="147" t="s">
        <v>40</v>
      </c>
      <c r="N204" s="82" t="s">
        <v>616</v>
      </c>
      <c r="O204" s="82"/>
      <c r="P204" s="82"/>
      <c r="Q204" s="82"/>
      <c r="R204" s="82"/>
      <c r="S204" s="82"/>
      <c r="T204" s="82"/>
      <c r="U204" s="153" t="s">
        <v>4795</v>
      </c>
      <c r="V204" s="154"/>
      <c r="W204" s="82"/>
      <c r="X204" s="155"/>
      <c r="Y204" s="160"/>
      <c r="Z204" s="82"/>
      <c r="AA204" s="82"/>
      <c r="AB204" s="82"/>
      <c r="AC204" s="82"/>
      <c r="AD204" s="82"/>
      <c r="AE204" s="82"/>
      <c r="AF204" s="82"/>
      <c r="AG204" s="82"/>
    </row>
    <row r="205" spans="1:33" ht="15.75" customHeight="1">
      <c r="A205" s="171">
        <v>44481</v>
      </c>
      <c r="B205" s="82" t="s">
        <v>4070</v>
      </c>
      <c r="C205" s="82" t="s">
        <v>456</v>
      </c>
      <c r="D205" s="82" t="s">
        <v>417</v>
      </c>
      <c r="E205" s="82"/>
      <c r="F205" s="17" t="str">
        <f t="shared" si="17"/>
        <v>Đã nhận được CV</v>
      </c>
      <c r="G205" s="147" t="s">
        <v>4796</v>
      </c>
      <c r="H205" s="208">
        <v>905688804</v>
      </c>
      <c r="I205" s="148" t="s">
        <v>4797</v>
      </c>
      <c r="J205" s="150"/>
      <c r="K205" s="157" t="s">
        <v>4798</v>
      </c>
      <c r="L205" s="152" t="str">
        <f ca="1">IFERROR(__xludf.DUMMYFUNCTION("if(or(countifs($H$3:H207,H207)&gt;1, countifs($I$3:I207,I207)&gt;1),""Trùng"",if(or(COUNTIFS('Data tổng'!$I:$I,$I207)&gt;1,COUNTIFS('Data tổng'!$H:$H,$H207)&gt;1),""Trùng ""&amp;FILTER('Data tổng'!$B:$B,'Data tổng'!$I:$I=$I207,'Data tổng'!$B:$B&lt;&gt;$B207),""ok""))"),"ok")</f>
        <v>ok</v>
      </c>
      <c r="M205" s="147" t="s">
        <v>83</v>
      </c>
      <c r="N205" s="82" t="s">
        <v>84</v>
      </c>
      <c r="O205" s="82"/>
      <c r="P205" s="82"/>
      <c r="Q205" s="82"/>
      <c r="R205" s="82"/>
      <c r="S205" s="82"/>
      <c r="T205" s="82"/>
      <c r="U205" s="153" t="s">
        <v>4799</v>
      </c>
      <c r="V205" s="154"/>
      <c r="W205" s="82"/>
      <c r="X205" s="155"/>
      <c r="Y205" s="160"/>
      <c r="Z205" s="82"/>
      <c r="AA205" s="82"/>
      <c r="AB205" s="82"/>
      <c r="AC205" s="82"/>
      <c r="AD205" s="82"/>
      <c r="AE205" s="82"/>
      <c r="AF205" s="82"/>
      <c r="AG205" s="82"/>
    </row>
    <row r="206" spans="1:33" ht="18.75" customHeight="1">
      <c r="A206" s="146">
        <v>44482</v>
      </c>
      <c r="B206" s="82" t="s">
        <v>4070</v>
      </c>
      <c r="C206" s="82" t="s">
        <v>78</v>
      </c>
      <c r="D206" s="82" t="s">
        <v>417</v>
      </c>
      <c r="E206" s="82"/>
      <c r="F206" s="17" t="str">
        <f t="shared" si="17"/>
        <v>Fail Phỏng vấn</v>
      </c>
      <c r="G206" s="147" t="s">
        <v>4800</v>
      </c>
      <c r="H206" s="208">
        <v>985966601</v>
      </c>
      <c r="I206" s="149" t="s">
        <v>4801</v>
      </c>
      <c r="J206" s="150"/>
      <c r="K206" s="157" t="s">
        <v>4802</v>
      </c>
      <c r="L206" s="152" t="str">
        <f ca="1">IFERROR(__xludf.DUMMYFUNCTION("if(or(countifs($H$3:H208,H208)&gt;1, countifs($I$3:I208,I208)&gt;1),""Trùng"",if(or(COUNTIFS('Data tổng'!$I:$I,$I208)&gt;1,COUNTIFS('Data tổng'!$H:$H,$H208)&gt;1),""Trùng ""&amp;FILTER('Data tổng'!$B:$B,'Data tổng'!$I:$I=$I208,'Data tổng'!$B:$B&lt;&gt;$B208),""ok""))"),"ok")</f>
        <v>ok</v>
      </c>
      <c r="M206" s="147" t="s">
        <v>83</v>
      </c>
      <c r="N206" s="82" t="s">
        <v>84</v>
      </c>
      <c r="O206" s="82"/>
      <c r="P206" s="82"/>
      <c r="Q206" s="82"/>
      <c r="R206" s="82"/>
      <c r="S206" s="82"/>
      <c r="T206" s="82"/>
      <c r="U206" s="153" t="s">
        <v>4803</v>
      </c>
      <c r="V206" s="154"/>
      <c r="W206" s="82" t="s">
        <v>57</v>
      </c>
      <c r="X206" s="155">
        <v>44488</v>
      </c>
      <c r="Y206" s="156">
        <v>0.58333333333333337</v>
      </c>
      <c r="Z206" s="82" t="s">
        <v>4804</v>
      </c>
      <c r="AA206" s="82" t="s">
        <v>47</v>
      </c>
      <c r="AB206" s="82"/>
      <c r="AC206" s="82"/>
      <c r="AD206" s="82"/>
      <c r="AE206" s="82"/>
      <c r="AF206" s="82"/>
      <c r="AG206" s="82"/>
    </row>
    <row r="207" spans="1:33" ht="18.75" customHeight="1">
      <c r="A207" s="146">
        <v>44482</v>
      </c>
      <c r="B207" s="82" t="s">
        <v>4070</v>
      </c>
      <c r="C207" s="153" t="s">
        <v>263</v>
      </c>
      <c r="D207" s="82" t="s">
        <v>79</v>
      </c>
      <c r="E207" s="82"/>
      <c r="F207" s="17" t="str">
        <f t="shared" si="17"/>
        <v>Đã onboard</v>
      </c>
      <c r="G207" s="147" t="s">
        <v>4805</v>
      </c>
      <c r="H207" s="208">
        <v>868604194</v>
      </c>
      <c r="I207" s="148" t="s">
        <v>4806</v>
      </c>
      <c r="J207" s="160">
        <v>1994</v>
      </c>
      <c r="K207" s="151" t="s">
        <v>4807</v>
      </c>
      <c r="L207" s="152" t="str">
        <f ca="1">IFERROR(__xludf.DUMMYFUNCTION("if(or(countifs($H$3:H209,H209)&gt;1, countifs($I$3:I209,I209)&gt;1),""Trùng"",if(or(COUNTIFS('Data tổng'!$I:$I,$I209)&gt;1,COUNTIFS('Data tổng'!$H:$H,$H209)&gt;1),""Trùng ""&amp;FILTER('Data tổng'!$B:$B,'Data tổng'!$I:$I=$I209,'Data tổng'!$B:$B&lt;&gt;$B209),""ok""))"),"ok")</f>
        <v>ok</v>
      </c>
      <c r="M207" s="147" t="s">
        <v>824</v>
      </c>
      <c r="N207" s="82" t="s">
        <v>825</v>
      </c>
      <c r="O207" s="82"/>
      <c r="P207" s="82"/>
      <c r="Q207" s="82"/>
      <c r="R207" s="82"/>
      <c r="S207" s="82"/>
      <c r="T207" s="82"/>
      <c r="U207" s="153" t="s">
        <v>4808</v>
      </c>
      <c r="V207" s="154"/>
      <c r="W207" s="82" t="s">
        <v>57</v>
      </c>
      <c r="X207" s="155">
        <v>44489</v>
      </c>
      <c r="Y207" s="176">
        <v>0.66666666666666663</v>
      </c>
      <c r="Z207" s="82" t="s">
        <v>2373</v>
      </c>
      <c r="AA207" s="82" t="s">
        <v>57</v>
      </c>
      <c r="AB207" s="164">
        <v>44494</v>
      </c>
      <c r="AC207" s="82" t="s">
        <v>65</v>
      </c>
      <c r="AD207" s="164">
        <v>44497</v>
      </c>
      <c r="AE207" s="82" t="s">
        <v>65</v>
      </c>
      <c r="AF207" s="82"/>
      <c r="AG207" s="165">
        <v>17000000</v>
      </c>
    </row>
    <row r="208" spans="1:33" ht="15.75" customHeight="1">
      <c r="A208" s="146">
        <v>44482</v>
      </c>
      <c r="B208" s="82" t="s">
        <v>4070</v>
      </c>
      <c r="C208" s="82" t="s">
        <v>1834</v>
      </c>
      <c r="D208" s="82" t="s">
        <v>457</v>
      </c>
      <c r="E208" s="82"/>
      <c r="F208" s="17" t="str">
        <f t="shared" si="17"/>
        <v>Đã nhận được CV</v>
      </c>
      <c r="G208" s="147" t="s">
        <v>4809</v>
      </c>
      <c r="H208" s="208" t="s">
        <v>4810</v>
      </c>
      <c r="I208" s="149" t="s">
        <v>4811</v>
      </c>
      <c r="J208" s="150"/>
      <c r="K208" s="157" t="s">
        <v>4812</v>
      </c>
      <c r="L208" s="152" t="str">
        <f ca="1">IFERROR(__xludf.DUMMYFUNCTION("if(or(countifs($H$3:H210,H210)&gt;1, countifs($I$3:I210,I210)&gt;1),""Trùng"",if(or(COUNTIFS('Data tổng'!$I:$I,$I210)&gt;1,COUNTIFS('Data tổng'!$H:$H,$H210)&gt;1),""Trùng ""&amp;FILTER('Data tổng'!$B:$B,'Data tổng'!$I:$I=$I210,'Data tổng'!$B:$B&lt;&gt;$B210),""ok""))"),"ok")</f>
        <v>ok</v>
      </c>
      <c r="M208" s="147" t="s">
        <v>40</v>
      </c>
      <c r="N208" s="82" t="s">
        <v>616</v>
      </c>
      <c r="O208" s="82"/>
      <c r="P208" s="82"/>
      <c r="Q208" s="82"/>
      <c r="R208" s="82"/>
      <c r="S208" s="82"/>
      <c r="T208" s="82"/>
      <c r="U208" s="153" t="s">
        <v>4813</v>
      </c>
      <c r="V208" s="154"/>
      <c r="W208" s="82"/>
      <c r="X208" s="155"/>
      <c r="Y208" s="160"/>
      <c r="Z208" s="82"/>
      <c r="AA208" s="82"/>
      <c r="AB208" s="82"/>
      <c r="AC208" s="82"/>
      <c r="AD208" s="82"/>
      <c r="AE208" s="82"/>
      <c r="AF208" s="82"/>
      <c r="AG208" s="82"/>
    </row>
    <row r="209" spans="1:33" ht="20.25" customHeight="1">
      <c r="A209" s="215">
        <v>44483</v>
      </c>
      <c r="B209" s="82" t="s">
        <v>4070</v>
      </c>
      <c r="C209" s="82" t="s">
        <v>155</v>
      </c>
      <c r="D209" s="82" t="s">
        <v>417</v>
      </c>
      <c r="E209" s="82"/>
      <c r="F209" s="17" t="str">
        <f t="shared" si="17"/>
        <v>Đã nhận được CV</v>
      </c>
      <c r="G209" s="147" t="s">
        <v>4814</v>
      </c>
      <c r="H209" s="208">
        <v>969913919</v>
      </c>
      <c r="I209" s="216" t="s">
        <v>4815</v>
      </c>
      <c r="J209" s="150"/>
      <c r="K209" s="157" t="s">
        <v>4816</v>
      </c>
      <c r="L209" s="152" t="str">
        <f ca="1">IFERROR(__xludf.DUMMYFUNCTION("if(or(countifs($H$3:H211,H211)&gt;1, countifs($I$3:I211,I211)&gt;1),""Trùng"",if(or(COUNTIFS('Data tổng'!$I:$I,$I211)&gt;1,COUNTIFS('Data tổng'!$H:$H,$H211)&gt;1),""Trùng ""&amp;FILTER('Data tổng'!$B:$B,'Data tổng'!$I:$I=$I211,'Data tổng'!$B:$B&lt;&gt;$B211),""ok""))"),"ok")</f>
        <v>ok</v>
      </c>
      <c r="M209" s="147" t="s">
        <v>112</v>
      </c>
      <c r="N209" s="82"/>
      <c r="O209" s="82"/>
      <c r="P209" s="82"/>
      <c r="Q209" s="82"/>
      <c r="R209" s="82"/>
      <c r="S209" s="82"/>
      <c r="T209" s="82"/>
      <c r="U209" s="153" t="s">
        <v>4817</v>
      </c>
      <c r="V209" s="154"/>
      <c r="W209" s="82"/>
      <c r="X209" s="155"/>
      <c r="Y209" s="160"/>
      <c r="Z209" s="82"/>
      <c r="AA209" s="82"/>
      <c r="AB209" s="82"/>
      <c r="AC209" s="82"/>
      <c r="AD209" s="82"/>
      <c r="AE209" s="82"/>
      <c r="AF209" s="82"/>
      <c r="AG209" s="82"/>
    </row>
    <row r="210" spans="1:33" ht="15.75" customHeight="1">
      <c r="A210" s="146">
        <v>44483</v>
      </c>
      <c r="B210" s="82" t="s">
        <v>4070</v>
      </c>
      <c r="C210" s="82" t="s">
        <v>155</v>
      </c>
      <c r="D210" s="82" t="s">
        <v>79</v>
      </c>
      <c r="E210" s="82"/>
      <c r="F210" s="17" t="str">
        <f t="shared" si="17"/>
        <v>Fail Phỏng vấn</v>
      </c>
      <c r="G210" s="147" t="s">
        <v>4818</v>
      </c>
      <c r="H210" s="208">
        <v>966532896</v>
      </c>
      <c r="I210" s="148" t="s">
        <v>4819</v>
      </c>
      <c r="J210" s="150"/>
      <c r="K210" s="157" t="s">
        <v>4820</v>
      </c>
      <c r="L210" s="152" t="str">
        <f ca="1">IFERROR(__xludf.DUMMYFUNCTION("if(or(countifs($H$3:H212,H212)&gt;1, countifs($I$3:I212,I212)&gt;1),""Trùng"",if(or(COUNTIFS('Data tổng'!$I:$I,$I212)&gt;1,COUNTIFS('Data tổng'!$H:$H,$H212)&gt;1),""Trùng ""&amp;FILTER('Data tổng'!$B:$B,'Data tổng'!$I:$I=$I212,'Data tổng'!$B:$B&lt;&gt;$B212),""ok""))"),"ok")</f>
        <v>ok</v>
      </c>
      <c r="M210" s="147" t="s">
        <v>83</v>
      </c>
      <c r="N210" s="82" t="s">
        <v>84</v>
      </c>
      <c r="O210" s="82"/>
      <c r="P210" s="82"/>
      <c r="Q210" s="82"/>
      <c r="R210" s="82"/>
      <c r="S210" s="82"/>
      <c r="T210" s="82"/>
      <c r="U210" s="153" t="s">
        <v>4821</v>
      </c>
      <c r="V210" s="154"/>
      <c r="W210" s="82" t="s">
        <v>57</v>
      </c>
      <c r="X210" s="155">
        <v>44489</v>
      </c>
      <c r="Y210" s="156">
        <v>0.625</v>
      </c>
      <c r="Z210" s="82" t="s">
        <v>995</v>
      </c>
      <c r="AA210" s="82" t="s">
        <v>47</v>
      </c>
      <c r="AB210" s="82"/>
      <c r="AC210" s="82"/>
      <c r="AD210" s="82"/>
      <c r="AE210" s="82"/>
      <c r="AF210" s="82"/>
      <c r="AG210" s="82"/>
    </row>
    <row r="211" spans="1:33" ht="15.75" customHeight="1">
      <c r="A211" s="148" t="s">
        <v>4822</v>
      </c>
      <c r="B211" s="82" t="s">
        <v>4070</v>
      </c>
      <c r="C211" s="82" t="s">
        <v>250</v>
      </c>
      <c r="D211" s="82" t="s">
        <v>79</v>
      </c>
      <c r="E211" s="82"/>
      <c r="F211" s="17" t="str">
        <f>IF(A211="","",IF(AE211="Yes", "Đã onboard", IF(AE211="No", "Không onboard", IF(AC211="Yes", "Đồng ý offer", IF(AC211="Consider", "Cân nhắc offer",IF(AC211="No", "Từ chối offer", IF(AA211="Pass", "Pass Phỏng vấn", IF(AA211="Fail", "Fail Phỏng vấn", IF(AA211="Cancel", "Hủy Phỏng vấn", IF(AA211="Reject", "Từ chối Phỏng vấn", IF(AA211="Consider", "Cân nhắc KQ PV", IF(AND(X211&lt;&gt;"",AA211="",W211="Pass"), "Có lịch PV",IF(W211="Pass","Pass CV",IF(W211="Fail","Fail CV",IF(W211="Reject","Từ chối ứng tuyển", IF(W211="Consider","Cân nhắc CV","Đã nhận được CV"))))))))))))))))</f>
        <v>Đã nhận được CV</v>
      </c>
      <c r="G211" s="147" t="s">
        <v>4823</v>
      </c>
      <c r="H211" s="208">
        <v>985853689</v>
      </c>
      <c r="I211" s="149" t="s">
        <v>4824</v>
      </c>
      <c r="J211" s="150"/>
      <c r="K211" s="157" t="s">
        <v>4825</v>
      </c>
      <c r="L211" s="152" t="str">
        <f ca="1">IFERROR(__xludf.DUMMYFUNCTION("if(or(countifs($H$3:H213,H213)&gt;1, countifs($I$3:I213,I213)&gt;1),""Trùng"",if(or(COUNTIFS('Data tổng'!$I:$I,$I213)&gt;1,COUNTIFS('Data tổng'!$H:$H,$H213)&gt;1),""Trùng ""&amp;FILTER('Data tổng'!$B:$B,'Data tổng'!$I:$I=$I213,'Data tổng'!$B:$B&lt;&gt;$B213),""ok""))"),"ok")</f>
        <v>ok</v>
      </c>
      <c r="M211" s="147" t="s">
        <v>40</v>
      </c>
      <c r="N211" s="82"/>
      <c r="O211" s="82"/>
      <c r="P211" s="82"/>
      <c r="Q211" s="82"/>
      <c r="R211" s="82"/>
      <c r="S211" s="82"/>
      <c r="T211" s="82"/>
      <c r="U211" s="153"/>
      <c r="V211" s="154"/>
      <c r="W211" s="82"/>
      <c r="X211" s="155"/>
      <c r="Y211" s="160"/>
      <c r="Z211" s="82"/>
      <c r="AA211" s="82"/>
      <c r="AB211" s="82"/>
      <c r="AC211" s="82"/>
      <c r="AD211" s="82"/>
      <c r="AE211" s="82"/>
      <c r="AF211" s="82"/>
      <c r="AG211" s="82"/>
    </row>
    <row r="212" spans="1:33" ht="15.75" customHeight="1">
      <c r="A212" s="146">
        <v>44487</v>
      </c>
      <c r="B212" s="82" t="s">
        <v>4070</v>
      </c>
      <c r="C212" s="82" t="s">
        <v>250</v>
      </c>
      <c r="D212" s="82" t="s">
        <v>79</v>
      </c>
      <c r="E212" s="82"/>
      <c r="F212" s="17" t="str">
        <f t="shared" ref="F212:F224" si="19">IF(G212="","",IF(AE212="Yes", "Đã onboard", IF(AE212="No", "Không onboard", IF(AC212="Yes", "Đồng ý offer", IF(AC212="Consider", "Cân nhắc offer",IF(AC212="No", "Từ chối offer", IF(AA212="Pass", "Pass Phỏng vấn", IF(AA212="Fail", "Fail Phỏng vấn", IF(AA212="Cancel", "Hủy Phỏng vấn", IF(AA212="Reject", "Từ chối Phỏng vấn", IF(AA212="Consider", "Cân nhắc KQ PV", IF(AND(X212&lt;&gt;"",AA212="",W212="Pass"), "Có lịch PV",IF(W212="Pass","Pass CV",IF(W212="Fail","Fail CV",IF(W212="Reject","Từ chối ứng tuyển", IF(W212="Consider","Cân nhắc CV","Đã nhận được CV"))))))))))))))))</f>
        <v>Đã onboard</v>
      </c>
      <c r="G212" s="147" t="s">
        <v>4826</v>
      </c>
      <c r="H212" s="208">
        <v>325455500</v>
      </c>
      <c r="I212" s="148" t="s">
        <v>4827</v>
      </c>
      <c r="J212" s="150"/>
      <c r="K212" s="157" t="s">
        <v>4828</v>
      </c>
      <c r="L212" s="152" t="str">
        <f ca="1">IFERROR(__xludf.DUMMYFUNCTION("if(or(countifs($H$3:H214,H214)&gt;1, countifs($I$3:I214,I214)&gt;1),""Trùng"",if(or(COUNTIFS('Data tổng'!$I:$I,$I214)&gt;1,COUNTIFS('Data tổng'!$H:$H,$H214)&gt;1),""Trùng ""&amp;FILTER('Data tổng'!$B:$B,'Data tổng'!$I:$I=$I214,'Data tổng'!$B:$B&lt;&gt;$B214),""ok""))"),"ok")</f>
        <v>ok</v>
      </c>
      <c r="M212" s="147" t="s">
        <v>217</v>
      </c>
      <c r="N212" s="82"/>
      <c r="O212" s="82"/>
      <c r="P212" s="82"/>
      <c r="Q212" s="82"/>
      <c r="R212" s="82"/>
      <c r="S212" s="82"/>
      <c r="T212" s="82"/>
      <c r="U212" s="153"/>
      <c r="V212" s="154"/>
      <c r="W212" s="82" t="s">
        <v>57</v>
      </c>
      <c r="X212" s="155">
        <v>44509</v>
      </c>
      <c r="Y212" s="156">
        <v>0.66666666666666663</v>
      </c>
      <c r="Z212" s="82" t="s">
        <v>160</v>
      </c>
      <c r="AA212" s="82" t="s">
        <v>57</v>
      </c>
      <c r="AB212" s="164">
        <v>44511</v>
      </c>
      <c r="AC212" s="82" t="s">
        <v>65</v>
      </c>
      <c r="AD212" s="164">
        <v>44515</v>
      </c>
      <c r="AE212" s="82" t="s">
        <v>65</v>
      </c>
      <c r="AF212" s="82"/>
      <c r="AG212" s="165">
        <v>16000000</v>
      </c>
    </row>
    <row r="213" spans="1:33" ht="15.75" customHeight="1">
      <c r="A213" s="146">
        <v>44487</v>
      </c>
      <c r="B213" s="82" t="s">
        <v>4070</v>
      </c>
      <c r="C213" s="82" t="s">
        <v>263</v>
      </c>
      <c r="D213" s="82" t="s">
        <v>79</v>
      </c>
      <c r="E213" s="82"/>
      <c r="F213" s="17" t="str">
        <f t="shared" si="19"/>
        <v>Đã nhận được CV</v>
      </c>
      <c r="G213" s="147" t="s">
        <v>4829</v>
      </c>
      <c r="H213" s="208">
        <v>763688893</v>
      </c>
      <c r="I213" s="149" t="s">
        <v>4830</v>
      </c>
      <c r="J213" s="150"/>
      <c r="K213" s="157" t="s">
        <v>4831</v>
      </c>
      <c r="L213" s="152" t="str">
        <f ca="1">IFERROR(__xludf.DUMMYFUNCTION("if(or(countifs($H$3:H215,H215)&gt;1, countifs($I$3:I215,I215)&gt;1),""Trùng"",if(or(COUNTIFS('Data tổng'!$I:$I,$I215)&gt;1,COUNTIFS('Data tổng'!$H:$H,$H215)&gt;1),""Trùng ""&amp;FILTER('Data tổng'!$B:$B,'Data tổng'!$I:$I=$I215,'Data tổng'!$B:$B&lt;&gt;$B215),""ok""))"),"ok")</f>
        <v>ok</v>
      </c>
      <c r="M213" s="147" t="s">
        <v>112</v>
      </c>
      <c r="N213" s="82"/>
      <c r="O213" s="82"/>
      <c r="P213" s="82"/>
      <c r="Q213" s="82" t="s">
        <v>207</v>
      </c>
      <c r="R213" s="82"/>
      <c r="S213" s="82"/>
      <c r="T213" s="82"/>
      <c r="U213" s="153" t="s">
        <v>4832</v>
      </c>
      <c r="V213" s="154"/>
      <c r="W213" s="82"/>
      <c r="X213" s="155"/>
      <c r="Y213" s="160"/>
      <c r="Z213" s="82"/>
      <c r="AA213" s="82"/>
      <c r="AB213" s="82"/>
      <c r="AC213" s="82"/>
      <c r="AD213" s="82"/>
      <c r="AE213" s="82"/>
      <c r="AF213" s="82"/>
      <c r="AG213" s="82"/>
    </row>
    <row r="214" spans="1:33" ht="15.75" customHeight="1">
      <c r="A214" s="146">
        <v>44488</v>
      </c>
      <c r="B214" s="82" t="s">
        <v>4070</v>
      </c>
      <c r="C214" s="82" t="s">
        <v>554</v>
      </c>
      <c r="D214" s="82" t="s">
        <v>457</v>
      </c>
      <c r="E214" s="82"/>
      <c r="F214" s="17" t="str">
        <f t="shared" si="19"/>
        <v>Pass Phỏng vấn</v>
      </c>
      <c r="G214" s="147" t="s">
        <v>3270</v>
      </c>
      <c r="H214" s="208">
        <v>774223001</v>
      </c>
      <c r="I214" s="148" t="s">
        <v>4833</v>
      </c>
      <c r="J214" s="150"/>
      <c r="K214" s="157" t="s">
        <v>4834</v>
      </c>
      <c r="L214" s="152" t="str">
        <f ca="1">IFERROR(__xludf.DUMMYFUNCTION("if(or(countifs($H$3:H216,H216)&gt;1, countifs($I$3:I216,I216)&gt;1),""Trùng"",if(or(COUNTIFS('Data tổng'!$I:$I,$I216)&gt;1,COUNTIFS('Data tổng'!$H:$H,$H216)&gt;1),""Trùng ""&amp;FILTER('Data tổng'!$B:$B,'Data tổng'!$I:$I=$I216,'Data tổng'!$B:$B&lt;&gt;$B216),""ok""))"),"ok")</f>
        <v>ok</v>
      </c>
      <c r="M214" s="147" t="s">
        <v>83</v>
      </c>
      <c r="N214" s="82" t="s">
        <v>616</v>
      </c>
      <c r="O214" s="82"/>
      <c r="P214" s="82"/>
      <c r="Q214" s="82" t="s">
        <v>44</v>
      </c>
      <c r="R214" s="82"/>
      <c r="S214" s="82"/>
      <c r="T214" s="82"/>
      <c r="U214" s="153" t="s">
        <v>4835</v>
      </c>
      <c r="V214" s="154"/>
      <c r="W214" s="82" t="s">
        <v>57</v>
      </c>
      <c r="X214" s="155">
        <v>44495</v>
      </c>
      <c r="Y214" s="156">
        <v>0.4375</v>
      </c>
      <c r="Z214" s="82" t="s">
        <v>64</v>
      </c>
      <c r="AA214" s="82" t="s">
        <v>57</v>
      </c>
      <c r="AB214" s="82"/>
      <c r="AC214" s="82"/>
      <c r="AD214" s="82"/>
      <c r="AE214" s="82"/>
      <c r="AF214" s="82"/>
      <c r="AG214" s="82"/>
    </row>
    <row r="215" spans="1:33" ht="15.75" customHeight="1">
      <c r="A215" s="146">
        <v>44488</v>
      </c>
      <c r="B215" s="82" t="s">
        <v>4070</v>
      </c>
      <c r="C215" s="82" t="s">
        <v>3918</v>
      </c>
      <c r="D215" s="82" t="s">
        <v>417</v>
      </c>
      <c r="E215" s="82"/>
      <c r="F215" s="17" t="str">
        <f t="shared" si="19"/>
        <v>Đã nhận được CV</v>
      </c>
      <c r="G215" s="147" t="s">
        <v>4836</v>
      </c>
      <c r="H215" s="208">
        <v>918979327</v>
      </c>
      <c r="I215" s="149" t="s">
        <v>4837</v>
      </c>
      <c r="J215" s="150"/>
      <c r="K215" s="157" t="s">
        <v>4838</v>
      </c>
      <c r="L215" s="152" t="str">
        <f ca="1">IFERROR(__xludf.DUMMYFUNCTION("if(or(countifs($H$3:H217,H217)&gt;1, countifs($I$3:I217,I217)&gt;1),""Trùng"",if(or(COUNTIFS('Data tổng'!$I:$I,$I217)&gt;1,COUNTIFS('Data tổng'!$H:$H,$H217)&gt;1),""Trùng ""&amp;FILTER('Data tổng'!$B:$B,'Data tổng'!$I:$I=$I217,'Data tổng'!$B:$B&lt;&gt;$B217),""ok""))"),"ok")</f>
        <v>ok</v>
      </c>
      <c r="M215" s="147" t="s">
        <v>40</v>
      </c>
      <c r="N215" s="82" t="s">
        <v>243</v>
      </c>
      <c r="O215" s="82"/>
      <c r="P215" s="82"/>
      <c r="Q215" s="82"/>
      <c r="R215" s="82"/>
      <c r="S215" s="82"/>
      <c r="T215" s="82"/>
      <c r="U215" s="153"/>
      <c r="V215" s="154"/>
      <c r="W215" s="82"/>
      <c r="X215" s="155"/>
      <c r="Y215" s="160"/>
      <c r="Z215" s="82"/>
      <c r="AA215" s="82"/>
      <c r="AB215" s="82"/>
      <c r="AC215" s="82"/>
      <c r="AD215" s="82"/>
      <c r="AE215" s="82"/>
      <c r="AF215" s="82"/>
      <c r="AG215" s="82"/>
    </row>
    <row r="216" spans="1:33" ht="15.75" customHeight="1">
      <c r="A216" s="146">
        <v>44488</v>
      </c>
      <c r="B216" s="82" t="s">
        <v>4070</v>
      </c>
      <c r="C216" s="82" t="s">
        <v>250</v>
      </c>
      <c r="D216" s="82" t="s">
        <v>417</v>
      </c>
      <c r="E216" s="82"/>
      <c r="F216" s="17" t="str">
        <f t="shared" si="19"/>
        <v>Đã onboard</v>
      </c>
      <c r="G216" s="147" t="s">
        <v>4839</v>
      </c>
      <c r="H216" s="214">
        <v>964086677</v>
      </c>
      <c r="I216" s="149" t="s">
        <v>4840</v>
      </c>
      <c r="J216" s="150"/>
      <c r="K216" s="157" t="s">
        <v>4841</v>
      </c>
      <c r="L216" s="152" t="str">
        <f ca="1">IFERROR(__xludf.DUMMYFUNCTION("if(or(countifs($H$3:H218,H218)&gt;1, countifs($I$3:I218,I218)&gt;1),""Trùng"",if(or(COUNTIFS('Data tổng'!$I:$I,$I218)&gt;1,COUNTIFS('Data tổng'!$H:$H,$H218)&gt;1),""Trùng ""&amp;FILTER('Data tổng'!$B:$B,'Data tổng'!$I:$I=$I218,'Data tổng'!$B:$B&lt;&gt;$B218),""ok""))"),"ok")</f>
        <v>ok</v>
      </c>
      <c r="M216" s="147" t="s">
        <v>40</v>
      </c>
      <c r="N216" s="82"/>
      <c r="O216" s="82"/>
      <c r="P216" s="82"/>
      <c r="Q216" s="82"/>
      <c r="R216" s="82"/>
      <c r="S216" s="82"/>
      <c r="T216" s="82"/>
      <c r="U216" s="153" t="s">
        <v>4842</v>
      </c>
      <c r="V216" s="154"/>
      <c r="W216" s="82" t="s">
        <v>57</v>
      </c>
      <c r="X216" s="155">
        <v>44491</v>
      </c>
      <c r="Y216" s="156">
        <v>0.77083333333333337</v>
      </c>
      <c r="Z216" s="82" t="s">
        <v>4843</v>
      </c>
      <c r="AA216" s="82" t="s">
        <v>57</v>
      </c>
      <c r="AB216" s="164">
        <v>44508</v>
      </c>
      <c r="AC216" s="82" t="s">
        <v>65</v>
      </c>
      <c r="AD216" s="164">
        <v>44515</v>
      </c>
      <c r="AE216" s="82" t="s">
        <v>65</v>
      </c>
      <c r="AF216" s="82"/>
      <c r="AG216" s="165">
        <v>26000000</v>
      </c>
    </row>
    <row r="217" spans="1:33" ht="15.75" customHeight="1">
      <c r="A217" s="146">
        <v>44489</v>
      </c>
      <c r="B217" s="82" t="s">
        <v>4070</v>
      </c>
      <c r="C217" s="82" t="s">
        <v>250</v>
      </c>
      <c r="D217" s="82" t="s">
        <v>417</v>
      </c>
      <c r="E217" s="82"/>
      <c r="F217" s="17" t="str">
        <f t="shared" si="19"/>
        <v>Fail Phỏng vấn</v>
      </c>
      <c r="G217" s="147" t="s">
        <v>4844</v>
      </c>
      <c r="H217" s="208">
        <v>911888616</v>
      </c>
      <c r="I217" s="148" t="s">
        <v>4845</v>
      </c>
      <c r="J217" s="150"/>
      <c r="K217" s="157" t="s">
        <v>4846</v>
      </c>
      <c r="L217" s="152" t="str">
        <f ca="1">IFERROR(__xludf.DUMMYFUNCTION("if(or(countifs($H$3:H219,H219)&gt;1, countifs($I$3:I219,I219)&gt;1),""Trùng"",if(or(COUNTIFS('Data tổng'!$I:$I,$I219)&gt;1,COUNTIFS('Data tổng'!$H:$H,$H219)&gt;1),""Trùng ""&amp;FILTER('Data tổng'!$B:$B,'Data tổng'!$I:$I=$I219,'Data tổng'!$B:$B&lt;&gt;$B219),""ok""))"),"ok")</f>
        <v>ok</v>
      </c>
      <c r="M217" s="147" t="s">
        <v>217</v>
      </c>
      <c r="N217" s="82"/>
      <c r="O217" s="82"/>
      <c r="P217" s="82"/>
      <c r="Q217" s="82"/>
      <c r="R217" s="82"/>
      <c r="S217" s="82"/>
      <c r="T217" s="82"/>
      <c r="U217" s="82" t="s">
        <v>4847</v>
      </c>
      <c r="V217" s="154"/>
      <c r="W217" s="82" t="s">
        <v>57</v>
      </c>
      <c r="X217" s="155">
        <v>44494</v>
      </c>
      <c r="Y217" s="156">
        <v>0.41666666666666669</v>
      </c>
      <c r="Z217" s="82" t="s">
        <v>827</v>
      </c>
      <c r="AA217" s="82" t="s">
        <v>47</v>
      </c>
      <c r="AB217" s="82"/>
      <c r="AC217" s="82"/>
      <c r="AD217" s="82"/>
      <c r="AE217" s="82"/>
      <c r="AF217" s="82"/>
      <c r="AG217" s="82"/>
    </row>
    <row r="218" spans="1:33" ht="15.75" customHeight="1">
      <c r="A218" s="146">
        <v>44490</v>
      </c>
      <c r="B218" s="82" t="s">
        <v>4070</v>
      </c>
      <c r="C218" s="82" t="s">
        <v>250</v>
      </c>
      <c r="D218" s="82" t="s">
        <v>417</v>
      </c>
      <c r="E218" s="82"/>
      <c r="F218" s="17" t="str">
        <f t="shared" si="19"/>
        <v>Đã nhận được CV</v>
      </c>
      <c r="G218" s="147" t="s">
        <v>4848</v>
      </c>
      <c r="H218" s="208">
        <v>931218729</v>
      </c>
      <c r="I218" s="149" t="s">
        <v>4849</v>
      </c>
      <c r="J218" s="150"/>
      <c r="K218" s="157" t="s">
        <v>4850</v>
      </c>
      <c r="L218" s="152" t="str">
        <f ca="1">IFERROR(__xludf.DUMMYFUNCTION("if(or(countifs($H$3:H220,H220)&gt;1, countifs($I$3:I220,I220)&gt;1),""Trùng"",if(or(COUNTIFS('Data tổng'!$I:$I,$I220)&gt;1,COUNTIFS('Data tổng'!$H:$H,$H220)&gt;1),""Trùng ""&amp;FILTER('Data tổng'!$B:$B,'Data tổng'!$I:$I=$I220,'Data tổng'!$B:$B&lt;&gt;$B220),""ok""))"),"ok")</f>
        <v>ok</v>
      </c>
      <c r="M218" s="147" t="s">
        <v>40</v>
      </c>
      <c r="N218" s="82" t="s">
        <v>616</v>
      </c>
      <c r="O218" s="82"/>
      <c r="P218" s="82"/>
      <c r="Q218" s="82"/>
      <c r="R218" s="82"/>
      <c r="S218" s="82"/>
      <c r="T218" s="82"/>
      <c r="U218" s="153"/>
      <c r="V218" s="154"/>
      <c r="W218" s="82"/>
      <c r="X218" s="155"/>
      <c r="Y218" s="160"/>
      <c r="Z218" s="82"/>
      <c r="AA218" s="82"/>
      <c r="AB218" s="82"/>
      <c r="AC218" s="82"/>
      <c r="AD218" s="82"/>
      <c r="AE218" s="82"/>
      <c r="AF218" s="82"/>
      <c r="AG218" s="82"/>
    </row>
    <row r="219" spans="1:33" ht="15.75" customHeight="1">
      <c r="A219" s="146">
        <v>44490</v>
      </c>
      <c r="B219" s="82" t="s">
        <v>4070</v>
      </c>
      <c r="C219" s="82" t="s">
        <v>250</v>
      </c>
      <c r="D219" s="82" t="s">
        <v>35</v>
      </c>
      <c r="E219" s="82"/>
      <c r="F219" s="17" t="str">
        <f t="shared" si="19"/>
        <v>Đã nhận được CV</v>
      </c>
      <c r="G219" s="147" t="s">
        <v>4851</v>
      </c>
      <c r="H219" s="208">
        <v>981983799</v>
      </c>
      <c r="I219" s="149" t="s">
        <v>4852</v>
      </c>
      <c r="J219" s="150"/>
      <c r="K219" s="157" t="s">
        <v>4853</v>
      </c>
      <c r="L219" s="152" t="str">
        <f ca="1">IFERROR(__xludf.DUMMYFUNCTION("if(or(countifs($H$3:H221,H221)&gt;1, countifs($I$3:I221,I221)&gt;1),""Trùng"",if(or(COUNTIFS('Data tổng'!$I:$I,$I221)&gt;1,COUNTIFS('Data tổng'!$H:$H,$H221)&gt;1),""Trùng ""&amp;FILTER('Data tổng'!$B:$B,'Data tổng'!$I:$I=$I221,'Data tổng'!$B:$B&lt;&gt;$B221),""ok""))"),"ok")</f>
        <v>ok</v>
      </c>
      <c r="M219" s="147" t="s">
        <v>40</v>
      </c>
      <c r="N219" s="82"/>
      <c r="O219" s="82"/>
      <c r="P219" s="82"/>
      <c r="Q219" s="82"/>
      <c r="R219" s="82"/>
      <c r="S219" s="82"/>
      <c r="T219" s="82"/>
      <c r="U219" s="153"/>
      <c r="V219" s="154"/>
      <c r="W219" s="82"/>
      <c r="X219" s="155"/>
      <c r="Y219" s="160"/>
      <c r="Z219" s="82"/>
      <c r="AA219" s="82"/>
      <c r="AB219" s="82"/>
      <c r="AC219" s="82"/>
      <c r="AD219" s="82"/>
      <c r="AE219" s="82"/>
      <c r="AF219" s="82"/>
      <c r="AG219" s="82"/>
    </row>
    <row r="220" spans="1:33" ht="15.75" customHeight="1">
      <c r="A220" s="146">
        <v>44491</v>
      </c>
      <c r="B220" s="82" t="s">
        <v>4070</v>
      </c>
      <c r="C220" s="82" t="s">
        <v>3918</v>
      </c>
      <c r="D220" s="82" t="s">
        <v>417</v>
      </c>
      <c r="E220" s="82"/>
      <c r="F220" s="17" t="str">
        <f t="shared" si="19"/>
        <v>Fail CV</v>
      </c>
      <c r="G220" s="147" t="s">
        <v>4854</v>
      </c>
      <c r="H220" s="208">
        <v>986616151</v>
      </c>
      <c r="I220" s="217" t="s">
        <v>4855</v>
      </c>
      <c r="J220" s="150"/>
      <c r="K220" s="157" t="s">
        <v>4856</v>
      </c>
      <c r="L220" s="152" t="str">
        <f ca="1">IFERROR(__xludf.DUMMYFUNCTION("if(or(countifs($H$3:H222,H222)&gt;1, countifs($I$3:I222,I222)&gt;1),""Trùng"",if(or(COUNTIFS('Data tổng'!$I:$I,$I222)&gt;1,COUNTIFS('Data tổng'!$H:$H,$H222)&gt;1),""Trùng ""&amp;FILTER('Data tổng'!$B:$B,'Data tổng'!$I:$I=$I222,'Data tổng'!$B:$B&lt;&gt;$B222),""ok""))"),"ok")</f>
        <v>ok</v>
      </c>
      <c r="M220" s="147" t="s">
        <v>83</v>
      </c>
      <c r="N220" s="82" t="s">
        <v>616</v>
      </c>
      <c r="O220" s="82"/>
      <c r="P220" s="82"/>
      <c r="Q220" s="82"/>
      <c r="R220" s="82"/>
      <c r="S220" s="82"/>
      <c r="T220" s="82"/>
      <c r="U220" s="153" t="s">
        <v>4857</v>
      </c>
      <c r="V220" s="154"/>
      <c r="W220" s="82" t="s">
        <v>47</v>
      </c>
      <c r="X220" s="155"/>
      <c r="Y220" s="160"/>
      <c r="Z220" s="82"/>
      <c r="AA220" s="82"/>
      <c r="AB220" s="82"/>
      <c r="AC220" s="82"/>
      <c r="AD220" s="82"/>
      <c r="AE220" s="82"/>
      <c r="AF220" s="82"/>
      <c r="AG220" s="82"/>
    </row>
    <row r="221" spans="1:33" ht="15.75" customHeight="1">
      <c r="A221" s="146">
        <v>44494</v>
      </c>
      <c r="B221" s="82" t="str">
        <f>IF(A221&lt;&gt;"",B220,"")</f>
        <v>Hongbt12</v>
      </c>
      <c r="C221" s="82" t="s">
        <v>263</v>
      </c>
      <c r="D221" s="82" t="s">
        <v>417</v>
      </c>
      <c r="E221" s="82"/>
      <c r="F221" s="17" t="str">
        <f t="shared" si="19"/>
        <v>Đã nhận được CV</v>
      </c>
      <c r="G221" s="147" t="s">
        <v>4858</v>
      </c>
      <c r="H221" s="208">
        <v>982812920</v>
      </c>
      <c r="I221" s="148" t="s">
        <v>4859</v>
      </c>
      <c r="J221" s="150"/>
      <c r="K221" s="157" t="s">
        <v>4860</v>
      </c>
      <c r="L221" s="152" t="str">
        <f ca="1">IFERROR(__xludf.DUMMYFUNCTION("if(or(countifs($H$3:H223,H223)&gt;1, countifs($I$3:I223,I223)&gt;1),""Trùng"",if(or(COUNTIFS('Data tổng'!$I:$I,$I223)&gt;1,COUNTIFS('Data tổng'!$H:$H,$H223)&gt;1),""Trùng ""&amp;FILTER('Data tổng'!$B:$B,'Data tổng'!$I:$I=$I223,'Data tổng'!$B:$B&lt;&gt;$B223),""ok""))"),"ok")</f>
        <v>ok</v>
      </c>
      <c r="M221" s="147" t="s">
        <v>83</v>
      </c>
      <c r="N221" s="82" t="s">
        <v>84</v>
      </c>
      <c r="O221" s="82"/>
      <c r="P221" s="82"/>
      <c r="Q221" s="82"/>
      <c r="R221" s="82"/>
      <c r="S221" s="82"/>
      <c r="T221" s="82"/>
      <c r="U221" s="153"/>
      <c r="V221" s="154"/>
      <c r="W221" s="82"/>
      <c r="X221" s="155"/>
      <c r="Y221" s="160"/>
      <c r="Z221" s="82"/>
      <c r="AA221" s="82"/>
      <c r="AB221" s="82"/>
      <c r="AC221" s="82"/>
      <c r="AD221" s="82"/>
      <c r="AE221" s="82"/>
      <c r="AF221" s="82"/>
      <c r="AG221" s="82"/>
    </row>
    <row r="222" spans="1:33" ht="23.25" customHeight="1">
      <c r="A222" s="146">
        <v>44494</v>
      </c>
      <c r="B222" s="82" t="s">
        <v>4070</v>
      </c>
      <c r="C222" s="82" t="s">
        <v>3918</v>
      </c>
      <c r="D222" s="82" t="s">
        <v>417</v>
      </c>
      <c r="E222" s="82"/>
      <c r="F222" s="17" t="str">
        <f t="shared" si="19"/>
        <v>Đã nhận được CV</v>
      </c>
      <c r="G222" s="147" t="s">
        <v>4861</v>
      </c>
      <c r="H222" s="208">
        <v>901702908</v>
      </c>
      <c r="I222" s="148" t="s">
        <v>4862</v>
      </c>
      <c r="J222" s="150"/>
      <c r="K222" s="157" t="s">
        <v>4863</v>
      </c>
      <c r="L222" s="152" t="str">
        <f ca="1">IFERROR(__xludf.DUMMYFUNCTION("if(or(countifs($H$3:H224,H224)&gt;1, countifs($I$3:I224,I224)&gt;1),""Trùng"",if(or(COUNTIFS('Data tổng'!$I:$I,$I224)&gt;1,COUNTIFS('Data tổng'!$H:$H,$H224)&gt;1),""Trùng ""&amp;FILTER('Data tổng'!$B:$B,'Data tổng'!$I:$I=$I224,'Data tổng'!$B:$B&lt;&gt;$B224),""ok""))"),"ok")</f>
        <v>ok</v>
      </c>
      <c r="M222" s="147" t="s">
        <v>217</v>
      </c>
      <c r="N222" s="82"/>
      <c r="O222" s="82"/>
      <c r="P222" s="82"/>
      <c r="Q222" s="82"/>
      <c r="R222" s="82"/>
      <c r="S222" s="82"/>
      <c r="T222" s="82"/>
      <c r="U222" s="153"/>
      <c r="V222" s="154"/>
      <c r="W222" s="82"/>
      <c r="X222" s="155"/>
      <c r="Y222" s="160"/>
      <c r="Z222" s="82"/>
      <c r="AA222" s="82"/>
      <c r="AB222" s="82"/>
      <c r="AC222" s="82"/>
      <c r="AD222" s="82"/>
      <c r="AE222" s="82"/>
      <c r="AF222" s="82"/>
      <c r="AG222" s="82"/>
    </row>
    <row r="223" spans="1:33" ht="25.5" customHeight="1">
      <c r="A223" s="146">
        <v>44495</v>
      </c>
      <c r="B223" s="82" t="str">
        <f>IF(A223&lt;&gt;"","Hangpt45","")</f>
        <v>Hangpt45</v>
      </c>
      <c r="C223" s="153" t="s">
        <v>456</v>
      </c>
      <c r="D223" s="82" t="s">
        <v>417</v>
      </c>
      <c r="E223" s="82"/>
      <c r="F223" s="17" t="str">
        <f t="shared" si="19"/>
        <v>Đã nhận được CV</v>
      </c>
      <c r="G223" s="147" t="s">
        <v>3888</v>
      </c>
      <c r="H223" s="208">
        <v>971190168</v>
      </c>
      <c r="I223" s="148" t="s">
        <v>3889</v>
      </c>
      <c r="J223" s="150"/>
      <c r="K223" s="157" t="s">
        <v>3890</v>
      </c>
      <c r="L223" s="152" t="str">
        <f ca="1">IFERROR(__xludf.DUMMYFUNCTION("if(or(countifs($H$3:H225,H225)&gt;1, countifs($I$3:I225,I225)&gt;1),""Trùng"",if(or(COUNTIFS('Data tổng'!$I:$I,$I225)&gt;1,COUNTIFS('Data tổng'!$H:$H,$H225)&gt;1),""Trùng ""&amp;FILTER('Data tổng'!$B:$B,'Data tổng'!$I:$I=$I225,'Data tổng'!$B:$B&lt;&gt;$B225),""ok""))"),"ok")</f>
        <v>ok</v>
      </c>
      <c r="M223" s="82" t="s">
        <v>112</v>
      </c>
      <c r="N223" s="82"/>
      <c r="O223" s="82"/>
      <c r="P223" s="82"/>
      <c r="Q223" s="82"/>
      <c r="R223" s="82"/>
      <c r="S223" s="82"/>
      <c r="T223" s="82"/>
      <c r="U223" s="153" t="s">
        <v>4864</v>
      </c>
      <c r="V223" s="154"/>
      <c r="W223" s="82"/>
      <c r="X223" s="82"/>
      <c r="Y223" s="82"/>
      <c r="Z223" s="82"/>
      <c r="AA223" s="82"/>
      <c r="AB223" s="82"/>
      <c r="AC223" s="82"/>
      <c r="AD223" s="82"/>
      <c r="AE223" s="82"/>
      <c r="AF223" s="82"/>
      <c r="AG223" s="82"/>
    </row>
    <row r="224" spans="1:33" ht="15.75" customHeight="1">
      <c r="A224" s="146">
        <v>44495</v>
      </c>
      <c r="B224" s="82" t="s">
        <v>4070</v>
      </c>
      <c r="C224" s="82" t="s">
        <v>78</v>
      </c>
      <c r="D224" s="82" t="s">
        <v>79</v>
      </c>
      <c r="E224" s="82"/>
      <c r="F224" s="17" t="str">
        <f t="shared" si="19"/>
        <v>Đã onboard</v>
      </c>
      <c r="G224" s="147" t="s">
        <v>4865</v>
      </c>
      <c r="H224" s="208">
        <v>915280292</v>
      </c>
      <c r="I224" s="149" t="s">
        <v>4866</v>
      </c>
      <c r="J224" s="150"/>
      <c r="K224" s="151" t="s">
        <v>4867</v>
      </c>
      <c r="L224" s="152" t="str">
        <f ca="1">IFERROR(__xludf.DUMMYFUNCTION("if(or(countifs($H$3:H226,H226)&gt;1, countifs($I$3:I226,I226)&gt;1),""Trùng"",if(or(COUNTIFS('Data tổng'!$I:$I,$I226)&gt;1,COUNTIFS('Data tổng'!$H:$H,$H226)&gt;1),""Trùng ""&amp;FILTER('Data tổng'!$B:$B,'Data tổng'!$I:$I=$I226,'Data tổng'!$B:$B&lt;&gt;$B226),""ok""))"),"ok")</f>
        <v>ok</v>
      </c>
      <c r="M224" s="147" t="s">
        <v>112</v>
      </c>
      <c r="N224" s="82"/>
      <c r="O224" s="82"/>
      <c r="P224" s="82"/>
      <c r="Q224" s="82"/>
      <c r="R224" s="82"/>
      <c r="S224" s="82"/>
      <c r="T224" s="82"/>
      <c r="U224" s="153" t="s">
        <v>4868</v>
      </c>
      <c r="V224" s="154"/>
      <c r="W224" s="82" t="s">
        <v>57</v>
      </c>
      <c r="X224" s="155">
        <v>44495</v>
      </c>
      <c r="Y224" s="156">
        <v>0.39583333333333331</v>
      </c>
      <c r="Z224" s="82" t="s">
        <v>160</v>
      </c>
      <c r="AA224" s="82" t="s">
        <v>57</v>
      </c>
      <c r="AB224" s="164">
        <v>44495</v>
      </c>
      <c r="AC224" s="82" t="s">
        <v>65</v>
      </c>
      <c r="AD224" s="164">
        <v>44531</v>
      </c>
      <c r="AE224" s="82" t="s">
        <v>65</v>
      </c>
      <c r="AF224" s="82"/>
      <c r="AG224" s="165">
        <v>22000000</v>
      </c>
    </row>
    <row r="225" spans="1:33" ht="15.75" customHeight="1">
      <c r="A225" s="171">
        <v>44495</v>
      </c>
      <c r="B225" s="82" t="s">
        <v>4070</v>
      </c>
      <c r="C225" s="82" t="s">
        <v>155</v>
      </c>
      <c r="D225" s="82" t="s">
        <v>417</v>
      </c>
      <c r="E225" s="82"/>
      <c r="F225" s="17" t="str">
        <f>IF(A225="","",IF(AE225="Yes", "Đã onboard", IF(AE225="No", "Không onboard", IF(AC225="Yes", "Đồng ý offer", IF(AC225="Consider", "Cân nhắc offer",IF(AC225="No", "Từ chối offer", IF(AA225="Pass", "Pass Phỏng vấn", IF(AA225="Fail", "Fail Phỏng vấn", IF(AA225="Cancel", "Hủy Phỏng vấn", IF(AA225="Reject", "Từ chối Phỏng vấn", IF(AA225="Consider", "Cân nhắc KQ PV", IF(AND(X225&lt;&gt;"",AA225="",W225="Pass"), "Có lịch PV",IF(W225="Pass","Pass CV",IF(W225="Fail","Fail CV",IF(W225="Reject","Từ chối ứng tuyển", IF(W225="Consider","Cân nhắc CV","Đã nhận được CV"))))))))))))))))</f>
        <v>Pass Phỏng vấn</v>
      </c>
      <c r="G225" s="147" t="s">
        <v>4869</v>
      </c>
      <c r="H225" s="214">
        <v>984923885</v>
      </c>
      <c r="I225" s="148" t="s">
        <v>4870</v>
      </c>
      <c r="J225" s="150"/>
      <c r="K225" s="157" t="s">
        <v>4871</v>
      </c>
      <c r="L225" s="152" t="str">
        <f ca="1">IFERROR(__xludf.DUMMYFUNCTION("if(or(countifs($H$3:H227,H227)&gt;1, countifs($I$3:I227,I227)&gt;1),""Trùng"",if(or(COUNTIFS('Data tổng'!$I:$I,$I227)&gt;1,COUNTIFS('Data tổng'!$H:$H,$H227)&gt;1),""Trùng ""&amp;FILTER('Data tổng'!$B:$B,'Data tổng'!$I:$I=$I227,'Data tổng'!$B:$B&lt;&gt;$B227),""ok""))"),"ok")</f>
        <v>ok</v>
      </c>
      <c r="M225" s="147" t="s">
        <v>83</v>
      </c>
      <c r="N225" s="82" t="s">
        <v>84</v>
      </c>
      <c r="O225" s="82"/>
      <c r="P225" s="82"/>
      <c r="Q225" s="82"/>
      <c r="R225" s="82"/>
      <c r="S225" s="82"/>
      <c r="T225" s="82"/>
      <c r="U225" s="153" t="s">
        <v>4872</v>
      </c>
      <c r="V225" s="154"/>
      <c r="W225" s="82" t="s">
        <v>57</v>
      </c>
      <c r="X225" s="155">
        <v>44496</v>
      </c>
      <c r="Y225" s="156">
        <v>0.41666666666666669</v>
      </c>
      <c r="Z225" s="82" t="s">
        <v>160</v>
      </c>
      <c r="AA225" s="82" t="s">
        <v>57</v>
      </c>
      <c r="AB225" s="164">
        <v>44498</v>
      </c>
      <c r="AC225" s="82"/>
      <c r="AD225" s="82"/>
      <c r="AE225" s="82"/>
      <c r="AF225" s="82"/>
      <c r="AG225" s="165">
        <v>34000000</v>
      </c>
    </row>
    <row r="226" spans="1:33" ht="15.75" customHeight="1">
      <c r="A226" s="146">
        <v>44497</v>
      </c>
      <c r="B226" s="82" t="s">
        <v>4070</v>
      </c>
      <c r="C226" s="82" t="s">
        <v>78</v>
      </c>
      <c r="D226" s="82" t="s">
        <v>35</v>
      </c>
      <c r="E226" s="82"/>
      <c r="F226" s="17" t="str">
        <f t="shared" ref="F226:F263" si="20">IF(G226="","",IF(AE226="Yes", "Đã onboard", IF(AE226="No", "Không onboard", IF(AC226="Yes", "Đồng ý offer", IF(AC226="Consider", "Cân nhắc offer",IF(AC226="No", "Từ chối offer", IF(AA226="Pass", "Pass Phỏng vấn", IF(AA226="Fail", "Fail Phỏng vấn", IF(AA226="Cancel", "Hủy Phỏng vấn", IF(AA226="Reject", "Từ chối Phỏng vấn", IF(AA226="Consider", "Cân nhắc KQ PV", IF(AND(X226&lt;&gt;"",AA226="",W226="Pass"), "Có lịch PV",IF(W226="Pass","Pass CV",IF(W226="Fail","Fail CV",IF(W226="Reject","Từ chối ứng tuyển", IF(W226="Consider","Cân nhắc CV","Đã nhận được CV"))))))))))))))))</f>
        <v>Đã nhận được CV</v>
      </c>
      <c r="G226" s="147" t="s">
        <v>4873</v>
      </c>
      <c r="H226" s="208">
        <v>973592135</v>
      </c>
      <c r="I226" s="149" t="s">
        <v>4874</v>
      </c>
      <c r="J226" s="150"/>
      <c r="K226" s="157" t="s">
        <v>4875</v>
      </c>
      <c r="L226" s="152" t="str">
        <f ca="1">IFERROR(__xludf.DUMMYFUNCTION("if(or(countifs($H$3:H228,H228)&gt;1, countifs($I$3:I228,I228)&gt;1),""Trùng"",if(or(COUNTIFS('Data tổng'!$I:$I,$I228)&gt;1,COUNTIFS('Data tổng'!$H:$H,$H228)&gt;1),""Trùng ""&amp;FILTER('Data tổng'!$B:$B,'Data tổng'!$I:$I=$I228,'Data tổng'!$B:$B&lt;&gt;$B228),""ok""))"),"ok")</f>
        <v>ok</v>
      </c>
      <c r="M226" s="147" t="s">
        <v>40</v>
      </c>
      <c r="N226" s="82"/>
      <c r="O226" s="82"/>
      <c r="P226" s="82"/>
      <c r="Q226" s="82"/>
      <c r="R226" s="82"/>
      <c r="S226" s="82"/>
      <c r="T226" s="82"/>
      <c r="U226" s="153"/>
      <c r="V226" s="154"/>
      <c r="W226" s="82"/>
      <c r="X226" s="155"/>
      <c r="Y226" s="160"/>
      <c r="Z226" s="82"/>
      <c r="AA226" s="82"/>
      <c r="AB226" s="82"/>
      <c r="AC226" s="82"/>
      <c r="AD226" s="82"/>
      <c r="AE226" s="82"/>
      <c r="AF226" s="82"/>
      <c r="AG226" s="82"/>
    </row>
    <row r="227" spans="1:33" ht="30" customHeight="1">
      <c r="A227" s="146">
        <v>44497</v>
      </c>
      <c r="B227" s="82" t="s">
        <v>4070</v>
      </c>
      <c r="C227" s="82" t="s">
        <v>250</v>
      </c>
      <c r="D227" s="82" t="s">
        <v>417</v>
      </c>
      <c r="E227" s="82"/>
      <c r="F227" s="17" t="str">
        <f t="shared" si="20"/>
        <v>Đã onboard</v>
      </c>
      <c r="G227" s="147" t="s">
        <v>4876</v>
      </c>
      <c r="H227" s="208">
        <v>353009045</v>
      </c>
      <c r="I227" s="148" t="s">
        <v>4877</v>
      </c>
      <c r="J227" s="150"/>
      <c r="K227" s="157" t="s">
        <v>4878</v>
      </c>
      <c r="L227" s="152" t="str">
        <f ca="1">IFERROR(__xludf.DUMMYFUNCTION("if(or(countifs($H$3:H229,H229)&gt;1, countifs($I$3:I229,I229)&gt;1),""Trùng"",if(or(COUNTIFS('Data tổng'!$I:$I,$I229)&gt;1,COUNTIFS('Data tổng'!$H:$H,$H229)&gt;1),""Trùng ""&amp;FILTER('Data tổng'!$B:$B,'Data tổng'!$I:$I=$I229,'Data tổng'!$B:$B&lt;&gt;$B229),""ok""))"),"ok")</f>
        <v>ok</v>
      </c>
      <c r="M227" s="147" t="s">
        <v>40</v>
      </c>
      <c r="N227" s="82"/>
      <c r="O227" s="82"/>
      <c r="P227" s="82"/>
      <c r="Q227" s="82"/>
      <c r="R227" s="82"/>
      <c r="S227" s="82"/>
      <c r="T227" s="82"/>
      <c r="U227" s="153"/>
      <c r="V227" s="154"/>
      <c r="W227" s="82" t="s">
        <v>57</v>
      </c>
      <c r="X227" s="155">
        <v>44501</v>
      </c>
      <c r="Y227" s="156">
        <v>0.41666666666666669</v>
      </c>
      <c r="Z227" s="82" t="s">
        <v>160</v>
      </c>
      <c r="AA227" s="82" t="s">
        <v>57</v>
      </c>
      <c r="AB227" s="164">
        <v>44502</v>
      </c>
      <c r="AC227" s="82" t="s">
        <v>65</v>
      </c>
      <c r="AD227" s="164">
        <v>44531</v>
      </c>
      <c r="AE227" s="82" t="s">
        <v>65</v>
      </c>
      <c r="AF227" s="82" t="s">
        <v>66</v>
      </c>
      <c r="AG227" s="165">
        <v>25000000</v>
      </c>
    </row>
    <row r="228" spans="1:33" ht="30.75" customHeight="1">
      <c r="A228" s="146">
        <v>44501</v>
      </c>
      <c r="B228" s="82" t="s">
        <v>4070</v>
      </c>
      <c r="C228" s="153" t="s">
        <v>263</v>
      </c>
      <c r="D228" s="82" t="s">
        <v>417</v>
      </c>
      <c r="E228" s="82"/>
      <c r="F228" s="17" t="str">
        <f t="shared" si="20"/>
        <v>Từ chối offer</v>
      </c>
      <c r="G228" s="147" t="s">
        <v>4879</v>
      </c>
      <c r="H228" s="208">
        <v>983386335</v>
      </c>
      <c r="I228" s="148" t="s">
        <v>4880</v>
      </c>
      <c r="J228" s="150"/>
      <c r="K228" s="157" t="s">
        <v>4881</v>
      </c>
      <c r="L228" s="152" t="str">
        <f ca="1">IFERROR(__xludf.DUMMYFUNCTION("if(or(countifs($H$3:H230,H230)&gt;1, countifs($I$3:I230,I230)&gt;1),""Trùng"",if(or(COUNTIFS('Data tổng'!$I:$I,$I230)&gt;1,COUNTIFS('Data tổng'!$H:$H,$H230)&gt;1),""Trùng ""&amp;FILTER('Data tổng'!$B:$B,'Data tổng'!$I:$I=$I230,'Data tổng'!$B:$B&lt;&gt;$B230),""ok""))"),"ok")</f>
        <v>ok</v>
      </c>
      <c r="M228" s="82" t="s">
        <v>83</v>
      </c>
      <c r="N228" s="82" t="s">
        <v>84</v>
      </c>
      <c r="O228" s="82"/>
      <c r="P228" s="82"/>
      <c r="Q228" s="82"/>
      <c r="R228" s="82"/>
      <c r="S228" s="82"/>
      <c r="T228" s="82"/>
      <c r="U228" s="153" t="s">
        <v>4882</v>
      </c>
      <c r="V228" s="154"/>
      <c r="W228" s="82" t="s">
        <v>57</v>
      </c>
      <c r="X228" s="164">
        <v>44504</v>
      </c>
      <c r="Y228" s="218">
        <v>0.70833333333333337</v>
      </c>
      <c r="Z228" s="82" t="s">
        <v>160</v>
      </c>
      <c r="AA228" s="82" t="s">
        <v>57</v>
      </c>
      <c r="AB228" s="164">
        <v>44508</v>
      </c>
      <c r="AC228" s="82" t="s">
        <v>128</v>
      </c>
      <c r="AD228" s="82"/>
      <c r="AE228" s="82"/>
      <c r="AF228" s="82"/>
      <c r="AG228" s="165">
        <v>34000000</v>
      </c>
    </row>
    <row r="229" spans="1:33" ht="15.75" customHeight="1">
      <c r="A229" s="146">
        <v>44501</v>
      </c>
      <c r="B229" s="82" t="s">
        <v>4070</v>
      </c>
      <c r="C229" s="82" t="s">
        <v>155</v>
      </c>
      <c r="D229" s="82" t="s">
        <v>79</v>
      </c>
      <c r="E229" s="82"/>
      <c r="F229" s="17" t="str">
        <f t="shared" si="20"/>
        <v>Fail Phỏng vấn</v>
      </c>
      <c r="G229" s="147" t="s">
        <v>4883</v>
      </c>
      <c r="H229" s="208" t="s">
        <v>4884</v>
      </c>
      <c r="I229" s="148" t="s">
        <v>4885</v>
      </c>
      <c r="J229" s="150"/>
      <c r="K229" s="151" t="s">
        <v>4886</v>
      </c>
      <c r="L229" s="152" t="str">
        <f ca="1">IFERROR(__xludf.DUMMYFUNCTION("if(or(countifs($H$3:H231,H231)&gt;1, countifs($I$3:I231,I231)&gt;1),""Trùng"",if(or(COUNTIFS('Data tổng'!$I:$I,$I231)&gt;1,COUNTIFS('Data tổng'!$H:$H,$H231)&gt;1),""Trùng ""&amp;FILTER('Data tổng'!$B:$B,'Data tổng'!$I:$I=$I231,'Data tổng'!$B:$B&lt;&gt;$B231),""ok""))"),"ok")</f>
        <v>ok</v>
      </c>
      <c r="M229" s="147" t="s">
        <v>112</v>
      </c>
      <c r="N229" s="82"/>
      <c r="O229" s="82"/>
      <c r="P229" s="82"/>
      <c r="Q229" s="82"/>
      <c r="R229" s="82"/>
      <c r="S229" s="82"/>
      <c r="T229" s="82"/>
      <c r="U229" s="153" t="s">
        <v>4887</v>
      </c>
      <c r="V229" s="154"/>
      <c r="W229" s="82" t="s">
        <v>57</v>
      </c>
      <c r="X229" s="155">
        <v>44502</v>
      </c>
      <c r="Y229" s="156">
        <v>0.6875</v>
      </c>
      <c r="Z229" s="82" t="s">
        <v>160</v>
      </c>
      <c r="AA229" s="82" t="s">
        <v>47</v>
      </c>
      <c r="AB229" s="82"/>
      <c r="AC229" s="82"/>
      <c r="AD229" s="82"/>
      <c r="AE229" s="82"/>
      <c r="AF229" s="82"/>
      <c r="AG229" s="82"/>
    </row>
    <row r="230" spans="1:33" ht="15.75" customHeight="1">
      <c r="A230" s="146">
        <v>44501</v>
      </c>
      <c r="B230" s="82" t="s">
        <v>4070</v>
      </c>
      <c r="C230" s="82" t="s">
        <v>250</v>
      </c>
      <c r="D230" s="82" t="s">
        <v>417</v>
      </c>
      <c r="E230" s="82"/>
      <c r="F230" s="17" t="str">
        <f t="shared" si="20"/>
        <v>Từ chối offer</v>
      </c>
      <c r="G230" s="147" t="s">
        <v>4888</v>
      </c>
      <c r="H230" s="208" t="s">
        <v>4889</v>
      </c>
      <c r="I230" s="148" t="s">
        <v>4890</v>
      </c>
      <c r="J230" s="150"/>
      <c r="K230" s="157" t="s">
        <v>4891</v>
      </c>
      <c r="L230" s="152" t="str">
        <f ca="1">IFERROR(__xludf.DUMMYFUNCTION("if(or(countifs($H$3:H232,H232)&gt;1, countifs($I$3:I232,I232)&gt;1),""Trùng"",if(or(COUNTIFS('Data tổng'!$I:$I,$I232)&gt;1,COUNTIFS('Data tổng'!$H:$H,$H232)&gt;1),""Trùng ""&amp;FILTER('Data tổng'!$B:$B,'Data tổng'!$I:$I=$I232,'Data tổng'!$B:$B&lt;&gt;$B232),""ok""))"),"ok")</f>
        <v>ok</v>
      </c>
      <c r="M230" s="147" t="s">
        <v>83</v>
      </c>
      <c r="N230" s="82" t="s">
        <v>84</v>
      </c>
      <c r="O230" s="82"/>
      <c r="P230" s="82"/>
      <c r="Q230" s="82"/>
      <c r="R230" s="82"/>
      <c r="S230" s="82"/>
      <c r="T230" s="82"/>
      <c r="U230" s="153"/>
      <c r="V230" s="154"/>
      <c r="W230" s="82" t="s">
        <v>57</v>
      </c>
      <c r="X230" s="155">
        <v>44503</v>
      </c>
      <c r="Y230" s="156">
        <v>0.45833333333333331</v>
      </c>
      <c r="Z230" s="82" t="s">
        <v>4892</v>
      </c>
      <c r="AA230" s="82" t="s">
        <v>57</v>
      </c>
      <c r="AB230" s="164">
        <v>44508</v>
      </c>
      <c r="AC230" s="82" t="s">
        <v>128</v>
      </c>
      <c r="AD230" s="82"/>
      <c r="AE230" s="82"/>
      <c r="AF230" s="82"/>
      <c r="AG230" s="165">
        <v>25000000</v>
      </c>
    </row>
    <row r="231" spans="1:33" ht="16.5" customHeight="1">
      <c r="A231" s="146">
        <v>44502</v>
      </c>
      <c r="B231" s="82" t="s">
        <v>4070</v>
      </c>
      <c r="C231" s="82" t="s">
        <v>250</v>
      </c>
      <c r="D231" s="82" t="s">
        <v>417</v>
      </c>
      <c r="E231" s="82"/>
      <c r="F231" s="17" t="str">
        <f t="shared" si="20"/>
        <v>Từ chối offer</v>
      </c>
      <c r="G231" s="147" t="s">
        <v>4893</v>
      </c>
      <c r="H231" s="208">
        <v>346679339</v>
      </c>
      <c r="I231" s="148" t="s">
        <v>4894</v>
      </c>
      <c r="J231" s="150"/>
      <c r="K231" s="157" t="s">
        <v>4895</v>
      </c>
      <c r="L231" s="152" t="str">
        <f ca="1">IFERROR(__xludf.DUMMYFUNCTION("if(or(countifs($H$3:H233,H233)&gt;1, countifs($I$3:I233,I233)&gt;1),""Trùng"",if(or(COUNTIFS('Data tổng'!$I:$I,$I233)&gt;1,COUNTIFS('Data tổng'!$H:$H,$H233)&gt;1),""Trùng ""&amp;FILTER('Data tổng'!$B:$B,'Data tổng'!$I:$I=$I233,'Data tổng'!$B:$B&lt;&gt;$B233),""ok""))"),"ok")</f>
        <v>ok</v>
      </c>
      <c r="M231" s="147" t="s">
        <v>83</v>
      </c>
      <c r="N231" s="82" t="s">
        <v>84</v>
      </c>
      <c r="O231" s="82"/>
      <c r="P231" s="82"/>
      <c r="Q231" s="82"/>
      <c r="R231" s="82"/>
      <c r="S231" s="82"/>
      <c r="T231" s="82"/>
      <c r="U231" s="153" t="s">
        <v>4896</v>
      </c>
      <c r="V231" s="154"/>
      <c r="W231" s="82" t="s">
        <v>57</v>
      </c>
      <c r="X231" s="155">
        <v>44504</v>
      </c>
      <c r="Y231" s="156">
        <v>0.45833333333333331</v>
      </c>
      <c r="Z231" s="82" t="s">
        <v>4892</v>
      </c>
      <c r="AA231" s="82" t="s">
        <v>57</v>
      </c>
      <c r="AB231" s="164">
        <v>44508</v>
      </c>
      <c r="AC231" s="82" t="s">
        <v>128</v>
      </c>
      <c r="AD231" s="82"/>
      <c r="AE231" s="82"/>
      <c r="AF231" s="82"/>
      <c r="AG231" s="82"/>
    </row>
    <row r="232" spans="1:33" ht="15.75" customHeight="1">
      <c r="A232" s="146">
        <v>44502</v>
      </c>
      <c r="B232" s="82" t="s">
        <v>4070</v>
      </c>
      <c r="C232" s="82" t="s">
        <v>155</v>
      </c>
      <c r="D232" s="82" t="s">
        <v>79</v>
      </c>
      <c r="E232" s="82"/>
      <c r="F232" s="17" t="str">
        <f t="shared" si="20"/>
        <v>Đã onboard</v>
      </c>
      <c r="G232" s="147" t="s">
        <v>4897</v>
      </c>
      <c r="H232" s="208">
        <v>355191133</v>
      </c>
      <c r="I232" s="149" t="s">
        <v>4898</v>
      </c>
      <c r="J232" s="150"/>
      <c r="K232" s="157" t="s">
        <v>4899</v>
      </c>
      <c r="L232" s="152" t="str">
        <f ca="1">IFERROR(__xludf.DUMMYFUNCTION("if(or(countifs($H$3:H234,H234)&gt;1, countifs($I$3:I234,I234)&gt;1),""Trùng"",if(or(COUNTIFS('Data tổng'!$I:$I,$I234)&gt;1,COUNTIFS('Data tổng'!$H:$H,$H234)&gt;1),""Trùng ""&amp;FILTER('Data tổng'!$B:$B,'Data tổng'!$I:$I=$I234,'Data tổng'!$B:$B&lt;&gt;$B234),""ok""))"),"ok")</f>
        <v>ok</v>
      </c>
      <c r="M232" s="147" t="s">
        <v>112</v>
      </c>
      <c r="N232" s="82"/>
      <c r="O232" s="82"/>
      <c r="P232" s="82"/>
      <c r="Q232" s="82"/>
      <c r="R232" s="82"/>
      <c r="S232" s="82"/>
      <c r="T232" s="82"/>
      <c r="U232" s="153" t="s">
        <v>4900</v>
      </c>
      <c r="V232" s="154"/>
      <c r="W232" s="82" t="s">
        <v>57</v>
      </c>
      <c r="X232" s="155">
        <v>44503</v>
      </c>
      <c r="Y232" s="156">
        <v>0.375</v>
      </c>
      <c r="Z232" s="82" t="s">
        <v>160</v>
      </c>
      <c r="AA232" s="82" t="s">
        <v>57</v>
      </c>
      <c r="AB232" s="164">
        <v>44503</v>
      </c>
      <c r="AC232" s="82" t="s">
        <v>65</v>
      </c>
      <c r="AD232" s="155">
        <v>44508</v>
      </c>
      <c r="AE232" s="82" t="s">
        <v>65</v>
      </c>
      <c r="AF232" s="82" t="s">
        <v>3159</v>
      </c>
      <c r="AG232" s="165">
        <v>21000000</v>
      </c>
    </row>
    <row r="233" spans="1:33" ht="24.75" customHeight="1">
      <c r="A233" s="146">
        <v>44504</v>
      </c>
      <c r="B233" s="82" t="s">
        <v>4070</v>
      </c>
      <c r="C233" s="153" t="s">
        <v>250</v>
      </c>
      <c r="D233" s="82" t="s">
        <v>417</v>
      </c>
      <c r="E233" s="82"/>
      <c r="F233" s="17" t="str">
        <f t="shared" si="20"/>
        <v>Đã nhận được CV</v>
      </c>
      <c r="G233" s="147" t="s">
        <v>3922</v>
      </c>
      <c r="H233" s="208">
        <v>968905947</v>
      </c>
      <c r="I233" s="148" t="s">
        <v>3923</v>
      </c>
      <c r="J233" s="150"/>
      <c r="K233" s="157" t="s">
        <v>3924</v>
      </c>
      <c r="L233" s="152" t="str">
        <f ca="1">IFERROR(__xludf.DUMMYFUNCTION("if(or(countifs($H$3:H235,H235)&gt;1, countifs($I$3:I235,I235)&gt;1),""Trùng"",if(or(COUNTIFS('Data tổng'!$I:$I,$I235)&gt;1,COUNTIFS('Data tổng'!$H:$H,$H235)&gt;1),""Trùng ""&amp;FILTER('Data tổng'!$B:$B,'Data tổng'!$I:$I=$I235,'Data tổng'!$B:$B&lt;&gt;$B235),""ok""))"),"ok")</f>
        <v>ok</v>
      </c>
      <c r="M233" s="82" t="s">
        <v>40</v>
      </c>
      <c r="N233" s="82" t="s">
        <v>243</v>
      </c>
      <c r="O233" s="82"/>
      <c r="P233" s="82"/>
      <c r="Q233" s="82"/>
      <c r="R233" s="82"/>
      <c r="S233" s="82"/>
      <c r="T233" s="82"/>
      <c r="U233" s="153" t="s">
        <v>4901</v>
      </c>
      <c r="V233" s="154"/>
      <c r="W233" s="82"/>
      <c r="X233" s="82"/>
      <c r="Y233" s="82"/>
      <c r="Z233" s="82"/>
      <c r="AA233" s="82"/>
      <c r="AB233" s="82"/>
      <c r="AC233" s="82"/>
      <c r="AD233" s="82"/>
      <c r="AE233" s="82"/>
      <c r="AF233" s="82"/>
      <c r="AG233" s="82"/>
    </row>
    <row r="234" spans="1:33" ht="25.5" customHeight="1">
      <c r="A234" s="146">
        <v>44504</v>
      </c>
      <c r="B234" s="82" t="s">
        <v>4070</v>
      </c>
      <c r="C234" s="153" t="s">
        <v>3918</v>
      </c>
      <c r="D234" s="82" t="s">
        <v>417</v>
      </c>
      <c r="E234" s="82"/>
      <c r="F234" s="17" t="str">
        <f t="shared" si="20"/>
        <v>Đã nhận được CV</v>
      </c>
      <c r="G234" s="147" t="s">
        <v>3919</v>
      </c>
      <c r="H234" s="208">
        <v>334783210</v>
      </c>
      <c r="I234" s="148" t="s">
        <v>3920</v>
      </c>
      <c r="J234" s="150"/>
      <c r="K234" s="157" t="s">
        <v>3921</v>
      </c>
      <c r="L234" s="152" t="str">
        <f ca="1">IFERROR(__xludf.DUMMYFUNCTION("if(or(countifs($H$3:H236,H236)&gt;1, countifs($I$3:I236,I236)&gt;1),""Trùng"",if(or(COUNTIFS('Data tổng'!$I:$I,$I236)&gt;1,COUNTIFS('Data tổng'!$H:$H,$H236)&gt;1),""Trùng ""&amp;FILTER('Data tổng'!$B:$B,'Data tổng'!$I:$I=$I236,'Data tổng'!$B:$B&lt;&gt;$B236),""ok""))"),"ok")</f>
        <v>ok</v>
      </c>
      <c r="M234" s="82" t="s">
        <v>40</v>
      </c>
      <c r="N234" s="82" t="s">
        <v>243</v>
      </c>
      <c r="O234" s="82"/>
      <c r="P234" s="82"/>
      <c r="Q234" s="82"/>
      <c r="R234" s="82"/>
      <c r="S234" s="82"/>
      <c r="T234" s="82"/>
      <c r="U234" s="153" t="s">
        <v>4902</v>
      </c>
      <c r="V234" s="154"/>
      <c r="W234" s="82"/>
      <c r="X234" s="82"/>
      <c r="Y234" s="82"/>
      <c r="Z234" s="82"/>
      <c r="AA234" s="82"/>
      <c r="AB234" s="82"/>
      <c r="AC234" s="82"/>
      <c r="AD234" s="82"/>
      <c r="AE234" s="82"/>
      <c r="AF234" s="82"/>
      <c r="AG234" s="82"/>
    </row>
    <row r="235" spans="1:33" ht="29.25" customHeight="1">
      <c r="A235" s="146">
        <v>44505</v>
      </c>
      <c r="B235" s="82" t="s">
        <v>4070</v>
      </c>
      <c r="C235" s="82" t="s">
        <v>250</v>
      </c>
      <c r="D235" s="82" t="s">
        <v>79</v>
      </c>
      <c r="E235" s="82"/>
      <c r="F235" s="17" t="str">
        <f t="shared" si="20"/>
        <v>Từ chối Phỏng vấn</v>
      </c>
      <c r="G235" s="147" t="s">
        <v>4903</v>
      </c>
      <c r="H235" s="208">
        <v>397732621</v>
      </c>
      <c r="I235" s="148" t="s">
        <v>4904</v>
      </c>
      <c r="J235" s="150"/>
      <c r="K235" s="157" t="s">
        <v>4905</v>
      </c>
      <c r="L235" s="152" t="str">
        <f ca="1">IFERROR(__xludf.DUMMYFUNCTION("if(or(countifs($H$3:H237,H237)&gt;1, countifs($I$3:I237,I237)&gt;1),""Trùng"",if(or(COUNTIFS('Data tổng'!$I:$I,$I237)&gt;1,COUNTIFS('Data tổng'!$H:$H,$H237)&gt;1),""Trùng ""&amp;FILTER('Data tổng'!$B:$B,'Data tổng'!$I:$I=$I237,'Data tổng'!$B:$B&lt;&gt;$B237),""ok""))"),"ok")</f>
        <v>ok</v>
      </c>
      <c r="M235" s="147" t="s">
        <v>83</v>
      </c>
      <c r="N235" s="82" t="s">
        <v>84</v>
      </c>
      <c r="O235" s="82"/>
      <c r="P235" s="82"/>
      <c r="Q235" s="82"/>
      <c r="R235" s="82"/>
      <c r="S235" s="82"/>
      <c r="T235" s="82"/>
      <c r="U235" s="153" t="s">
        <v>4906</v>
      </c>
      <c r="V235" s="154"/>
      <c r="W235" s="82" t="s">
        <v>57</v>
      </c>
      <c r="X235" s="155"/>
      <c r="Y235" s="160"/>
      <c r="Z235" s="82"/>
      <c r="AA235" s="82" t="s">
        <v>58</v>
      </c>
      <c r="AB235" s="82"/>
      <c r="AC235" s="82"/>
      <c r="AD235" s="82"/>
      <c r="AE235" s="82"/>
      <c r="AF235" s="82"/>
      <c r="AG235" s="82"/>
    </row>
    <row r="236" spans="1:33" ht="25.5" customHeight="1">
      <c r="A236" s="171">
        <v>44608</v>
      </c>
      <c r="B236" s="82" t="s">
        <v>4070</v>
      </c>
      <c r="C236" s="82" t="s">
        <v>250</v>
      </c>
      <c r="D236" s="82" t="s">
        <v>79</v>
      </c>
      <c r="E236" s="82"/>
      <c r="F236" s="17" t="str">
        <f t="shared" si="20"/>
        <v>Đã onboard</v>
      </c>
      <c r="G236" s="147" t="s">
        <v>4907</v>
      </c>
      <c r="H236" s="208">
        <v>977679780</v>
      </c>
      <c r="I236" s="148" t="s">
        <v>4908</v>
      </c>
      <c r="J236" s="150"/>
      <c r="K236" s="157" t="s">
        <v>4909</v>
      </c>
      <c r="L236" s="152" t="str">
        <f ca="1">IFERROR(__xludf.DUMMYFUNCTION("if(or(countifs($H$3:H238,H238)&gt;1, countifs($I$3:I238,I238)&gt;1),""Trùng"",if(or(COUNTIFS('Data tổng'!$I:$I,$I238)&gt;1,COUNTIFS('Data tổng'!$H:$H,$H238)&gt;1),""Trùng ""&amp;FILTER('Data tổng'!$B:$B,'Data tổng'!$I:$I=$I238,'Data tổng'!$B:$B&lt;&gt;$B238),""ok""))"),"ok")</f>
        <v>ok</v>
      </c>
      <c r="M236" s="147" t="s">
        <v>112</v>
      </c>
      <c r="N236" s="82" t="s">
        <v>4910</v>
      </c>
      <c r="O236" s="82"/>
      <c r="P236" s="82"/>
      <c r="Q236" s="82"/>
      <c r="R236" s="82"/>
      <c r="S236" s="82"/>
      <c r="T236" s="82"/>
      <c r="U236" s="153" t="s">
        <v>4911</v>
      </c>
      <c r="V236" s="154"/>
      <c r="W236" s="82" t="s">
        <v>57</v>
      </c>
      <c r="X236" s="155">
        <v>44516</v>
      </c>
      <c r="Y236" s="156">
        <v>0.625</v>
      </c>
      <c r="Z236" s="82" t="s">
        <v>4804</v>
      </c>
      <c r="AA236" s="82" t="s">
        <v>57</v>
      </c>
      <c r="AB236" s="164">
        <v>44610</v>
      </c>
      <c r="AC236" s="82" t="s">
        <v>65</v>
      </c>
      <c r="AD236" s="164">
        <v>44621</v>
      </c>
      <c r="AE236" s="82" t="s">
        <v>65</v>
      </c>
      <c r="AF236" s="82" t="s">
        <v>1162</v>
      </c>
      <c r="AG236" s="165">
        <v>16000000</v>
      </c>
    </row>
    <row r="237" spans="1:33" ht="15.75" customHeight="1">
      <c r="A237" s="146">
        <v>44510</v>
      </c>
      <c r="B237" s="82" t="s">
        <v>4070</v>
      </c>
      <c r="C237" s="82" t="s">
        <v>250</v>
      </c>
      <c r="D237" s="82" t="s">
        <v>417</v>
      </c>
      <c r="E237" s="82"/>
      <c r="F237" s="17" t="str">
        <f t="shared" si="20"/>
        <v>Fail Phỏng vấn</v>
      </c>
      <c r="G237" s="147" t="s">
        <v>4912</v>
      </c>
      <c r="H237" s="208">
        <v>987123125</v>
      </c>
      <c r="I237" s="148" t="s">
        <v>4913</v>
      </c>
      <c r="J237" s="150"/>
      <c r="K237" s="157" t="s">
        <v>4914</v>
      </c>
      <c r="L237" s="152" t="str">
        <f ca="1">IFERROR(__xludf.DUMMYFUNCTION("if(or(countifs($H$3:H239,H239)&gt;1, countifs($I$3:I239,I239)&gt;1),""Trùng"",if(or(COUNTIFS('Data tổng'!$I:$I,$I239)&gt;1,COUNTIFS('Data tổng'!$H:$H,$H239)&gt;1),""Trùng ""&amp;FILTER('Data tổng'!$B:$B,'Data tổng'!$I:$I=$I239,'Data tổng'!$B:$B&lt;&gt;$B239),""ok""))"),"ok")</f>
        <v>ok</v>
      </c>
      <c r="M237" s="147" t="s">
        <v>83</v>
      </c>
      <c r="N237" s="82" t="s">
        <v>243</v>
      </c>
      <c r="O237" s="82"/>
      <c r="P237" s="82"/>
      <c r="Q237" s="82"/>
      <c r="R237" s="82"/>
      <c r="S237" s="82"/>
      <c r="T237" s="82"/>
      <c r="U237" s="153" t="s">
        <v>4915</v>
      </c>
      <c r="V237" s="154"/>
      <c r="W237" s="82" t="s">
        <v>57</v>
      </c>
      <c r="X237" s="155">
        <v>44511</v>
      </c>
      <c r="Y237" s="156">
        <v>0.35416666666666669</v>
      </c>
      <c r="Z237" s="82" t="s">
        <v>827</v>
      </c>
      <c r="AA237" s="82" t="s">
        <v>47</v>
      </c>
      <c r="AB237" s="82"/>
      <c r="AC237" s="82"/>
      <c r="AD237" s="82"/>
      <c r="AE237" s="82"/>
      <c r="AF237" s="82"/>
      <c r="AG237" s="82"/>
    </row>
    <row r="238" spans="1:33" ht="15.75" customHeight="1">
      <c r="A238" s="146">
        <v>44510</v>
      </c>
      <c r="B238" s="82" t="s">
        <v>4070</v>
      </c>
      <c r="C238" s="82" t="s">
        <v>250</v>
      </c>
      <c r="D238" s="82" t="s">
        <v>34</v>
      </c>
      <c r="E238" s="82"/>
      <c r="F238" s="17" t="str">
        <f t="shared" si="20"/>
        <v>Đã nhận được CV</v>
      </c>
      <c r="G238" s="147" t="s">
        <v>4916</v>
      </c>
      <c r="H238" s="208" t="s">
        <v>4917</v>
      </c>
      <c r="I238" s="148" t="s">
        <v>4918</v>
      </c>
      <c r="J238" s="150"/>
      <c r="K238" s="157" t="s">
        <v>4919</v>
      </c>
      <c r="L238" s="152" t="str">
        <f ca="1">IFERROR(__xludf.DUMMYFUNCTION("if(or(countifs($H$3:H240,H240)&gt;1, countifs($I$3:I240,I240)&gt;1),""Trùng"",if(or(COUNTIFS('Data tổng'!$I:$I,$I240)&gt;1,COUNTIFS('Data tổng'!$H:$H,$H240)&gt;1),""Trùng ""&amp;FILTER('Data tổng'!$B:$B,'Data tổng'!$I:$I=$I240,'Data tổng'!$B:$B&lt;&gt;$B240),""ok""))"),"ok")</f>
        <v>ok</v>
      </c>
      <c r="M238" s="147"/>
      <c r="N238" s="82"/>
      <c r="O238" s="82"/>
      <c r="P238" s="82"/>
      <c r="Q238" s="82"/>
      <c r="R238" s="82"/>
      <c r="S238" s="82"/>
      <c r="T238" s="82"/>
      <c r="U238" s="153" t="s">
        <v>4920</v>
      </c>
      <c r="V238" s="154"/>
      <c r="W238" s="82"/>
      <c r="X238" s="155"/>
      <c r="Y238" s="160"/>
      <c r="Z238" s="82"/>
      <c r="AA238" s="82"/>
      <c r="AB238" s="82"/>
      <c r="AC238" s="82"/>
      <c r="AD238" s="82"/>
      <c r="AE238" s="82"/>
      <c r="AF238" s="82"/>
      <c r="AG238" s="82"/>
    </row>
    <row r="239" spans="1:33" ht="15.75" customHeight="1">
      <c r="A239" s="146">
        <v>44512</v>
      </c>
      <c r="B239" s="82" t="s">
        <v>4070</v>
      </c>
      <c r="C239" s="82" t="s">
        <v>250</v>
      </c>
      <c r="D239" s="82" t="s">
        <v>1455</v>
      </c>
      <c r="E239" s="82"/>
      <c r="F239" s="17" t="str">
        <f t="shared" si="20"/>
        <v>Đã onboard</v>
      </c>
      <c r="G239" s="147" t="s">
        <v>4921</v>
      </c>
      <c r="H239" s="208">
        <v>336848326</v>
      </c>
      <c r="I239" s="148" t="s">
        <v>4922</v>
      </c>
      <c r="J239" s="150"/>
      <c r="K239" s="157" t="s">
        <v>4923</v>
      </c>
      <c r="L239" s="152" t="str">
        <f ca="1">IFERROR(__xludf.DUMMYFUNCTION("if(or(countifs($H$3:H241,H241)&gt;1, countifs($I$3:I241,I241)&gt;1),""Trùng"",if(or(COUNTIFS('Data tổng'!$I:$I,$I241)&gt;1,COUNTIFS('Data tổng'!$H:$H,$H241)&gt;1),""Trùng ""&amp;FILTER('Data tổng'!$B:$B,'Data tổng'!$I:$I=$I241,'Data tổng'!$B:$B&lt;&gt;$B241),""ok""))"),"ok")</f>
        <v>ok</v>
      </c>
      <c r="M239" s="147" t="s">
        <v>83</v>
      </c>
      <c r="N239" s="82" t="s">
        <v>243</v>
      </c>
      <c r="O239" s="82"/>
      <c r="P239" s="82"/>
      <c r="Q239" s="82"/>
      <c r="R239" s="82"/>
      <c r="S239" s="82"/>
      <c r="T239" s="82"/>
      <c r="U239" s="153" t="s">
        <v>4924</v>
      </c>
      <c r="V239" s="154"/>
      <c r="W239" s="82" t="s">
        <v>57</v>
      </c>
      <c r="X239" s="163">
        <v>44516</v>
      </c>
      <c r="Y239" s="156">
        <v>0.58333333333333337</v>
      </c>
      <c r="Z239" s="82" t="s">
        <v>4892</v>
      </c>
      <c r="AA239" s="82" t="s">
        <v>57</v>
      </c>
      <c r="AB239" s="164">
        <v>44517</v>
      </c>
      <c r="AC239" s="82" t="s">
        <v>65</v>
      </c>
      <c r="AD239" s="164">
        <v>44531</v>
      </c>
      <c r="AE239" s="82" t="s">
        <v>65</v>
      </c>
      <c r="AF239" s="82"/>
      <c r="AG239" s="165">
        <v>19000000</v>
      </c>
    </row>
    <row r="240" spans="1:33" ht="15.75" customHeight="1">
      <c r="A240" s="146">
        <v>44515</v>
      </c>
      <c r="B240" s="82" t="s">
        <v>4070</v>
      </c>
      <c r="C240" s="82" t="s">
        <v>250</v>
      </c>
      <c r="D240" s="82" t="s">
        <v>79</v>
      </c>
      <c r="E240" s="82"/>
      <c r="F240" s="17" t="str">
        <f t="shared" si="20"/>
        <v>Đã nhận được CV</v>
      </c>
      <c r="G240" s="147" t="s">
        <v>4925</v>
      </c>
      <c r="H240" s="208">
        <v>387413814</v>
      </c>
      <c r="I240" s="148" t="s">
        <v>4926</v>
      </c>
      <c r="J240" s="150"/>
      <c r="K240" s="157" t="s">
        <v>4927</v>
      </c>
      <c r="L240" s="152" t="str">
        <f ca="1">IFERROR(__xludf.DUMMYFUNCTION("if(or(countifs($H$3:H242,H242)&gt;1, countifs($I$3:I242,I242)&gt;1),""Trùng"",if(or(COUNTIFS('Data tổng'!$I:$I,$I242)&gt;1,COUNTIFS('Data tổng'!$H:$H,$H242)&gt;1),""Trùng ""&amp;FILTER('Data tổng'!$B:$B,'Data tổng'!$I:$I=$I242,'Data tổng'!$B:$B&lt;&gt;$B242),""ok""))"),"ok")</f>
        <v>ok</v>
      </c>
      <c r="M240" s="147" t="s">
        <v>40</v>
      </c>
      <c r="N240" s="82" t="s">
        <v>243</v>
      </c>
      <c r="O240" s="82"/>
      <c r="P240" s="82"/>
      <c r="Q240" s="82"/>
      <c r="R240" s="82"/>
      <c r="S240" s="82"/>
      <c r="T240" s="82"/>
      <c r="U240" s="153"/>
      <c r="V240" s="154"/>
      <c r="W240" s="82"/>
      <c r="X240" s="155"/>
      <c r="Y240" s="160"/>
      <c r="Z240" s="82"/>
      <c r="AA240" s="82"/>
      <c r="AB240" s="82"/>
      <c r="AC240" s="82"/>
      <c r="AD240" s="82"/>
      <c r="AE240" s="82"/>
      <c r="AF240" s="82"/>
      <c r="AG240" s="82"/>
    </row>
    <row r="241" spans="1:33" ht="15.75" customHeight="1">
      <c r="A241" s="146">
        <v>44516</v>
      </c>
      <c r="B241" s="82" t="s">
        <v>4070</v>
      </c>
      <c r="C241" s="82" t="s">
        <v>155</v>
      </c>
      <c r="D241" s="82" t="s">
        <v>35</v>
      </c>
      <c r="E241" s="82"/>
      <c r="F241" s="17" t="str">
        <f t="shared" si="20"/>
        <v>Đã nhận được CV</v>
      </c>
      <c r="G241" s="147" t="s">
        <v>4928</v>
      </c>
      <c r="H241" s="208">
        <v>982093696</v>
      </c>
      <c r="I241" s="148" t="s">
        <v>4929</v>
      </c>
      <c r="J241" s="150"/>
      <c r="K241" s="157" t="s">
        <v>4930</v>
      </c>
      <c r="L241" s="152" t="str">
        <f ca="1">IFERROR(__xludf.DUMMYFUNCTION("if(or(countifs($H$3:H243,H243)&gt;1, countifs($I$3:I243,I243)&gt;1),""Trùng"",if(or(COUNTIFS('Data tổng'!$I:$I,$I243)&gt;1,COUNTIFS('Data tổng'!$H:$H,$H243)&gt;1),""Trùng ""&amp;FILTER('Data tổng'!$B:$B,'Data tổng'!$I:$I=$I243,'Data tổng'!$B:$B&lt;&gt;$B243),""ok""))"),"ok")</f>
        <v>ok</v>
      </c>
      <c r="M241" s="147" t="s">
        <v>83</v>
      </c>
      <c r="N241" s="82" t="s">
        <v>243</v>
      </c>
      <c r="O241" s="82"/>
      <c r="P241" s="82"/>
      <c r="Q241" s="82"/>
      <c r="R241" s="82"/>
      <c r="S241" s="82"/>
      <c r="T241" s="82"/>
      <c r="U241" s="153"/>
      <c r="V241" s="154"/>
      <c r="W241" s="82"/>
      <c r="X241" s="155"/>
      <c r="Y241" s="160"/>
      <c r="Z241" s="82"/>
      <c r="AA241" s="82"/>
      <c r="AB241" s="82"/>
      <c r="AC241" s="82"/>
      <c r="AD241" s="82"/>
      <c r="AE241" s="82"/>
      <c r="AF241" s="82"/>
      <c r="AG241" s="82"/>
    </row>
    <row r="242" spans="1:33" ht="15.75" customHeight="1">
      <c r="A242" s="146">
        <v>44516</v>
      </c>
      <c r="B242" s="82" t="s">
        <v>4070</v>
      </c>
      <c r="C242" s="82" t="s">
        <v>250</v>
      </c>
      <c r="D242" s="82" t="s">
        <v>417</v>
      </c>
      <c r="E242" s="82"/>
      <c r="F242" s="17" t="str">
        <f t="shared" si="20"/>
        <v>Đã nhận được CV</v>
      </c>
      <c r="G242" s="147" t="s">
        <v>4931</v>
      </c>
      <c r="H242" s="208" t="s">
        <v>4932</v>
      </c>
      <c r="I242" s="149" t="s">
        <v>4933</v>
      </c>
      <c r="J242" s="150"/>
      <c r="K242" s="157" t="s">
        <v>4934</v>
      </c>
      <c r="L242" s="152" t="str">
        <f ca="1">IFERROR(__xludf.DUMMYFUNCTION("if(or(countifs($H$3:H244,H244)&gt;1, countifs($I$3:I244,I244)&gt;1),""Trùng"",if(or(COUNTIFS('Data tổng'!$I:$I,$I244)&gt;1,COUNTIFS('Data tổng'!$H:$H,$H244)&gt;1),""Trùng ""&amp;FILTER('Data tổng'!$B:$B,'Data tổng'!$I:$I=$I244,'Data tổng'!$B:$B&lt;&gt;$B244),""ok""))"),"ok")</f>
        <v>ok</v>
      </c>
      <c r="M242" s="147" t="s">
        <v>40</v>
      </c>
      <c r="N242" s="82" t="s">
        <v>243</v>
      </c>
      <c r="O242" s="82"/>
      <c r="P242" s="82"/>
      <c r="Q242" s="82"/>
      <c r="R242" s="82"/>
      <c r="S242" s="82"/>
      <c r="T242" s="82"/>
      <c r="U242" s="153"/>
      <c r="V242" s="154"/>
      <c r="W242" s="82"/>
      <c r="X242" s="155"/>
      <c r="Y242" s="160"/>
      <c r="Z242" s="82"/>
      <c r="AA242" s="82"/>
      <c r="AB242" s="82"/>
      <c r="AC242" s="82"/>
      <c r="AD242" s="82"/>
      <c r="AE242" s="82"/>
      <c r="AF242" s="82"/>
      <c r="AG242" s="82"/>
    </row>
    <row r="243" spans="1:33" ht="15.75" customHeight="1">
      <c r="A243" s="146">
        <v>44518</v>
      </c>
      <c r="B243" s="82" t="s">
        <v>4070</v>
      </c>
      <c r="C243" s="82" t="s">
        <v>250</v>
      </c>
      <c r="D243" s="82" t="s">
        <v>35</v>
      </c>
      <c r="E243" s="82"/>
      <c r="F243" s="17" t="str">
        <f t="shared" si="20"/>
        <v>Đã nhận được CV</v>
      </c>
      <c r="G243" s="147" t="s">
        <v>4935</v>
      </c>
      <c r="H243" s="208">
        <v>949447394</v>
      </c>
      <c r="I243" s="148" t="s">
        <v>4936</v>
      </c>
      <c r="J243" s="150"/>
      <c r="K243" s="157" t="s">
        <v>4937</v>
      </c>
      <c r="L243" s="152" t="str">
        <f ca="1">IFERROR(__xludf.DUMMYFUNCTION("if(or(countifs($H$3:H245,H245)&gt;1, countifs($I$3:I245,I245)&gt;1),""Trùng"",if(or(COUNTIFS('Data tổng'!$I:$I,$I245)&gt;1,COUNTIFS('Data tổng'!$H:$H,$H245)&gt;1),""Trùng ""&amp;FILTER('Data tổng'!$B:$B,'Data tổng'!$I:$I=$I245,'Data tổng'!$B:$B&lt;&gt;$B245),""ok""))"),"ok")</f>
        <v>ok</v>
      </c>
      <c r="M243" s="147" t="s">
        <v>112</v>
      </c>
      <c r="N243" s="82"/>
      <c r="O243" s="82"/>
      <c r="P243" s="82"/>
      <c r="Q243" s="82"/>
      <c r="R243" s="82"/>
      <c r="S243" s="82"/>
      <c r="T243" s="82"/>
      <c r="U243" s="153"/>
      <c r="V243" s="154"/>
      <c r="W243" s="82"/>
      <c r="X243" s="155"/>
      <c r="Y243" s="160"/>
      <c r="Z243" s="82"/>
      <c r="AA243" s="82"/>
      <c r="AB243" s="82"/>
      <c r="AC243" s="82"/>
      <c r="AD243" s="82"/>
      <c r="AE243" s="82"/>
      <c r="AF243" s="82"/>
      <c r="AG243" s="82"/>
    </row>
    <row r="244" spans="1:33" ht="15.75" customHeight="1">
      <c r="A244" s="171">
        <v>44518</v>
      </c>
      <c r="B244" s="82" t="s">
        <v>4070</v>
      </c>
      <c r="C244" s="82" t="s">
        <v>155</v>
      </c>
      <c r="D244" s="82" t="s">
        <v>79</v>
      </c>
      <c r="E244" s="82"/>
      <c r="F244" s="17" t="str">
        <f t="shared" si="20"/>
        <v>Đã nhận được CV</v>
      </c>
      <c r="G244" s="147" t="s">
        <v>4938</v>
      </c>
      <c r="H244" s="208">
        <v>345996565</v>
      </c>
      <c r="I244" s="149" t="s">
        <v>4939</v>
      </c>
      <c r="J244" s="150"/>
      <c r="K244" s="157" t="s">
        <v>4940</v>
      </c>
      <c r="L244" s="152" t="str">
        <f ca="1">IFERROR(__xludf.DUMMYFUNCTION("if(or(countifs($H$3:H246,H246)&gt;1, countifs($I$3:I246,I246)&gt;1),""Trùng"",if(or(COUNTIFS('Data tổng'!$I:$I,$I246)&gt;1,COUNTIFS('Data tổng'!$H:$H,$H246)&gt;1),""Trùng ""&amp;FILTER('Data tổng'!$B:$B,'Data tổng'!$I:$I=$I246,'Data tổng'!$B:$B&lt;&gt;$B246),""ok""))"),"ok")</f>
        <v>ok</v>
      </c>
      <c r="M244" s="147" t="s">
        <v>40</v>
      </c>
      <c r="N244" s="82" t="s">
        <v>243</v>
      </c>
      <c r="O244" s="82"/>
      <c r="P244" s="82"/>
      <c r="Q244" s="82"/>
      <c r="R244" s="82"/>
      <c r="S244" s="82"/>
      <c r="T244" s="82"/>
      <c r="U244" s="153"/>
      <c r="V244" s="154"/>
      <c r="W244" s="82"/>
      <c r="X244" s="155"/>
      <c r="Y244" s="160"/>
      <c r="Z244" s="82"/>
      <c r="AA244" s="82"/>
      <c r="AB244" s="82"/>
      <c r="AC244" s="82"/>
      <c r="AD244" s="82"/>
      <c r="AE244" s="82"/>
      <c r="AF244" s="82"/>
      <c r="AG244" s="82"/>
    </row>
    <row r="245" spans="1:33" ht="15.75" customHeight="1">
      <c r="A245" s="146">
        <v>44518</v>
      </c>
      <c r="B245" s="82" t="s">
        <v>4070</v>
      </c>
      <c r="C245" s="82" t="s">
        <v>145</v>
      </c>
      <c r="D245" s="82" t="s">
        <v>417</v>
      </c>
      <c r="E245" s="82"/>
      <c r="F245" s="17" t="str">
        <f t="shared" si="20"/>
        <v>Đã nhận được CV</v>
      </c>
      <c r="G245" s="147" t="s">
        <v>4941</v>
      </c>
      <c r="H245" s="208">
        <v>947070187</v>
      </c>
      <c r="I245" s="149" t="s">
        <v>4942</v>
      </c>
      <c r="J245" s="150"/>
      <c r="K245" s="157" t="s">
        <v>4943</v>
      </c>
      <c r="L245" s="152" t="str">
        <f ca="1">IFERROR(__xludf.DUMMYFUNCTION("if(or(countifs($H$3:H247,H247)&gt;1, countifs($I$3:I247,I247)&gt;1),""Trùng"",if(or(COUNTIFS('Data tổng'!$I:$I,$I247)&gt;1,COUNTIFS('Data tổng'!$H:$H,$H247)&gt;1),""Trùng ""&amp;FILTER('Data tổng'!$B:$B,'Data tổng'!$I:$I=$I247,'Data tổng'!$B:$B&lt;&gt;$B247),""ok""))"),"ok")</f>
        <v>ok</v>
      </c>
      <c r="M245" s="147" t="s">
        <v>40</v>
      </c>
      <c r="N245" s="82" t="s">
        <v>243</v>
      </c>
      <c r="O245" s="82"/>
      <c r="P245" s="82"/>
      <c r="Q245" s="82"/>
      <c r="R245" s="82"/>
      <c r="S245" s="82"/>
      <c r="T245" s="82"/>
      <c r="U245" s="153"/>
      <c r="V245" s="154"/>
      <c r="W245" s="82"/>
      <c r="X245" s="155"/>
      <c r="Y245" s="160"/>
      <c r="Z245" s="82"/>
      <c r="AA245" s="82"/>
      <c r="AB245" s="82"/>
      <c r="AC245" s="82"/>
      <c r="AD245" s="82"/>
      <c r="AE245" s="82"/>
      <c r="AF245" s="82"/>
      <c r="AG245" s="82"/>
    </row>
    <row r="246" spans="1:33" ht="21" customHeight="1">
      <c r="A246" s="146">
        <v>44519</v>
      </c>
      <c r="B246" s="82" t="s">
        <v>4070</v>
      </c>
      <c r="C246" s="82" t="s">
        <v>155</v>
      </c>
      <c r="D246" s="82" t="s">
        <v>417</v>
      </c>
      <c r="E246" s="82"/>
      <c r="F246" s="17" t="str">
        <f t="shared" si="20"/>
        <v>Đã nhận được CV</v>
      </c>
      <c r="G246" s="147" t="s">
        <v>4944</v>
      </c>
      <c r="H246" s="208">
        <v>928689686</v>
      </c>
      <c r="I246" s="148" t="s">
        <v>4945</v>
      </c>
      <c r="J246" s="150"/>
      <c r="K246" s="157" t="s">
        <v>4946</v>
      </c>
      <c r="L246" s="152" t="str">
        <f ca="1">IFERROR(__xludf.DUMMYFUNCTION("if(or(countifs($H$3:H248,H248)&gt;1, countifs($I$3:I248,I248)&gt;1),""Trùng"",if(or(COUNTIFS('Data tổng'!$I:$I,$I248)&gt;1,COUNTIFS('Data tổng'!$H:$H,$H248)&gt;1),""Trùng ""&amp;FILTER('Data tổng'!$B:$B,'Data tổng'!$I:$I=$I248,'Data tổng'!$B:$B&lt;&gt;$B248),""ok""))"),"ok")</f>
        <v>ok</v>
      </c>
      <c r="M246" s="147" t="s">
        <v>40</v>
      </c>
      <c r="N246" s="82" t="s">
        <v>243</v>
      </c>
      <c r="O246" s="82"/>
      <c r="P246" s="82"/>
      <c r="Q246" s="82"/>
      <c r="R246" s="82"/>
      <c r="S246" s="82"/>
      <c r="T246" s="82"/>
      <c r="U246" s="153" t="s">
        <v>4947</v>
      </c>
      <c r="V246" s="154"/>
      <c r="W246" s="82"/>
      <c r="X246" s="155"/>
      <c r="Y246" s="160"/>
      <c r="Z246" s="82"/>
      <c r="AA246" s="82"/>
      <c r="AB246" s="82"/>
      <c r="AC246" s="82"/>
      <c r="AD246" s="82"/>
      <c r="AE246" s="82"/>
      <c r="AF246" s="82"/>
      <c r="AG246" s="82"/>
    </row>
    <row r="247" spans="1:33" ht="15.75" customHeight="1">
      <c r="A247" s="146">
        <v>44519</v>
      </c>
      <c r="B247" s="82" t="s">
        <v>4070</v>
      </c>
      <c r="C247" s="82" t="s">
        <v>155</v>
      </c>
      <c r="D247" s="82" t="s">
        <v>79</v>
      </c>
      <c r="E247" s="82"/>
      <c r="F247" s="17" t="str">
        <f t="shared" si="20"/>
        <v>Đã nhận được CV</v>
      </c>
      <c r="G247" s="147" t="s">
        <v>4948</v>
      </c>
      <c r="H247" s="208">
        <v>335581402</v>
      </c>
      <c r="I247" s="149" t="s">
        <v>4949</v>
      </c>
      <c r="J247" s="150"/>
      <c r="K247" s="157" t="s">
        <v>4950</v>
      </c>
      <c r="L247" s="152" t="str">
        <f ca="1">IFERROR(__xludf.DUMMYFUNCTION("if(or(countifs($H$3:H249,H249)&gt;1, countifs($I$3:I249,I249)&gt;1),""Trùng"",if(or(COUNTIFS('Data tổng'!$I:$I,$I249)&gt;1,COUNTIFS('Data tổng'!$H:$H,$H249)&gt;1),""Trùng ""&amp;FILTER('Data tổng'!$B:$B,'Data tổng'!$I:$I=$I249,'Data tổng'!$B:$B&lt;&gt;$B249),""ok""))"),"ok")</f>
        <v>ok</v>
      </c>
      <c r="M247" s="147" t="s">
        <v>40</v>
      </c>
      <c r="N247" s="82" t="s">
        <v>243</v>
      </c>
      <c r="O247" s="82"/>
      <c r="P247" s="82"/>
      <c r="Q247" s="82"/>
      <c r="R247" s="82"/>
      <c r="S247" s="82"/>
      <c r="T247" s="82"/>
      <c r="U247" s="153" t="s">
        <v>4951</v>
      </c>
      <c r="V247" s="154"/>
      <c r="W247" s="82"/>
      <c r="X247" s="155"/>
      <c r="Y247" s="160"/>
      <c r="Z247" s="82"/>
      <c r="AA247" s="82"/>
      <c r="AB247" s="82"/>
      <c r="AC247" s="82"/>
      <c r="AD247" s="82"/>
      <c r="AE247" s="82"/>
      <c r="AF247" s="82"/>
      <c r="AG247" s="82"/>
    </row>
    <row r="248" spans="1:33" ht="19.5" customHeight="1">
      <c r="A248" s="146">
        <v>44608</v>
      </c>
      <c r="B248" s="82" t="s">
        <v>4070</v>
      </c>
      <c r="C248" s="82" t="s">
        <v>155</v>
      </c>
      <c r="D248" s="82" t="s">
        <v>79</v>
      </c>
      <c r="E248" s="82"/>
      <c r="F248" s="17" t="str">
        <f t="shared" si="20"/>
        <v>Đã onboard</v>
      </c>
      <c r="G248" s="147" t="s">
        <v>4952</v>
      </c>
      <c r="H248" s="208">
        <v>988279891</v>
      </c>
      <c r="I248" s="148" t="s">
        <v>1903</v>
      </c>
      <c r="J248" s="150"/>
      <c r="K248" s="157" t="s">
        <v>4953</v>
      </c>
      <c r="L248" s="152" t="str">
        <f ca="1">IFERROR(__xludf.DUMMYFUNCTION("if(or(countifs($H$3:H250,H250)&gt;1, countifs($I$3:I250,I250)&gt;1),""Trùng"",if(or(COUNTIFS('Data tổng'!$I:$I,$I250)&gt;1,COUNTIFS('Data tổng'!$H:$H,$H250)&gt;1),""Trùng ""&amp;FILTER('Data tổng'!$B:$B,'Data tổng'!$I:$I=$I250,'Data tổng'!$B:$B&lt;&gt;$B250),""ok""))"),"ok")</f>
        <v>ok</v>
      </c>
      <c r="M248" s="147" t="s">
        <v>40</v>
      </c>
      <c r="N248" s="82" t="s">
        <v>243</v>
      </c>
      <c r="O248" s="82"/>
      <c r="P248" s="82"/>
      <c r="Q248" s="82"/>
      <c r="R248" s="82"/>
      <c r="S248" s="82"/>
      <c r="T248" s="82"/>
      <c r="U248" s="201" t="s">
        <v>4954</v>
      </c>
      <c r="V248" s="154"/>
      <c r="W248" s="82" t="s">
        <v>57</v>
      </c>
      <c r="X248" s="155">
        <v>44608</v>
      </c>
      <c r="Y248" s="156">
        <v>0.625</v>
      </c>
      <c r="Z248" s="82" t="s">
        <v>4955</v>
      </c>
      <c r="AA248" s="82" t="s">
        <v>57</v>
      </c>
      <c r="AB248" s="164">
        <v>44609</v>
      </c>
      <c r="AC248" s="82" t="s">
        <v>65</v>
      </c>
      <c r="AD248" s="164">
        <v>44614</v>
      </c>
      <c r="AE248" s="82" t="s">
        <v>65</v>
      </c>
      <c r="AF248" s="82" t="s">
        <v>2687</v>
      </c>
      <c r="AG248" s="165">
        <v>14000000</v>
      </c>
    </row>
    <row r="249" spans="1:33" ht="15.75" customHeight="1">
      <c r="A249" s="146">
        <v>44519</v>
      </c>
      <c r="B249" s="82" t="str">
        <f t="shared" ref="B249:B252" si="21">IF(A249&lt;&gt;"",B248,"")</f>
        <v>Hongbt12</v>
      </c>
      <c r="C249" s="82" t="s">
        <v>155</v>
      </c>
      <c r="D249" s="82" t="s">
        <v>417</v>
      </c>
      <c r="E249" s="82"/>
      <c r="F249" s="17" t="str">
        <f t="shared" si="20"/>
        <v>Đã nhận được CV</v>
      </c>
      <c r="G249" s="147" t="s">
        <v>4956</v>
      </c>
      <c r="H249" s="208">
        <v>945833629</v>
      </c>
      <c r="I249" s="149" t="s">
        <v>4957</v>
      </c>
      <c r="J249" s="150"/>
      <c r="K249" s="157" t="s">
        <v>4958</v>
      </c>
      <c r="L249" s="152" t="str">
        <f ca="1">IFERROR(__xludf.DUMMYFUNCTION("if(or(countifs($H$3:H251,H251)&gt;1, countifs($I$3:I251,I251)&gt;1),""Trùng"",if(or(COUNTIFS('Data tổng'!$I:$I,$I251)&gt;1,COUNTIFS('Data tổng'!$H:$H,$H251)&gt;1),""Trùng ""&amp;FILTER('Data tổng'!$B:$B,'Data tổng'!$I:$I=$I251,'Data tổng'!$B:$B&lt;&gt;$B251),""ok""))"),"ok")</f>
        <v>ok</v>
      </c>
      <c r="M249" s="147" t="s">
        <v>40</v>
      </c>
      <c r="N249" s="82" t="s">
        <v>243</v>
      </c>
      <c r="O249" s="82"/>
      <c r="P249" s="82"/>
      <c r="Q249" s="82"/>
      <c r="R249" s="82"/>
      <c r="S249" s="82"/>
      <c r="T249" s="82"/>
      <c r="U249" s="153"/>
      <c r="V249" s="154"/>
      <c r="W249" s="82"/>
      <c r="X249" s="155"/>
      <c r="Y249" s="160"/>
      <c r="Z249" s="82"/>
      <c r="AA249" s="82"/>
      <c r="AB249" s="82"/>
      <c r="AC249" s="82"/>
      <c r="AD249" s="82"/>
      <c r="AE249" s="82"/>
      <c r="AF249" s="82"/>
      <c r="AG249" s="82"/>
    </row>
    <row r="250" spans="1:33" ht="15.75" customHeight="1">
      <c r="A250" s="146">
        <v>44519</v>
      </c>
      <c r="B250" s="82" t="str">
        <f t="shared" si="21"/>
        <v>Hongbt12</v>
      </c>
      <c r="C250" s="82" t="s">
        <v>155</v>
      </c>
      <c r="D250" s="82" t="s">
        <v>417</v>
      </c>
      <c r="E250" s="82"/>
      <c r="F250" s="17" t="str">
        <f t="shared" si="20"/>
        <v>Đã nhận được CV</v>
      </c>
      <c r="G250" s="147" t="s">
        <v>4959</v>
      </c>
      <c r="H250" s="208">
        <v>363927015</v>
      </c>
      <c r="I250" s="149" t="s">
        <v>4960</v>
      </c>
      <c r="J250" s="150"/>
      <c r="K250" s="157" t="s">
        <v>4961</v>
      </c>
      <c r="L250" s="152" t="str">
        <f ca="1">IFERROR(__xludf.DUMMYFUNCTION("if(or(countifs($H$3:H252,H252)&gt;1, countifs($I$3:I252,I252)&gt;1),""Trùng"",if(or(COUNTIFS('Data tổng'!$I:$I,$I252)&gt;1,COUNTIFS('Data tổng'!$H:$H,$H252)&gt;1),""Trùng ""&amp;FILTER('Data tổng'!$B:$B,'Data tổng'!$I:$I=$I252,'Data tổng'!$B:$B&lt;&gt;$B252),""ok""))"),"ok")</f>
        <v>ok</v>
      </c>
      <c r="M250" s="147" t="s">
        <v>40</v>
      </c>
      <c r="N250" s="82" t="s">
        <v>243</v>
      </c>
      <c r="O250" s="82"/>
      <c r="P250" s="82"/>
      <c r="Q250" s="82"/>
      <c r="R250" s="82"/>
      <c r="S250" s="82"/>
      <c r="T250" s="82"/>
      <c r="U250" s="153"/>
      <c r="V250" s="154"/>
      <c r="W250" s="82"/>
      <c r="X250" s="155"/>
      <c r="Y250" s="160"/>
      <c r="Z250" s="82"/>
      <c r="AA250" s="82"/>
      <c r="AB250" s="82"/>
      <c r="AC250" s="82"/>
      <c r="AD250" s="82"/>
      <c r="AE250" s="82"/>
      <c r="AF250" s="82"/>
      <c r="AG250" s="82"/>
    </row>
    <row r="251" spans="1:33" ht="15.75" customHeight="1">
      <c r="A251" s="146">
        <v>44519</v>
      </c>
      <c r="B251" s="82" t="str">
        <f t="shared" si="21"/>
        <v>Hongbt12</v>
      </c>
      <c r="C251" s="82" t="s">
        <v>155</v>
      </c>
      <c r="D251" s="82" t="s">
        <v>417</v>
      </c>
      <c r="E251" s="82"/>
      <c r="F251" s="17" t="str">
        <f t="shared" si="20"/>
        <v>Đã nhận được CV</v>
      </c>
      <c r="G251" s="147" t="s">
        <v>4962</v>
      </c>
      <c r="H251" s="208" t="s">
        <v>4963</v>
      </c>
      <c r="I251" s="149" t="s">
        <v>4964</v>
      </c>
      <c r="J251" s="150"/>
      <c r="K251" s="157" t="s">
        <v>4965</v>
      </c>
      <c r="L251" s="152" t="str">
        <f ca="1">IFERROR(__xludf.DUMMYFUNCTION("if(or(countifs($H$3:H253,H253)&gt;1, countifs($I$3:I253,I253)&gt;1),""Trùng"",if(or(COUNTIFS('Data tổng'!$I:$I,$I253)&gt;1,COUNTIFS('Data tổng'!$H:$H,$H253)&gt;1),""Trùng ""&amp;FILTER('Data tổng'!$B:$B,'Data tổng'!$I:$I=$I253,'Data tổng'!$B:$B&lt;&gt;$B253),""ok""))"),"ok")</f>
        <v>ok</v>
      </c>
      <c r="M251" s="147" t="s">
        <v>40</v>
      </c>
      <c r="N251" s="82" t="s">
        <v>243</v>
      </c>
      <c r="O251" s="82"/>
      <c r="P251" s="82"/>
      <c r="Q251" s="82"/>
      <c r="R251" s="82"/>
      <c r="S251" s="82"/>
      <c r="T251" s="82"/>
      <c r="U251" s="153"/>
      <c r="V251" s="154"/>
      <c r="W251" s="82"/>
      <c r="X251" s="155"/>
      <c r="Y251" s="160"/>
      <c r="Z251" s="82"/>
      <c r="AA251" s="82"/>
      <c r="AB251" s="82"/>
      <c r="AC251" s="82"/>
      <c r="AD251" s="82"/>
      <c r="AE251" s="82"/>
      <c r="AF251" s="82"/>
      <c r="AG251" s="82"/>
    </row>
    <row r="252" spans="1:33" ht="15.75" customHeight="1">
      <c r="A252" s="146">
        <v>44519</v>
      </c>
      <c r="B252" s="82" t="str">
        <f t="shared" si="21"/>
        <v>Hongbt12</v>
      </c>
      <c r="C252" s="82" t="s">
        <v>155</v>
      </c>
      <c r="D252" s="82" t="s">
        <v>417</v>
      </c>
      <c r="E252" s="82"/>
      <c r="F252" s="17" t="str">
        <f t="shared" si="20"/>
        <v>Đã nhận được CV</v>
      </c>
      <c r="G252" s="147" t="s">
        <v>4966</v>
      </c>
      <c r="H252" s="208">
        <v>352335518</v>
      </c>
      <c r="I252" s="149" t="s">
        <v>4967</v>
      </c>
      <c r="J252" s="150"/>
      <c r="K252" s="157" t="s">
        <v>4968</v>
      </c>
      <c r="L252" s="152" t="str">
        <f ca="1">IFERROR(__xludf.DUMMYFUNCTION("if(or(countifs($H$3:H254,H254)&gt;1, countifs($I$3:I254,I254)&gt;1),""Trùng"",if(or(COUNTIFS('Data tổng'!$I:$I,$I254)&gt;1,COUNTIFS('Data tổng'!$H:$H,$H254)&gt;1),""Trùng ""&amp;FILTER('Data tổng'!$B:$B,'Data tổng'!$I:$I=$I254,'Data tổng'!$B:$B&lt;&gt;$B254),""ok""))"),"ok")</f>
        <v>ok</v>
      </c>
      <c r="M252" s="147" t="s">
        <v>40</v>
      </c>
      <c r="N252" s="82" t="s">
        <v>243</v>
      </c>
      <c r="O252" s="82"/>
      <c r="P252" s="82"/>
      <c r="Q252" s="82"/>
      <c r="R252" s="82"/>
      <c r="S252" s="82"/>
      <c r="T252" s="82"/>
      <c r="U252" s="153"/>
      <c r="V252" s="154"/>
      <c r="W252" s="82"/>
      <c r="X252" s="155"/>
      <c r="Y252" s="160"/>
      <c r="Z252" s="82"/>
      <c r="AA252" s="82"/>
      <c r="AB252" s="82"/>
      <c r="AC252" s="82"/>
      <c r="AD252" s="82"/>
      <c r="AE252" s="82"/>
      <c r="AF252" s="82"/>
      <c r="AG252" s="82"/>
    </row>
    <row r="253" spans="1:33" ht="15.75" customHeight="1">
      <c r="A253" s="146">
        <v>44519</v>
      </c>
      <c r="B253" s="82" t="e">
        <f>IF(A253&lt;&gt;"",#REF!,"")</f>
        <v>#REF!</v>
      </c>
      <c r="C253" s="82" t="s">
        <v>155</v>
      </c>
      <c r="D253" s="82" t="s">
        <v>79</v>
      </c>
      <c r="E253" s="82"/>
      <c r="F253" s="17" t="str">
        <f t="shared" si="20"/>
        <v>Đã nhận được CV</v>
      </c>
      <c r="G253" s="147" t="s">
        <v>4969</v>
      </c>
      <c r="H253" s="208">
        <v>964963100</v>
      </c>
      <c r="I253" s="148" t="s">
        <v>4970</v>
      </c>
      <c r="J253" s="150"/>
      <c r="K253" s="157" t="s">
        <v>4971</v>
      </c>
      <c r="L253" s="152" t="str">
        <f ca="1">IFERROR(__xludf.DUMMYFUNCTION("if(or(countifs($H$3:H255,H255)&gt;1, countifs($I$3:I255,I255)&gt;1),""Trùng"",if(or(COUNTIFS('Data tổng'!$I:$I,$I255)&gt;1,COUNTIFS('Data tổng'!$H:$H,$H255)&gt;1),""Trùng ""&amp;FILTER('Data tổng'!$B:$B,'Data tổng'!$I:$I=$I255,'Data tổng'!$B:$B&lt;&gt;$B255),""ok""))"),"ok")</f>
        <v>ok</v>
      </c>
      <c r="M253" s="147" t="s">
        <v>40</v>
      </c>
      <c r="N253" s="82" t="s">
        <v>243</v>
      </c>
      <c r="O253" s="82"/>
      <c r="P253" s="82"/>
      <c r="Q253" s="82"/>
      <c r="R253" s="82"/>
      <c r="S253" s="82"/>
      <c r="T253" s="82"/>
      <c r="U253" s="153"/>
      <c r="V253" s="154"/>
      <c r="W253" s="82"/>
      <c r="X253" s="155"/>
      <c r="Y253" s="160"/>
      <c r="Z253" s="82"/>
      <c r="AA253" s="82"/>
      <c r="AB253" s="82"/>
      <c r="AC253" s="82"/>
      <c r="AD253" s="82"/>
      <c r="AE253" s="82"/>
      <c r="AF253" s="82"/>
      <c r="AG253" s="82"/>
    </row>
    <row r="254" spans="1:33" ht="15.75" customHeight="1">
      <c r="A254" s="146">
        <v>44519</v>
      </c>
      <c r="B254" s="82" t="e">
        <f t="shared" ref="B254:B255" si="22">IF(A254&lt;&gt;"",B253,"")</f>
        <v>#REF!</v>
      </c>
      <c r="C254" s="82" t="s">
        <v>155</v>
      </c>
      <c r="D254" s="82" t="s">
        <v>417</v>
      </c>
      <c r="E254" s="82"/>
      <c r="F254" s="17" t="str">
        <f t="shared" si="20"/>
        <v>Đã nhận được CV</v>
      </c>
      <c r="G254" s="147" t="s">
        <v>4972</v>
      </c>
      <c r="H254" s="208">
        <v>968485194</v>
      </c>
      <c r="I254" s="149" t="s">
        <v>4973</v>
      </c>
      <c r="J254" s="150"/>
      <c r="K254" s="157" t="s">
        <v>4974</v>
      </c>
      <c r="L254" s="152" t="str">
        <f ca="1">IFERROR(__xludf.DUMMYFUNCTION("if(or(countifs($H$3:H256,H256)&gt;1, countifs($I$3:I256,I256)&gt;1),""Trùng"",if(or(COUNTIFS('Data tổng'!$I:$I,$I256)&gt;1,COUNTIFS('Data tổng'!$H:$H,$H256)&gt;1),""Trùng ""&amp;FILTER('Data tổng'!$B:$B,'Data tổng'!$I:$I=$I256,'Data tổng'!$B:$B&lt;&gt;$B256),""ok""))"),"ok")</f>
        <v>ok</v>
      </c>
      <c r="M254" s="147" t="s">
        <v>40</v>
      </c>
      <c r="N254" s="82" t="s">
        <v>243</v>
      </c>
      <c r="O254" s="82"/>
      <c r="P254" s="82"/>
      <c r="Q254" s="82"/>
      <c r="R254" s="82"/>
      <c r="S254" s="82"/>
      <c r="T254" s="82"/>
      <c r="U254" s="153"/>
      <c r="V254" s="154"/>
      <c r="W254" s="82"/>
      <c r="X254" s="155"/>
      <c r="Y254" s="160"/>
      <c r="Z254" s="82"/>
      <c r="AA254" s="82"/>
      <c r="AB254" s="82"/>
      <c r="AC254" s="82"/>
      <c r="AD254" s="82"/>
      <c r="AE254" s="82"/>
      <c r="AF254" s="82"/>
      <c r="AG254" s="82"/>
    </row>
    <row r="255" spans="1:33" ht="15.75" customHeight="1">
      <c r="A255" s="146">
        <v>44519</v>
      </c>
      <c r="B255" s="82" t="e">
        <f t="shared" si="22"/>
        <v>#REF!</v>
      </c>
      <c r="C255" s="82" t="s">
        <v>250</v>
      </c>
      <c r="D255" s="82" t="s">
        <v>79</v>
      </c>
      <c r="E255" s="82"/>
      <c r="F255" s="17" t="str">
        <f t="shared" si="20"/>
        <v>Đã nhận được CV</v>
      </c>
      <c r="G255" s="147" t="s">
        <v>4975</v>
      </c>
      <c r="H255" s="208">
        <v>345944228</v>
      </c>
      <c r="I255" s="149" t="s">
        <v>4976</v>
      </c>
      <c r="J255" s="150"/>
      <c r="K255" s="157" t="s">
        <v>4977</v>
      </c>
      <c r="L255" s="152" t="str">
        <f ca="1">IFERROR(__xludf.DUMMYFUNCTION("if(or(countifs($H$3:H257,H257)&gt;1, countifs($I$3:I257,I257)&gt;1),""Trùng"",if(or(COUNTIFS('Data tổng'!$I:$I,$I257)&gt;1,COUNTIFS('Data tổng'!$H:$H,$H257)&gt;1),""Trùng ""&amp;FILTER('Data tổng'!$B:$B,'Data tổng'!$I:$I=$I257,'Data tổng'!$B:$B&lt;&gt;$B257),""ok""))"),"ok")</f>
        <v>ok</v>
      </c>
      <c r="M255" s="147" t="s">
        <v>40</v>
      </c>
      <c r="N255" s="82" t="s">
        <v>243</v>
      </c>
      <c r="O255" s="82"/>
      <c r="P255" s="82"/>
      <c r="Q255" s="82"/>
      <c r="R255" s="82"/>
      <c r="S255" s="82"/>
      <c r="T255" s="82"/>
      <c r="U255" s="153"/>
      <c r="V255" s="154"/>
      <c r="W255" s="82"/>
      <c r="X255" s="155"/>
      <c r="Y255" s="160"/>
      <c r="Z255" s="82"/>
      <c r="AA255" s="82"/>
      <c r="AB255" s="82"/>
      <c r="AC255" s="82"/>
      <c r="AD255" s="82"/>
      <c r="AE255" s="82"/>
      <c r="AF255" s="82"/>
      <c r="AG255" s="82"/>
    </row>
    <row r="256" spans="1:33" ht="15.75" customHeight="1">
      <c r="A256" s="146">
        <v>44519</v>
      </c>
      <c r="B256" s="82" t="s">
        <v>4070</v>
      </c>
      <c r="C256" s="82" t="s">
        <v>250</v>
      </c>
      <c r="D256" s="82" t="s">
        <v>79</v>
      </c>
      <c r="E256" s="82"/>
      <c r="F256" s="17" t="str">
        <f t="shared" si="20"/>
        <v>Đã nhận được CV</v>
      </c>
      <c r="G256" s="147" t="s">
        <v>4978</v>
      </c>
      <c r="H256" s="208">
        <v>983088996</v>
      </c>
      <c r="I256" s="149" t="s">
        <v>4979</v>
      </c>
      <c r="J256" s="150"/>
      <c r="K256" s="157" t="s">
        <v>4980</v>
      </c>
      <c r="L256" s="152" t="str">
        <f ca="1">IFERROR(__xludf.DUMMYFUNCTION("if(or(countifs($H$3:H258,H258)&gt;1, countifs($I$3:I258,I258)&gt;1),""Trùng"",if(or(COUNTIFS('Data tổng'!$I:$I,$I258)&gt;1,COUNTIFS('Data tổng'!$H:$H,$H258)&gt;1),""Trùng ""&amp;FILTER('Data tổng'!$B:$B,'Data tổng'!$I:$I=$I258,'Data tổng'!$B:$B&lt;&gt;$B258),""ok""))"),"ok")</f>
        <v>ok</v>
      </c>
      <c r="M256" s="147" t="s">
        <v>83</v>
      </c>
      <c r="N256" s="82" t="s">
        <v>243</v>
      </c>
      <c r="O256" s="82"/>
      <c r="P256" s="82"/>
      <c r="Q256" s="82"/>
      <c r="R256" s="82"/>
      <c r="S256" s="82"/>
      <c r="T256" s="82"/>
      <c r="U256" s="153"/>
      <c r="V256" s="154"/>
      <c r="W256" s="82"/>
      <c r="X256" s="155"/>
      <c r="Y256" s="160"/>
      <c r="Z256" s="82"/>
      <c r="AA256" s="82"/>
      <c r="AB256" s="82"/>
      <c r="AC256" s="82"/>
      <c r="AD256" s="82"/>
      <c r="AE256" s="82"/>
      <c r="AF256" s="82"/>
      <c r="AG256" s="82"/>
    </row>
    <row r="257" spans="1:33" ht="15" customHeight="1">
      <c r="A257" s="146">
        <v>44519</v>
      </c>
      <c r="B257" s="82" t="s">
        <v>4070</v>
      </c>
      <c r="C257" s="82" t="s">
        <v>3918</v>
      </c>
      <c r="D257" s="82" t="s">
        <v>417</v>
      </c>
      <c r="E257" s="82"/>
      <c r="F257" s="17" t="str">
        <f t="shared" si="20"/>
        <v>Fail CV</v>
      </c>
      <c r="G257" s="147" t="s">
        <v>4981</v>
      </c>
      <c r="H257" s="208">
        <v>912098850</v>
      </c>
      <c r="I257" s="148" t="s">
        <v>4982</v>
      </c>
      <c r="J257" s="150"/>
      <c r="K257" s="157" t="s">
        <v>4983</v>
      </c>
      <c r="L257" s="152" t="str">
        <f ca="1">IFERROR(__xludf.DUMMYFUNCTION("if(or(countifs($H$3:H259,H259)&gt;1, countifs($I$3:I259,I259)&gt;1),""Trùng"",if(or(COUNTIFS('Data tổng'!$I:$I,$I259)&gt;1,COUNTIFS('Data tổng'!$H:$H,$H259)&gt;1),""Trùng ""&amp;FILTER('Data tổng'!$B:$B,'Data tổng'!$I:$I=$I259,'Data tổng'!$B:$B&lt;&gt;$B259),""ok""))"),"ok")</f>
        <v>ok</v>
      </c>
      <c r="M257" s="147" t="s">
        <v>112</v>
      </c>
      <c r="N257" s="82"/>
      <c r="O257" s="82"/>
      <c r="P257" s="82"/>
      <c r="Q257" s="82"/>
      <c r="R257" s="82"/>
      <c r="S257" s="82"/>
      <c r="T257" s="82"/>
      <c r="U257" s="153" t="s">
        <v>4984</v>
      </c>
      <c r="V257" s="154"/>
      <c r="W257" s="82" t="s">
        <v>47</v>
      </c>
      <c r="X257" s="155"/>
      <c r="Y257" s="160"/>
      <c r="Z257" s="82"/>
      <c r="AA257" s="82"/>
      <c r="AB257" s="82"/>
      <c r="AC257" s="82"/>
      <c r="AD257" s="82"/>
      <c r="AE257" s="82"/>
      <c r="AF257" s="82"/>
      <c r="AG257" s="82"/>
    </row>
    <row r="258" spans="1:33" ht="15.75" customHeight="1">
      <c r="A258" s="146">
        <v>44522</v>
      </c>
      <c r="B258" s="82" t="s">
        <v>4070</v>
      </c>
      <c r="C258" s="82" t="s">
        <v>155</v>
      </c>
      <c r="D258" s="82" t="s">
        <v>79</v>
      </c>
      <c r="E258" s="82"/>
      <c r="F258" s="17" t="str">
        <f t="shared" si="20"/>
        <v>Đã nhận được CV</v>
      </c>
      <c r="G258" s="147" t="s">
        <v>4985</v>
      </c>
      <c r="H258" s="208">
        <v>388602888</v>
      </c>
      <c r="I258" s="149" t="s">
        <v>4986</v>
      </c>
      <c r="J258" s="150"/>
      <c r="K258" s="157" t="s">
        <v>4987</v>
      </c>
      <c r="L258" s="152" t="str">
        <f ca="1">IFERROR(__xludf.DUMMYFUNCTION("if(or(countifs($H$3:H260,H260)&gt;1, countifs($I$3:I260,I260)&gt;1),""Trùng"",if(or(COUNTIFS('Data tổng'!$I:$I,$I260)&gt;1,COUNTIFS('Data tổng'!$H:$H,$H260)&gt;1),""Trùng ""&amp;FILTER('Data tổng'!$B:$B,'Data tổng'!$I:$I=$I260,'Data tổng'!$B:$B&lt;&gt;$B260),""ok""))"),"ok")</f>
        <v>ok</v>
      </c>
      <c r="M258" s="147" t="s">
        <v>40</v>
      </c>
      <c r="N258" s="82" t="s">
        <v>243</v>
      </c>
      <c r="O258" s="82"/>
      <c r="P258" s="82"/>
      <c r="Q258" s="82"/>
      <c r="R258" s="82"/>
      <c r="S258" s="82"/>
      <c r="T258" s="82"/>
      <c r="U258" s="153" t="s">
        <v>4988</v>
      </c>
      <c r="V258" s="154"/>
      <c r="W258" s="82"/>
      <c r="X258" s="155"/>
      <c r="Y258" s="160"/>
      <c r="Z258" s="82"/>
      <c r="AA258" s="82"/>
      <c r="AB258" s="82"/>
      <c r="AC258" s="82"/>
      <c r="AD258" s="82"/>
      <c r="AE258" s="82"/>
      <c r="AF258" s="82"/>
      <c r="AG258" s="82"/>
    </row>
    <row r="259" spans="1:33" ht="15.75" customHeight="1">
      <c r="A259" s="146">
        <v>44522</v>
      </c>
      <c r="B259" s="82" t="s">
        <v>4070</v>
      </c>
      <c r="C259" s="82" t="s">
        <v>155</v>
      </c>
      <c r="D259" s="82" t="s">
        <v>79</v>
      </c>
      <c r="E259" s="82"/>
      <c r="F259" s="17" t="str">
        <f t="shared" si="20"/>
        <v>Đã nhận được CV</v>
      </c>
      <c r="G259" s="147" t="s">
        <v>4989</v>
      </c>
      <c r="H259" s="208">
        <v>824833669</v>
      </c>
      <c r="I259" s="148" t="s">
        <v>4990</v>
      </c>
      <c r="J259" s="150"/>
      <c r="K259" s="157" t="s">
        <v>4991</v>
      </c>
      <c r="L259" s="152" t="str">
        <f ca="1">IFERROR(__xludf.DUMMYFUNCTION("if(or(countifs($H$3:H261,H261)&gt;1, countifs($I$3:I261,I261)&gt;1),""Trùng"",if(or(COUNTIFS('Data tổng'!$I:$I,$I261)&gt;1,COUNTIFS('Data tổng'!$H:$H,$H261)&gt;1),""Trùng ""&amp;FILTER('Data tổng'!$B:$B,'Data tổng'!$I:$I=$I261,'Data tổng'!$B:$B&lt;&gt;$B261),""ok""))"),"ok")</f>
        <v>ok</v>
      </c>
      <c r="M259" s="147" t="s">
        <v>40</v>
      </c>
      <c r="N259" s="82" t="s">
        <v>243</v>
      </c>
      <c r="O259" s="82"/>
      <c r="P259" s="82"/>
      <c r="Q259" s="82"/>
      <c r="R259" s="82"/>
      <c r="S259" s="82"/>
      <c r="T259" s="82"/>
      <c r="U259" s="153"/>
      <c r="V259" s="154"/>
      <c r="W259" s="82"/>
      <c r="X259" s="155"/>
      <c r="Y259" s="160"/>
      <c r="Z259" s="82"/>
      <c r="AA259" s="82"/>
      <c r="AB259" s="82"/>
      <c r="AC259" s="82"/>
      <c r="AD259" s="82"/>
      <c r="AE259" s="82"/>
      <c r="AF259" s="82"/>
      <c r="AG259" s="82"/>
    </row>
    <row r="260" spans="1:33" ht="15.75" customHeight="1">
      <c r="A260" s="146">
        <v>44523</v>
      </c>
      <c r="B260" s="82" t="s">
        <v>4070</v>
      </c>
      <c r="C260" s="82" t="s">
        <v>155</v>
      </c>
      <c r="D260" s="82" t="s">
        <v>417</v>
      </c>
      <c r="E260" s="82"/>
      <c r="F260" s="17" t="str">
        <f t="shared" si="20"/>
        <v>Đã nhận được CV</v>
      </c>
      <c r="G260" s="147" t="s">
        <v>4992</v>
      </c>
      <c r="H260" s="208">
        <v>973441737</v>
      </c>
      <c r="I260" s="149" t="s">
        <v>4993</v>
      </c>
      <c r="J260" s="150"/>
      <c r="K260" s="157" t="s">
        <v>4994</v>
      </c>
      <c r="L260" s="152" t="str">
        <f ca="1">IFERROR(__xludf.DUMMYFUNCTION("if(or(countifs($H$3:H262,H262)&gt;1, countifs($I$3:I262,I262)&gt;1),""Trùng"",if(or(COUNTIFS('Data tổng'!$I:$I,$I262)&gt;1,COUNTIFS('Data tổng'!$H:$H,$H262)&gt;1),""Trùng ""&amp;FILTER('Data tổng'!$B:$B,'Data tổng'!$I:$I=$I262,'Data tổng'!$B:$B&lt;&gt;$B262),""ok""))"),"ok")</f>
        <v>ok</v>
      </c>
      <c r="M260" s="147" t="s">
        <v>40</v>
      </c>
      <c r="N260" s="82" t="s">
        <v>243</v>
      </c>
      <c r="O260" s="82"/>
      <c r="P260" s="82"/>
      <c r="Q260" s="82"/>
      <c r="R260" s="82"/>
      <c r="S260" s="82"/>
      <c r="T260" s="82"/>
      <c r="U260" s="153"/>
      <c r="V260" s="154"/>
      <c r="W260" s="82"/>
      <c r="X260" s="155"/>
      <c r="Y260" s="160"/>
      <c r="Z260" s="82"/>
      <c r="AA260" s="82"/>
      <c r="AB260" s="82"/>
      <c r="AC260" s="82"/>
      <c r="AD260" s="82"/>
      <c r="AE260" s="82"/>
      <c r="AF260" s="82"/>
      <c r="AG260" s="82"/>
    </row>
    <row r="261" spans="1:33" ht="27" customHeight="1">
      <c r="A261" s="146">
        <v>44523</v>
      </c>
      <c r="B261" s="82" t="s">
        <v>4070</v>
      </c>
      <c r="C261" s="82" t="s">
        <v>155</v>
      </c>
      <c r="D261" s="82" t="s">
        <v>79</v>
      </c>
      <c r="E261" s="82"/>
      <c r="F261" s="17" t="str">
        <f t="shared" si="20"/>
        <v>Đã nhận được CV</v>
      </c>
      <c r="G261" s="147" t="s">
        <v>4995</v>
      </c>
      <c r="H261" s="208">
        <v>969121277</v>
      </c>
      <c r="I261" s="149" t="s">
        <v>4996</v>
      </c>
      <c r="J261" s="150"/>
      <c r="K261" s="157" t="s">
        <v>4997</v>
      </c>
      <c r="L261" s="152" t="str">
        <f ca="1">IFERROR(__xludf.DUMMYFUNCTION("if(or(countifs($H$3:H263,H263)&gt;1, countifs($I$3:I263,I263)&gt;1),""Trùng"",if(or(COUNTIFS('Data tổng'!$I:$I,$I263)&gt;1,COUNTIFS('Data tổng'!$H:$H,$H263)&gt;1),""Trùng ""&amp;FILTER('Data tổng'!$B:$B,'Data tổng'!$I:$I=$I263,'Data tổng'!$B:$B&lt;&gt;$B263),""ok""))"),"ok")</f>
        <v>ok</v>
      </c>
      <c r="M261" s="147" t="s">
        <v>824</v>
      </c>
      <c r="N261" s="82" t="s">
        <v>825</v>
      </c>
      <c r="O261" s="82"/>
      <c r="P261" s="82"/>
      <c r="Q261" s="82"/>
      <c r="R261" s="82"/>
      <c r="S261" s="82"/>
      <c r="T261" s="82"/>
      <c r="U261" s="153" t="s">
        <v>4998</v>
      </c>
      <c r="V261" s="154"/>
      <c r="W261" s="82"/>
      <c r="X261" s="155"/>
      <c r="Y261" s="160"/>
      <c r="Z261" s="82"/>
      <c r="AA261" s="82"/>
      <c r="AB261" s="82"/>
      <c r="AC261" s="82"/>
      <c r="AD261" s="82"/>
      <c r="AE261" s="82"/>
      <c r="AF261" s="82"/>
      <c r="AG261" s="82"/>
    </row>
    <row r="262" spans="1:33" ht="35.25" customHeight="1">
      <c r="A262" s="146">
        <v>44554</v>
      </c>
      <c r="B262" s="82" t="s">
        <v>4070</v>
      </c>
      <c r="C262" s="82" t="s">
        <v>250</v>
      </c>
      <c r="D262" s="82" t="s">
        <v>1455</v>
      </c>
      <c r="E262" s="82"/>
      <c r="F262" s="17" t="str">
        <f t="shared" si="20"/>
        <v>Đã onboard</v>
      </c>
      <c r="G262" s="147" t="s">
        <v>4999</v>
      </c>
      <c r="H262" s="208">
        <v>965299807</v>
      </c>
      <c r="I262" s="148" t="s">
        <v>5000</v>
      </c>
      <c r="J262" s="150"/>
      <c r="K262" s="157" t="s">
        <v>5001</v>
      </c>
      <c r="L262" s="152" t="str">
        <f ca="1">IFERROR(__xludf.DUMMYFUNCTION("if(or(countifs($H$3:H264,H264)&gt;1, countifs($I$3:I264,I264)&gt;1),""Trùng"",if(or(COUNTIFS('Data tổng'!$I:$I,$I264)&gt;1,COUNTIFS('Data tổng'!$H:$H,$H264)&gt;1),""Trùng ""&amp;FILTER('Data tổng'!$B:$B,'Data tổng'!$I:$I=$I264,'Data tổng'!$B:$B&lt;&gt;$B264),""ok""))"),"ok")</f>
        <v>ok</v>
      </c>
      <c r="M262" s="147" t="s">
        <v>83</v>
      </c>
      <c r="N262" s="82" t="s">
        <v>243</v>
      </c>
      <c r="O262" s="82"/>
      <c r="P262" s="82"/>
      <c r="Q262" s="82"/>
      <c r="R262" s="82"/>
      <c r="S262" s="82"/>
      <c r="T262" s="82"/>
      <c r="U262" s="153" t="s">
        <v>5002</v>
      </c>
      <c r="V262" s="154"/>
      <c r="W262" s="82" t="s">
        <v>57</v>
      </c>
      <c r="X262" s="155">
        <v>44526</v>
      </c>
      <c r="Y262" s="156">
        <v>0.39583333333333331</v>
      </c>
      <c r="Z262" s="82" t="s">
        <v>4892</v>
      </c>
      <c r="AA262" s="82" t="s">
        <v>57</v>
      </c>
      <c r="AB262" s="164">
        <v>44529</v>
      </c>
      <c r="AC262" s="82" t="s">
        <v>65</v>
      </c>
      <c r="AD262" s="155">
        <v>44557</v>
      </c>
      <c r="AE262" s="82" t="s">
        <v>65</v>
      </c>
      <c r="AF262" s="82" t="s">
        <v>1162</v>
      </c>
      <c r="AG262" s="165">
        <v>19000000</v>
      </c>
    </row>
    <row r="263" spans="1:33" ht="35.25" customHeight="1">
      <c r="A263" s="146">
        <v>44522</v>
      </c>
      <c r="B263" s="82" t="s">
        <v>4070</v>
      </c>
      <c r="C263" s="153" t="s">
        <v>1056</v>
      </c>
      <c r="D263" s="82" t="s">
        <v>457</v>
      </c>
      <c r="E263" s="82"/>
      <c r="F263" s="17" t="str">
        <f t="shared" si="20"/>
        <v>Đã nhận được CV</v>
      </c>
      <c r="G263" s="147" t="s">
        <v>5003</v>
      </c>
      <c r="H263" s="208">
        <v>983250482</v>
      </c>
      <c r="I263" s="148" t="s">
        <v>3955</v>
      </c>
      <c r="J263" s="150"/>
      <c r="K263" s="157" t="s">
        <v>5004</v>
      </c>
      <c r="L263" s="152" t="str">
        <f ca="1">IFERROR(__xludf.DUMMYFUNCTION("if(or(countifs($H$3:H265,H265)&gt;1, countifs($I$3:I265,I265)&gt;1),""Trùng"",if(or(COUNTIFS('Data tổng'!$I:$I,$I265)&gt;1,COUNTIFS('Data tổng'!$H:$H,$H265)&gt;1),""Trùng ""&amp;FILTER('Data tổng'!$B:$B,'Data tổng'!$I:$I=$I265,'Data tổng'!$B:$B&lt;&gt;$B265),""ok""))"),"ok")</f>
        <v>ok</v>
      </c>
      <c r="M263" s="82" t="s">
        <v>83</v>
      </c>
      <c r="N263" s="82" t="s">
        <v>616</v>
      </c>
      <c r="O263" s="82"/>
      <c r="P263" s="82"/>
      <c r="Q263" s="82"/>
      <c r="R263" s="82"/>
      <c r="S263" s="82"/>
      <c r="T263" s="82"/>
      <c r="U263" s="153" t="s">
        <v>5005</v>
      </c>
      <c r="V263" s="154"/>
      <c r="W263" s="82"/>
      <c r="X263" s="82"/>
      <c r="Y263" s="82"/>
      <c r="Z263" s="82"/>
      <c r="AA263" s="82"/>
      <c r="AB263" s="82"/>
      <c r="AC263" s="82"/>
      <c r="AD263" s="82"/>
      <c r="AE263" s="82"/>
      <c r="AF263" s="82"/>
      <c r="AG263" s="82"/>
    </row>
    <row r="264" spans="1:33" ht="29.25" customHeight="1">
      <c r="A264" s="171">
        <v>44529</v>
      </c>
      <c r="B264" s="82" t="s">
        <v>4070</v>
      </c>
      <c r="C264" s="82" t="s">
        <v>155</v>
      </c>
      <c r="D264" s="82" t="s">
        <v>79</v>
      </c>
      <c r="E264" s="82"/>
      <c r="F264" s="17" t="str">
        <f>IF(A264="","",IF(AE264="Yes", "Đã onboard", IF(AE264="No", "Không onboard", IF(AC264="Yes", "Đồng ý offer", IF(AC264="Consider", "Cân nhắc offer",IF(AC264="No", "Từ chối offer", IF(AA264="Pass", "Pass Phỏng vấn", IF(AA264="Fail", "Fail Phỏng vấn", IF(AA264="Cancel", "Hủy Phỏng vấn", IF(AA264="Reject", "Từ chối Phỏng vấn", IF(AA264="Consider", "Cân nhắc KQ PV", IF(AND(Y264&lt;&gt;"",AA264="",W264="Pass"), "Có lịch PV",IF(W264="Pass","Pass CV",IF(W264="Fail","Fail CV",IF(W264="Reject","Từ chối ứng tuyển", IF(W264="Consider","Cân nhắc CV","Đã nhận được CV"))))))))))))))))</f>
        <v>Fail Phỏng vấn</v>
      </c>
      <c r="G264" s="147" t="s">
        <v>5006</v>
      </c>
      <c r="H264" s="219" t="s">
        <v>5007</v>
      </c>
      <c r="I264" s="149" t="s">
        <v>5008</v>
      </c>
      <c r="J264" s="150"/>
      <c r="K264" s="157" t="s">
        <v>5009</v>
      </c>
      <c r="L264" s="152" t="str">
        <f ca="1">IFERROR(__xludf.DUMMYFUNCTION("if(or(countifs($H$3:H266,H266)&gt;1, countifs($I$3:I266,I266)&gt;1),""Trùng"",if(or(COUNTIFS('Data tổng'!$I:$I,$I266)&gt;1,COUNTIFS('Data tổng'!$H:$H,$H266)&gt;1),""Trùng ""&amp;FILTER('Data tổng'!$B:$B,'Data tổng'!$I:$I=$I266,'Data tổng'!$B:$B&lt;&gt;$B266),""ok""))"),"ok")</f>
        <v>ok</v>
      </c>
      <c r="M264" s="147" t="s">
        <v>40</v>
      </c>
      <c r="N264" s="82"/>
      <c r="O264" s="82"/>
      <c r="P264" s="82"/>
      <c r="Q264" s="82" t="s">
        <v>45</v>
      </c>
      <c r="R264" s="82"/>
      <c r="S264" s="82"/>
      <c r="T264" s="82"/>
      <c r="U264" s="201" t="s">
        <v>5010</v>
      </c>
      <c r="V264" s="154"/>
      <c r="W264" s="82" t="s">
        <v>57</v>
      </c>
      <c r="X264" s="164">
        <v>44530</v>
      </c>
      <c r="Y264" s="218">
        <v>0.45833333333333331</v>
      </c>
      <c r="Z264" s="82" t="s">
        <v>194</v>
      </c>
      <c r="AA264" s="82" t="s">
        <v>47</v>
      </c>
      <c r="AB264" s="82"/>
      <c r="AC264" s="82"/>
      <c r="AD264" s="82"/>
      <c r="AE264" s="82"/>
      <c r="AF264" s="82"/>
      <c r="AG264" s="82"/>
    </row>
    <row r="265" spans="1:33" ht="15.75" customHeight="1">
      <c r="A265" s="146">
        <v>44529</v>
      </c>
      <c r="B265" s="82" t="s">
        <v>4070</v>
      </c>
      <c r="C265" s="82" t="s">
        <v>155</v>
      </c>
      <c r="D265" s="82" t="s">
        <v>79</v>
      </c>
      <c r="E265" s="82"/>
      <c r="F265" s="17" t="str">
        <f>IF(G265="","",IF(AE265="Yes", "Đã onboard", IF(AE265="No", "Không onboard", IF(AC265="Yes", "Đồng ý offer", IF(AC265="Consider", "Cân nhắc offer",IF(AC265="No", "Từ chối offer", IF(AA265="Pass", "Pass Phỏng vấn", IF(AA265="Fail", "Fail Phỏng vấn", IF(AA265="Cancel", "Hủy Phỏng vấn", IF(AA265="Reject", "Từ chối Phỏng vấn", IF(AA265="Consider", "Cân nhắc KQ PV", IF(AND(X265&lt;&gt;"",AA265="",W265="Pass"), "Có lịch PV",IF(W265="Pass","Pass CV",IF(W265="Fail","Fail CV",IF(W265="Reject","Từ chối ứng tuyển", IF(W265="Consider","Cân nhắc CV","Đã nhận được CV"))))))))))))))))</f>
        <v>Đã nhận được CV</v>
      </c>
      <c r="G265" s="147" t="s">
        <v>5011</v>
      </c>
      <c r="H265" s="208">
        <v>989049896</v>
      </c>
      <c r="I265" s="149" t="s">
        <v>5012</v>
      </c>
      <c r="J265" s="150"/>
      <c r="K265" s="157" t="s">
        <v>5013</v>
      </c>
      <c r="L265" s="152" t="str">
        <f ca="1">IFERROR(__xludf.DUMMYFUNCTION("if(or(countifs($H$3:H267,H267)&gt;1, countifs($I$3:I267,I267)&gt;1),""Trùng"",if(or(COUNTIFS('Data tổng'!$I:$I,$I267)&gt;1,COUNTIFS('Data tổng'!$H:$H,$H267)&gt;1),""Trùng ""&amp;FILTER('Data tổng'!$B:$B,'Data tổng'!$I:$I=$I267,'Data tổng'!$B:$B&lt;&gt;$B267),""ok""))"),"ok")</f>
        <v>ok</v>
      </c>
      <c r="M265" s="147" t="s">
        <v>40</v>
      </c>
      <c r="N265" s="82" t="s">
        <v>243</v>
      </c>
      <c r="O265" s="82"/>
      <c r="P265" s="82"/>
      <c r="Q265" s="82"/>
      <c r="R265" s="82"/>
      <c r="S265" s="82"/>
      <c r="T265" s="82"/>
      <c r="U265" s="153"/>
      <c r="V265" s="154"/>
      <c r="W265" s="82"/>
      <c r="X265" s="155"/>
      <c r="Y265" s="160"/>
      <c r="Z265" s="82"/>
      <c r="AA265" s="82"/>
      <c r="AB265" s="82"/>
      <c r="AC265" s="82"/>
      <c r="AD265" s="82"/>
      <c r="AE265" s="82"/>
      <c r="AF265" s="82"/>
      <c r="AG265" s="82"/>
    </row>
    <row r="266" spans="1:33" ht="21" customHeight="1">
      <c r="A266" s="146">
        <v>44529</v>
      </c>
      <c r="B266" s="82" t="s">
        <v>4070</v>
      </c>
      <c r="C266" s="82" t="s">
        <v>667</v>
      </c>
      <c r="D266" s="82" t="s">
        <v>417</v>
      </c>
      <c r="E266" s="82"/>
      <c r="F266" s="17" t="str">
        <f>IF(G266="","",IF(AE266="Yes", "Đã onboard", IF(AE266="No", "Không onboard", IF(AC266="Yes", "Đồng ý offer", IF(AC266="Consider", "Cân nhắc offer",IF(AC266="No", "Từ chối offer", IF(AA266="Pass", "Pass Phỏng vấn", IF(AA266="Fail", "Fail Phỏng vấn", IF(AA266="Cancel", "Hủy Phỏng vấn", IF(AA266="Reject", "Từ chối Phỏng vấn", IF(AA266="Consider", "Cân nhắc KQ PV", IF(AND(X266&lt;&gt;"",AA266="",W266="Pass"), "Có lịch PV",IF(W266="Pass","Pass CV",IF(W266="Fail","Fail CV",IF(W266="Reject","Từ chối ứng tuyển", IF(W266="Consider","Cân nhắc CV","Đã nhận được CV"))))))))))))))))</f>
        <v>Có lịch PV</v>
      </c>
      <c r="G266" s="147" t="s">
        <v>5014</v>
      </c>
      <c r="H266" s="208">
        <v>989792040</v>
      </c>
      <c r="I266" s="148" t="s">
        <v>5015</v>
      </c>
      <c r="J266" s="150"/>
      <c r="K266" s="157" t="s">
        <v>5016</v>
      </c>
      <c r="L266" s="152" t="str">
        <f ca="1">IFERROR(__xludf.DUMMYFUNCTION("if(or(countifs($H$3:H268,H268)&gt;1, countifs($I$3:I268,I268)&gt;1),""Trùng"",if(or(COUNTIFS('Data tổng'!$I:$I,$I268)&gt;1,COUNTIFS('Data tổng'!$H:$H,$H268)&gt;1),""Trùng ""&amp;FILTER('Data tổng'!$B:$B,'Data tổng'!$I:$I=$I268,'Data tổng'!$B:$B&lt;&gt;$B268),""ok""))"),"ok")</f>
        <v>ok</v>
      </c>
      <c r="M266" s="147" t="s">
        <v>40</v>
      </c>
      <c r="N266" s="82"/>
      <c r="O266" s="82"/>
      <c r="P266" s="82"/>
      <c r="Q266" s="82"/>
      <c r="R266" s="82"/>
      <c r="S266" s="82"/>
      <c r="T266" s="82"/>
      <c r="U266" s="201" t="s">
        <v>5017</v>
      </c>
      <c r="V266" s="154"/>
      <c r="W266" s="82" t="s">
        <v>57</v>
      </c>
      <c r="X266" s="155">
        <v>44534</v>
      </c>
      <c r="Y266" s="156">
        <v>0.39583333333333331</v>
      </c>
      <c r="Z266" s="82" t="s">
        <v>64</v>
      </c>
      <c r="AA266" s="82"/>
      <c r="AB266" s="82"/>
      <c r="AC266" s="82"/>
      <c r="AD266" s="82"/>
      <c r="AE266" s="82"/>
      <c r="AF266" s="82"/>
      <c r="AG266" s="82"/>
    </row>
    <row r="267" spans="1:33" ht="15.75" customHeight="1">
      <c r="A267" s="146">
        <v>44529</v>
      </c>
      <c r="B267" s="82" t="s">
        <v>4070</v>
      </c>
      <c r="C267" s="82" t="s">
        <v>155</v>
      </c>
      <c r="D267" s="82" t="s">
        <v>79</v>
      </c>
      <c r="E267" s="82"/>
      <c r="F267" s="17" t="str">
        <f>IF(G267="","",IF(AE267="Yes", "Đã onboard", IF(AE267="No", "Không onboard", IF(AC267="Yes", "Đồng ý offer", IF(AC267="Consider", "Cân nhắc offer",IF(AC267="No", "Từ chối offer", IF(AA267="Pass", "Pass Phỏng vấn", IF(AA267="Fail", "Fail Phỏng vấn", IF(AA267="Cancel", "Hủy Phỏng vấn", IF(AA267="Reject", "Từ chối Phỏng vấn", IF(AA267="Consider", "Cân nhắc KQ PV", IF(AND(X267&lt;&gt;"",AA267="",W267="Pass"), "Có lịch PV",IF(W267="Pass","Pass CV",IF(W267="Fail","Fail CV",IF(W267="Reject","Từ chối ứng tuyển", IF(W267="Consider","Cân nhắc CV","Đã nhận được CV"))))))))))))))))</f>
        <v>Đã nhận được CV</v>
      </c>
      <c r="G267" s="147" t="s">
        <v>5018</v>
      </c>
      <c r="H267" s="208">
        <v>982204196</v>
      </c>
      <c r="I267" s="148" t="s">
        <v>5019</v>
      </c>
      <c r="J267" s="150"/>
      <c r="K267" s="157" t="s">
        <v>5020</v>
      </c>
      <c r="L267" s="152" t="str">
        <f ca="1">IFERROR(__xludf.DUMMYFUNCTION("if(or(countifs($H$3:H269,H269)&gt;1, countifs($I$3:I269,I269)&gt;1),""Trùng"",if(or(COUNTIFS('Data tổng'!$I:$I,$I269)&gt;1,COUNTIFS('Data tổng'!$H:$H,$H269)&gt;1),""Trùng ""&amp;FILTER('Data tổng'!$B:$B,'Data tổng'!$I:$I=$I269,'Data tổng'!$B:$B&lt;&gt;$B269),""ok""))"),"ok")</f>
        <v>ok</v>
      </c>
      <c r="M267" s="147" t="s">
        <v>40</v>
      </c>
      <c r="N267" s="82" t="s">
        <v>243</v>
      </c>
      <c r="O267" s="82"/>
      <c r="P267" s="82"/>
      <c r="Q267" s="82" t="s">
        <v>45</v>
      </c>
      <c r="R267" s="82"/>
      <c r="S267" s="82"/>
      <c r="T267" s="82"/>
      <c r="U267" s="153" t="s">
        <v>5021</v>
      </c>
      <c r="V267" s="154"/>
      <c r="W267" s="82"/>
      <c r="X267" s="155"/>
      <c r="Y267" s="160"/>
      <c r="Z267" s="82"/>
      <c r="AA267" s="82"/>
      <c r="AB267" s="82"/>
      <c r="AC267" s="82"/>
      <c r="AD267" s="82"/>
      <c r="AE267" s="82"/>
      <c r="AF267" s="82"/>
      <c r="AG267" s="82"/>
    </row>
    <row r="268" spans="1:33" ht="15.75" customHeight="1">
      <c r="A268" s="146">
        <v>44529</v>
      </c>
      <c r="B268" s="82" t="s">
        <v>4070</v>
      </c>
      <c r="C268" s="82" t="s">
        <v>155</v>
      </c>
      <c r="D268" s="82" t="s">
        <v>79</v>
      </c>
      <c r="E268" s="82"/>
      <c r="F268" s="17" t="str">
        <f>IF(G268="","",IF(AE268="Yes", "Đã onboard", IF(AE268="No", "Không onboard", IF(AC268="Yes", "Đồng ý offer", IF(AC268="Consider", "Cân nhắc offer",IF(AC268="No", "Từ chối offer", IF(AA268="Pass", "Pass Phỏng vấn", IF(AA268="Fail", "Fail Phỏng vấn", IF(AA268="Cancel", "Hủy Phỏng vấn", IF(AA268="Reject", "Từ chối Phỏng vấn", IF(AA268="Consider", "Cân nhắc KQ PV", IF(AND(X268&lt;&gt;"",AA268="",W268="Pass"), "Có lịch PV",IF(W268="Pass","Pass CV",IF(W268="Fail","Fail CV",IF(W268="Reject","Từ chối ứng tuyển", IF(W268="Consider","Cân nhắc CV","Đã nhận được CV"))))))))))))))))</f>
        <v>Đã nhận được CV</v>
      </c>
      <c r="G268" s="147" t="s">
        <v>5022</v>
      </c>
      <c r="H268" s="208">
        <v>329223030</v>
      </c>
      <c r="I268" s="211" t="s">
        <v>615</v>
      </c>
      <c r="J268" s="150"/>
      <c r="K268" s="157" t="s">
        <v>5023</v>
      </c>
      <c r="L268" s="152" t="str">
        <f ca="1">IFERROR(__xludf.DUMMYFUNCTION("if(or(countifs($H$3:H270,H270)&gt;1, countifs($I$3:I270,I270)&gt;1),""Trùng"",if(or(COUNTIFS('Data tổng'!$I:$I,$I270)&gt;1,COUNTIFS('Data tổng'!$H:$H,$H270)&gt;1),""Trùng ""&amp;FILTER('Data tổng'!$B:$B,'Data tổng'!$I:$I=$I270,'Data tổng'!$B:$B&lt;&gt;$B270),""ok""))"),"ok")</f>
        <v>ok</v>
      </c>
      <c r="M268" s="147" t="s">
        <v>40</v>
      </c>
      <c r="N268" s="82"/>
      <c r="O268" s="82"/>
      <c r="P268" s="82"/>
      <c r="Q268" s="82" t="s">
        <v>44</v>
      </c>
      <c r="R268" s="82"/>
      <c r="S268" s="82"/>
      <c r="T268" s="82"/>
      <c r="U268" s="153"/>
      <c r="V268" s="154"/>
      <c r="W268" s="82"/>
      <c r="X268" s="155"/>
      <c r="Y268" s="160"/>
      <c r="Z268" s="82"/>
      <c r="AA268" s="82"/>
      <c r="AB268" s="82"/>
      <c r="AC268" s="82"/>
      <c r="AD268" s="82"/>
      <c r="AE268" s="82"/>
      <c r="AF268" s="82"/>
      <c r="AG268" s="82"/>
    </row>
    <row r="269" spans="1:33" ht="15.75" customHeight="1">
      <c r="A269" s="146">
        <v>44529</v>
      </c>
      <c r="B269" s="82"/>
      <c r="C269" s="82" t="s">
        <v>554</v>
      </c>
      <c r="D269" s="82" t="s">
        <v>417</v>
      </c>
      <c r="E269" s="82"/>
      <c r="F269" s="17"/>
      <c r="G269" s="147" t="s">
        <v>5024</v>
      </c>
      <c r="H269" s="208">
        <v>976518388</v>
      </c>
      <c r="I269" s="149" t="s">
        <v>5025</v>
      </c>
      <c r="J269" s="150"/>
      <c r="K269" s="157" t="s">
        <v>5026</v>
      </c>
      <c r="L269" s="152" t="str">
        <f ca="1">IFERROR(__xludf.DUMMYFUNCTION("if(or(countifs($H$3:H271,H271)&gt;1, countifs($I$3:I271,I271)&gt;1),""Trùng"",if(or(COUNTIFS('Data tổng'!$I:$I,$I271)&gt;1,COUNTIFS('Data tổng'!$H:$H,$H271)&gt;1),""Trùng ""&amp;FILTER('Data tổng'!$B:$B,'Data tổng'!$I:$I=$I271,'Data tổng'!$B:$B&lt;&gt;$B271),""ok""))"),"ok")</f>
        <v>ok</v>
      </c>
      <c r="M269" s="147" t="s">
        <v>40</v>
      </c>
      <c r="N269" s="82"/>
      <c r="O269" s="82"/>
      <c r="P269" s="82"/>
      <c r="Q269" s="82" t="s">
        <v>62</v>
      </c>
      <c r="R269" s="82"/>
      <c r="S269" s="82"/>
      <c r="T269" s="82"/>
      <c r="U269" s="153"/>
      <c r="V269" s="154"/>
      <c r="W269" s="82"/>
      <c r="X269" s="155"/>
      <c r="Y269" s="160"/>
      <c r="Z269" s="82"/>
      <c r="AA269" s="82"/>
      <c r="AB269" s="82"/>
      <c r="AC269" s="82"/>
      <c r="AD269" s="82"/>
      <c r="AE269" s="82"/>
      <c r="AF269" s="82"/>
      <c r="AG269" s="82"/>
    </row>
    <row r="270" spans="1:33" ht="15.75" customHeight="1">
      <c r="A270" s="146">
        <v>44529</v>
      </c>
      <c r="B270" s="82" t="e">
        <f>IF(A270&lt;&gt;"",#REF!,"")</f>
        <v>#REF!</v>
      </c>
      <c r="C270" s="82"/>
      <c r="D270" s="82"/>
      <c r="E270" s="82"/>
      <c r="F270" s="17" t="str">
        <f t="shared" ref="F270:F316" si="23">IF(G270="","",IF(AE270="Yes", "Đã onboard", IF(AE270="No", "Không onboard", IF(AC270="Yes", "Đồng ý offer", IF(AC270="Consider", "Cân nhắc offer",IF(AC270="No", "Từ chối offer", IF(AA270="Pass", "Pass Phỏng vấn", IF(AA270="Fail", "Fail Phỏng vấn", IF(AA270="Cancel", "Hủy Phỏng vấn", IF(AA270="Reject", "Từ chối Phỏng vấn", IF(AA270="Consider", "Cân nhắc KQ PV", IF(AND(X270&lt;&gt;"",AA270="",W270="Pass"), "Có lịch PV",IF(W270="Pass","Pass CV",IF(W270="Fail","Fail CV",IF(W270="Reject","Từ chối ứng tuyển", IF(W270="Consider","Cân nhắc CV","Đã nhận được CV"))))))))))))))))</f>
        <v>Đã nhận được CV</v>
      </c>
      <c r="G270" s="147" t="s">
        <v>5027</v>
      </c>
      <c r="H270" s="208"/>
      <c r="I270" s="148"/>
      <c r="J270" s="150"/>
      <c r="K270" s="157" t="s">
        <v>5028</v>
      </c>
      <c r="L270" s="152" t="str">
        <f ca="1">IFERROR(__xludf.DUMMYFUNCTION("if(or(countifs($H$3:H272,H272)&gt;1, countifs($I$3:I272,I272)&gt;1),""Trùng"",if(or(COUNTIFS('Data tổng'!$I:$I,$I272)&gt;1,COUNTIFS('Data tổng'!$H:$H,$H272)&gt;1),""Trùng ""&amp;FILTER('Data tổng'!$B:$B,'Data tổng'!$I:$I=$I272,'Data tổng'!$B:$B&lt;&gt;$B272),""ok""))"),"ok")</f>
        <v>ok</v>
      </c>
      <c r="M270" s="147"/>
      <c r="N270" s="82"/>
      <c r="O270" s="82"/>
      <c r="P270" s="82"/>
      <c r="Q270" s="82"/>
      <c r="R270" s="82"/>
      <c r="S270" s="82"/>
      <c r="T270" s="82"/>
      <c r="U270" s="153"/>
      <c r="V270" s="154"/>
      <c r="W270" s="82"/>
      <c r="X270" s="155"/>
      <c r="Y270" s="160"/>
      <c r="Z270" s="82"/>
      <c r="AA270" s="82"/>
      <c r="AB270" s="82"/>
      <c r="AC270" s="82"/>
      <c r="AD270" s="82"/>
      <c r="AE270" s="82"/>
      <c r="AF270" s="82"/>
      <c r="AG270" s="82"/>
    </row>
    <row r="271" spans="1:33" ht="15.75" customHeight="1">
      <c r="A271" s="146">
        <v>44536</v>
      </c>
      <c r="B271" s="82" t="s">
        <v>4070</v>
      </c>
      <c r="C271" s="82" t="s">
        <v>155</v>
      </c>
      <c r="D271" s="82" t="s">
        <v>79</v>
      </c>
      <c r="E271" s="82"/>
      <c r="F271" s="17" t="str">
        <f t="shared" si="23"/>
        <v>Fail Phỏng vấn</v>
      </c>
      <c r="G271" s="147" t="s">
        <v>4367</v>
      </c>
      <c r="H271" s="208">
        <v>989564513</v>
      </c>
      <c r="I271" s="220" t="s">
        <v>5029</v>
      </c>
      <c r="J271" s="150"/>
      <c r="K271" s="151" t="s">
        <v>5030</v>
      </c>
      <c r="L271" s="152" t="str">
        <f ca="1">IFERROR(__xludf.DUMMYFUNCTION("if(or(countifs($H$3:H273,H273)&gt;1, countifs($I$3:I273,I273)&gt;1),""Trùng"",if(or(COUNTIFS('Data tổng'!$I:$I,$I273)&gt;1,COUNTIFS('Data tổng'!$H:$H,$H273)&gt;1),""Trùng ""&amp;FILTER('Data tổng'!$B:$B,'Data tổng'!$I:$I=$I273,'Data tổng'!$B:$B&lt;&gt;$B273),""ok""))"),"ok")</f>
        <v>ok</v>
      </c>
      <c r="M271" s="147" t="s">
        <v>40</v>
      </c>
      <c r="N271" s="82" t="s">
        <v>243</v>
      </c>
      <c r="O271" s="82"/>
      <c r="P271" s="82"/>
      <c r="Q271" s="82"/>
      <c r="R271" s="82"/>
      <c r="S271" s="82"/>
      <c r="T271" s="82"/>
      <c r="U271" s="153" t="s">
        <v>5031</v>
      </c>
      <c r="V271" s="154"/>
      <c r="W271" s="82" t="s">
        <v>57</v>
      </c>
      <c r="X271" s="155">
        <v>44538</v>
      </c>
      <c r="Y271" s="156">
        <v>0.58333333333333337</v>
      </c>
      <c r="Z271" s="82" t="s">
        <v>5032</v>
      </c>
      <c r="AA271" s="82" t="s">
        <v>47</v>
      </c>
      <c r="AB271" s="82"/>
      <c r="AC271" s="82"/>
      <c r="AD271" s="82"/>
      <c r="AE271" s="82"/>
      <c r="AF271" s="82"/>
      <c r="AG271" s="82"/>
    </row>
    <row r="272" spans="1:33" ht="16.5" customHeight="1">
      <c r="A272" s="146">
        <v>44536</v>
      </c>
      <c r="B272" s="82" t="s">
        <v>4070</v>
      </c>
      <c r="C272" s="82" t="s">
        <v>155</v>
      </c>
      <c r="D272" s="82" t="s">
        <v>79</v>
      </c>
      <c r="E272" s="82"/>
      <c r="F272" s="17" t="str">
        <f t="shared" si="23"/>
        <v>Đã nhận được CV</v>
      </c>
      <c r="G272" s="147" t="s">
        <v>5033</v>
      </c>
      <c r="H272" s="208">
        <v>334911805</v>
      </c>
      <c r="I272" s="148" t="s">
        <v>5034</v>
      </c>
      <c r="J272" s="150"/>
      <c r="K272" s="157" t="s">
        <v>5035</v>
      </c>
      <c r="L272" s="152" t="str">
        <f ca="1">IFERROR(__xludf.DUMMYFUNCTION("if(or(countifs($H$3:H274,H274)&gt;1, countifs($I$3:I274,I274)&gt;1),""Trùng"",if(or(COUNTIFS('Data tổng'!$I:$I,$I274)&gt;1,COUNTIFS('Data tổng'!$H:$H,$H274)&gt;1),""Trùng ""&amp;FILTER('Data tổng'!$B:$B,'Data tổng'!$I:$I=$I274,'Data tổng'!$B:$B&lt;&gt;$B274),""ok""))"),"ok")</f>
        <v>ok</v>
      </c>
      <c r="M272" s="147" t="s">
        <v>40</v>
      </c>
      <c r="N272" s="82" t="s">
        <v>243</v>
      </c>
      <c r="O272" s="82"/>
      <c r="P272" s="82"/>
      <c r="Q272" s="82"/>
      <c r="R272" s="82"/>
      <c r="S272" s="82"/>
      <c r="T272" s="82"/>
      <c r="U272" s="153" t="s">
        <v>5036</v>
      </c>
      <c r="V272" s="154"/>
      <c r="W272" s="82"/>
      <c r="X272" s="155"/>
      <c r="Y272" s="160"/>
      <c r="Z272" s="82"/>
      <c r="AA272" s="82"/>
      <c r="AB272" s="82"/>
      <c r="AC272" s="82"/>
      <c r="AD272" s="82"/>
      <c r="AE272" s="82"/>
      <c r="AF272" s="82"/>
      <c r="AG272" s="82"/>
    </row>
    <row r="273" spans="1:33" ht="15.75" customHeight="1">
      <c r="A273" s="146">
        <v>44536</v>
      </c>
      <c r="B273" s="82" t="s">
        <v>4070</v>
      </c>
      <c r="C273" s="82" t="s">
        <v>155</v>
      </c>
      <c r="D273" s="82" t="s">
        <v>79</v>
      </c>
      <c r="E273" s="82"/>
      <c r="F273" s="17" t="str">
        <f t="shared" si="23"/>
        <v>Pass Phỏng vấn</v>
      </c>
      <c r="G273" s="147" t="s">
        <v>5037</v>
      </c>
      <c r="H273" s="208">
        <v>962441498</v>
      </c>
      <c r="I273" s="149" t="s">
        <v>5038</v>
      </c>
      <c r="J273" s="150"/>
      <c r="K273" s="157" t="s">
        <v>5039</v>
      </c>
      <c r="L273" s="152" t="str">
        <f ca="1">IFERROR(__xludf.DUMMYFUNCTION("if(or(countifs($H$3:H275,H275)&gt;1, countifs($I$3:I275,I275)&gt;1),""Trùng"",if(or(COUNTIFS('Data tổng'!$I:$I,$I275)&gt;1,COUNTIFS('Data tổng'!$H:$H,$H275)&gt;1),""Trùng ""&amp;FILTER('Data tổng'!$B:$B,'Data tổng'!$I:$I=$I275,'Data tổng'!$B:$B&lt;&gt;$B275),""ok""))"),"ok")</f>
        <v>ok</v>
      </c>
      <c r="M273" s="147" t="s">
        <v>40</v>
      </c>
      <c r="N273" s="82" t="s">
        <v>243</v>
      </c>
      <c r="O273" s="82"/>
      <c r="P273" s="82"/>
      <c r="Q273" s="82"/>
      <c r="R273" s="82"/>
      <c r="S273" s="82"/>
      <c r="T273" s="82"/>
      <c r="U273" s="153" t="s">
        <v>5040</v>
      </c>
      <c r="V273" s="154"/>
      <c r="W273" s="82" t="s">
        <v>57</v>
      </c>
      <c r="X273" s="155">
        <v>44538</v>
      </c>
      <c r="Y273" s="156">
        <v>0.60416666666666663</v>
      </c>
      <c r="Z273" s="82" t="s">
        <v>5041</v>
      </c>
      <c r="AA273" s="82" t="s">
        <v>57</v>
      </c>
      <c r="AB273" s="82"/>
      <c r="AC273" s="82"/>
      <c r="AD273" s="82"/>
      <c r="AE273" s="82"/>
      <c r="AF273" s="82"/>
      <c r="AG273" s="82"/>
    </row>
    <row r="274" spans="1:33" ht="15.75" customHeight="1">
      <c r="A274" s="146">
        <v>44536</v>
      </c>
      <c r="B274" s="82" t="s">
        <v>4070</v>
      </c>
      <c r="C274" s="82" t="s">
        <v>554</v>
      </c>
      <c r="D274" s="82" t="s">
        <v>79</v>
      </c>
      <c r="E274" s="82"/>
      <c r="F274" s="17" t="str">
        <f t="shared" si="23"/>
        <v>Đã nhận được CV</v>
      </c>
      <c r="G274" s="147" t="s">
        <v>5042</v>
      </c>
      <c r="H274" s="208">
        <v>977037259</v>
      </c>
      <c r="I274" s="149" t="s">
        <v>5043</v>
      </c>
      <c r="J274" s="150"/>
      <c r="K274" s="157" t="s">
        <v>5044</v>
      </c>
      <c r="L274" s="152" t="str">
        <f ca="1">IFERROR(__xludf.DUMMYFUNCTION("if(or(countifs($H$3:H276,H276)&gt;1, countifs($I$3:I276,I276)&gt;1),""Trùng"",if(or(COUNTIFS('Data tổng'!$I:$I,$I276)&gt;1,COUNTIFS('Data tổng'!$H:$H,$H276)&gt;1),""Trùng ""&amp;FILTER('Data tổng'!$B:$B,'Data tổng'!$I:$I=$I276,'Data tổng'!$B:$B&lt;&gt;$B276),""ok""))"),"ok")</f>
        <v>ok</v>
      </c>
      <c r="M274" s="147" t="s">
        <v>40</v>
      </c>
      <c r="N274" s="82" t="s">
        <v>243</v>
      </c>
      <c r="O274" s="82"/>
      <c r="P274" s="82"/>
      <c r="Q274" s="82"/>
      <c r="R274" s="82"/>
      <c r="S274" s="82"/>
      <c r="T274" s="82"/>
      <c r="U274" s="153" t="s">
        <v>5045</v>
      </c>
      <c r="V274" s="154"/>
      <c r="W274" s="82"/>
      <c r="X274" s="155"/>
      <c r="Y274" s="160"/>
      <c r="Z274" s="82"/>
      <c r="AA274" s="82"/>
      <c r="AB274" s="82"/>
      <c r="AC274" s="82"/>
      <c r="AD274" s="82"/>
      <c r="AE274" s="82"/>
      <c r="AF274" s="82"/>
      <c r="AG274" s="82"/>
    </row>
    <row r="275" spans="1:33" ht="15.75" customHeight="1">
      <c r="A275" s="146">
        <v>44536</v>
      </c>
      <c r="B275" s="82" t="s">
        <v>4070</v>
      </c>
      <c r="C275" s="82" t="s">
        <v>263</v>
      </c>
      <c r="D275" s="82" t="s">
        <v>79</v>
      </c>
      <c r="E275" s="82"/>
      <c r="F275" s="17" t="str">
        <f t="shared" si="23"/>
        <v>Đã nhận được CV</v>
      </c>
      <c r="G275" s="147" t="s">
        <v>5046</v>
      </c>
      <c r="H275" s="208">
        <v>941438788</v>
      </c>
      <c r="I275" s="148" t="s">
        <v>5047</v>
      </c>
      <c r="J275" s="150"/>
      <c r="K275" s="157" t="s">
        <v>5048</v>
      </c>
      <c r="L275" s="152" t="str">
        <f ca="1">IFERROR(__xludf.DUMMYFUNCTION("if(or(countifs($H$3:H277,H277)&gt;1, countifs($I$3:I277,I277)&gt;1),""Trùng"",if(or(COUNTIFS('Data tổng'!$I:$I,$I277)&gt;1,COUNTIFS('Data tổng'!$H:$H,$H277)&gt;1),""Trùng ""&amp;FILTER('Data tổng'!$B:$B,'Data tổng'!$I:$I=$I277,'Data tổng'!$B:$B&lt;&gt;$B277),""ok""))"),"ok")</f>
        <v>ok</v>
      </c>
      <c r="M275" s="147" t="s">
        <v>40</v>
      </c>
      <c r="N275" s="82" t="s">
        <v>243</v>
      </c>
      <c r="O275" s="82"/>
      <c r="P275" s="82"/>
      <c r="Q275" s="82"/>
      <c r="R275" s="82"/>
      <c r="S275" s="82"/>
      <c r="T275" s="82"/>
      <c r="U275" s="153" t="s">
        <v>5049</v>
      </c>
      <c r="V275" s="154"/>
      <c r="W275" s="82"/>
      <c r="X275" s="155"/>
      <c r="Y275" s="160"/>
      <c r="Z275" s="82"/>
      <c r="AA275" s="82"/>
      <c r="AB275" s="82"/>
      <c r="AC275" s="82"/>
      <c r="AD275" s="82"/>
      <c r="AE275" s="82"/>
      <c r="AF275" s="82"/>
      <c r="AG275" s="82"/>
    </row>
    <row r="276" spans="1:33" ht="15.75" customHeight="1">
      <c r="A276" s="146">
        <v>44536</v>
      </c>
      <c r="B276" s="82" t="s">
        <v>4070</v>
      </c>
      <c r="C276" s="82" t="s">
        <v>155</v>
      </c>
      <c r="D276" s="82" t="s">
        <v>79</v>
      </c>
      <c r="E276" s="82"/>
      <c r="F276" s="17" t="str">
        <f t="shared" si="23"/>
        <v>Đã nhận được CV</v>
      </c>
      <c r="G276" s="147" t="s">
        <v>5050</v>
      </c>
      <c r="H276" s="208">
        <v>949810501</v>
      </c>
      <c r="I276" s="148" t="s">
        <v>5051</v>
      </c>
      <c r="J276" s="150"/>
      <c r="K276" s="157" t="s">
        <v>5052</v>
      </c>
      <c r="L276" s="152" t="str">
        <f ca="1">IFERROR(__xludf.DUMMYFUNCTION("if(or(countifs($H$3:H278,H278)&gt;1, countifs($I$3:I278,I278)&gt;1),""Trùng"",if(or(COUNTIFS('Data tổng'!$I:$I,$I278)&gt;1,COUNTIFS('Data tổng'!$H:$H,$H278)&gt;1),""Trùng ""&amp;FILTER('Data tổng'!$B:$B,'Data tổng'!$I:$I=$I278,'Data tổng'!$B:$B&lt;&gt;$B278),""ok""))"),"ok")</f>
        <v>ok</v>
      </c>
      <c r="M276" s="147" t="s">
        <v>40</v>
      </c>
      <c r="N276" s="82" t="s">
        <v>243</v>
      </c>
      <c r="O276" s="82"/>
      <c r="P276" s="82"/>
      <c r="Q276" s="82"/>
      <c r="R276" s="82"/>
      <c r="S276" s="82"/>
      <c r="T276" s="82"/>
      <c r="U276" s="153" t="s">
        <v>3598</v>
      </c>
      <c r="V276" s="154"/>
      <c r="W276" s="82"/>
      <c r="X276" s="155"/>
      <c r="Y276" s="160"/>
      <c r="Z276" s="82"/>
      <c r="AA276" s="82"/>
      <c r="AB276" s="82"/>
      <c r="AC276" s="82"/>
      <c r="AD276" s="82"/>
      <c r="AE276" s="82"/>
      <c r="AF276" s="82"/>
      <c r="AG276" s="82"/>
    </row>
    <row r="277" spans="1:33" ht="15.75" customHeight="1">
      <c r="A277" s="146">
        <v>44536</v>
      </c>
      <c r="B277" s="82" t="s">
        <v>4070</v>
      </c>
      <c r="C277" s="82" t="s">
        <v>155</v>
      </c>
      <c r="D277" s="82" t="s">
        <v>417</v>
      </c>
      <c r="E277" s="82"/>
      <c r="F277" s="17" t="str">
        <f t="shared" si="23"/>
        <v>Đã nhận được CV</v>
      </c>
      <c r="G277" s="147" t="s">
        <v>5053</v>
      </c>
      <c r="H277" s="208">
        <v>333613739</v>
      </c>
      <c r="I277" s="148" t="s">
        <v>5054</v>
      </c>
      <c r="J277" s="150"/>
      <c r="K277" s="157" t="s">
        <v>5055</v>
      </c>
      <c r="L277" s="152" t="str">
        <f ca="1">IFERROR(__xludf.DUMMYFUNCTION("if(or(countifs($H$3:H279,H279)&gt;1, countifs($I$3:I279,I279)&gt;1),""Trùng"",if(or(COUNTIFS('Data tổng'!$I:$I,$I279)&gt;1,COUNTIFS('Data tổng'!$H:$H,$H279)&gt;1),""Trùng ""&amp;FILTER('Data tổng'!$B:$B,'Data tổng'!$I:$I=$I279,'Data tổng'!$B:$B&lt;&gt;$B279),""ok""))"),"ok")</f>
        <v>ok</v>
      </c>
      <c r="M277" s="147" t="s">
        <v>40</v>
      </c>
      <c r="N277" s="82" t="s">
        <v>243</v>
      </c>
      <c r="O277" s="82"/>
      <c r="P277" s="82"/>
      <c r="Q277" s="82"/>
      <c r="R277" s="82"/>
      <c r="S277" s="82"/>
      <c r="T277" s="82"/>
      <c r="U277" s="153" t="s">
        <v>5056</v>
      </c>
      <c r="V277" s="154"/>
      <c r="W277" s="82"/>
      <c r="X277" s="155"/>
      <c r="Y277" s="160"/>
      <c r="Z277" s="82"/>
      <c r="AA277" s="82"/>
      <c r="AB277" s="82"/>
      <c r="AC277" s="82"/>
      <c r="AD277" s="82"/>
      <c r="AE277" s="82"/>
      <c r="AF277" s="82"/>
      <c r="AG277" s="82"/>
    </row>
    <row r="278" spans="1:33" ht="29.25" customHeight="1">
      <c r="A278" s="146">
        <v>44536</v>
      </c>
      <c r="B278" s="82" t="s">
        <v>4070</v>
      </c>
      <c r="C278" s="82" t="s">
        <v>155</v>
      </c>
      <c r="D278" s="82" t="s">
        <v>1455</v>
      </c>
      <c r="E278" s="82"/>
      <c r="F278" s="17" t="str">
        <f t="shared" si="23"/>
        <v>Từ chối ứng tuyển</v>
      </c>
      <c r="G278" s="147" t="s">
        <v>5057</v>
      </c>
      <c r="H278" s="208">
        <v>362093188</v>
      </c>
      <c r="I278" s="149" t="s">
        <v>5058</v>
      </c>
      <c r="J278" s="150"/>
      <c r="K278" s="157" t="s">
        <v>5059</v>
      </c>
      <c r="L278" s="152" t="str">
        <f ca="1">IFERROR(__xludf.DUMMYFUNCTION("if(or(countifs($H$3:H280,H280)&gt;1, countifs($I$3:I280,I280)&gt;1),""Trùng"",if(or(COUNTIFS('Data tổng'!$I:$I,$I280)&gt;1,COUNTIFS('Data tổng'!$H:$H,$H280)&gt;1),""Trùng ""&amp;FILTER('Data tổng'!$B:$B,'Data tổng'!$I:$I=$I280,'Data tổng'!$B:$B&lt;&gt;$B280),""ok""))"),"ok")</f>
        <v>ok</v>
      </c>
      <c r="M278" s="147" t="s">
        <v>40</v>
      </c>
      <c r="N278" s="82"/>
      <c r="O278" s="82"/>
      <c r="P278" s="82"/>
      <c r="Q278" s="82"/>
      <c r="R278" s="82"/>
      <c r="S278" s="82"/>
      <c r="T278" s="82"/>
      <c r="U278" s="153" t="s">
        <v>5060</v>
      </c>
      <c r="V278" s="154"/>
      <c r="W278" s="82" t="s">
        <v>58</v>
      </c>
      <c r="X278" s="155"/>
      <c r="Y278" s="160"/>
      <c r="Z278" s="82"/>
      <c r="AA278" s="82"/>
      <c r="AB278" s="82"/>
      <c r="AC278" s="82"/>
      <c r="AD278" s="82"/>
      <c r="AE278" s="82"/>
      <c r="AF278" s="82"/>
      <c r="AG278" s="82"/>
    </row>
    <row r="279" spans="1:33" ht="15.75" customHeight="1">
      <c r="A279" s="146">
        <v>44540</v>
      </c>
      <c r="B279" s="82" t="s">
        <v>4070</v>
      </c>
      <c r="C279" s="82" t="s">
        <v>155</v>
      </c>
      <c r="D279" s="82" t="s">
        <v>79</v>
      </c>
      <c r="E279" s="82"/>
      <c r="F279" s="17" t="str">
        <f t="shared" si="23"/>
        <v>Đã nhận được CV</v>
      </c>
      <c r="G279" s="147" t="s">
        <v>5061</v>
      </c>
      <c r="H279" s="221">
        <v>388755593</v>
      </c>
      <c r="I279" s="149" t="s">
        <v>5062</v>
      </c>
      <c r="J279" s="150"/>
      <c r="K279" s="157" t="s">
        <v>5063</v>
      </c>
      <c r="L279" s="152" t="str">
        <f ca="1">IFERROR(__xludf.DUMMYFUNCTION("if(or(countifs($H$3:H281,H281)&gt;1, countifs($I$3:I281,I281)&gt;1),""Trùng"",if(or(COUNTIFS('Data tổng'!$I:$I,$I281)&gt;1,COUNTIFS('Data tổng'!$H:$H,$H281)&gt;1),""Trùng ""&amp;FILTER('Data tổng'!$B:$B,'Data tổng'!$I:$I=$I281,'Data tổng'!$B:$B&lt;&gt;$B281),""ok""))"),"ok")</f>
        <v>ok</v>
      </c>
      <c r="M279" s="147" t="s">
        <v>40</v>
      </c>
      <c r="N279" s="82"/>
      <c r="O279" s="82"/>
      <c r="P279" s="82"/>
      <c r="Q279" s="82"/>
      <c r="R279" s="82"/>
      <c r="S279" s="82"/>
      <c r="T279" s="82"/>
      <c r="U279" s="153"/>
      <c r="V279" s="154"/>
      <c r="W279" s="82"/>
      <c r="X279" s="155"/>
      <c r="Y279" s="160"/>
      <c r="Z279" s="82"/>
      <c r="AA279" s="82"/>
      <c r="AB279" s="82"/>
      <c r="AC279" s="82"/>
      <c r="AD279" s="82"/>
      <c r="AE279" s="82"/>
      <c r="AF279" s="82"/>
      <c r="AG279" s="82"/>
    </row>
    <row r="280" spans="1:33" ht="15.75" customHeight="1">
      <c r="A280" s="146">
        <v>44540</v>
      </c>
      <c r="B280" s="82" t="s">
        <v>4070</v>
      </c>
      <c r="C280" s="82" t="s">
        <v>155</v>
      </c>
      <c r="D280" s="82" t="s">
        <v>79</v>
      </c>
      <c r="E280" s="82"/>
      <c r="F280" s="17" t="str">
        <f t="shared" si="23"/>
        <v>Đã onboard</v>
      </c>
      <c r="G280" s="147" t="s">
        <v>5064</v>
      </c>
      <c r="H280" s="208">
        <v>946712608</v>
      </c>
      <c r="I280" s="149" t="s">
        <v>5065</v>
      </c>
      <c r="J280" s="150"/>
      <c r="K280" s="157" t="s">
        <v>5066</v>
      </c>
      <c r="L280" s="152" t="str">
        <f ca="1">IFERROR(__xludf.DUMMYFUNCTION("if(or(countifs($H$3:H282,H282)&gt;1, countifs($I$3:I282,I282)&gt;1),""Trùng"",if(or(COUNTIFS('Data tổng'!$I:$I,$I282)&gt;1,COUNTIFS('Data tổng'!$H:$H,$H282)&gt;1),""Trùng ""&amp;FILTER('Data tổng'!$B:$B,'Data tổng'!$I:$I=$I282,'Data tổng'!$B:$B&lt;&gt;$B282),""ok""))"),"ok")</f>
        <v>ok</v>
      </c>
      <c r="M280" s="147" t="s">
        <v>112</v>
      </c>
      <c r="N280" s="82"/>
      <c r="O280" s="82"/>
      <c r="P280" s="82"/>
      <c r="Q280" s="82"/>
      <c r="R280" s="82"/>
      <c r="S280" s="82"/>
      <c r="T280" s="82"/>
      <c r="U280" s="153" t="s">
        <v>5067</v>
      </c>
      <c r="V280" s="154"/>
      <c r="W280" s="82" t="s">
        <v>57</v>
      </c>
      <c r="X280" s="155">
        <v>44543</v>
      </c>
      <c r="Y280" s="156">
        <v>0.41666666666666669</v>
      </c>
      <c r="Z280" s="82" t="s">
        <v>5068</v>
      </c>
      <c r="AA280" s="82" t="s">
        <v>57</v>
      </c>
      <c r="AB280" s="164">
        <v>44544</v>
      </c>
      <c r="AC280" s="82" t="s">
        <v>65</v>
      </c>
      <c r="AD280" s="164">
        <v>44557</v>
      </c>
      <c r="AE280" s="82" t="s">
        <v>65</v>
      </c>
      <c r="AF280" s="82" t="s">
        <v>528</v>
      </c>
      <c r="AG280" s="165">
        <v>16000000</v>
      </c>
    </row>
    <row r="281" spans="1:33" ht="15.75" customHeight="1">
      <c r="A281" s="146">
        <v>44543</v>
      </c>
      <c r="B281" s="82" t="s">
        <v>4070</v>
      </c>
      <c r="C281" s="82" t="s">
        <v>155</v>
      </c>
      <c r="D281" s="82" t="s">
        <v>1455</v>
      </c>
      <c r="E281" s="82"/>
      <c r="F281" s="17" t="str">
        <f t="shared" si="23"/>
        <v>Đã nhận được CV</v>
      </c>
      <c r="G281" s="147" t="s">
        <v>5069</v>
      </c>
      <c r="H281" s="208" t="s">
        <v>5070</v>
      </c>
      <c r="I281" s="148" t="s">
        <v>5071</v>
      </c>
      <c r="J281" s="150"/>
      <c r="K281" s="157" t="s">
        <v>5072</v>
      </c>
      <c r="L281" s="152" t="str">
        <f ca="1">IFERROR(__xludf.DUMMYFUNCTION("if(or(countifs($H$3:H283,H283)&gt;1, countifs($I$3:I283,I283)&gt;1),""Trùng"",if(or(COUNTIFS('Data tổng'!$I:$I,$I283)&gt;1,COUNTIFS('Data tổng'!$H:$H,$H283)&gt;1),""Trùng ""&amp;FILTER('Data tổng'!$B:$B,'Data tổng'!$I:$I=$I283,'Data tổng'!$B:$B&lt;&gt;$B283),""ok""))"),"ok")</f>
        <v>ok</v>
      </c>
      <c r="M281" s="147" t="s">
        <v>40</v>
      </c>
      <c r="N281" s="82" t="s">
        <v>243</v>
      </c>
      <c r="O281" s="82"/>
      <c r="P281" s="82"/>
      <c r="Q281" s="82"/>
      <c r="R281" s="82"/>
      <c r="S281" s="82"/>
      <c r="T281" s="82"/>
      <c r="U281" s="153" t="s">
        <v>5073</v>
      </c>
      <c r="V281" s="154"/>
      <c r="W281" s="82"/>
      <c r="X281" s="155"/>
      <c r="Y281" s="160"/>
      <c r="Z281" s="82"/>
      <c r="AA281" s="82"/>
      <c r="AB281" s="82"/>
      <c r="AC281" s="82"/>
      <c r="AD281" s="82"/>
      <c r="AE281" s="82"/>
      <c r="AF281" s="82"/>
      <c r="AG281" s="82"/>
    </row>
    <row r="282" spans="1:33" ht="15.75" customHeight="1">
      <c r="A282" s="146">
        <v>44543</v>
      </c>
      <c r="B282" s="82" t="s">
        <v>4070</v>
      </c>
      <c r="C282" s="82" t="s">
        <v>155</v>
      </c>
      <c r="D282" s="82" t="s">
        <v>79</v>
      </c>
      <c r="E282" s="82"/>
      <c r="F282" s="17" t="str">
        <f t="shared" si="23"/>
        <v>Đã nhận được CV</v>
      </c>
      <c r="G282" s="147" t="s">
        <v>5074</v>
      </c>
      <c r="H282" s="208">
        <v>918760237</v>
      </c>
      <c r="I282" s="149" t="s">
        <v>5075</v>
      </c>
      <c r="J282" s="150"/>
      <c r="K282" s="157" t="s">
        <v>5076</v>
      </c>
      <c r="L282" s="152" t="str">
        <f ca="1">IFERROR(__xludf.DUMMYFUNCTION("if(or(countifs($H$3:H284,H284)&gt;1, countifs($I$3:I284,I284)&gt;1),""Trùng"",if(or(COUNTIFS('Data tổng'!$I:$I,$I284)&gt;1,COUNTIFS('Data tổng'!$H:$H,$H284)&gt;1),""Trùng ""&amp;FILTER('Data tổng'!$B:$B,'Data tổng'!$I:$I=$I284,'Data tổng'!$B:$B&lt;&gt;$B284),""ok""))"),"ok")</f>
        <v>ok</v>
      </c>
      <c r="M282" s="147" t="s">
        <v>40</v>
      </c>
      <c r="N282" s="82"/>
      <c r="O282" s="82"/>
      <c r="P282" s="82"/>
      <c r="Q282" s="82"/>
      <c r="R282" s="82"/>
      <c r="S282" s="82"/>
      <c r="T282" s="82"/>
      <c r="U282" s="153" t="s">
        <v>5077</v>
      </c>
      <c r="V282" s="154"/>
      <c r="W282" s="82"/>
      <c r="X282" s="155"/>
      <c r="Y282" s="160"/>
      <c r="Z282" s="82"/>
      <c r="AA282" s="82"/>
      <c r="AB282" s="82"/>
      <c r="AC282" s="82"/>
      <c r="AD282" s="82"/>
      <c r="AE282" s="82"/>
      <c r="AF282" s="82"/>
      <c r="AG282" s="82"/>
    </row>
    <row r="283" spans="1:33" ht="15.75" customHeight="1">
      <c r="A283" s="171">
        <v>44544</v>
      </c>
      <c r="B283" s="82" t="s">
        <v>4070</v>
      </c>
      <c r="C283" s="82" t="s">
        <v>155</v>
      </c>
      <c r="D283" s="82" t="s">
        <v>417</v>
      </c>
      <c r="E283" s="82"/>
      <c r="F283" s="17" t="str">
        <f t="shared" si="23"/>
        <v>Đã nhận được CV</v>
      </c>
      <c r="G283" s="147" t="s">
        <v>5078</v>
      </c>
      <c r="H283" s="214" t="s">
        <v>5079</v>
      </c>
      <c r="I283" s="149" t="s">
        <v>5080</v>
      </c>
      <c r="J283" s="150"/>
      <c r="K283" s="157" t="s">
        <v>5081</v>
      </c>
      <c r="L283" s="152" t="str">
        <f ca="1">IFERROR(__xludf.DUMMYFUNCTION("if(or(countifs($H$3:H285,H285)&gt;1, countifs($I$3:I285,I285)&gt;1),""Trùng"",if(or(COUNTIFS('Data tổng'!$I:$I,$I285)&gt;1,COUNTIFS('Data tổng'!$H:$H,$H285)&gt;1),""Trùng ""&amp;FILTER('Data tổng'!$B:$B,'Data tổng'!$I:$I=$I285,'Data tổng'!$B:$B&lt;&gt;$B285),""ok""))"),"ok")</f>
        <v>ok</v>
      </c>
      <c r="M283" s="147" t="s">
        <v>83</v>
      </c>
      <c r="N283" s="82" t="s">
        <v>84</v>
      </c>
      <c r="O283" s="82"/>
      <c r="P283" s="82"/>
      <c r="Q283" s="82"/>
      <c r="R283" s="82"/>
      <c r="S283" s="82"/>
      <c r="T283" s="82"/>
      <c r="U283" s="153" t="s">
        <v>5082</v>
      </c>
      <c r="V283" s="154"/>
      <c r="W283" s="82"/>
      <c r="X283" s="155"/>
      <c r="Y283" s="160"/>
      <c r="Z283" s="82"/>
      <c r="AA283" s="82"/>
      <c r="AB283" s="82"/>
      <c r="AC283" s="82"/>
      <c r="AD283" s="82"/>
      <c r="AE283" s="82"/>
      <c r="AF283" s="82"/>
      <c r="AG283" s="82"/>
    </row>
    <row r="284" spans="1:33" ht="15.75" customHeight="1">
      <c r="A284" s="146">
        <v>44544</v>
      </c>
      <c r="B284" s="82" t="s">
        <v>4070</v>
      </c>
      <c r="C284" s="82" t="s">
        <v>155</v>
      </c>
      <c r="D284" s="82" t="s">
        <v>79</v>
      </c>
      <c r="E284" s="82"/>
      <c r="F284" s="17" t="str">
        <f t="shared" si="23"/>
        <v>Đã nhận được CV</v>
      </c>
      <c r="G284" s="147" t="s">
        <v>5083</v>
      </c>
      <c r="H284" s="214" t="s">
        <v>5084</v>
      </c>
      <c r="I284" s="149" t="s">
        <v>5085</v>
      </c>
      <c r="J284" s="150"/>
      <c r="K284" s="157" t="s">
        <v>5086</v>
      </c>
      <c r="L284" s="152" t="str">
        <f ca="1">IFERROR(__xludf.DUMMYFUNCTION("if(or(countifs($H$3:H286,H286)&gt;1, countifs($I$3:I286,I286)&gt;1),""Trùng"",if(or(COUNTIFS('Data tổng'!$I:$I,$I286)&gt;1,COUNTIFS('Data tổng'!$H:$H,$H286)&gt;1),""Trùng ""&amp;FILTER('Data tổng'!$B:$B,'Data tổng'!$I:$I=$I286,'Data tổng'!$B:$B&lt;&gt;$B286),""ok""))"),"ok")</f>
        <v>ok</v>
      </c>
      <c r="M284" s="147" t="s">
        <v>40</v>
      </c>
      <c r="N284" s="82" t="s">
        <v>243</v>
      </c>
      <c r="O284" s="82"/>
      <c r="P284" s="82"/>
      <c r="Q284" s="82"/>
      <c r="R284" s="82"/>
      <c r="S284" s="82"/>
      <c r="T284" s="82"/>
      <c r="U284" s="153" t="s">
        <v>5087</v>
      </c>
      <c r="V284" s="154"/>
      <c r="W284" s="82"/>
      <c r="X284" s="155"/>
      <c r="Y284" s="160"/>
      <c r="Z284" s="82"/>
      <c r="AA284" s="82"/>
      <c r="AB284" s="82"/>
      <c r="AC284" s="82"/>
      <c r="AD284" s="82"/>
      <c r="AE284" s="82"/>
      <c r="AF284" s="82"/>
      <c r="AG284" s="82"/>
    </row>
    <row r="285" spans="1:33" ht="15.75" customHeight="1">
      <c r="A285" s="146">
        <v>44546</v>
      </c>
      <c r="B285" s="82" t="str">
        <f>IF(A285&lt;&gt;"",B284,"")</f>
        <v>Hongbt12</v>
      </c>
      <c r="C285" s="82"/>
      <c r="D285" s="82" t="s">
        <v>417</v>
      </c>
      <c r="E285" s="82"/>
      <c r="F285" s="17" t="str">
        <f t="shared" si="23"/>
        <v>Đã nhận được CV</v>
      </c>
      <c r="G285" s="147" t="s">
        <v>5088</v>
      </c>
      <c r="H285" s="214">
        <v>962049752</v>
      </c>
      <c r="I285" s="149" t="s">
        <v>5089</v>
      </c>
      <c r="J285" s="150"/>
      <c r="K285" s="157" t="s">
        <v>5090</v>
      </c>
      <c r="L285" s="152" t="str">
        <f ca="1">IFERROR(__xludf.DUMMYFUNCTION("if(or(countifs($H$3:H287,H287)&gt;1, countifs($I$3:I287,I287)&gt;1),""Trùng"",if(or(COUNTIFS('Data tổng'!$I:$I,$I287)&gt;1,COUNTIFS('Data tổng'!$H:$H,$H287)&gt;1),""Trùng ""&amp;FILTER('Data tổng'!$B:$B,'Data tổng'!$I:$I=$I287,'Data tổng'!$B:$B&lt;&gt;$B287),""ok""))"),"ok")</f>
        <v>ok</v>
      </c>
      <c r="M285" s="147"/>
      <c r="N285" s="82"/>
      <c r="O285" s="82"/>
      <c r="P285" s="82"/>
      <c r="Q285" s="82"/>
      <c r="R285" s="82"/>
      <c r="S285" s="82"/>
      <c r="T285" s="82"/>
      <c r="U285" s="153" t="s">
        <v>5091</v>
      </c>
      <c r="V285" s="154"/>
      <c r="W285" s="82"/>
      <c r="X285" s="155"/>
      <c r="Y285" s="160"/>
      <c r="Z285" s="82"/>
      <c r="AA285" s="82"/>
      <c r="AB285" s="82"/>
      <c r="AC285" s="82"/>
      <c r="AD285" s="82"/>
      <c r="AE285" s="82"/>
      <c r="AF285" s="82"/>
      <c r="AG285" s="82"/>
    </row>
    <row r="286" spans="1:33" ht="15.75" customHeight="1">
      <c r="A286" s="146">
        <v>44546</v>
      </c>
      <c r="B286" s="82" t="s">
        <v>4070</v>
      </c>
      <c r="C286" s="82" t="s">
        <v>554</v>
      </c>
      <c r="D286" s="82" t="s">
        <v>417</v>
      </c>
      <c r="E286" s="82"/>
      <c r="F286" s="17" t="str">
        <f t="shared" si="23"/>
        <v>Đã nhận được CV</v>
      </c>
      <c r="G286" s="147" t="s">
        <v>5092</v>
      </c>
      <c r="H286" s="208">
        <v>374160218</v>
      </c>
      <c r="I286" s="149" t="s">
        <v>5093</v>
      </c>
      <c r="J286" s="160">
        <v>1992</v>
      </c>
      <c r="K286" s="157" t="s">
        <v>5094</v>
      </c>
      <c r="L286" s="152" t="str">
        <f ca="1">IFERROR(__xludf.DUMMYFUNCTION("if(or(countifs($H$3:H288,H288)&gt;1, countifs($I$3:I288,I288)&gt;1),""Trùng"",if(or(COUNTIFS('Data tổng'!$I:$I,$I288)&gt;1,COUNTIFS('Data tổng'!$H:$H,$H288)&gt;1),""Trùng ""&amp;FILTER('Data tổng'!$B:$B,'Data tổng'!$I:$I=$I288,'Data tổng'!$B:$B&lt;&gt;$B288),""ok""))"),"ok")</f>
        <v>ok</v>
      </c>
      <c r="M286" s="147" t="s">
        <v>40</v>
      </c>
      <c r="N286" s="82"/>
      <c r="O286" s="82"/>
      <c r="P286" s="82"/>
      <c r="Q286" s="82" t="s">
        <v>70</v>
      </c>
      <c r="R286" s="82"/>
      <c r="S286" s="82"/>
      <c r="T286" s="82"/>
      <c r="U286" s="153" t="s">
        <v>5095</v>
      </c>
      <c r="V286" s="154"/>
      <c r="W286" s="82"/>
      <c r="X286" s="155"/>
      <c r="Y286" s="160"/>
      <c r="Z286" s="82"/>
      <c r="AA286" s="82"/>
      <c r="AB286" s="82"/>
      <c r="AC286" s="82"/>
      <c r="AD286" s="82"/>
      <c r="AE286" s="82"/>
      <c r="AF286" s="82"/>
      <c r="AG286" s="82"/>
    </row>
    <row r="287" spans="1:33" ht="30" customHeight="1">
      <c r="A287" s="146">
        <v>44547</v>
      </c>
      <c r="B287" s="82" t="s">
        <v>4070</v>
      </c>
      <c r="C287" s="82" t="s">
        <v>456</v>
      </c>
      <c r="D287" s="82" t="s">
        <v>417</v>
      </c>
      <c r="E287" s="82"/>
      <c r="F287" s="17" t="str">
        <f t="shared" si="23"/>
        <v>Đã nhận được CV</v>
      </c>
      <c r="G287" s="147" t="s">
        <v>5096</v>
      </c>
      <c r="H287" s="208">
        <v>921948686</v>
      </c>
      <c r="I287" s="149" t="s">
        <v>3975</v>
      </c>
      <c r="J287" s="150"/>
      <c r="K287" s="157" t="s">
        <v>5097</v>
      </c>
      <c r="L287" s="152" t="str">
        <f ca="1">IFERROR(__xludf.DUMMYFUNCTION("if(or(countifs($H$3:H289,H289)&gt;1, countifs($I$3:I289,I289)&gt;1),""Trùng"",if(or(COUNTIFS('Data tổng'!$I:$I,$I289)&gt;1,COUNTIFS('Data tổng'!$H:$H,$H289)&gt;1),""Trùng ""&amp;FILTER('Data tổng'!$B:$B,'Data tổng'!$I:$I=$I289,'Data tổng'!$B:$B&lt;&gt;$B289),""ok""))"),"ok")</f>
        <v>ok</v>
      </c>
      <c r="M287" s="147" t="s">
        <v>40</v>
      </c>
      <c r="N287" s="82"/>
      <c r="O287" s="82"/>
      <c r="P287" s="82"/>
      <c r="Q287" s="82"/>
      <c r="R287" s="82"/>
      <c r="S287" s="82"/>
      <c r="T287" s="82"/>
      <c r="U287" s="153" t="s">
        <v>5098</v>
      </c>
      <c r="V287" s="154"/>
      <c r="W287" s="82"/>
      <c r="X287" s="155"/>
      <c r="Y287" s="160"/>
      <c r="Z287" s="82"/>
      <c r="AA287" s="82"/>
      <c r="AB287" s="82"/>
      <c r="AC287" s="82"/>
      <c r="AD287" s="82"/>
      <c r="AE287" s="82"/>
      <c r="AF287" s="82"/>
      <c r="AG287" s="82"/>
    </row>
    <row r="288" spans="1:33" ht="15.75" customHeight="1">
      <c r="A288" s="146">
        <v>44547</v>
      </c>
      <c r="B288" s="82" t="s">
        <v>4070</v>
      </c>
      <c r="C288" s="82" t="s">
        <v>155</v>
      </c>
      <c r="D288" s="82" t="s">
        <v>79</v>
      </c>
      <c r="E288" s="82"/>
      <c r="F288" s="17" t="str">
        <f t="shared" si="23"/>
        <v>Đã nhận được CV</v>
      </c>
      <c r="G288" s="147" t="s">
        <v>5099</v>
      </c>
      <c r="H288" s="208">
        <v>823540607</v>
      </c>
      <c r="I288" s="149" t="s">
        <v>5100</v>
      </c>
      <c r="J288" s="150"/>
      <c r="K288" s="157" t="s">
        <v>5101</v>
      </c>
      <c r="L288" s="152" t="str">
        <f ca="1">IFERROR(__xludf.DUMMYFUNCTION("if(or(countifs($H$3:H290,H290)&gt;1, countifs($I$3:I290,I290)&gt;1),""Trùng"",if(or(COUNTIFS('Data tổng'!$I:$I,$I290)&gt;1,COUNTIFS('Data tổng'!$H:$H,$H290)&gt;1),""Trùng ""&amp;FILTER('Data tổng'!$B:$B,'Data tổng'!$I:$I=$I290,'Data tổng'!$B:$B&lt;&gt;$B290),""ok""))"),"ok")</f>
        <v>ok</v>
      </c>
      <c r="M288" s="147" t="s">
        <v>40</v>
      </c>
      <c r="N288" s="82"/>
      <c r="O288" s="82"/>
      <c r="P288" s="82"/>
      <c r="Q288" s="82" t="s">
        <v>62</v>
      </c>
      <c r="R288" s="82" t="s">
        <v>44</v>
      </c>
      <c r="S288" s="82"/>
      <c r="T288" s="82"/>
      <c r="U288" s="153"/>
      <c r="V288" s="154"/>
      <c r="W288" s="82"/>
      <c r="X288" s="155"/>
      <c r="Y288" s="160"/>
      <c r="Z288" s="82"/>
      <c r="AA288" s="82"/>
      <c r="AB288" s="82"/>
      <c r="AC288" s="82"/>
      <c r="AD288" s="82"/>
      <c r="AE288" s="82"/>
      <c r="AF288" s="82"/>
      <c r="AG288" s="82"/>
    </row>
    <row r="289" spans="1:33" ht="15.75" customHeight="1">
      <c r="A289" s="146">
        <v>44547</v>
      </c>
      <c r="B289" s="82" t="s">
        <v>4070</v>
      </c>
      <c r="C289" s="82"/>
      <c r="D289" s="82"/>
      <c r="E289" s="82"/>
      <c r="F289" s="17" t="str">
        <f t="shared" si="23"/>
        <v>Đã nhận được CV</v>
      </c>
      <c r="G289" s="147" t="s">
        <v>5102</v>
      </c>
      <c r="H289" s="208">
        <v>389949857</v>
      </c>
      <c r="I289" s="148"/>
      <c r="J289" s="150"/>
      <c r="K289" s="147"/>
      <c r="L289" s="152" t="str">
        <f ca="1">IFERROR(__xludf.DUMMYFUNCTION("if(or(countifs($H$3:H291,H291)&gt;1, countifs($I$3:I291,I291)&gt;1),""Trùng"",if(or(COUNTIFS('Data tổng'!$I:$I,$I291)&gt;1,COUNTIFS('Data tổng'!$H:$H,$H291)&gt;1),""Trùng ""&amp;FILTER('Data tổng'!$B:$B,'Data tổng'!$I:$I=$I291,'Data tổng'!$B:$B&lt;&gt;$B291),""ok""))"),"ok")</f>
        <v>ok</v>
      </c>
      <c r="M289" s="147"/>
      <c r="N289" s="82"/>
      <c r="O289" s="82"/>
      <c r="P289" s="82"/>
      <c r="Q289" s="82"/>
      <c r="R289" s="82"/>
      <c r="S289" s="82"/>
      <c r="T289" s="82"/>
      <c r="U289" s="153" t="s">
        <v>5103</v>
      </c>
      <c r="V289" s="154"/>
      <c r="W289" s="82"/>
      <c r="X289" s="155"/>
      <c r="Y289" s="160"/>
      <c r="Z289" s="82"/>
      <c r="AA289" s="82"/>
      <c r="AB289" s="82"/>
      <c r="AC289" s="82"/>
      <c r="AD289" s="82"/>
      <c r="AE289" s="82"/>
      <c r="AF289" s="82"/>
      <c r="AG289" s="82"/>
    </row>
    <row r="290" spans="1:33" ht="15.75" customHeight="1">
      <c r="A290" s="146">
        <v>44547</v>
      </c>
      <c r="B290" s="82" t="s">
        <v>4070</v>
      </c>
      <c r="C290" s="82"/>
      <c r="D290" s="82"/>
      <c r="E290" s="82"/>
      <c r="F290" s="17" t="str">
        <f t="shared" si="23"/>
        <v>Đã nhận được CV</v>
      </c>
      <c r="G290" s="147" t="s">
        <v>1175</v>
      </c>
      <c r="H290" s="208">
        <v>356112500</v>
      </c>
      <c r="I290" s="148"/>
      <c r="J290" s="150"/>
      <c r="K290" s="147"/>
      <c r="L290" s="152" t="str">
        <f ca="1">IFERROR(__xludf.DUMMYFUNCTION("if(or(countifs($H$3:H292,H292)&gt;1, countifs($I$3:I292,I292)&gt;1),""Trùng"",if(or(COUNTIFS('Data tổng'!$I:$I,$I292)&gt;1,COUNTIFS('Data tổng'!$H:$H,$H292)&gt;1),""Trùng ""&amp;FILTER('Data tổng'!$B:$B,'Data tổng'!$I:$I=$I292,'Data tổng'!$B:$B&lt;&gt;$B292),""ok""))"),"ok")</f>
        <v>ok</v>
      </c>
      <c r="M290" s="147"/>
      <c r="N290" s="82"/>
      <c r="O290" s="82"/>
      <c r="P290" s="82"/>
      <c r="Q290" s="82"/>
      <c r="R290" s="82"/>
      <c r="S290" s="82"/>
      <c r="T290" s="82"/>
      <c r="U290" s="153" t="s">
        <v>5104</v>
      </c>
      <c r="V290" s="154"/>
      <c r="W290" s="82"/>
      <c r="X290" s="155"/>
      <c r="Y290" s="160"/>
      <c r="Z290" s="82"/>
      <c r="AA290" s="82"/>
      <c r="AB290" s="82"/>
      <c r="AC290" s="82"/>
      <c r="AD290" s="82"/>
      <c r="AE290" s="82"/>
      <c r="AF290" s="82"/>
      <c r="AG290" s="82"/>
    </row>
    <row r="291" spans="1:33" ht="25.5" customHeight="1">
      <c r="A291" s="146">
        <v>44547</v>
      </c>
      <c r="B291" s="82" t="s">
        <v>4070</v>
      </c>
      <c r="C291" s="82"/>
      <c r="D291" s="82"/>
      <c r="E291" s="82"/>
      <c r="F291" s="17" t="str">
        <f t="shared" si="23"/>
        <v>Đã nhận được CV</v>
      </c>
      <c r="G291" s="147" t="s">
        <v>5105</v>
      </c>
      <c r="H291" s="208">
        <v>839400071</v>
      </c>
      <c r="I291" s="148"/>
      <c r="J291" s="150"/>
      <c r="K291" s="147"/>
      <c r="L291" s="152" t="str">
        <f ca="1">IFERROR(__xludf.DUMMYFUNCTION("if(or(countifs($H$3:H293,H293)&gt;1, countifs($I$3:I293,I293)&gt;1),""Trùng"",if(or(COUNTIFS('Data tổng'!$I:$I,$I293)&gt;1,COUNTIFS('Data tổng'!$H:$H,$H293)&gt;1),""Trùng ""&amp;FILTER('Data tổng'!$B:$B,'Data tổng'!$I:$I=$I293,'Data tổng'!$B:$B&lt;&gt;$B293),""ok""))"),"ok")</f>
        <v>ok</v>
      </c>
      <c r="M291" s="147"/>
      <c r="N291" s="82"/>
      <c r="O291" s="82"/>
      <c r="P291" s="82"/>
      <c r="Q291" s="82"/>
      <c r="R291" s="82"/>
      <c r="S291" s="82"/>
      <c r="T291" s="82"/>
      <c r="U291" s="153" t="s">
        <v>5106</v>
      </c>
      <c r="V291" s="154"/>
      <c r="W291" s="82"/>
      <c r="X291" s="155"/>
      <c r="Y291" s="160"/>
      <c r="Z291" s="82"/>
      <c r="AA291" s="82"/>
      <c r="AB291" s="82"/>
      <c r="AC291" s="82"/>
      <c r="AD291" s="82"/>
      <c r="AE291" s="82"/>
      <c r="AF291" s="82"/>
      <c r="AG291" s="82"/>
    </row>
    <row r="292" spans="1:33" ht="21.75" customHeight="1">
      <c r="A292" s="146">
        <v>44547</v>
      </c>
      <c r="B292" s="82" t="s">
        <v>4070</v>
      </c>
      <c r="C292" s="82"/>
      <c r="D292" s="82"/>
      <c r="E292" s="82"/>
      <c r="F292" s="17" t="str">
        <f t="shared" si="23"/>
        <v>Đã nhận được CV</v>
      </c>
      <c r="G292" s="147" t="s">
        <v>1244</v>
      </c>
      <c r="H292" s="208">
        <v>977002625</v>
      </c>
      <c r="I292" s="148"/>
      <c r="J292" s="150"/>
      <c r="K292" s="147"/>
      <c r="L292" s="152" t="str">
        <f ca="1">IFERROR(__xludf.DUMMYFUNCTION("if(or(countifs($H$3:H294,H294)&gt;1, countifs($I$3:I294,I294)&gt;1),""Trùng"",if(or(COUNTIFS('Data tổng'!$I:$I,$I294)&gt;1,COUNTIFS('Data tổng'!$H:$H,$H294)&gt;1),""Trùng ""&amp;FILTER('Data tổng'!$B:$B,'Data tổng'!$I:$I=$I294,'Data tổng'!$B:$B&lt;&gt;$B294),""ok""))"),"ok")</f>
        <v>ok</v>
      </c>
      <c r="M292" s="147"/>
      <c r="N292" s="82"/>
      <c r="O292" s="82"/>
      <c r="P292" s="82"/>
      <c r="Q292" s="82"/>
      <c r="R292" s="82"/>
      <c r="S292" s="82"/>
      <c r="T292" s="82"/>
      <c r="U292" s="153" t="s">
        <v>5107</v>
      </c>
      <c r="V292" s="154"/>
      <c r="W292" s="82"/>
      <c r="X292" s="155"/>
      <c r="Y292" s="160"/>
      <c r="Z292" s="82"/>
      <c r="AA292" s="82"/>
      <c r="AB292" s="82"/>
      <c r="AC292" s="82"/>
      <c r="AD292" s="82"/>
      <c r="AE292" s="82"/>
      <c r="AF292" s="82"/>
      <c r="AG292" s="82"/>
    </row>
    <row r="293" spans="1:33" ht="15.75" customHeight="1">
      <c r="A293" s="146">
        <v>44551</v>
      </c>
      <c r="B293" s="82" t="s">
        <v>4070</v>
      </c>
      <c r="C293" s="82" t="s">
        <v>3918</v>
      </c>
      <c r="D293" s="82" t="s">
        <v>417</v>
      </c>
      <c r="E293" s="82"/>
      <c r="F293" s="17" t="str">
        <f t="shared" si="23"/>
        <v>Fail Phỏng vấn</v>
      </c>
      <c r="G293" s="147" t="s">
        <v>4893</v>
      </c>
      <c r="H293" s="208">
        <v>346679339</v>
      </c>
      <c r="I293" s="148" t="s">
        <v>4894</v>
      </c>
      <c r="J293" s="150"/>
      <c r="K293" s="157" t="s">
        <v>5108</v>
      </c>
      <c r="L293" s="152" t="str">
        <f ca="1">IFERROR(__xludf.DUMMYFUNCTION("if(or(countifs($H$3:H295,H295)&gt;1, countifs($I$3:I295,I295)&gt;1),""Trùng"",if(or(COUNTIFS('Data tổng'!$I:$I,$I295)&gt;1,COUNTIFS('Data tổng'!$H:$H,$H295)&gt;1),""Trùng ""&amp;FILTER('Data tổng'!$B:$B,'Data tổng'!$I:$I=$I295,'Data tổng'!$B:$B&lt;&gt;$B295),""ok""))"),"Trùng")</f>
        <v>Trùng</v>
      </c>
      <c r="M293" s="147" t="s">
        <v>83</v>
      </c>
      <c r="N293" s="82" t="s">
        <v>84</v>
      </c>
      <c r="O293" s="82"/>
      <c r="P293" s="82"/>
      <c r="Q293" s="82"/>
      <c r="R293" s="82"/>
      <c r="S293" s="82"/>
      <c r="T293" s="82"/>
      <c r="U293" s="153"/>
      <c r="V293" s="154"/>
      <c r="W293" s="82" t="s">
        <v>57</v>
      </c>
      <c r="X293" s="155">
        <v>44554</v>
      </c>
      <c r="Y293" s="156">
        <v>0.41666666666666669</v>
      </c>
      <c r="Z293" s="82" t="s">
        <v>64</v>
      </c>
      <c r="AA293" s="82" t="s">
        <v>47</v>
      </c>
      <c r="AB293" s="82"/>
      <c r="AC293" s="82"/>
      <c r="AD293" s="82"/>
      <c r="AE293" s="82"/>
      <c r="AF293" s="82"/>
      <c r="AG293" s="82"/>
    </row>
    <row r="294" spans="1:33" ht="15.75" customHeight="1">
      <c r="A294" s="146">
        <v>44553</v>
      </c>
      <c r="B294" s="82" t="s">
        <v>4070</v>
      </c>
      <c r="C294" s="82" t="s">
        <v>155</v>
      </c>
      <c r="D294" s="82" t="s">
        <v>1455</v>
      </c>
      <c r="E294" s="82"/>
      <c r="F294" s="17" t="str">
        <f t="shared" si="23"/>
        <v>Đã nhận được CV</v>
      </c>
      <c r="G294" s="147" t="s">
        <v>5109</v>
      </c>
      <c r="H294" s="208">
        <v>948800992</v>
      </c>
      <c r="I294" s="148" t="s">
        <v>5110</v>
      </c>
      <c r="J294" s="150"/>
      <c r="K294" s="157" t="s">
        <v>5111</v>
      </c>
      <c r="L294" s="152" t="str">
        <f ca="1">IFERROR(__xludf.DUMMYFUNCTION("if(or(countifs($H$3:H296,H296)&gt;1, countifs($I$3:I296,I296)&gt;1),""Trùng"",if(or(COUNTIFS('Data tổng'!$I:$I,$I296)&gt;1,COUNTIFS('Data tổng'!$H:$H,$H296)&gt;1),""Trùng ""&amp;FILTER('Data tổng'!$B:$B,'Data tổng'!$I:$I=$I296,'Data tổng'!$B:$B&lt;&gt;$B296),""ok""))"),"ok")</f>
        <v>ok</v>
      </c>
      <c r="M294" s="147" t="s">
        <v>40</v>
      </c>
      <c r="N294" s="82"/>
      <c r="O294" s="82"/>
      <c r="P294" s="82"/>
      <c r="Q294" s="82" t="s">
        <v>44</v>
      </c>
      <c r="R294" s="82"/>
      <c r="S294" s="82"/>
      <c r="T294" s="82"/>
      <c r="U294" s="153" t="s">
        <v>5112</v>
      </c>
      <c r="V294" s="154"/>
      <c r="W294" s="82"/>
      <c r="X294" s="155"/>
      <c r="Y294" s="160"/>
      <c r="Z294" s="82"/>
      <c r="AA294" s="82"/>
      <c r="AB294" s="82"/>
      <c r="AC294" s="82"/>
      <c r="AD294" s="82"/>
      <c r="AE294" s="82"/>
      <c r="AF294" s="82"/>
      <c r="AG294" s="82"/>
    </row>
    <row r="295" spans="1:33" ht="15.75" customHeight="1">
      <c r="A295" s="146">
        <v>44553</v>
      </c>
      <c r="B295" s="82" t="s">
        <v>4070</v>
      </c>
      <c r="C295" s="82" t="s">
        <v>155</v>
      </c>
      <c r="D295" s="82" t="s">
        <v>79</v>
      </c>
      <c r="E295" s="82"/>
      <c r="F295" s="17" t="str">
        <f t="shared" si="23"/>
        <v>Đã nhận được CV</v>
      </c>
      <c r="G295" s="147" t="s">
        <v>5113</v>
      </c>
      <c r="H295" s="208">
        <v>332214203</v>
      </c>
      <c r="I295" s="149" t="s">
        <v>5114</v>
      </c>
      <c r="J295" s="150"/>
      <c r="K295" s="157" t="s">
        <v>5115</v>
      </c>
      <c r="L295" s="152" t="str">
        <f ca="1">IFERROR(__xludf.DUMMYFUNCTION("if(or(countifs($H$3:H297,H297)&gt;1, countifs($I$3:I297,I297)&gt;1),""Trùng"",if(or(COUNTIFS('Data tổng'!$I:$I,$I297)&gt;1,COUNTIFS('Data tổng'!$H:$H,$H297)&gt;1),""Trùng ""&amp;FILTER('Data tổng'!$B:$B,'Data tổng'!$I:$I=$I297,'Data tổng'!$B:$B&lt;&gt;$B297),""ok""))"),"ok")</f>
        <v>ok</v>
      </c>
      <c r="M295" s="147" t="s">
        <v>40</v>
      </c>
      <c r="N295" s="82"/>
      <c r="O295" s="82"/>
      <c r="P295" s="82"/>
      <c r="Q295" s="82" t="s">
        <v>1172</v>
      </c>
      <c r="R295" s="82" t="s">
        <v>44</v>
      </c>
      <c r="S295" s="82"/>
      <c r="T295" s="82"/>
      <c r="U295" s="153"/>
      <c r="V295" s="154"/>
      <c r="W295" s="82"/>
      <c r="X295" s="155"/>
      <c r="Y295" s="160"/>
      <c r="Z295" s="82"/>
      <c r="AA295" s="82"/>
      <c r="AB295" s="82"/>
      <c r="AC295" s="82"/>
      <c r="AD295" s="82"/>
      <c r="AE295" s="82"/>
      <c r="AF295" s="82"/>
      <c r="AG295" s="82"/>
    </row>
    <row r="296" spans="1:33" ht="15.75" customHeight="1">
      <c r="A296" s="146">
        <v>44553</v>
      </c>
      <c r="B296" s="82" t="s">
        <v>4070</v>
      </c>
      <c r="C296" s="82" t="s">
        <v>155</v>
      </c>
      <c r="D296" s="82" t="s">
        <v>79</v>
      </c>
      <c r="E296" s="82"/>
      <c r="F296" s="17" t="str">
        <f t="shared" si="23"/>
        <v>Đã nhận được CV</v>
      </c>
      <c r="G296" s="147" t="s">
        <v>5116</v>
      </c>
      <c r="H296" s="208">
        <v>974050438</v>
      </c>
      <c r="I296" s="149" t="s">
        <v>5117</v>
      </c>
      <c r="J296" s="150"/>
      <c r="K296" s="157" t="s">
        <v>5118</v>
      </c>
      <c r="L296" s="152" t="str">
        <f ca="1">IFERROR(__xludf.DUMMYFUNCTION("if(or(countifs($H$3:H298,H298)&gt;1, countifs($I$3:I298,I298)&gt;1),""Trùng"",if(or(COUNTIFS('Data tổng'!$I:$I,$I298)&gt;1,COUNTIFS('Data tổng'!$H:$H,$H298)&gt;1),""Trùng ""&amp;FILTER('Data tổng'!$B:$B,'Data tổng'!$I:$I=$I298,'Data tổng'!$B:$B&lt;&gt;$B298),""ok""))"),"ok")</f>
        <v>ok</v>
      </c>
      <c r="M296" s="147" t="s">
        <v>40</v>
      </c>
      <c r="N296" s="82"/>
      <c r="O296" s="82"/>
      <c r="P296" s="82"/>
      <c r="Q296" s="82"/>
      <c r="R296" s="82"/>
      <c r="S296" s="82"/>
      <c r="T296" s="82"/>
      <c r="U296" s="153"/>
      <c r="V296" s="154"/>
      <c r="W296" s="82"/>
      <c r="X296" s="155"/>
      <c r="Y296" s="160"/>
      <c r="Z296" s="82"/>
      <c r="AA296" s="82"/>
      <c r="AB296" s="82"/>
      <c r="AC296" s="82"/>
      <c r="AD296" s="82"/>
      <c r="AE296" s="82"/>
      <c r="AF296" s="82"/>
      <c r="AG296" s="82"/>
    </row>
    <row r="297" spans="1:33" ht="15.75" customHeight="1">
      <c r="A297" s="146">
        <v>44554</v>
      </c>
      <c r="B297" s="82" t="s">
        <v>4070</v>
      </c>
      <c r="C297" s="82" t="s">
        <v>155</v>
      </c>
      <c r="D297" s="82" t="s">
        <v>417</v>
      </c>
      <c r="E297" s="82"/>
      <c r="F297" s="17" t="str">
        <f t="shared" si="23"/>
        <v>Đã nhận được CV</v>
      </c>
      <c r="G297" s="147" t="s">
        <v>5119</v>
      </c>
      <c r="H297" s="208" t="s">
        <v>5120</v>
      </c>
      <c r="I297" s="149" t="s">
        <v>5121</v>
      </c>
      <c r="J297" s="150"/>
      <c r="K297" s="157" t="s">
        <v>5122</v>
      </c>
      <c r="L297" s="152" t="str">
        <f ca="1">IFERROR(__xludf.DUMMYFUNCTION("if(or(countifs($H$3:H299,H299)&gt;1, countifs($I$3:I299,I299)&gt;1),""Trùng"",if(or(COUNTIFS('Data tổng'!$I:$I,$I299)&gt;1,COUNTIFS('Data tổng'!$H:$H,$H299)&gt;1),""Trùng ""&amp;FILTER('Data tổng'!$B:$B,'Data tổng'!$I:$I=$I299,'Data tổng'!$B:$B&lt;&gt;$B299),""ok""))"),"ok")</f>
        <v>ok</v>
      </c>
      <c r="M297" s="147"/>
      <c r="N297" s="82"/>
      <c r="O297" s="82"/>
      <c r="P297" s="82"/>
      <c r="Q297" s="82"/>
      <c r="R297" s="82"/>
      <c r="S297" s="82"/>
      <c r="T297" s="82"/>
      <c r="U297" s="153"/>
      <c r="V297" s="154"/>
      <c r="W297" s="82"/>
      <c r="X297" s="155"/>
      <c r="Y297" s="160"/>
      <c r="Z297" s="82"/>
      <c r="AA297" s="82"/>
      <c r="AB297" s="82"/>
      <c r="AC297" s="82"/>
      <c r="AD297" s="82"/>
      <c r="AE297" s="82"/>
      <c r="AF297" s="82"/>
      <c r="AG297" s="82"/>
    </row>
    <row r="298" spans="1:33" ht="15.75" customHeight="1">
      <c r="A298" s="146">
        <v>44554</v>
      </c>
      <c r="B298" s="82" t="s">
        <v>4070</v>
      </c>
      <c r="C298" s="82" t="s">
        <v>1056</v>
      </c>
      <c r="D298" s="82" t="s">
        <v>417</v>
      </c>
      <c r="E298" s="82"/>
      <c r="F298" s="17" t="str">
        <f t="shared" si="23"/>
        <v>Đã nhận được CV</v>
      </c>
      <c r="G298" s="147" t="s">
        <v>5123</v>
      </c>
      <c r="H298" s="208">
        <v>969332260</v>
      </c>
      <c r="I298" s="149" t="s">
        <v>5124</v>
      </c>
      <c r="J298" s="150"/>
      <c r="K298" s="157" t="s">
        <v>5125</v>
      </c>
      <c r="L298" s="152" t="str">
        <f ca="1">IFERROR(__xludf.DUMMYFUNCTION("if(or(countifs($H$3:H300,H300)&gt;1, countifs($I$3:I300,I300)&gt;1),""Trùng"",if(or(COUNTIFS('Data tổng'!$I:$I,$I300)&gt;1,COUNTIFS('Data tổng'!$H:$H,$H300)&gt;1),""Trùng ""&amp;FILTER('Data tổng'!$B:$B,'Data tổng'!$I:$I=$I300,'Data tổng'!$B:$B&lt;&gt;$B300),""ok""))"),"ok")</f>
        <v>ok</v>
      </c>
      <c r="M298" s="147"/>
      <c r="N298" s="82"/>
      <c r="O298" s="82"/>
      <c r="P298" s="82"/>
      <c r="Q298" s="82"/>
      <c r="R298" s="82"/>
      <c r="S298" s="82"/>
      <c r="T298" s="82"/>
      <c r="U298" s="153"/>
      <c r="V298" s="154"/>
      <c r="W298" s="82"/>
      <c r="X298" s="155"/>
      <c r="Y298" s="160"/>
      <c r="Z298" s="82"/>
      <c r="AA298" s="82"/>
      <c r="AB298" s="82"/>
      <c r="AC298" s="82"/>
      <c r="AD298" s="82"/>
      <c r="AE298" s="82"/>
      <c r="AF298" s="82"/>
      <c r="AG298" s="82"/>
    </row>
    <row r="299" spans="1:33" ht="15.75" customHeight="1">
      <c r="A299" s="146">
        <v>44554</v>
      </c>
      <c r="B299" s="82" t="s">
        <v>4070</v>
      </c>
      <c r="C299" s="82" t="s">
        <v>456</v>
      </c>
      <c r="D299" s="82" t="s">
        <v>417</v>
      </c>
      <c r="E299" s="82"/>
      <c r="F299" s="17" t="str">
        <f t="shared" si="23"/>
        <v>Đã nhận được CV</v>
      </c>
      <c r="G299" s="147" t="s">
        <v>5126</v>
      </c>
      <c r="H299" s="208" t="s">
        <v>5127</v>
      </c>
      <c r="I299" s="148" t="s">
        <v>5128</v>
      </c>
      <c r="J299" s="150"/>
      <c r="K299" s="157" t="s">
        <v>5129</v>
      </c>
      <c r="L299" s="152" t="str">
        <f ca="1">IFERROR(__xludf.DUMMYFUNCTION("if(or(countifs($H$3:H301,H301)&gt;1, countifs($I$3:I301,I301)&gt;1),""Trùng"",if(or(COUNTIFS('Data tổng'!$I:$I,$I301)&gt;1,COUNTIFS('Data tổng'!$H:$H,$H301)&gt;1),""Trùng ""&amp;FILTER('Data tổng'!$B:$B,'Data tổng'!$I:$I=$I301,'Data tổng'!$B:$B&lt;&gt;$B301),""ok""))"),"ok")</f>
        <v>ok</v>
      </c>
      <c r="M299" s="147"/>
      <c r="N299" s="82"/>
      <c r="O299" s="82"/>
      <c r="P299" s="82"/>
      <c r="Q299" s="82"/>
      <c r="R299" s="82"/>
      <c r="S299" s="82"/>
      <c r="T299" s="82"/>
      <c r="U299" s="153"/>
      <c r="V299" s="154"/>
      <c r="W299" s="82"/>
      <c r="X299" s="155"/>
      <c r="Y299" s="160"/>
      <c r="Z299" s="82"/>
      <c r="AA299" s="82"/>
      <c r="AB299" s="82"/>
      <c r="AC299" s="82"/>
      <c r="AD299" s="82"/>
      <c r="AE299" s="82"/>
      <c r="AF299" s="82"/>
      <c r="AG299" s="82"/>
    </row>
    <row r="300" spans="1:33" ht="15.75" customHeight="1">
      <c r="A300" s="146">
        <v>44557</v>
      </c>
      <c r="B300" s="82" t="s">
        <v>4070</v>
      </c>
      <c r="C300" s="82" t="s">
        <v>155</v>
      </c>
      <c r="D300" s="82" t="s">
        <v>79</v>
      </c>
      <c r="E300" s="82"/>
      <c r="F300" s="17" t="str">
        <f t="shared" si="23"/>
        <v>Đã nhận được CV</v>
      </c>
      <c r="G300" s="147" t="s">
        <v>5130</v>
      </c>
      <c r="H300" s="208">
        <v>375625551</v>
      </c>
      <c r="I300" s="148" t="s">
        <v>5131</v>
      </c>
      <c r="J300" s="150"/>
      <c r="K300" s="157" t="s">
        <v>5132</v>
      </c>
      <c r="L300" s="152" t="str">
        <f ca="1">IFERROR(__xludf.DUMMYFUNCTION("if(or(countifs($H$3:H302,H302)&gt;1, countifs($I$3:I302,I302)&gt;1),""Trùng"",if(or(COUNTIFS('Data tổng'!$I:$I,$I302)&gt;1,COUNTIFS('Data tổng'!$H:$H,$H302)&gt;1),""Trùng ""&amp;FILTER('Data tổng'!$B:$B,'Data tổng'!$I:$I=$I302,'Data tổng'!$B:$B&lt;&gt;$B302),""ok""))"),"ok")</f>
        <v>ok</v>
      </c>
      <c r="M300" s="147" t="s">
        <v>40</v>
      </c>
      <c r="N300" s="82" t="s">
        <v>243</v>
      </c>
      <c r="O300" s="82"/>
      <c r="P300" s="82"/>
      <c r="Q300" s="82"/>
      <c r="R300" s="82"/>
      <c r="S300" s="82"/>
      <c r="T300" s="82"/>
      <c r="U300" s="153" t="s">
        <v>5133</v>
      </c>
      <c r="V300" s="154"/>
      <c r="W300" s="82"/>
      <c r="X300" s="155"/>
      <c r="Y300" s="160"/>
      <c r="Z300" s="82"/>
      <c r="AA300" s="82"/>
      <c r="AB300" s="82"/>
      <c r="AC300" s="82"/>
      <c r="AD300" s="82"/>
      <c r="AE300" s="82"/>
      <c r="AF300" s="82"/>
      <c r="AG300" s="82"/>
    </row>
    <row r="301" spans="1:33" ht="15.75" customHeight="1">
      <c r="A301" s="146">
        <v>44557</v>
      </c>
      <c r="B301" s="82" t="s">
        <v>4070</v>
      </c>
      <c r="C301" s="82" t="s">
        <v>155</v>
      </c>
      <c r="D301" s="82" t="s">
        <v>79</v>
      </c>
      <c r="E301" s="82"/>
      <c r="F301" s="17" t="str">
        <f t="shared" si="23"/>
        <v>Đã nhận được CV</v>
      </c>
      <c r="G301" s="147" t="s">
        <v>5134</v>
      </c>
      <c r="H301" s="208">
        <v>377217853</v>
      </c>
      <c r="I301" s="149" t="s">
        <v>5135</v>
      </c>
      <c r="J301" s="150"/>
      <c r="K301" s="157" t="s">
        <v>5136</v>
      </c>
      <c r="L301" s="152" t="str">
        <f ca="1">IFERROR(__xludf.DUMMYFUNCTION("if(or(countifs($H$3:H303,H303)&gt;1, countifs($I$3:I303,I303)&gt;1),""Trùng"",if(or(COUNTIFS('Data tổng'!$I:$I,$I303)&gt;1,COUNTIFS('Data tổng'!$H:$H,$H303)&gt;1),""Trùng ""&amp;FILTER('Data tổng'!$B:$B,'Data tổng'!$I:$I=$I303,'Data tổng'!$B:$B&lt;&gt;$B303),""ok""))"),"ok")</f>
        <v>ok</v>
      </c>
      <c r="M301" s="147" t="s">
        <v>40</v>
      </c>
      <c r="N301" s="82" t="s">
        <v>243</v>
      </c>
      <c r="O301" s="82"/>
      <c r="P301" s="82"/>
      <c r="Q301" s="82"/>
      <c r="R301" s="82"/>
      <c r="S301" s="82"/>
      <c r="T301" s="82"/>
      <c r="U301" s="153" t="s">
        <v>5137</v>
      </c>
      <c r="V301" s="154"/>
      <c r="W301" s="82"/>
      <c r="X301" s="155"/>
      <c r="Y301" s="160"/>
      <c r="Z301" s="82"/>
      <c r="AA301" s="82"/>
      <c r="AB301" s="82"/>
      <c r="AC301" s="82"/>
      <c r="AD301" s="82"/>
      <c r="AE301" s="82"/>
      <c r="AF301" s="82"/>
      <c r="AG301" s="82"/>
    </row>
    <row r="302" spans="1:33" ht="15.75" customHeight="1">
      <c r="A302" s="146">
        <v>44557</v>
      </c>
      <c r="B302" s="82" t="s">
        <v>4070</v>
      </c>
      <c r="C302" s="82" t="s">
        <v>155</v>
      </c>
      <c r="D302" s="82" t="s">
        <v>417</v>
      </c>
      <c r="E302" s="82"/>
      <c r="F302" s="17" t="str">
        <f t="shared" si="23"/>
        <v>Đã nhận được CV</v>
      </c>
      <c r="G302" s="147" t="s">
        <v>5138</v>
      </c>
      <c r="H302" s="208">
        <v>988721131</v>
      </c>
      <c r="I302" s="172" t="s">
        <v>5139</v>
      </c>
      <c r="J302" s="150"/>
      <c r="K302" s="157" t="s">
        <v>5140</v>
      </c>
      <c r="L302" s="152" t="str">
        <f ca="1">IFERROR(__xludf.DUMMYFUNCTION("if(or(countifs($H$3:H304,H304)&gt;1, countifs($I$3:I304,I304)&gt;1),""Trùng"",if(or(COUNTIFS('Data tổng'!$I:$I,$I304)&gt;1,COUNTIFS('Data tổng'!$H:$H,$H304)&gt;1),""Trùng ""&amp;FILTER('Data tổng'!$B:$B,'Data tổng'!$I:$I=$I304,'Data tổng'!$B:$B&lt;&gt;$B304),""ok""))"),"ok")</f>
        <v>ok</v>
      </c>
      <c r="M302" s="147" t="s">
        <v>40</v>
      </c>
      <c r="N302" s="82" t="s">
        <v>243</v>
      </c>
      <c r="O302" s="82"/>
      <c r="P302" s="82"/>
      <c r="Q302" s="82" t="s">
        <v>178</v>
      </c>
      <c r="R302" s="82"/>
      <c r="S302" s="82"/>
      <c r="T302" s="82"/>
      <c r="U302" s="153" t="s">
        <v>5141</v>
      </c>
      <c r="V302" s="154"/>
      <c r="W302" s="82"/>
      <c r="X302" s="155"/>
      <c r="Y302" s="160"/>
      <c r="Z302" s="82"/>
      <c r="AA302" s="82"/>
      <c r="AB302" s="82"/>
      <c r="AC302" s="82"/>
      <c r="AD302" s="82"/>
      <c r="AE302" s="82"/>
      <c r="AF302" s="82"/>
      <c r="AG302" s="82"/>
    </row>
    <row r="303" spans="1:33" ht="26.25" customHeight="1">
      <c r="A303" s="146">
        <v>44557</v>
      </c>
      <c r="B303" s="82" t="s">
        <v>4070</v>
      </c>
      <c r="C303" s="82" t="s">
        <v>155</v>
      </c>
      <c r="D303" s="82" t="s">
        <v>79</v>
      </c>
      <c r="E303" s="82"/>
      <c r="F303" s="17" t="str">
        <f t="shared" si="23"/>
        <v>Đã nhận được CV</v>
      </c>
      <c r="G303" s="147" t="s">
        <v>5142</v>
      </c>
      <c r="H303" s="208">
        <v>916112088</v>
      </c>
      <c r="I303" s="220" t="s">
        <v>5143</v>
      </c>
      <c r="J303" s="150"/>
      <c r="K303" s="157" t="s">
        <v>5144</v>
      </c>
      <c r="L303" s="152" t="str">
        <f ca="1">IFERROR(__xludf.DUMMYFUNCTION("if(or(countifs($H$3:H305,H305)&gt;1, countifs($I$3:I305,I305)&gt;1),""Trùng"",if(or(COUNTIFS('Data tổng'!$I:$I,$I305)&gt;1,COUNTIFS('Data tổng'!$H:$H,$H305)&gt;1),""Trùng ""&amp;FILTER('Data tổng'!$B:$B,'Data tổng'!$I:$I=$I305,'Data tổng'!$B:$B&lt;&gt;$B305),""ok""))"),"ok")</f>
        <v>ok</v>
      </c>
      <c r="M303" s="147" t="s">
        <v>40</v>
      </c>
      <c r="N303" s="82" t="s">
        <v>243</v>
      </c>
      <c r="O303" s="82"/>
      <c r="P303" s="82"/>
      <c r="Q303" s="82"/>
      <c r="R303" s="82"/>
      <c r="S303" s="82"/>
      <c r="T303" s="82"/>
      <c r="U303" s="153" t="s">
        <v>5133</v>
      </c>
      <c r="V303" s="154"/>
      <c r="W303" s="82"/>
      <c r="X303" s="155"/>
      <c r="Y303" s="160"/>
      <c r="Z303" s="82"/>
      <c r="AA303" s="82"/>
      <c r="AB303" s="82"/>
      <c r="AC303" s="82"/>
      <c r="AD303" s="82"/>
      <c r="AE303" s="82"/>
      <c r="AF303" s="82"/>
      <c r="AG303" s="82"/>
    </row>
    <row r="304" spans="1:33" ht="41.25" customHeight="1">
      <c r="A304" s="146">
        <v>44557</v>
      </c>
      <c r="B304" s="82" t="s">
        <v>4070</v>
      </c>
      <c r="C304" s="82" t="s">
        <v>155</v>
      </c>
      <c r="D304" s="82" t="s">
        <v>79</v>
      </c>
      <c r="E304" s="82"/>
      <c r="F304" s="17" t="str">
        <f t="shared" si="23"/>
        <v>Đã nhận được CV</v>
      </c>
      <c r="G304" s="147" t="s">
        <v>5145</v>
      </c>
      <c r="H304" s="208">
        <v>962991752</v>
      </c>
      <c r="I304" s="148" t="s">
        <v>2295</v>
      </c>
      <c r="J304" s="150"/>
      <c r="K304" s="157" t="s">
        <v>5146</v>
      </c>
      <c r="L304" s="152" t="str">
        <f ca="1">IFERROR(__xludf.DUMMYFUNCTION("if(or(countifs($H$3:H306,H306)&gt;1, countifs($I$3:I306,I306)&gt;1),""Trùng"",if(or(COUNTIFS('Data tổng'!$I:$I,$I306)&gt;1,COUNTIFS('Data tổng'!$H:$H,$H306)&gt;1),""Trùng ""&amp;FILTER('Data tổng'!$B:$B,'Data tổng'!$I:$I=$I306,'Data tổng'!$B:$B&lt;&gt;$B306),""ok""))"),"ok")</f>
        <v>ok</v>
      </c>
      <c r="M304" s="147" t="s">
        <v>40</v>
      </c>
      <c r="N304" s="82" t="s">
        <v>243</v>
      </c>
      <c r="O304" s="82"/>
      <c r="P304" s="82"/>
      <c r="Q304" s="82"/>
      <c r="R304" s="82"/>
      <c r="S304" s="82"/>
      <c r="T304" s="82"/>
      <c r="U304" s="153" t="s">
        <v>5147</v>
      </c>
      <c r="V304" s="154"/>
      <c r="W304" s="82"/>
      <c r="X304" s="155"/>
      <c r="Y304" s="160"/>
      <c r="Z304" s="82"/>
      <c r="AA304" s="82"/>
      <c r="AB304" s="82"/>
      <c r="AC304" s="82"/>
      <c r="AD304" s="82"/>
      <c r="AE304" s="82"/>
      <c r="AF304" s="82"/>
      <c r="AG304" s="82"/>
    </row>
    <row r="305" spans="1:33" ht="39" customHeight="1">
      <c r="A305" s="146">
        <v>44557</v>
      </c>
      <c r="B305" s="82" t="s">
        <v>4070</v>
      </c>
      <c r="C305" s="82" t="s">
        <v>250</v>
      </c>
      <c r="D305" s="82" t="s">
        <v>79</v>
      </c>
      <c r="E305" s="82"/>
      <c r="F305" s="17" t="str">
        <f t="shared" si="23"/>
        <v>Đã nhận được CV</v>
      </c>
      <c r="G305" s="147" t="s">
        <v>5148</v>
      </c>
      <c r="H305" s="208">
        <v>981921605</v>
      </c>
      <c r="I305" s="222" t="s">
        <v>5149</v>
      </c>
      <c r="J305" s="150"/>
      <c r="K305" s="157" t="s">
        <v>5150</v>
      </c>
      <c r="L305" s="152" t="str">
        <f ca="1">IFERROR(__xludf.DUMMYFUNCTION("if(or(countifs($H$3:H307,H307)&gt;1, countifs($I$3:I307,I307)&gt;1),""Trùng"",if(or(COUNTIFS('Data tổng'!$I:$I,$I307)&gt;1,COUNTIFS('Data tổng'!$H:$H,$H307)&gt;1),""Trùng ""&amp;FILTER('Data tổng'!$B:$B,'Data tổng'!$I:$I=$I307,'Data tổng'!$B:$B&lt;&gt;$B307),""ok""))"),"ok")</f>
        <v>ok</v>
      </c>
      <c r="M305" s="147" t="s">
        <v>112</v>
      </c>
      <c r="N305" s="82"/>
      <c r="O305" s="82"/>
      <c r="P305" s="82"/>
      <c r="Q305" s="82"/>
      <c r="R305" s="82"/>
      <c r="S305" s="82"/>
      <c r="T305" s="82"/>
      <c r="U305" s="153" t="s">
        <v>5151</v>
      </c>
      <c r="V305" s="154"/>
      <c r="W305" s="82"/>
      <c r="X305" s="155"/>
      <c r="Y305" s="160"/>
      <c r="Z305" s="82"/>
      <c r="AA305" s="82"/>
      <c r="AB305" s="82"/>
      <c r="AC305" s="82"/>
      <c r="AD305" s="82"/>
      <c r="AE305" s="82"/>
      <c r="AF305" s="82"/>
      <c r="AG305" s="82"/>
    </row>
    <row r="306" spans="1:33" ht="15.75" customHeight="1">
      <c r="A306" s="146">
        <v>44557</v>
      </c>
      <c r="B306" s="82" t="s">
        <v>4070</v>
      </c>
      <c r="C306" s="82" t="s">
        <v>1056</v>
      </c>
      <c r="D306" s="82" t="s">
        <v>417</v>
      </c>
      <c r="E306" s="82"/>
      <c r="F306" s="17" t="str">
        <f t="shared" si="23"/>
        <v>Đã nhận được CV</v>
      </c>
      <c r="G306" s="147" t="s">
        <v>5152</v>
      </c>
      <c r="H306" s="208">
        <v>395358496</v>
      </c>
      <c r="I306" s="149" t="s">
        <v>5153</v>
      </c>
      <c r="J306" s="150"/>
      <c r="K306" s="157" t="s">
        <v>5154</v>
      </c>
      <c r="L306" s="152" t="str">
        <f ca="1">IFERROR(__xludf.DUMMYFUNCTION("if(or(countifs($H$3:H308,H308)&gt;1, countifs($I$3:I308,I308)&gt;1),""Trùng"",if(or(COUNTIFS('Data tổng'!$I:$I,$I308)&gt;1,COUNTIFS('Data tổng'!$H:$H,$H308)&gt;1),""Trùng ""&amp;FILTER('Data tổng'!$B:$B,'Data tổng'!$I:$I=$I308,'Data tổng'!$B:$B&lt;&gt;$B308),""ok""))"),"ok")</f>
        <v>ok</v>
      </c>
      <c r="M306" s="147" t="s">
        <v>40</v>
      </c>
      <c r="N306" s="82" t="s">
        <v>243</v>
      </c>
      <c r="O306" s="82"/>
      <c r="P306" s="82"/>
      <c r="Q306" s="82" t="s">
        <v>62</v>
      </c>
      <c r="R306" s="82"/>
      <c r="S306" s="82"/>
      <c r="T306" s="82"/>
      <c r="U306" s="153" t="s">
        <v>5155</v>
      </c>
      <c r="V306" s="154"/>
      <c r="W306" s="82"/>
      <c r="X306" s="155"/>
      <c r="Y306" s="160"/>
      <c r="Z306" s="82"/>
      <c r="AA306" s="82"/>
      <c r="AB306" s="82"/>
      <c r="AC306" s="82"/>
      <c r="AD306" s="82"/>
      <c r="AE306" s="82"/>
      <c r="AF306" s="82"/>
      <c r="AG306" s="82"/>
    </row>
    <row r="307" spans="1:33" ht="15.75" customHeight="1">
      <c r="A307" s="146">
        <v>44557</v>
      </c>
      <c r="B307" s="82" t="s">
        <v>4070</v>
      </c>
      <c r="C307" s="82" t="s">
        <v>155</v>
      </c>
      <c r="D307" s="82" t="s">
        <v>1455</v>
      </c>
      <c r="E307" s="82"/>
      <c r="F307" s="17" t="str">
        <f t="shared" si="23"/>
        <v>Đã nhận được CV</v>
      </c>
      <c r="G307" s="147" t="s">
        <v>5156</v>
      </c>
      <c r="H307" s="208">
        <v>385019943</v>
      </c>
      <c r="I307" s="172" t="s">
        <v>5157</v>
      </c>
      <c r="J307" s="150"/>
      <c r="K307" s="157" t="s">
        <v>5158</v>
      </c>
      <c r="L307" s="152" t="str">
        <f ca="1">IFERROR(__xludf.DUMMYFUNCTION("if(or(countifs($H$3:H309,H309)&gt;1, countifs($I$3:I309,I309)&gt;1),""Trùng"",if(or(COUNTIFS('Data tổng'!$I:$I,$I309)&gt;1,COUNTIFS('Data tổng'!$H:$H,$H309)&gt;1),""Trùng ""&amp;FILTER('Data tổng'!$B:$B,'Data tổng'!$I:$I=$I309,'Data tổng'!$B:$B&lt;&gt;$B309),""ok""))"),"ok")</f>
        <v>ok</v>
      </c>
      <c r="M307" s="147" t="s">
        <v>40</v>
      </c>
      <c r="N307" s="82" t="s">
        <v>243</v>
      </c>
      <c r="O307" s="82"/>
      <c r="P307" s="82"/>
      <c r="Q307" s="82" t="s">
        <v>70</v>
      </c>
      <c r="R307" s="82" t="s">
        <v>44</v>
      </c>
      <c r="S307" s="82"/>
      <c r="T307" s="82"/>
      <c r="U307" s="153" t="s">
        <v>5159</v>
      </c>
      <c r="V307" s="154"/>
      <c r="W307" s="82"/>
      <c r="X307" s="155"/>
      <c r="Y307" s="160"/>
      <c r="Z307" s="82"/>
      <c r="AA307" s="82"/>
      <c r="AB307" s="82"/>
      <c r="AC307" s="82"/>
      <c r="AD307" s="82"/>
      <c r="AE307" s="82"/>
      <c r="AF307" s="82"/>
      <c r="AG307" s="82"/>
    </row>
    <row r="308" spans="1:33" ht="15.75" customHeight="1">
      <c r="A308" s="146">
        <v>44557</v>
      </c>
      <c r="B308" s="82" t="s">
        <v>4070</v>
      </c>
      <c r="C308" s="82" t="s">
        <v>155</v>
      </c>
      <c r="D308" s="82" t="s">
        <v>1455</v>
      </c>
      <c r="E308" s="82"/>
      <c r="F308" s="17" t="str">
        <f t="shared" si="23"/>
        <v>Đã nhận được CV</v>
      </c>
      <c r="G308" s="147" t="s">
        <v>5160</v>
      </c>
      <c r="H308" s="208">
        <v>972342068</v>
      </c>
      <c r="I308" s="149" t="s">
        <v>5161</v>
      </c>
      <c r="J308" s="150"/>
      <c r="K308" s="157" t="s">
        <v>5162</v>
      </c>
      <c r="L308" s="152" t="str">
        <f ca="1">IFERROR(__xludf.DUMMYFUNCTION("if(or(countifs($H$3:H310,H310)&gt;1, countifs($I$3:I310,I310)&gt;1),""Trùng"",if(or(COUNTIFS('Data tổng'!$I:$I,$I310)&gt;1,COUNTIFS('Data tổng'!$H:$H,$H310)&gt;1),""Trùng ""&amp;FILTER('Data tổng'!$B:$B,'Data tổng'!$I:$I=$I310,'Data tổng'!$B:$B&lt;&gt;$B310),""ok""))"),"ok")</f>
        <v>ok</v>
      </c>
      <c r="M308" s="147" t="s">
        <v>40</v>
      </c>
      <c r="N308" s="82" t="s">
        <v>243</v>
      </c>
      <c r="O308" s="82"/>
      <c r="P308" s="82"/>
      <c r="Q308" s="82" t="s">
        <v>70</v>
      </c>
      <c r="R308" s="82"/>
      <c r="S308" s="82"/>
      <c r="T308" s="82"/>
      <c r="U308" s="153" t="s">
        <v>5163</v>
      </c>
      <c r="V308" s="154"/>
      <c r="W308" s="82"/>
      <c r="X308" s="155"/>
      <c r="Y308" s="160"/>
      <c r="Z308" s="82"/>
      <c r="AA308" s="82"/>
      <c r="AB308" s="82"/>
      <c r="AC308" s="82"/>
      <c r="AD308" s="82"/>
      <c r="AE308" s="82"/>
      <c r="AF308" s="82"/>
      <c r="AG308" s="82"/>
    </row>
    <row r="309" spans="1:33" ht="15.75" customHeight="1">
      <c r="A309" s="146">
        <v>44557</v>
      </c>
      <c r="B309" s="82" t="s">
        <v>4070</v>
      </c>
      <c r="C309" s="82" t="s">
        <v>155</v>
      </c>
      <c r="D309" s="82" t="s">
        <v>79</v>
      </c>
      <c r="E309" s="82"/>
      <c r="F309" s="17" t="str">
        <f t="shared" si="23"/>
        <v>Đã nhận được CV</v>
      </c>
      <c r="G309" s="147" t="s">
        <v>5164</v>
      </c>
      <c r="H309" s="208">
        <v>394959966</v>
      </c>
      <c r="I309" s="149" t="s">
        <v>5165</v>
      </c>
      <c r="J309" s="150"/>
      <c r="K309" s="157" t="s">
        <v>5166</v>
      </c>
      <c r="L309" s="152" t="str">
        <f ca="1">IFERROR(__xludf.DUMMYFUNCTION("if(or(countifs($H$3:H311,H311)&gt;1, countifs($I$3:I311,I311)&gt;1),""Trùng"",if(or(COUNTIFS('Data tổng'!$I:$I,$I311)&gt;1,COUNTIFS('Data tổng'!$H:$H,$H311)&gt;1),""Trùng ""&amp;FILTER('Data tổng'!$B:$B,'Data tổng'!$I:$I=$I311,'Data tổng'!$B:$B&lt;&gt;$B311),""ok""))"),"ok")</f>
        <v>ok</v>
      </c>
      <c r="M309" s="147" t="s">
        <v>40</v>
      </c>
      <c r="N309" s="82" t="s">
        <v>243</v>
      </c>
      <c r="O309" s="82"/>
      <c r="P309" s="82"/>
      <c r="Q309" s="82" t="s">
        <v>44</v>
      </c>
      <c r="R309" s="82"/>
      <c r="S309" s="82"/>
      <c r="T309" s="82"/>
      <c r="U309" s="153" t="s">
        <v>5133</v>
      </c>
      <c r="V309" s="154"/>
      <c r="W309" s="82"/>
      <c r="X309" s="155"/>
      <c r="Y309" s="160"/>
      <c r="Z309" s="82"/>
      <c r="AA309" s="82"/>
      <c r="AB309" s="82"/>
      <c r="AC309" s="82"/>
      <c r="AD309" s="82"/>
      <c r="AE309" s="82"/>
      <c r="AF309" s="82"/>
      <c r="AG309" s="82"/>
    </row>
    <row r="310" spans="1:33" ht="25.5" customHeight="1">
      <c r="A310" s="146">
        <v>44557</v>
      </c>
      <c r="B310" s="82" t="s">
        <v>4070</v>
      </c>
      <c r="C310" s="82" t="s">
        <v>456</v>
      </c>
      <c r="D310" s="82" t="s">
        <v>417</v>
      </c>
      <c r="E310" s="82"/>
      <c r="F310" s="17" t="str">
        <f t="shared" si="23"/>
        <v>Fail Phỏng vấn</v>
      </c>
      <c r="G310" s="147" t="s">
        <v>5167</v>
      </c>
      <c r="H310" s="208">
        <v>936871666</v>
      </c>
      <c r="I310" s="149" t="s">
        <v>5168</v>
      </c>
      <c r="J310" s="150"/>
      <c r="K310" s="157" t="s">
        <v>5169</v>
      </c>
      <c r="L310" s="152" t="str">
        <f ca="1">IFERROR(__xludf.DUMMYFUNCTION("if(or(countifs($H$3:H312,H312)&gt;1, countifs($I$3:I312,I312)&gt;1),""Trùng"",if(or(COUNTIFS('Data tổng'!$I:$I,$I312)&gt;1,COUNTIFS('Data tổng'!$H:$H,$H312)&gt;1),""Trùng ""&amp;FILTER('Data tổng'!$B:$B,'Data tổng'!$I:$I=$I312,'Data tổng'!$B:$B&lt;&gt;$B312),""ok""))"),"ok")</f>
        <v>ok</v>
      </c>
      <c r="M310" s="147" t="s">
        <v>112</v>
      </c>
      <c r="N310" s="82"/>
      <c r="O310" s="82"/>
      <c r="P310" s="82"/>
      <c r="Q310" s="82" t="s">
        <v>44</v>
      </c>
      <c r="R310" s="82" t="s">
        <v>207</v>
      </c>
      <c r="S310" s="82"/>
      <c r="T310" s="82"/>
      <c r="U310" s="153" t="s">
        <v>5170</v>
      </c>
      <c r="V310" s="154"/>
      <c r="W310" s="82" t="s">
        <v>57</v>
      </c>
      <c r="X310" s="155">
        <v>44559</v>
      </c>
      <c r="Y310" s="156">
        <v>0.70833333333333337</v>
      </c>
      <c r="Z310" s="82" t="s">
        <v>4843</v>
      </c>
      <c r="AA310" s="82" t="s">
        <v>47</v>
      </c>
      <c r="AB310" s="82"/>
      <c r="AC310" s="82"/>
      <c r="AD310" s="82"/>
      <c r="AE310" s="82"/>
      <c r="AF310" s="82"/>
      <c r="AG310" s="82"/>
    </row>
    <row r="311" spans="1:33" ht="22.5" customHeight="1">
      <c r="A311" s="171">
        <v>44558</v>
      </c>
      <c r="B311" s="82" t="s">
        <v>4070</v>
      </c>
      <c r="C311" s="82" t="s">
        <v>155</v>
      </c>
      <c r="D311" s="82" t="s">
        <v>79</v>
      </c>
      <c r="E311" s="82"/>
      <c r="F311" s="17" t="str">
        <f t="shared" si="23"/>
        <v>Đã nhận được CV</v>
      </c>
      <c r="G311" s="147" t="s">
        <v>5171</v>
      </c>
      <c r="H311" s="208">
        <v>374458344</v>
      </c>
      <c r="I311" s="148" t="s">
        <v>5172</v>
      </c>
      <c r="J311" s="150"/>
      <c r="K311" s="157" t="s">
        <v>5173</v>
      </c>
      <c r="L311" s="152" t="str">
        <f ca="1">IFERROR(__xludf.DUMMYFUNCTION("if(or(countifs($H$3:H313,H313)&gt;1, countifs($I$3:I313,I313)&gt;1),""Trùng"",if(or(COUNTIFS('Data tổng'!$I:$I,$I313)&gt;1,COUNTIFS('Data tổng'!$H:$H,$H313)&gt;1),""Trùng ""&amp;FILTER('Data tổng'!$B:$B,'Data tổng'!$I:$I=$I313,'Data tổng'!$B:$B&lt;&gt;$B313),""ok""))"),"ok")</f>
        <v>ok</v>
      </c>
      <c r="M311" s="147" t="s">
        <v>40</v>
      </c>
      <c r="N311" s="82" t="s">
        <v>243</v>
      </c>
      <c r="O311" s="82"/>
      <c r="P311" s="82"/>
      <c r="Q311" s="82" t="s">
        <v>44</v>
      </c>
      <c r="R311" s="82"/>
      <c r="S311" s="82"/>
      <c r="T311" s="82"/>
      <c r="U311" s="153" t="s">
        <v>5174</v>
      </c>
      <c r="V311" s="154"/>
      <c r="W311" s="82"/>
      <c r="X311" s="155"/>
      <c r="Y311" s="160"/>
      <c r="Z311" s="82"/>
      <c r="AA311" s="82"/>
      <c r="AB311" s="82"/>
      <c r="AC311" s="82"/>
      <c r="AD311" s="82"/>
      <c r="AE311" s="82"/>
      <c r="AF311" s="82"/>
      <c r="AG311" s="82"/>
    </row>
    <row r="312" spans="1:33" ht="15.75" customHeight="1">
      <c r="A312" s="171">
        <v>44558</v>
      </c>
      <c r="B312" s="82" t="s">
        <v>4070</v>
      </c>
      <c r="C312" s="82" t="s">
        <v>155</v>
      </c>
      <c r="D312" s="82" t="s">
        <v>417</v>
      </c>
      <c r="E312" s="82"/>
      <c r="F312" s="17" t="str">
        <f t="shared" si="23"/>
        <v>Đã nhận được CV</v>
      </c>
      <c r="G312" s="147" t="s">
        <v>4079</v>
      </c>
      <c r="H312" s="208">
        <v>967218796</v>
      </c>
      <c r="I312" s="149" t="s">
        <v>5175</v>
      </c>
      <c r="J312" s="150"/>
      <c r="K312" s="157" t="s">
        <v>5176</v>
      </c>
      <c r="L312" s="152" t="str">
        <f ca="1">IFERROR(__xludf.DUMMYFUNCTION("if(or(countifs($H$3:H314,H314)&gt;1, countifs($I$3:I314,I314)&gt;1),""Trùng"",if(or(COUNTIFS('Data tổng'!$I:$I,$I314)&gt;1,COUNTIFS('Data tổng'!$H:$H,$H314)&gt;1),""Trùng ""&amp;FILTER('Data tổng'!$B:$B,'Data tổng'!$I:$I=$I314,'Data tổng'!$B:$B&lt;&gt;$B314),""ok""))"),"ok")</f>
        <v>ok</v>
      </c>
      <c r="M312" s="147" t="s">
        <v>40</v>
      </c>
      <c r="N312" s="82" t="s">
        <v>243</v>
      </c>
      <c r="O312" s="82"/>
      <c r="P312" s="82"/>
      <c r="Q312" s="82" t="s">
        <v>44</v>
      </c>
      <c r="R312" s="82"/>
      <c r="S312" s="82"/>
      <c r="T312" s="82"/>
      <c r="U312" s="153" t="s">
        <v>5133</v>
      </c>
      <c r="V312" s="154"/>
      <c r="W312" s="82"/>
      <c r="X312" s="155"/>
      <c r="Y312" s="160"/>
      <c r="Z312" s="82"/>
      <c r="AA312" s="82"/>
      <c r="AB312" s="82"/>
      <c r="AC312" s="82"/>
      <c r="AD312" s="82"/>
      <c r="AE312" s="82"/>
      <c r="AF312" s="82"/>
      <c r="AG312" s="82"/>
    </row>
    <row r="313" spans="1:33" ht="15.75" customHeight="1">
      <c r="A313" s="146">
        <v>44560</v>
      </c>
      <c r="B313" s="82" t="s">
        <v>4070</v>
      </c>
      <c r="C313" s="82" t="s">
        <v>155</v>
      </c>
      <c r="D313" s="82" t="s">
        <v>79</v>
      </c>
      <c r="E313" s="82"/>
      <c r="F313" s="17" t="str">
        <f t="shared" si="23"/>
        <v>Đã nhận được CV</v>
      </c>
      <c r="G313" s="147" t="s">
        <v>350</v>
      </c>
      <c r="H313" s="208">
        <v>382739666</v>
      </c>
      <c r="I313" s="149" t="s">
        <v>5177</v>
      </c>
      <c r="J313" s="150"/>
      <c r="K313" s="157" t="s">
        <v>5178</v>
      </c>
      <c r="L313" s="152" t="str">
        <f ca="1">IFERROR(__xludf.DUMMYFUNCTION("if(or(countifs($H$3:H315,H315)&gt;1, countifs($I$3:I315,I315)&gt;1),""Trùng"",if(or(COUNTIFS('Data tổng'!$I:$I,$I315)&gt;1,COUNTIFS('Data tổng'!$H:$H,$H315)&gt;1),""Trùng ""&amp;FILTER('Data tổng'!$B:$B,'Data tổng'!$I:$I=$I315,'Data tổng'!$B:$B&lt;&gt;$B315),""ok""))"),"ok")</f>
        <v>ok</v>
      </c>
      <c r="M313" s="147" t="s">
        <v>40</v>
      </c>
      <c r="N313" s="82" t="s">
        <v>243</v>
      </c>
      <c r="O313" s="82"/>
      <c r="P313" s="82"/>
      <c r="Q313" s="82" t="s">
        <v>44</v>
      </c>
      <c r="R313" s="82"/>
      <c r="S313" s="82"/>
      <c r="T313" s="82"/>
      <c r="U313" s="153" t="s">
        <v>5179</v>
      </c>
      <c r="V313" s="154"/>
      <c r="W313" s="82"/>
      <c r="X313" s="155"/>
      <c r="Y313" s="160"/>
      <c r="Z313" s="82"/>
      <c r="AA313" s="82"/>
      <c r="AB313" s="82"/>
      <c r="AC313" s="82"/>
      <c r="AD313" s="82"/>
      <c r="AE313" s="82"/>
      <c r="AF313" s="82"/>
      <c r="AG313" s="82"/>
    </row>
    <row r="314" spans="1:33" ht="15.75" customHeight="1">
      <c r="A314" s="146">
        <v>44560</v>
      </c>
      <c r="B314" s="82" t="s">
        <v>4070</v>
      </c>
      <c r="C314" s="82" t="s">
        <v>155</v>
      </c>
      <c r="D314" s="82" t="s">
        <v>417</v>
      </c>
      <c r="E314" s="82"/>
      <c r="F314" s="17" t="str">
        <f t="shared" si="23"/>
        <v>Đã nhận được CV</v>
      </c>
      <c r="G314" s="147" t="s">
        <v>5180</v>
      </c>
      <c r="H314" s="208">
        <v>355943966</v>
      </c>
      <c r="I314" s="149" t="s">
        <v>5181</v>
      </c>
      <c r="J314" s="150"/>
      <c r="K314" s="157" t="s">
        <v>5182</v>
      </c>
      <c r="L314" s="152" t="str">
        <f ca="1">IFERROR(__xludf.DUMMYFUNCTION("if(or(countifs($H$3:H316,H316)&gt;1, countifs($I$3:I316,I316)&gt;1),""Trùng"",if(or(COUNTIFS('Data tổng'!$I:$I,$I316)&gt;1,COUNTIFS('Data tổng'!$H:$H,$H316)&gt;1),""Trùng ""&amp;FILTER('Data tổng'!$B:$B,'Data tổng'!$I:$I=$I316,'Data tổng'!$B:$B&lt;&gt;$B316),""ok""))"),"ok")</f>
        <v>ok</v>
      </c>
      <c r="M314" s="147" t="s">
        <v>40</v>
      </c>
      <c r="N314" s="82" t="s">
        <v>243</v>
      </c>
      <c r="O314" s="82"/>
      <c r="P314" s="82"/>
      <c r="Q314" s="82" t="s">
        <v>44</v>
      </c>
      <c r="R314" s="82"/>
      <c r="S314" s="82"/>
      <c r="T314" s="82"/>
      <c r="U314" s="153" t="s">
        <v>5179</v>
      </c>
      <c r="V314" s="154"/>
      <c r="W314" s="82"/>
      <c r="X314" s="155"/>
      <c r="Y314" s="160"/>
      <c r="Z314" s="82"/>
      <c r="AA314" s="82"/>
      <c r="AB314" s="82"/>
      <c r="AC314" s="82"/>
      <c r="AD314" s="82"/>
      <c r="AE314" s="82"/>
      <c r="AF314" s="82"/>
      <c r="AG314" s="82"/>
    </row>
    <row r="315" spans="1:33" ht="30" customHeight="1">
      <c r="A315" s="146">
        <v>44609</v>
      </c>
      <c r="B315" s="82" t="s">
        <v>4070</v>
      </c>
      <c r="C315" s="82" t="s">
        <v>155</v>
      </c>
      <c r="D315" s="82" t="s">
        <v>79</v>
      </c>
      <c r="E315" s="82"/>
      <c r="F315" s="17" t="str">
        <f t="shared" si="23"/>
        <v>Fail Phỏng vấn</v>
      </c>
      <c r="G315" s="147" t="s">
        <v>5183</v>
      </c>
      <c r="H315" s="208">
        <v>969308235</v>
      </c>
      <c r="I315" s="168" t="s">
        <v>5184</v>
      </c>
      <c r="J315" s="150"/>
      <c r="K315" s="157" t="s">
        <v>5185</v>
      </c>
      <c r="L315" s="152" t="str">
        <f ca="1">IFERROR(__xludf.DUMMYFUNCTION("if(or(countifs($H$3:H317,H317)&gt;1, countifs($I$3:I317,I317)&gt;1),""Trùng"",if(or(COUNTIFS('Data tổng'!$I:$I,$I317)&gt;1,COUNTIFS('Data tổng'!$H:$H,$H317)&gt;1),""Trùng ""&amp;FILTER('Data tổng'!$B:$B,'Data tổng'!$I:$I=$I317,'Data tổng'!$B:$B&lt;&gt;$B317),""ok""))"),"ok")</f>
        <v>ok</v>
      </c>
      <c r="M315" s="147" t="s">
        <v>40</v>
      </c>
      <c r="N315" s="82" t="s">
        <v>243</v>
      </c>
      <c r="O315" s="82"/>
      <c r="P315" s="82"/>
      <c r="Q315" s="82" t="s">
        <v>44</v>
      </c>
      <c r="R315" s="82"/>
      <c r="S315" s="82"/>
      <c r="T315" s="82"/>
      <c r="U315" s="201" t="s">
        <v>5186</v>
      </c>
      <c r="V315" s="154"/>
      <c r="W315" s="82" t="s">
        <v>57</v>
      </c>
      <c r="X315" s="155">
        <v>44610</v>
      </c>
      <c r="Y315" s="156">
        <v>0.625</v>
      </c>
      <c r="Z315" s="82" t="s">
        <v>2883</v>
      </c>
      <c r="AA315" s="82" t="s">
        <v>47</v>
      </c>
      <c r="AB315" s="82"/>
      <c r="AC315" s="82"/>
      <c r="AD315" s="82"/>
      <c r="AE315" s="82"/>
      <c r="AF315" s="82"/>
      <c r="AG315" s="82"/>
    </row>
    <row r="316" spans="1:33" ht="15.75" customHeight="1">
      <c r="A316" s="146">
        <v>44560</v>
      </c>
      <c r="B316" s="82" t="s">
        <v>4070</v>
      </c>
      <c r="C316" s="82" t="s">
        <v>456</v>
      </c>
      <c r="D316" s="82" t="s">
        <v>2055</v>
      </c>
      <c r="E316" s="82"/>
      <c r="F316" s="17" t="str">
        <f t="shared" si="23"/>
        <v>Không onboard</v>
      </c>
      <c r="G316" s="147" t="s">
        <v>5187</v>
      </c>
      <c r="H316" s="208">
        <v>982161919</v>
      </c>
      <c r="I316" s="148" t="s">
        <v>5188</v>
      </c>
      <c r="J316" s="150"/>
      <c r="K316" s="151" t="s">
        <v>5189</v>
      </c>
      <c r="L316" s="152" t="str">
        <f ca="1">IFERROR(__xludf.DUMMYFUNCTION("if(or(countifs($H$3:H318,H318)&gt;1, countifs($I$3:I318,I318)&gt;1),""Trùng"",if(or(COUNTIFS('Data tổng'!$I:$I,$I318)&gt;1,COUNTIFS('Data tổng'!$H:$H,$H318)&gt;1),""Trùng ""&amp;FILTER('Data tổng'!$B:$B,'Data tổng'!$I:$I=$I318,'Data tổng'!$B:$B&lt;&gt;$B318),""ok""))"),"ok")</f>
        <v>ok</v>
      </c>
      <c r="M316" s="147" t="s">
        <v>40</v>
      </c>
      <c r="N316" s="82" t="s">
        <v>243</v>
      </c>
      <c r="O316" s="82"/>
      <c r="P316" s="82"/>
      <c r="Q316" s="82"/>
      <c r="R316" s="82"/>
      <c r="S316" s="82"/>
      <c r="T316" s="82"/>
      <c r="U316" s="153" t="s">
        <v>5190</v>
      </c>
      <c r="V316" s="154"/>
      <c r="W316" s="82" t="s">
        <v>57</v>
      </c>
      <c r="X316" s="155">
        <v>44565</v>
      </c>
      <c r="Y316" s="156">
        <v>0.72916666666666663</v>
      </c>
      <c r="Z316" s="82" t="s">
        <v>4843</v>
      </c>
      <c r="AA316" s="82" t="s">
        <v>57</v>
      </c>
      <c r="AB316" s="164">
        <v>44573</v>
      </c>
      <c r="AC316" s="82" t="s">
        <v>65</v>
      </c>
      <c r="AD316" s="164">
        <v>44621</v>
      </c>
      <c r="AE316" s="82" t="s">
        <v>128</v>
      </c>
      <c r="AF316" s="82"/>
      <c r="AG316" s="165">
        <v>35000000</v>
      </c>
    </row>
    <row r="317" spans="1:33" ht="15.75" customHeight="1">
      <c r="A317" s="146">
        <v>44560</v>
      </c>
      <c r="B317" s="82" t="s">
        <v>4070</v>
      </c>
      <c r="C317" s="82" t="s">
        <v>155</v>
      </c>
      <c r="D317" s="82" t="s">
        <v>1455</v>
      </c>
      <c r="E317" s="82"/>
      <c r="F317" s="17"/>
      <c r="G317" s="147" t="s">
        <v>5191</v>
      </c>
      <c r="H317" s="208">
        <v>982190010</v>
      </c>
      <c r="I317" s="148" t="s">
        <v>5192</v>
      </c>
      <c r="J317" s="150"/>
      <c r="K317" s="157" t="s">
        <v>5193</v>
      </c>
      <c r="L317" s="152" t="str">
        <f ca="1">IFERROR(__xludf.DUMMYFUNCTION("if(or(countifs($H$3:H319,H319)&gt;1, countifs($I$3:I319,I319)&gt;1),""Trùng"",if(or(COUNTIFS('Data tổng'!$I:$I,$I319)&gt;1,COUNTIFS('Data tổng'!$H:$H,$H319)&gt;1),""Trùng ""&amp;FILTER('Data tổng'!$B:$B,'Data tổng'!$I:$I=$I319,'Data tổng'!$B:$B&lt;&gt;$B319),""ok""))"),"ok")</f>
        <v>ok</v>
      </c>
      <c r="M317" s="147" t="s">
        <v>40</v>
      </c>
      <c r="N317" s="82" t="s">
        <v>243</v>
      </c>
      <c r="O317" s="82"/>
      <c r="P317" s="82"/>
      <c r="Q317" s="82" t="s">
        <v>44</v>
      </c>
      <c r="R317" s="82"/>
      <c r="S317" s="82"/>
      <c r="T317" s="82"/>
      <c r="U317" s="153"/>
      <c r="V317" s="154"/>
      <c r="W317" s="82" t="s">
        <v>57</v>
      </c>
      <c r="X317" s="155">
        <v>44565</v>
      </c>
      <c r="Y317" s="156">
        <v>0.58333333333333337</v>
      </c>
      <c r="Z317" s="82" t="s">
        <v>827</v>
      </c>
      <c r="AA317" s="82" t="s">
        <v>47</v>
      </c>
      <c r="AB317" s="82"/>
      <c r="AC317" s="82"/>
      <c r="AD317" s="82"/>
      <c r="AE317" s="82"/>
      <c r="AF317" s="82"/>
      <c r="AG317" s="82"/>
    </row>
    <row r="318" spans="1:33" ht="15.75" customHeight="1">
      <c r="A318" s="146">
        <v>44561</v>
      </c>
      <c r="B318" s="82" t="s">
        <v>4070</v>
      </c>
      <c r="C318" s="82" t="s">
        <v>155</v>
      </c>
      <c r="D318" s="82" t="s">
        <v>79</v>
      </c>
      <c r="E318" s="82"/>
      <c r="F318" s="17" t="str">
        <f>IF(G318="","",IF(AE318="Yes", "Đã onboard", IF(AE318="No", "Không onboard", IF(AC318="Yes", "Đồng ý offer", IF(AC318="Consider", "Cân nhắc offer",IF(AC318="No", "Từ chối offer", IF(AA317="Pass", "Pass Phỏng vấn", IF(AA317="Fail", "Fail Phỏng vấn", IF(AA317="Cancel", "Hủy Phỏng vấn", IF(AA317="Reject", "Từ chối Phỏng vấn", IF(AA317="Consider", "Cân nhắc KQ PV", IF(AND(X317&lt;&gt;"",AA317="",W318="Pass"), "Có lịch PV",IF(W318="Pass","Pass CV",IF(W318="Fail","Fail CV",IF(W318="Reject","Từ chối ứng tuyển", IF(W318="Consider","Cân nhắc CV","Đã nhận được CV"))))))))))))))))</f>
        <v>Fail Phỏng vấn</v>
      </c>
      <c r="G318" s="147" t="s">
        <v>5194</v>
      </c>
      <c r="H318" s="208">
        <v>382945665</v>
      </c>
      <c r="I318" s="149" t="s">
        <v>5195</v>
      </c>
      <c r="J318" s="150"/>
      <c r="K318" s="157" t="s">
        <v>5196</v>
      </c>
      <c r="L318" s="152" t="str">
        <f ca="1">IFERROR(__xludf.DUMMYFUNCTION("if(or(countifs($H$3:H320,H320)&gt;1, countifs($I$3:I320,I320)&gt;1),""Trùng"",if(or(COUNTIFS('Data tổng'!$I:$I,$I320)&gt;1,COUNTIFS('Data tổng'!$H:$H,$H320)&gt;1),""Trùng ""&amp;FILTER('Data tổng'!$B:$B,'Data tổng'!$I:$I=$I320,'Data tổng'!$B:$B&lt;&gt;$B320),""ok""))"),"ok")</f>
        <v>ok</v>
      </c>
      <c r="M318" s="147" t="s">
        <v>40</v>
      </c>
      <c r="N318" s="82" t="s">
        <v>243</v>
      </c>
      <c r="O318" s="82"/>
      <c r="P318" s="82"/>
      <c r="Q318" s="82"/>
      <c r="R318" s="82"/>
      <c r="S318" s="82"/>
      <c r="T318" s="82"/>
      <c r="U318" s="153"/>
      <c r="V318" s="154"/>
      <c r="W318" s="82"/>
      <c r="X318" s="155"/>
      <c r="Y318" s="160"/>
      <c r="Z318" s="82"/>
      <c r="AA318" s="82"/>
      <c r="AB318" s="82"/>
      <c r="AC318" s="82"/>
      <c r="AD318" s="82"/>
      <c r="AE318" s="82"/>
      <c r="AF318" s="82"/>
      <c r="AG318" s="82"/>
    </row>
    <row r="319" spans="1:33" ht="15.75" customHeight="1">
      <c r="A319" s="146">
        <v>44561</v>
      </c>
      <c r="B319" s="82" t="s">
        <v>4070</v>
      </c>
      <c r="C319" s="82" t="s">
        <v>812</v>
      </c>
      <c r="D319" s="82" t="s">
        <v>79</v>
      </c>
      <c r="E319" s="82"/>
      <c r="F319" s="17" t="str">
        <f t="shared" ref="F319:F353" si="24">IF(G319="","",IF(AE319="Yes", "Đã onboard", IF(AE319="No", "Không onboard", IF(AC319="Yes", "Đồng ý offer", IF(AC319="Consider", "Cân nhắc offer",IF(AC319="No", "Từ chối offer", IF(AA319="Pass", "Pass Phỏng vấn", IF(AA319="Fail", "Fail Phỏng vấn", IF(AA319="Cancel", "Hủy Phỏng vấn", IF(AA319="Reject", "Từ chối Phỏng vấn", IF(AA319="Consider", "Cân nhắc KQ PV", IF(AND(X319&lt;&gt;"",AA319="",W319="Pass"), "Có lịch PV",IF(W319="Pass","Pass CV",IF(W319="Fail","Fail CV",IF(W319="Reject","Từ chối ứng tuyển", IF(W319="Consider","Cân nhắc CV","Đã nhận được CV"))))))))))))))))</f>
        <v>Đã nhận được CV</v>
      </c>
      <c r="G319" s="147" t="s">
        <v>5197</v>
      </c>
      <c r="H319" s="208">
        <v>967122293</v>
      </c>
      <c r="I319" s="149" t="s">
        <v>5198</v>
      </c>
      <c r="J319" s="150"/>
      <c r="K319" s="157" t="s">
        <v>5199</v>
      </c>
      <c r="L319" s="152" t="str">
        <f ca="1">IFERROR(__xludf.DUMMYFUNCTION("if(or(countifs($H$3:H321,H321)&gt;1, countifs($I$3:I321,I321)&gt;1),""Trùng"",if(or(COUNTIFS('Data tổng'!$I:$I,$I321)&gt;1,COUNTIFS('Data tổng'!$H:$H,$H321)&gt;1),""Trùng ""&amp;FILTER('Data tổng'!$B:$B,'Data tổng'!$I:$I=$I321,'Data tổng'!$B:$B&lt;&gt;$B321),""ok""))"),"ok")</f>
        <v>ok</v>
      </c>
      <c r="M319" s="147" t="s">
        <v>40</v>
      </c>
      <c r="N319" s="82"/>
      <c r="O319" s="82"/>
      <c r="P319" s="82"/>
      <c r="Q319" s="82"/>
      <c r="R319" s="82"/>
      <c r="S319" s="82"/>
      <c r="T319" s="82"/>
      <c r="U319" s="153"/>
      <c r="V319" s="154"/>
      <c r="W319" s="82"/>
      <c r="X319" s="155"/>
      <c r="Y319" s="160"/>
      <c r="Z319" s="82"/>
      <c r="AA319" s="82"/>
      <c r="AB319" s="82"/>
      <c r="AC319" s="82"/>
      <c r="AD319" s="82"/>
      <c r="AE319" s="82"/>
      <c r="AF319" s="82"/>
      <c r="AG319" s="82"/>
    </row>
    <row r="320" spans="1:33" ht="15.75" customHeight="1">
      <c r="A320" s="146">
        <v>44565</v>
      </c>
      <c r="B320" s="82" t="s">
        <v>4070</v>
      </c>
      <c r="C320" s="82" t="s">
        <v>155</v>
      </c>
      <c r="D320" s="82" t="s">
        <v>457</v>
      </c>
      <c r="E320" s="82"/>
      <c r="F320" s="17" t="str">
        <f t="shared" si="24"/>
        <v>Pass CV</v>
      </c>
      <c r="G320" s="147" t="s">
        <v>5200</v>
      </c>
      <c r="H320" s="208">
        <v>968910289</v>
      </c>
      <c r="I320" s="149" t="s">
        <v>5201</v>
      </c>
      <c r="J320" s="150"/>
      <c r="K320" s="157" t="s">
        <v>5202</v>
      </c>
      <c r="L320" s="152" t="str">
        <f ca="1">IFERROR(__xludf.DUMMYFUNCTION("if(or(countifs($H$3:H322,H322)&gt;1, countifs($I$3:I322,I322)&gt;1),""Trùng"",if(or(COUNTIFS('Data tổng'!$I:$I,$I322)&gt;1,COUNTIFS('Data tổng'!$H:$H,$H322)&gt;1),""Trùng ""&amp;FILTER('Data tổng'!$B:$B,'Data tổng'!$I:$I=$I322,'Data tổng'!$B:$B&lt;&gt;$B322),""ok""))"),"ok")</f>
        <v>ok</v>
      </c>
      <c r="M320" s="147" t="s">
        <v>40</v>
      </c>
      <c r="N320" s="82" t="s">
        <v>243</v>
      </c>
      <c r="O320" s="82"/>
      <c r="P320" s="82"/>
      <c r="Q320" s="82"/>
      <c r="R320" s="82"/>
      <c r="S320" s="82"/>
      <c r="T320" s="82"/>
      <c r="U320" s="153" t="s">
        <v>5203</v>
      </c>
      <c r="V320" s="154"/>
      <c r="W320" s="82" t="s">
        <v>57</v>
      </c>
      <c r="X320" s="155"/>
      <c r="Y320" s="160"/>
      <c r="Z320" s="82"/>
      <c r="AA320" s="82"/>
      <c r="AB320" s="82"/>
      <c r="AC320" s="82"/>
      <c r="AD320" s="82"/>
      <c r="AE320" s="82"/>
      <c r="AF320" s="82"/>
      <c r="AG320" s="82"/>
    </row>
    <row r="321" spans="1:33" ht="15.75" customHeight="1">
      <c r="A321" s="146">
        <v>44565</v>
      </c>
      <c r="B321" s="82" t="s">
        <v>4070</v>
      </c>
      <c r="C321" s="82" t="s">
        <v>155</v>
      </c>
      <c r="D321" s="82" t="s">
        <v>2055</v>
      </c>
      <c r="E321" s="82"/>
      <c r="F321" s="17" t="str">
        <f t="shared" si="24"/>
        <v>Không onboard</v>
      </c>
      <c r="G321" s="147" t="s">
        <v>5204</v>
      </c>
      <c r="H321" s="208">
        <v>984510394</v>
      </c>
      <c r="I321" s="149" t="s">
        <v>5205</v>
      </c>
      <c r="J321" s="150"/>
      <c r="K321" s="157" t="s">
        <v>5206</v>
      </c>
      <c r="L321" s="152" t="str">
        <f ca="1">IFERROR(__xludf.DUMMYFUNCTION("if(or(countifs($H$3:H323,H323)&gt;1, countifs($I$3:I323,I323)&gt;1),""Trùng"",if(or(COUNTIFS('Data tổng'!$I:$I,$I323)&gt;1,COUNTIFS('Data tổng'!$H:$H,$H323)&gt;1),""Trùng ""&amp;FILTER('Data tổng'!$B:$B,'Data tổng'!$I:$I=$I323,'Data tổng'!$B:$B&lt;&gt;$B323),""ok""))"),"ok")</f>
        <v>ok</v>
      </c>
      <c r="M321" s="147" t="s">
        <v>83</v>
      </c>
      <c r="N321" s="82" t="s">
        <v>84</v>
      </c>
      <c r="O321" s="82"/>
      <c r="P321" s="82"/>
      <c r="Q321" s="82"/>
      <c r="R321" s="82"/>
      <c r="S321" s="82"/>
      <c r="T321" s="82"/>
      <c r="U321" s="153" t="s">
        <v>5207</v>
      </c>
      <c r="V321" s="154"/>
      <c r="W321" s="82" t="s">
        <v>57</v>
      </c>
      <c r="X321" s="155">
        <v>44565</v>
      </c>
      <c r="Y321" s="156">
        <v>0.66666666666666663</v>
      </c>
      <c r="Z321" s="82" t="s">
        <v>5208</v>
      </c>
      <c r="AA321" s="82" t="s">
        <v>57</v>
      </c>
      <c r="AB321" s="164">
        <v>44574</v>
      </c>
      <c r="AC321" s="82" t="s">
        <v>65</v>
      </c>
      <c r="AD321" s="164">
        <v>44621</v>
      </c>
      <c r="AE321" s="82" t="s">
        <v>128</v>
      </c>
      <c r="AF321" s="82" t="s">
        <v>1454</v>
      </c>
      <c r="AG321" s="165">
        <v>33000000</v>
      </c>
    </row>
    <row r="322" spans="1:33" ht="30.75" customHeight="1">
      <c r="A322" s="146">
        <v>44565</v>
      </c>
      <c r="B322" s="82" t="s">
        <v>4070</v>
      </c>
      <c r="C322" s="82" t="s">
        <v>78</v>
      </c>
      <c r="D322" s="82" t="s">
        <v>417</v>
      </c>
      <c r="E322" s="82"/>
      <c r="F322" s="17" t="str">
        <f t="shared" si="24"/>
        <v>Đã nhận được CV</v>
      </c>
      <c r="G322" s="147" t="s">
        <v>740</v>
      </c>
      <c r="H322" s="223">
        <v>936343286</v>
      </c>
      <c r="I322" s="148" t="s">
        <v>5209</v>
      </c>
      <c r="J322" s="150"/>
      <c r="K322" s="157" t="s">
        <v>5210</v>
      </c>
      <c r="L322" s="152" t="str">
        <f ca="1">IFERROR(__xludf.DUMMYFUNCTION("if(or(countifs($H$3:H324,H324)&gt;1, countifs($I$3:I324,I324)&gt;1),""Trùng"",if(or(COUNTIFS('Data tổng'!$I:$I,$I324)&gt;1,COUNTIFS('Data tổng'!$H:$H,$H324)&gt;1),""Trùng ""&amp;FILTER('Data tổng'!$B:$B,'Data tổng'!$I:$I=$I324,'Data tổng'!$B:$B&lt;&gt;$B324),""ok""))"),"ok")</f>
        <v>ok</v>
      </c>
      <c r="M322" s="147" t="s">
        <v>40</v>
      </c>
      <c r="N322" s="82" t="s">
        <v>243</v>
      </c>
      <c r="O322" s="82"/>
      <c r="P322" s="82"/>
      <c r="Q322" s="82"/>
      <c r="R322" s="82"/>
      <c r="S322" s="82"/>
      <c r="T322" s="82"/>
      <c r="U322" s="153"/>
      <c r="V322" s="154"/>
      <c r="W322" s="82"/>
      <c r="X322" s="155"/>
      <c r="Y322" s="160"/>
      <c r="Z322" s="82"/>
      <c r="AA322" s="82"/>
      <c r="AB322" s="82"/>
      <c r="AC322" s="82"/>
      <c r="AD322" s="82"/>
      <c r="AE322" s="82"/>
      <c r="AF322" s="82"/>
      <c r="AG322" s="82"/>
    </row>
    <row r="323" spans="1:33" ht="30" customHeight="1">
      <c r="A323" s="186">
        <v>44565</v>
      </c>
      <c r="B323" s="187" t="s">
        <v>4070</v>
      </c>
      <c r="C323" s="187" t="s">
        <v>155</v>
      </c>
      <c r="D323" s="187" t="s">
        <v>79</v>
      </c>
      <c r="E323" s="187"/>
      <c r="F323" s="17" t="str">
        <f t="shared" si="24"/>
        <v>Fail CV</v>
      </c>
      <c r="G323" s="188" t="s">
        <v>5211</v>
      </c>
      <c r="H323" s="208"/>
      <c r="I323" s="190" t="s">
        <v>5212</v>
      </c>
      <c r="J323" s="224"/>
      <c r="K323" s="225" t="s">
        <v>5213</v>
      </c>
      <c r="L323" s="152" t="str">
        <f ca="1">IFERROR(__xludf.DUMMYFUNCTION("if(or(countifs($H$3:H325,H325)&gt;1, countifs($I$3:I325,I325)&gt;1),""Trùng"",if(or(COUNTIFS('Data tổng'!$I:$I,$I325)&gt;1,COUNTIFS('Data tổng'!$H:$H,$H325)&gt;1),""Trùng ""&amp;FILTER('Data tổng'!$B:$B,'Data tổng'!$I:$I=$I325,'Data tổng'!$B:$B&lt;&gt;$B325),""ok""))"),"ok")</f>
        <v>ok</v>
      </c>
      <c r="M323" s="188" t="s">
        <v>40</v>
      </c>
      <c r="N323" s="187" t="s">
        <v>243</v>
      </c>
      <c r="O323" s="187"/>
      <c r="P323" s="187"/>
      <c r="Q323" s="187"/>
      <c r="R323" s="187"/>
      <c r="S323" s="187"/>
      <c r="T323" s="187"/>
      <c r="U323" s="226" t="s">
        <v>5214</v>
      </c>
      <c r="V323" s="194"/>
      <c r="W323" s="187" t="s">
        <v>47</v>
      </c>
      <c r="X323" s="227"/>
      <c r="Y323" s="191"/>
      <c r="Z323" s="187"/>
      <c r="AA323" s="187"/>
      <c r="AB323" s="187"/>
      <c r="AC323" s="187"/>
      <c r="AD323" s="187"/>
      <c r="AE323" s="187"/>
      <c r="AF323" s="187"/>
      <c r="AG323" s="187"/>
    </row>
    <row r="324" spans="1:33" ht="15.75" customHeight="1">
      <c r="A324" s="146">
        <v>44565</v>
      </c>
      <c r="B324" s="82" t="s">
        <v>4070</v>
      </c>
      <c r="C324" s="82" t="s">
        <v>1056</v>
      </c>
      <c r="D324" s="82" t="s">
        <v>417</v>
      </c>
      <c r="E324" s="82"/>
      <c r="F324" s="17" t="str">
        <f t="shared" si="24"/>
        <v>Đã nhận được CV</v>
      </c>
      <c r="G324" s="147" t="s">
        <v>5215</v>
      </c>
      <c r="H324" s="208" t="s">
        <v>5216</v>
      </c>
      <c r="I324" s="220" t="s">
        <v>5217</v>
      </c>
      <c r="J324" s="150"/>
      <c r="K324" s="157" t="s">
        <v>5218</v>
      </c>
      <c r="L324" s="152" t="str">
        <f ca="1">IFERROR(__xludf.DUMMYFUNCTION("if(or(countifs($H$3:H326,H326)&gt;1, countifs($I$3:I326,I326)&gt;1),""Trùng"",if(or(COUNTIFS('Data tổng'!$I:$I,$I326)&gt;1,COUNTIFS('Data tổng'!$H:$H,$H326)&gt;1),""Trùng ""&amp;FILTER('Data tổng'!$B:$B,'Data tổng'!$I:$I=$I326,'Data tổng'!$B:$B&lt;&gt;$B326),""ok""))"),"ok")</f>
        <v>ok</v>
      </c>
      <c r="M324" s="147" t="s">
        <v>40</v>
      </c>
      <c r="N324" s="82" t="s">
        <v>243</v>
      </c>
      <c r="O324" s="82"/>
      <c r="P324" s="82"/>
      <c r="Q324" s="82" t="s">
        <v>70</v>
      </c>
      <c r="R324" s="82"/>
      <c r="S324" s="82"/>
      <c r="T324" s="82"/>
      <c r="U324" s="153"/>
      <c r="V324" s="154"/>
      <c r="W324" s="82"/>
      <c r="X324" s="155"/>
      <c r="Y324" s="160"/>
      <c r="Z324" s="82"/>
      <c r="AA324" s="82"/>
      <c r="AB324" s="82"/>
      <c r="AC324" s="82"/>
      <c r="AD324" s="82"/>
      <c r="AE324" s="82"/>
      <c r="AF324" s="82"/>
      <c r="AG324" s="82"/>
    </row>
    <row r="325" spans="1:33" ht="37.5" customHeight="1">
      <c r="A325" s="146">
        <v>44566</v>
      </c>
      <c r="B325" s="82" t="s">
        <v>4070</v>
      </c>
      <c r="C325" s="82" t="s">
        <v>155</v>
      </c>
      <c r="D325" s="82" t="s">
        <v>79</v>
      </c>
      <c r="E325" s="82"/>
      <c r="F325" s="17" t="str">
        <f t="shared" si="24"/>
        <v>Đã nhận được CV</v>
      </c>
      <c r="G325" s="147" t="s">
        <v>5219</v>
      </c>
      <c r="H325" s="208">
        <v>982676254</v>
      </c>
      <c r="I325" s="149" t="s">
        <v>5220</v>
      </c>
      <c r="J325" s="150"/>
      <c r="K325" s="157" t="s">
        <v>5221</v>
      </c>
      <c r="L325" s="152" t="str">
        <f ca="1">IFERROR(__xludf.DUMMYFUNCTION("if(or(countifs($H$3:H327,H327)&gt;1, countifs($I$3:I327,I327)&gt;1),""Trùng"",if(or(COUNTIFS('Data tổng'!$I:$I,$I327)&gt;1,COUNTIFS('Data tổng'!$H:$H,$H327)&gt;1),""Trùng ""&amp;FILTER('Data tổng'!$B:$B,'Data tổng'!$I:$I=$I327,'Data tổng'!$B:$B&lt;&gt;$B327),""ok""))"),"ok")</f>
        <v>ok</v>
      </c>
      <c r="M325" s="147" t="s">
        <v>40</v>
      </c>
      <c r="N325" s="82" t="s">
        <v>243</v>
      </c>
      <c r="O325" s="82"/>
      <c r="P325" s="82"/>
      <c r="Q325" s="82" t="s">
        <v>44</v>
      </c>
      <c r="R325" s="82" t="s">
        <v>207</v>
      </c>
      <c r="S325" s="82"/>
      <c r="T325" s="82"/>
      <c r="U325" s="153" t="s">
        <v>5222</v>
      </c>
      <c r="V325" s="154"/>
      <c r="W325" s="82"/>
      <c r="X325" s="155"/>
      <c r="Y325" s="160"/>
      <c r="Z325" s="82"/>
      <c r="AA325" s="82"/>
      <c r="AB325" s="82"/>
      <c r="AC325" s="82"/>
      <c r="AD325" s="82"/>
      <c r="AE325" s="82"/>
      <c r="AF325" s="82"/>
      <c r="AG325" s="82"/>
    </row>
    <row r="326" spans="1:33" ht="15.75" customHeight="1">
      <c r="A326" s="146">
        <v>44566</v>
      </c>
      <c r="B326" s="82" t="s">
        <v>4070</v>
      </c>
      <c r="C326" s="82" t="s">
        <v>155</v>
      </c>
      <c r="D326" s="82" t="s">
        <v>1455</v>
      </c>
      <c r="E326" s="82"/>
      <c r="F326" s="17" t="str">
        <f t="shared" si="24"/>
        <v>Đã nhận được CV</v>
      </c>
      <c r="G326" s="147" t="s">
        <v>5223</v>
      </c>
      <c r="H326" s="208">
        <v>344943641</v>
      </c>
      <c r="I326" s="149" t="s">
        <v>5224</v>
      </c>
      <c r="J326" s="150"/>
      <c r="K326" s="157" t="s">
        <v>5225</v>
      </c>
      <c r="L326" s="152" t="str">
        <f ca="1">IFERROR(__xludf.DUMMYFUNCTION("if(or(countifs($H$3:H328,H328)&gt;1, countifs($I$3:I328,I328)&gt;1),""Trùng"",if(or(COUNTIFS('Data tổng'!$I:$I,$I328)&gt;1,COUNTIFS('Data tổng'!$H:$H,$H328)&gt;1),""Trùng ""&amp;FILTER('Data tổng'!$B:$B,'Data tổng'!$I:$I=$I328,'Data tổng'!$B:$B&lt;&gt;$B328),""ok""))"),"ok")</f>
        <v>ok</v>
      </c>
      <c r="M326" s="147" t="s">
        <v>40</v>
      </c>
      <c r="N326" s="82" t="s">
        <v>243</v>
      </c>
      <c r="O326" s="82"/>
      <c r="P326" s="82"/>
      <c r="Q326" s="82" t="s">
        <v>44</v>
      </c>
      <c r="R326" s="82"/>
      <c r="S326" s="82"/>
      <c r="T326" s="82"/>
      <c r="U326" s="153" t="s">
        <v>3598</v>
      </c>
      <c r="V326" s="154"/>
      <c r="W326" s="82"/>
      <c r="X326" s="155"/>
      <c r="Y326" s="160"/>
      <c r="Z326" s="82"/>
      <c r="AA326" s="82"/>
      <c r="AB326" s="82"/>
      <c r="AC326" s="82"/>
      <c r="AD326" s="82"/>
      <c r="AE326" s="82"/>
      <c r="AF326" s="82"/>
      <c r="AG326" s="82"/>
    </row>
    <row r="327" spans="1:33" ht="15.75" customHeight="1">
      <c r="A327" s="146">
        <v>44566</v>
      </c>
      <c r="B327" s="82" t="s">
        <v>4070</v>
      </c>
      <c r="C327" s="82" t="s">
        <v>155</v>
      </c>
      <c r="D327" s="82" t="s">
        <v>79</v>
      </c>
      <c r="E327" s="82"/>
      <c r="F327" s="17" t="str">
        <f t="shared" si="24"/>
        <v>Đã nhận được CV</v>
      </c>
      <c r="G327" s="147" t="s">
        <v>5226</v>
      </c>
      <c r="H327" s="208">
        <v>912542090</v>
      </c>
      <c r="I327" s="149" t="s">
        <v>5227</v>
      </c>
      <c r="J327" s="150"/>
      <c r="K327" s="157" t="s">
        <v>5228</v>
      </c>
      <c r="L327" s="152" t="str">
        <f ca="1">IFERROR(__xludf.DUMMYFUNCTION("if(or(countifs($H$3:H329,H329)&gt;1, countifs($I$3:I329,I329)&gt;1),""Trùng"",if(or(COUNTIFS('Data tổng'!$I:$I,$I329)&gt;1,COUNTIFS('Data tổng'!$H:$H,$H329)&gt;1),""Trùng ""&amp;FILTER('Data tổng'!$B:$B,'Data tổng'!$I:$I=$I329,'Data tổng'!$B:$B&lt;&gt;$B329),""ok""))"),"ok")</f>
        <v>ok</v>
      </c>
      <c r="M327" s="147" t="s">
        <v>40</v>
      </c>
      <c r="N327" s="82" t="s">
        <v>243</v>
      </c>
      <c r="O327" s="82"/>
      <c r="P327" s="82"/>
      <c r="Q327" s="82"/>
      <c r="R327" s="82"/>
      <c r="S327" s="82"/>
      <c r="T327" s="82"/>
      <c r="U327" s="153" t="s">
        <v>3598</v>
      </c>
      <c r="V327" s="154"/>
      <c r="W327" s="82"/>
      <c r="X327" s="155"/>
      <c r="Y327" s="160"/>
      <c r="Z327" s="82"/>
      <c r="AA327" s="82"/>
      <c r="AB327" s="82"/>
      <c r="AC327" s="82"/>
      <c r="AD327" s="82"/>
      <c r="AE327" s="82"/>
      <c r="AF327" s="82"/>
      <c r="AG327" s="82"/>
    </row>
    <row r="328" spans="1:33" ht="18" customHeight="1">
      <c r="A328" s="146">
        <v>44566</v>
      </c>
      <c r="B328" s="82" t="s">
        <v>4070</v>
      </c>
      <c r="C328" s="82" t="s">
        <v>250</v>
      </c>
      <c r="D328" s="82" t="s">
        <v>79</v>
      </c>
      <c r="E328" s="82"/>
      <c r="F328" s="17" t="str">
        <f t="shared" si="24"/>
        <v>Fail CV</v>
      </c>
      <c r="G328" s="147" t="s">
        <v>5229</v>
      </c>
      <c r="H328" s="208">
        <v>387042412</v>
      </c>
      <c r="I328" s="148" t="s">
        <v>5230</v>
      </c>
      <c r="J328" s="150"/>
      <c r="K328" s="157" t="s">
        <v>5231</v>
      </c>
      <c r="L328" s="152" t="str">
        <f ca="1">IFERROR(__xludf.DUMMYFUNCTION("if(or(countifs($H$3:H330,H330)&gt;1, countifs($I$3:I330,I330)&gt;1),""Trùng"",if(or(COUNTIFS('Data tổng'!$I:$I,$I330)&gt;1,COUNTIFS('Data tổng'!$H:$H,$H330)&gt;1),""Trùng ""&amp;FILTER('Data tổng'!$B:$B,'Data tổng'!$I:$I=$I330,'Data tổng'!$B:$B&lt;&gt;$B330),""ok""))"),"ok")</f>
        <v>ok</v>
      </c>
      <c r="M328" s="147" t="s">
        <v>294</v>
      </c>
      <c r="N328" s="82" t="s">
        <v>3465</v>
      </c>
      <c r="O328" s="82"/>
      <c r="P328" s="82"/>
      <c r="Q328" s="82"/>
      <c r="R328" s="82"/>
      <c r="S328" s="82"/>
      <c r="T328" s="82"/>
      <c r="U328" s="153" t="s">
        <v>5232</v>
      </c>
      <c r="V328" s="154"/>
      <c r="W328" s="82" t="s">
        <v>47</v>
      </c>
      <c r="X328" s="155"/>
      <c r="Y328" s="160"/>
      <c r="Z328" s="82"/>
      <c r="AA328" s="82"/>
      <c r="AB328" s="82"/>
      <c r="AC328" s="82"/>
      <c r="AD328" s="82"/>
      <c r="AE328" s="82"/>
      <c r="AF328" s="82"/>
      <c r="AG328" s="82"/>
    </row>
    <row r="329" spans="1:33" ht="18" customHeight="1">
      <c r="A329" s="146">
        <v>44566</v>
      </c>
      <c r="B329" s="82" t="s">
        <v>4070</v>
      </c>
      <c r="C329" s="82" t="s">
        <v>250</v>
      </c>
      <c r="D329" s="82" t="s">
        <v>79</v>
      </c>
      <c r="E329" s="82"/>
      <c r="F329" s="17" t="str">
        <f t="shared" si="24"/>
        <v>Fail CV</v>
      </c>
      <c r="G329" s="147" t="s">
        <v>5233</v>
      </c>
      <c r="H329" s="208">
        <v>963008661</v>
      </c>
      <c r="I329" s="148" t="s">
        <v>5234</v>
      </c>
      <c r="J329" s="150"/>
      <c r="K329" s="157" t="s">
        <v>5235</v>
      </c>
      <c r="L329" s="152" t="str">
        <f ca="1">IFERROR(__xludf.DUMMYFUNCTION("if(or(countifs($H$3:H331,H331)&gt;1, countifs($I$3:I331,I331)&gt;1),""Trùng"",if(or(COUNTIFS('Data tổng'!$I:$I,$I331)&gt;1,COUNTIFS('Data tổng'!$H:$H,$H331)&gt;1),""Trùng ""&amp;FILTER('Data tổng'!$B:$B,'Data tổng'!$I:$I=$I331,'Data tổng'!$B:$B&lt;&gt;$B331),""ok""))"),"ok")</f>
        <v>ok</v>
      </c>
      <c r="M329" s="147" t="s">
        <v>294</v>
      </c>
      <c r="N329" s="82" t="s">
        <v>3465</v>
      </c>
      <c r="O329" s="82"/>
      <c r="P329" s="82"/>
      <c r="Q329" s="82"/>
      <c r="R329" s="82"/>
      <c r="S329" s="82"/>
      <c r="T329" s="82"/>
      <c r="U329" s="153" t="s">
        <v>5236</v>
      </c>
      <c r="V329" s="154"/>
      <c r="W329" s="82" t="s">
        <v>47</v>
      </c>
      <c r="X329" s="155"/>
      <c r="Y329" s="160"/>
      <c r="Z329" s="82"/>
      <c r="AA329" s="82"/>
      <c r="AB329" s="82"/>
      <c r="AC329" s="82"/>
      <c r="AD329" s="82"/>
      <c r="AE329" s="82"/>
      <c r="AF329" s="82"/>
      <c r="AG329" s="82"/>
    </row>
    <row r="330" spans="1:33" ht="15.75" customHeight="1">
      <c r="A330" s="146">
        <v>44566</v>
      </c>
      <c r="B330" s="82" t="s">
        <v>4070</v>
      </c>
      <c r="C330" s="82" t="s">
        <v>456</v>
      </c>
      <c r="D330" s="82" t="s">
        <v>417</v>
      </c>
      <c r="E330" s="82"/>
      <c r="F330" s="17" t="str">
        <f t="shared" si="24"/>
        <v>Đã nhận được CV</v>
      </c>
      <c r="G330" s="147" t="s">
        <v>5237</v>
      </c>
      <c r="H330" s="208">
        <v>365082619</v>
      </c>
      <c r="I330" s="148" t="s">
        <v>5238</v>
      </c>
      <c r="J330" s="150"/>
      <c r="K330" s="157" t="s">
        <v>5239</v>
      </c>
      <c r="L330" s="152" t="str">
        <f ca="1">IFERROR(__xludf.DUMMYFUNCTION("if(or(countifs($H$3:H332,H332)&gt;1, countifs($I$3:I332,I332)&gt;1),""Trùng"",if(or(COUNTIFS('Data tổng'!$I:$I,$I332)&gt;1,COUNTIFS('Data tổng'!$H:$H,$H332)&gt;1),""Trùng ""&amp;FILTER('Data tổng'!$B:$B,'Data tổng'!$I:$I=$I332,'Data tổng'!$B:$B&lt;&gt;$B332),""ok""))"),"ok")</f>
        <v>ok</v>
      </c>
      <c r="M330" s="147" t="s">
        <v>40</v>
      </c>
      <c r="N330" s="82" t="s">
        <v>243</v>
      </c>
      <c r="O330" s="82"/>
      <c r="P330" s="82"/>
      <c r="Q330" s="82"/>
      <c r="R330" s="82"/>
      <c r="S330" s="82"/>
      <c r="T330" s="82"/>
      <c r="U330" s="153" t="s">
        <v>5240</v>
      </c>
      <c r="V330" s="154"/>
      <c r="W330" s="82"/>
      <c r="X330" s="155"/>
      <c r="Y330" s="160"/>
      <c r="Z330" s="82"/>
      <c r="AA330" s="82"/>
      <c r="AB330" s="82"/>
      <c r="AC330" s="82"/>
      <c r="AD330" s="82"/>
      <c r="AE330" s="82"/>
      <c r="AF330" s="82"/>
      <c r="AG330" s="82"/>
    </row>
    <row r="331" spans="1:33" ht="15.75" customHeight="1">
      <c r="A331" s="146">
        <v>44567</v>
      </c>
      <c r="B331" s="82" t="s">
        <v>4070</v>
      </c>
      <c r="C331" s="82" t="s">
        <v>263</v>
      </c>
      <c r="D331" s="82" t="s">
        <v>417</v>
      </c>
      <c r="E331" s="82"/>
      <c r="F331" s="17" t="str">
        <f t="shared" si="24"/>
        <v>Đã nhận được CV</v>
      </c>
      <c r="G331" s="147" t="s">
        <v>5241</v>
      </c>
      <c r="H331" s="208">
        <v>947222291</v>
      </c>
      <c r="I331" s="148" t="s">
        <v>5242</v>
      </c>
      <c r="J331" s="150"/>
      <c r="K331" s="157" t="s">
        <v>5243</v>
      </c>
      <c r="L331" s="152" t="str">
        <f ca="1">IFERROR(__xludf.DUMMYFUNCTION("if(or(countifs($H$3:H333,H333)&gt;1, countifs($I$3:I333,I333)&gt;1),""Trùng"",if(or(COUNTIFS('Data tổng'!$I:$I,$I333)&gt;1,COUNTIFS('Data tổng'!$H:$H,$H333)&gt;1),""Trùng ""&amp;FILTER('Data tổng'!$B:$B,'Data tổng'!$I:$I=$I333,'Data tổng'!$B:$B&lt;&gt;$B333),""ok""))"),"ok")</f>
        <v>ok</v>
      </c>
      <c r="M331" s="147" t="s">
        <v>40</v>
      </c>
      <c r="N331" s="82" t="s">
        <v>243</v>
      </c>
      <c r="O331" s="82"/>
      <c r="P331" s="82"/>
      <c r="Q331" s="82"/>
      <c r="R331" s="82"/>
      <c r="S331" s="82"/>
      <c r="T331" s="82"/>
      <c r="U331" s="153" t="s">
        <v>5244</v>
      </c>
      <c r="V331" s="154"/>
      <c r="W331" s="82"/>
      <c r="X331" s="155"/>
      <c r="Y331" s="160"/>
      <c r="Z331" s="82"/>
      <c r="AA331" s="82"/>
      <c r="AB331" s="82"/>
      <c r="AC331" s="82"/>
      <c r="AD331" s="82"/>
      <c r="AE331" s="82"/>
      <c r="AF331" s="82"/>
      <c r="AG331" s="82"/>
    </row>
    <row r="332" spans="1:33" ht="15.75" customHeight="1">
      <c r="A332" s="146">
        <v>44567</v>
      </c>
      <c r="B332" s="82" t="s">
        <v>4070</v>
      </c>
      <c r="C332" s="82" t="s">
        <v>250</v>
      </c>
      <c r="D332" s="82" t="s">
        <v>1455</v>
      </c>
      <c r="E332" s="82"/>
      <c r="F332" s="17" t="str">
        <f t="shared" si="24"/>
        <v>Đã nhận được CV</v>
      </c>
      <c r="G332" s="147" t="s">
        <v>5245</v>
      </c>
      <c r="H332" s="208">
        <v>357393242</v>
      </c>
      <c r="I332" s="148" t="s">
        <v>5246</v>
      </c>
      <c r="J332" s="150"/>
      <c r="K332" s="157" t="s">
        <v>5247</v>
      </c>
      <c r="L332" s="152" t="str">
        <f ca="1">IFERROR(__xludf.DUMMYFUNCTION("if(or(countifs($H$3:H334,H334)&gt;1, countifs($I$3:I334,I334)&gt;1),""Trùng"",if(or(COUNTIFS('Data tổng'!$I:$I,$I334)&gt;1,COUNTIFS('Data tổng'!$H:$H,$H334)&gt;1),""Trùng ""&amp;FILTER('Data tổng'!$B:$B,'Data tổng'!$I:$I=$I334,'Data tổng'!$B:$B&lt;&gt;$B334),""ok""))"),"ok")</f>
        <v>ok</v>
      </c>
      <c r="M332" s="147" t="s">
        <v>294</v>
      </c>
      <c r="N332" s="82" t="s">
        <v>84</v>
      </c>
      <c r="O332" s="82"/>
      <c r="P332" s="82"/>
      <c r="Q332" s="82"/>
      <c r="R332" s="82"/>
      <c r="S332" s="82"/>
      <c r="T332" s="82"/>
      <c r="U332" s="153" t="s">
        <v>5248</v>
      </c>
      <c r="V332" s="154"/>
      <c r="W332" s="82"/>
      <c r="X332" s="155"/>
      <c r="Y332" s="160"/>
      <c r="Z332" s="82"/>
      <c r="AA332" s="82"/>
      <c r="AB332" s="82"/>
      <c r="AC332" s="82"/>
      <c r="AD332" s="82"/>
      <c r="AE332" s="82"/>
      <c r="AF332" s="82"/>
      <c r="AG332" s="82"/>
    </row>
    <row r="333" spans="1:33" ht="21.75" customHeight="1">
      <c r="A333" s="146">
        <v>44567</v>
      </c>
      <c r="B333" s="82" t="s">
        <v>4070</v>
      </c>
      <c r="C333" s="82" t="s">
        <v>250</v>
      </c>
      <c r="D333" s="82" t="s">
        <v>79</v>
      </c>
      <c r="E333" s="82"/>
      <c r="F333" s="17" t="str">
        <f t="shared" si="24"/>
        <v>Đã onboard</v>
      </c>
      <c r="G333" s="147" t="s">
        <v>5249</v>
      </c>
      <c r="H333" s="208">
        <v>349168033</v>
      </c>
      <c r="I333" s="148" t="s">
        <v>5250</v>
      </c>
      <c r="J333" s="150"/>
      <c r="K333" s="157" t="s">
        <v>5251</v>
      </c>
      <c r="L333" s="152" t="str">
        <f ca="1">IFERROR(__xludf.DUMMYFUNCTION("if(or(countifs($H$3:H335,H335)&gt;1, countifs($I$3:I335,I335)&gt;1),""Trùng"",if(or(COUNTIFS('Data tổng'!$I:$I,$I335)&gt;1,COUNTIFS('Data tổng'!$H:$H,$H335)&gt;1),""Trùng ""&amp;FILTER('Data tổng'!$B:$B,'Data tổng'!$I:$I=$I335,'Data tổng'!$B:$B&lt;&gt;$B335),""ok""))"),"ok")</f>
        <v>ok</v>
      </c>
      <c r="M333" s="147" t="s">
        <v>294</v>
      </c>
      <c r="N333" s="82" t="s">
        <v>84</v>
      </c>
      <c r="O333" s="82"/>
      <c r="P333" s="82"/>
      <c r="Q333" s="82"/>
      <c r="R333" s="82"/>
      <c r="S333" s="82"/>
      <c r="T333" s="82"/>
      <c r="U333" s="153" t="s">
        <v>5252</v>
      </c>
      <c r="V333" s="154"/>
      <c r="W333" s="82" t="s">
        <v>57</v>
      </c>
      <c r="X333" s="155">
        <v>44581</v>
      </c>
      <c r="Y333" s="156">
        <v>0.5625</v>
      </c>
      <c r="Z333" s="82" t="s">
        <v>5253</v>
      </c>
      <c r="AA333" s="82" t="s">
        <v>57</v>
      </c>
      <c r="AB333" s="164">
        <v>44587</v>
      </c>
      <c r="AC333" s="82" t="s">
        <v>65</v>
      </c>
      <c r="AD333" s="164">
        <v>44613</v>
      </c>
      <c r="AE333" s="82" t="s">
        <v>65</v>
      </c>
      <c r="AF333" s="82" t="s">
        <v>5254</v>
      </c>
      <c r="AG333" s="165">
        <v>22000000</v>
      </c>
    </row>
    <row r="334" spans="1:33" ht="26.25" customHeight="1">
      <c r="A334" s="146">
        <v>44571</v>
      </c>
      <c r="B334" s="82" t="s">
        <v>4070</v>
      </c>
      <c r="C334" s="82" t="s">
        <v>155</v>
      </c>
      <c r="D334" s="82" t="s">
        <v>79</v>
      </c>
      <c r="E334" s="82"/>
      <c r="F334" s="17" t="str">
        <f t="shared" si="24"/>
        <v>Đã nhận được CV</v>
      </c>
      <c r="G334" s="147" t="s">
        <v>5255</v>
      </c>
      <c r="H334" s="208">
        <v>812412893</v>
      </c>
      <c r="I334" s="149" t="s">
        <v>1995</v>
      </c>
      <c r="J334" s="150"/>
      <c r="K334" s="157" t="s">
        <v>5256</v>
      </c>
      <c r="L334" s="152" t="str">
        <f ca="1">IFERROR(__xludf.DUMMYFUNCTION("if(or(countifs($H$3:H336,H336)&gt;1, countifs($I$3:I336,I336)&gt;1),""Trùng"",if(or(COUNTIFS('Data tổng'!$I:$I,$I336)&gt;1,COUNTIFS('Data tổng'!$H:$H,$H336)&gt;1),""Trùng ""&amp;FILTER('Data tổng'!$B:$B,'Data tổng'!$I:$I=$I336,'Data tổng'!$B:$B&lt;&gt;$B336),""ok""))"),"ok")</f>
        <v>ok</v>
      </c>
      <c r="M334" s="147" t="s">
        <v>40</v>
      </c>
      <c r="N334" s="82" t="s">
        <v>243</v>
      </c>
      <c r="O334" s="82"/>
      <c r="P334" s="82"/>
      <c r="Q334" s="82"/>
      <c r="R334" s="82"/>
      <c r="S334" s="82"/>
      <c r="T334" s="82"/>
      <c r="U334" s="153"/>
      <c r="V334" s="154"/>
      <c r="W334" s="82"/>
      <c r="X334" s="155"/>
      <c r="Y334" s="160"/>
      <c r="Z334" s="82"/>
      <c r="AA334" s="82"/>
      <c r="AB334" s="82"/>
      <c r="AC334" s="82"/>
      <c r="AD334" s="82"/>
      <c r="AE334" s="82"/>
      <c r="AF334" s="82"/>
      <c r="AG334" s="82"/>
    </row>
    <row r="335" spans="1:33" ht="15.75" customHeight="1">
      <c r="A335" s="146">
        <v>44571</v>
      </c>
      <c r="B335" s="82" t="s">
        <v>4070</v>
      </c>
      <c r="C335" s="82" t="s">
        <v>250</v>
      </c>
      <c r="D335" s="82" t="s">
        <v>457</v>
      </c>
      <c r="E335" s="82"/>
      <c r="F335" s="17" t="str">
        <f t="shared" si="24"/>
        <v>Đã nhận được CV</v>
      </c>
      <c r="G335" s="147" t="s">
        <v>5257</v>
      </c>
      <c r="H335" s="221">
        <v>904724914</v>
      </c>
      <c r="I335" s="149" t="s">
        <v>5258</v>
      </c>
      <c r="J335" s="150"/>
      <c r="K335" s="157" t="s">
        <v>5259</v>
      </c>
      <c r="L335" s="152" t="str">
        <f ca="1">IFERROR(__xludf.DUMMYFUNCTION("if(or(countifs($H$3:H337,H337)&gt;1, countifs($I$3:I337,I337)&gt;1),""Trùng"",if(or(COUNTIFS('Data tổng'!$I:$I,$I337)&gt;1,COUNTIFS('Data tổng'!$H:$H,$H337)&gt;1),""Trùng ""&amp;FILTER('Data tổng'!$B:$B,'Data tổng'!$I:$I=$I337,'Data tổng'!$B:$B&lt;&gt;$B337),""ok""))"),"ok")</f>
        <v>ok</v>
      </c>
      <c r="M335" s="147" t="s">
        <v>294</v>
      </c>
      <c r="N335" s="82" t="s">
        <v>84</v>
      </c>
      <c r="O335" s="82"/>
      <c r="P335" s="82"/>
      <c r="Q335" s="82"/>
      <c r="R335" s="82"/>
      <c r="S335" s="82"/>
      <c r="T335" s="82"/>
      <c r="U335" s="153" t="s">
        <v>5260</v>
      </c>
      <c r="V335" s="154"/>
      <c r="W335" s="82"/>
      <c r="X335" s="155"/>
      <c r="Y335" s="160"/>
      <c r="Z335" s="82"/>
      <c r="AA335" s="82"/>
      <c r="AB335" s="82"/>
      <c r="AC335" s="82"/>
      <c r="AD335" s="82"/>
      <c r="AE335" s="82"/>
      <c r="AF335" s="82"/>
      <c r="AG335" s="82"/>
    </row>
    <row r="336" spans="1:33" ht="15.75" customHeight="1">
      <c r="A336" s="146">
        <v>44571</v>
      </c>
      <c r="B336" s="82" t="s">
        <v>4070</v>
      </c>
      <c r="C336" s="82" t="s">
        <v>250</v>
      </c>
      <c r="D336" s="82" t="s">
        <v>417</v>
      </c>
      <c r="E336" s="82"/>
      <c r="F336" s="17" t="str">
        <f t="shared" si="24"/>
        <v>Đã nhận được CV</v>
      </c>
      <c r="G336" s="147" t="s">
        <v>5261</v>
      </c>
      <c r="H336" s="208">
        <v>979183910</v>
      </c>
      <c r="I336" s="149" t="s">
        <v>5262</v>
      </c>
      <c r="J336" s="150"/>
      <c r="K336" s="157" t="s">
        <v>5263</v>
      </c>
      <c r="L336" s="152" t="str">
        <f ca="1">IFERROR(__xludf.DUMMYFUNCTION("if(or(countifs($H$3:H338,H338)&gt;1, countifs($I$3:I338,I338)&gt;1),""Trùng"",if(or(COUNTIFS('Data tổng'!$I:$I,$I338)&gt;1,COUNTIFS('Data tổng'!$H:$H,$H338)&gt;1),""Trùng ""&amp;FILTER('Data tổng'!$B:$B,'Data tổng'!$I:$I=$I338,'Data tổng'!$B:$B&lt;&gt;$B338),""ok""))"),"ok")</f>
        <v>ok</v>
      </c>
      <c r="M336" s="147" t="s">
        <v>294</v>
      </c>
      <c r="N336" s="82" t="s">
        <v>84</v>
      </c>
      <c r="O336" s="82"/>
      <c r="P336" s="82"/>
      <c r="Q336" s="82"/>
      <c r="R336" s="82"/>
      <c r="S336" s="82"/>
      <c r="T336" s="82"/>
      <c r="U336" s="153" t="s">
        <v>5264</v>
      </c>
      <c r="V336" s="154"/>
      <c r="W336" s="82"/>
      <c r="X336" s="155"/>
      <c r="Y336" s="160"/>
      <c r="Z336" s="82"/>
      <c r="AA336" s="82"/>
      <c r="AB336" s="82"/>
      <c r="AC336" s="82"/>
      <c r="AD336" s="82"/>
      <c r="AE336" s="82"/>
      <c r="AF336" s="82"/>
      <c r="AG336" s="82"/>
    </row>
    <row r="337" spans="1:33" ht="15.75" customHeight="1">
      <c r="A337" s="146">
        <v>44571</v>
      </c>
      <c r="B337" s="82" t="s">
        <v>4070</v>
      </c>
      <c r="C337" s="82" t="s">
        <v>250</v>
      </c>
      <c r="D337" s="82" t="s">
        <v>417</v>
      </c>
      <c r="E337" s="82"/>
      <c r="F337" s="17" t="str">
        <f t="shared" si="24"/>
        <v>Fail Phỏng vấn</v>
      </c>
      <c r="G337" s="147" t="s">
        <v>5265</v>
      </c>
      <c r="H337" s="208">
        <v>963724496</v>
      </c>
      <c r="I337" s="149" t="s">
        <v>5266</v>
      </c>
      <c r="J337" s="150"/>
      <c r="K337" s="157" t="s">
        <v>5267</v>
      </c>
      <c r="L337" s="152" t="str">
        <f ca="1">IFERROR(__xludf.DUMMYFUNCTION("if(or(countifs($H$3:H339,H339)&gt;1, countifs($I$3:I339,I339)&gt;1),""Trùng"",if(or(COUNTIFS('Data tổng'!$I:$I,$I339)&gt;1,COUNTIFS('Data tổng'!$H:$H,$H339)&gt;1),""Trùng ""&amp;FILTER('Data tổng'!$B:$B,'Data tổng'!$I:$I=$I339,'Data tổng'!$B:$B&lt;&gt;$B339),""ok""))"),"ok")</f>
        <v>ok</v>
      </c>
      <c r="M337" s="147" t="s">
        <v>83</v>
      </c>
      <c r="N337" s="82" t="s">
        <v>84</v>
      </c>
      <c r="O337" s="82"/>
      <c r="P337" s="82"/>
      <c r="Q337" s="82"/>
      <c r="R337" s="82"/>
      <c r="S337" s="82"/>
      <c r="T337" s="82"/>
      <c r="U337" s="153" t="s">
        <v>5268</v>
      </c>
      <c r="V337" s="154"/>
      <c r="W337" s="82" t="s">
        <v>57</v>
      </c>
      <c r="X337" s="155">
        <v>44573</v>
      </c>
      <c r="Y337" s="156">
        <v>0.58333333333333337</v>
      </c>
      <c r="Z337" s="82" t="s">
        <v>5269</v>
      </c>
      <c r="AA337" s="82" t="s">
        <v>47</v>
      </c>
      <c r="AB337" s="82"/>
      <c r="AC337" s="82"/>
      <c r="AD337" s="82"/>
      <c r="AE337" s="82"/>
      <c r="AF337" s="82"/>
      <c r="AG337" s="82"/>
    </row>
    <row r="338" spans="1:33" ht="26.25" customHeight="1">
      <c r="A338" s="146">
        <v>44571</v>
      </c>
      <c r="B338" s="82" t="s">
        <v>4070</v>
      </c>
      <c r="C338" s="82" t="s">
        <v>250</v>
      </c>
      <c r="D338" s="82" t="s">
        <v>457</v>
      </c>
      <c r="E338" s="82"/>
      <c r="F338" s="17" t="str">
        <f t="shared" si="24"/>
        <v>Fail CV</v>
      </c>
      <c r="G338" s="147" t="s">
        <v>5270</v>
      </c>
      <c r="H338" s="219" t="s">
        <v>5271</v>
      </c>
      <c r="I338" s="149" t="s">
        <v>5272</v>
      </c>
      <c r="J338" s="150"/>
      <c r="K338" s="157" t="s">
        <v>5273</v>
      </c>
      <c r="L338" s="152" t="str">
        <f ca="1">IFERROR(__xludf.DUMMYFUNCTION("if(or(countifs($H$3:H340,H340)&gt;1, countifs($I$3:I340,I340)&gt;1),""Trùng"",if(or(COUNTIFS('Data tổng'!$I:$I,$I340)&gt;1,COUNTIFS('Data tổng'!$H:$H,$H340)&gt;1),""Trùng ""&amp;FILTER('Data tổng'!$B:$B,'Data tổng'!$I:$I=$I340,'Data tổng'!$B:$B&lt;&gt;$B340),""ok""))"),"ok")</f>
        <v>ok</v>
      </c>
      <c r="M338" s="147" t="s">
        <v>294</v>
      </c>
      <c r="N338" s="82" t="s">
        <v>84</v>
      </c>
      <c r="O338" s="82"/>
      <c r="P338" s="82"/>
      <c r="Q338" s="82"/>
      <c r="R338" s="82"/>
      <c r="S338" s="82"/>
      <c r="T338" s="82"/>
      <c r="U338" s="153" t="s">
        <v>5274</v>
      </c>
      <c r="V338" s="154"/>
      <c r="W338" s="82" t="s">
        <v>47</v>
      </c>
      <c r="X338" s="155"/>
      <c r="Y338" s="160"/>
      <c r="Z338" s="82"/>
      <c r="AA338" s="82"/>
      <c r="AB338" s="82"/>
      <c r="AC338" s="82"/>
      <c r="AD338" s="82"/>
      <c r="AE338" s="82"/>
      <c r="AF338" s="82"/>
      <c r="AG338" s="82"/>
    </row>
    <row r="339" spans="1:33" ht="15.75" customHeight="1">
      <c r="A339" s="146">
        <v>44571</v>
      </c>
      <c r="B339" s="82" t="s">
        <v>4070</v>
      </c>
      <c r="C339" s="82" t="s">
        <v>250</v>
      </c>
      <c r="D339" s="82" t="s">
        <v>1455</v>
      </c>
      <c r="E339" s="82"/>
      <c r="F339" s="17" t="str">
        <f t="shared" si="24"/>
        <v>Đã nhận được CV</v>
      </c>
      <c r="G339" s="147" t="s">
        <v>5275</v>
      </c>
      <c r="H339" s="208">
        <v>983348406</v>
      </c>
      <c r="I339" s="149" t="s">
        <v>5276</v>
      </c>
      <c r="J339" s="150"/>
      <c r="K339" s="157" t="s">
        <v>5277</v>
      </c>
      <c r="L339" s="152" t="str">
        <f ca="1">IFERROR(__xludf.DUMMYFUNCTION("if(or(countifs($H$3:H341,H341)&gt;1, countifs($I$3:I341,I341)&gt;1),""Trùng"",if(or(COUNTIFS('Data tổng'!$I:$I,$I341)&gt;1,COUNTIFS('Data tổng'!$H:$H,$H341)&gt;1),""Trùng ""&amp;FILTER('Data tổng'!$B:$B,'Data tổng'!$I:$I=$I341,'Data tổng'!$B:$B&lt;&gt;$B341),""ok""))"),"ok")</f>
        <v>ok</v>
      </c>
      <c r="M339" s="147" t="s">
        <v>294</v>
      </c>
      <c r="N339" s="82" t="s">
        <v>84</v>
      </c>
      <c r="O339" s="82"/>
      <c r="P339" s="82"/>
      <c r="Q339" s="82"/>
      <c r="R339" s="82"/>
      <c r="S339" s="82"/>
      <c r="T339" s="82"/>
      <c r="U339" s="153" t="s">
        <v>5278</v>
      </c>
      <c r="V339" s="154"/>
      <c r="W339" s="82"/>
      <c r="X339" s="155"/>
      <c r="Y339" s="160"/>
      <c r="Z339" s="82"/>
      <c r="AA339" s="82"/>
      <c r="AB339" s="82"/>
      <c r="AC339" s="82"/>
      <c r="AD339" s="82"/>
      <c r="AE339" s="82"/>
      <c r="AF339" s="82"/>
      <c r="AG339" s="82"/>
    </row>
    <row r="340" spans="1:33" ht="15.75" customHeight="1">
      <c r="A340" s="146">
        <v>44571</v>
      </c>
      <c r="B340" s="82" t="s">
        <v>4070</v>
      </c>
      <c r="C340" s="82" t="s">
        <v>145</v>
      </c>
      <c r="D340" s="82" t="s">
        <v>2055</v>
      </c>
      <c r="E340" s="82"/>
      <c r="F340" s="17" t="str">
        <f t="shared" si="24"/>
        <v>Đã nhận được CV</v>
      </c>
      <c r="G340" s="147" t="s">
        <v>5279</v>
      </c>
      <c r="H340" s="221">
        <v>945014368</v>
      </c>
      <c r="I340" s="149" t="s">
        <v>5280</v>
      </c>
      <c r="J340" s="150"/>
      <c r="K340" s="157" t="s">
        <v>5281</v>
      </c>
      <c r="L340" s="152" t="str">
        <f ca="1">IFERROR(__xludf.DUMMYFUNCTION("if(or(countifs($H$3:H342,H342)&gt;1, countifs($I$3:I342,I342)&gt;1),""Trùng"",if(or(COUNTIFS('Data tổng'!$I:$I,$I342)&gt;1,COUNTIFS('Data tổng'!$H:$H,$H342)&gt;1),""Trùng ""&amp;FILTER('Data tổng'!$B:$B,'Data tổng'!$I:$I=$I342,'Data tổng'!$B:$B&lt;&gt;$B342),""ok""))"),"ok")</f>
        <v>ok</v>
      </c>
      <c r="M340" s="147" t="s">
        <v>294</v>
      </c>
      <c r="N340" s="82" t="s">
        <v>84</v>
      </c>
      <c r="O340" s="82"/>
      <c r="P340" s="82"/>
      <c r="Q340" s="82"/>
      <c r="R340" s="82"/>
      <c r="S340" s="82"/>
      <c r="T340" s="82"/>
      <c r="U340" s="153" t="s">
        <v>5133</v>
      </c>
      <c r="V340" s="154"/>
      <c r="W340" s="82"/>
      <c r="X340" s="155"/>
      <c r="Y340" s="160"/>
      <c r="Z340" s="82"/>
      <c r="AA340" s="82"/>
      <c r="AB340" s="82"/>
      <c r="AC340" s="82"/>
      <c r="AD340" s="82"/>
      <c r="AE340" s="82"/>
      <c r="AF340" s="82"/>
      <c r="AG340" s="82"/>
    </row>
    <row r="341" spans="1:33" ht="15.75" customHeight="1">
      <c r="A341" s="146">
        <v>44571</v>
      </c>
      <c r="B341" s="82" t="s">
        <v>4070</v>
      </c>
      <c r="C341" s="82" t="s">
        <v>250</v>
      </c>
      <c r="D341" s="82" t="s">
        <v>417</v>
      </c>
      <c r="E341" s="82"/>
      <c r="F341" s="17" t="str">
        <f t="shared" si="24"/>
        <v>Đã nhận được CV</v>
      </c>
      <c r="G341" s="147" t="s">
        <v>5282</v>
      </c>
      <c r="H341" s="221">
        <v>978889001</v>
      </c>
      <c r="I341" s="149" t="s">
        <v>5283</v>
      </c>
      <c r="J341" s="150"/>
      <c r="K341" s="157" t="s">
        <v>5284</v>
      </c>
      <c r="L341" s="152" t="str">
        <f ca="1">IFERROR(__xludf.DUMMYFUNCTION("if(or(countifs($H$3:H343,H343)&gt;1, countifs($I$3:I343,I343)&gt;1),""Trùng"",if(or(COUNTIFS('Data tổng'!$I:$I,$I343)&gt;1,COUNTIFS('Data tổng'!$H:$H,$H343)&gt;1),""Trùng ""&amp;FILTER('Data tổng'!$B:$B,'Data tổng'!$I:$I=$I343,'Data tổng'!$B:$B&lt;&gt;$B343),""ok""))"),"ok")</f>
        <v>ok</v>
      </c>
      <c r="M341" s="147" t="s">
        <v>294</v>
      </c>
      <c r="N341" s="82" t="s">
        <v>84</v>
      </c>
      <c r="O341" s="82"/>
      <c r="P341" s="82"/>
      <c r="Q341" s="82"/>
      <c r="R341" s="82"/>
      <c r="S341" s="82"/>
      <c r="T341" s="82"/>
      <c r="U341" s="153" t="s">
        <v>5285</v>
      </c>
      <c r="V341" s="154"/>
      <c r="W341" s="82"/>
      <c r="X341" s="155"/>
      <c r="Y341" s="160"/>
      <c r="Z341" s="82"/>
      <c r="AA341" s="82"/>
      <c r="AB341" s="82"/>
      <c r="AC341" s="82"/>
      <c r="AD341" s="82"/>
      <c r="AE341" s="82"/>
      <c r="AF341" s="82"/>
      <c r="AG341" s="82"/>
    </row>
    <row r="342" spans="1:33" ht="30.75" customHeight="1">
      <c r="A342" s="146">
        <v>44572</v>
      </c>
      <c r="B342" s="82" t="s">
        <v>4070</v>
      </c>
      <c r="C342" s="82" t="s">
        <v>250</v>
      </c>
      <c r="D342" s="82" t="s">
        <v>1455</v>
      </c>
      <c r="E342" s="82"/>
      <c r="F342" s="17" t="str">
        <f t="shared" si="24"/>
        <v>Đã nhận được CV</v>
      </c>
      <c r="G342" s="147" t="s">
        <v>5286</v>
      </c>
      <c r="H342" s="208" t="s">
        <v>5287</v>
      </c>
      <c r="I342" s="149" t="s">
        <v>5288</v>
      </c>
      <c r="J342" s="150"/>
      <c r="K342" s="157" t="s">
        <v>5289</v>
      </c>
      <c r="L342" s="152" t="str">
        <f ca="1">IFERROR(__xludf.DUMMYFUNCTION("if(or(countifs($H$3:H344,H344)&gt;1, countifs($I$3:I344,I344)&gt;1),""Trùng"",if(or(COUNTIFS('Data tổng'!$I:$I,$I344)&gt;1,COUNTIFS('Data tổng'!$H:$H,$H344)&gt;1),""Trùng ""&amp;FILTER('Data tổng'!$B:$B,'Data tổng'!$I:$I=$I344,'Data tổng'!$B:$B&lt;&gt;$B344),""ok""))"),"ok")</f>
        <v>ok</v>
      </c>
      <c r="M342" s="147"/>
      <c r="N342" s="82"/>
      <c r="O342" s="82"/>
      <c r="P342" s="82"/>
      <c r="Q342" s="82"/>
      <c r="R342" s="82"/>
      <c r="S342" s="82"/>
      <c r="T342" s="82"/>
      <c r="U342" s="82" t="s">
        <v>5290</v>
      </c>
      <c r="V342" s="154"/>
      <c r="W342" s="82"/>
      <c r="X342" s="155"/>
      <c r="Y342" s="160"/>
      <c r="Z342" s="82"/>
      <c r="AA342" s="82"/>
      <c r="AB342" s="82"/>
      <c r="AC342" s="82"/>
      <c r="AD342" s="82"/>
      <c r="AE342" s="82"/>
      <c r="AF342" s="82"/>
      <c r="AG342" s="82"/>
    </row>
    <row r="343" spans="1:33" ht="15.75" customHeight="1">
      <c r="A343" s="146">
        <v>44572</v>
      </c>
      <c r="B343" s="82" t="s">
        <v>4070</v>
      </c>
      <c r="C343" s="82" t="s">
        <v>250</v>
      </c>
      <c r="D343" s="82" t="s">
        <v>417</v>
      </c>
      <c r="E343" s="82"/>
      <c r="F343" s="17" t="str">
        <f t="shared" si="24"/>
        <v>Đã nhận được CV</v>
      </c>
      <c r="G343" s="147" t="s">
        <v>5291</v>
      </c>
      <c r="H343" s="208" t="s">
        <v>5292</v>
      </c>
      <c r="I343" s="149" t="s">
        <v>5293</v>
      </c>
      <c r="J343" s="150"/>
      <c r="K343" s="157" t="s">
        <v>5294</v>
      </c>
      <c r="L343" s="152" t="str">
        <f ca="1">IFERROR(__xludf.DUMMYFUNCTION("if(or(countifs($H$3:H345,H345)&gt;1, countifs($I$3:I345,I345)&gt;1),""Trùng"",if(or(COUNTIFS('Data tổng'!$I:$I,$I345)&gt;1,COUNTIFS('Data tổng'!$H:$H,$H345)&gt;1),""Trùng ""&amp;FILTER('Data tổng'!$B:$B,'Data tổng'!$I:$I=$I345,'Data tổng'!$B:$B&lt;&gt;$B345),""ok""))"),"ok")</f>
        <v>ok</v>
      </c>
      <c r="M343" s="147"/>
      <c r="N343" s="82"/>
      <c r="O343" s="82"/>
      <c r="P343" s="82"/>
      <c r="Q343" s="82"/>
      <c r="R343" s="82"/>
      <c r="S343" s="82"/>
      <c r="T343" s="82"/>
      <c r="U343" s="153" t="s">
        <v>5295</v>
      </c>
      <c r="V343" s="154"/>
      <c r="W343" s="82"/>
      <c r="X343" s="155"/>
      <c r="Y343" s="160"/>
      <c r="Z343" s="82"/>
      <c r="AA343" s="82"/>
      <c r="AB343" s="82"/>
      <c r="AC343" s="82"/>
      <c r="AD343" s="82"/>
      <c r="AE343" s="82"/>
      <c r="AF343" s="82"/>
      <c r="AG343" s="82"/>
    </row>
    <row r="344" spans="1:33" ht="15.75" customHeight="1">
      <c r="A344" s="146">
        <v>44572</v>
      </c>
      <c r="B344" s="82" t="s">
        <v>4070</v>
      </c>
      <c r="C344" s="82" t="s">
        <v>250</v>
      </c>
      <c r="D344" s="82" t="s">
        <v>417</v>
      </c>
      <c r="E344" s="82"/>
      <c r="F344" s="17" t="str">
        <f t="shared" si="24"/>
        <v>Đã nhận được CV</v>
      </c>
      <c r="G344" s="147" t="s">
        <v>5296</v>
      </c>
      <c r="H344" s="208">
        <v>988652836</v>
      </c>
      <c r="I344" s="149" t="s">
        <v>5297</v>
      </c>
      <c r="J344" s="150"/>
      <c r="K344" s="157" t="s">
        <v>5298</v>
      </c>
      <c r="L344" s="152" t="str">
        <f ca="1">IFERROR(__xludf.DUMMYFUNCTION("if(or(countifs($H$3:H346,H346)&gt;1, countifs($I$3:I346,I346)&gt;1),""Trùng"",if(or(COUNTIFS('Data tổng'!$I:$I,$I346)&gt;1,COUNTIFS('Data tổng'!$H:$H,$H346)&gt;1),""Trùng ""&amp;FILTER('Data tổng'!$B:$B,'Data tổng'!$I:$I=$I346,'Data tổng'!$B:$B&lt;&gt;$B346),""ok""))"),"ok")</f>
        <v>ok</v>
      </c>
      <c r="M344" s="147"/>
      <c r="N344" s="82"/>
      <c r="O344" s="82"/>
      <c r="P344" s="82"/>
      <c r="Q344" s="82"/>
      <c r="R344" s="82"/>
      <c r="S344" s="82"/>
      <c r="T344" s="82"/>
      <c r="U344" s="153" t="s">
        <v>5133</v>
      </c>
      <c r="V344" s="154"/>
      <c r="W344" s="82"/>
      <c r="X344" s="155"/>
      <c r="Y344" s="160"/>
      <c r="Z344" s="82"/>
      <c r="AA344" s="82"/>
      <c r="AB344" s="82"/>
      <c r="AC344" s="82"/>
      <c r="AD344" s="82"/>
      <c r="AE344" s="82"/>
      <c r="AF344" s="82"/>
      <c r="AG344" s="82"/>
    </row>
    <row r="345" spans="1:33" ht="15.75" customHeight="1">
      <c r="A345" s="146">
        <v>44572</v>
      </c>
      <c r="B345" s="82" t="s">
        <v>4070</v>
      </c>
      <c r="C345" s="82" t="s">
        <v>250</v>
      </c>
      <c r="D345" s="82" t="s">
        <v>417</v>
      </c>
      <c r="E345" s="82"/>
      <c r="F345" s="17" t="str">
        <f t="shared" si="24"/>
        <v>Đã nhận được CV</v>
      </c>
      <c r="G345" s="147" t="s">
        <v>5299</v>
      </c>
      <c r="H345" s="208">
        <v>914554760</v>
      </c>
      <c r="I345" s="149" t="s">
        <v>5300</v>
      </c>
      <c r="J345" s="150"/>
      <c r="K345" s="157" t="s">
        <v>5301</v>
      </c>
      <c r="L345" s="152" t="str">
        <f ca="1">IFERROR(__xludf.DUMMYFUNCTION("if(or(countifs($H$3:H347,H347)&gt;1, countifs($I$3:I347,I347)&gt;1),""Trùng"",if(or(COUNTIFS('Data tổng'!$I:$I,$I347)&gt;1,COUNTIFS('Data tổng'!$H:$H,$H347)&gt;1),""Trùng ""&amp;FILTER('Data tổng'!$B:$B,'Data tổng'!$I:$I=$I347,'Data tổng'!$B:$B&lt;&gt;$B347),""ok""))"),"ok")</f>
        <v>ok</v>
      </c>
      <c r="M345" s="147"/>
      <c r="N345" s="82"/>
      <c r="O345" s="82"/>
      <c r="P345" s="82"/>
      <c r="Q345" s="82"/>
      <c r="R345" s="82"/>
      <c r="S345" s="82"/>
      <c r="T345" s="82"/>
      <c r="U345" s="153" t="s">
        <v>5133</v>
      </c>
      <c r="V345" s="154"/>
      <c r="W345" s="82"/>
      <c r="X345" s="155"/>
      <c r="Y345" s="160"/>
      <c r="Z345" s="82"/>
      <c r="AA345" s="82"/>
      <c r="AB345" s="82"/>
      <c r="AC345" s="82"/>
      <c r="AD345" s="82"/>
      <c r="AE345" s="82"/>
      <c r="AF345" s="82"/>
      <c r="AG345" s="82"/>
    </row>
    <row r="346" spans="1:33" ht="15.75" customHeight="1">
      <c r="A346" s="146">
        <v>44572</v>
      </c>
      <c r="B346" s="82" t="s">
        <v>4070</v>
      </c>
      <c r="C346" s="82" t="s">
        <v>250</v>
      </c>
      <c r="D346" s="82" t="s">
        <v>417</v>
      </c>
      <c r="E346" s="82"/>
      <c r="F346" s="17" t="str">
        <f t="shared" si="24"/>
        <v>Đã nhận được CV</v>
      </c>
      <c r="G346" s="147" t="s">
        <v>5302</v>
      </c>
      <c r="H346" s="208">
        <v>326591229</v>
      </c>
      <c r="I346" s="149" t="s">
        <v>5303</v>
      </c>
      <c r="J346" s="150"/>
      <c r="K346" s="157" t="s">
        <v>5304</v>
      </c>
      <c r="L346" s="152" t="str">
        <f ca="1">IFERROR(__xludf.DUMMYFUNCTION("if(or(countifs($H$3:H348,H348)&gt;1, countifs($I$3:I348,I348)&gt;1),""Trùng"",if(or(COUNTIFS('Data tổng'!$I:$I,$I348)&gt;1,COUNTIFS('Data tổng'!$H:$H,$H348)&gt;1),""Trùng ""&amp;FILTER('Data tổng'!$B:$B,'Data tổng'!$I:$I=$I348,'Data tổng'!$B:$B&lt;&gt;$B348),""ok""))"),"ok")</f>
        <v>ok</v>
      </c>
      <c r="M346" s="147"/>
      <c r="N346" s="82"/>
      <c r="O346" s="82"/>
      <c r="P346" s="82"/>
      <c r="Q346" s="82"/>
      <c r="R346" s="82"/>
      <c r="S346" s="82"/>
      <c r="T346" s="82"/>
      <c r="U346" s="153" t="s">
        <v>5305</v>
      </c>
      <c r="V346" s="154"/>
      <c r="W346" s="82"/>
      <c r="X346" s="155"/>
      <c r="Y346" s="160"/>
      <c r="Z346" s="82"/>
      <c r="AA346" s="82"/>
      <c r="AB346" s="82"/>
      <c r="AC346" s="82"/>
      <c r="AD346" s="82"/>
      <c r="AE346" s="82"/>
      <c r="AF346" s="82"/>
      <c r="AG346" s="82"/>
    </row>
    <row r="347" spans="1:33" ht="15.75" customHeight="1">
      <c r="A347" s="146">
        <v>44572</v>
      </c>
      <c r="B347" s="82" t="s">
        <v>4070</v>
      </c>
      <c r="C347" s="82" t="s">
        <v>5027</v>
      </c>
      <c r="D347" s="82" t="s">
        <v>417</v>
      </c>
      <c r="E347" s="82"/>
      <c r="F347" s="17" t="str">
        <f t="shared" si="24"/>
        <v>Đã nhận được CV</v>
      </c>
      <c r="G347" s="147" t="s">
        <v>5306</v>
      </c>
      <c r="H347" s="221">
        <v>974176690</v>
      </c>
      <c r="I347" s="149" t="s">
        <v>5307</v>
      </c>
      <c r="J347" s="150"/>
      <c r="K347" s="157" t="s">
        <v>5308</v>
      </c>
      <c r="L347" s="152" t="str">
        <f ca="1">IFERROR(__xludf.DUMMYFUNCTION("if(or(countifs($H$3:H349,H349)&gt;1, countifs($I$3:I349,I349)&gt;1),""Trùng"",if(or(COUNTIFS('Data tổng'!$I:$I,$I349)&gt;1,COUNTIFS('Data tổng'!$H:$H,$H349)&gt;1),""Trùng ""&amp;FILTER('Data tổng'!$B:$B,'Data tổng'!$I:$I=$I349,'Data tổng'!$B:$B&lt;&gt;$B349),""ok""))"),"ok")</f>
        <v>ok</v>
      </c>
      <c r="M347" s="147"/>
      <c r="N347" s="82"/>
      <c r="O347" s="82"/>
      <c r="P347" s="82"/>
      <c r="Q347" s="82"/>
      <c r="R347" s="82"/>
      <c r="S347" s="82"/>
      <c r="T347" s="82"/>
      <c r="U347" s="153" t="s">
        <v>5309</v>
      </c>
      <c r="V347" s="154"/>
      <c r="W347" s="82"/>
      <c r="X347" s="155"/>
      <c r="Y347" s="160"/>
      <c r="Z347" s="82"/>
      <c r="AA347" s="82"/>
      <c r="AB347" s="82"/>
      <c r="AC347" s="82"/>
      <c r="AD347" s="82"/>
      <c r="AE347" s="82"/>
      <c r="AF347" s="82"/>
      <c r="AG347" s="82"/>
    </row>
    <row r="348" spans="1:33" ht="22.5" customHeight="1">
      <c r="A348" s="146">
        <v>44572</v>
      </c>
      <c r="B348" s="82" t="s">
        <v>4070</v>
      </c>
      <c r="C348" s="82" t="s">
        <v>250</v>
      </c>
      <c r="D348" s="82" t="s">
        <v>1455</v>
      </c>
      <c r="E348" s="82"/>
      <c r="F348" s="17" t="str">
        <f t="shared" si="24"/>
        <v>Đã nhận được CV</v>
      </c>
      <c r="G348" s="147" t="s">
        <v>5310</v>
      </c>
      <c r="H348" s="208">
        <v>326695346</v>
      </c>
      <c r="I348" s="148" t="s">
        <v>5311</v>
      </c>
      <c r="J348" s="150"/>
      <c r="K348" s="157" t="s">
        <v>5312</v>
      </c>
      <c r="L348" s="152" t="str">
        <f ca="1">IFERROR(__xludf.DUMMYFUNCTION("if(or(countifs($H$3:H350,H350)&gt;1, countifs($I$3:I350,I350)&gt;1),""Trùng"",if(or(COUNTIFS('Data tổng'!$I:$I,$I350)&gt;1,COUNTIFS('Data tổng'!$H:$H,$H350)&gt;1),""Trùng ""&amp;FILTER('Data tổng'!$B:$B,'Data tổng'!$I:$I=$I350,'Data tổng'!$B:$B&lt;&gt;$B350),""ok""))"),"ok")</f>
        <v>ok</v>
      </c>
      <c r="M348" s="147"/>
      <c r="N348" s="82"/>
      <c r="O348" s="82"/>
      <c r="P348" s="82"/>
      <c r="Q348" s="82"/>
      <c r="R348" s="82"/>
      <c r="S348" s="82"/>
      <c r="T348" s="82"/>
      <c r="U348" s="153" t="s">
        <v>5313</v>
      </c>
      <c r="V348" s="154"/>
      <c r="W348" s="82"/>
      <c r="X348" s="155"/>
      <c r="Y348" s="160"/>
      <c r="Z348" s="82"/>
      <c r="AA348" s="82"/>
      <c r="AB348" s="82"/>
      <c r="AC348" s="82"/>
      <c r="AD348" s="82"/>
      <c r="AE348" s="82"/>
      <c r="AF348" s="82"/>
      <c r="AG348" s="82"/>
    </row>
    <row r="349" spans="1:33" ht="15.75" customHeight="1">
      <c r="A349" s="146">
        <v>44572</v>
      </c>
      <c r="B349" s="82" t="s">
        <v>4070</v>
      </c>
      <c r="C349" s="82" t="s">
        <v>250</v>
      </c>
      <c r="D349" s="82" t="s">
        <v>1455</v>
      </c>
      <c r="E349" s="82"/>
      <c r="F349" s="17" t="str">
        <f t="shared" si="24"/>
        <v>Đã nhận được CV</v>
      </c>
      <c r="G349" s="147" t="s">
        <v>5314</v>
      </c>
      <c r="H349" s="208">
        <v>965726532</v>
      </c>
      <c r="I349" s="149" t="s">
        <v>5315</v>
      </c>
      <c r="J349" s="150"/>
      <c r="K349" s="157" t="s">
        <v>5316</v>
      </c>
      <c r="L349" s="152" t="str">
        <f ca="1">IFERROR(__xludf.DUMMYFUNCTION("if(or(countifs($H$3:H351,H351)&gt;1, countifs($I$3:I351,I351)&gt;1),""Trùng"",if(or(COUNTIFS('Data tổng'!$I:$I,$I351)&gt;1,COUNTIFS('Data tổng'!$H:$H,$H351)&gt;1),""Trùng ""&amp;FILTER('Data tổng'!$B:$B,'Data tổng'!$I:$I=$I351,'Data tổng'!$B:$B&lt;&gt;$B351),""ok""))"),"ok")</f>
        <v>ok</v>
      </c>
      <c r="M349" s="147"/>
      <c r="N349" s="82"/>
      <c r="O349" s="82"/>
      <c r="P349" s="82"/>
      <c r="Q349" s="82"/>
      <c r="R349" s="82"/>
      <c r="S349" s="82"/>
      <c r="T349" s="82"/>
      <c r="U349" s="153" t="s">
        <v>5133</v>
      </c>
      <c r="V349" s="154"/>
      <c r="W349" s="82"/>
      <c r="X349" s="155"/>
      <c r="Y349" s="160"/>
      <c r="Z349" s="82"/>
      <c r="AA349" s="82"/>
      <c r="AB349" s="82"/>
      <c r="AC349" s="82"/>
      <c r="AD349" s="82"/>
      <c r="AE349" s="82"/>
      <c r="AF349" s="82"/>
      <c r="AG349" s="82"/>
    </row>
    <row r="350" spans="1:33" ht="15.75" customHeight="1">
      <c r="A350" s="146">
        <v>44572</v>
      </c>
      <c r="B350" s="82" t="s">
        <v>4070</v>
      </c>
      <c r="C350" s="82" t="s">
        <v>250</v>
      </c>
      <c r="D350" s="82" t="s">
        <v>417</v>
      </c>
      <c r="E350" s="82"/>
      <c r="F350" s="17" t="str">
        <f t="shared" si="24"/>
        <v>Đã nhận được CV</v>
      </c>
      <c r="G350" s="147" t="s">
        <v>5317</v>
      </c>
      <c r="H350" s="228"/>
      <c r="I350" s="229" t="s">
        <v>5318</v>
      </c>
      <c r="J350" s="150"/>
      <c r="K350" s="157" t="s">
        <v>5319</v>
      </c>
      <c r="L350" s="152" t="str">
        <f ca="1">IFERROR(__xludf.DUMMYFUNCTION("if(or(countifs($H$3:H352,H352)&gt;1, countifs($I$3:I352,I352)&gt;1),""Trùng"",if(or(COUNTIFS('Data tổng'!$I:$I,$I352)&gt;1,COUNTIFS('Data tổng'!$H:$H,$H352)&gt;1),""Trùng ""&amp;FILTER('Data tổng'!$B:$B,'Data tổng'!$I:$I=$I352,'Data tổng'!$B:$B&lt;&gt;$B352),""ok""))"),"ok")</f>
        <v>ok</v>
      </c>
      <c r="M350" s="147"/>
      <c r="N350" s="82"/>
      <c r="O350" s="82"/>
      <c r="P350" s="82"/>
      <c r="Q350" s="82"/>
      <c r="R350" s="82"/>
      <c r="S350" s="82"/>
      <c r="T350" s="82"/>
      <c r="U350" s="153"/>
      <c r="V350" s="154"/>
      <c r="W350" s="82"/>
      <c r="X350" s="155"/>
      <c r="Y350" s="160"/>
      <c r="Z350" s="82"/>
      <c r="AA350" s="82"/>
      <c r="AB350" s="82"/>
      <c r="AC350" s="82"/>
      <c r="AD350" s="82"/>
      <c r="AE350" s="82"/>
      <c r="AF350" s="82"/>
      <c r="AG350" s="82"/>
    </row>
    <row r="351" spans="1:33" ht="15.75" customHeight="1">
      <c r="A351" s="146">
        <v>44572</v>
      </c>
      <c r="B351" s="82" t="s">
        <v>4070</v>
      </c>
      <c r="C351" s="82" t="s">
        <v>250</v>
      </c>
      <c r="D351" s="82" t="s">
        <v>1455</v>
      </c>
      <c r="E351" s="82"/>
      <c r="F351" s="17" t="str">
        <f t="shared" si="24"/>
        <v>Đã nhận được CV</v>
      </c>
      <c r="G351" s="147" t="s">
        <v>5320</v>
      </c>
      <c r="H351" s="208" t="s">
        <v>5321</v>
      </c>
      <c r="I351" s="149" t="s">
        <v>5322</v>
      </c>
      <c r="J351" s="150"/>
      <c r="K351" s="157" t="s">
        <v>5323</v>
      </c>
      <c r="L351" s="152" t="str">
        <f ca="1">IFERROR(__xludf.DUMMYFUNCTION("if(or(countifs($H$3:H353,H353)&gt;1, countifs($I$3:I353,I353)&gt;1),""Trùng"",if(or(COUNTIFS('Data tổng'!$I:$I,$I353)&gt;1,COUNTIFS('Data tổng'!$H:$H,$H353)&gt;1),""Trùng ""&amp;FILTER('Data tổng'!$B:$B,'Data tổng'!$I:$I=$I353,'Data tổng'!$B:$B&lt;&gt;$B353),""ok""))"),"ok")</f>
        <v>ok</v>
      </c>
      <c r="M351" s="147"/>
      <c r="N351" s="82"/>
      <c r="O351" s="82"/>
      <c r="P351" s="82"/>
      <c r="Q351" s="82"/>
      <c r="R351" s="82"/>
      <c r="S351" s="82"/>
      <c r="T351" s="82"/>
      <c r="U351" s="153" t="s">
        <v>5324</v>
      </c>
      <c r="V351" s="154"/>
      <c r="W351" s="82"/>
      <c r="X351" s="155"/>
      <c r="Y351" s="160"/>
      <c r="Z351" s="82"/>
      <c r="AA351" s="82"/>
      <c r="AB351" s="82"/>
      <c r="AC351" s="82"/>
      <c r="AD351" s="82"/>
      <c r="AE351" s="82"/>
      <c r="AF351" s="82"/>
      <c r="AG351" s="82"/>
    </row>
    <row r="352" spans="1:33" ht="15.75" customHeight="1">
      <c r="A352" s="146">
        <v>44572</v>
      </c>
      <c r="B352" s="82" t="s">
        <v>4070</v>
      </c>
      <c r="C352" s="82" t="s">
        <v>250</v>
      </c>
      <c r="D352" s="82" t="s">
        <v>1455</v>
      </c>
      <c r="E352" s="82"/>
      <c r="F352" s="17" t="str">
        <f t="shared" si="24"/>
        <v>Đã nhận được CV</v>
      </c>
      <c r="G352" s="147" t="s">
        <v>5325</v>
      </c>
      <c r="H352" s="208">
        <v>973226339</v>
      </c>
      <c r="I352" s="149" t="s">
        <v>5326</v>
      </c>
      <c r="J352" s="150"/>
      <c r="K352" s="157" t="s">
        <v>5327</v>
      </c>
      <c r="L352" s="152" t="str">
        <f ca="1">IFERROR(__xludf.DUMMYFUNCTION("if(or(countifs($H$3:H354,H354)&gt;1, countifs($I$3:I354,I354)&gt;1),""Trùng"",if(or(COUNTIFS('Data tổng'!$I:$I,$I354)&gt;1,COUNTIFS('Data tổng'!$H:$H,$H354)&gt;1),""Trùng ""&amp;FILTER('Data tổng'!$B:$B,'Data tổng'!$I:$I=$I354,'Data tổng'!$B:$B&lt;&gt;$B354),""ok""))"),"ok")</f>
        <v>ok</v>
      </c>
      <c r="M352" s="147"/>
      <c r="N352" s="82"/>
      <c r="O352" s="82"/>
      <c r="P352" s="82"/>
      <c r="Q352" s="82"/>
      <c r="R352" s="82"/>
      <c r="S352" s="82"/>
      <c r="T352" s="82"/>
      <c r="U352" s="82" t="s">
        <v>5328</v>
      </c>
      <c r="V352" s="154"/>
      <c r="W352" s="82"/>
      <c r="X352" s="155"/>
      <c r="Y352" s="160"/>
      <c r="Z352" s="82"/>
      <c r="AA352" s="82"/>
      <c r="AB352" s="82"/>
      <c r="AC352" s="82"/>
      <c r="AD352" s="82"/>
      <c r="AE352" s="82"/>
      <c r="AF352" s="82"/>
      <c r="AG352" s="82"/>
    </row>
    <row r="353" spans="1:33" ht="15.75" customHeight="1">
      <c r="A353" s="146">
        <v>44573</v>
      </c>
      <c r="B353" s="82" t="s">
        <v>4070</v>
      </c>
      <c r="C353" s="82" t="s">
        <v>456</v>
      </c>
      <c r="D353" s="82" t="s">
        <v>1455</v>
      </c>
      <c r="E353" s="82"/>
      <c r="F353" s="17" t="str">
        <f t="shared" si="24"/>
        <v>Đã nhận được CV</v>
      </c>
      <c r="G353" s="147" t="s">
        <v>5329</v>
      </c>
      <c r="H353" s="208">
        <v>976658427</v>
      </c>
      <c r="I353" s="148" t="s">
        <v>5330</v>
      </c>
      <c r="J353" s="150"/>
      <c r="K353" s="157" t="s">
        <v>5331</v>
      </c>
      <c r="L353" s="152" t="str">
        <f ca="1">IFERROR(__xludf.DUMMYFUNCTION("if(or(countifs($H$3:H355,H355)&gt;1, countifs($I$3:I355,I355)&gt;1),""Trùng"",if(or(COUNTIFS('Data tổng'!$I:$I,$I355)&gt;1,COUNTIFS('Data tổng'!$H:$H,$H355)&gt;1),""Trùng ""&amp;FILTER('Data tổng'!$B:$B,'Data tổng'!$I:$I=$I355,'Data tổng'!$B:$B&lt;&gt;$B355),""ok""))"),"ok")</f>
        <v>ok</v>
      </c>
      <c r="M353" s="147"/>
      <c r="N353" s="82"/>
      <c r="O353" s="82"/>
      <c r="P353" s="82"/>
      <c r="Q353" s="82"/>
      <c r="R353" s="82"/>
      <c r="S353" s="82"/>
      <c r="T353" s="82"/>
      <c r="U353" s="153" t="s">
        <v>5332</v>
      </c>
      <c r="V353" s="154"/>
      <c r="W353" s="82"/>
      <c r="X353" s="155"/>
      <c r="Y353" s="160"/>
      <c r="Z353" s="82"/>
      <c r="AA353" s="82"/>
      <c r="AB353" s="82"/>
      <c r="AC353" s="82"/>
      <c r="AD353" s="82"/>
      <c r="AE353" s="82"/>
      <c r="AF353" s="82"/>
      <c r="AG353" s="82"/>
    </row>
    <row r="354" spans="1:33" ht="15.75" customHeight="1">
      <c r="A354" s="146">
        <v>44573</v>
      </c>
      <c r="B354" s="82" t="s">
        <v>4070</v>
      </c>
      <c r="C354" s="82" t="s">
        <v>456</v>
      </c>
      <c r="D354" s="82" t="s">
        <v>417</v>
      </c>
      <c r="E354" s="82"/>
      <c r="F354" s="17" t="str">
        <f>IF(G356="","",IF(AE354="Yes", "Đã onboard", IF(AE354="No", "Không onboard", IF(AC354="Yes", "Đồng ý offer", IF(AC354="Consider", "Cân nhắc offer",IF(AC354="No", "Từ chối offer", IF(AA354="Pass", "Pass Phỏng vấn", IF(AA354="Fail", "Fail Phỏng vấn", IF(AA354="Cancel", "Hủy Phỏng vấn", IF(AA354="Reject", "Từ chối Phỏng vấn", IF(AA354="Consider", "Cân nhắc KQ PV", IF(AND(X354&lt;&gt;"",AA354="",W354="Pass"), "Có lịch PV",IF(W354="Pass","Pass CV",IF(W354="Fail","Fail CV",IF(W354="Reject","Từ chối ứng tuyển", IF(W354="Consider","Cân nhắc CV","Đã nhận được CV"))))))))))))))))</f>
        <v>Đã nhận được CV</v>
      </c>
      <c r="G354" s="147" t="s">
        <v>5333</v>
      </c>
      <c r="H354" s="208">
        <v>977596317</v>
      </c>
      <c r="I354" s="148" t="s">
        <v>5334</v>
      </c>
      <c r="J354" s="150"/>
      <c r="K354" s="157" t="s">
        <v>5335</v>
      </c>
      <c r="L354" s="152" t="str">
        <f ca="1">IFERROR(__xludf.DUMMYFUNCTION("if(or(countifs($H$3:H356,H356)&gt;1, countifs($I$3:I356,I356)&gt;1),""Trùng"",if(or(COUNTIFS('Data tổng'!$I:$I,$I356)&gt;1,COUNTIFS('Data tổng'!$H:$H,$H356)&gt;1),""Trùng ""&amp;FILTER('Data tổng'!$B:$B,'Data tổng'!$I:$I=$I356,'Data tổng'!$B:$B&lt;&gt;$B356),""ok""))"),"ok")</f>
        <v>ok</v>
      </c>
      <c r="M354" s="147"/>
      <c r="N354" s="82"/>
      <c r="O354" s="82"/>
      <c r="P354" s="82"/>
      <c r="Q354" s="82"/>
      <c r="R354" s="82"/>
      <c r="S354" s="82"/>
      <c r="T354" s="82"/>
      <c r="U354" s="153" t="s">
        <v>5336</v>
      </c>
      <c r="V354" s="154"/>
      <c r="W354" s="82"/>
      <c r="X354" s="155"/>
      <c r="Y354" s="160"/>
      <c r="Z354" s="82"/>
      <c r="AA354" s="82"/>
      <c r="AB354" s="82"/>
      <c r="AC354" s="82"/>
      <c r="AD354" s="82"/>
      <c r="AE354" s="82"/>
      <c r="AF354" s="82"/>
      <c r="AG354" s="82"/>
    </row>
    <row r="355" spans="1:33" ht="15.75" customHeight="1">
      <c r="A355" s="146">
        <v>44573</v>
      </c>
      <c r="B355" s="82" t="s">
        <v>4070</v>
      </c>
      <c r="C355" s="82" t="s">
        <v>250</v>
      </c>
      <c r="D355" s="82" t="s">
        <v>1455</v>
      </c>
      <c r="E355" s="82"/>
      <c r="F355" s="17" t="str">
        <f t="shared" ref="F355:F366" si="25">IF(G355="","",IF(AE355="Yes", "Đã onboard", IF(AE355="No", "Không onboard", IF(AC355="Yes", "Đồng ý offer", IF(AC355="Consider", "Cân nhắc offer",IF(AC355="No", "Từ chối offer", IF(AA355="Pass", "Pass Phỏng vấn", IF(AA355="Fail", "Fail Phỏng vấn", IF(AA355="Cancel", "Hủy Phỏng vấn", IF(AA355="Reject", "Từ chối Phỏng vấn", IF(AA355="Consider", "Cân nhắc KQ PV", IF(AND(X355&lt;&gt;"",AA355="",W355="Pass"), "Có lịch PV",IF(W355="Pass","Pass CV",IF(W355="Fail","Fail CV",IF(W355="Reject","Từ chối ứng tuyển", IF(W355="Consider","Cân nhắc CV","Đã nhận được CV"))))))))))))))))</f>
        <v>Đã nhận được CV</v>
      </c>
      <c r="G355" s="147" t="s">
        <v>5337</v>
      </c>
      <c r="H355" s="208" t="s">
        <v>5338</v>
      </c>
      <c r="I355" s="149" t="s">
        <v>5339</v>
      </c>
      <c r="J355" s="150"/>
      <c r="K355" s="157" t="s">
        <v>5340</v>
      </c>
      <c r="L355" s="152" t="str">
        <f ca="1">IFERROR(__xludf.DUMMYFUNCTION("if(or(countifs($H$3:H357,H357)&gt;1, countifs($I$3:I357,I357)&gt;1),""Trùng"",if(or(COUNTIFS('Data tổng'!$I:$I,$I357)&gt;1,COUNTIFS('Data tổng'!$H:$H,$H357)&gt;1),""Trùng ""&amp;FILTER('Data tổng'!$B:$B,'Data tổng'!$I:$I=$I357,'Data tổng'!$B:$B&lt;&gt;$B357),""ok""))"),"ok")</f>
        <v>ok</v>
      </c>
      <c r="M355" s="147"/>
      <c r="N355" s="82"/>
      <c r="O355" s="82"/>
      <c r="P355" s="82"/>
      <c r="Q355" s="82"/>
      <c r="R355" s="82"/>
      <c r="S355" s="82"/>
      <c r="T355" s="82"/>
      <c r="U355" s="153" t="s">
        <v>5341</v>
      </c>
      <c r="V355" s="154"/>
      <c r="W355" s="82"/>
      <c r="X355" s="155"/>
      <c r="Y355" s="160"/>
      <c r="Z355" s="82"/>
      <c r="AA355" s="82"/>
      <c r="AB355" s="82"/>
      <c r="AC355" s="82"/>
      <c r="AD355" s="82"/>
      <c r="AE355" s="82"/>
      <c r="AF355" s="82"/>
      <c r="AG355" s="82"/>
    </row>
    <row r="356" spans="1:33" ht="15.75" customHeight="1">
      <c r="A356" s="146">
        <v>44573</v>
      </c>
      <c r="B356" s="82" t="s">
        <v>4070</v>
      </c>
      <c r="C356" s="82" t="s">
        <v>250</v>
      </c>
      <c r="D356" s="82" t="s">
        <v>1455</v>
      </c>
      <c r="E356" s="82"/>
      <c r="F356" s="17" t="str">
        <f t="shared" si="25"/>
        <v>Đã nhận được CV</v>
      </c>
      <c r="G356" s="147" t="s">
        <v>5342</v>
      </c>
      <c r="H356" s="208">
        <v>972278791</v>
      </c>
      <c r="I356" s="149" t="s">
        <v>5343</v>
      </c>
      <c r="J356" s="150"/>
      <c r="K356" s="157" t="s">
        <v>5344</v>
      </c>
      <c r="L356" s="152" t="str">
        <f ca="1">IFERROR(__xludf.DUMMYFUNCTION("if(or(countifs($H$3:H358,H358)&gt;1, countifs($I$3:I358,I358)&gt;1),""Trùng"",if(or(COUNTIFS('Data tổng'!$I:$I,$I358)&gt;1,COUNTIFS('Data tổng'!$H:$H,$H358)&gt;1),""Trùng ""&amp;FILTER('Data tổng'!$B:$B,'Data tổng'!$I:$I=$I358,'Data tổng'!$B:$B&lt;&gt;$B358),""ok""))"),"ok")</f>
        <v>ok</v>
      </c>
      <c r="M356" s="147"/>
      <c r="N356" s="82"/>
      <c r="O356" s="82"/>
      <c r="P356" s="82"/>
      <c r="Q356" s="82"/>
      <c r="R356" s="82"/>
      <c r="S356" s="82"/>
      <c r="T356" s="82"/>
      <c r="U356" s="153" t="s">
        <v>5345</v>
      </c>
      <c r="V356" s="154"/>
      <c r="W356" s="82"/>
      <c r="X356" s="155"/>
      <c r="Y356" s="160"/>
      <c r="Z356" s="82"/>
      <c r="AA356" s="82"/>
      <c r="AB356" s="82"/>
      <c r="AC356" s="82"/>
      <c r="AD356" s="82"/>
      <c r="AE356" s="82"/>
      <c r="AF356" s="82"/>
      <c r="AG356" s="82"/>
    </row>
    <row r="357" spans="1:33" ht="15.75" customHeight="1">
      <c r="A357" s="146">
        <v>44573</v>
      </c>
      <c r="B357" s="82" t="s">
        <v>4070</v>
      </c>
      <c r="C357" s="82" t="s">
        <v>250</v>
      </c>
      <c r="D357" s="82" t="s">
        <v>417</v>
      </c>
      <c r="E357" s="82"/>
      <c r="F357" s="17" t="str">
        <f t="shared" si="25"/>
        <v>Đã nhận được CV</v>
      </c>
      <c r="G357" s="147" t="s">
        <v>5346</v>
      </c>
      <c r="H357" s="208">
        <v>345166696</v>
      </c>
      <c r="I357" s="149" t="s">
        <v>5347</v>
      </c>
      <c r="J357" s="150"/>
      <c r="K357" s="157" t="s">
        <v>5348</v>
      </c>
      <c r="L357" s="152" t="str">
        <f ca="1">IFERROR(__xludf.DUMMYFUNCTION("if(or(countifs($H$3:H359,H359)&gt;1, countifs($I$3:I359,I359)&gt;1),""Trùng"",if(or(COUNTIFS('Data tổng'!$I:$I,$I359)&gt;1,COUNTIFS('Data tổng'!$H:$H,$H359)&gt;1),""Trùng ""&amp;FILTER('Data tổng'!$B:$B,'Data tổng'!$I:$I=$I359,'Data tổng'!$B:$B&lt;&gt;$B359),""ok""))"),"ok")</f>
        <v>ok</v>
      </c>
      <c r="M357" s="147"/>
      <c r="N357" s="82"/>
      <c r="O357" s="82"/>
      <c r="P357" s="82"/>
      <c r="Q357" s="82"/>
      <c r="R357" s="82"/>
      <c r="S357" s="82"/>
      <c r="T357" s="82"/>
      <c r="U357" s="153" t="s">
        <v>5349</v>
      </c>
      <c r="V357" s="154"/>
      <c r="W357" s="82"/>
      <c r="X357" s="155"/>
      <c r="Y357" s="160"/>
      <c r="Z357" s="82"/>
      <c r="AA357" s="82"/>
      <c r="AB357" s="82"/>
      <c r="AC357" s="82"/>
      <c r="AD357" s="82"/>
      <c r="AE357" s="82"/>
      <c r="AF357" s="82"/>
      <c r="AG357" s="82"/>
    </row>
    <row r="358" spans="1:33" ht="31.5" customHeight="1">
      <c r="A358" s="146">
        <v>44573</v>
      </c>
      <c r="B358" s="82" t="s">
        <v>4070</v>
      </c>
      <c r="C358" s="82" t="s">
        <v>250</v>
      </c>
      <c r="D358" s="82" t="s">
        <v>417</v>
      </c>
      <c r="E358" s="82"/>
      <c r="F358" s="17" t="str">
        <f t="shared" si="25"/>
        <v>Đã nhận được CV</v>
      </c>
      <c r="G358" s="147" t="s">
        <v>5350</v>
      </c>
      <c r="H358" s="208">
        <v>374655676</v>
      </c>
      <c r="I358" s="149" t="s">
        <v>5351</v>
      </c>
      <c r="J358" s="150"/>
      <c r="K358" s="157" t="s">
        <v>5352</v>
      </c>
      <c r="L358" s="152" t="str">
        <f ca="1">IFERROR(__xludf.DUMMYFUNCTION("if(or(countifs($H$3:H360,H360)&gt;1, countifs($I$3:I360,I360)&gt;1),""Trùng"",if(or(COUNTIFS('Data tổng'!$I:$I,$I360)&gt;1,COUNTIFS('Data tổng'!$H:$H,$H360)&gt;1),""Trùng ""&amp;FILTER('Data tổng'!$B:$B,'Data tổng'!$I:$I=$I360,'Data tổng'!$B:$B&lt;&gt;$B360),""ok""))"),"ok")</f>
        <v>ok</v>
      </c>
      <c r="M358" s="147"/>
      <c r="N358" s="82"/>
      <c r="O358" s="82"/>
      <c r="P358" s="82"/>
      <c r="Q358" s="82"/>
      <c r="R358" s="82"/>
      <c r="S358" s="82"/>
      <c r="T358" s="82"/>
      <c r="U358" s="153" t="s">
        <v>5353</v>
      </c>
      <c r="V358" s="154"/>
      <c r="W358" s="82"/>
      <c r="X358" s="155"/>
      <c r="Y358" s="160"/>
      <c r="Z358" s="82"/>
      <c r="AA358" s="82"/>
      <c r="AB358" s="82"/>
      <c r="AC358" s="82"/>
      <c r="AD358" s="82"/>
      <c r="AE358" s="82"/>
      <c r="AF358" s="82"/>
      <c r="AG358" s="82"/>
    </row>
    <row r="359" spans="1:33" ht="15.75" customHeight="1">
      <c r="A359" s="146">
        <v>44573</v>
      </c>
      <c r="B359" s="82" t="s">
        <v>4070</v>
      </c>
      <c r="C359" s="82" t="s">
        <v>250</v>
      </c>
      <c r="D359" s="82" t="s">
        <v>2055</v>
      </c>
      <c r="E359" s="82"/>
      <c r="F359" s="17" t="str">
        <f t="shared" si="25"/>
        <v>Đã nhận được CV</v>
      </c>
      <c r="G359" s="147" t="s">
        <v>5354</v>
      </c>
      <c r="H359" s="208">
        <v>901761292</v>
      </c>
      <c r="I359" s="149" t="s">
        <v>5355</v>
      </c>
      <c r="J359" s="150"/>
      <c r="K359" s="157" t="s">
        <v>5356</v>
      </c>
      <c r="L359" s="152" t="str">
        <f ca="1">IFERROR(__xludf.DUMMYFUNCTION("if(or(countifs($H$3:H361,H361)&gt;1, countifs($I$3:I361,I361)&gt;1),""Trùng"",if(or(COUNTIFS('Data tổng'!$I:$I,$I361)&gt;1,COUNTIFS('Data tổng'!$H:$H,$H361)&gt;1),""Trùng ""&amp;FILTER('Data tổng'!$B:$B,'Data tổng'!$I:$I=$I361,'Data tổng'!$B:$B&lt;&gt;$B361),""ok""))"),"ok")</f>
        <v>ok</v>
      </c>
      <c r="M359" s="147"/>
      <c r="N359" s="82"/>
      <c r="O359" s="82"/>
      <c r="P359" s="82"/>
      <c r="Q359" s="82"/>
      <c r="R359" s="82"/>
      <c r="S359" s="82"/>
      <c r="T359" s="82"/>
      <c r="U359" s="153" t="s">
        <v>5357</v>
      </c>
      <c r="V359" s="154"/>
      <c r="W359" s="82"/>
      <c r="X359" s="155"/>
      <c r="Y359" s="160"/>
      <c r="Z359" s="82"/>
      <c r="AA359" s="82"/>
      <c r="AB359" s="82"/>
      <c r="AC359" s="82"/>
      <c r="AD359" s="82"/>
      <c r="AE359" s="82"/>
      <c r="AF359" s="82"/>
      <c r="AG359" s="82"/>
    </row>
    <row r="360" spans="1:33" ht="15.75" customHeight="1">
      <c r="A360" s="146">
        <v>44573</v>
      </c>
      <c r="B360" s="82" t="s">
        <v>4070</v>
      </c>
      <c r="C360" s="82" t="s">
        <v>250</v>
      </c>
      <c r="D360" s="82" t="s">
        <v>457</v>
      </c>
      <c r="E360" s="82"/>
      <c r="F360" s="17" t="str">
        <f t="shared" si="25"/>
        <v>Đã nhận được CV</v>
      </c>
      <c r="G360" s="147" t="s">
        <v>5358</v>
      </c>
      <c r="H360" s="208">
        <v>903401256</v>
      </c>
      <c r="I360" s="148" t="s">
        <v>5359</v>
      </c>
      <c r="J360" s="150"/>
      <c r="K360" s="157" t="s">
        <v>5360</v>
      </c>
      <c r="L360" s="152" t="str">
        <f ca="1">IFERROR(__xludf.DUMMYFUNCTION("if(or(countifs($H$3:H362,H362)&gt;1, countifs($I$3:I362,I362)&gt;1),""Trùng"",if(or(COUNTIFS('Data tổng'!$I:$I,$I362)&gt;1,COUNTIFS('Data tổng'!$H:$H,$H362)&gt;1),""Trùng ""&amp;FILTER('Data tổng'!$B:$B,'Data tổng'!$I:$I=$I362,'Data tổng'!$B:$B&lt;&gt;$B362),""ok""))"),"ok")</f>
        <v>ok</v>
      </c>
      <c r="M360" s="147"/>
      <c r="N360" s="82"/>
      <c r="O360" s="82"/>
      <c r="P360" s="82"/>
      <c r="Q360" s="82"/>
      <c r="R360" s="82"/>
      <c r="S360" s="82"/>
      <c r="T360" s="82"/>
      <c r="U360" s="153" t="s">
        <v>5361</v>
      </c>
      <c r="V360" s="154"/>
      <c r="W360" s="82"/>
      <c r="X360" s="155"/>
      <c r="Y360" s="160"/>
      <c r="Z360" s="82"/>
      <c r="AA360" s="82"/>
      <c r="AB360" s="82"/>
      <c r="AC360" s="82"/>
      <c r="AD360" s="82"/>
      <c r="AE360" s="82"/>
      <c r="AF360" s="82"/>
      <c r="AG360" s="82"/>
    </row>
    <row r="361" spans="1:33" ht="15.75" customHeight="1">
      <c r="A361" s="146">
        <v>44573</v>
      </c>
      <c r="B361" s="82" t="s">
        <v>4070</v>
      </c>
      <c r="C361" s="82" t="s">
        <v>250</v>
      </c>
      <c r="D361" s="82" t="s">
        <v>2055</v>
      </c>
      <c r="E361" s="82"/>
      <c r="F361" s="17" t="str">
        <f t="shared" si="25"/>
        <v>Đã onboard</v>
      </c>
      <c r="G361" s="147" t="s">
        <v>4893</v>
      </c>
      <c r="H361" s="208">
        <v>971084089</v>
      </c>
      <c r="I361" s="148" t="s">
        <v>5362</v>
      </c>
      <c r="J361" s="150"/>
      <c r="K361" s="157" t="s">
        <v>5363</v>
      </c>
      <c r="L361" s="152" t="str">
        <f ca="1">IFERROR(__xludf.DUMMYFUNCTION("if(or(countifs($H$3:H363,H363)&gt;1, countifs($I$3:I363,I363)&gt;1),""Trùng"",if(or(COUNTIFS('Data tổng'!$I:$I,$I363)&gt;1,COUNTIFS('Data tổng'!$H:$H,$H363)&gt;1),""Trùng ""&amp;FILTER('Data tổng'!$B:$B,'Data tổng'!$I:$I=$I363,'Data tổng'!$B:$B&lt;&gt;$B363),""ok""))"),"ok")</f>
        <v>ok</v>
      </c>
      <c r="M361" s="147" t="s">
        <v>294</v>
      </c>
      <c r="N361" s="82" t="s">
        <v>84</v>
      </c>
      <c r="O361" s="82"/>
      <c r="P361" s="82"/>
      <c r="Q361" s="82"/>
      <c r="R361" s="82"/>
      <c r="S361" s="82"/>
      <c r="T361" s="82"/>
      <c r="U361" s="153" t="s">
        <v>5364</v>
      </c>
      <c r="V361" s="154"/>
      <c r="W361" s="82" t="s">
        <v>57</v>
      </c>
      <c r="X361" s="155">
        <v>44588</v>
      </c>
      <c r="Y361" s="156">
        <v>0.70833333333333337</v>
      </c>
      <c r="Z361" s="82" t="s">
        <v>827</v>
      </c>
      <c r="AA361" s="82" t="s">
        <v>57</v>
      </c>
      <c r="AB361" s="164">
        <v>44601</v>
      </c>
      <c r="AC361" s="82" t="s">
        <v>65</v>
      </c>
      <c r="AD361" s="164">
        <v>44635</v>
      </c>
      <c r="AE361" s="82" t="s">
        <v>65</v>
      </c>
      <c r="AF361" s="82" t="s">
        <v>1162</v>
      </c>
      <c r="AG361" s="165">
        <v>35000000</v>
      </c>
    </row>
    <row r="362" spans="1:33" ht="15.75" customHeight="1">
      <c r="A362" s="146">
        <v>44573</v>
      </c>
      <c r="B362" s="82" t="s">
        <v>4070</v>
      </c>
      <c r="C362" s="82" t="s">
        <v>250</v>
      </c>
      <c r="D362" s="82" t="s">
        <v>1455</v>
      </c>
      <c r="E362" s="82"/>
      <c r="F362" s="17" t="str">
        <f t="shared" si="25"/>
        <v>Đã nhận được CV</v>
      </c>
      <c r="G362" s="147" t="s">
        <v>5365</v>
      </c>
      <c r="H362" s="208">
        <v>943923286</v>
      </c>
      <c r="I362" s="148" t="s">
        <v>5366</v>
      </c>
      <c r="J362" s="160">
        <v>1998</v>
      </c>
      <c r="K362" s="157" t="s">
        <v>5367</v>
      </c>
      <c r="L362" s="152" t="str">
        <f ca="1">IFERROR(__xludf.DUMMYFUNCTION("if(or(countifs($H$3:H364,H364)&gt;1, countifs($I$3:I364,I364)&gt;1),""Trùng"",if(or(COUNTIFS('Data tổng'!$I:$I,$I364)&gt;1,COUNTIFS('Data tổng'!$H:$H,$H364)&gt;1),""Trùng ""&amp;FILTER('Data tổng'!$B:$B,'Data tổng'!$I:$I=$I364,'Data tổng'!$B:$B&lt;&gt;$B364),""ok""))"),"ok")</f>
        <v>ok</v>
      </c>
      <c r="M362" s="147"/>
      <c r="N362" s="82"/>
      <c r="O362" s="82"/>
      <c r="P362" s="82"/>
      <c r="Q362" s="82"/>
      <c r="R362" s="82"/>
      <c r="S362" s="82"/>
      <c r="T362" s="82"/>
      <c r="U362" s="153" t="s">
        <v>5368</v>
      </c>
      <c r="V362" s="154"/>
      <c r="W362" s="82"/>
      <c r="X362" s="155"/>
      <c r="Y362" s="160"/>
      <c r="Z362" s="82"/>
      <c r="AA362" s="82"/>
      <c r="AB362" s="82"/>
      <c r="AC362" s="82"/>
      <c r="AD362" s="82"/>
      <c r="AE362" s="82"/>
      <c r="AF362" s="82"/>
      <c r="AG362" s="82"/>
    </row>
    <row r="363" spans="1:33" ht="15.75" customHeight="1">
      <c r="A363" s="146">
        <v>44573</v>
      </c>
      <c r="B363" s="82" t="s">
        <v>4070</v>
      </c>
      <c r="C363" s="82" t="s">
        <v>250</v>
      </c>
      <c r="D363" s="82" t="s">
        <v>1455</v>
      </c>
      <c r="E363" s="82"/>
      <c r="F363" s="17" t="str">
        <f t="shared" si="25"/>
        <v>Đã nhận được CV</v>
      </c>
      <c r="G363" s="147" t="s">
        <v>5369</v>
      </c>
      <c r="H363" s="214">
        <v>969750635</v>
      </c>
      <c r="I363" s="149" t="s">
        <v>5370</v>
      </c>
      <c r="J363" s="150"/>
      <c r="K363" s="157" t="s">
        <v>5371</v>
      </c>
      <c r="L363" s="152" t="str">
        <f ca="1">IFERROR(__xludf.DUMMYFUNCTION("if(or(countifs($H$3:H365,H365)&gt;1, countifs($I$3:I365,I365)&gt;1),""Trùng"",if(or(COUNTIFS('Data tổng'!$I:$I,$I365)&gt;1,COUNTIFS('Data tổng'!$H:$H,$H365)&gt;1),""Trùng ""&amp;FILTER('Data tổng'!$B:$B,'Data tổng'!$I:$I=$I365,'Data tổng'!$B:$B&lt;&gt;$B365),""ok""))"),"ok")</f>
        <v>ok</v>
      </c>
      <c r="M363" s="147"/>
      <c r="N363" s="82"/>
      <c r="O363" s="82"/>
      <c r="P363" s="82"/>
      <c r="Q363" s="82"/>
      <c r="R363" s="82"/>
      <c r="S363" s="82"/>
      <c r="T363" s="82"/>
      <c r="U363" s="153" t="s">
        <v>5372</v>
      </c>
      <c r="V363" s="154"/>
      <c r="W363" s="82"/>
      <c r="X363" s="155"/>
      <c r="Y363" s="160"/>
      <c r="Z363" s="82"/>
      <c r="AA363" s="82"/>
      <c r="AB363" s="82"/>
      <c r="AC363" s="82"/>
      <c r="AD363" s="82"/>
      <c r="AE363" s="82"/>
      <c r="AF363" s="82"/>
      <c r="AG363" s="82"/>
    </row>
    <row r="364" spans="1:33" ht="15.75" customHeight="1">
      <c r="A364" s="146">
        <v>44609</v>
      </c>
      <c r="B364" s="82" t="s">
        <v>4070</v>
      </c>
      <c r="C364" s="82" t="s">
        <v>250</v>
      </c>
      <c r="D364" s="82" t="s">
        <v>457</v>
      </c>
      <c r="E364" s="82"/>
      <c r="F364" s="230" t="str">
        <f t="shared" si="25"/>
        <v>Fail Phỏng vấn</v>
      </c>
      <c r="G364" s="182" t="s">
        <v>5373</v>
      </c>
      <c r="H364" s="231">
        <v>986459502</v>
      </c>
      <c r="I364" s="183" t="s">
        <v>5374</v>
      </c>
      <c r="J364" s="150"/>
      <c r="K364" s="157" t="s">
        <v>5375</v>
      </c>
      <c r="L364" s="152" t="str">
        <f ca="1">IFERROR(__xludf.DUMMYFUNCTION("if(or(countifs($H$3:H366,H366)&gt;1, countifs($I$3:I366,I366)&gt;1),""Trùng"",if(or(COUNTIFS('Data tổng'!$I:$I,$I366)&gt;1,COUNTIFS('Data tổng'!$H:$H,$H366)&gt;1),""Trùng ""&amp;FILTER('Data tổng'!$B:$B,'Data tổng'!$I:$I=$I366,'Data tổng'!$B:$B&lt;&gt;$B366),""ok""))"),"ok")</f>
        <v>ok</v>
      </c>
      <c r="M364" s="147"/>
      <c r="N364" s="82"/>
      <c r="O364" s="82"/>
      <c r="P364" s="82"/>
      <c r="Q364" s="82"/>
      <c r="R364" s="82"/>
      <c r="S364" s="82"/>
      <c r="T364" s="82"/>
      <c r="U364" s="201" t="s">
        <v>5376</v>
      </c>
      <c r="V364" s="154"/>
      <c r="W364" s="82" t="s">
        <v>57</v>
      </c>
      <c r="X364" s="155">
        <v>44610</v>
      </c>
      <c r="Y364" s="156">
        <v>0.58333333333333337</v>
      </c>
      <c r="Z364" s="82" t="s">
        <v>827</v>
      </c>
      <c r="AA364" s="82" t="s">
        <v>47</v>
      </c>
      <c r="AB364" s="82"/>
      <c r="AC364" s="82"/>
      <c r="AD364" s="82"/>
      <c r="AE364" s="82"/>
      <c r="AF364" s="82"/>
      <c r="AG364" s="82"/>
    </row>
    <row r="365" spans="1:33" ht="30" customHeight="1">
      <c r="A365" s="146">
        <v>44574</v>
      </c>
      <c r="B365" s="82" t="s">
        <v>4070</v>
      </c>
      <c r="C365" s="82" t="s">
        <v>155</v>
      </c>
      <c r="D365" s="82" t="s">
        <v>417</v>
      </c>
      <c r="E365" s="82"/>
      <c r="F365" s="17" t="str">
        <f t="shared" si="25"/>
        <v>Fail Phỏng vấn</v>
      </c>
      <c r="G365" s="147" t="s">
        <v>5377</v>
      </c>
      <c r="H365" s="214">
        <v>358280089</v>
      </c>
      <c r="I365" s="148" t="s">
        <v>5378</v>
      </c>
      <c r="J365" s="160">
        <v>1992</v>
      </c>
      <c r="K365" s="157" t="s">
        <v>5379</v>
      </c>
      <c r="L365" s="152" t="str">
        <f ca="1">IFERROR(__xludf.DUMMYFUNCTION("if(or(countifs($H$3:H367,H367)&gt;1, countifs($I$3:I367,I367)&gt;1),""Trùng"",if(or(COUNTIFS('Data tổng'!$I:$I,$I367)&gt;1,COUNTIFS('Data tổng'!$H:$H,$H367)&gt;1),""Trùng ""&amp;FILTER('Data tổng'!$B:$B,'Data tổng'!$I:$I=$I367,'Data tổng'!$B:$B&lt;&gt;$B367),""ok""))"),"ok")</f>
        <v>ok</v>
      </c>
      <c r="M365" s="147" t="s">
        <v>40</v>
      </c>
      <c r="N365" s="82" t="s">
        <v>243</v>
      </c>
      <c r="O365" s="82"/>
      <c r="P365" s="82"/>
      <c r="Q365" s="82"/>
      <c r="R365" s="82"/>
      <c r="S365" s="82"/>
      <c r="T365" s="82"/>
      <c r="U365" s="153" t="s">
        <v>5380</v>
      </c>
      <c r="V365" s="154"/>
      <c r="W365" s="82" t="s">
        <v>57</v>
      </c>
      <c r="X365" s="155">
        <v>44575</v>
      </c>
      <c r="Y365" s="156">
        <v>0.72916666666666663</v>
      </c>
      <c r="Z365" s="82" t="s">
        <v>5041</v>
      </c>
      <c r="AA365" s="82" t="s">
        <v>47</v>
      </c>
      <c r="AB365" s="82"/>
      <c r="AC365" s="82"/>
      <c r="AD365" s="82"/>
      <c r="AE365" s="82"/>
      <c r="AF365" s="82"/>
      <c r="AG365" s="82"/>
    </row>
    <row r="366" spans="1:33" ht="37.5" customHeight="1">
      <c r="A366" s="146">
        <v>44574</v>
      </c>
      <c r="B366" s="82" t="s">
        <v>4070</v>
      </c>
      <c r="C366" s="82" t="s">
        <v>155</v>
      </c>
      <c r="D366" s="82" t="s">
        <v>79</v>
      </c>
      <c r="E366" s="82"/>
      <c r="F366" s="17" t="str">
        <f t="shared" si="25"/>
        <v>Đã nhận được CV</v>
      </c>
      <c r="G366" s="147" t="s">
        <v>5381</v>
      </c>
      <c r="H366" s="214">
        <v>919104743</v>
      </c>
      <c r="I366" s="149" t="s">
        <v>5382</v>
      </c>
      <c r="J366" s="160">
        <v>1999</v>
      </c>
      <c r="K366" s="157" t="s">
        <v>5383</v>
      </c>
      <c r="L366" s="152" t="str">
        <f ca="1">IFERROR(__xludf.DUMMYFUNCTION("if(or(countifs($H$3:H368,H368)&gt;1, countifs($I$3:I368,I368)&gt;1),""Trùng"",if(or(COUNTIFS('Data tổng'!$I:$I,$I368)&gt;1,COUNTIFS('Data tổng'!$H:$H,$H368)&gt;1),""Trùng ""&amp;FILTER('Data tổng'!$B:$B,'Data tổng'!$I:$I=$I368,'Data tổng'!$B:$B&lt;&gt;$B368),""ok""))"),"ok")</f>
        <v>ok</v>
      </c>
      <c r="M366" s="147" t="s">
        <v>40</v>
      </c>
      <c r="N366" s="82" t="s">
        <v>243</v>
      </c>
      <c r="O366" s="82"/>
      <c r="P366" s="82"/>
      <c r="Q366" s="82"/>
      <c r="R366" s="82"/>
      <c r="S366" s="82"/>
      <c r="T366" s="82"/>
      <c r="U366" s="153" t="s">
        <v>5384</v>
      </c>
      <c r="V366" s="154"/>
      <c r="W366" s="82"/>
      <c r="X366" s="155"/>
      <c r="Y366" s="160"/>
      <c r="Z366" s="82"/>
      <c r="AA366" s="82"/>
      <c r="AB366" s="82"/>
      <c r="AC366" s="82"/>
      <c r="AD366" s="82"/>
      <c r="AE366" s="82"/>
      <c r="AF366" s="82"/>
      <c r="AG366" s="82"/>
    </row>
    <row r="367" spans="1:33" ht="15.75" customHeight="1">
      <c r="A367" s="146">
        <v>44574</v>
      </c>
      <c r="B367" s="82" t="s">
        <v>4070</v>
      </c>
      <c r="C367" s="82" t="s">
        <v>456</v>
      </c>
      <c r="D367" s="82" t="s">
        <v>417</v>
      </c>
      <c r="E367" s="82"/>
      <c r="F367" s="17" t="str">
        <f>IF(G367="","",IF(AE367="Yes", "Đã onboard", IF(AE367="No", "Không onboard", IF(AC367="Yes", "Đồng ý offer", IF(AC367="Consider", "Cân nhắc offer",IF(AC367="No", "Từ chối offer", IF(AA367="Pass", "Pass Phỏng vấn", IF(AA367="Fail", "Fail Phỏng vấn", IF(AA367="Cancel", "Hủy Phỏng vấn", IF(AA367="Reject", "Từ chối Phỏng vấn", IF(AA367="Consider", "Cân nhắc KQ PV", IF(AND(X367&lt;&gt;"",AA367="",O367="Pass"), "Có lịch PV",IF(O367="Pass","Pass CV",IF(O367="Fail","Fail CV",IF(O367="Reject","Từ chối ứng tuyển", IF(O367="Consider","Cân nhắc CV","Đã nhận được CV"))))))))))))))))</f>
        <v>Đã onboard</v>
      </c>
      <c r="G367" s="147" t="s">
        <v>5385</v>
      </c>
      <c r="H367" s="214">
        <v>986680123</v>
      </c>
      <c r="I367" s="172" t="s">
        <v>5386</v>
      </c>
      <c r="J367" s="150"/>
      <c r="K367" s="151" t="s">
        <v>5387</v>
      </c>
      <c r="L367" s="152" t="str">
        <f ca="1">IFERROR(__xludf.DUMMYFUNCTION("if(or(countifs($H$3:H369,H369)&gt;1, countifs($I$3:I369,I369)&gt;1),""Trùng"",if(or(COUNTIFS('Data tổng'!$I:$I,$I369)&gt;1,COUNTIFS('Data tổng'!$H:$H,$H369)&gt;1),""Trùng ""&amp;FILTER('Data tổng'!$B:$B,'Data tổng'!$I:$I=$I369,'Data tổng'!$B:$B&lt;&gt;$B369),""ok""))"),"ok")</f>
        <v>ok</v>
      </c>
      <c r="M367" s="147" t="s">
        <v>83</v>
      </c>
      <c r="N367" s="82" t="s">
        <v>243</v>
      </c>
      <c r="O367" s="82"/>
      <c r="P367" s="82"/>
      <c r="Q367" s="82"/>
      <c r="R367" s="82"/>
      <c r="S367" s="82"/>
      <c r="T367" s="82"/>
      <c r="U367" s="153"/>
      <c r="V367" s="154"/>
      <c r="W367" s="82" t="s">
        <v>57</v>
      </c>
      <c r="X367" s="155">
        <v>44575</v>
      </c>
      <c r="Y367" s="156">
        <v>0.375</v>
      </c>
      <c r="Z367" s="82" t="s">
        <v>1065</v>
      </c>
      <c r="AA367" s="82" t="s">
        <v>57</v>
      </c>
      <c r="AB367" s="164">
        <v>44583</v>
      </c>
      <c r="AC367" s="82" t="s">
        <v>65</v>
      </c>
      <c r="AD367" s="164">
        <v>44614</v>
      </c>
      <c r="AE367" s="82" t="s">
        <v>65</v>
      </c>
      <c r="AF367" s="82" t="s">
        <v>1454</v>
      </c>
      <c r="AG367" s="165">
        <v>34000000</v>
      </c>
    </row>
    <row r="368" spans="1:33" ht="24.75" customHeight="1">
      <c r="A368" s="146">
        <v>44574</v>
      </c>
      <c r="B368" s="82" t="s">
        <v>4070</v>
      </c>
      <c r="C368" s="82" t="s">
        <v>155</v>
      </c>
      <c r="D368" s="82" t="s">
        <v>79</v>
      </c>
      <c r="E368" s="82"/>
      <c r="F368" s="17" t="str">
        <f t="shared" ref="F368:F393" si="26">IF(G368="","",IF(AE368="Yes", "Đã onboard", IF(AE368="No", "Không onboard", IF(AC368="Yes", "Đồng ý offer", IF(AC368="Consider", "Cân nhắc offer",IF(AC368="No", "Từ chối offer", IF(AA368="Pass", "Pass Phỏng vấn", IF(AA368="Fail", "Fail Phỏng vấn", IF(AA368="Cancel", "Hủy Phỏng vấn", IF(AA368="Reject", "Từ chối Phỏng vấn", IF(AA368="Consider", "Cân nhắc KQ PV", IF(AND(X368&lt;&gt;"",AA368="",W368="Pass"), "Có lịch PV",IF(W368="Pass","Pass CV",IF(W368="Fail","Fail CV",IF(W368="Reject","Từ chối ứng tuyển", IF(W368="Consider","Cân nhắc CV","Đã nhận được CV"))))))))))))))))</f>
        <v>Đã nhận được CV</v>
      </c>
      <c r="G368" s="147" t="s">
        <v>5388</v>
      </c>
      <c r="H368" s="214">
        <v>981576404</v>
      </c>
      <c r="I368" s="148" t="s">
        <v>5389</v>
      </c>
      <c r="J368" s="150"/>
      <c r="K368" s="157" t="s">
        <v>5390</v>
      </c>
      <c r="L368" s="152" t="str">
        <f ca="1">IFERROR(__xludf.DUMMYFUNCTION("if(or(countifs($H$3:H370,H370)&gt;1, countifs($I$3:I370,I370)&gt;1),""Trùng"",if(or(COUNTIFS('Data tổng'!$I:$I,$I370)&gt;1,COUNTIFS('Data tổng'!$H:$H,$H370)&gt;1),""Trùng ""&amp;FILTER('Data tổng'!$B:$B,'Data tổng'!$I:$I=$I370,'Data tổng'!$B:$B&lt;&gt;$B370),""ok""))"),"ok")</f>
        <v>ok</v>
      </c>
      <c r="M368" s="147" t="s">
        <v>40</v>
      </c>
      <c r="N368" s="82" t="s">
        <v>243</v>
      </c>
      <c r="O368" s="82"/>
      <c r="P368" s="82"/>
      <c r="Q368" s="82"/>
      <c r="R368" s="82"/>
      <c r="S368" s="82"/>
      <c r="T368" s="82"/>
      <c r="U368" s="153"/>
      <c r="V368" s="154"/>
      <c r="W368" s="82"/>
      <c r="X368" s="155"/>
      <c r="Y368" s="160"/>
      <c r="Z368" s="82"/>
      <c r="AA368" s="82"/>
      <c r="AB368" s="82"/>
      <c r="AC368" s="82"/>
      <c r="AD368" s="82"/>
      <c r="AE368" s="82"/>
      <c r="AF368" s="82"/>
      <c r="AG368" s="82"/>
    </row>
    <row r="369" spans="1:33" ht="15.75" customHeight="1">
      <c r="A369" s="146">
        <v>44574</v>
      </c>
      <c r="B369" s="82" t="s">
        <v>4070</v>
      </c>
      <c r="C369" s="82" t="s">
        <v>155</v>
      </c>
      <c r="D369" s="82" t="s">
        <v>79</v>
      </c>
      <c r="E369" s="82"/>
      <c r="F369" s="17" t="str">
        <f t="shared" si="26"/>
        <v>Đã nhận được CV</v>
      </c>
      <c r="G369" s="147" t="s">
        <v>5391</v>
      </c>
      <c r="H369" s="214">
        <v>336586677</v>
      </c>
      <c r="I369" s="229" t="s">
        <v>5392</v>
      </c>
      <c r="J369" s="150"/>
      <c r="K369" s="157" t="s">
        <v>5393</v>
      </c>
      <c r="L369" s="152" t="str">
        <f ca="1">IFERROR(__xludf.DUMMYFUNCTION("if(or(countifs($H$3:H371,H371)&gt;1, countifs($I$3:I371,I371)&gt;1),""Trùng"",if(or(COUNTIFS('Data tổng'!$I:$I,$I371)&gt;1,COUNTIFS('Data tổng'!$H:$H,$H371)&gt;1),""Trùng ""&amp;FILTER('Data tổng'!$B:$B,'Data tổng'!$I:$I=$I371,'Data tổng'!$B:$B&lt;&gt;$B371),""ok""))"),"ok")</f>
        <v>ok</v>
      </c>
      <c r="M369" s="147" t="s">
        <v>40</v>
      </c>
      <c r="N369" s="82" t="s">
        <v>243</v>
      </c>
      <c r="O369" s="82"/>
      <c r="P369" s="82"/>
      <c r="Q369" s="82"/>
      <c r="R369" s="82"/>
      <c r="S369" s="82"/>
      <c r="T369" s="82"/>
      <c r="U369" s="153" t="s">
        <v>5394</v>
      </c>
      <c r="V369" s="154"/>
      <c r="W369" s="82"/>
      <c r="X369" s="155"/>
      <c r="Y369" s="160"/>
      <c r="Z369" s="82"/>
      <c r="AA369" s="82"/>
      <c r="AB369" s="82"/>
      <c r="AC369" s="82"/>
      <c r="AD369" s="82"/>
      <c r="AE369" s="82"/>
      <c r="AF369" s="82"/>
      <c r="AG369" s="82"/>
    </row>
    <row r="370" spans="1:33" ht="15.75" customHeight="1">
      <c r="A370" s="146">
        <v>44574</v>
      </c>
      <c r="B370" s="82" t="s">
        <v>4070</v>
      </c>
      <c r="C370" s="82" t="s">
        <v>155</v>
      </c>
      <c r="D370" s="82" t="s">
        <v>1455</v>
      </c>
      <c r="E370" s="82"/>
      <c r="F370" s="17" t="str">
        <f t="shared" si="26"/>
        <v>Đã nhận được CV</v>
      </c>
      <c r="G370" s="147" t="s">
        <v>5395</v>
      </c>
      <c r="H370" s="214">
        <v>981778655</v>
      </c>
      <c r="I370" s="149" t="s">
        <v>5396</v>
      </c>
      <c r="J370" s="150"/>
      <c r="K370" s="157" t="s">
        <v>5397</v>
      </c>
      <c r="L370" s="152" t="str">
        <f ca="1">IFERROR(__xludf.DUMMYFUNCTION("if(or(countifs($H$3:H372,H372)&gt;1, countifs($I$3:I372,I372)&gt;1),""Trùng"",if(or(COUNTIFS('Data tổng'!$I:$I,$I372)&gt;1,COUNTIFS('Data tổng'!$H:$H,$H372)&gt;1),""Trùng ""&amp;FILTER('Data tổng'!$B:$B,'Data tổng'!$I:$I=$I372,'Data tổng'!$B:$B&lt;&gt;$B372),""ok""))"),"ok")</f>
        <v>ok</v>
      </c>
      <c r="M370" s="147" t="s">
        <v>40</v>
      </c>
      <c r="N370" s="82" t="s">
        <v>243</v>
      </c>
      <c r="O370" s="82"/>
      <c r="P370" s="82"/>
      <c r="Q370" s="82"/>
      <c r="R370" s="82"/>
      <c r="S370" s="82"/>
      <c r="T370" s="82"/>
      <c r="U370" s="153"/>
      <c r="V370" s="154"/>
      <c r="W370" s="82"/>
      <c r="X370" s="155"/>
      <c r="Y370" s="160"/>
      <c r="Z370" s="82"/>
      <c r="AA370" s="82"/>
      <c r="AB370" s="82"/>
      <c r="AC370" s="82"/>
      <c r="AD370" s="82"/>
      <c r="AE370" s="82"/>
      <c r="AF370" s="82"/>
      <c r="AG370" s="82"/>
    </row>
    <row r="371" spans="1:33" ht="15.75" customHeight="1">
      <c r="A371" s="146">
        <v>44575</v>
      </c>
      <c r="B371" s="82" t="s">
        <v>4070</v>
      </c>
      <c r="C371" s="82" t="s">
        <v>155</v>
      </c>
      <c r="D371" s="82" t="s">
        <v>2055</v>
      </c>
      <c r="E371" s="82"/>
      <c r="F371" s="17" t="str">
        <f t="shared" si="26"/>
        <v>Đã nhận được CV</v>
      </c>
      <c r="G371" s="147" t="s">
        <v>5398</v>
      </c>
      <c r="H371" s="214" t="s">
        <v>5399</v>
      </c>
      <c r="I371" s="148" t="s">
        <v>5400</v>
      </c>
      <c r="J371" s="150"/>
      <c r="K371" s="157" t="s">
        <v>5401</v>
      </c>
      <c r="L371" s="152" t="str">
        <f ca="1">IFERROR(__xludf.DUMMYFUNCTION("if(or(countifs($H$3:H373,H373)&gt;1, countifs($I$3:I373,I373)&gt;1),""Trùng"",if(or(COUNTIFS('Data tổng'!$I:$I,$I373)&gt;1,COUNTIFS('Data tổng'!$H:$H,$H373)&gt;1),""Trùng ""&amp;FILTER('Data tổng'!$B:$B,'Data tổng'!$I:$I=$I373,'Data tổng'!$B:$B&lt;&gt;$B373),""ok""))"),"ok")</f>
        <v>ok</v>
      </c>
      <c r="M371" s="147" t="s">
        <v>112</v>
      </c>
      <c r="N371" s="82" t="s">
        <v>2763</v>
      </c>
      <c r="O371" s="82"/>
      <c r="P371" s="82"/>
      <c r="Q371" s="82"/>
      <c r="R371" s="82"/>
      <c r="S371" s="82"/>
      <c r="T371" s="82"/>
      <c r="U371" s="153" t="s">
        <v>5402</v>
      </c>
      <c r="V371" s="154"/>
      <c r="W371" s="82"/>
      <c r="X371" s="155"/>
      <c r="Y371" s="160"/>
      <c r="Z371" s="82"/>
      <c r="AA371" s="82"/>
      <c r="AB371" s="82"/>
      <c r="AC371" s="82"/>
      <c r="AD371" s="82"/>
      <c r="AE371" s="82"/>
      <c r="AF371" s="82"/>
      <c r="AG371" s="82"/>
    </row>
    <row r="372" spans="1:33" ht="15.75" customHeight="1">
      <c r="A372" s="146">
        <v>44575</v>
      </c>
      <c r="B372" s="82" t="s">
        <v>4070</v>
      </c>
      <c r="C372" s="82" t="s">
        <v>250</v>
      </c>
      <c r="D372" s="82" t="s">
        <v>417</v>
      </c>
      <c r="E372" s="82"/>
      <c r="F372" s="17" t="str">
        <f t="shared" si="26"/>
        <v>Fail Phỏng vấn</v>
      </c>
      <c r="G372" s="147" t="s">
        <v>2855</v>
      </c>
      <c r="H372" s="208">
        <v>962823615</v>
      </c>
      <c r="I372" s="149" t="s">
        <v>5403</v>
      </c>
      <c r="J372" s="150"/>
      <c r="K372" s="157" t="s">
        <v>5404</v>
      </c>
      <c r="L372" s="152" t="str">
        <f ca="1">IFERROR(__xludf.DUMMYFUNCTION("if(or(countifs($H$3:H374,H374)&gt;1, countifs($I$3:I374,I374)&gt;1),""Trùng"",if(or(COUNTIFS('Data tổng'!$I:$I,$I374)&gt;1,COUNTIFS('Data tổng'!$H:$H,$H374)&gt;1),""Trùng ""&amp;FILTER('Data tổng'!$B:$B,'Data tổng'!$I:$I=$I374,'Data tổng'!$B:$B&lt;&gt;$B374),""ok""))"),"ok")</f>
        <v>ok</v>
      </c>
      <c r="M372" s="147" t="s">
        <v>40</v>
      </c>
      <c r="N372" s="82" t="s">
        <v>243</v>
      </c>
      <c r="O372" s="82"/>
      <c r="P372" s="82"/>
      <c r="Q372" s="82"/>
      <c r="R372" s="82"/>
      <c r="S372" s="82"/>
      <c r="T372" s="82"/>
      <c r="U372" s="153" t="s">
        <v>5405</v>
      </c>
      <c r="V372" s="154"/>
      <c r="W372" s="82" t="s">
        <v>57</v>
      </c>
      <c r="X372" s="155">
        <v>44578</v>
      </c>
      <c r="Y372" s="156">
        <v>0.41666666666666669</v>
      </c>
      <c r="Z372" s="82" t="s">
        <v>4892</v>
      </c>
      <c r="AA372" s="82" t="s">
        <v>47</v>
      </c>
      <c r="AB372" s="82"/>
      <c r="AC372" s="82"/>
      <c r="AD372" s="82"/>
      <c r="AE372" s="82"/>
      <c r="AF372" s="82"/>
      <c r="AG372" s="82"/>
    </row>
    <row r="373" spans="1:33" ht="15.75" customHeight="1">
      <c r="A373" s="146">
        <v>44575</v>
      </c>
      <c r="B373" s="82" t="s">
        <v>4070</v>
      </c>
      <c r="C373" s="82" t="s">
        <v>155</v>
      </c>
      <c r="D373" s="82" t="s">
        <v>1455</v>
      </c>
      <c r="E373" s="82"/>
      <c r="F373" s="17" t="str">
        <f t="shared" si="26"/>
        <v>Fail Phỏng vấn</v>
      </c>
      <c r="G373" s="147" t="s">
        <v>5406</v>
      </c>
      <c r="H373" s="208">
        <v>961363844</v>
      </c>
      <c r="I373" s="149" t="s">
        <v>5407</v>
      </c>
      <c r="J373" s="150"/>
      <c r="K373" s="157" t="s">
        <v>5408</v>
      </c>
      <c r="L373" s="152" t="str">
        <f ca="1">IFERROR(__xludf.DUMMYFUNCTION("if(or(countifs($H$3:H375,H375)&gt;1, countifs($I$3:I375,I375)&gt;1),""Trùng"",if(or(COUNTIFS('Data tổng'!$I:$I,$I375)&gt;1,COUNTIFS('Data tổng'!$H:$H,$H375)&gt;1),""Trùng ""&amp;FILTER('Data tổng'!$B:$B,'Data tổng'!$I:$I=$I375,'Data tổng'!$B:$B&lt;&gt;$B375),""ok""))"),"ok")</f>
        <v>ok</v>
      </c>
      <c r="M373" s="147" t="s">
        <v>112</v>
      </c>
      <c r="N373" s="82" t="s">
        <v>5409</v>
      </c>
      <c r="O373" s="82"/>
      <c r="P373" s="82"/>
      <c r="Q373" s="82"/>
      <c r="R373" s="82"/>
      <c r="S373" s="82"/>
      <c r="T373" s="82"/>
      <c r="U373" s="201" t="s">
        <v>5410</v>
      </c>
      <c r="V373" s="154"/>
      <c r="W373" s="82" t="s">
        <v>57</v>
      </c>
      <c r="X373" s="155">
        <v>44607</v>
      </c>
      <c r="Y373" s="156">
        <v>0.6875</v>
      </c>
      <c r="Z373" s="82" t="s">
        <v>5411</v>
      </c>
      <c r="AA373" s="82" t="s">
        <v>47</v>
      </c>
      <c r="AB373" s="82"/>
      <c r="AC373" s="82"/>
      <c r="AD373" s="82"/>
      <c r="AE373" s="82"/>
      <c r="AF373" s="82"/>
      <c r="AG373" s="82"/>
    </row>
    <row r="374" spans="1:33" ht="15.75" customHeight="1">
      <c r="A374" s="146">
        <v>44575</v>
      </c>
      <c r="B374" s="82" t="s">
        <v>4070</v>
      </c>
      <c r="C374" s="82" t="s">
        <v>155</v>
      </c>
      <c r="D374" s="82" t="s">
        <v>417</v>
      </c>
      <c r="E374" s="82"/>
      <c r="F374" s="17" t="str">
        <f t="shared" si="26"/>
        <v>Hủy Phỏng vấn</v>
      </c>
      <c r="G374" s="147" t="s">
        <v>5412</v>
      </c>
      <c r="H374" s="208">
        <v>382866815</v>
      </c>
      <c r="I374" s="149" t="s">
        <v>5413</v>
      </c>
      <c r="J374" s="150"/>
      <c r="K374" s="157" t="s">
        <v>5414</v>
      </c>
      <c r="L374" s="152" t="str">
        <f ca="1">IFERROR(__xludf.DUMMYFUNCTION("if(or(countifs($H$3:H376,H376)&gt;1, countifs($I$3:I376,I376)&gt;1),""Trùng"",if(or(COUNTIFS('Data tổng'!$I:$I,$I376)&gt;1,COUNTIFS('Data tổng'!$H:$H,$H376)&gt;1),""Trùng ""&amp;FILTER('Data tổng'!$B:$B,'Data tổng'!$I:$I=$I376,'Data tổng'!$B:$B&lt;&gt;$B376),""ok""))"),"ok")</f>
        <v>ok</v>
      </c>
      <c r="M374" s="147" t="s">
        <v>83</v>
      </c>
      <c r="N374" s="82" t="s">
        <v>84</v>
      </c>
      <c r="O374" s="82"/>
      <c r="P374" s="82"/>
      <c r="Q374" s="82"/>
      <c r="R374" s="82"/>
      <c r="S374" s="82"/>
      <c r="T374" s="82"/>
      <c r="U374" s="157" t="s">
        <v>5415</v>
      </c>
      <c r="V374" s="154"/>
      <c r="W374" s="82" t="s">
        <v>57</v>
      </c>
      <c r="X374" s="155">
        <v>44607</v>
      </c>
      <c r="Y374" s="156">
        <v>0.58333333333333337</v>
      </c>
      <c r="Z374" s="82" t="s">
        <v>2883</v>
      </c>
      <c r="AA374" s="82" t="s">
        <v>187</v>
      </c>
      <c r="AB374" s="82"/>
      <c r="AC374" s="82"/>
      <c r="AD374" s="82"/>
      <c r="AE374" s="82"/>
      <c r="AF374" s="82"/>
      <c r="AG374" s="82"/>
    </row>
    <row r="375" spans="1:33" ht="15.75" customHeight="1">
      <c r="A375" s="146">
        <v>44578</v>
      </c>
      <c r="B375" s="82" t="s">
        <v>4070</v>
      </c>
      <c r="C375" s="82" t="s">
        <v>155</v>
      </c>
      <c r="D375" s="82" t="s">
        <v>1455</v>
      </c>
      <c r="E375" s="82"/>
      <c r="F375" s="17" t="str">
        <f t="shared" si="26"/>
        <v>Pass Phỏng vấn</v>
      </c>
      <c r="G375" s="147" t="s">
        <v>5416</v>
      </c>
      <c r="H375" s="208">
        <v>936073784</v>
      </c>
      <c r="I375" s="148" t="s">
        <v>5417</v>
      </c>
      <c r="J375" s="150"/>
      <c r="K375" s="232" t="s">
        <v>5418</v>
      </c>
      <c r="L375" s="152" t="str">
        <f ca="1">IFERROR(__xludf.DUMMYFUNCTION("if(or(countifs($H$3:H377,H377)&gt;1, countifs($I$3:I377,I377)&gt;1),""Trùng"",if(or(COUNTIFS('Data tổng'!$I:$I,$I377)&gt;1,COUNTIFS('Data tổng'!$H:$H,$H377)&gt;1),""Trùng ""&amp;FILTER('Data tổng'!$B:$B,'Data tổng'!$I:$I=$I377,'Data tổng'!$B:$B&lt;&gt;$B377),""ok""))"),"ok")</f>
        <v>ok</v>
      </c>
      <c r="M375" s="147" t="s">
        <v>40</v>
      </c>
      <c r="N375" s="82" t="s">
        <v>243</v>
      </c>
      <c r="O375" s="82"/>
      <c r="P375" s="82"/>
      <c r="Q375" s="82"/>
      <c r="R375" s="82"/>
      <c r="S375" s="82"/>
      <c r="T375" s="82"/>
      <c r="U375" s="153" t="s">
        <v>5419</v>
      </c>
      <c r="V375" s="154"/>
      <c r="W375" s="82" t="s">
        <v>57</v>
      </c>
      <c r="X375" s="155">
        <v>44578</v>
      </c>
      <c r="Y375" s="156">
        <v>0.72916666666666663</v>
      </c>
      <c r="Z375" s="82" t="s">
        <v>5032</v>
      </c>
      <c r="AA375" s="82" t="s">
        <v>57</v>
      </c>
      <c r="AB375" s="164">
        <v>44580</v>
      </c>
      <c r="AC375" s="82"/>
      <c r="AD375" s="82"/>
      <c r="AE375" s="82"/>
      <c r="AF375" s="82"/>
      <c r="AG375" s="82"/>
    </row>
    <row r="376" spans="1:33" ht="15.75" customHeight="1">
      <c r="A376" s="146">
        <v>44578</v>
      </c>
      <c r="B376" s="82" t="s">
        <v>4070</v>
      </c>
      <c r="C376" s="82" t="s">
        <v>155</v>
      </c>
      <c r="D376" s="82" t="s">
        <v>1455</v>
      </c>
      <c r="E376" s="82"/>
      <c r="F376" s="17" t="str">
        <f t="shared" si="26"/>
        <v>Đã nhận được CV</v>
      </c>
      <c r="G376" s="147" t="s">
        <v>5420</v>
      </c>
      <c r="H376" s="208">
        <v>974189914</v>
      </c>
      <c r="I376" s="220" t="s">
        <v>5421</v>
      </c>
      <c r="J376" s="150"/>
      <c r="K376" s="232" t="s">
        <v>5422</v>
      </c>
      <c r="L376" s="152" t="str">
        <f ca="1">IFERROR(__xludf.DUMMYFUNCTION("if(or(countifs($H$3:H378,H378)&gt;1, countifs($I$3:I378,I378)&gt;1),""Trùng"",if(or(COUNTIFS('Data tổng'!$I:$I,$I378)&gt;1,COUNTIFS('Data tổng'!$H:$H,$H378)&gt;1),""Trùng ""&amp;FILTER('Data tổng'!$B:$B,'Data tổng'!$I:$I=$I378,'Data tổng'!$B:$B&lt;&gt;$B378),""ok""))"),"ok")</f>
        <v>ok</v>
      </c>
      <c r="M376" s="147" t="s">
        <v>40</v>
      </c>
      <c r="N376" s="82" t="s">
        <v>243</v>
      </c>
      <c r="O376" s="82"/>
      <c r="P376" s="82"/>
      <c r="Q376" s="82"/>
      <c r="R376" s="82"/>
      <c r="S376" s="82"/>
      <c r="T376" s="82"/>
      <c r="U376" s="153" t="s">
        <v>5423</v>
      </c>
      <c r="V376" s="154"/>
      <c r="W376" s="82"/>
      <c r="X376" s="155"/>
      <c r="Y376" s="160"/>
      <c r="Z376" s="82"/>
      <c r="AA376" s="82"/>
      <c r="AB376" s="82"/>
      <c r="AC376" s="82"/>
      <c r="AD376" s="82"/>
      <c r="AE376" s="82"/>
      <c r="AF376" s="82"/>
      <c r="AG376" s="82"/>
    </row>
    <row r="377" spans="1:33" ht="15.75" customHeight="1">
      <c r="A377" s="146">
        <v>44578</v>
      </c>
      <c r="B377" s="82" t="s">
        <v>4070</v>
      </c>
      <c r="C377" s="82" t="s">
        <v>155</v>
      </c>
      <c r="D377" s="82" t="s">
        <v>79</v>
      </c>
      <c r="E377" s="82"/>
      <c r="F377" s="17" t="str">
        <f t="shared" si="26"/>
        <v>Fail CV</v>
      </c>
      <c r="G377" s="147" t="s">
        <v>2383</v>
      </c>
      <c r="H377" s="208">
        <v>586071413</v>
      </c>
      <c r="I377" s="148" t="s">
        <v>5424</v>
      </c>
      <c r="J377" s="150"/>
      <c r="K377" s="232" t="s">
        <v>5425</v>
      </c>
      <c r="L377" s="152" t="str">
        <f ca="1">IFERROR(__xludf.DUMMYFUNCTION("if(or(countifs($H$3:H379,H379)&gt;1, countifs($I$3:I379,I379)&gt;1),""Trùng"",if(or(COUNTIFS('Data tổng'!$I:$I,$I379)&gt;1,COUNTIFS('Data tổng'!$H:$H,$H379)&gt;1),""Trùng ""&amp;FILTER('Data tổng'!$B:$B,'Data tổng'!$I:$I=$I379,'Data tổng'!$B:$B&lt;&gt;$B379),""ok""))"),"ok")</f>
        <v>ok</v>
      </c>
      <c r="M377" s="147" t="s">
        <v>40</v>
      </c>
      <c r="N377" s="82" t="s">
        <v>243</v>
      </c>
      <c r="O377" s="82"/>
      <c r="P377" s="82"/>
      <c r="Q377" s="82"/>
      <c r="R377" s="82"/>
      <c r="S377" s="82"/>
      <c r="T377" s="82"/>
      <c r="U377" s="153" t="s">
        <v>5426</v>
      </c>
      <c r="V377" s="154"/>
      <c r="W377" s="82" t="s">
        <v>47</v>
      </c>
      <c r="X377" s="155"/>
      <c r="Y377" s="160"/>
      <c r="Z377" s="82"/>
      <c r="AA377" s="82"/>
      <c r="AB377" s="82"/>
      <c r="AC377" s="82"/>
      <c r="AD377" s="82"/>
      <c r="AE377" s="82"/>
      <c r="AF377" s="82"/>
      <c r="AG377" s="82"/>
    </row>
    <row r="378" spans="1:33" ht="15.75" customHeight="1">
      <c r="A378" s="146">
        <v>44578</v>
      </c>
      <c r="B378" s="82" t="s">
        <v>4070</v>
      </c>
      <c r="C378" s="82" t="s">
        <v>250</v>
      </c>
      <c r="D378" s="82" t="s">
        <v>1455</v>
      </c>
      <c r="E378" s="82"/>
      <c r="F378" s="17" t="str">
        <f t="shared" si="26"/>
        <v>Đã nhận được CV</v>
      </c>
      <c r="G378" s="147" t="s">
        <v>5119</v>
      </c>
      <c r="H378" s="208">
        <v>985861550</v>
      </c>
      <c r="I378" s="148" t="s">
        <v>5427</v>
      </c>
      <c r="J378" s="150"/>
      <c r="K378" s="232" t="s">
        <v>5428</v>
      </c>
      <c r="L378" s="152" t="str">
        <f ca="1">IFERROR(__xludf.DUMMYFUNCTION("if(or(countifs($H$3:H380,H380)&gt;1, countifs($I$3:I380,I380)&gt;1),""Trùng"",if(or(COUNTIFS('Data tổng'!$I:$I,$I380)&gt;1,COUNTIFS('Data tổng'!$H:$H,$H380)&gt;1),""Trùng ""&amp;FILTER('Data tổng'!$B:$B,'Data tổng'!$I:$I=$I380,'Data tổng'!$B:$B&lt;&gt;$B380),""ok""))"),"ok")</f>
        <v>ok</v>
      </c>
      <c r="M378" s="147" t="s">
        <v>40</v>
      </c>
      <c r="N378" s="82" t="s">
        <v>243</v>
      </c>
      <c r="O378" s="82"/>
      <c r="P378" s="82"/>
      <c r="Q378" s="82"/>
      <c r="R378" s="82"/>
      <c r="S378" s="82"/>
      <c r="T378" s="82"/>
      <c r="U378" s="153" t="s">
        <v>5429</v>
      </c>
      <c r="V378" s="154"/>
      <c r="W378" s="82"/>
      <c r="X378" s="155"/>
      <c r="Y378" s="160"/>
      <c r="Z378" s="82"/>
      <c r="AA378" s="82"/>
      <c r="AB378" s="82"/>
      <c r="AC378" s="82"/>
      <c r="AD378" s="82"/>
      <c r="AE378" s="82"/>
      <c r="AF378" s="82"/>
      <c r="AG378" s="82"/>
    </row>
    <row r="379" spans="1:33" ht="15.75" customHeight="1">
      <c r="A379" s="146">
        <v>44578</v>
      </c>
      <c r="B379" s="82" t="s">
        <v>4070</v>
      </c>
      <c r="C379" s="82" t="s">
        <v>155</v>
      </c>
      <c r="D379" s="82" t="s">
        <v>79</v>
      </c>
      <c r="E379" s="82"/>
      <c r="F379" s="17" t="str">
        <f t="shared" si="26"/>
        <v>Đã nhận được CV</v>
      </c>
      <c r="G379" s="147" t="s">
        <v>5430</v>
      </c>
      <c r="H379" s="208">
        <v>397040945</v>
      </c>
      <c r="I379" s="149" t="s">
        <v>5431</v>
      </c>
      <c r="J379" s="150"/>
      <c r="K379" s="157" t="s">
        <v>5432</v>
      </c>
      <c r="L379" s="152" t="str">
        <f ca="1">IFERROR(__xludf.DUMMYFUNCTION("if(or(countifs($H$3:H381,H381)&gt;1, countifs($I$3:I381,I381)&gt;1),""Trùng"",if(or(COUNTIFS('Data tổng'!$I:$I,$I381)&gt;1,COUNTIFS('Data tổng'!$H:$H,$H381)&gt;1),""Trùng ""&amp;FILTER('Data tổng'!$B:$B,'Data tổng'!$I:$I=$I381,'Data tổng'!$B:$B&lt;&gt;$B381),""ok""))"),"ok")</f>
        <v>ok</v>
      </c>
      <c r="M379" s="147" t="s">
        <v>40</v>
      </c>
      <c r="N379" s="82" t="s">
        <v>243</v>
      </c>
      <c r="O379" s="82"/>
      <c r="P379" s="82"/>
      <c r="Q379" s="82"/>
      <c r="R379" s="82"/>
      <c r="S379" s="82"/>
      <c r="T379" s="82"/>
      <c r="U379" s="153" t="s">
        <v>5433</v>
      </c>
      <c r="V379" s="154"/>
      <c r="W379" s="82"/>
      <c r="X379" s="155"/>
      <c r="Y379" s="160"/>
      <c r="Z379" s="82"/>
      <c r="AA379" s="82"/>
      <c r="AB379" s="82"/>
      <c r="AC379" s="82"/>
      <c r="AD379" s="82"/>
      <c r="AE379" s="82"/>
      <c r="AF379" s="82"/>
      <c r="AG379" s="82"/>
    </row>
    <row r="380" spans="1:33" ht="20.25" customHeight="1">
      <c r="A380" s="146">
        <v>44578</v>
      </c>
      <c r="B380" s="82" t="s">
        <v>4070</v>
      </c>
      <c r="C380" s="82" t="s">
        <v>163</v>
      </c>
      <c r="D380" s="82" t="s">
        <v>417</v>
      </c>
      <c r="E380" s="82"/>
      <c r="F380" s="17" t="str">
        <f t="shared" si="26"/>
        <v>Không onboard</v>
      </c>
      <c r="G380" s="147" t="s">
        <v>5434</v>
      </c>
      <c r="H380" s="208" t="s">
        <v>5435</v>
      </c>
      <c r="I380" s="148" t="s">
        <v>5436</v>
      </c>
      <c r="J380" s="150"/>
      <c r="K380" s="157" t="s">
        <v>5437</v>
      </c>
      <c r="L380" s="152" t="str">
        <f ca="1">IFERROR(__xludf.DUMMYFUNCTION("if(or(countifs($H$3:H382,H382)&gt;1, countifs($I$3:I382,I382)&gt;1),""Trùng"",if(or(COUNTIFS('Data tổng'!$I:$I,$I382)&gt;1,COUNTIFS('Data tổng'!$H:$H,$H382)&gt;1),""Trùng ""&amp;FILTER('Data tổng'!$B:$B,'Data tổng'!$I:$I=$I382,'Data tổng'!$B:$B&lt;&gt;$B382),""ok""))"),"ok")</f>
        <v>ok</v>
      </c>
      <c r="M380" s="147" t="s">
        <v>83</v>
      </c>
      <c r="N380" s="82" t="s">
        <v>84</v>
      </c>
      <c r="O380" s="82"/>
      <c r="P380" s="82"/>
      <c r="Q380" s="82"/>
      <c r="R380" s="82"/>
      <c r="S380" s="82"/>
      <c r="T380" s="82"/>
      <c r="U380" s="153" t="s">
        <v>5438</v>
      </c>
      <c r="V380" s="154"/>
      <c r="W380" s="82" t="s">
        <v>57</v>
      </c>
      <c r="X380" s="155">
        <v>44581</v>
      </c>
      <c r="Y380" s="156">
        <v>0.66666666666666663</v>
      </c>
      <c r="Z380" s="82" t="s">
        <v>5439</v>
      </c>
      <c r="AA380" s="82" t="s">
        <v>57</v>
      </c>
      <c r="AB380" s="164">
        <v>44581</v>
      </c>
      <c r="AC380" s="82" t="s">
        <v>65</v>
      </c>
      <c r="AD380" s="164">
        <v>44599</v>
      </c>
      <c r="AE380" s="82" t="s">
        <v>128</v>
      </c>
      <c r="AF380" s="82" t="s">
        <v>1454</v>
      </c>
      <c r="AG380" s="165">
        <v>24000000</v>
      </c>
    </row>
    <row r="381" spans="1:33" ht="16.5" customHeight="1">
      <c r="A381" s="146">
        <v>44578</v>
      </c>
      <c r="B381" s="82" t="s">
        <v>4070</v>
      </c>
      <c r="C381" s="82" t="s">
        <v>250</v>
      </c>
      <c r="D381" s="82" t="s">
        <v>417</v>
      </c>
      <c r="E381" s="82"/>
      <c r="F381" s="17" t="str">
        <f t="shared" si="26"/>
        <v>Pass CV</v>
      </c>
      <c r="G381" s="147" t="s">
        <v>5440</v>
      </c>
      <c r="H381" s="208">
        <v>904040423</v>
      </c>
      <c r="I381" s="220" t="s">
        <v>5441</v>
      </c>
      <c r="J381" s="150"/>
      <c r="K381" s="157" t="s">
        <v>5442</v>
      </c>
      <c r="L381" s="152" t="str">
        <f ca="1">IFERROR(__xludf.DUMMYFUNCTION("if(or(countifs($H$3:H383,H383)&gt;1, countifs($I$3:I383,I383)&gt;1),""Trùng"",if(or(COUNTIFS('Data tổng'!$I:$I,$I383)&gt;1,COUNTIFS('Data tổng'!$H:$H,$H383)&gt;1),""Trùng ""&amp;FILTER('Data tổng'!$B:$B,'Data tổng'!$I:$I=$I383,'Data tổng'!$B:$B&lt;&gt;$B383),""ok""))"),"ok")</f>
        <v>ok</v>
      </c>
      <c r="M381" s="147" t="s">
        <v>40</v>
      </c>
      <c r="N381" s="82" t="s">
        <v>243</v>
      </c>
      <c r="O381" s="82"/>
      <c r="P381" s="82"/>
      <c r="Q381" s="82"/>
      <c r="R381" s="82"/>
      <c r="S381" s="82"/>
      <c r="T381" s="82"/>
      <c r="U381" s="153" t="s">
        <v>5443</v>
      </c>
      <c r="V381" s="154"/>
      <c r="W381" s="82" t="s">
        <v>57</v>
      </c>
      <c r="X381" s="155"/>
      <c r="Y381" s="160"/>
      <c r="Z381" s="82"/>
      <c r="AA381" s="82"/>
      <c r="AB381" s="82"/>
      <c r="AC381" s="82"/>
      <c r="AD381" s="82"/>
      <c r="AE381" s="82"/>
      <c r="AF381" s="82"/>
      <c r="AG381" s="82"/>
    </row>
    <row r="382" spans="1:33" ht="20.25" customHeight="1">
      <c r="A382" s="146">
        <v>44578</v>
      </c>
      <c r="B382" s="82" t="s">
        <v>4070</v>
      </c>
      <c r="C382" s="82" t="s">
        <v>250</v>
      </c>
      <c r="D382" s="82" t="s">
        <v>2055</v>
      </c>
      <c r="E382" s="82"/>
      <c r="F382" s="17" t="str">
        <f t="shared" si="26"/>
        <v>Đã nhận được CV</v>
      </c>
      <c r="G382" s="147" t="s">
        <v>5444</v>
      </c>
      <c r="H382" s="208">
        <v>988761613</v>
      </c>
      <c r="I382" s="148" t="s">
        <v>5445</v>
      </c>
      <c r="J382" s="150"/>
      <c r="K382" s="157" t="s">
        <v>5446</v>
      </c>
      <c r="L382" s="152" t="str">
        <f ca="1">IFERROR(__xludf.DUMMYFUNCTION("if(or(countifs($H$3:H384,H384)&gt;1, countifs($I$3:I384,I384)&gt;1),""Trùng"",if(or(COUNTIFS('Data tổng'!$I:$I,$I384)&gt;1,COUNTIFS('Data tổng'!$H:$H,$H384)&gt;1),""Trùng ""&amp;FILTER('Data tổng'!$B:$B,'Data tổng'!$I:$I=$I384,'Data tổng'!$B:$B&lt;&gt;$B384),""ok""))"),"ok")</f>
        <v>ok</v>
      </c>
      <c r="M382" s="147" t="s">
        <v>40</v>
      </c>
      <c r="N382" s="82" t="s">
        <v>243</v>
      </c>
      <c r="O382" s="82"/>
      <c r="P382" s="82"/>
      <c r="Q382" s="82"/>
      <c r="R382" s="82"/>
      <c r="S382" s="82"/>
      <c r="T382" s="82"/>
      <c r="U382" s="153" t="s">
        <v>5447</v>
      </c>
      <c r="V382" s="154"/>
      <c r="W382" s="82"/>
      <c r="X382" s="155"/>
      <c r="Y382" s="160"/>
      <c r="Z382" s="82"/>
      <c r="AA382" s="82"/>
      <c r="AB382" s="82"/>
      <c r="AC382" s="82"/>
      <c r="AD382" s="82"/>
      <c r="AE382" s="82"/>
      <c r="AF382" s="82"/>
      <c r="AG382" s="82"/>
    </row>
    <row r="383" spans="1:33" ht="15.75" customHeight="1">
      <c r="A383" s="146">
        <v>44578</v>
      </c>
      <c r="B383" s="82" t="s">
        <v>4070</v>
      </c>
      <c r="C383" s="82" t="s">
        <v>155</v>
      </c>
      <c r="D383" s="82" t="s">
        <v>1455</v>
      </c>
      <c r="E383" s="82"/>
      <c r="F383" s="17" t="str">
        <f t="shared" si="26"/>
        <v>Đã nhận được CV</v>
      </c>
      <c r="G383" s="147" t="s">
        <v>5448</v>
      </c>
      <c r="H383" s="208">
        <v>981120425</v>
      </c>
      <c r="I383" s="149" t="s">
        <v>1557</v>
      </c>
      <c r="J383" s="160"/>
      <c r="K383" s="157" t="s">
        <v>5449</v>
      </c>
      <c r="L383" s="152" t="str">
        <f ca="1">IFERROR(__xludf.DUMMYFUNCTION("if(or(countifs($H$3:H385,H385)&gt;1, countifs($I$3:I385,I385)&gt;1),""Trùng"",if(or(COUNTIFS('Data tổng'!$I:$I,$I385)&gt;1,COUNTIFS('Data tổng'!$H:$H,$H385)&gt;1),""Trùng ""&amp;FILTER('Data tổng'!$B:$B,'Data tổng'!$I:$I=$I385,'Data tổng'!$B:$B&lt;&gt;$B385),""ok""))"),"ok")</f>
        <v>ok</v>
      </c>
      <c r="M383" s="147" t="s">
        <v>40</v>
      </c>
      <c r="N383" s="82" t="s">
        <v>41</v>
      </c>
      <c r="O383" s="82"/>
      <c r="P383" s="82"/>
      <c r="Q383" s="82"/>
      <c r="R383" s="82"/>
      <c r="S383" s="82"/>
      <c r="T383" s="82"/>
      <c r="U383" s="153" t="s">
        <v>5450</v>
      </c>
      <c r="V383" s="154"/>
      <c r="W383" s="82"/>
      <c r="X383" s="155"/>
      <c r="Y383" s="160"/>
      <c r="Z383" s="82"/>
      <c r="AA383" s="82"/>
      <c r="AB383" s="82"/>
      <c r="AC383" s="82"/>
      <c r="AD383" s="82"/>
      <c r="AE383" s="82"/>
      <c r="AF383" s="82"/>
      <c r="AG383" s="82"/>
    </row>
    <row r="384" spans="1:33" ht="15.75" customHeight="1">
      <c r="A384" s="146">
        <v>44578</v>
      </c>
      <c r="B384" s="82" t="s">
        <v>4070</v>
      </c>
      <c r="C384" s="82" t="s">
        <v>250</v>
      </c>
      <c r="D384" s="82" t="s">
        <v>417</v>
      </c>
      <c r="E384" s="82"/>
      <c r="F384" s="17" t="str">
        <f t="shared" si="26"/>
        <v>Đã onboard</v>
      </c>
      <c r="G384" s="147" t="s">
        <v>5451</v>
      </c>
      <c r="H384" s="208">
        <v>965822321</v>
      </c>
      <c r="I384" s="148" t="s">
        <v>5452</v>
      </c>
      <c r="J384" s="150"/>
      <c r="K384" s="157" t="s">
        <v>5453</v>
      </c>
      <c r="L384" s="152" t="str">
        <f ca="1">IFERROR(__xludf.DUMMYFUNCTION("if(or(countifs($H$3:H386,H386)&gt;1, countifs($I$3:I386,I386)&gt;1),""Trùng"",if(or(COUNTIFS('Data tổng'!$I:$I,$I386)&gt;1,COUNTIFS('Data tổng'!$H:$H,$H386)&gt;1),""Trùng ""&amp;FILTER('Data tổng'!$B:$B,'Data tổng'!$I:$I=$I386,'Data tổng'!$B:$B&lt;&gt;$B386),""ok""))"),"ok")</f>
        <v>ok</v>
      </c>
      <c r="M384" s="147" t="s">
        <v>83</v>
      </c>
      <c r="N384" s="82" t="s">
        <v>84</v>
      </c>
      <c r="O384" s="82"/>
      <c r="P384" s="82"/>
      <c r="Q384" s="82"/>
      <c r="R384" s="82"/>
      <c r="S384" s="82"/>
      <c r="T384" s="82"/>
      <c r="U384" s="153" t="s">
        <v>5454</v>
      </c>
      <c r="V384" s="154"/>
      <c r="W384" s="82" t="s">
        <v>57</v>
      </c>
      <c r="X384" s="155">
        <v>44582</v>
      </c>
      <c r="Y384" s="156">
        <v>0.4513888888888889</v>
      </c>
      <c r="Z384" s="82" t="s">
        <v>5455</v>
      </c>
      <c r="AA384" s="82" t="s">
        <v>57</v>
      </c>
      <c r="AB384" s="164">
        <v>44587</v>
      </c>
      <c r="AC384" s="82" t="s">
        <v>65</v>
      </c>
      <c r="AD384" s="164">
        <v>44635</v>
      </c>
      <c r="AE384" s="82" t="s">
        <v>65</v>
      </c>
      <c r="AF384" s="82" t="s">
        <v>1648</v>
      </c>
      <c r="AG384" s="165">
        <v>25000000</v>
      </c>
    </row>
    <row r="385" spans="1:33" ht="15.75" customHeight="1">
      <c r="A385" s="146">
        <v>44578</v>
      </c>
      <c r="B385" s="82" t="s">
        <v>4070</v>
      </c>
      <c r="C385" s="82" t="s">
        <v>250</v>
      </c>
      <c r="D385" s="82" t="s">
        <v>79</v>
      </c>
      <c r="E385" s="82"/>
      <c r="F385" s="17" t="str">
        <f t="shared" si="26"/>
        <v>Đã nhận được CV</v>
      </c>
      <c r="G385" s="147" t="s">
        <v>5456</v>
      </c>
      <c r="H385" s="208">
        <v>389578939</v>
      </c>
      <c r="I385" s="148" t="s">
        <v>5457</v>
      </c>
      <c r="J385" s="150"/>
      <c r="K385" s="157" t="s">
        <v>5458</v>
      </c>
      <c r="L385" s="152" t="str">
        <f ca="1">IFERROR(__xludf.DUMMYFUNCTION("if(or(countifs($H$3:H387,H387)&gt;1, countifs($I$3:I387,I387)&gt;1),""Trùng"",if(or(COUNTIFS('Data tổng'!$I:$I,$I387)&gt;1,COUNTIFS('Data tổng'!$H:$H,$H387)&gt;1),""Trùng ""&amp;FILTER('Data tổng'!$B:$B,'Data tổng'!$I:$I=$I387,'Data tổng'!$B:$B&lt;&gt;$B387),""ok""))"),"ok")</f>
        <v>ok</v>
      </c>
      <c r="M385" s="147" t="s">
        <v>83</v>
      </c>
      <c r="N385" s="82" t="s">
        <v>84</v>
      </c>
      <c r="O385" s="82"/>
      <c r="P385" s="82"/>
      <c r="Q385" s="82"/>
      <c r="R385" s="82"/>
      <c r="S385" s="82"/>
      <c r="T385" s="82"/>
      <c r="U385" s="153"/>
      <c r="V385" s="154"/>
      <c r="W385" s="82"/>
      <c r="X385" s="155"/>
      <c r="Y385" s="160"/>
      <c r="Z385" s="82"/>
      <c r="AA385" s="82"/>
      <c r="AB385" s="82"/>
      <c r="AC385" s="82"/>
      <c r="AD385" s="82"/>
      <c r="AE385" s="82"/>
      <c r="AF385" s="82"/>
      <c r="AG385" s="82"/>
    </row>
    <row r="386" spans="1:33" ht="15.75" customHeight="1">
      <c r="A386" s="146">
        <v>44578</v>
      </c>
      <c r="B386" s="82" t="s">
        <v>4070</v>
      </c>
      <c r="C386" s="82" t="s">
        <v>250</v>
      </c>
      <c r="D386" s="82" t="s">
        <v>2055</v>
      </c>
      <c r="E386" s="82"/>
      <c r="F386" s="17" t="str">
        <f t="shared" si="26"/>
        <v>Fail Phỏng vấn</v>
      </c>
      <c r="G386" s="147" t="s">
        <v>5459</v>
      </c>
      <c r="H386" s="208" t="s">
        <v>5460</v>
      </c>
      <c r="I386" s="148" t="s">
        <v>5461</v>
      </c>
      <c r="J386" s="150"/>
      <c r="K386" s="157" t="s">
        <v>5462</v>
      </c>
      <c r="L386" s="152" t="str">
        <f ca="1">IFERROR(__xludf.DUMMYFUNCTION("if(or(countifs($H$3:H388,H388)&gt;1, countifs($I$3:I388,I388)&gt;1),""Trùng"",if(or(COUNTIFS('Data tổng'!$I:$I,$I388)&gt;1,COUNTIFS('Data tổng'!$H:$H,$H388)&gt;1),""Trùng ""&amp;FILTER('Data tổng'!$B:$B,'Data tổng'!$I:$I=$I388,'Data tổng'!$B:$B&lt;&gt;$B388),""ok""))"),"ok")</f>
        <v>ok</v>
      </c>
      <c r="M386" s="147" t="s">
        <v>83</v>
      </c>
      <c r="N386" s="82" t="s">
        <v>84</v>
      </c>
      <c r="O386" s="82"/>
      <c r="P386" s="82"/>
      <c r="Q386" s="82"/>
      <c r="R386" s="82"/>
      <c r="S386" s="82"/>
      <c r="T386" s="82"/>
      <c r="U386" s="153" t="s">
        <v>5463</v>
      </c>
      <c r="V386" s="154"/>
      <c r="W386" s="82" t="s">
        <v>57</v>
      </c>
      <c r="X386" s="155">
        <v>44581</v>
      </c>
      <c r="Y386" s="156">
        <v>0.59722222222222221</v>
      </c>
      <c r="Z386" s="82" t="s">
        <v>5464</v>
      </c>
      <c r="AA386" s="82" t="s">
        <v>47</v>
      </c>
      <c r="AB386" s="82"/>
      <c r="AC386" s="82"/>
      <c r="AD386" s="82"/>
      <c r="AE386" s="82"/>
      <c r="AF386" s="82"/>
      <c r="AG386" s="82"/>
    </row>
    <row r="387" spans="1:33" ht="15.75" customHeight="1">
      <c r="A387" s="146">
        <v>44578</v>
      </c>
      <c r="B387" s="82" t="s">
        <v>4070</v>
      </c>
      <c r="C387" s="82" t="s">
        <v>250</v>
      </c>
      <c r="D387" s="82" t="s">
        <v>1455</v>
      </c>
      <c r="E387" s="82"/>
      <c r="F387" s="17" t="str">
        <f t="shared" si="26"/>
        <v>Fail Phỏng vấn</v>
      </c>
      <c r="G387" s="82" t="s">
        <v>5465</v>
      </c>
      <c r="H387" s="208">
        <v>972647818</v>
      </c>
      <c r="I387" s="148" t="s">
        <v>5466</v>
      </c>
      <c r="J387" s="150"/>
      <c r="K387" s="128" t="s">
        <v>5467</v>
      </c>
      <c r="L387" s="152" t="str">
        <f ca="1">IFERROR(__xludf.DUMMYFUNCTION("if(or(countifs($H$3:H389,H389)&gt;1, countifs($I$3:I389,I389)&gt;1),""Trùng"",if(or(COUNTIFS('Data tổng'!$I:$I,$I389)&gt;1,COUNTIFS('Data tổng'!$H:$H,$H389)&gt;1),""Trùng ""&amp;FILTER('Data tổng'!$B:$B,'Data tổng'!$I:$I=$I389,'Data tổng'!$B:$B&lt;&gt;$B389),""ok""))"),"ok")</f>
        <v>ok</v>
      </c>
      <c r="M387" s="147" t="s">
        <v>83</v>
      </c>
      <c r="N387" s="82" t="s">
        <v>84</v>
      </c>
      <c r="O387" s="82"/>
      <c r="P387" s="82"/>
      <c r="Q387" s="82"/>
      <c r="R387" s="82"/>
      <c r="S387" s="82"/>
      <c r="T387" s="82"/>
      <c r="U387" s="153"/>
      <c r="V387" s="154"/>
      <c r="W387" s="82" t="s">
        <v>57</v>
      </c>
      <c r="X387" s="155">
        <v>44582</v>
      </c>
      <c r="Y387" s="156">
        <v>0.41666666666666669</v>
      </c>
      <c r="Z387" s="82" t="s">
        <v>5455</v>
      </c>
      <c r="AA387" s="82" t="s">
        <v>47</v>
      </c>
      <c r="AB387" s="82"/>
      <c r="AC387" s="82"/>
      <c r="AD387" s="82"/>
      <c r="AE387" s="82"/>
      <c r="AF387" s="82"/>
      <c r="AG387" s="82"/>
    </row>
    <row r="388" spans="1:33" ht="33.75" customHeight="1">
      <c r="A388" s="146">
        <v>44578</v>
      </c>
      <c r="B388" s="82" t="s">
        <v>4070</v>
      </c>
      <c r="C388" s="82" t="s">
        <v>155</v>
      </c>
      <c r="D388" s="82" t="s">
        <v>417</v>
      </c>
      <c r="E388" s="82"/>
      <c r="F388" s="17" t="str">
        <f t="shared" si="26"/>
        <v>Đã onboard</v>
      </c>
      <c r="G388" s="147" t="s">
        <v>1424</v>
      </c>
      <c r="H388" s="208" t="s">
        <v>5468</v>
      </c>
      <c r="I388" s="149" t="s">
        <v>5469</v>
      </c>
      <c r="J388" s="150"/>
      <c r="K388" s="157" t="s">
        <v>5470</v>
      </c>
      <c r="L388" s="152" t="str">
        <f ca="1">IFERROR(__xludf.DUMMYFUNCTION("if(or(countifs($H$3:H390,H390)&gt;1, countifs($I$3:I390,I390)&gt;1),""Trùng"",if(or(COUNTIFS('Data tổng'!$I:$I,$I390)&gt;1,COUNTIFS('Data tổng'!$H:$H,$H390)&gt;1),""Trùng ""&amp;FILTER('Data tổng'!$B:$B,'Data tổng'!$I:$I=$I390,'Data tổng'!$B:$B&lt;&gt;$B390),""ok""))"),"ok")</f>
        <v>ok</v>
      </c>
      <c r="M388" s="147" t="s">
        <v>40</v>
      </c>
      <c r="N388" s="82" t="s">
        <v>243</v>
      </c>
      <c r="O388" s="82"/>
      <c r="P388" s="82"/>
      <c r="Q388" s="82"/>
      <c r="R388" s="82"/>
      <c r="S388" s="82"/>
      <c r="T388" s="82"/>
      <c r="U388" s="201" t="s">
        <v>5471</v>
      </c>
      <c r="V388" s="154"/>
      <c r="W388" s="82" t="s">
        <v>57</v>
      </c>
      <c r="X388" s="155">
        <v>44613</v>
      </c>
      <c r="Y388" s="156">
        <v>0.66666666666666663</v>
      </c>
      <c r="Z388" s="82" t="s">
        <v>5472</v>
      </c>
      <c r="AA388" s="82" t="s">
        <v>57</v>
      </c>
      <c r="AB388" s="164">
        <v>44613</v>
      </c>
      <c r="AC388" s="82" t="s">
        <v>65</v>
      </c>
      <c r="AD388" s="164">
        <v>44627</v>
      </c>
      <c r="AE388" s="82" t="s">
        <v>65</v>
      </c>
      <c r="AF388" s="82" t="s">
        <v>1448</v>
      </c>
      <c r="AG388" s="165">
        <v>28000000</v>
      </c>
    </row>
    <row r="389" spans="1:33" ht="15.75" customHeight="1">
      <c r="A389" s="146">
        <v>44580</v>
      </c>
      <c r="B389" s="82" t="s">
        <v>4070</v>
      </c>
      <c r="C389" s="82" t="s">
        <v>250</v>
      </c>
      <c r="D389" s="82" t="s">
        <v>2055</v>
      </c>
      <c r="E389" s="82"/>
      <c r="F389" s="17" t="str">
        <f t="shared" si="26"/>
        <v>Đã nhận được CV</v>
      </c>
      <c r="G389" s="147" t="s">
        <v>5473</v>
      </c>
      <c r="H389" s="208">
        <v>972601215</v>
      </c>
      <c r="I389" s="220" t="s">
        <v>5474</v>
      </c>
      <c r="J389" s="150"/>
      <c r="K389" s="157" t="s">
        <v>5475</v>
      </c>
      <c r="L389" s="152" t="str">
        <f ca="1">IFERROR(__xludf.DUMMYFUNCTION("if(or(countifs($H$3:H391,H391)&gt;1, countifs($I$3:I391,I391)&gt;1),""Trùng"",if(or(COUNTIFS('Data tổng'!$I:$I,$I391)&gt;1,COUNTIFS('Data tổng'!$H:$H,$H391)&gt;1),""Trùng ""&amp;FILTER('Data tổng'!$B:$B,'Data tổng'!$I:$I=$I391,'Data tổng'!$B:$B&lt;&gt;$B391),""ok""))"),"ok")</f>
        <v>ok</v>
      </c>
      <c r="M389" s="147" t="s">
        <v>40</v>
      </c>
      <c r="N389" s="82" t="s">
        <v>243</v>
      </c>
      <c r="O389" s="82"/>
      <c r="P389" s="82"/>
      <c r="Q389" s="82"/>
      <c r="R389" s="82"/>
      <c r="S389" s="82"/>
      <c r="T389" s="82"/>
      <c r="U389" s="153" t="s">
        <v>5476</v>
      </c>
      <c r="V389" s="154"/>
      <c r="W389" s="82"/>
      <c r="X389" s="155"/>
      <c r="Y389" s="160"/>
      <c r="Z389" s="82"/>
      <c r="AA389" s="82"/>
      <c r="AB389" s="82"/>
      <c r="AC389" s="82"/>
      <c r="AD389" s="82"/>
      <c r="AE389" s="82"/>
      <c r="AF389" s="82"/>
      <c r="AG389" s="82"/>
    </row>
    <row r="390" spans="1:33" ht="15.75" customHeight="1">
      <c r="A390" s="146">
        <v>44580</v>
      </c>
      <c r="B390" s="82" t="s">
        <v>4070</v>
      </c>
      <c r="C390" s="82" t="s">
        <v>250</v>
      </c>
      <c r="D390" s="82" t="s">
        <v>2055</v>
      </c>
      <c r="E390" s="82"/>
      <c r="F390" s="17" t="str">
        <f t="shared" si="26"/>
        <v>Đã nhận được CV</v>
      </c>
      <c r="G390" s="147" t="s">
        <v>5477</v>
      </c>
      <c r="H390" s="208">
        <v>966693913</v>
      </c>
      <c r="I390" s="148" t="s">
        <v>5478</v>
      </c>
      <c r="J390" s="150"/>
      <c r="K390" s="157" t="s">
        <v>5479</v>
      </c>
      <c r="L390" s="152" t="str">
        <f ca="1">IFERROR(__xludf.DUMMYFUNCTION("if(or(countifs($H$3:H392,H392)&gt;1, countifs($I$3:I392,I392)&gt;1),""Trùng"",if(or(COUNTIFS('Data tổng'!$I:$I,$I392)&gt;1,COUNTIFS('Data tổng'!$H:$H,$H392)&gt;1),""Trùng ""&amp;FILTER('Data tổng'!$B:$B,'Data tổng'!$I:$I=$I392,'Data tổng'!$B:$B&lt;&gt;$B392),""ok""))"),"ok")</f>
        <v>ok</v>
      </c>
      <c r="M390" s="147" t="s">
        <v>40</v>
      </c>
      <c r="N390" s="82" t="s">
        <v>243</v>
      </c>
      <c r="O390" s="82"/>
      <c r="P390" s="82"/>
      <c r="Q390" s="82"/>
      <c r="R390" s="82"/>
      <c r="S390" s="82"/>
      <c r="T390" s="82"/>
      <c r="U390" s="153" t="s">
        <v>5480</v>
      </c>
      <c r="V390" s="154"/>
      <c r="W390" s="82"/>
      <c r="X390" s="155"/>
      <c r="Y390" s="160"/>
      <c r="Z390" s="82"/>
      <c r="AA390" s="82"/>
      <c r="AB390" s="82"/>
      <c r="AC390" s="82"/>
      <c r="AD390" s="82"/>
      <c r="AE390" s="82"/>
      <c r="AF390" s="82"/>
      <c r="AG390" s="82"/>
    </row>
    <row r="391" spans="1:33" ht="15.75" customHeight="1">
      <c r="A391" s="146">
        <v>44580</v>
      </c>
      <c r="B391" s="82" t="s">
        <v>4070</v>
      </c>
      <c r="C391" s="82" t="s">
        <v>250</v>
      </c>
      <c r="D391" s="82" t="s">
        <v>2055</v>
      </c>
      <c r="E391" s="82"/>
      <c r="F391" s="17" t="str">
        <f t="shared" si="26"/>
        <v>Đã nhận được CV</v>
      </c>
      <c r="G391" s="147" t="s">
        <v>5481</v>
      </c>
      <c r="H391" s="208">
        <v>989744596</v>
      </c>
      <c r="I391" s="148" t="s">
        <v>5482</v>
      </c>
      <c r="J391" s="150"/>
      <c r="K391" s="157" t="s">
        <v>5483</v>
      </c>
      <c r="L391" s="152" t="str">
        <f ca="1">IFERROR(__xludf.DUMMYFUNCTION("if(or(countifs($H$3:H393,H393)&gt;1, countifs($I$3:I393,I393)&gt;1),""Trùng"",if(or(COUNTIFS('Data tổng'!$I:$I,$I393)&gt;1,COUNTIFS('Data tổng'!$H:$H,$H393)&gt;1),""Trùng ""&amp;FILTER('Data tổng'!$B:$B,'Data tổng'!$I:$I=$I393,'Data tổng'!$B:$B&lt;&gt;$B393),""ok""))"),"ok")</f>
        <v>ok</v>
      </c>
      <c r="M391" s="147" t="s">
        <v>40</v>
      </c>
      <c r="N391" s="82" t="s">
        <v>243</v>
      </c>
      <c r="O391" s="82"/>
      <c r="P391" s="82"/>
      <c r="Q391" s="82"/>
      <c r="R391" s="82"/>
      <c r="S391" s="82"/>
      <c r="T391" s="82"/>
      <c r="U391" s="153" t="s">
        <v>5484</v>
      </c>
      <c r="V391" s="154"/>
      <c r="W391" s="82"/>
      <c r="X391" s="155"/>
      <c r="Y391" s="160"/>
      <c r="Z391" s="82"/>
      <c r="AA391" s="82"/>
      <c r="AB391" s="82"/>
      <c r="AC391" s="82"/>
      <c r="AD391" s="82"/>
      <c r="AE391" s="82"/>
      <c r="AF391" s="82"/>
      <c r="AG391" s="82"/>
    </row>
    <row r="392" spans="1:33" ht="15.75" customHeight="1">
      <c r="A392" s="146">
        <v>44580</v>
      </c>
      <c r="B392" s="82" t="s">
        <v>4070</v>
      </c>
      <c r="C392" s="82" t="s">
        <v>250</v>
      </c>
      <c r="D392" s="82" t="s">
        <v>2055</v>
      </c>
      <c r="E392" s="82"/>
      <c r="F392" s="17" t="str">
        <f t="shared" si="26"/>
        <v>Đã nhận được CV</v>
      </c>
      <c r="G392" s="147" t="s">
        <v>5485</v>
      </c>
      <c r="H392" s="208">
        <v>901757499</v>
      </c>
      <c r="I392" s="148" t="s">
        <v>5486</v>
      </c>
      <c r="J392" s="150"/>
      <c r="K392" s="157" t="s">
        <v>5487</v>
      </c>
      <c r="L392" s="152" t="str">
        <f ca="1">IFERROR(__xludf.DUMMYFUNCTION("if(or(countifs($H$3:H394,H394)&gt;1, countifs($I$3:I394,I394)&gt;1),""Trùng"",if(or(COUNTIFS('Data tổng'!$I:$I,$I394)&gt;1,COUNTIFS('Data tổng'!$H:$H,$H394)&gt;1),""Trùng ""&amp;FILTER('Data tổng'!$B:$B,'Data tổng'!$I:$I=$I394,'Data tổng'!$B:$B&lt;&gt;$B394),""ok""))"),"ok")</f>
        <v>ok</v>
      </c>
      <c r="M392" s="147" t="s">
        <v>40</v>
      </c>
      <c r="N392" s="82" t="s">
        <v>243</v>
      </c>
      <c r="O392" s="82"/>
      <c r="P392" s="82"/>
      <c r="Q392" s="82"/>
      <c r="R392" s="82"/>
      <c r="S392" s="82"/>
      <c r="T392" s="82"/>
      <c r="U392" s="153"/>
      <c r="V392" s="154"/>
      <c r="W392" s="82"/>
      <c r="X392" s="155"/>
      <c r="Y392" s="160"/>
      <c r="Z392" s="82"/>
      <c r="AA392" s="82"/>
      <c r="AB392" s="82"/>
      <c r="AC392" s="82"/>
      <c r="AD392" s="82"/>
      <c r="AE392" s="82"/>
      <c r="AF392" s="82"/>
      <c r="AG392" s="82"/>
    </row>
    <row r="393" spans="1:33" ht="28.5" customHeight="1">
      <c r="A393" s="146">
        <v>44580</v>
      </c>
      <c r="B393" s="82" t="s">
        <v>4070</v>
      </c>
      <c r="C393" s="82" t="s">
        <v>250</v>
      </c>
      <c r="D393" s="82" t="s">
        <v>417</v>
      </c>
      <c r="E393" s="82"/>
      <c r="F393" s="17" t="str">
        <f t="shared" si="26"/>
        <v>Fail Phỏng vấn</v>
      </c>
      <c r="G393" s="147" t="s">
        <v>5488</v>
      </c>
      <c r="H393" s="208" t="s">
        <v>5489</v>
      </c>
      <c r="I393" s="149" t="s">
        <v>5490</v>
      </c>
      <c r="J393" s="150"/>
      <c r="K393" s="157" t="s">
        <v>5491</v>
      </c>
      <c r="L393" s="152" t="str">
        <f ca="1">IFERROR(__xludf.DUMMYFUNCTION("if(or(countifs($H$3:H395,H395)&gt;1, countifs($I$3:I395,I395)&gt;1),""Trùng"",if(or(COUNTIFS('Data tổng'!$I:$I,$I395)&gt;1,COUNTIFS('Data tổng'!$H:$H,$H395)&gt;1),""Trùng ""&amp;FILTER('Data tổng'!$B:$B,'Data tổng'!$I:$I=$I395,'Data tổng'!$B:$B&lt;&gt;$B395),""ok""))"),"ok")</f>
        <v>ok</v>
      </c>
      <c r="M393" s="147" t="s">
        <v>83</v>
      </c>
      <c r="N393" s="82" t="s">
        <v>243</v>
      </c>
      <c r="O393" s="82"/>
      <c r="P393" s="82"/>
      <c r="Q393" s="82"/>
      <c r="R393" s="82"/>
      <c r="S393" s="82"/>
      <c r="T393" s="82"/>
      <c r="U393" s="153" t="s">
        <v>5492</v>
      </c>
      <c r="V393" s="154"/>
      <c r="W393" s="82" t="s">
        <v>57</v>
      </c>
      <c r="X393" s="155">
        <v>44581</v>
      </c>
      <c r="Y393" s="156">
        <v>0.63194444444444442</v>
      </c>
      <c r="Z393" s="82" t="s">
        <v>5493</v>
      </c>
      <c r="AA393" s="82" t="s">
        <v>47</v>
      </c>
      <c r="AB393" s="82"/>
      <c r="AC393" s="82"/>
      <c r="AD393" s="82"/>
      <c r="AE393" s="82"/>
      <c r="AF393" s="82"/>
      <c r="AG393" s="82"/>
    </row>
    <row r="394" spans="1:33" ht="21" customHeight="1">
      <c r="A394" s="146">
        <v>44580</v>
      </c>
      <c r="B394" s="82" t="s">
        <v>4070</v>
      </c>
      <c r="C394" s="82" t="s">
        <v>250</v>
      </c>
      <c r="D394" s="82" t="s">
        <v>417</v>
      </c>
      <c r="E394" s="82"/>
      <c r="F394" s="17" t="str">
        <f>IF(A394="","",IF(AE394="Yes", "Đã onboard", IF(AE394="No", "Không onboard", IF(AC394="Yes", "Đồng ý offer", IF(AC394="Consider", "Cân nhắc offer",IF(AC394="No", "Từ chối offer", IF(AA394="Pass", "Pass Phỏng vấn", IF(AA394="Fail", "Fail Phỏng vấn", IF(AA394="Cancel", "Hủy Phỏng vấn", IF(AA394="Reject", "Từ chối Phỏng vấn", IF(AA394="Consider", "Cân nhắc KQ PV", IF(AND(X394&lt;&gt;"",AA394="",W394="Pass"), "Có lịch PV",IF(W394="Pass","Pass CV",IF(W394="Fail","Fail CV",IF(W394="Reject","Từ chối ứng tuyển", IF(W394="Consider","Cân nhắc CV","Đã nhận được CV"))))))))))))))))</f>
        <v>Đã onboard</v>
      </c>
      <c r="G394" s="82" t="s">
        <v>5494</v>
      </c>
      <c r="H394" s="208">
        <v>962929324</v>
      </c>
      <c r="I394" s="148" t="s">
        <v>5495</v>
      </c>
      <c r="J394" s="150"/>
      <c r="K394" s="128" t="s">
        <v>5496</v>
      </c>
      <c r="L394" s="152" t="str">
        <f ca="1">IFERROR(__xludf.DUMMYFUNCTION("if(or(countifs($H$3:H396,H396)&gt;1, countifs($I$3:I396,I396)&gt;1),""Trùng"",if(or(COUNTIFS('Data tổng'!$I:$I,$I396)&gt;1,COUNTIFS('Data tổng'!$H:$H,$H396)&gt;1),""Trùng ""&amp;FILTER('Data tổng'!$B:$B,'Data tổng'!$I:$I=$I396,'Data tổng'!$B:$B&lt;&gt;$B396),""ok""))"),"ok")</f>
        <v>ok</v>
      </c>
      <c r="M394" s="147" t="s">
        <v>83</v>
      </c>
      <c r="N394" s="82" t="s">
        <v>84</v>
      </c>
      <c r="O394" s="82"/>
      <c r="P394" s="82"/>
      <c r="Q394" s="82"/>
      <c r="R394" s="82"/>
      <c r="S394" s="82"/>
      <c r="T394" s="82"/>
      <c r="U394" s="153" t="s">
        <v>5497</v>
      </c>
      <c r="V394" s="154"/>
      <c r="W394" s="82" t="s">
        <v>57</v>
      </c>
      <c r="X394" s="155">
        <v>44582</v>
      </c>
      <c r="Y394" s="156">
        <v>0.375</v>
      </c>
      <c r="Z394" s="82" t="s">
        <v>5498</v>
      </c>
      <c r="AA394" s="82" t="s">
        <v>57</v>
      </c>
      <c r="AB394" s="164">
        <v>44582</v>
      </c>
      <c r="AC394" s="82" t="s">
        <v>65</v>
      </c>
      <c r="AD394" s="164">
        <v>44635</v>
      </c>
      <c r="AE394" s="82" t="s">
        <v>65</v>
      </c>
      <c r="AF394" s="82" t="s">
        <v>1746</v>
      </c>
      <c r="AG394" s="165">
        <v>22000000</v>
      </c>
    </row>
    <row r="395" spans="1:33" ht="15.75" customHeight="1">
      <c r="A395" s="146">
        <v>44582</v>
      </c>
      <c r="B395" s="82" t="s">
        <v>4070</v>
      </c>
      <c r="C395" s="82" t="s">
        <v>250</v>
      </c>
      <c r="D395" s="82" t="s">
        <v>2055</v>
      </c>
      <c r="E395" s="82"/>
      <c r="F395" s="17" t="str">
        <f t="shared" ref="F395:F458" si="27">IF(G395="","",IF(AE395="Yes", "Đã onboard", IF(AE395="No", "Không onboard", IF(AC395="Yes", "Đồng ý offer", IF(AC395="Consider", "Cân nhắc offer",IF(AC395="No", "Từ chối offer", IF(AA395="Pass", "Pass Phỏng vấn", IF(AA395="Fail", "Fail Phỏng vấn", IF(AA395="Cancel", "Hủy Phỏng vấn", IF(AA395="Reject", "Từ chối Phỏng vấn", IF(AA395="Consider", "Cân nhắc KQ PV", IF(AND(X395&lt;&gt;"",AA395="",W395="Pass"), "Có lịch PV",IF(W395="Pass","Pass CV",IF(W395="Fail","Fail CV",IF(W395="Reject","Từ chối ứng tuyển", IF(W395="Consider","Cân nhắc CV","Đã nhận được CV"))))))))))))))))</f>
        <v>Đã nhận được CV</v>
      </c>
      <c r="G395" s="147" t="s">
        <v>5499</v>
      </c>
      <c r="H395" s="208">
        <v>902969386</v>
      </c>
      <c r="I395" s="149" t="s">
        <v>5500</v>
      </c>
      <c r="J395" s="150"/>
      <c r="K395" s="157" t="s">
        <v>5501</v>
      </c>
      <c r="L395" s="152" t="str">
        <f ca="1">IFERROR(__xludf.DUMMYFUNCTION("if(or(countifs($H$3:H397,H397)&gt;1, countifs($I$3:I397,I397)&gt;1),""Trùng"",if(or(COUNTIFS('Data tổng'!$I:$I,$I397)&gt;1,COUNTIFS('Data tổng'!$H:$H,$H397)&gt;1),""Trùng ""&amp;FILTER('Data tổng'!$B:$B,'Data tổng'!$I:$I=$I397,'Data tổng'!$B:$B&lt;&gt;$B397),""ok""))"),"ok")</f>
        <v>ok</v>
      </c>
      <c r="M395" s="147" t="s">
        <v>40</v>
      </c>
      <c r="N395" s="82" t="s">
        <v>243</v>
      </c>
      <c r="O395" s="82"/>
      <c r="P395" s="82"/>
      <c r="Q395" s="82"/>
      <c r="R395" s="82"/>
      <c r="S395" s="82"/>
      <c r="T395" s="82"/>
      <c r="U395" s="153" t="s">
        <v>5502</v>
      </c>
      <c r="V395" s="154"/>
      <c r="W395" s="82"/>
      <c r="X395" s="155"/>
      <c r="Y395" s="160"/>
      <c r="Z395" s="82"/>
      <c r="AA395" s="82"/>
      <c r="AB395" s="82"/>
      <c r="AC395" s="82"/>
      <c r="AD395" s="82"/>
      <c r="AE395" s="82"/>
      <c r="AF395" s="82"/>
      <c r="AG395" s="82"/>
    </row>
    <row r="396" spans="1:33" ht="15.75" customHeight="1">
      <c r="A396" s="146">
        <v>44582</v>
      </c>
      <c r="B396" s="82" t="s">
        <v>4070</v>
      </c>
      <c r="C396" s="82" t="s">
        <v>250</v>
      </c>
      <c r="D396" s="82" t="s">
        <v>2055</v>
      </c>
      <c r="E396" s="82"/>
      <c r="F396" s="17" t="str">
        <f t="shared" si="27"/>
        <v>Đã nhận được CV</v>
      </c>
      <c r="G396" s="147" t="s">
        <v>5503</v>
      </c>
      <c r="H396" s="208">
        <v>966821998</v>
      </c>
      <c r="I396" s="220" t="s">
        <v>5504</v>
      </c>
      <c r="J396" s="150"/>
      <c r="K396" s="157" t="s">
        <v>5505</v>
      </c>
      <c r="L396" s="152" t="str">
        <f ca="1">IFERROR(__xludf.DUMMYFUNCTION("if(or(countifs($H$3:H398,H398)&gt;1, countifs($I$3:I398,I398)&gt;1),""Trùng"",if(or(COUNTIFS('Data tổng'!$I:$I,$I398)&gt;1,COUNTIFS('Data tổng'!$H:$H,$H398)&gt;1),""Trùng ""&amp;FILTER('Data tổng'!$B:$B,'Data tổng'!$I:$I=$I398,'Data tổng'!$B:$B&lt;&gt;$B398),""ok""))"),"ok")</f>
        <v>ok</v>
      </c>
      <c r="M396" s="147" t="s">
        <v>40</v>
      </c>
      <c r="N396" s="82" t="s">
        <v>243</v>
      </c>
      <c r="O396" s="153"/>
      <c r="P396" s="82"/>
      <c r="Q396" s="82"/>
      <c r="R396" s="82"/>
      <c r="S396" s="82"/>
      <c r="T396" s="82"/>
      <c r="U396" s="82" t="s">
        <v>5506</v>
      </c>
      <c r="V396" s="154"/>
      <c r="W396" s="82"/>
      <c r="X396" s="155"/>
      <c r="Y396" s="160"/>
      <c r="Z396" s="82"/>
      <c r="AA396" s="82"/>
      <c r="AB396" s="82"/>
      <c r="AC396" s="82"/>
      <c r="AD396" s="82"/>
      <c r="AE396" s="82"/>
      <c r="AF396" s="82"/>
      <c r="AG396" s="82"/>
    </row>
    <row r="397" spans="1:33" ht="15.75" customHeight="1">
      <c r="A397" s="146">
        <v>44582</v>
      </c>
      <c r="B397" s="82" t="s">
        <v>4070</v>
      </c>
      <c r="C397" s="82" t="s">
        <v>250</v>
      </c>
      <c r="D397" s="82" t="s">
        <v>2055</v>
      </c>
      <c r="E397" s="82"/>
      <c r="F397" s="17" t="str">
        <f t="shared" si="27"/>
        <v>Đã nhận được CV</v>
      </c>
      <c r="G397" s="147" t="s">
        <v>5507</v>
      </c>
      <c r="H397" s="208">
        <v>912348859</v>
      </c>
      <c r="I397" s="149" t="s">
        <v>5508</v>
      </c>
      <c r="J397" s="150"/>
      <c r="K397" s="157" t="s">
        <v>5509</v>
      </c>
      <c r="L397" s="152" t="str">
        <f ca="1">IFERROR(__xludf.DUMMYFUNCTION("if(or(countifs($H$3:H399,H399)&gt;1, countifs($I$3:I399,I399)&gt;1),""Trùng"",if(or(COUNTIFS('Data tổng'!$I:$I,$I399)&gt;1,COUNTIFS('Data tổng'!$H:$H,$H399)&gt;1),""Trùng ""&amp;FILTER('Data tổng'!$B:$B,'Data tổng'!$I:$I=$I399,'Data tổng'!$B:$B&lt;&gt;$B399),""ok""))"),"ok")</f>
        <v>ok</v>
      </c>
      <c r="M397" s="147" t="s">
        <v>40</v>
      </c>
      <c r="N397" s="82" t="s">
        <v>243</v>
      </c>
      <c r="O397" s="82"/>
      <c r="P397" s="82"/>
      <c r="Q397" s="82"/>
      <c r="R397" s="82"/>
      <c r="S397" s="82"/>
      <c r="T397" s="82"/>
      <c r="U397" s="153" t="s">
        <v>5510</v>
      </c>
      <c r="V397" s="154"/>
      <c r="W397" s="82"/>
      <c r="X397" s="155"/>
      <c r="Y397" s="160"/>
      <c r="Z397" s="82"/>
      <c r="AA397" s="82"/>
      <c r="AB397" s="82"/>
      <c r="AC397" s="82"/>
      <c r="AD397" s="82"/>
      <c r="AE397" s="82"/>
      <c r="AF397" s="82"/>
      <c r="AG397" s="82"/>
    </row>
    <row r="398" spans="1:33" ht="15.75" customHeight="1">
      <c r="A398" s="146">
        <v>44582</v>
      </c>
      <c r="B398" s="82" t="s">
        <v>4070</v>
      </c>
      <c r="C398" s="82" t="s">
        <v>250</v>
      </c>
      <c r="D398" s="82" t="s">
        <v>457</v>
      </c>
      <c r="E398" s="82"/>
      <c r="F398" s="17" t="str">
        <f t="shared" si="27"/>
        <v>Fail Phỏng vấn</v>
      </c>
      <c r="G398" s="147" t="s">
        <v>5511</v>
      </c>
      <c r="H398" s="219" t="s">
        <v>5512</v>
      </c>
      <c r="I398" s="149" t="s">
        <v>5513</v>
      </c>
      <c r="J398" s="150"/>
      <c r="K398" s="157" t="s">
        <v>5514</v>
      </c>
      <c r="L398" s="152" t="str">
        <f ca="1">IFERROR(__xludf.DUMMYFUNCTION("if(or(countifs($H$3:H400,H400)&gt;1, countifs($I$3:I400,I400)&gt;1),""Trùng"",if(or(COUNTIFS('Data tổng'!$I:$I,$I400)&gt;1,COUNTIFS('Data tổng'!$H:$H,$H400)&gt;1),""Trùng ""&amp;FILTER('Data tổng'!$B:$B,'Data tổng'!$I:$I=$I400,'Data tổng'!$B:$B&lt;&gt;$B400),""ok""))"),"ok")</f>
        <v>ok</v>
      </c>
      <c r="M398" s="147" t="s">
        <v>112</v>
      </c>
      <c r="N398" s="82" t="s">
        <v>5515</v>
      </c>
      <c r="O398" s="82"/>
      <c r="P398" s="82"/>
      <c r="Q398" s="82"/>
      <c r="R398" s="82"/>
      <c r="S398" s="82"/>
      <c r="T398" s="82"/>
      <c r="U398" s="153" t="s">
        <v>5516</v>
      </c>
      <c r="V398" s="154"/>
      <c r="W398" s="82" t="s">
        <v>57</v>
      </c>
      <c r="X398" s="155">
        <v>44585</v>
      </c>
      <c r="Y398" s="156">
        <v>0.72916666666666663</v>
      </c>
      <c r="Z398" s="82" t="s">
        <v>5517</v>
      </c>
      <c r="AA398" s="82" t="s">
        <v>47</v>
      </c>
      <c r="AB398" s="82"/>
      <c r="AC398" s="82"/>
      <c r="AD398" s="82"/>
      <c r="AE398" s="82"/>
      <c r="AF398" s="82"/>
      <c r="AG398" s="82"/>
    </row>
    <row r="399" spans="1:33" ht="15.75" customHeight="1">
      <c r="A399" s="146">
        <v>44582</v>
      </c>
      <c r="B399" s="82" t="s">
        <v>4070</v>
      </c>
      <c r="C399" s="82" t="s">
        <v>250</v>
      </c>
      <c r="D399" s="82" t="s">
        <v>1455</v>
      </c>
      <c r="E399" s="82"/>
      <c r="F399" s="17" t="str">
        <f t="shared" si="27"/>
        <v>Fail CV</v>
      </c>
      <c r="G399" s="147" t="s">
        <v>5518</v>
      </c>
      <c r="H399" s="208">
        <v>868579339</v>
      </c>
      <c r="I399" s="148" t="s">
        <v>5519</v>
      </c>
      <c r="J399" s="150"/>
      <c r="K399" s="157" t="s">
        <v>5520</v>
      </c>
      <c r="L399" s="152" t="str">
        <f ca="1">IFERROR(__xludf.DUMMYFUNCTION("if(or(countifs($H$3:H401,H401)&gt;1, countifs($I$3:I401,I401)&gt;1),""Trùng"",if(or(COUNTIFS('Data tổng'!$I:$I,$I401)&gt;1,COUNTIFS('Data tổng'!$H:$H,$H401)&gt;1),""Trùng ""&amp;FILTER('Data tổng'!$B:$B,'Data tổng'!$I:$I=$I401,'Data tổng'!$B:$B&lt;&gt;$B401),""ok""))"),"ok")</f>
        <v>ok</v>
      </c>
      <c r="M399" s="147" t="s">
        <v>40</v>
      </c>
      <c r="N399" s="82" t="s">
        <v>243</v>
      </c>
      <c r="O399" s="82"/>
      <c r="P399" s="82"/>
      <c r="Q399" s="82"/>
      <c r="R399" s="82"/>
      <c r="S399" s="82"/>
      <c r="T399" s="82"/>
      <c r="U399" s="153"/>
      <c r="V399" s="154"/>
      <c r="W399" s="82" t="s">
        <v>47</v>
      </c>
      <c r="X399" s="155"/>
      <c r="Y399" s="160"/>
      <c r="Z399" s="82"/>
      <c r="AA399" s="82"/>
      <c r="AB399" s="82"/>
      <c r="AC399" s="82"/>
      <c r="AD399" s="82"/>
      <c r="AE399" s="82"/>
      <c r="AF399" s="82"/>
      <c r="AG399" s="82"/>
    </row>
    <row r="400" spans="1:33" ht="15.75" customHeight="1">
      <c r="A400" s="146">
        <v>44610</v>
      </c>
      <c r="B400" s="82" t="s">
        <v>4070</v>
      </c>
      <c r="C400" s="82" t="s">
        <v>250</v>
      </c>
      <c r="D400" s="82" t="s">
        <v>2055</v>
      </c>
      <c r="E400" s="82"/>
      <c r="F400" s="17" t="str">
        <f t="shared" si="27"/>
        <v>Pass CV</v>
      </c>
      <c r="G400" s="147" t="s">
        <v>5521</v>
      </c>
      <c r="H400" s="208">
        <v>913809533</v>
      </c>
      <c r="I400" s="148" t="s">
        <v>5522</v>
      </c>
      <c r="J400" s="150"/>
      <c r="K400" s="157" t="s">
        <v>5523</v>
      </c>
      <c r="L400" s="152" t="str">
        <f ca="1">IFERROR(__xludf.DUMMYFUNCTION("if(or(countifs($H$3:H402,H402)&gt;1, countifs($I$3:I402,I402)&gt;1),""Trùng"",if(or(COUNTIFS('Data tổng'!$I:$I,$I402)&gt;1,COUNTIFS('Data tổng'!$H:$H,$H402)&gt;1),""Trùng ""&amp;FILTER('Data tổng'!$B:$B,'Data tổng'!$I:$I=$I402,'Data tổng'!$B:$B&lt;&gt;$B402),""ok""))"),"ok")</f>
        <v>ok</v>
      </c>
      <c r="M400" s="147" t="s">
        <v>40</v>
      </c>
      <c r="N400" s="82" t="s">
        <v>243</v>
      </c>
      <c r="O400" s="82"/>
      <c r="P400" s="82"/>
      <c r="Q400" s="82"/>
      <c r="R400" s="82"/>
      <c r="S400" s="82"/>
      <c r="T400" s="82"/>
      <c r="U400" s="153" t="s">
        <v>5524</v>
      </c>
      <c r="V400" s="154"/>
      <c r="W400" s="82" t="s">
        <v>57</v>
      </c>
      <c r="X400" s="155"/>
      <c r="Y400" s="160"/>
      <c r="Z400" s="82"/>
      <c r="AA400" s="82"/>
      <c r="AB400" s="82"/>
      <c r="AC400" s="82"/>
      <c r="AD400" s="82"/>
      <c r="AE400" s="82"/>
      <c r="AF400" s="82"/>
      <c r="AG400" s="82"/>
    </row>
    <row r="401" spans="1:33" ht="15.75" customHeight="1">
      <c r="A401" s="146">
        <v>44582</v>
      </c>
      <c r="B401" s="82" t="s">
        <v>4070</v>
      </c>
      <c r="C401" s="82" t="s">
        <v>250</v>
      </c>
      <c r="D401" s="82" t="s">
        <v>417</v>
      </c>
      <c r="E401" s="82"/>
      <c r="F401" s="17" t="str">
        <f t="shared" si="27"/>
        <v>Đã nhận được CV</v>
      </c>
      <c r="G401" s="147" t="s">
        <v>5525</v>
      </c>
      <c r="H401" s="219" t="s">
        <v>5526</v>
      </c>
      <c r="I401" s="149" t="s">
        <v>5527</v>
      </c>
      <c r="J401" s="150"/>
      <c r="K401" s="157" t="s">
        <v>5528</v>
      </c>
      <c r="L401" s="152" t="str">
        <f ca="1">IFERROR(__xludf.DUMMYFUNCTION("if(or(countifs($H$3:H403,H403)&gt;1, countifs($I$3:I403,I403)&gt;1),""Trùng"",if(or(COUNTIFS('Data tổng'!$I:$I,$I403)&gt;1,COUNTIFS('Data tổng'!$H:$H,$H403)&gt;1),""Trùng ""&amp;FILTER('Data tổng'!$B:$B,'Data tổng'!$I:$I=$I403,'Data tổng'!$B:$B&lt;&gt;$B403),""ok""))"),"ok")</f>
        <v>ok</v>
      </c>
      <c r="M401" s="147" t="s">
        <v>40</v>
      </c>
      <c r="N401" s="82" t="s">
        <v>243</v>
      </c>
      <c r="O401" s="82"/>
      <c r="P401" s="82"/>
      <c r="Q401" s="82"/>
      <c r="R401" s="82"/>
      <c r="S401" s="82"/>
      <c r="T401" s="82"/>
      <c r="U401" s="153" t="s">
        <v>5529</v>
      </c>
      <c r="V401" s="154"/>
      <c r="W401" s="82"/>
      <c r="X401" s="155"/>
      <c r="Y401" s="160"/>
      <c r="Z401" s="82"/>
      <c r="AA401" s="82"/>
      <c r="AB401" s="82"/>
      <c r="AC401" s="82"/>
      <c r="AD401" s="82"/>
      <c r="AE401" s="82"/>
      <c r="AF401" s="82"/>
      <c r="AG401" s="82"/>
    </row>
    <row r="402" spans="1:33" ht="15.75" customHeight="1">
      <c r="A402" s="146">
        <v>44582</v>
      </c>
      <c r="B402" s="82" t="s">
        <v>4070</v>
      </c>
      <c r="C402" s="82" t="s">
        <v>155</v>
      </c>
      <c r="D402" s="82" t="s">
        <v>417</v>
      </c>
      <c r="E402" s="82"/>
      <c r="F402" s="17" t="str">
        <f t="shared" si="27"/>
        <v>Từ chối offer</v>
      </c>
      <c r="G402" s="147" t="s">
        <v>5530</v>
      </c>
      <c r="H402" s="219" t="s">
        <v>5531</v>
      </c>
      <c r="I402" s="149" t="s">
        <v>5532</v>
      </c>
      <c r="J402" s="150"/>
      <c r="K402" s="157" t="s">
        <v>5533</v>
      </c>
      <c r="L402" s="152" t="str">
        <f ca="1">IFERROR(__xludf.DUMMYFUNCTION("if(or(countifs($H$3:H404,H404)&gt;1, countifs($I$3:I404,I404)&gt;1),""Trùng"",if(or(COUNTIFS('Data tổng'!$I:$I,$I404)&gt;1,COUNTIFS('Data tổng'!$H:$H,$H404)&gt;1),""Trùng ""&amp;FILTER('Data tổng'!$B:$B,'Data tổng'!$I:$I=$I404,'Data tổng'!$B:$B&lt;&gt;$B404),""ok""))"),"ok")</f>
        <v>ok</v>
      </c>
      <c r="M402" s="147" t="s">
        <v>40</v>
      </c>
      <c r="N402" s="82" t="s">
        <v>243</v>
      </c>
      <c r="O402" s="82"/>
      <c r="P402" s="82"/>
      <c r="Q402" s="82"/>
      <c r="R402" s="82"/>
      <c r="S402" s="82"/>
      <c r="T402" s="82"/>
      <c r="U402" s="153" t="s">
        <v>5534</v>
      </c>
      <c r="V402" s="154"/>
      <c r="W402" s="82" t="s">
        <v>57</v>
      </c>
      <c r="X402" s="155">
        <v>44601</v>
      </c>
      <c r="Y402" s="156">
        <v>0.72916666666666663</v>
      </c>
      <c r="Z402" s="82" t="s">
        <v>2883</v>
      </c>
      <c r="AA402" s="82" t="s">
        <v>57</v>
      </c>
      <c r="AB402" s="164">
        <v>44603</v>
      </c>
      <c r="AC402" s="82" t="s">
        <v>128</v>
      </c>
      <c r="AD402" s="82"/>
      <c r="AE402" s="82"/>
      <c r="AF402" s="82"/>
      <c r="AG402" s="82"/>
    </row>
    <row r="403" spans="1:33" ht="15.75" customHeight="1">
      <c r="A403" s="146">
        <v>44582</v>
      </c>
      <c r="B403" s="82" t="s">
        <v>4070</v>
      </c>
      <c r="C403" s="82" t="s">
        <v>250</v>
      </c>
      <c r="D403" s="82" t="s">
        <v>417</v>
      </c>
      <c r="E403" s="82"/>
      <c r="F403" s="17" t="str">
        <f t="shared" si="27"/>
        <v>Fail Phỏng vấn</v>
      </c>
      <c r="G403" s="147" t="s">
        <v>1658</v>
      </c>
      <c r="H403" s="219" t="s">
        <v>5535</v>
      </c>
      <c r="I403" s="148" t="s">
        <v>5266</v>
      </c>
      <c r="J403" s="150"/>
      <c r="K403" s="157" t="s">
        <v>5536</v>
      </c>
      <c r="L403" s="152" t="str">
        <f ca="1">IFERROR(__xludf.DUMMYFUNCTION("if(or(countifs($H$3:H405,H405)&gt;1, countifs($I$3:I405,I405)&gt;1),""Trùng"",if(or(COUNTIFS('Data tổng'!$I:$I,$I405)&gt;1,COUNTIFS('Data tổng'!$H:$H,$H405)&gt;1),""Trùng ""&amp;FILTER('Data tổng'!$B:$B,'Data tổng'!$I:$I=$I405,'Data tổng'!$B:$B&lt;&gt;$B405),""ok""))"),"Trùng")</f>
        <v>Trùng</v>
      </c>
      <c r="M403" s="147" t="s">
        <v>40</v>
      </c>
      <c r="N403" s="82" t="s">
        <v>243</v>
      </c>
      <c r="O403" s="82"/>
      <c r="P403" s="82"/>
      <c r="Q403" s="82"/>
      <c r="R403" s="82"/>
      <c r="S403" s="82"/>
      <c r="T403" s="82"/>
      <c r="U403" s="153" t="s">
        <v>5537</v>
      </c>
      <c r="V403" s="154"/>
      <c r="W403" s="82" t="s">
        <v>57</v>
      </c>
      <c r="X403" s="155">
        <v>44572</v>
      </c>
      <c r="Y403" s="156">
        <v>0.72916666666666663</v>
      </c>
      <c r="Z403" s="82" t="s">
        <v>4804</v>
      </c>
      <c r="AA403" s="82" t="s">
        <v>47</v>
      </c>
      <c r="AB403" s="82"/>
      <c r="AC403" s="82"/>
      <c r="AD403" s="82"/>
      <c r="AE403" s="82"/>
      <c r="AF403" s="82"/>
      <c r="AG403" s="82"/>
    </row>
    <row r="404" spans="1:33" ht="15.75" customHeight="1">
      <c r="A404" s="146">
        <v>44582</v>
      </c>
      <c r="B404" s="82" t="s">
        <v>4070</v>
      </c>
      <c r="C404" s="82" t="s">
        <v>456</v>
      </c>
      <c r="D404" s="82" t="s">
        <v>417</v>
      </c>
      <c r="E404" s="82"/>
      <c r="F404" s="17" t="str">
        <f t="shared" si="27"/>
        <v>Đã nhận được CV</v>
      </c>
      <c r="G404" s="147" t="s">
        <v>5538</v>
      </c>
      <c r="H404" s="208">
        <v>966708394</v>
      </c>
      <c r="I404" s="220" t="s">
        <v>5539</v>
      </c>
      <c r="J404" s="150"/>
      <c r="K404" s="157" t="s">
        <v>5540</v>
      </c>
      <c r="L404" s="152" t="str">
        <f ca="1">IFERROR(__xludf.DUMMYFUNCTION("if(or(countifs($H$3:H406,H406)&gt;1, countifs($I$3:I406,I406)&gt;1),""Trùng"",if(or(COUNTIFS('Data tổng'!$I:$I,$I406)&gt;1,COUNTIFS('Data tổng'!$H:$H,$H406)&gt;1),""Trùng ""&amp;FILTER('Data tổng'!$B:$B,'Data tổng'!$I:$I=$I406,'Data tổng'!$B:$B&lt;&gt;$B406),""ok""))"),"ok")</f>
        <v>ok</v>
      </c>
      <c r="M404" s="147" t="s">
        <v>40</v>
      </c>
      <c r="N404" s="82" t="s">
        <v>243</v>
      </c>
      <c r="O404" s="82"/>
      <c r="P404" s="82"/>
      <c r="Q404" s="82"/>
      <c r="R404" s="82"/>
      <c r="S404" s="82"/>
      <c r="T404" s="82"/>
      <c r="U404" s="153"/>
      <c r="V404" s="154"/>
      <c r="W404" s="82"/>
      <c r="X404" s="155"/>
      <c r="Y404" s="160"/>
      <c r="Z404" s="82"/>
      <c r="AA404" s="82"/>
      <c r="AB404" s="82"/>
      <c r="AC404" s="82"/>
      <c r="AD404" s="82"/>
      <c r="AE404" s="82"/>
      <c r="AF404" s="82"/>
      <c r="AG404" s="82"/>
    </row>
    <row r="405" spans="1:33" ht="15.75" customHeight="1">
      <c r="A405" s="146">
        <v>44585</v>
      </c>
      <c r="B405" s="82" t="s">
        <v>4070</v>
      </c>
      <c r="C405" s="82" t="s">
        <v>250</v>
      </c>
      <c r="D405" s="82" t="s">
        <v>417</v>
      </c>
      <c r="E405" s="82"/>
      <c r="F405" s="17" t="str">
        <f t="shared" si="27"/>
        <v>Đã nhận được CV</v>
      </c>
      <c r="G405" s="147" t="s">
        <v>5541</v>
      </c>
      <c r="H405" s="208" t="s">
        <v>5542</v>
      </c>
      <c r="I405" s="148" t="s">
        <v>5543</v>
      </c>
      <c r="J405" s="150"/>
      <c r="K405" s="157" t="s">
        <v>5544</v>
      </c>
      <c r="L405" s="152" t="str">
        <f ca="1">IFERROR(__xludf.DUMMYFUNCTION("if(or(countifs($H$3:H407,H407)&gt;1, countifs($I$3:I407,I407)&gt;1),""Trùng"",if(or(COUNTIFS('Data tổng'!$I:$I,$I407)&gt;1,COUNTIFS('Data tổng'!$H:$H,$H407)&gt;1),""Trùng ""&amp;FILTER('Data tổng'!$B:$B,'Data tổng'!$I:$I=$I407,'Data tổng'!$B:$B&lt;&gt;$B407),""ok""))"),"ok")</f>
        <v>ok</v>
      </c>
      <c r="M405" s="147" t="s">
        <v>40</v>
      </c>
      <c r="N405" s="82" t="s">
        <v>243</v>
      </c>
      <c r="O405" s="82"/>
      <c r="P405" s="82"/>
      <c r="Q405" s="82"/>
      <c r="R405" s="82"/>
      <c r="S405" s="82"/>
      <c r="T405" s="82"/>
      <c r="U405" s="153" t="s">
        <v>5545</v>
      </c>
      <c r="V405" s="154"/>
      <c r="W405" s="82"/>
      <c r="X405" s="155"/>
      <c r="Y405" s="160"/>
      <c r="Z405" s="82"/>
      <c r="AA405" s="82"/>
      <c r="AB405" s="82"/>
      <c r="AC405" s="82"/>
      <c r="AD405" s="82"/>
      <c r="AE405" s="82"/>
      <c r="AF405" s="82"/>
      <c r="AG405" s="82"/>
    </row>
    <row r="406" spans="1:33" ht="24.75" customHeight="1">
      <c r="A406" s="146">
        <v>44585</v>
      </c>
      <c r="B406" s="82" t="s">
        <v>4070</v>
      </c>
      <c r="C406" s="82" t="s">
        <v>250</v>
      </c>
      <c r="D406" s="82" t="s">
        <v>417</v>
      </c>
      <c r="E406" s="82"/>
      <c r="F406" s="17" t="str">
        <f t="shared" si="27"/>
        <v>Từ chối Phỏng vấn</v>
      </c>
      <c r="G406" s="147" t="s">
        <v>5546</v>
      </c>
      <c r="H406" s="208">
        <v>934581091</v>
      </c>
      <c r="I406" s="148" t="s">
        <v>5547</v>
      </c>
      <c r="J406" s="150"/>
      <c r="K406" s="157" t="s">
        <v>5548</v>
      </c>
      <c r="L406" s="152" t="str">
        <f ca="1">IFERROR(__xludf.DUMMYFUNCTION("if(or(countifs($H$3:H408,H408)&gt;1, countifs($I$3:I408,I408)&gt;1),""Trùng"",if(or(COUNTIFS('Data tổng'!$I:$I,$I408)&gt;1,COUNTIFS('Data tổng'!$H:$H,$H408)&gt;1),""Trùng ""&amp;FILTER('Data tổng'!$B:$B,'Data tổng'!$I:$I=$I408,'Data tổng'!$B:$B&lt;&gt;$B408),""ok""))"),"ok")</f>
        <v>ok</v>
      </c>
      <c r="M406" s="147" t="s">
        <v>40</v>
      </c>
      <c r="N406" s="82" t="s">
        <v>243</v>
      </c>
      <c r="O406" s="82"/>
      <c r="P406" s="82"/>
      <c r="Q406" s="82"/>
      <c r="R406" s="82"/>
      <c r="S406" s="82"/>
      <c r="T406" s="82"/>
      <c r="U406" s="201" t="s">
        <v>5549</v>
      </c>
      <c r="V406" s="154"/>
      <c r="W406" s="82" t="s">
        <v>57</v>
      </c>
      <c r="X406" s="155">
        <v>44587</v>
      </c>
      <c r="Y406" s="156">
        <v>0.41666666666666669</v>
      </c>
      <c r="Z406" s="82" t="s">
        <v>827</v>
      </c>
      <c r="AA406" s="82" t="s">
        <v>58</v>
      </c>
      <c r="AB406" s="82"/>
      <c r="AC406" s="82"/>
      <c r="AD406" s="82"/>
      <c r="AE406" s="82"/>
      <c r="AF406" s="82"/>
      <c r="AG406" s="82"/>
    </row>
    <row r="407" spans="1:33" ht="22.5" customHeight="1">
      <c r="A407" s="146">
        <v>44585</v>
      </c>
      <c r="B407" s="82" t="s">
        <v>4070</v>
      </c>
      <c r="C407" s="82" t="s">
        <v>250</v>
      </c>
      <c r="D407" s="82" t="s">
        <v>2055</v>
      </c>
      <c r="E407" s="82"/>
      <c r="F407" s="17" t="str">
        <f t="shared" si="27"/>
        <v>Từ chối offer</v>
      </c>
      <c r="G407" s="147" t="s">
        <v>5550</v>
      </c>
      <c r="H407" s="208">
        <v>904730947</v>
      </c>
      <c r="I407" s="148" t="s">
        <v>5551</v>
      </c>
      <c r="J407" s="150"/>
      <c r="K407" s="157" t="s">
        <v>5552</v>
      </c>
      <c r="L407" s="152" t="str">
        <f ca="1">IFERROR(__xludf.DUMMYFUNCTION("if(or(countifs($H$3:H409,H409)&gt;1, countifs($I$3:I409,I409)&gt;1),""Trùng"",if(or(COUNTIFS('Data tổng'!$I:$I,$I409)&gt;1,COUNTIFS('Data tổng'!$H:$H,$H409)&gt;1),""Trùng ""&amp;FILTER('Data tổng'!$B:$B,'Data tổng'!$I:$I=$I409,'Data tổng'!$B:$B&lt;&gt;$B409),""ok""))"),"ok")</f>
        <v>ok</v>
      </c>
      <c r="M407" s="147" t="s">
        <v>40</v>
      </c>
      <c r="N407" s="82" t="s">
        <v>243</v>
      </c>
      <c r="O407" s="82"/>
      <c r="P407" s="82"/>
      <c r="Q407" s="82"/>
      <c r="R407" s="82"/>
      <c r="S407" s="82"/>
      <c r="T407" s="82"/>
      <c r="U407" s="153" t="s">
        <v>5553</v>
      </c>
      <c r="V407" s="154"/>
      <c r="W407" s="82" t="s">
        <v>57</v>
      </c>
      <c r="X407" s="155">
        <v>44589</v>
      </c>
      <c r="Y407" s="156">
        <v>0.4375</v>
      </c>
      <c r="Z407" s="82" t="s">
        <v>827</v>
      </c>
      <c r="AA407" s="82" t="s">
        <v>57</v>
      </c>
      <c r="AB407" s="164">
        <v>44611</v>
      </c>
      <c r="AC407" s="82" t="s">
        <v>128</v>
      </c>
      <c r="AD407" s="82"/>
      <c r="AE407" s="82"/>
      <c r="AF407" s="82"/>
      <c r="AG407" s="165">
        <v>37000000</v>
      </c>
    </row>
    <row r="408" spans="1:33" ht="15.75" customHeight="1">
      <c r="A408" s="146">
        <v>44585</v>
      </c>
      <c r="B408" s="82" t="s">
        <v>4070</v>
      </c>
      <c r="C408" s="82" t="s">
        <v>155</v>
      </c>
      <c r="D408" s="82" t="s">
        <v>79</v>
      </c>
      <c r="E408" s="82"/>
      <c r="F408" s="17" t="str">
        <f t="shared" si="27"/>
        <v>Fail Phỏng vấn</v>
      </c>
      <c r="G408" s="147" t="s">
        <v>5554</v>
      </c>
      <c r="H408" s="208">
        <v>334200123</v>
      </c>
      <c r="I408" s="149" t="s">
        <v>5555</v>
      </c>
      <c r="J408" s="160">
        <v>1998</v>
      </c>
      <c r="K408" s="157" t="s">
        <v>5556</v>
      </c>
      <c r="L408" s="152" t="str">
        <f ca="1">IFERROR(__xludf.DUMMYFUNCTION("if(or(countifs($H$3:H410,H410)&gt;1, countifs($I$3:I410,I410)&gt;1),""Trùng"",if(or(COUNTIFS('Data tổng'!$I:$I,$I410)&gt;1,COUNTIFS('Data tổng'!$H:$H,$H410)&gt;1),""Trùng ""&amp;FILTER('Data tổng'!$B:$B,'Data tổng'!$I:$I=$I410,'Data tổng'!$B:$B&lt;&gt;$B410),""ok""))"),"ok")</f>
        <v>ok</v>
      </c>
      <c r="M408" s="147" t="s">
        <v>40</v>
      </c>
      <c r="N408" s="82" t="s">
        <v>243</v>
      </c>
      <c r="O408" s="82"/>
      <c r="P408" s="82"/>
      <c r="Q408" s="82"/>
      <c r="R408" s="82"/>
      <c r="S408" s="82"/>
      <c r="T408" s="82"/>
      <c r="U408" s="201" t="s">
        <v>5557</v>
      </c>
      <c r="V408" s="154"/>
      <c r="W408" s="82" t="s">
        <v>57</v>
      </c>
      <c r="X408" s="155">
        <v>44636</v>
      </c>
      <c r="Y408" s="156">
        <v>0.66666666666666663</v>
      </c>
      <c r="Z408" s="82" t="s">
        <v>5558</v>
      </c>
      <c r="AA408" s="82" t="s">
        <v>47</v>
      </c>
      <c r="AB408" s="82"/>
      <c r="AC408" s="82"/>
      <c r="AD408" s="82"/>
      <c r="AE408" s="82"/>
      <c r="AF408" s="82"/>
      <c r="AG408" s="82"/>
    </row>
    <row r="409" spans="1:33" ht="15.75" customHeight="1">
      <c r="A409" s="146">
        <v>44585</v>
      </c>
      <c r="B409" s="82" t="s">
        <v>4070</v>
      </c>
      <c r="C409" s="82" t="s">
        <v>155</v>
      </c>
      <c r="D409" s="82" t="s">
        <v>79</v>
      </c>
      <c r="E409" s="82"/>
      <c r="F409" s="17" t="str">
        <f t="shared" si="27"/>
        <v>Đã nhận được CV</v>
      </c>
      <c r="G409" s="147" t="s">
        <v>5559</v>
      </c>
      <c r="H409" s="208">
        <v>326623794</v>
      </c>
      <c r="I409" s="149" t="s">
        <v>5560</v>
      </c>
      <c r="J409" s="150"/>
      <c r="K409" s="157" t="s">
        <v>5561</v>
      </c>
      <c r="L409" s="152" t="str">
        <f ca="1">IFERROR(__xludf.DUMMYFUNCTION("if(or(countifs($H$3:H411,H411)&gt;1, countifs($I$3:I411,I411)&gt;1),""Trùng"",if(or(COUNTIFS('Data tổng'!$I:$I,$I411)&gt;1,COUNTIFS('Data tổng'!$H:$H,$H411)&gt;1),""Trùng ""&amp;FILTER('Data tổng'!$B:$B,'Data tổng'!$I:$I=$I411,'Data tổng'!$B:$B&lt;&gt;$B411),""ok""))"),"ok")</f>
        <v>ok</v>
      </c>
      <c r="M409" s="147" t="s">
        <v>40</v>
      </c>
      <c r="N409" s="82" t="s">
        <v>243</v>
      </c>
      <c r="O409" s="82"/>
      <c r="P409" s="82"/>
      <c r="Q409" s="82"/>
      <c r="R409" s="82"/>
      <c r="S409" s="82"/>
      <c r="T409" s="82"/>
      <c r="U409" s="153"/>
      <c r="V409" s="154"/>
      <c r="W409" s="82"/>
      <c r="X409" s="155"/>
      <c r="Y409" s="160"/>
      <c r="Z409" s="82"/>
      <c r="AA409" s="82"/>
      <c r="AB409" s="82"/>
      <c r="AC409" s="82"/>
      <c r="AD409" s="82"/>
      <c r="AE409" s="82"/>
      <c r="AF409" s="82"/>
      <c r="AG409" s="82"/>
    </row>
    <row r="410" spans="1:33" ht="30.75" customHeight="1">
      <c r="A410" s="146">
        <v>44586</v>
      </c>
      <c r="B410" s="82" t="s">
        <v>4070</v>
      </c>
      <c r="C410" s="82" t="s">
        <v>155</v>
      </c>
      <c r="D410" s="82" t="s">
        <v>417</v>
      </c>
      <c r="E410" s="82"/>
      <c r="F410" s="17" t="str">
        <f t="shared" si="27"/>
        <v>Đã nhận được CV</v>
      </c>
      <c r="G410" s="147" t="s">
        <v>5562</v>
      </c>
      <c r="H410" s="208">
        <v>965826780</v>
      </c>
      <c r="I410" s="149" t="s">
        <v>2922</v>
      </c>
      <c r="J410" s="150"/>
      <c r="K410" s="157" t="s">
        <v>5563</v>
      </c>
      <c r="L410" s="152" t="str">
        <f ca="1">IFERROR(__xludf.DUMMYFUNCTION("if(or(countifs($H$3:H412,H412)&gt;1, countifs($I$3:I412,I412)&gt;1),""Trùng"",if(or(COUNTIFS('Data tổng'!$I:$I,$I412)&gt;1,COUNTIFS('Data tổng'!$H:$H,$H412)&gt;1),""Trùng ""&amp;FILTER('Data tổng'!$B:$B,'Data tổng'!$I:$I=$I412,'Data tổng'!$B:$B&lt;&gt;$B412),""ok""))"),"ok")</f>
        <v>ok</v>
      </c>
      <c r="M410" s="147" t="s">
        <v>40</v>
      </c>
      <c r="N410" s="82" t="s">
        <v>243</v>
      </c>
      <c r="O410" s="82"/>
      <c r="P410" s="82"/>
      <c r="Q410" s="82"/>
      <c r="R410" s="82"/>
      <c r="S410" s="82"/>
      <c r="T410" s="82"/>
      <c r="U410" s="153"/>
      <c r="V410" s="154"/>
      <c r="W410" s="82"/>
      <c r="X410" s="155"/>
      <c r="Y410" s="160"/>
      <c r="Z410" s="82"/>
      <c r="AA410" s="82"/>
      <c r="AB410" s="82"/>
      <c r="AC410" s="82"/>
      <c r="AD410" s="82"/>
      <c r="AE410" s="82"/>
      <c r="AF410" s="82"/>
      <c r="AG410" s="82"/>
    </row>
    <row r="411" spans="1:33" ht="15.75" customHeight="1">
      <c r="A411" s="146">
        <v>44585</v>
      </c>
      <c r="B411" s="82" t="s">
        <v>4070</v>
      </c>
      <c r="C411" s="82" t="s">
        <v>155</v>
      </c>
      <c r="D411" s="82" t="s">
        <v>417</v>
      </c>
      <c r="E411" s="82"/>
      <c r="F411" s="17" t="str">
        <f t="shared" si="27"/>
        <v>Đã onboard</v>
      </c>
      <c r="G411" s="147" t="s">
        <v>5564</v>
      </c>
      <c r="H411" s="208">
        <v>772339984</v>
      </c>
      <c r="I411" s="148" t="s">
        <v>5565</v>
      </c>
      <c r="J411" s="150"/>
      <c r="K411" s="157" t="s">
        <v>5566</v>
      </c>
      <c r="L411" s="152" t="str">
        <f ca="1">IFERROR(__xludf.DUMMYFUNCTION("if(or(countifs($H$3:H413,H413)&gt;1, countifs($I$3:I413,I413)&gt;1),""Trùng"",if(or(COUNTIFS('Data tổng'!$I:$I,$I413)&gt;1,COUNTIFS('Data tổng'!$H:$H,$H413)&gt;1),""Trùng ""&amp;FILTER('Data tổng'!$B:$B,'Data tổng'!$I:$I=$I413,'Data tổng'!$B:$B&lt;&gt;$B413),""ok""))"),"ok")</f>
        <v>ok</v>
      </c>
      <c r="M411" s="147" t="s">
        <v>112</v>
      </c>
      <c r="N411" s="82" t="s">
        <v>2924</v>
      </c>
      <c r="O411" s="82"/>
      <c r="P411" s="82"/>
      <c r="Q411" s="82"/>
      <c r="R411" s="82"/>
      <c r="S411" s="82"/>
      <c r="T411" s="82"/>
      <c r="U411" s="153" t="s">
        <v>5567</v>
      </c>
      <c r="V411" s="154"/>
      <c r="W411" s="82" t="s">
        <v>57</v>
      </c>
      <c r="X411" s="155">
        <v>44601</v>
      </c>
      <c r="Y411" s="156">
        <v>0.58333333333333337</v>
      </c>
      <c r="Z411" s="82" t="s">
        <v>2883</v>
      </c>
      <c r="AA411" s="82" t="s">
        <v>57</v>
      </c>
      <c r="AB411" s="164">
        <v>44602</v>
      </c>
      <c r="AC411" s="82" t="s">
        <v>65</v>
      </c>
      <c r="AD411" s="155">
        <v>44635</v>
      </c>
      <c r="AE411" s="82" t="s">
        <v>65</v>
      </c>
      <c r="AF411" s="82" t="s">
        <v>1448</v>
      </c>
      <c r="AG411" s="165">
        <v>28000000</v>
      </c>
    </row>
    <row r="412" spans="1:33" ht="15.75" customHeight="1">
      <c r="A412" s="146">
        <v>44585</v>
      </c>
      <c r="B412" s="82" t="s">
        <v>4070</v>
      </c>
      <c r="C412" s="82" t="s">
        <v>456</v>
      </c>
      <c r="D412" s="82" t="s">
        <v>417</v>
      </c>
      <c r="E412" s="82"/>
      <c r="F412" s="17" t="str">
        <f t="shared" si="27"/>
        <v>Đã onboard</v>
      </c>
      <c r="G412" s="147" t="s">
        <v>5568</v>
      </c>
      <c r="H412" s="208">
        <v>919169187</v>
      </c>
      <c r="I412" s="149" t="s">
        <v>5569</v>
      </c>
      <c r="J412" s="150"/>
      <c r="K412" s="157" t="s">
        <v>5570</v>
      </c>
      <c r="L412" s="152" t="str">
        <f ca="1">IFERROR(__xludf.DUMMYFUNCTION("if(or(countifs($H$3:H414,H414)&gt;1, countifs($I$3:I414,I414)&gt;1),""Trùng"",if(or(COUNTIFS('Data tổng'!$I:$I,$I414)&gt;1,COUNTIFS('Data tổng'!$H:$H,$H414)&gt;1),""Trùng ""&amp;FILTER('Data tổng'!$B:$B,'Data tổng'!$I:$I=$I414,'Data tổng'!$B:$B&lt;&gt;$B414),""ok""))"),"ok")</f>
        <v>ok</v>
      </c>
      <c r="M412" s="147" t="s">
        <v>83</v>
      </c>
      <c r="N412" s="82" t="s">
        <v>84</v>
      </c>
      <c r="O412" s="82"/>
      <c r="P412" s="82"/>
      <c r="Q412" s="82"/>
      <c r="R412" s="82"/>
      <c r="S412" s="82"/>
      <c r="T412" s="82"/>
      <c r="U412" s="201" t="s">
        <v>5571</v>
      </c>
      <c r="V412" s="154"/>
      <c r="W412" s="82" t="s">
        <v>57</v>
      </c>
      <c r="X412" s="155">
        <v>44601</v>
      </c>
      <c r="Y412" s="156">
        <v>0.70833333333333337</v>
      </c>
      <c r="Z412" s="82" t="s">
        <v>5572</v>
      </c>
      <c r="AA412" s="82" t="s">
        <v>57</v>
      </c>
      <c r="AB412" s="164">
        <v>44602</v>
      </c>
      <c r="AC412" s="82" t="s">
        <v>65</v>
      </c>
      <c r="AD412" s="164">
        <v>44630</v>
      </c>
      <c r="AE412" s="82" t="s">
        <v>65</v>
      </c>
      <c r="AF412" s="82" t="s">
        <v>1454</v>
      </c>
      <c r="AG412" s="165">
        <v>35000000</v>
      </c>
    </row>
    <row r="413" spans="1:33" ht="15.75" customHeight="1">
      <c r="A413" s="146">
        <v>44585</v>
      </c>
      <c r="B413" s="82" t="s">
        <v>4070</v>
      </c>
      <c r="C413" s="82" t="s">
        <v>456</v>
      </c>
      <c r="D413" s="82" t="s">
        <v>417</v>
      </c>
      <c r="E413" s="82"/>
      <c r="F413" s="17" t="str">
        <f t="shared" si="27"/>
        <v>Đã nhận được CV</v>
      </c>
      <c r="G413" s="147" t="s">
        <v>5573</v>
      </c>
      <c r="H413" s="219" t="s">
        <v>5574</v>
      </c>
      <c r="I413" s="149" t="s">
        <v>5575</v>
      </c>
      <c r="J413" s="150"/>
      <c r="K413" s="157" t="s">
        <v>5576</v>
      </c>
      <c r="L413" s="152" t="str">
        <f ca="1">IFERROR(__xludf.DUMMYFUNCTION("if(or(countifs($H$3:H415,H415)&gt;1, countifs($I$3:I415,I415)&gt;1),""Trùng"",if(or(COUNTIFS('Data tổng'!$I:$I,$I415)&gt;1,COUNTIFS('Data tổng'!$H:$H,$H415)&gt;1),""Trùng ""&amp;FILTER('Data tổng'!$B:$B,'Data tổng'!$I:$I=$I415,'Data tổng'!$B:$B&lt;&gt;$B415),""ok""))"),"ok")</f>
        <v>ok</v>
      </c>
      <c r="M413" s="147" t="s">
        <v>83</v>
      </c>
      <c r="N413" s="82" t="s">
        <v>84</v>
      </c>
      <c r="O413" s="82"/>
      <c r="P413" s="82"/>
      <c r="Q413" s="82"/>
      <c r="R413" s="82"/>
      <c r="S413" s="82"/>
      <c r="T413" s="82"/>
      <c r="U413" s="153" t="s">
        <v>5577</v>
      </c>
      <c r="V413" s="154"/>
      <c r="W413" s="82"/>
      <c r="X413" s="155"/>
      <c r="Y413" s="160"/>
      <c r="Z413" s="82"/>
      <c r="AA413" s="82"/>
      <c r="AB413" s="82"/>
      <c r="AC413" s="82"/>
      <c r="AD413" s="82"/>
      <c r="AE413" s="82"/>
      <c r="AF413" s="82"/>
      <c r="AG413" s="82"/>
    </row>
    <row r="414" spans="1:33" ht="15.75" customHeight="1">
      <c r="A414" s="146">
        <v>44585</v>
      </c>
      <c r="B414" s="82" t="s">
        <v>4070</v>
      </c>
      <c r="C414" s="82" t="s">
        <v>456</v>
      </c>
      <c r="D414" s="82" t="s">
        <v>1455</v>
      </c>
      <c r="E414" s="82"/>
      <c r="F414" s="17" t="str">
        <f t="shared" si="27"/>
        <v>Fail CV</v>
      </c>
      <c r="G414" s="147" t="s">
        <v>5578</v>
      </c>
      <c r="H414" s="219" t="s">
        <v>5579</v>
      </c>
      <c r="I414" s="149" t="s">
        <v>5580</v>
      </c>
      <c r="J414" s="150"/>
      <c r="K414" s="157" t="s">
        <v>5581</v>
      </c>
      <c r="L414" s="152" t="str">
        <f ca="1">IFERROR(__xludf.DUMMYFUNCTION("if(or(countifs($H$3:H416,H416)&gt;1, countifs($I$3:I416,I416)&gt;1),""Trùng"",if(or(COUNTIFS('Data tổng'!$I:$I,$I416)&gt;1,COUNTIFS('Data tổng'!$H:$H,$H416)&gt;1),""Trùng ""&amp;FILTER('Data tổng'!$B:$B,'Data tổng'!$I:$I=$I416,'Data tổng'!$B:$B&lt;&gt;$B416),""ok""))"),"ok")</f>
        <v>ok</v>
      </c>
      <c r="M414" s="147" t="s">
        <v>83</v>
      </c>
      <c r="N414" s="82" t="s">
        <v>84</v>
      </c>
      <c r="O414" s="82"/>
      <c r="P414" s="82"/>
      <c r="Q414" s="82"/>
      <c r="R414" s="82"/>
      <c r="S414" s="82"/>
      <c r="T414" s="82"/>
      <c r="U414" s="153" t="s">
        <v>5582</v>
      </c>
      <c r="V414" s="154"/>
      <c r="W414" s="82" t="s">
        <v>47</v>
      </c>
      <c r="X414" s="155"/>
      <c r="Y414" s="160"/>
      <c r="Z414" s="82"/>
      <c r="AA414" s="82"/>
      <c r="AB414" s="82"/>
      <c r="AC414" s="82"/>
      <c r="AD414" s="82"/>
      <c r="AE414" s="82"/>
      <c r="AF414" s="82"/>
      <c r="AG414" s="82"/>
    </row>
    <row r="415" spans="1:33" ht="21.75" customHeight="1">
      <c r="A415" s="146">
        <v>44610</v>
      </c>
      <c r="B415" s="82" t="s">
        <v>4070</v>
      </c>
      <c r="C415" s="82" t="s">
        <v>250</v>
      </c>
      <c r="D415" s="82" t="s">
        <v>417</v>
      </c>
      <c r="E415" s="82"/>
      <c r="F415" s="17" t="str">
        <f t="shared" si="27"/>
        <v>Fail Phỏng vấn</v>
      </c>
      <c r="G415" s="147" t="s">
        <v>5191</v>
      </c>
      <c r="H415" s="219" t="s">
        <v>5583</v>
      </c>
      <c r="I415" s="148" t="s">
        <v>5584</v>
      </c>
      <c r="J415" s="150"/>
      <c r="K415" s="157" t="s">
        <v>5585</v>
      </c>
      <c r="L415" s="152" t="str">
        <f ca="1">IFERROR(__xludf.DUMMYFUNCTION("if(or(countifs($H$3:H417,H417)&gt;1, countifs($I$3:I417,I417)&gt;1),""Trùng"",if(or(COUNTIFS('Data tổng'!$I:$I,$I417)&gt;1,COUNTIFS('Data tổng'!$H:$H,$H417)&gt;1),""Trùng ""&amp;FILTER('Data tổng'!$B:$B,'Data tổng'!$I:$I=$I417,'Data tổng'!$B:$B&lt;&gt;$B417),""ok""))"),"ok")</f>
        <v>ok</v>
      </c>
      <c r="M415" s="147" t="s">
        <v>40</v>
      </c>
      <c r="N415" s="82" t="s">
        <v>243</v>
      </c>
      <c r="O415" s="82"/>
      <c r="P415" s="82"/>
      <c r="Q415" s="82"/>
      <c r="R415" s="82"/>
      <c r="S415" s="82"/>
      <c r="T415" s="82"/>
      <c r="U415" s="201" t="s">
        <v>5586</v>
      </c>
      <c r="V415" s="154"/>
      <c r="W415" s="82" t="s">
        <v>57</v>
      </c>
      <c r="X415" s="155">
        <v>44613</v>
      </c>
      <c r="Y415" s="156">
        <v>0.58333333333333337</v>
      </c>
      <c r="Z415" s="82" t="s">
        <v>1739</v>
      </c>
      <c r="AA415" s="82" t="s">
        <v>47</v>
      </c>
      <c r="AB415" s="82"/>
      <c r="AC415" s="82"/>
      <c r="AD415" s="82"/>
      <c r="AE415" s="82"/>
      <c r="AF415" s="82"/>
      <c r="AG415" s="82"/>
    </row>
    <row r="416" spans="1:33" ht="16.5" customHeight="1">
      <c r="A416" s="146">
        <v>44585</v>
      </c>
      <c r="B416" s="82" t="s">
        <v>4070</v>
      </c>
      <c r="C416" s="82" t="s">
        <v>250</v>
      </c>
      <c r="D416" s="82" t="s">
        <v>1455</v>
      </c>
      <c r="E416" s="82"/>
      <c r="F416" s="17" t="str">
        <f t="shared" si="27"/>
        <v>Đã nhận được CV</v>
      </c>
      <c r="G416" s="147" t="s">
        <v>5587</v>
      </c>
      <c r="H416" s="208">
        <v>977619986</v>
      </c>
      <c r="I416" s="148" t="s">
        <v>5588</v>
      </c>
      <c r="J416" s="150"/>
      <c r="K416" s="157" t="s">
        <v>5589</v>
      </c>
      <c r="L416" s="152" t="str">
        <f ca="1">IFERROR(__xludf.DUMMYFUNCTION("if(or(countifs($H$3:H418,H418)&gt;1, countifs($I$3:I418,I418)&gt;1),""Trùng"",if(or(COUNTIFS('Data tổng'!$I:$I,$I418)&gt;1,COUNTIFS('Data tổng'!$H:$H,$H418)&gt;1),""Trùng ""&amp;FILTER('Data tổng'!$B:$B,'Data tổng'!$I:$I=$I418,'Data tổng'!$B:$B&lt;&gt;$B418),""ok""))"),"ok")</f>
        <v>ok</v>
      </c>
      <c r="M416" s="147" t="s">
        <v>40</v>
      </c>
      <c r="N416" s="82" t="s">
        <v>243</v>
      </c>
      <c r="O416" s="82"/>
      <c r="P416" s="82"/>
      <c r="Q416" s="82"/>
      <c r="R416" s="82"/>
      <c r="S416" s="82"/>
      <c r="T416" s="82"/>
      <c r="U416" s="153" t="s">
        <v>5590</v>
      </c>
      <c r="V416" s="154"/>
      <c r="W416" s="82"/>
      <c r="X416" s="155"/>
      <c r="Y416" s="160"/>
      <c r="Z416" s="82"/>
      <c r="AA416" s="82"/>
      <c r="AB416" s="82"/>
      <c r="AC416" s="82"/>
      <c r="AD416" s="82"/>
      <c r="AE416" s="82"/>
      <c r="AF416" s="82"/>
      <c r="AG416" s="82"/>
    </row>
    <row r="417" spans="1:33" ht="15.75" customHeight="1">
      <c r="A417" s="146">
        <v>44585</v>
      </c>
      <c r="B417" s="82" t="s">
        <v>4070</v>
      </c>
      <c r="C417" s="82" t="s">
        <v>250</v>
      </c>
      <c r="D417" s="82" t="s">
        <v>417</v>
      </c>
      <c r="E417" s="82"/>
      <c r="F417" s="17" t="str">
        <f t="shared" si="27"/>
        <v>Đã nhận được CV</v>
      </c>
      <c r="G417" s="147" t="s">
        <v>5591</v>
      </c>
      <c r="H417" s="208">
        <v>986789571</v>
      </c>
      <c r="I417" s="149" t="s">
        <v>5592</v>
      </c>
      <c r="J417" s="150"/>
      <c r="K417" s="157" t="s">
        <v>5593</v>
      </c>
      <c r="L417" s="152" t="str">
        <f ca="1">IFERROR(__xludf.DUMMYFUNCTION("if(or(countifs($H$3:H419,H419)&gt;1, countifs($I$3:I419,I419)&gt;1),""Trùng"",if(or(COUNTIFS('Data tổng'!$I:$I,$I419)&gt;1,COUNTIFS('Data tổng'!$H:$H,$H419)&gt;1),""Trùng ""&amp;FILTER('Data tổng'!$B:$B,'Data tổng'!$I:$I=$I419,'Data tổng'!$B:$B&lt;&gt;$B419),""ok""))"),"ok")</f>
        <v>ok</v>
      </c>
      <c r="M417" s="147" t="s">
        <v>40</v>
      </c>
      <c r="N417" s="82" t="s">
        <v>243</v>
      </c>
      <c r="O417" s="82"/>
      <c r="P417" s="82"/>
      <c r="Q417" s="82"/>
      <c r="R417" s="82"/>
      <c r="S417" s="82"/>
      <c r="T417" s="82"/>
      <c r="U417" s="153" t="s">
        <v>5594</v>
      </c>
      <c r="V417" s="154"/>
      <c r="W417" s="82"/>
      <c r="X417" s="155"/>
      <c r="Y417" s="160"/>
      <c r="Z417" s="82"/>
      <c r="AA417" s="82"/>
      <c r="AB417" s="82"/>
      <c r="AC417" s="82"/>
      <c r="AD417" s="82"/>
      <c r="AE417" s="82"/>
      <c r="AF417" s="82"/>
      <c r="AG417" s="82"/>
    </row>
    <row r="418" spans="1:33" ht="15.75" customHeight="1">
      <c r="A418" s="146">
        <v>44585</v>
      </c>
      <c r="B418" s="82" t="s">
        <v>4070</v>
      </c>
      <c r="C418" s="82" t="s">
        <v>250</v>
      </c>
      <c r="D418" s="82" t="s">
        <v>2055</v>
      </c>
      <c r="E418" s="82"/>
      <c r="F418" s="17" t="str">
        <f t="shared" si="27"/>
        <v>Đã nhận được CV</v>
      </c>
      <c r="G418" s="147" t="s">
        <v>853</v>
      </c>
      <c r="H418" s="208">
        <v>965782221</v>
      </c>
      <c r="I418" s="149" t="s">
        <v>5595</v>
      </c>
      <c r="J418" s="150"/>
      <c r="K418" s="157" t="s">
        <v>5596</v>
      </c>
      <c r="L418" s="152" t="str">
        <f ca="1">IFERROR(__xludf.DUMMYFUNCTION("if(or(countifs($H$3:H420,H420)&gt;1, countifs($I$3:I420,I420)&gt;1),""Trùng"",if(or(COUNTIFS('Data tổng'!$I:$I,$I420)&gt;1,COUNTIFS('Data tổng'!$H:$H,$H420)&gt;1),""Trùng ""&amp;FILTER('Data tổng'!$B:$B,'Data tổng'!$I:$I=$I420,'Data tổng'!$B:$B&lt;&gt;$B420),""ok""))"),"ok")</f>
        <v>ok</v>
      </c>
      <c r="M418" s="147" t="s">
        <v>40</v>
      </c>
      <c r="N418" s="82" t="s">
        <v>243</v>
      </c>
      <c r="O418" s="82"/>
      <c r="P418" s="82"/>
      <c r="Q418" s="82"/>
      <c r="R418" s="82"/>
      <c r="S418" s="82"/>
      <c r="T418" s="82"/>
      <c r="U418" s="153" t="s">
        <v>5597</v>
      </c>
      <c r="V418" s="154"/>
      <c r="W418" s="82"/>
      <c r="X418" s="155"/>
      <c r="Y418" s="160"/>
      <c r="Z418" s="82"/>
      <c r="AA418" s="82"/>
      <c r="AB418" s="82"/>
      <c r="AC418" s="82"/>
      <c r="AD418" s="82"/>
      <c r="AE418" s="82"/>
      <c r="AF418" s="82"/>
      <c r="AG418" s="82"/>
    </row>
    <row r="419" spans="1:33" ht="15.75" customHeight="1">
      <c r="A419" s="146">
        <v>44585</v>
      </c>
      <c r="B419" s="82" t="s">
        <v>4070</v>
      </c>
      <c r="C419" s="82" t="s">
        <v>250</v>
      </c>
      <c r="D419" s="82" t="s">
        <v>417</v>
      </c>
      <c r="E419" s="82"/>
      <c r="F419" s="17" t="str">
        <f t="shared" si="27"/>
        <v>Đã nhận được CV</v>
      </c>
      <c r="G419" s="147" t="s">
        <v>5598</v>
      </c>
      <c r="H419" s="208">
        <v>339729948</v>
      </c>
      <c r="I419" s="149" t="s">
        <v>5599</v>
      </c>
      <c r="J419" s="150"/>
      <c r="K419" s="157" t="s">
        <v>5600</v>
      </c>
      <c r="L419" s="152" t="str">
        <f ca="1">IFERROR(__xludf.DUMMYFUNCTION("if(or(countifs($H$3:H421,H421)&gt;1, countifs($I$3:I421,I421)&gt;1),""Trùng"",if(or(COUNTIFS('Data tổng'!$I:$I,$I421)&gt;1,COUNTIFS('Data tổng'!$H:$H,$H421)&gt;1),""Trùng ""&amp;FILTER('Data tổng'!$B:$B,'Data tổng'!$I:$I=$I421,'Data tổng'!$B:$B&lt;&gt;$B421),""ok""))"),"ok")</f>
        <v>ok</v>
      </c>
      <c r="M419" s="147" t="s">
        <v>40</v>
      </c>
      <c r="N419" s="82" t="s">
        <v>243</v>
      </c>
      <c r="O419" s="82"/>
      <c r="P419" s="82"/>
      <c r="Q419" s="82"/>
      <c r="R419" s="82"/>
      <c r="S419" s="82"/>
      <c r="T419" s="82"/>
      <c r="U419" s="153" t="s">
        <v>5601</v>
      </c>
      <c r="V419" s="154"/>
      <c r="W419" s="82"/>
      <c r="X419" s="155"/>
      <c r="Y419" s="160"/>
      <c r="Z419" s="82"/>
      <c r="AA419" s="82"/>
      <c r="AB419" s="82"/>
      <c r="AC419" s="82"/>
      <c r="AD419" s="82"/>
      <c r="AE419" s="82"/>
      <c r="AF419" s="82"/>
      <c r="AG419" s="82"/>
    </row>
    <row r="420" spans="1:33" ht="15.75" customHeight="1">
      <c r="A420" s="146">
        <v>44585</v>
      </c>
      <c r="B420" s="82" t="s">
        <v>4070</v>
      </c>
      <c r="C420" s="82" t="s">
        <v>155</v>
      </c>
      <c r="D420" s="82" t="s">
        <v>417</v>
      </c>
      <c r="E420" s="82"/>
      <c r="F420" s="17" t="str">
        <f t="shared" si="27"/>
        <v>Đã nhận được CV</v>
      </c>
      <c r="G420" s="147" t="s">
        <v>5602</v>
      </c>
      <c r="H420" s="208">
        <v>792769568</v>
      </c>
      <c r="I420" s="148" t="s">
        <v>5603</v>
      </c>
      <c r="J420" s="150"/>
      <c r="K420" s="157" t="s">
        <v>5604</v>
      </c>
      <c r="L420" s="152" t="str">
        <f ca="1">IFERROR(__xludf.DUMMYFUNCTION("if(or(countifs($H$3:H422,H422)&gt;1, countifs($I$3:I422,I422)&gt;1),""Trùng"",if(or(COUNTIFS('Data tổng'!$I:$I,$I422)&gt;1,COUNTIFS('Data tổng'!$H:$H,$H422)&gt;1),""Trùng ""&amp;FILTER('Data tổng'!$B:$B,'Data tổng'!$I:$I=$I422,'Data tổng'!$B:$B&lt;&gt;$B422),""ok""))"),"ok")</f>
        <v>ok</v>
      </c>
      <c r="M420" s="147" t="s">
        <v>40</v>
      </c>
      <c r="N420" s="82" t="s">
        <v>243</v>
      </c>
      <c r="O420" s="82"/>
      <c r="P420" s="82"/>
      <c r="Q420" s="82"/>
      <c r="R420" s="82"/>
      <c r="S420" s="82"/>
      <c r="T420" s="82"/>
      <c r="U420" s="153" t="s">
        <v>5605</v>
      </c>
      <c r="V420" s="154"/>
      <c r="W420" s="82"/>
      <c r="X420" s="155"/>
      <c r="Y420" s="160"/>
      <c r="Z420" s="82"/>
      <c r="AA420" s="82"/>
      <c r="AB420" s="82"/>
      <c r="AC420" s="82"/>
      <c r="AD420" s="82"/>
      <c r="AE420" s="82"/>
      <c r="AF420" s="82"/>
      <c r="AG420" s="82"/>
    </row>
    <row r="421" spans="1:33" ht="15.75" customHeight="1">
      <c r="A421" s="146">
        <v>44585</v>
      </c>
      <c r="B421" s="82" t="s">
        <v>4070</v>
      </c>
      <c r="C421" s="82" t="s">
        <v>155</v>
      </c>
      <c r="D421" s="82" t="s">
        <v>417</v>
      </c>
      <c r="E421" s="82"/>
      <c r="F421" s="17" t="str">
        <f t="shared" si="27"/>
        <v>Đã nhận được CV</v>
      </c>
      <c r="G421" s="147" t="s">
        <v>5606</v>
      </c>
      <c r="H421" s="208">
        <v>357187088</v>
      </c>
      <c r="I421" s="149" t="s">
        <v>5607</v>
      </c>
      <c r="J421" s="150"/>
      <c r="K421" s="157" t="s">
        <v>5608</v>
      </c>
      <c r="L421" s="152" t="str">
        <f ca="1">IFERROR(__xludf.DUMMYFUNCTION("if(or(countifs($H$3:H423,H423)&gt;1, countifs($I$3:I423,I423)&gt;1),""Trùng"",if(or(COUNTIFS('Data tổng'!$I:$I,$I423)&gt;1,COUNTIFS('Data tổng'!$H:$H,$H423)&gt;1),""Trùng ""&amp;FILTER('Data tổng'!$B:$B,'Data tổng'!$I:$I=$I423,'Data tổng'!$B:$B&lt;&gt;$B423),""ok""))"),"ok")</f>
        <v>ok</v>
      </c>
      <c r="M421" s="147" t="s">
        <v>40</v>
      </c>
      <c r="N421" s="82" t="s">
        <v>243</v>
      </c>
      <c r="O421" s="82"/>
      <c r="P421" s="82"/>
      <c r="Q421" s="82"/>
      <c r="R421" s="82"/>
      <c r="S421" s="82"/>
      <c r="T421" s="82"/>
      <c r="U421" s="153" t="s">
        <v>5609</v>
      </c>
      <c r="V421" s="154"/>
      <c r="W421" s="82"/>
      <c r="X421" s="155"/>
      <c r="Y421" s="160"/>
      <c r="Z421" s="82"/>
      <c r="AA421" s="82"/>
      <c r="AB421" s="82"/>
      <c r="AC421" s="82"/>
      <c r="AD421" s="82"/>
      <c r="AE421" s="82"/>
      <c r="AF421" s="82"/>
      <c r="AG421" s="82"/>
    </row>
    <row r="422" spans="1:33" ht="15.75" customHeight="1">
      <c r="A422" s="146">
        <v>44585</v>
      </c>
      <c r="B422" s="82" t="s">
        <v>4070</v>
      </c>
      <c r="C422" s="82" t="s">
        <v>155</v>
      </c>
      <c r="D422" s="82" t="s">
        <v>417</v>
      </c>
      <c r="E422" s="82"/>
      <c r="F422" s="17" t="str">
        <f t="shared" si="27"/>
        <v>Đã nhận được CV</v>
      </c>
      <c r="G422" s="147" t="s">
        <v>5610</v>
      </c>
      <c r="H422" s="208">
        <v>358993538</v>
      </c>
      <c r="I422" s="149" t="s">
        <v>5611</v>
      </c>
      <c r="J422" s="150"/>
      <c r="K422" s="157" t="s">
        <v>5612</v>
      </c>
      <c r="L422" s="152" t="str">
        <f ca="1">IFERROR(__xludf.DUMMYFUNCTION("if(or(countifs($H$3:H424,H424)&gt;1, countifs($I$3:I424,I424)&gt;1),""Trùng"",if(or(COUNTIFS('Data tổng'!$I:$I,$I424)&gt;1,COUNTIFS('Data tổng'!$H:$H,$H424)&gt;1),""Trùng ""&amp;FILTER('Data tổng'!$B:$B,'Data tổng'!$I:$I=$I424,'Data tổng'!$B:$B&lt;&gt;$B424),""ok""))"),"ok")</f>
        <v>ok</v>
      </c>
      <c r="M422" s="147" t="s">
        <v>40</v>
      </c>
      <c r="N422" s="82" t="s">
        <v>243</v>
      </c>
      <c r="O422" s="82"/>
      <c r="P422" s="82"/>
      <c r="Q422" s="82"/>
      <c r="R422" s="82"/>
      <c r="S422" s="82"/>
      <c r="T422" s="82"/>
      <c r="U422" s="153" t="s">
        <v>5613</v>
      </c>
      <c r="V422" s="154"/>
      <c r="W422" s="82"/>
      <c r="X422" s="155"/>
      <c r="Y422" s="160"/>
      <c r="Z422" s="82"/>
      <c r="AA422" s="82"/>
      <c r="AB422" s="82"/>
      <c r="AC422" s="82"/>
      <c r="AD422" s="82"/>
      <c r="AE422" s="82"/>
      <c r="AF422" s="82"/>
      <c r="AG422" s="82"/>
    </row>
    <row r="423" spans="1:33" ht="15.75" customHeight="1">
      <c r="A423" s="146">
        <v>44585</v>
      </c>
      <c r="B423" s="82" t="s">
        <v>4070</v>
      </c>
      <c r="C423" s="82" t="s">
        <v>155</v>
      </c>
      <c r="D423" s="82" t="s">
        <v>417</v>
      </c>
      <c r="E423" s="82"/>
      <c r="F423" s="17" t="str">
        <f t="shared" si="27"/>
        <v>Đã nhận được CV</v>
      </c>
      <c r="G423" s="147" t="s">
        <v>5614</v>
      </c>
      <c r="H423" s="208">
        <v>374159012</v>
      </c>
      <c r="I423" s="220" t="s">
        <v>5615</v>
      </c>
      <c r="J423" s="150"/>
      <c r="K423" s="157" t="s">
        <v>5616</v>
      </c>
      <c r="L423" s="152" t="str">
        <f ca="1">IFERROR(__xludf.DUMMYFUNCTION("if(or(countifs($H$3:H425,H425)&gt;1, countifs($I$3:I425,I425)&gt;1),""Trùng"",if(or(COUNTIFS('Data tổng'!$I:$I,$I425)&gt;1,COUNTIFS('Data tổng'!$H:$H,$H425)&gt;1),""Trùng ""&amp;FILTER('Data tổng'!$B:$B,'Data tổng'!$I:$I=$I425,'Data tổng'!$B:$B&lt;&gt;$B425),""ok""))"),"ok")</f>
        <v>ok</v>
      </c>
      <c r="M423" s="147" t="s">
        <v>40</v>
      </c>
      <c r="N423" s="82" t="s">
        <v>243</v>
      </c>
      <c r="O423" s="82"/>
      <c r="P423" s="82"/>
      <c r="Q423" s="82"/>
      <c r="R423" s="82"/>
      <c r="S423" s="82"/>
      <c r="T423" s="82"/>
      <c r="U423" s="153" t="s">
        <v>5617</v>
      </c>
      <c r="V423" s="154"/>
      <c r="W423" s="82"/>
      <c r="X423" s="155"/>
      <c r="Y423" s="160"/>
      <c r="Z423" s="82"/>
      <c r="AA423" s="82"/>
      <c r="AB423" s="82"/>
      <c r="AC423" s="82"/>
      <c r="AD423" s="82"/>
      <c r="AE423" s="82"/>
      <c r="AF423" s="82"/>
      <c r="AG423" s="82"/>
    </row>
    <row r="424" spans="1:33" ht="15.75" customHeight="1">
      <c r="A424" s="146">
        <v>44585</v>
      </c>
      <c r="B424" s="82" t="s">
        <v>4070</v>
      </c>
      <c r="C424" s="82" t="s">
        <v>155</v>
      </c>
      <c r="D424" s="82" t="s">
        <v>417</v>
      </c>
      <c r="E424" s="82"/>
      <c r="F424" s="17" t="str">
        <f t="shared" si="27"/>
        <v>Đã nhận được CV</v>
      </c>
      <c r="G424" s="147" t="s">
        <v>5618</v>
      </c>
      <c r="H424" s="208">
        <v>962367493</v>
      </c>
      <c r="I424" s="148" t="s">
        <v>5619</v>
      </c>
      <c r="J424" s="150"/>
      <c r="K424" s="157" t="s">
        <v>5620</v>
      </c>
      <c r="L424" s="152" t="str">
        <f ca="1">IFERROR(__xludf.DUMMYFUNCTION("if(or(countifs($H$3:H426,H426)&gt;1, countifs($I$3:I426,I426)&gt;1),""Trùng"",if(or(COUNTIFS('Data tổng'!$I:$I,$I426)&gt;1,COUNTIFS('Data tổng'!$H:$H,$H426)&gt;1),""Trùng ""&amp;FILTER('Data tổng'!$B:$B,'Data tổng'!$I:$I=$I426,'Data tổng'!$B:$B&lt;&gt;$B426),""ok""))"),"ok")</f>
        <v>ok</v>
      </c>
      <c r="M424" s="147" t="s">
        <v>40</v>
      </c>
      <c r="N424" s="82" t="s">
        <v>243</v>
      </c>
      <c r="O424" s="82"/>
      <c r="P424" s="82"/>
      <c r="Q424" s="82"/>
      <c r="R424" s="82"/>
      <c r="S424" s="82"/>
      <c r="T424" s="82"/>
      <c r="U424" s="153" t="s">
        <v>5621</v>
      </c>
      <c r="V424" s="154"/>
      <c r="W424" s="82"/>
      <c r="X424" s="155"/>
      <c r="Y424" s="160"/>
      <c r="Z424" s="82"/>
      <c r="AA424" s="82"/>
      <c r="AB424" s="82"/>
      <c r="AC424" s="82"/>
      <c r="AD424" s="82"/>
      <c r="AE424" s="82"/>
      <c r="AF424" s="82"/>
      <c r="AG424" s="82"/>
    </row>
    <row r="425" spans="1:33" ht="15.75" customHeight="1">
      <c r="A425" s="146">
        <v>44599</v>
      </c>
      <c r="B425" s="82" t="s">
        <v>4070</v>
      </c>
      <c r="C425" s="82" t="s">
        <v>250</v>
      </c>
      <c r="D425" s="82" t="s">
        <v>1455</v>
      </c>
      <c r="E425" s="82"/>
      <c r="F425" s="17" t="str">
        <f t="shared" si="27"/>
        <v>Đã nhận được CV</v>
      </c>
      <c r="G425" s="147" t="s">
        <v>5622</v>
      </c>
      <c r="H425" s="208">
        <v>961104182</v>
      </c>
      <c r="I425" s="148" t="s">
        <v>5623</v>
      </c>
      <c r="J425" s="150"/>
      <c r="K425" s="157" t="s">
        <v>5624</v>
      </c>
      <c r="L425" s="152" t="str">
        <f ca="1">IFERROR(__xludf.DUMMYFUNCTION("if(or(countifs($H$3:H427,H427)&gt;1, countifs($I$3:I427,I427)&gt;1),""Trùng"",if(or(COUNTIFS('Data tổng'!$I:$I,$I427)&gt;1,COUNTIFS('Data tổng'!$H:$H,$H427)&gt;1),""Trùng ""&amp;FILTER('Data tổng'!$B:$B,'Data tổng'!$I:$I=$I427,'Data tổng'!$B:$B&lt;&gt;$B427),""ok""))"),"ok")</f>
        <v>ok</v>
      </c>
      <c r="M425" s="147" t="s">
        <v>83</v>
      </c>
      <c r="N425" s="82" t="s">
        <v>84</v>
      </c>
      <c r="O425" s="82"/>
      <c r="P425" s="82"/>
      <c r="Q425" s="82"/>
      <c r="R425" s="82"/>
      <c r="S425" s="82"/>
      <c r="T425" s="82"/>
      <c r="U425" s="153"/>
      <c r="V425" s="154"/>
      <c r="W425" s="82"/>
      <c r="X425" s="155"/>
      <c r="Y425" s="160"/>
      <c r="Z425" s="82"/>
      <c r="AA425" s="82"/>
      <c r="AB425" s="82"/>
      <c r="AC425" s="82"/>
      <c r="AD425" s="82"/>
      <c r="AE425" s="82"/>
      <c r="AF425" s="82"/>
      <c r="AG425" s="82"/>
    </row>
    <row r="426" spans="1:33" ht="15.75" customHeight="1">
      <c r="A426" s="146">
        <v>44599</v>
      </c>
      <c r="B426" s="82" t="s">
        <v>4070</v>
      </c>
      <c r="C426" s="82" t="s">
        <v>163</v>
      </c>
      <c r="D426" s="82" t="s">
        <v>417</v>
      </c>
      <c r="E426" s="82"/>
      <c r="F426" s="17" t="str">
        <f t="shared" si="27"/>
        <v>Hủy Phỏng vấn</v>
      </c>
      <c r="G426" s="147" t="s">
        <v>5625</v>
      </c>
      <c r="H426" s="208">
        <v>336396793</v>
      </c>
      <c r="I426" s="148" t="s">
        <v>5626</v>
      </c>
      <c r="J426" s="150"/>
      <c r="K426" s="157" t="s">
        <v>5627</v>
      </c>
      <c r="L426" s="152" t="str">
        <f ca="1">IFERROR(__xludf.DUMMYFUNCTION("if(or(countifs($H$3:H428,H428)&gt;1, countifs($I$3:I428,I428)&gt;1),""Trùng"",if(or(COUNTIFS('Data tổng'!$I:$I,$I428)&gt;1,COUNTIFS('Data tổng'!$H:$H,$H428)&gt;1),""Trùng ""&amp;FILTER('Data tổng'!$B:$B,'Data tổng'!$I:$I=$I428,'Data tổng'!$B:$B&lt;&gt;$B428),""ok""))"),"ok")</f>
        <v>ok</v>
      </c>
      <c r="M426" s="147" t="s">
        <v>83</v>
      </c>
      <c r="N426" s="82" t="s">
        <v>84</v>
      </c>
      <c r="O426" s="82"/>
      <c r="P426" s="82"/>
      <c r="Q426" s="82"/>
      <c r="R426" s="82"/>
      <c r="S426" s="82"/>
      <c r="T426" s="82"/>
      <c r="U426" s="201" t="s">
        <v>5628</v>
      </c>
      <c r="V426" s="154"/>
      <c r="W426" s="82" t="s">
        <v>57</v>
      </c>
      <c r="X426" s="155">
        <v>44613</v>
      </c>
      <c r="Y426" s="156">
        <v>0.6875</v>
      </c>
      <c r="Z426" s="82" t="s">
        <v>5629</v>
      </c>
      <c r="AA426" s="82" t="s">
        <v>187</v>
      </c>
      <c r="AB426" s="82"/>
      <c r="AC426" s="82"/>
      <c r="AD426" s="82"/>
      <c r="AE426" s="82"/>
      <c r="AF426" s="82"/>
      <c r="AG426" s="82"/>
    </row>
    <row r="427" spans="1:33" ht="15.75" customHeight="1">
      <c r="A427" s="146">
        <v>44599</v>
      </c>
      <c r="B427" s="82" t="s">
        <v>4070</v>
      </c>
      <c r="C427" s="82" t="s">
        <v>78</v>
      </c>
      <c r="D427" s="82" t="s">
        <v>1455</v>
      </c>
      <c r="E427" s="82"/>
      <c r="F427" s="17" t="str">
        <f t="shared" si="27"/>
        <v>Đã onboard</v>
      </c>
      <c r="G427" s="147" t="s">
        <v>5630</v>
      </c>
      <c r="H427" s="208">
        <v>976511467</v>
      </c>
      <c r="I427" s="149" t="s">
        <v>5631</v>
      </c>
      <c r="J427" s="150"/>
      <c r="K427" s="157" t="s">
        <v>5632</v>
      </c>
      <c r="L427" s="152" t="str">
        <f ca="1">IFERROR(__xludf.DUMMYFUNCTION("if(or(countifs($H$3:H429,H429)&gt;1, countifs($I$3:I429,I429)&gt;1),""Trùng"",if(or(COUNTIFS('Data tổng'!$I:$I,$I429)&gt;1,COUNTIFS('Data tổng'!$H:$H,$H429)&gt;1),""Trùng ""&amp;FILTER('Data tổng'!$B:$B,'Data tổng'!$I:$I=$I429,'Data tổng'!$B:$B&lt;&gt;$B429),""ok""))"),"ok")</f>
        <v>ok</v>
      </c>
      <c r="M427" s="147" t="s">
        <v>112</v>
      </c>
      <c r="N427" s="82" t="s">
        <v>5633</v>
      </c>
      <c r="O427" s="82"/>
      <c r="P427" s="82"/>
      <c r="Q427" s="82"/>
      <c r="R427" s="82"/>
      <c r="S427" s="82"/>
      <c r="T427" s="82"/>
      <c r="U427" s="153" t="s">
        <v>5634</v>
      </c>
      <c r="V427" s="154"/>
      <c r="W427" s="82" t="s">
        <v>57</v>
      </c>
      <c r="X427" s="155">
        <v>44602</v>
      </c>
      <c r="Y427" s="233">
        <v>0.45833333333333331</v>
      </c>
      <c r="Z427" s="82" t="s">
        <v>5635</v>
      </c>
      <c r="AA427" s="82" t="s">
        <v>57</v>
      </c>
      <c r="AB427" s="164">
        <v>44603</v>
      </c>
      <c r="AC427" s="82" t="s">
        <v>65</v>
      </c>
      <c r="AD427" s="164">
        <v>44635</v>
      </c>
      <c r="AE427" s="82" t="s">
        <v>65</v>
      </c>
      <c r="AF427" s="82" t="s">
        <v>1746</v>
      </c>
      <c r="AG427" s="165">
        <v>19000000</v>
      </c>
    </row>
    <row r="428" spans="1:33" ht="15.75" customHeight="1">
      <c r="A428" s="146">
        <v>44601</v>
      </c>
      <c r="B428" s="82" t="s">
        <v>4070</v>
      </c>
      <c r="C428" s="82" t="s">
        <v>78</v>
      </c>
      <c r="D428" s="82" t="s">
        <v>2055</v>
      </c>
      <c r="E428" s="82"/>
      <c r="F428" s="17" t="str">
        <f t="shared" si="27"/>
        <v>Pass Phỏng vấn</v>
      </c>
      <c r="G428" s="147" t="s">
        <v>5636</v>
      </c>
      <c r="H428" s="208">
        <v>965151805</v>
      </c>
      <c r="I428" s="149" t="s">
        <v>5637</v>
      </c>
      <c r="J428" s="150"/>
      <c r="K428" s="157" t="s">
        <v>5638</v>
      </c>
      <c r="L428" s="152" t="str">
        <f ca="1">IFERROR(__xludf.DUMMYFUNCTION("if(or(countifs($H$3:H430,H430)&gt;1, countifs($I$3:I430,I430)&gt;1),""Trùng"",if(or(COUNTIFS('Data tổng'!$I:$I,$I430)&gt;1,COUNTIFS('Data tổng'!$H:$H,$H430)&gt;1),""Trùng ""&amp;FILTER('Data tổng'!$B:$B,'Data tổng'!$I:$I=$I430,'Data tổng'!$B:$B&lt;&gt;$B430),""ok""))"),"ok")</f>
        <v>ok</v>
      </c>
      <c r="M428" s="147" t="s">
        <v>83</v>
      </c>
      <c r="N428" s="82" t="s">
        <v>243</v>
      </c>
      <c r="O428" s="82"/>
      <c r="P428" s="82"/>
      <c r="Q428" s="82"/>
      <c r="R428" s="82"/>
      <c r="S428" s="82"/>
      <c r="T428" s="82"/>
      <c r="U428" s="128" t="s">
        <v>5639</v>
      </c>
      <c r="V428" s="154"/>
      <c r="W428" s="82" t="s">
        <v>57</v>
      </c>
      <c r="X428" s="155">
        <v>44602</v>
      </c>
      <c r="Y428" s="156">
        <v>0.625</v>
      </c>
      <c r="Z428" s="82" t="s">
        <v>827</v>
      </c>
      <c r="AA428" s="82" t="s">
        <v>57</v>
      </c>
      <c r="AB428" s="164">
        <v>44603</v>
      </c>
      <c r="AC428" s="82"/>
      <c r="AD428" s="82"/>
      <c r="AE428" s="82"/>
      <c r="AF428" s="82" t="s">
        <v>1454</v>
      </c>
      <c r="AG428" s="165">
        <v>30000000</v>
      </c>
    </row>
    <row r="429" spans="1:33" ht="40.5" customHeight="1">
      <c r="A429" s="146">
        <v>44601</v>
      </c>
      <c r="B429" s="82" t="s">
        <v>4070</v>
      </c>
      <c r="C429" s="82" t="s">
        <v>250</v>
      </c>
      <c r="D429" s="82" t="s">
        <v>457</v>
      </c>
      <c r="E429" s="82"/>
      <c r="F429" s="17" t="str">
        <f t="shared" si="27"/>
        <v>Pass Phỏng vấn</v>
      </c>
      <c r="G429" s="234" t="s">
        <v>5640</v>
      </c>
      <c r="H429" s="235">
        <v>979442468</v>
      </c>
      <c r="I429" s="236" t="s">
        <v>5641</v>
      </c>
      <c r="J429" s="150"/>
      <c r="K429" s="128" t="s">
        <v>5642</v>
      </c>
      <c r="L429" s="152" t="str">
        <f ca="1">IFERROR(__xludf.DUMMYFUNCTION("if(or(countifs($H$3:H431,H431)&gt;1, countifs($I$3:I431,I431)&gt;1),""Trùng"",if(or(COUNTIFS('Data tổng'!$I:$I,$I431)&gt;1,COUNTIFS('Data tổng'!$H:$H,$H431)&gt;1),""Trùng ""&amp;FILTER('Data tổng'!$B:$B,'Data tổng'!$I:$I=$I431,'Data tổng'!$B:$B&lt;&gt;$B431),""ok""))"),"ok")</f>
        <v>ok</v>
      </c>
      <c r="M429" s="147" t="s">
        <v>112</v>
      </c>
      <c r="N429" s="153" t="s">
        <v>5643</v>
      </c>
      <c r="O429" s="82"/>
      <c r="P429" s="82"/>
      <c r="Q429" s="82"/>
      <c r="R429" s="82"/>
      <c r="S429" s="82"/>
      <c r="T429" s="82"/>
      <c r="U429" s="201" t="s">
        <v>5644</v>
      </c>
      <c r="V429" s="154"/>
      <c r="W429" s="82" t="s">
        <v>57</v>
      </c>
      <c r="X429" s="155">
        <v>44603</v>
      </c>
      <c r="Y429" s="156">
        <v>0.70833333333333337</v>
      </c>
      <c r="Z429" s="82" t="s">
        <v>5645</v>
      </c>
      <c r="AA429" s="82" t="s">
        <v>57</v>
      </c>
      <c r="AB429" s="82"/>
      <c r="AC429" s="82"/>
      <c r="AD429" s="82"/>
      <c r="AE429" s="82"/>
      <c r="AF429" s="82"/>
      <c r="AG429" s="82"/>
    </row>
    <row r="430" spans="1:33" ht="15.75" customHeight="1">
      <c r="A430" s="146">
        <v>44601</v>
      </c>
      <c r="B430" s="82" t="s">
        <v>4070</v>
      </c>
      <c r="C430" s="82" t="s">
        <v>155</v>
      </c>
      <c r="D430" s="82" t="s">
        <v>417</v>
      </c>
      <c r="E430" s="82"/>
      <c r="F430" s="17" t="str">
        <f t="shared" si="27"/>
        <v>Đã nhận được CV</v>
      </c>
      <c r="G430" s="147" t="s">
        <v>5646</v>
      </c>
      <c r="H430" s="208">
        <v>349725673</v>
      </c>
      <c r="I430" s="148" t="s">
        <v>5647</v>
      </c>
      <c r="J430" s="150"/>
      <c r="K430" s="157" t="s">
        <v>5648</v>
      </c>
      <c r="L430" s="152" t="str">
        <f ca="1">IFERROR(__xludf.DUMMYFUNCTION("if(or(countifs($H$3:H432,H432)&gt;1, countifs($I$3:I432,I432)&gt;1),""Trùng"",if(or(COUNTIFS('Data tổng'!$I:$I,$I432)&gt;1,COUNTIFS('Data tổng'!$H:$H,$H432)&gt;1),""Trùng ""&amp;FILTER('Data tổng'!$B:$B,'Data tổng'!$I:$I=$I432,'Data tổng'!$B:$B&lt;&gt;$B432),""ok""))"),"ok")</f>
        <v>ok</v>
      </c>
      <c r="M430" s="147" t="s">
        <v>40</v>
      </c>
      <c r="N430" s="82" t="s">
        <v>243</v>
      </c>
      <c r="O430" s="82"/>
      <c r="P430" s="82"/>
      <c r="Q430" s="82" t="s">
        <v>284</v>
      </c>
      <c r="R430" s="82"/>
      <c r="S430" s="82"/>
      <c r="T430" s="82"/>
      <c r="U430" s="153" t="s">
        <v>5649</v>
      </c>
      <c r="V430" s="154"/>
      <c r="W430" s="82"/>
      <c r="X430" s="155"/>
      <c r="Y430" s="160"/>
      <c r="Z430" s="82"/>
      <c r="AA430" s="82"/>
      <c r="AB430" s="82"/>
      <c r="AC430" s="82"/>
      <c r="AD430" s="82"/>
      <c r="AE430" s="82"/>
      <c r="AF430" s="82"/>
      <c r="AG430" s="82"/>
    </row>
    <row r="431" spans="1:33" ht="49.5" customHeight="1">
      <c r="A431" s="171">
        <v>44606</v>
      </c>
      <c r="B431" s="82" t="s">
        <v>4070</v>
      </c>
      <c r="C431" s="82" t="s">
        <v>78</v>
      </c>
      <c r="D431" s="82" t="s">
        <v>1455</v>
      </c>
      <c r="E431" s="82"/>
      <c r="F431" s="17" t="str">
        <f t="shared" si="27"/>
        <v>Đã onboard</v>
      </c>
      <c r="G431" s="161" t="s">
        <v>5650</v>
      </c>
      <c r="H431" s="208">
        <v>964994133</v>
      </c>
      <c r="I431" s="149" t="s">
        <v>5651</v>
      </c>
      <c r="J431" s="150"/>
      <c r="K431" s="201" t="s">
        <v>5652</v>
      </c>
      <c r="L431" s="152" t="str">
        <f ca="1">IFERROR(__xludf.DUMMYFUNCTION("if(or(countifs($H$3:H433,H433)&gt;1, countifs($I$3:I433,I433)&gt;1),""Trùng"",if(or(COUNTIFS('Data tổng'!$I:$I,$I433)&gt;1,COUNTIFS('Data tổng'!$H:$H,$H433)&gt;1),""Trùng ""&amp;FILTER('Data tổng'!$B:$B,'Data tổng'!$I:$I=$I433,'Data tổng'!$B:$B&lt;&gt;$B433),""ok""))"),"ok")</f>
        <v>ok</v>
      </c>
      <c r="M431" s="147" t="s">
        <v>112</v>
      </c>
      <c r="N431" s="82" t="s">
        <v>5653</v>
      </c>
      <c r="O431" s="82"/>
      <c r="P431" s="82"/>
      <c r="Q431" s="82"/>
      <c r="R431" s="82"/>
      <c r="S431" s="82"/>
      <c r="T431" s="82"/>
      <c r="U431" s="201" t="s">
        <v>5654</v>
      </c>
      <c r="V431" s="154"/>
      <c r="W431" s="82" t="s">
        <v>57</v>
      </c>
      <c r="X431" s="155">
        <v>44608</v>
      </c>
      <c r="Y431" s="156">
        <v>0.70833333333333337</v>
      </c>
      <c r="Z431" s="82" t="s">
        <v>5655</v>
      </c>
      <c r="AA431" s="82" t="s">
        <v>57</v>
      </c>
      <c r="AB431" s="164">
        <v>44609</v>
      </c>
      <c r="AC431" s="82" t="s">
        <v>65</v>
      </c>
      <c r="AD431" s="164">
        <v>44635</v>
      </c>
      <c r="AE431" s="82" t="s">
        <v>65</v>
      </c>
      <c r="AF431" s="82" t="s">
        <v>1448</v>
      </c>
      <c r="AG431" s="165">
        <v>20000000</v>
      </c>
    </row>
    <row r="432" spans="1:33" ht="40.5" customHeight="1">
      <c r="A432" s="171">
        <v>44606</v>
      </c>
      <c r="B432" s="82" t="s">
        <v>4070</v>
      </c>
      <c r="C432" s="82" t="s">
        <v>155</v>
      </c>
      <c r="D432" s="82" t="s">
        <v>457</v>
      </c>
      <c r="E432" s="82"/>
      <c r="F432" s="17" t="str">
        <f t="shared" si="27"/>
        <v>Đã onboard</v>
      </c>
      <c r="G432" s="147" t="s">
        <v>5656</v>
      </c>
      <c r="H432" s="208">
        <v>969600981</v>
      </c>
      <c r="I432" s="148" t="s">
        <v>5657</v>
      </c>
      <c r="J432" s="150"/>
      <c r="K432" s="157" t="s">
        <v>5658</v>
      </c>
      <c r="L432" s="152" t="str">
        <f ca="1">IFERROR(__xludf.DUMMYFUNCTION("if(or(countifs($H$3:H434,H434)&gt;1, countifs($I$3:I434,I434)&gt;1),""Trùng"",if(or(COUNTIFS('Data tổng'!$I:$I,$I434)&gt;1,COUNTIFS('Data tổng'!$H:$H,$H434)&gt;1),""Trùng ""&amp;FILTER('Data tổng'!$B:$B,'Data tổng'!$I:$I=$I434,'Data tổng'!$B:$B&lt;&gt;$B434),""ok""))"),"ok")</f>
        <v>ok</v>
      </c>
      <c r="M432" s="147" t="s">
        <v>83</v>
      </c>
      <c r="N432" s="82" t="s">
        <v>84</v>
      </c>
      <c r="O432" s="82"/>
      <c r="P432" s="82"/>
      <c r="Q432" s="82"/>
      <c r="R432" s="82"/>
      <c r="S432" s="82"/>
      <c r="T432" s="82"/>
      <c r="U432" s="201" t="s">
        <v>5659</v>
      </c>
      <c r="V432" s="154"/>
      <c r="W432" s="82" t="s">
        <v>57</v>
      </c>
      <c r="X432" s="155">
        <v>44609</v>
      </c>
      <c r="Y432" s="156">
        <v>0.70833333333333337</v>
      </c>
      <c r="Z432" s="82" t="s">
        <v>682</v>
      </c>
      <c r="AA432" s="82" t="s">
        <v>57</v>
      </c>
      <c r="AB432" s="164">
        <v>44613</v>
      </c>
      <c r="AC432" s="82" t="s">
        <v>65</v>
      </c>
      <c r="AD432" s="164">
        <v>44627</v>
      </c>
      <c r="AE432" s="82" t="s">
        <v>65</v>
      </c>
      <c r="AF432" s="82" t="s">
        <v>1454</v>
      </c>
      <c r="AG432" s="165">
        <v>39000000</v>
      </c>
    </row>
    <row r="433" spans="1:33" ht="15.75" customHeight="1">
      <c r="A433" s="171">
        <v>44606</v>
      </c>
      <c r="B433" s="82" t="s">
        <v>4070</v>
      </c>
      <c r="C433" s="82" t="s">
        <v>263</v>
      </c>
      <c r="D433" s="82" t="s">
        <v>79</v>
      </c>
      <c r="E433" s="82"/>
      <c r="F433" s="17" t="str">
        <f t="shared" si="27"/>
        <v>Pass CV</v>
      </c>
      <c r="G433" s="147" t="s">
        <v>5660</v>
      </c>
      <c r="H433" s="208">
        <v>942561863</v>
      </c>
      <c r="I433" s="148" t="s">
        <v>5661</v>
      </c>
      <c r="J433" s="150"/>
      <c r="K433" s="157" t="s">
        <v>5662</v>
      </c>
      <c r="L433" s="152" t="str">
        <f ca="1">IFERROR(__xludf.DUMMYFUNCTION("if(or(countifs($H$3:H435,H435)&gt;1, countifs($I$3:I435,I435)&gt;1),""Trùng"",if(or(COUNTIFS('Data tổng'!$I:$I,$I435)&gt;1,COUNTIFS('Data tổng'!$H:$H,$H435)&gt;1),""Trùng ""&amp;FILTER('Data tổng'!$B:$B,'Data tổng'!$I:$I=$I435,'Data tổng'!$B:$B&lt;&gt;$B435),""ok""))"),"ok")</f>
        <v>ok</v>
      </c>
      <c r="M433" s="147" t="s">
        <v>801</v>
      </c>
      <c r="N433" s="82"/>
      <c r="O433" s="82"/>
      <c r="P433" s="82"/>
      <c r="Q433" s="82"/>
      <c r="R433" s="82"/>
      <c r="S433" s="82"/>
      <c r="T433" s="82"/>
      <c r="U433" s="82"/>
      <c r="V433" s="154"/>
      <c r="W433" s="82" t="s">
        <v>57</v>
      </c>
      <c r="X433" s="155"/>
      <c r="Y433" s="160"/>
      <c r="Z433" s="82"/>
      <c r="AA433" s="82"/>
      <c r="AB433" s="82"/>
      <c r="AC433" s="82"/>
      <c r="AD433" s="82"/>
      <c r="AE433" s="82"/>
      <c r="AF433" s="82"/>
      <c r="AG433" s="82"/>
    </row>
    <row r="434" spans="1:33" ht="15.75" customHeight="1">
      <c r="A434" s="171">
        <v>44607</v>
      </c>
      <c r="B434" s="82" t="s">
        <v>4070</v>
      </c>
      <c r="C434" s="82" t="s">
        <v>78</v>
      </c>
      <c r="D434" s="82" t="s">
        <v>79</v>
      </c>
      <c r="E434" s="82"/>
      <c r="F434" s="17" t="str">
        <f t="shared" si="27"/>
        <v>Fail Phỏng vấn</v>
      </c>
      <c r="G434" s="147" t="s">
        <v>5663</v>
      </c>
      <c r="H434" s="208">
        <v>359704194</v>
      </c>
      <c r="I434" s="148" t="s">
        <v>5664</v>
      </c>
      <c r="J434" s="150"/>
      <c r="K434" s="128" t="s">
        <v>5665</v>
      </c>
      <c r="L434" s="152" t="str">
        <f ca="1">IFERROR(__xludf.DUMMYFUNCTION("if(or(countifs($H$3:H436,H436)&gt;1, countifs($I$3:I436,I436)&gt;1),""Trùng"",if(or(COUNTIFS('Data tổng'!$I:$I,$I436)&gt;1,COUNTIFS('Data tổng'!$H:$H,$H436)&gt;1),""Trùng ""&amp;FILTER('Data tổng'!$B:$B,'Data tổng'!$I:$I=$I436,'Data tổng'!$B:$B&lt;&gt;$B436),""ok""))"),"ok")</f>
        <v>ok</v>
      </c>
      <c r="M434" s="147" t="s">
        <v>112</v>
      </c>
      <c r="N434" s="82" t="s">
        <v>5653</v>
      </c>
      <c r="O434" s="82"/>
      <c r="P434" s="82"/>
      <c r="Q434" s="82"/>
      <c r="R434" s="82"/>
      <c r="S434" s="82"/>
      <c r="T434" s="82"/>
      <c r="U434" s="128" t="s">
        <v>5666</v>
      </c>
      <c r="V434" s="154"/>
      <c r="W434" s="82" t="s">
        <v>57</v>
      </c>
      <c r="X434" s="155">
        <v>44608</v>
      </c>
      <c r="Y434" s="156">
        <v>0.64583333333333337</v>
      </c>
      <c r="Z434" s="82" t="s">
        <v>5667</v>
      </c>
      <c r="AA434" s="82" t="s">
        <v>47</v>
      </c>
      <c r="AB434" s="82"/>
      <c r="AC434" s="82"/>
      <c r="AD434" s="82"/>
      <c r="AE434" s="82"/>
      <c r="AF434" s="82"/>
      <c r="AG434" s="82"/>
    </row>
    <row r="435" spans="1:33" ht="15.75" customHeight="1">
      <c r="A435" s="171">
        <v>44636</v>
      </c>
      <c r="B435" s="82" t="s">
        <v>4070</v>
      </c>
      <c r="C435" s="82" t="s">
        <v>250</v>
      </c>
      <c r="D435" s="82" t="s">
        <v>2055</v>
      </c>
      <c r="E435" s="82"/>
      <c r="F435" s="17" t="str">
        <f t="shared" si="27"/>
        <v>Đã nhận được CV</v>
      </c>
      <c r="G435" s="147" t="s">
        <v>5668</v>
      </c>
      <c r="H435" s="208">
        <v>868266395</v>
      </c>
      <c r="I435" s="148" t="s">
        <v>5669</v>
      </c>
      <c r="J435" s="150"/>
      <c r="K435" s="157" t="s">
        <v>5670</v>
      </c>
      <c r="L435" s="152" t="str">
        <f ca="1">IFERROR(__xludf.DUMMYFUNCTION("if(or(countifs($H$3:H437,H437)&gt;1, countifs($I$3:I437,I437)&gt;1),""Trùng"",if(or(COUNTIFS('Data tổng'!$I:$I,$I437)&gt;1,COUNTIFS('Data tổng'!$H:$H,$H437)&gt;1),""Trùng ""&amp;FILTER('Data tổng'!$B:$B,'Data tổng'!$I:$I=$I437,'Data tổng'!$B:$B&lt;&gt;$B437),""ok""))"),"ok")</f>
        <v>ok</v>
      </c>
      <c r="M435" s="147" t="s">
        <v>40</v>
      </c>
      <c r="N435" s="82" t="s">
        <v>243</v>
      </c>
      <c r="O435" s="82"/>
      <c r="P435" s="82"/>
      <c r="Q435" s="82"/>
      <c r="R435" s="82"/>
      <c r="S435" s="82"/>
      <c r="T435" s="82"/>
      <c r="U435" s="151" t="s">
        <v>5671</v>
      </c>
      <c r="V435" s="154"/>
      <c r="W435" s="82"/>
      <c r="X435" s="155"/>
      <c r="Y435" s="160"/>
      <c r="Z435" s="82"/>
      <c r="AA435" s="82"/>
      <c r="AB435" s="82"/>
      <c r="AC435" s="82"/>
      <c r="AD435" s="82"/>
      <c r="AE435" s="82"/>
      <c r="AF435" s="82"/>
      <c r="AG435" s="82"/>
    </row>
    <row r="436" spans="1:33" ht="15.75" customHeight="1">
      <c r="A436" s="171">
        <v>44608</v>
      </c>
      <c r="B436" s="82" t="s">
        <v>4070</v>
      </c>
      <c r="C436" s="82" t="s">
        <v>250</v>
      </c>
      <c r="D436" s="82" t="s">
        <v>2055</v>
      </c>
      <c r="E436" s="82"/>
      <c r="F436" s="17" t="str">
        <f t="shared" si="27"/>
        <v>Fail Phỏng vấn</v>
      </c>
      <c r="G436" s="82" t="s">
        <v>5672</v>
      </c>
      <c r="H436" s="208">
        <v>948311860</v>
      </c>
      <c r="I436" s="148" t="s">
        <v>5673</v>
      </c>
      <c r="J436" s="150"/>
      <c r="K436" s="232" t="s">
        <v>5674</v>
      </c>
      <c r="L436" s="152" t="str">
        <f ca="1">IFERROR(__xludf.DUMMYFUNCTION("if(or(countifs($H$3:H438,H438)&gt;1, countifs($I$3:I438,I438)&gt;1),""Trùng"",if(or(COUNTIFS('Data tổng'!$I:$I,$I438)&gt;1,COUNTIFS('Data tổng'!$H:$H,$H438)&gt;1),""Trùng ""&amp;FILTER('Data tổng'!$B:$B,'Data tổng'!$I:$I=$I438,'Data tổng'!$B:$B&lt;&gt;$B438),""ok""))"),"ok")</f>
        <v>ok</v>
      </c>
      <c r="M436" s="147" t="s">
        <v>40</v>
      </c>
      <c r="N436" s="82" t="s">
        <v>243</v>
      </c>
      <c r="O436" s="82"/>
      <c r="P436" s="82"/>
      <c r="Q436" s="82"/>
      <c r="R436" s="82"/>
      <c r="S436" s="82"/>
      <c r="T436" s="82"/>
      <c r="U436" s="237" t="s">
        <v>5675</v>
      </c>
      <c r="V436" s="154">
        <v>44614</v>
      </c>
      <c r="W436" s="82" t="s">
        <v>57</v>
      </c>
      <c r="X436" s="155">
        <v>44615</v>
      </c>
      <c r="Y436" s="156">
        <v>0.41666666666666669</v>
      </c>
      <c r="Z436" s="82" t="s">
        <v>5676</v>
      </c>
      <c r="AA436" s="82" t="s">
        <v>47</v>
      </c>
      <c r="AB436" s="82"/>
      <c r="AC436" s="82"/>
      <c r="AD436" s="82"/>
      <c r="AE436" s="82"/>
      <c r="AF436" s="82"/>
      <c r="AG436" s="82"/>
    </row>
    <row r="437" spans="1:33" ht="15.75" customHeight="1">
      <c r="A437" s="171">
        <v>44608</v>
      </c>
      <c r="B437" s="82" t="s">
        <v>4070</v>
      </c>
      <c r="C437" s="82" t="s">
        <v>250</v>
      </c>
      <c r="D437" s="82" t="s">
        <v>417</v>
      </c>
      <c r="E437" s="82"/>
      <c r="F437" s="17" t="str">
        <f t="shared" si="27"/>
        <v>Đã nhận được CV</v>
      </c>
      <c r="G437" s="147" t="s">
        <v>5677</v>
      </c>
      <c r="H437" s="208">
        <v>365999525</v>
      </c>
      <c r="I437" s="148" t="s">
        <v>5678</v>
      </c>
      <c r="J437" s="150"/>
      <c r="K437" s="232" t="s">
        <v>5679</v>
      </c>
      <c r="L437" s="152" t="str">
        <f ca="1">IFERROR(__xludf.DUMMYFUNCTION("if(or(countifs($H$3:H439,H439)&gt;1, countifs($I$3:I439,I439)&gt;1),""Trùng"",if(or(COUNTIFS('Data tổng'!$I:$I,$I439)&gt;1,COUNTIFS('Data tổng'!$H:$H,$H439)&gt;1),""Trùng ""&amp;FILTER('Data tổng'!$B:$B,'Data tổng'!$I:$I=$I439,'Data tổng'!$B:$B&lt;&gt;$B439),""ok""))"),"ok")</f>
        <v>ok</v>
      </c>
      <c r="M437" s="147" t="s">
        <v>40</v>
      </c>
      <c r="N437" s="82" t="s">
        <v>243</v>
      </c>
      <c r="O437" s="82"/>
      <c r="P437" s="82"/>
      <c r="Q437" s="82"/>
      <c r="R437" s="82"/>
      <c r="S437" s="82"/>
      <c r="T437" s="82"/>
      <c r="U437" s="153"/>
      <c r="V437" s="154"/>
      <c r="W437" s="82"/>
      <c r="X437" s="155"/>
      <c r="Y437" s="160"/>
      <c r="Z437" s="82"/>
      <c r="AA437" s="82"/>
      <c r="AB437" s="82"/>
      <c r="AC437" s="82"/>
      <c r="AD437" s="82"/>
      <c r="AE437" s="82"/>
      <c r="AF437" s="82"/>
      <c r="AG437" s="82"/>
    </row>
    <row r="438" spans="1:33" ht="15.75" customHeight="1">
      <c r="A438" s="171">
        <v>44608</v>
      </c>
      <c r="B438" s="82" t="s">
        <v>4070</v>
      </c>
      <c r="C438" s="82" t="s">
        <v>250</v>
      </c>
      <c r="D438" s="82" t="s">
        <v>2055</v>
      </c>
      <c r="E438" s="82"/>
      <c r="F438" s="17" t="str">
        <f t="shared" si="27"/>
        <v>Đã nhận được CV</v>
      </c>
      <c r="G438" s="147" t="s">
        <v>5680</v>
      </c>
      <c r="H438" s="208">
        <v>918709658</v>
      </c>
      <c r="I438" s="220" t="s">
        <v>5681</v>
      </c>
      <c r="J438" s="150"/>
      <c r="K438" s="232" t="s">
        <v>5682</v>
      </c>
      <c r="L438" s="152" t="str">
        <f ca="1">IFERROR(__xludf.DUMMYFUNCTION("if(or(countifs($H$3:H440,H440)&gt;1, countifs($I$3:I440,I440)&gt;1),""Trùng"",if(or(COUNTIFS('Data tổng'!$I:$I,$I440)&gt;1,COUNTIFS('Data tổng'!$H:$H,$H440)&gt;1),""Trùng ""&amp;FILTER('Data tổng'!$B:$B,'Data tổng'!$I:$I=$I440,'Data tổng'!$B:$B&lt;&gt;$B440),""ok""))"),"ok")</f>
        <v>ok</v>
      </c>
      <c r="M438" s="147" t="s">
        <v>40</v>
      </c>
      <c r="N438" s="82" t="s">
        <v>243</v>
      </c>
      <c r="O438" s="82"/>
      <c r="P438" s="82"/>
      <c r="Q438" s="82"/>
      <c r="R438" s="82"/>
      <c r="S438" s="82"/>
      <c r="T438" s="82"/>
      <c r="U438" s="153"/>
      <c r="V438" s="154"/>
      <c r="W438" s="82"/>
      <c r="X438" s="155"/>
      <c r="Y438" s="160"/>
      <c r="Z438" s="82"/>
      <c r="AA438" s="82"/>
      <c r="AB438" s="82"/>
      <c r="AC438" s="82"/>
      <c r="AD438" s="82"/>
      <c r="AE438" s="82"/>
      <c r="AF438" s="82"/>
      <c r="AG438" s="82"/>
    </row>
    <row r="439" spans="1:33" ht="15.75" customHeight="1">
      <c r="A439" s="171">
        <v>44608</v>
      </c>
      <c r="B439" s="82" t="s">
        <v>4070</v>
      </c>
      <c r="C439" s="82" t="s">
        <v>250</v>
      </c>
      <c r="D439" s="82" t="s">
        <v>2055</v>
      </c>
      <c r="E439" s="82"/>
      <c r="F439" s="17" t="str">
        <f t="shared" si="27"/>
        <v>Đã nhận được CV</v>
      </c>
      <c r="G439" s="147" t="s">
        <v>5683</v>
      </c>
      <c r="H439" s="208">
        <v>975911501</v>
      </c>
      <c r="I439" s="148" t="s">
        <v>5684</v>
      </c>
      <c r="J439" s="150"/>
      <c r="K439" s="232" t="s">
        <v>5685</v>
      </c>
      <c r="L439" s="152" t="str">
        <f ca="1">IFERROR(__xludf.DUMMYFUNCTION("if(or(countifs($H$3:H441,H441)&gt;1, countifs($I$3:I441,I441)&gt;1),""Trùng"",if(or(COUNTIFS('Data tổng'!$I:$I,$I441)&gt;1,COUNTIFS('Data tổng'!$H:$H,$H441)&gt;1),""Trùng ""&amp;FILTER('Data tổng'!$B:$B,'Data tổng'!$I:$I=$I441,'Data tổng'!$B:$B&lt;&gt;$B441),""ok""))"),"ok")</f>
        <v>ok</v>
      </c>
      <c r="M439" s="147" t="s">
        <v>40</v>
      </c>
      <c r="N439" s="82" t="s">
        <v>243</v>
      </c>
      <c r="O439" s="82"/>
      <c r="P439" s="82"/>
      <c r="Q439" s="82"/>
      <c r="R439" s="82"/>
      <c r="S439" s="82"/>
      <c r="T439" s="82"/>
      <c r="U439" s="153"/>
      <c r="V439" s="154"/>
      <c r="W439" s="82"/>
      <c r="X439" s="155"/>
      <c r="Y439" s="160"/>
      <c r="Z439" s="82"/>
      <c r="AA439" s="82"/>
      <c r="AB439" s="82"/>
      <c r="AC439" s="82"/>
      <c r="AD439" s="82"/>
      <c r="AE439" s="82"/>
      <c r="AF439" s="82"/>
      <c r="AG439" s="82"/>
    </row>
    <row r="440" spans="1:33" ht="15.75" customHeight="1">
      <c r="A440" s="171">
        <v>44608</v>
      </c>
      <c r="B440" s="82" t="s">
        <v>4070</v>
      </c>
      <c r="C440" s="82" t="s">
        <v>250</v>
      </c>
      <c r="D440" s="82" t="s">
        <v>417</v>
      </c>
      <c r="E440" s="82"/>
      <c r="F440" s="17" t="str">
        <f t="shared" si="27"/>
        <v>Đã nhận được CV</v>
      </c>
      <c r="G440" s="147" t="s">
        <v>5686</v>
      </c>
      <c r="H440" s="208">
        <v>397706229</v>
      </c>
      <c r="I440" s="148" t="s">
        <v>5687</v>
      </c>
      <c r="J440" s="150"/>
      <c r="K440" s="232" t="s">
        <v>5688</v>
      </c>
      <c r="L440" s="152" t="str">
        <f ca="1">IFERROR(__xludf.DUMMYFUNCTION("if(or(countifs($H$3:H442,H442)&gt;1, countifs($I$3:I442,I442)&gt;1),""Trùng"",if(or(COUNTIFS('Data tổng'!$I:$I,$I442)&gt;1,COUNTIFS('Data tổng'!$H:$H,$H442)&gt;1),""Trùng ""&amp;FILTER('Data tổng'!$B:$B,'Data tổng'!$I:$I=$I442,'Data tổng'!$B:$B&lt;&gt;$B442),""ok""))"),"ok")</f>
        <v>ok</v>
      </c>
      <c r="M440" s="147" t="s">
        <v>40</v>
      </c>
      <c r="N440" s="82" t="s">
        <v>243</v>
      </c>
      <c r="O440" s="82"/>
      <c r="P440" s="82"/>
      <c r="Q440" s="82"/>
      <c r="R440" s="82"/>
      <c r="S440" s="82"/>
      <c r="T440" s="82"/>
      <c r="U440" s="153"/>
      <c r="V440" s="154"/>
      <c r="W440" s="82"/>
      <c r="X440" s="155"/>
      <c r="Y440" s="160"/>
      <c r="Z440" s="82"/>
      <c r="AA440" s="82"/>
      <c r="AB440" s="82"/>
      <c r="AC440" s="82"/>
      <c r="AD440" s="82"/>
      <c r="AE440" s="82"/>
      <c r="AF440" s="82"/>
      <c r="AG440" s="82"/>
    </row>
    <row r="441" spans="1:33" ht="15.75" customHeight="1">
      <c r="A441" s="171">
        <v>44608</v>
      </c>
      <c r="B441" s="82" t="s">
        <v>4070</v>
      </c>
      <c r="C441" s="82" t="s">
        <v>78</v>
      </c>
      <c r="D441" s="82" t="s">
        <v>417</v>
      </c>
      <c r="E441" s="82"/>
      <c r="F441" s="17" t="str">
        <f t="shared" si="27"/>
        <v>Đã onboard</v>
      </c>
      <c r="G441" s="147" t="s">
        <v>5689</v>
      </c>
      <c r="H441" s="208">
        <v>984713236</v>
      </c>
      <c r="I441" s="148" t="s">
        <v>5690</v>
      </c>
      <c r="J441" s="150"/>
      <c r="K441" s="232" t="s">
        <v>5691</v>
      </c>
      <c r="L441" s="152" t="str">
        <f ca="1">IFERROR(__xludf.DUMMYFUNCTION("if(or(countifs($H$3:H443,H443)&gt;1, countifs($I$3:I443,I443)&gt;1),""Trùng"",if(or(COUNTIFS('Data tổng'!$I:$I,$I443)&gt;1,COUNTIFS('Data tổng'!$H:$H,$H443)&gt;1),""Trùng ""&amp;FILTER('Data tổng'!$B:$B,'Data tổng'!$I:$I=$I443,'Data tổng'!$B:$B&lt;&gt;$B443),""ok""))"),"ok")</f>
        <v>ok</v>
      </c>
      <c r="M441" s="147" t="s">
        <v>112</v>
      </c>
      <c r="N441" s="238" t="s">
        <v>5692</v>
      </c>
      <c r="O441" s="82"/>
      <c r="P441" s="82"/>
      <c r="Q441" s="82"/>
      <c r="R441" s="82"/>
      <c r="S441" s="82"/>
      <c r="T441" s="82"/>
      <c r="U441" s="128" t="s">
        <v>5693</v>
      </c>
      <c r="V441" s="154"/>
      <c r="W441" s="82" t="s">
        <v>57</v>
      </c>
      <c r="X441" s="155">
        <v>44609</v>
      </c>
      <c r="Y441" s="156">
        <v>0.625</v>
      </c>
      <c r="Z441" s="82" t="s">
        <v>5694</v>
      </c>
      <c r="AA441" s="82" t="s">
        <v>57</v>
      </c>
      <c r="AB441" s="164">
        <v>44635</v>
      </c>
      <c r="AC441" s="82" t="s">
        <v>65</v>
      </c>
      <c r="AD441" s="164">
        <v>44635</v>
      </c>
      <c r="AE441" s="82" t="s">
        <v>65</v>
      </c>
      <c r="AF441" s="82" t="s">
        <v>1162</v>
      </c>
      <c r="AG441" s="165">
        <v>21000000</v>
      </c>
    </row>
    <row r="442" spans="1:33" ht="15.75" customHeight="1">
      <c r="A442" s="171">
        <v>44609</v>
      </c>
      <c r="B442" s="82" t="s">
        <v>4070</v>
      </c>
      <c r="C442" s="82" t="s">
        <v>155</v>
      </c>
      <c r="D442" s="82" t="s">
        <v>417</v>
      </c>
      <c r="E442" s="82"/>
      <c r="F442" s="17" t="str">
        <f t="shared" si="27"/>
        <v>Đã nhận được CV</v>
      </c>
      <c r="G442" s="147" t="s">
        <v>5695</v>
      </c>
      <c r="H442" s="208">
        <v>348008708</v>
      </c>
      <c r="I442" s="169" t="s">
        <v>5696</v>
      </c>
      <c r="J442" s="150"/>
      <c r="K442" s="232" t="s">
        <v>5697</v>
      </c>
      <c r="L442" s="152" t="str">
        <f ca="1">IFERROR(__xludf.DUMMYFUNCTION("if(or(countifs($H$3:H444,H444)&gt;1, countifs($I$3:I444,I444)&gt;1),""Trùng"",if(or(COUNTIFS('Data tổng'!$I:$I,$I444)&gt;1,COUNTIFS('Data tổng'!$H:$H,$H444)&gt;1),""Trùng ""&amp;FILTER('Data tổng'!$B:$B,'Data tổng'!$I:$I=$I444,'Data tổng'!$B:$B&lt;&gt;$B444),""ok""))"),"ok")</f>
        <v>ok</v>
      </c>
      <c r="M442" s="147" t="s">
        <v>40</v>
      </c>
      <c r="N442" s="82" t="s">
        <v>243</v>
      </c>
      <c r="O442" s="82"/>
      <c r="P442" s="82"/>
      <c r="Q442" s="82"/>
      <c r="R442" s="82"/>
      <c r="S442" s="82"/>
      <c r="T442" s="82"/>
      <c r="U442" s="147"/>
      <c r="V442" s="154"/>
      <c r="W442" s="82"/>
      <c r="X442" s="155"/>
      <c r="Y442" s="160"/>
      <c r="Z442" s="82"/>
      <c r="AA442" s="82"/>
      <c r="AB442" s="82"/>
      <c r="AC442" s="82"/>
      <c r="AD442" s="82"/>
      <c r="AE442" s="82"/>
      <c r="AF442" s="82"/>
      <c r="AG442" s="82"/>
    </row>
    <row r="443" spans="1:33" ht="29.25" customHeight="1">
      <c r="A443" s="171">
        <v>44609</v>
      </c>
      <c r="B443" s="82" t="s">
        <v>4070</v>
      </c>
      <c r="C443" s="82" t="s">
        <v>155</v>
      </c>
      <c r="D443" s="82" t="s">
        <v>79</v>
      </c>
      <c r="E443" s="82"/>
      <c r="F443" s="17" t="str">
        <f t="shared" si="27"/>
        <v>Pass CV</v>
      </c>
      <c r="G443" s="147" t="s">
        <v>5698</v>
      </c>
      <c r="H443" s="208">
        <v>344733610</v>
      </c>
      <c r="I443" s="172" t="s">
        <v>5699</v>
      </c>
      <c r="J443" s="150"/>
      <c r="K443" s="232" t="s">
        <v>5700</v>
      </c>
      <c r="L443" s="152" t="str">
        <f ca="1">IFERROR(__xludf.DUMMYFUNCTION("if(or(countifs($H$3:H445,H445)&gt;1, countifs($I$3:I445,I445)&gt;1),""Trùng"",if(or(COUNTIFS('Data tổng'!$I:$I,$I445)&gt;1,COUNTIFS('Data tổng'!$H:$H,$H445)&gt;1),""Trùng ""&amp;FILTER('Data tổng'!$B:$B,'Data tổng'!$I:$I=$I445,'Data tổng'!$B:$B&lt;&gt;$B445),""ok""))"),"ok")</f>
        <v>ok</v>
      </c>
      <c r="M443" s="147" t="s">
        <v>40</v>
      </c>
      <c r="N443" s="82" t="s">
        <v>243</v>
      </c>
      <c r="O443" s="82"/>
      <c r="P443" s="82"/>
      <c r="Q443" s="82"/>
      <c r="R443" s="82"/>
      <c r="S443" s="82"/>
      <c r="T443" s="82"/>
      <c r="U443" s="153" t="s">
        <v>5701</v>
      </c>
      <c r="V443" s="154"/>
      <c r="W443" s="82" t="s">
        <v>57</v>
      </c>
      <c r="X443" s="155"/>
      <c r="Y443" s="160"/>
      <c r="Z443" s="82"/>
      <c r="AA443" s="82"/>
      <c r="AB443" s="82"/>
      <c r="AC443" s="82"/>
      <c r="AD443" s="82"/>
      <c r="AE443" s="82"/>
      <c r="AF443" s="82"/>
      <c r="AG443" s="82"/>
    </row>
    <row r="444" spans="1:33" ht="23.25" customHeight="1">
      <c r="A444" s="171">
        <v>44609</v>
      </c>
      <c r="B444" s="82" t="s">
        <v>4070</v>
      </c>
      <c r="C444" s="82" t="s">
        <v>250</v>
      </c>
      <c r="D444" s="82" t="s">
        <v>457</v>
      </c>
      <c r="E444" s="82"/>
      <c r="F444" s="17" t="str">
        <f t="shared" si="27"/>
        <v>Đã nhận được CV</v>
      </c>
      <c r="G444" s="147" t="s">
        <v>5702</v>
      </c>
      <c r="H444" s="208">
        <v>976139460</v>
      </c>
      <c r="I444" s="168"/>
      <c r="J444" s="150"/>
      <c r="K444" s="147"/>
      <c r="L444" s="152" t="str">
        <f ca="1">IFERROR(__xludf.DUMMYFUNCTION("if(or(countifs($H$3:H446,H446)&gt;1, countifs($I$3:I446,I446)&gt;1),""Trùng"",if(or(COUNTIFS('Data tổng'!$I:$I,$I446)&gt;1,COUNTIFS('Data tổng'!$H:$H,$H446)&gt;1),""Trùng ""&amp;FILTER('Data tổng'!$B:$B,'Data tổng'!$I:$I=$I446,'Data tổng'!$B:$B&lt;&gt;$B446),""ok""))"),"ok")</f>
        <v>ok</v>
      </c>
      <c r="M444" s="147" t="s">
        <v>112</v>
      </c>
      <c r="N444" s="82" t="s">
        <v>5643</v>
      </c>
      <c r="O444" s="82"/>
      <c r="P444" s="82"/>
      <c r="Q444" s="82"/>
      <c r="R444" s="82"/>
      <c r="S444" s="82"/>
      <c r="T444" s="82"/>
      <c r="U444" s="153" t="s">
        <v>5703</v>
      </c>
      <c r="V444" s="154"/>
      <c r="W444" s="82"/>
      <c r="X444" s="155"/>
      <c r="Y444" s="160"/>
      <c r="Z444" s="82"/>
      <c r="AA444" s="82"/>
      <c r="AB444" s="82"/>
      <c r="AC444" s="82"/>
      <c r="AD444" s="82"/>
      <c r="AE444" s="82"/>
      <c r="AF444" s="82"/>
      <c r="AG444" s="82"/>
    </row>
    <row r="445" spans="1:33" ht="24.75" customHeight="1">
      <c r="A445" s="146">
        <v>44610</v>
      </c>
      <c r="B445" s="82" t="s">
        <v>4070</v>
      </c>
      <c r="C445" s="82" t="s">
        <v>155</v>
      </c>
      <c r="D445" s="82" t="s">
        <v>1455</v>
      </c>
      <c r="E445" s="82"/>
      <c r="F445" s="17" t="str">
        <f t="shared" si="27"/>
        <v>Pass CV</v>
      </c>
      <c r="G445" s="147" t="s">
        <v>5704</v>
      </c>
      <c r="H445" s="208">
        <v>986761805</v>
      </c>
      <c r="I445" s="148" t="s">
        <v>5705</v>
      </c>
      <c r="J445" s="150"/>
      <c r="K445" s="232" t="s">
        <v>5706</v>
      </c>
      <c r="L445" s="152" t="str">
        <f ca="1">IFERROR(__xludf.DUMMYFUNCTION("if(or(countifs($H$3:H447,H447)&gt;1, countifs($I$3:I447,I447)&gt;1),""Trùng"",if(or(COUNTIFS('Data tổng'!$I:$I,$I447)&gt;1,COUNTIFS('Data tổng'!$H:$H,$H447)&gt;1),""Trùng ""&amp;FILTER('Data tổng'!$B:$B,'Data tổng'!$I:$I=$I447,'Data tổng'!$B:$B&lt;&gt;$B447),""ok""))"),"ok")</f>
        <v>ok</v>
      </c>
      <c r="M445" s="147" t="s">
        <v>40</v>
      </c>
      <c r="N445" s="82" t="s">
        <v>243</v>
      </c>
      <c r="O445" s="82"/>
      <c r="P445" s="82"/>
      <c r="Q445" s="82"/>
      <c r="R445" s="82"/>
      <c r="S445" s="82"/>
      <c r="T445" s="82"/>
      <c r="U445" s="153" t="s">
        <v>5707</v>
      </c>
      <c r="V445" s="154"/>
      <c r="W445" s="82" t="s">
        <v>57</v>
      </c>
      <c r="X445" s="155"/>
      <c r="Y445" s="160"/>
      <c r="Z445" s="82"/>
      <c r="AA445" s="82"/>
      <c r="AB445" s="82"/>
      <c r="AC445" s="82"/>
      <c r="AD445" s="82"/>
      <c r="AE445" s="82"/>
      <c r="AF445" s="82"/>
      <c r="AG445" s="82"/>
    </row>
    <row r="446" spans="1:33" ht="15.75" customHeight="1">
      <c r="A446" s="146">
        <v>44634</v>
      </c>
      <c r="B446" s="82" t="s">
        <v>4070</v>
      </c>
      <c r="C446" s="82" t="s">
        <v>250</v>
      </c>
      <c r="D446" s="82" t="s">
        <v>417</v>
      </c>
      <c r="E446" s="82"/>
      <c r="F446" s="17" t="str">
        <f t="shared" si="27"/>
        <v>Fail Phỏng vấn</v>
      </c>
      <c r="G446" s="147" t="s">
        <v>5708</v>
      </c>
      <c r="H446" s="208">
        <v>987296569</v>
      </c>
      <c r="I446" s="148" t="s">
        <v>5709</v>
      </c>
      <c r="J446" s="150"/>
      <c r="K446" s="232" t="s">
        <v>5710</v>
      </c>
      <c r="L446" s="152" t="str">
        <f ca="1">IFERROR(__xludf.DUMMYFUNCTION("if(or(countifs($H$3:H448,H448)&gt;1, countifs($I$3:I448,I448)&gt;1),""Trùng"",if(or(COUNTIFS('Data tổng'!$I:$I,$I448)&gt;1,COUNTIFS('Data tổng'!$H:$H,$H448)&gt;1),""Trùng ""&amp;FILTER('Data tổng'!$B:$B,'Data tổng'!$I:$I=$I448,'Data tổng'!$B:$B&lt;&gt;$B448),""ok""))"),"ok")</f>
        <v>ok</v>
      </c>
      <c r="M446" s="147" t="s">
        <v>294</v>
      </c>
      <c r="N446" s="82" t="s">
        <v>243</v>
      </c>
      <c r="O446" s="82"/>
      <c r="P446" s="82"/>
      <c r="Q446" s="82"/>
      <c r="R446" s="82"/>
      <c r="S446" s="82"/>
      <c r="T446" s="82"/>
      <c r="U446" s="237" t="s">
        <v>5711</v>
      </c>
      <c r="V446" s="154"/>
      <c r="W446" s="82" t="s">
        <v>57</v>
      </c>
      <c r="X446" s="155">
        <v>44635</v>
      </c>
      <c r="Y446" s="156">
        <v>0.45833333333333331</v>
      </c>
      <c r="Z446" s="82" t="s">
        <v>5712</v>
      </c>
      <c r="AA446" s="82" t="s">
        <v>47</v>
      </c>
      <c r="AB446" s="82"/>
      <c r="AC446" s="82"/>
      <c r="AD446" s="82"/>
      <c r="AE446" s="82"/>
      <c r="AF446" s="82"/>
      <c r="AG446" s="82"/>
    </row>
    <row r="447" spans="1:33" ht="15.75" customHeight="1">
      <c r="A447" s="146">
        <v>44610</v>
      </c>
      <c r="B447" s="82" t="s">
        <v>4070</v>
      </c>
      <c r="C447" s="82" t="s">
        <v>250</v>
      </c>
      <c r="D447" s="82" t="s">
        <v>417</v>
      </c>
      <c r="E447" s="82"/>
      <c r="F447" s="17" t="str">
        <f t="shared" si="27"/>
        <v>Đã nhận được CV</v>
      </c>
      <c r="G447" s="147" t="s">
        <v>5713</v>
      </c>
      <c r="H447" s="208">
        <v>369054664</v>
      </c>
      <c r="I447" s="148" t="s">
        <v>5714</v>
      </c>
      <c r="J447" s="150"/>
      <c r="K447" s="232" t="s">
        <v>5715</v>
      </c>
      <c r="L447" s="152" t="str">
        <f ca="1">IFERROR(__xludf.DUMMYFUNCTION("if(or(countifs($H$3:H449,H449)&gt;1, countifs($I$3:I449,I449)&gt;1),""Trùng"",if(or(COUNTIFS('Data tổng'!$I:$I,$I449)&gt;1,COUNTIFS('Data tổng'!$H:$H,$H449)&gt;1),""Trùng ""&amp;FILTER('Data tổng'!$B:$B,'Data tổng'!$I:$I=$I449,'Data tổng'!$B:$B&lt;&gt;$B449),""ok""))"),"ok")</f>
        <v>ok</v>
      </c>
      <c r="M447" s="147" t="s">
        <v>294</v>
      </c>
      <c r="N447" s="82" t="s">
        <v>243</v>
      </c>
      <c r="O447" s="82"/>
      <c r="P447" s="82"/>
      <c r="Q447" s="82"/>
      <c r="R447" s="82"/>
      <c r="S447" s="82"/>
      <c r="T447" s="82"/>
      <c r="U447" s="153" t="s">
        <v>5716</v>
      </c>
      <c r="V447" s="154"/>
      <c r="W447" s="82"/>
      <c r="X447" s="155"/>
      <c r="Y447" s="160"/>
      <c r="Z447" s="82"/>
      <c r="AA447" s="82"/>
      <c r="AB447" s="82"/>
      <c r="AC447" s="82"/>
      <c r="AD447" s="82"/>
      <c r="AE447" s="82"/>
      <c r="AF447" s="82"/>
      <c r="AG447" s="82"/>
    </row>
    <row r="448" spans="1:33" ht="15.75" customHeight="1">
      <c r="A448" s="146">
        <v>44613</v>
      </c>
      <c r="B448" s="82" t="s">
        <v>4070</v>
      </c>
      <c r="C448" s="82" t="s">
        <v>250</v>
      </c>
      <c r="D448" s="82" t="s">
        <v>417</v>
      </c>
      <c r="E448" s="82"/>
      <c r="F448" s="17" t="str">
        <f t="shared" si="27"/>
        <v>Đã nhận được CV</v>
      </c>
      <c r="G448" s="147" t="s">
        <v>5717</v>
      </c>
      <c r="H448" s="219" t="s">
        <v>5718</v>
      </c>
      <c r="I448" s="149" t="s">
        <v>5719</v>
      </c>
      <c r="J448" s="150"/>
      <c r="K448" s="232" t="s">
        <v>5720</v>
      </c>
      <c r="L448" s="152" t="str">
        <f ca="1">IFERROR(__xludf.DUMMYFUNCTION("if(or(countifs($H$3:H450,H450)&gt;1, countifs($I$3:I450,I450)&gt;1),""Trùng"",if(or(COUNTIFS('Data tổng'!$I:$I,$I450)&gt;1,COUNTIFS('Data tổng'!$H:$H,$H450)&gt;1),""Trùng ""&amp;FILTER('Data tổng'!$B:$B,'Data tổng'!$I:$I=$I450,'Data tổng'!$B:$B&lt;&gt;$B450),""ok""))"),"ok")</f>
        <v>ok</v>
      </c>
      <c r="M448" s="147" t="s">
        <v>294</v>
      </c>
      <c r="N448" s="82" t="s">
        <v>243</v>
      </c>
      <c r="O448" s="82"/>
      <c r="P448" s="82"/>
      <c r="Q448" s="82"/>
      <c r="R448" s="82"/>
      <c r="S448" s="82"/>
      <c r="T448" s="82"/>
      <c r="U448" s="153" t="s">
        <v>5721</v>
      </c>
      <c r="V448" s="154"/>
      <c r="W448" s="82"/>
      <c r="X448" s="155"/>
      <c r="Y448" s="160"/>
      <c r="Z448" s="82"/>
      <c r="AA448" s="82"/>
      <c r="AB448" s="82"/>
      <c r="AC448" s="82"/>
      <c r="AD448" s="82"/>
      <c r="AE448" s="82"/>
      <c r="AF448" s="82"/>
      <c r="AG448" s="82"/>
    </row>
    <row r="449" spans="1:33" ht="15.75" customHeight="1">
      <c r="A449" s="146">
        <v>44613</v>
      </c>
      <c r="B449" s="82" t="s">
        <v>4070</v>
      </c>
      <c r="C449" s="82" t="s">
        <v>250</v>
      </c>
      <c r="D449" s="82" t="s">
        <v>417</v>
      </c>
      <c r="E449" s="82"/>
      <c r="F449" s="17" t="str">
        <f t="shared" si="27"/>
        <v>Đã nhận được CV</v>
      </c>
      <c r="G449" s="147" t="s">
        <v>5722</v>
      </c>
      <c r="H449" s="208">
        <v>386978356</v>
      </c>
      <c r="I449" s="216" t="s">
        <v>5723</v>
      </c>
      <c r="J449" s="150"/>
      <c r="K449" s="232" t="s">
        <v>5724</v>
      </c>
      <c r="L449" s="152" t="str">
        <f ca="1">IFERROR(__xludf.DUMMYFUNCTION("if(or(countifs($H$3:H451,H451)&gt;1, countifs($I$3:I451,I451)&gt;1),""Trùng"",if(or(COUNTIFS('Data tổng'!$I:$I,$I451)&gt;1,COUNTIFS('Data tổng'!$H:$H,$H451)&gt;1),""Trùng ""&amp;FILTER('Data tổng'!$B:$B,'Data tổng'!$I:$I=$I451,'Data tổng'!$B:$B&lt;&gt;$B451),""ok""))"),"ok")</f>
        <v>ok</v>
      </c>
      <c r="M449" s="147" t="s">
        <v>40</v>
      </c>
      <c r="N449" s="82" t="s">
        <v>243</v>
      </c>
      <c r="O449" s="82"/>
      <c r="P449" s="82"/>
      <c r="Q449" s="82"/>
      <c r="R449" s="82"/>
      <c r="S449" s="82"/>
      <c r="T449" s="82"/>
      <c r="U449" s="153" t="s">
        <v>5725</v>
      </c>
      <c r="V449" s="154"/>
      <c r="W449" s="82"/>
      <c r="X449" s="155"/>
      <c r="Y449" s="160"/>
      <c r="Z449" s="82"/>
      <c r="AA449" s="82"/>
      <c r="AB449" s="82"/>
      <c r="AC449" s="82"/>
      <c r="AD449" s="82"/>
      <c r="AE449" s="82"/>
      <c r="AF449" s="82"/>
      <c r="AG449" s="82"/>
    </row>
    <row r="450" spans="1:33" ht="15.75" customHeight="1">
      <c r="A450" s="146">
        <v>44614</v>
      </c>
      <c r="B450" s="82" t="s">
        <v>4070</v>
      </c>
      <c r="C450" s="82" t="s">
        <v>250</v>
      </c>
      <c r="D450" s="82" t="s">
        <v>417</v>
      </c>
      <c r="E450" s="82"/>
      <c r="F450" s="17" t="str">
        <f t="shared" si="27"/>
        <v>Fail Phỏng vấn</v>
      </c>
      <c r="G450" s="147" t="s">
        <v>5726</v>
      </c>
      <c r="H450" s="208">
        <v>359018490</v>
      </c>
      <c r="I450" s="172" t="s">
        <v>5727</v>
      </c>
      <c r="J450" s="150"/>
      <c r="K450" s="232" t="s">
        <v>5728</v>
      </c>
      <c r="L450" s="152" t="str">
        <f ca="1">IFERROR(__xludf.DUMMYFUNCTION("if(or(countifs($H$3:H452,H452)&gt;1, countifs($I$3:I452,I452)&gt;1),""Trùng"",if(or(COUNTIFS('Data tổng'!$I:$I,$I452)&gt;1,COUNTIFS('Data tổng'!$H:$H,$H452)&gt;1),""Trùng ""&amp;FILTER('Data tổng'!$B:$B,'Data tổng'!$I:$I=$I452,'Data tổng'!$B:$B&lt;&gt;$B452),""ok""))"),"ok")</f>
        <v>ok</v>
      </c>
      <c r="M450" s="147" t="s">
        <v>40</v>
      </c>
      <c r="N450" s="82" t="s">
        <v>243</v>
      </c>
      <c r="O450" s="82"/>
      <c r="P450" s="82"/>
      <c r="Q450" s="82"/>
      <c r="R450" s="82"/>
      <c r="S450" s="82"/>
      <c r="T450" s="82"/>
      <c r="U450" s="153" t="s">
        <v>5729</v>
      </c>
      <c r="V450" s="154"/>
      <c r="W450" s="82" t="s">
        <v>57</v>
      </c>
      <c r="X450" s="155">
        <v>44615</v>
      </c>
      <c r="Y450" s="239">
        <v>44615</v>
      </c>
      <c r="Z450" s="82" t="s">
        <v>827</v>
      </c>
      <c r="AA450" s="82" t="s">
        <v>47</v>
      </c>
      <c r="AB450" s="82"/>
      <c r="AC450" s="82"/>
      <c r="AD450" s="82"/>
      <c r="AE450" s="82"/>
      <c r="AF450" s="82"/>
      <c r="AG450" s="82"/>
    </row>
    <row r="451" spans="1:33" ht="15.75" customHeight="1">
      <c r="A451" s="146">
        <v>44614</v>
      </c>
      <c r="B451" s="82" t="s">
        <v>4070</v>
      </c>
      <c r="C451" s="82"/>
      <c r="D451" s="82" t="s">
        <v>417</v>
      </c>
      <c r="E451" s="82"/>
      <c r="F451" s="17" t="str">
        <f t="shared" si="27"/>
        <v>Đã nhận được CV</v>
      </c>
      <c r="G451" s="147" t="s">
        <v>5187</v>
      </c>
      <c r="H451" s="208">
        <v>983894835</v>
      </c>
      <c r="I451" s="148"/>
      <c r="J451" s="150"/>
      <c r="K451" s="147"/>
      <c r="L451" s="152" t="str">
        <f ca="1">IFERROR(__xludf.DUMMYFUNCTION("if(or(countifs($H$3:H453,H453)&gt;1, countifs($I$3:I453,I453)&gt;1),""Trùng"",if(or(COUNTIFS('Data tổng'!$I:$I,$I453)&gt;1,COUNTIFS('Data tổng'!$H:$H,$H453)&gt;1),""Trùng ""&amp;FILTER('Data tổng'!$B:$B,'Data tổng'!$I:$I=$I453,'Data tổng'!$B:$B&lt;&gt;$B453),""ok""))"),"ok")</f>
        <v>ok</v>
      </c>
      <c r="M451" s="147"/>
      <c r="N451" s="82"/>
      <c r="O451" s="82"/>
      <c r="P451" s="82"/>
      <c r="Q451" s="82"/>
      <c r="R451" s="82"/>
      <c r="S451" s="82"/>
      <c r="T451" s="82"/>
      <c r="U451" s="153"/>
      <c r="V451" s="154"/>
      <c r="W451" s="82"/>
      <c r="X451" s="155"/>
      <c r="Y451" s="160"/>
      <c r="Z451" s="82"/>
      <c r="AA451" s="82"/>
      <c r="AB451" s="82"/>
      <c r="AC451" s="82"/>
      <c r="AD451" s="82"/>
      <c r="AE451" s="82"/>
      <c r="AF451" s="82"/>
      <c r="AG451" s="82"/>
    </row>
    <row r="452" spans="1:33" ht="15.75" customHeight="1">
      <c r="A452" s="146">
        <v>44614</v>
      </c>
      <c r="B452" s="82" t="s">
        <v>4070</v>
      </c>
      <c r="C452" s="82" t="s">
        <v>250</v>
      </c>
      <c r="D452" s="82"/>
      <c r="E452" s="82"/>
      <c r="F452" s="17" t="str">
        <f t="shared" si="27"/>
        <v>Đã nhận được CV</v>
      </c>
      <c r="G452" s="147" t="s">
        <v>5730</v>
      </c>
      <c r="H452" s="208">
        <v>355126262</v>
      </c>
      <c r="I452" s="148"/>
      <c r="J452" s="150"/>
      <c r="K452" s="147"/>
      <c r="L452" s="152" t="str">
        <f ca="1">IFERROR(__xludf.DUMMYFUNCTION("if(or(countifs($H$3:H454,H454)&gt;1, countifs($I$3:I454,I454)&gt;1),""Trùng"",if(or(COUNTIFS('Data tổng'!$I:$I,$I454)&gt;1,COUNTIFS('Data tổng'!$H:$H,$H454)&gt;1),""Trùng ""&amp;FILTER('Data tổng'!$B:$B,'Data tổng'!$I:$I=$I454,'Data tổng'!$B:$B&lt;&gt;$B454),""ok""))"),"ok")</f>
        <v>ok</v>
      </c>
      <c r="M452" s="147"/>
      <c r="N452" s="82"/>
      <c r="O452" s="82"/>
      <c r="P452" s="82"/>
      <c r="Q452" s="82"/>
      <c r="R452" s="82"/>
      <c r="S452" s="82"/>
      <c r="T452" s="82"/>
      <c r="U452" s="153" t="s">
        <v>5731</v>
      </c>
      <c r="V452" s="154"/>
      <c r="W452" s="82"/>
      <c r="X452" s="155"/>
      <c r="Y452" s="160"/>
      <c r="Z452" s="82"/>
      <c r="AA452" s="82"/>
      <c r="AB452" s="82"/>
      <c r="AC452" s="82"/>
      <c r="AD452" s="82"/>
      <c r="AE452" s="82"/>
      <c r="AF452" s="82"/>
      <c r="AG452" s="82"/>
    </row>
    <row r="453" spans="1:33" ht="15.75" customHeight="1">
      <c r="A453" s="146">
        <v>44614</v>
      </c>
      <c r="B453" s="82" t="s">
        <v>4070</v>
      </c>
      <c r="C453" s="82"/>
      <c r="D453" s="82"/>
      <c r="E453" s="82"/>
      <c r="F453" s="17" t="str">
        <f t="shared" si="27"/>
        <v>Đã nhận được CV</v>
      </c>
      <c r="G453" s="147" t="s">
        <v>5211</v>
      </c>
      <c r="H453" s="208">
        <v>355802805</v>
      </c>
      <c r="I453" s="148"/>
      <c r="J453" s="150"/>
      <c r="K453" s="147"/>
      <c r="L453" s="152" t="str">
        <f ca="1">IFERROR(__xludf.DUMMYFUNCTION("if(or(countifs($H$3:H455,H455)&gt;1, countifs($I$3:I455,I455)&gt;1),""Trùng"",if(or(COUNTIFS('Data tổng'!$I:$I,$I455)&gt;1,COUNTIFS('Data tổng'!$H:$H,$H455)&gt;1),""Trùng ""&amp;FILTER('Data tổng'!$B:$B,'Data tổng'!$I:$I=$I455,'Data tổng'!$B:$B&lt;&gt;$B455),""ok""))"),"ok")</f>
        <v>ok</v>
      </c>
      <c r="M453" s="147"/>
      <c r="N453" s="82"/>
      <c r="O453" s="82"/>
      <c r="P453" s="82"/>
      <c r="Q453" s="82"/>
      <c r="R453" s="82"/>
      <c r="S453" s="82"/>
      <c r="T453" s="82"/>
      <c r="U453" s="153"/>
      <c r="V453" s="154"/>
      <c r="W453" s="82"/>
      <c r="X453" s="155"/>
      <c r="Y453" s="160"/>
      <c r="Z453" s="82"/>
      <c r="AA453" s="82"/>
      <c r="AB453" s="82"/>
      <c r="AC453" s="82"/>
      <c r="AD453" s="82"/>
      <c r="AE453" s="82"/>
      <c r="AF453" s="82"/>
      <c r="AG453" s="82"/>
    </row>
    <row r="454" spans="1:33" ht="15.75" customHeight="1">
      <c r="A454" s="146">
        <v>44614</v>
      </c>
      <c r="B454" s="82" t="s">
        <v>4070</v>
      </c>
      <c r="C454" s="82"/>
      <c r="D454" s="82"/>
      <c r="E454" s="82"/>
      <c r="F454" s="17" t="str">
        <f t="shared" si="27"/>
        <v>Đã nhận được CV</v>
      </c>
      <c r="G454" s="147" t="s">
        <v>5732</v>
      </c>
      <c r="H454" s="208">
        <v>789358868</v>
      </c>
      <c r="I454" s="148"/>
      <c r="J454" s="150"/>
      <c r="K454" s="147"/>
      <c r="L454" s="152" t="str">
        <f ca="1">IFERROR(__xludf.DUMMYFUNCTION("if(or(countifs($H$3:H456,H456)&gt;1, countifs($I$3:I456,I456)&gt;1),""Trùng"",if(or(COUNTIFS('Data tổng'!$I:$I,$I456)&gt;1,COUNTIFS('Data tổng'!$H:$H,$H456)&gt;1),""Trùng ""&amp;FILTER('Data tổng'!$B:$B,'Data tổng'!$I:$I=$I456,'Data tổng'!$B:$B&lt;&gt;$B456),""ok""))"),"ok")</f>
        <v>ok</v>
      </c>
      <c r="M454" s="147"/>
      <c r="N454" s="82"/>
      <c r="O454" s="82"/>
      <c r="P454" s="82"/>
      <c r="Q454" s="82"/>
      <c r="R454" s="82"/>
      <c r="S454" s="82"/>
      <c r="T454" s="82"/>
      <c r="U454" s="153" t="s">
        <v>5733</v>
      </c>
      <c r="V454" s="154"/>
      <c r="W454" s="82"/>
      <c r="X454" s="155"/>
      <c r="Y454" s="160"/>
      <c r="Z454" s="82"/>
      <c r="AA454" s="82"/>
      <c r="AB454" s="82"/>
      <c r="AC454" s="82"/>
      <c r="AD454" s="82"/>
      <c r="AE454" s="82"/>
      <c r="AF454" s="82"/>
      <c r="AG454" s="82"/>
    </row>
    <row r="455" spans="1:33" ht="15.75" customHeight="1">
      <c r="A455" s="146">
        <v>44614</v>
      </c>
      <c r="B455" s="82" t="s">
        <v>4070</v>
      </c>
      <c r="C455" s="82" t="s">
        <v>250</v>
      </c>
      <c r="D455" s="82" t="s">
        <v>417</v>
      </c>
      <c r="E455" s="82"/>
      <c r="F455" s="17" t="str">
        <f t="shared" si="27"/>
        <v>Đã onboard</v>
      </c>
      <c r="G455" s="147" t="s">
        <v>618</v>
      </c>
      <c r="H455" s="208" t="s">
        <v>5734</v>
      </c>
      <c r="I455" s="148" t="s">
        <v>5735</v>
      </c>
      <c r="J455" s="150"/>
      <c r="K455" s="232" t="s">
        <v>5736</v>
      </c>
      <c r="L455" s="152" t="str">
        <f ca="1">IFERROR(__xludf.DUMMYFUNCTION("if(or(countifs($H$3:H457,H457)&gt;1, countifs($I$3:I457,I457)&gt;1),""Trùng"",if(or(COUNTIFS('Data tổng'!$I:$I,$I457)&gt;1,COUNTIFS('Data tổng'!$H:$H,$H457)&gt;1),""Trùng ""&amp;FILTER('Data tổng'!$B:$B,'Data tổng'!$I:$I=$I457,'Data tổng'!$B:$B&lt;&gt;$B457),""ok""))"),"ok")</f>
        <v>ok</v>
      </c>
      <c r="M455" s="147" t="s">
        <v>112</v>
      </c>
      <c r="N455" s="82" t="s">
        <v>5643</v>
      </c>
      <c r="O455" s="82"/>
      <c r="P455" s="82"/>
      <c r="Q455" s="82"/>
      <c r="R455" s="82"/>
      <c r="S455" s="82"/>
      <c r="T455" s="82"/>
      <c r="U455" s="237" t="s">
        <v>5737</v>
      </c>
      <c r="V455" s="154"/>
      <c r="W455" s="82" t="s">
        <v>57</v>
      </c>
      <c r="X455" s="155">
        <v>44614</v>
      </c>
      <c r="Y455" s="156">
        <v>0.45833333333333331</v>
      </c>
      <c r="Z455" s="82" t="s">
        <v>5643</v>
      </c>
      <c r="AA455" s="82" t="s">
        <v>57</v>
      </c>
      <c r="AB455" s="164">
        <v>44617</v>
      </c>
      <c r="AC455" s="82" t="s">
        <v>65</v>
      </c>
      <c r="AD455" s="164">
        <v>44642</v>
      </c>
      <c r="AE455" s="82" t="s">
        <v>65</v>
      </c>
      <c r="AF455" s="82" t="s">
        <v>1746</v>
      </c>
      <c r="AG455" s="165">
        <v>23000000</v>
      </c>
    </row>
    <row r="456" spans="1:33" ht="15.75" customHeight="1">
      <c r="A456" s="146">
        <v>44614</v>
      </c>
      <c r="B456" s="82" t="s">
        <v>4070</v>
      </c>
      <c r="C456" s="82" t="s">
        <v>250</v>
      </c>
      <c r="D456" s="82" t="s">
        <v>2055</v>
      </c>
      <c r="E456" s="82"/>
      <c r="F456" s="17" t="str">
        <f t="shared" si="27"/>
        <v>Đã onboard</v>
      </c>
      <c r="G456" s="147" t="s">
        <v>5738</v>
      </c>
      <c r="H456" s="208">
        <v>974018917</v>
      </c>
      <c r="I456" s="148" t="s">
        <v>5739</v>
      </c>
      <c r="J456" s="150"/>
      <c r="K456" s="232" t="s">
        <v>5740</v>
      </c>
      <c r="L456" s="152" t="str">
        <f ca="1">IFERROR(__xludf.DUMMYFUNCTION("if(or(countifs($H$3:H458,H458)&gt;1, countifs($I$3:I458,I458)&gt;1),""Trùng"",if(or(COUNTIFS('Data tổng'!$I:$I,$I458)&gt;1,COUNTIFS('Data tổng'!$H:$H,$H458)&gt;1),""Trùng ""&amp;FILTER('Data tổng'!$B:$B,'Data tổng'!$I:$I=$I458,'Data tổng'!$B:$B&lt;&gt;$B458),""ok""))"),"ok")</f>
        <v>ok</v>
      </c>
      <c r="M456" s="147" t="s">
        <v>112</v>
      </c>
      <c r="N456" s="82" t="s">
        <v>5643</v>
      </c>
      <c r="O456" s="82"/>
      <c r="P456" s="82"/>
      <c r="Q456" s="82"/>
      <c r="R456" s="82"/>
      <c r="S456" s="82"/>
      <c r="T456" s="82"/>
      <c r="U456" s="237" t="s">
        <v>5741</v>
      </c>
      <c r="V456" s="154"/>
      <c r="W456" s="82" t="s">
        <v>57</v>
      </c>
      <c r="X456" s="155">
        <v>44622</v>
      </c>
      <c r="Y456" s="156">
        <v>0.41666666666666669</v>
      </c>
      <c r="Z456" s="82" t="s">
        <v>5643</v>
      </c>
      <c r="AA456" s="82" t="s">
        <v>57</v>
      </c>
      <c r="AB456" s="164">
        <v>44622</v>
      </c>
      <c r="AC456" s="82" t="s">
        <v>65</v>
      </c>
      <c r="AD456" s="164">
        <v>44655</v>
      </c>
      <c r="AE456" s="82" t="s">
        <v>65</v>
      </c>
      <c r="AF456" s="82" t="s">
        <v>1746</v>
      </c>
      <c r="AG456" s="165">
        <v>19000000</v>
      </c>
    </row>
    <row r="457" spans="1:33" ht="15.75" customHeight="1">
      <c r="A457" s="146">
        <v>44614</v>
      </c>
      <c r="B457" s="82" t="s">
        <v>4070</v>
      </c>
      <c r="C457" s="82" t="s">
        <v>250</v>
      </c>
      <c r="D457" s="82"/>
      <c r="E457" s="82"/>
      <c r="F457" s="17" t="str">
        <f t="shared" si="27"/>
        <v>Đã nhận được CV</v>
      </c>
      <c r="G457" s="147" t="s">
        <v>5742</v>
      </c>
      <c r="H457" s="208">
        <v>358508400</v>
      </c>
      <c r="I457" s="148"/>
      <c r="J457" s="150"/>
      <c r="K457" s="147"/>
      <c r="L457" s="152" t="str">
        <f ca="1">IFERROR(__xludf.DUMMYFUNCTION("if(or(countifs($H$3:H459,H459)&gt;1, countifs($I$3:I459,I459)&gt;1),""Trùng"",if(or(COUNTIFS('Data tổng'!$I:$I,$I459)&gt;1,COUNTIFS('Data tổng'!$H:$H,$H459)&gt;1),""Trùng ""&amp;FILTER('Data tổng'!$B:$B,'Data tổng'!$I:$I=$I459,'Data tổng'!$B:$B&lt;&gt;$B459),""ok""))"),"ok")</f>
        <v>ok</v>
      </c>
      <c r="M457" s="147" t="s">
        <v>112</v>
      </c>
      <c r="N457" s="82" t="s">
        <v>5643</v>
      </c>
      <c r="O457" s="82"/>
      <c r="P457" s="82"/>
      <c r="Q457" s="82"/>
      <c r="R457" s="82"/>
      <c r="S457" s="82"/>
      <c r="T457" s="82"/>
      <c r="U457" s="153" t="s">
        <v>5743</v>
      </c>
      <c r="V457" s="154"/>
      <c r="W457" s="82"/>
      <c r="X457" s="155"/>
      <c r="Y457" s="160"/>
      <c r="Z457" s="82"/>
      <c r="AA457" s="82"/>
      <c r="AB457" s="82"/>
      <c r="AC457" s="82"/>
      <c r="AD457" s="82"/>
      <c r="AE457" s="82"/>
      <c r="AF457" s="82"/>
      <c r="AG457" s="82"/>
    </row>
    <row r="458" spans="1:33" ht="15.75" customHeight="1">
      <c r="A458" s="146">
        <v>44614</v>
      </c>
      <c r="B458" s="82" t="s">
        <v>4070</v>
      </c>
      <c r="C458" s="82" t="s">
        <v>250</v>
      </c>
      <c r="D458" s="82"/>
      <c r="E458" s="82"/>
      <c r="F458" s="17" t="str">
        <f t="shared" si="27"/>
        <v>Đã nhận được CV</v>
      </c>
      <c r="G458" s="147" t="s">
        <v>5744</v>
      </c>
      <c r="H458" s="208">
        <v>855684887</v>
      </c>
      <c r="I458" s="148"/>
      <c r="J458" s="150"/>
      <c r="K458" s="147"/>
      <c r="L458" s="152" t="str">
        <f ca="1">IFERROR(__xludf.DUMMYFUNCTION("if(or(countifs($H$3:H460,H460)&gt;1, countifs($I$3:I460,I460)&gt;1),""Trùng"",if(or(COUNTIFS('Data tổng'!$I:$I,$I460)&gt;1,COUNTIFS('Data tổng'!$H:$H,$H460)&gt;1),""Trùng ""&amp;FILTER('Data tổng'!$B:$B,'Data tổng'!$I:$I=$I460,'Data tổng'!$B:$B&lt;&gt;$B460),""ok""))"),"ok")</f>
        <v>ok</v>
      </c>
      <c r="M458" s="147" t="s">
        <v>112</v>
      </c>
      <c r="N458" s="82" t="s">
        <v>5643</v>
      </c>
      <c r="O458" s="82"/>
      <c r="P458" s="82"/>
      <c r="Q458" s="82"/>
      <c r="R458" s="82"/>
      <c r="S458" s="82"/>
      <c r="T458" s="82"/>
      <c r="U458" s="153" t="s">
        <v>5745</v>
      </c>
      <c r="V458" s="154"/>
      <c r="W458" s="82"/>
      <c r="X458" s="155"/>
      <c r="Y458" s="160"/>
      <c r="Z458" s="82"/>
      <c r="AA458" s="82"/>
      <c r="AB458" s="82"/>
      <c r="AC458" s="82"/>
      <c r="AD458" s="82"/>
      <c r="AE458" s="82"/>
      <c r="AF458" s="82"/>
      <c r="AG458" s="82"/>
    </row>
    <row r="459" spans="1:33" ht="15.75" customHeight="1">
      <c r="A459" s="146">
        <v>44614</v>
      </c>
      <c r="B459" s="82" t="s">
        <v>4070</v>
      </c>
      <c r="C459" s="82" t="s">
        <v>250</v>
      </c>
      <c r="D459" s="82"/>
      <c r="E459" s="82"/>
      <c r="F459" s="17" t="str">
        <f t="shared" ref="F459:F522" si="28">IF(G459="","",IF(AE459="Yes", "Đã onboard", IF(AE459="No", "Không onboard", IF(AC459="Yes", "Đồng ý offer", IF(AC459="Consider", "Cân nhắc offer",IF(AC459="No", "Từ chối offer", IF(AA459="Pass", "Pass Phỏng vấn", IF(AA459="Fail", "Fail Phỏng vấn", IF(AA459="Cancel", "Hủy Phỏng vấn", IF(AA459="Reject", "Từ chối Phỏng vấn", IF(AA459="Consider", "Cân nhắc KQ PV", IF(AND(X459&lt;&gt;"",AA459="",W459="Pass"), "Có lịch PV",IF(W459="Pass","Pass CV",IF(W459="Fail","Fail CV",IF(W459="Reject","Từ chối ứng tuyển", IF(W459="Consider","Cân nhắc CV","Đã nhận được CV"))))))))))))))))</f>
        <v>Đã nhận được CV</v>
      </c>
      <c r="G459" s="147" t="s">
        <v>5746</v>
      </c>
      <c r="H459" s="208">
        <v>379397587</v>
      </c>
      <c r="I459" s="148"/>
      <c r="J459" s="150"/>
      <c r="K459" s="147"/>
      <c r="L459" s="152" t="str">
        <f ca="1">IFERROR(__xludf.DUMMYFUNCTION("if(or(countifs($H$3:H461,H461)&gt;1, countifs($I$3:I461,I461)&gt;1),""Trùng"",if(or(COUNTIFS('Data tổng'!$I:$I,$I461)&gt;1,COUNTIFS('Data tổng'!$H:$H,$H461)&gt;1),""Trùng ""&amp;FILTER('Data tổng'!$B:$B,'Data tổng'!$I:$I=$I461,'Data tổng'!$B:$B&lt;&gt;$B461),""ok""))"),"ok")</f>
        <v>ok</v>
      </c>
      <c r="M459" s="147" t="s">
        <v>112</v>
      </c>
      <c r="N459" s="82" t="s">
        <v>5643</v>
      </c>
      <c r="O459" s="82"/>
      <c r="P459" s="82"/>
      <c r="Q459" s="82"/>
      <c r="R459" s="82"/>
      <c r="S459" s="82"/>
      <c r="T459" s="82"/>
      <c r="U459" s="153" t="s">
        <v>5747</v>
      </c>
      <c r="V459" s="154"/>
      <c r="W459" s="82"/>
      <c r="X459" s="155"/>
      <c r="Y459" s="160"/>
      <c r="Z459" s="82"/>
      <c r="AA459" s="82"/>
      <c r="AB459" s="82"/>
      <c r="AC459" s="82"/>
      <c r="AD459" s="82"/>
      <c r="AE459" s="82"/>
      <c r="AF459" s="82"/>
      <c r="AG459" s="82"/>
    </row>
    <row r="460" spans="1:33" ht="15.75" customHeight="1">
      <c r="A460" s="146">
        <v>44614</v>
      </c>
      <c r="B460" s="82" t="s">
        <v>4070</v>
      </c>
      <c r="C460" s="82" t="s">
        <v>250</v>
      </c>
      <c r="D460" s="82"/>
      <c r="E460" s="82"/>
      <c r="F460" s="17" t="str">
        <f t="shared" si="28"/>
        <v>Đã nhận được CV</v>
      </c>
      <c r="G460" s="147" t="s">
        <v>5748</v>
      </c>
      <c r="H460" s="208">
        <v>363025319</v>
      </c>
      <c r="I460" s="148"/>
      <c r="J460" s="150"/>
      <c r="K460" s="147"/>
      <c r="L460" s="152" t="str">
        <f ca="1">IFERROR(__xludf.DUMMYFUNCTION("if(or(countifs($H$3:H462,H462)&gt;1, countifs($I$3:I462,I462)&gt;1),""Trùng"",if(or(COUNTIFS('Data tổng'!$I:$I,$I462)&gt;1,COUNTIFS('Data tổng'!$H:$H,$H462)&gt;1),""Trùng ""&amp;FILTER('Data tổng'!$B:$B,'Data tổng'!$I:$I=$I462,'Data tổng'!$B:$B&lt;&gt;$B462),""ok""))"),"ok")</f>
        <v>ok</v>
      </c>
      <c r="M460" s="147" t="s">
        <v>112</v>
      </c>
      <c r="N460" s="82" t="s">
        <v>5643</v>
      </c>
      <c r="O460" s="82"/>
      <c r="P460" s="82"/>
      <c r="Q460" s="82"/>
      <c r="R460" s="82"/>
      <c r="S460" s="82"/>
      <c r="T460" s="82"/>
      <c r="U460" s="153" t="s">
        <v>5749</v>
      </c>
      <c r="V460" s="154"/>
      <c r="W460" s="82"/>
      <c r="X460" s="155"/>
      <c r="Y460" s="160"/>
      <c r="Z460" s="82"/>
      <c r="AA460" s="82"/>
      <c r="AB460" s="82"/>
      <c r="AC460" s="82"/>
      <c r="AD460" s="82"/>
      <c r="AE460" s="82"/>
      <c r="AF460" s="82"/>
      <c r="AG460" s="82"/>
    </row>
    <row r="461" spans="1:33" ht="21.75" customHeight="1">
      <c r="A461" s="146">
        <v>44614</v>
      </c>
      <c r="B461" s="82" t="s">
        <v>4070</v>
      </c>
      <c r="C461" s="82" t="s">
        <v>250</v>
      </c>
      <c r="D461" s="82"/>
      <c r="E461" s="82"/>
      <c r="F461" s="17" t="str">
        <f t="shared" si="28"/>
        <v>Đã nhận được CV</v>
      </c>
      <c r="G461" s="237" t="s">
        <v>5750</v>
      </c>
      <c r="H461" s="208">
        <v>329394899</v>
      </c>
      <c r="I461" s="148"/>
      <c r="J461" s="160"/>
      <c r="K461" s="147"/>
      <c r="L461" s="152" t="str">
        <f ca="1">IFERROR(__xludf.DUMMYFUNCTION("if(or(countifs($H$3:H463,H463)&gt;1, countifs($I$3:I463,I463)&gt;1),""Trùng"",if(or(COUNTIFS('Data tổng'!$I:$I,$I463)&gt;1,COUNTIFS('Data tổng'!$H:$H,$H463)&gt;1),""Trùng ""&amp;FILTER('Data tổng'!$B:$B,'Data tổng'!$I:$I=$I463,'Data tổng'!$B:$B&lt;&gt;$B463),""ok""))"),"ok")</f>
        <v>ok</v>
      </c>
      <c r="M461" s="147" t="s">
        <v>112</v>
      </c>
      <c r="N461" s="82" t="s">
        <v>5643</v>
      </c>
      <c r="O461" s="82"/>
      <c r="P461" s="82"/>
      <c r="Q461" s="82"/>
      <c r="R461" s="82"/>
      <c r="S461" s="82"/>
      <c r="T461" s="82"/>
      <c r="U461" s="153" t="s">
        <v>5749</v>
      </c>
      <c r="V461" s="154"/>
      <c r="W461" s="82"/>
      <c r="X461" s="155"/>
      <c r="Y461" s="160"/>
      <c r="Z461" s="82"/>
      <c r="AA461" s="82"/>
      <c r="AB461" s="82"/>
      <c r="AC461" s="82"/>
      <c r="AD461" s="82"/>
      <c r="AE461" s="82"/>
      <c r="AF461" s="82"/>
      <c r="AG461" s="82"/>
    </row>
    <row r="462" spans="1:33" ht="21.75" customHeight="1">
      <c r="A462" s="146">
        <v>44614</v>
      </c>
      <c r="B462" s="82" t="s">
        <v>4070</v>
      </c>
      <c r="C462" s="82" t="s">
        <v>250</v>
      </c>
      <c r="D462" s="82"/>
      <c r="E462" s="82"/>
      <c r="F462" s="17" t="str">
        <f t="shared" si="28"/>
        <v>Đã nhận được CV</v>
      </c>
      <c r="G462" s="240" t="s">
        <v>5751</v>
      </c>
      <c r="H462" s="208">
        <v>936235068</v>
      </c>
      <c r="I462" s="148"/>
      <c r="J462" s="160"/>
      <c r="K462" s="147"/>
      <c r="L462" s="152" t="str">
        <f ca="1">IFERROR(__xludf.DUMMYFUNCTION("if(or(countifs($H$3:H464,H464)&gt;1, countifs($I$3:I464,I464)&gt;1),""Trùng"",if(or(COUNTIFS('Data tổng'!$I:$I,$I464)&gt;1,COUNTIFS('Data tổng'!$H:$H,$H464)&gt;1),""Trùng ""&amp;FILTER('Data tổng'!$B:$B,'Data tổng'!$I:$I=$I464,'Data tổng'!$B:$B&lt;&gt;$B464),""ok""))"),"ok")</f>
        <v>ok</v>
      </c>
      <c r="M462" s="147" t="s">
        <v>112</v>
      </c>
      <c r="N462" s="82" t="s">
        <v>5643</v>
      </c>
      <c r="O462" s="82"/>
      <c r="P462" s="82"/>
      <c r="Q462" s="82"/>
      <c r="R462" s="82"/>
      <c r="S462" s="82"/>
      <c r="T462" s="82"/>
      <c r="U462" s="153" t="s">
        <v>5752</v>
      </c>
      <c r="V462" s="154"/>
      <c r="W462" s="82"/>
      <c r="X462" s="155"/>
      <c r="Y462" s="160"/>
      <c r="Z462" s="82"/>
      <c r="AA462" s="82"/>
      <c r="AB462" s="82"/>
      <c r="AC462" s="82"/>
      <c r="AD462" s="82"/>
      <c r="AE462" s="82"/>
      <c r="AF462" s="82"/>
      <c r="AG462" s="82"/>
    </row>
    <row r="463" spans="1:33" ht="21.75" customHeight="1">
      <c r="A463" s="146">
        <v>44614</v>
      </c>
      <c r="B463" s="82" t="s">
        <v>4070</v>
      </c>
      <c r="C463" s="82" t="s">
        <v>250</v>
      </c>
      <c r="D463" s="82"/>
      <c r="E463" s="82"/>
      <c r="F463" s="17" t="str">
        <f t="shared" si="28"/>
        <v>Đã nhận được CV</v>
      </c>
      <c r="G463" s="162" t="s">
        <v>5753</v>
      </c>
      <c r="H463" s="208">
        <v>363533836</v>
      </c>
      <c r="I463" s="148"/>
      <c r="J463" s="160"/>
      <c r="K463" s="147"/>
      <c r="L463" s="152" t="str">
        <f ca="1">IFERROR(__xludf.DUMMYFUNCTION("if(or(countifs($H$3:H465,H465)&gt;1, countifs($I$3:I465,I465)&gt;1),""Trùng"",if(or(COUNTIFS('Data tổng'!$I:$I,$I465)&gt;1,COUNTIFS('Data tổng'!$H:$H,$H465)&gt;1),""Trùng ""&amp;FILTER('Data tổng'!$B:$B,'Data tổng'!$I:$I=$I465,'Data tổng'!$B:$B&lt;&gt;$B465),""ok""))"),"ok")</f>
        <v>ok</v>
      </c>
      <c r="M463" s="147" t="s">
        <v>112</v>
      </c>
      <c r="N463" s="82" t="s">
        <v>5643</v>
      </c>
      <c r="O463" s="82"/>
      <c r="P463" s="82"/>
      <c r="Q463" s="82"/>
      <c r="R463" s="82"/>
      <c r="S463" s="82"/>
      <c r="T463" s="82"/>
      <c r="U463" s="153" t="s">
        <v>5754</v>
      </c>
      <c r="V463" s="154"/>
      <c r="W463" s="82"/>
      <c r="X463" s="155"/>
      <c r="Y463" s="160"/>
      <c r="Z463" s="82"/>
      <c r="AA463" s="82"/>
      <c r="AB463" s="82"/>
      <c r="AC463" s="82"/>
      <c r="AD463" s="82"/>
      <c r="AE463" s="82"/>
      <c r="AF463" s="82"/>
      <c r="AG463" s="82"/>
    </row>
    <row r="464" spans="1:33" ht="21.75" customHeight="1">
      <c r="A464" s="146">
        <v>44614</v>
      </c>
      <c r="B464" s="82" t="s">
        <v>4070</v>
      </c>
      <c r="C464" s="82" t="s">
        <v>250</v>
      </c>
      <c r="D464" s="82"/>
      <c r="E464" s="82"/>
      <c r="F464" s="17" t="str">
        <f t="shared" si="28"/>
        <v>Đã nhận được CV</v>
      </c>
      <c r="G464" s="162" t="s">
        <v>5755</v>
      </c>
      <c r="H464" s="208">
        <v>941219111</v>
      </c>
      <c r="I464" s="148"/>
      <c r="J464" s="160"/>
      <c r="K464" s="147"/>
      <c r="L464" s="152" t="str">
        <f ca="1">IFERROR(__xludf.DUMMYFUNCTION("if(or(countifs($H$3:H466,H466)&gt;1, countifs($I$3:I466,I466)&gt;1),""Trùng"",if(or(COUNTIFS('Data tổng'!$I:$I,$I466)&gt;1,COUNTIFS('Data tổng'!$H:$H,$H466)&gt;1),""Trùng ""&amp;FILTER('Data tổng'!$B:$B,'Data tổng'!$I:$I=$I466,'Data tổng'!$B:$B&lt;&gt;$B466),""ok""))"),"ok")</f>
        <v>ok</v>
      </c>
      <c r="M464" s="147" t="s">
        <v>112</v>
      </c>
      <c r="N464" s="82" t="s">
        <v>5643</v>
      </c>
      <c r="O464" s="82"/>
      <c r="P464" s="82"/>
      <c r="Q464" s="82"/>
      <c r="R464" s="82"/>
      <c r="S464" s="82"/>
      <c r="T464" s="82"/>
      <c r="U464" s="153" t="s">
        <v>5756</v>
      </c>
      <c r="V464" s="154"/>
      <c r="W464" s="82"/>
      <c r="X464" s="155"/>
      <c r="Y464" s="160"/>
      <c r="Z464" s="82"/>
      <c r="AA464" s="82"/>
      <c r="AB464" s="82"/>
      <c r="AC464" s="82"/>
      <c r="AD464" s="82"/>
      <c r="AE464" s="82"/>
      <c r="AF464" s="82"/>
      <c r="AG464" s="82"/>
    </row>
    <row r="465" spans="1:33" ht="21.75" customHeight="1">
      <c r="A465" s="146">
        <v>44614</v>
      </c>
      <c r="B465" s="82" t="s">
        <v>4070</v>
      </c>
      <c r="C465" s="82" t="s">
        <v>250</v>
      </c>
      <c r="D465" s="82"/>
      <c r="E465" s="82"/>
      <c r="F465" s="17" t="str">
        <f t="shared" si="28"/>
        <v>Đã nhận được CV</v>
      </c>
      <c r="G465" s="162" t="s">
        <v>4966</v>
      </c>
      <c r="H465" s="208">
        <v>905756758</v>
      </c>
      <c r="I465" s="148"/>
      <c r="J465" s="160"/>
      <c r="K465" s="147"/>
      <c r="L465" s="152" t="str">
        <f ca="1">IFERROR(__xludf.DUMMYFUNCTION("if(or(countifs($H$3:H467,H467)&gt;1, countifs($I$3:I467,I467)&gt;1),""Trùng"",if(or(COUNTIFS('Data tổng'!$I:$I,$I467)&gt;1,COUNTIFS('Data tổng'!$H:$H,$H467)&gt;1),""Trùng ""&amp;FILTER('Data tổng'!$B:$B,'Data tổng'!$I:$I=$I467,'Data tổng'!$B:$B&lt;&gt;$B467),""ok""))"),"ok")</f>
        <v>ok</v>
      </c>
      <c r="M465" s="147" t="s">
        <v>112</v>
      </c>
      <c r="N465" s="82" t="s">
        <v>5643</v>
      </c>
      <c r="O465" s="82"/>
      <c r="P465" s="82"/>
      <c r="Q465" s="82"/>
      <c r="R465" s="82"/>
      <c r="S465" s="82"/>
      <c r="T465" s="82"/>
      <c r="U465" s="153"/>
      <c r="V465" s="154"/>
      <c r="W465" s="82"/>
      <c r="X465" s="155"/>
      <c r="Y465" s="160"/>
      <c r="Z465" s="82"/>
      <c r="AA465" s="82"/>
      <c r="AB465" s="82"/>
      <c r="AC465" s="82"/>
      <c r="AD465" s="82"/>
      <c r="AE465" s="82"/>
      <c r="AF465" s="82"/>
      <c r="AG465" s="82"/>
    </row>
    <row r="466" spans="1:33" ht="21.75" customHeight="1">
      <c r="A466" s="146">
        <v>44614</v>
      </c>
      <c r="B466" s="82" t="s">
        <v>4070</v>
      </c>
      <c r="C466" s="82" t="s">
        <v>250</v>
      </c>
      <c r="D466" s="82" t="s">
        <v>79</v>
      </c>
      <c r="E466" s="82"/>
      <c r="F466" s="17" t="str">
        <f t="shared" si="28"/>
        <v>Đã onboard</v>
      </c>
      <c r="G466" s="147" t="s">
        <v>5757</v>
      </c>
      <c r="H466" s="208">
        <v>974912418</v>
      </c>
      <c r="I466" s="148" t="s">
        <v>5758</v>
      </c>
      <c r="J466" s="160">
        <v>1996</v>
      </c>
      <c r="K466" s="232" t="s">
        <v>5759</v>
      </c>
      <c r="L466" s="152" t="str">
        <f ca="1">IFERROR(__xludf.DUMMYFUNCTION("if(or(countifs($H$3:H468,H468)&gt;1, countifs($I$3:I468,I468)&gt;1),""Trùng"",if(or(COUNTIFS('Data tổng'!$I:$I,$I468)&gt;1,COUNTIFS('Data tổng'!$H:$H,$H468)&gt;1),""Trùng ""&amp;FILTER('Data tổng'!$B:$B,'Data tổng'!$I:$I=$I468,'Data tổng'!$B:$B&lt;&gt;$B468),""ok""))"),"ok")</f>
        <v>ok</v>
      </c>
      <c r="M466" s="147" t="s">
        <v>40</v>
      </c>
      <c r="N466" s="82" t="s">
        <v>243</v>
      </c>
      <c r="O466" s="82"/>
      <c r="P466" s="82"/>
      <c r="Q466" s="82"/>
      <c r="R466" s="82"/>
      <c r="S466" s="82"/>
      <c r="T466" s="82"/>
      <c r="U466" s="237" t="s">
        <v>5760</v>
      </c>
      <c r="V466" s="154"/>
      <c r="W466" s="82" t="s">
        <v>57</v>
      </c>
      <c r="X466" s="155">
        <v>44622</v>
      </c>
      <c r="Y466" s="156">
        <v>0.45833333333333331</v>
      </c>
      <c r="Z466" s="82" t="s">
        <v>5643</v>
      </c>
      <c r="AA466" s="82" t="s">
        <v>57</v>
      </c>
      <c r="AB466" s="164">
        <v>44622</v>
      </c>
      <c r="AC466" s="82" t="s">
        <v>65</v>
      </c>
      <c r="AD466" s="164">
        <v>44630</v>
      </c>
      <c r="AE466" s="82" t="s">
        <v>65</v>
      </c>
      <c r="AF466" s="82" t="s">
        <v>1746</v>
      </c>
      <c r="AG466" s="165">
        <v>14000000</v>
      </c>
    </row>
    <row r="467" spans="1:33" ht="27.75" customHeight="1">
      <c r="A467" s="146">
        <v>44614</v>
      </c>
      <c r="B467" s="82" t="s">
        <v>4070</v>
      </c>
      <c r="C467" s="82" t="s">
        <v>78</v>
      </c>
      <c r="D467" s="82" t="s">
        <v>79</v>
      </c>
      <c r="E467" s="82"/>
      <c r="F467" s="17" t="str">
        <f t="shared" si="28"/>
        <v>Fail Phỏng vấn</v>
      </c>
      <c r="G467" s="147" t="s">
        <v>5761</v>
      </c>
      <c r="H467" s="208">
        <v>397656345</v>
      </c>
      <c r="I467" s="149" t="s">
        <v>5762</v>
      </c>
      <c r="J467" s="150"/>
      <c r="K467" s="232" t="s">
        <v>5763</v>
      </c>
      <c r="L467" s="152" t="str">
        <f ca="1">IFERROR(__xludf.DUMMYFUNCTION("if(or(countifs($H$3:H469,H469)&gt;1, countifs($I$3:I469,I469)&gt;1),""Trùng"",if(or(COUNTIFS('Data tổng'!$I:$I,$I469)&gt;1,COUNTIFS('Data tổng'!$H:$H,$H469)&gt;1),""Trùng ""&amp;FILTER('Data tổng'!$B:$B,'Data tổng'!$I:$I=$I469,'Data tổng'!$B:$B&lt;&gt;$B469),""ok""))"),"ok")</f>
        <v>ok</v>
      </c>
      <c r="M467" s="147" t="s">
        <v>112</v>
      </c>
      <c r="N467" s="82" t="s">
        <v>2924</v>
      </c>
      <c r="O467" s="82"/>
      <c r="P467" s="82"/>
      <c r="Q467" s="82"/>
      <c r="R467" s="82"/>
      <c r="S467" s="82"/>
      <c r="T467" s="82"/>
      <c r="U467" s="237" t="s">
        <v>5764</v>
      </c>
      <c r="V467" s="154">
        <v>44614</v>
      </c>
      <c r="W467" s="82" t="s">
        <v>57</v>
      </c>
      <c r="X467" s="155">
        <v>44615</v>
      </c>
      <c r="Y467" s="156">
        <v>0.70833333333333337</v>
      </c>
      <c r="Z467" s="82" t="s">
        <v>5765</v>
      </c>
      <c r="AA467" s="82" t="s">
        <v>47</v>
      </c>
      <c r="AB467" s="82"/>
      <c r="AC467" s="82"/>
      <c r="AD467" s="82"/>
      <c r="AE467" s="82"/>
      <c r="AF467" s="82"/>
      <c r="AG467" s="82"/>
    </row>
    <row r="468" spans="1:33" ht="52.5" customHeight="1">
      <c r="A468" s="146">
        <v>44614</v>
      </c>
      <c r="B468" s="82" t="s">
        <v>4070</v>
      </c>
      <c r="C468" s="82" t="s">
        <v>78</v>
      </c>
      <c r="D468" s="82" t="s">
        <v>79</v>
      </c>
      <c r="E468" s="82"/>
      <c r="F468" s="17" t="str">
        <f t="shared" si="28"/>
        <v>Fail Phỏng vấn</v>
      </c>
      <c r="G468" s="147" t="s">
        <v>5766</v>
      </c>
      <c r="H468" s="208">
        <v>386356940</v>
      </c>
      <c r="I468" s="149" t="s">
        <v>5767</v>
      </c>
      <c r="J468" s="150"/>
      <c r="K468" s="128" t="s">
        <v>5768</v>
      </c>
      <c r="L468" s="152" t="str">
        <f ca="1">IFERROR(__xludf.DUMMYFUNCTION("if(or(countifs($H$3:H470,H470)&gt;1, countifs($I$3:I470,I470)&gt;1),""Trùng"",if(or(COUNTIFS('Data tổng'!$I:$I,$I470)&gt;1,COUNTIFS('Data tổng'!$H:$H,$H470)&gt;1),""Trùng ""&amp;FILTER('Data tổng'!$B:$B,'Data tổng'!$I:$I=$I470,'Data tổng'!$B:$B&lt;&gt;$B470),""ok""))"),"ok")</f>
        <v>ok</v>
      </c>
      <c r="M468" s="147" t="s">
        <v>112</v>
      </c>
      <c r="N468" s="82" t="s">
        <v>5769</v>
      </c>
      <c r="O468" s="82"/>
      <c r="P468" s="82"/>
      <c r="Q468" s="82"/>
      <c r="R468" s="82"/>
      <c r="S468" s="82"/>
      <c r="T468" s="82"/>
      <c r="U468" s="232" t="s">
        <v>5770</v>
      </c>
      <c r="V468" s="154"/>
      <c r="W468" s="82" t="s">
        <v>57</v>
      </c>
      <c r="X468" s="155">
        <v>44617</v>
      </c>
      <c r="Y468" s="156">
        <v>0.75</v>
      </c>
      <c r="Z468" s="82" t="s">
        <v>1739</v>
      </c>
      <c r="AA468" s="82" t="s">
        <v>47</v>
      </c>
      <c r="AB468" s="82"/>
      <c r="AC468" s="82"/>
      <c r="AD468" s="82"/>
      <c r="AE468" s="82"/>
      <c r="AF468" s="82"/>
      <c r="AG468" s="82"/>
    </row>
    <row r="469" spans="1:33" ht="29.25" customHeight="1">
      <c r="A469" s="146">
        <v>44614</v>
      </c>
      <c r="B469" s="82" t="s">
        <v>4070</v>
      </c>
      <c r="C469" s="82" t="s">
        <v>1834</v>
      </c>
      <c r="D469" s="82" t="s">
        <v>417</v>
      </c>
      <c r="E469" s="82"/>
      <c r="F469" s="17" t="str">
        <f t="shared" si="28"/>
        <v>Từ chối offer</v>
      </c>
      <c r="G469" s="147" t="s">
        <v>5771</v>
      </c>
      <c r="H469" s="208">
        <v>962527067</v>
      </c>
      <c r="I469" s="148" t="s">
        <v>5772</v>
      </c>
      <c r="J469" s="150"/>
      <c r="K469" s="232" t="s">
        <v>5773</v>
      </c>
      <c r="L469" s="152" t="str">
        <f ca="1">IFERROR(__xludf.DUMMYFUNCTION("if(or(countifs($H$3:H471,H471)&gt;1, countifs($I$3:I471,I471)&gt;1),""Trùng"",if(or(COUNTIFS('Data tổng'!$I:$I,$I471)&gt;1,COUNTIFS('Data tổng'!$H:$H,$H471)&gt;1),""Trùng ""&amp;FILTER('Data tổng'!$B:$B,'Data tổng'!$I:$I=$I471,'Data tổng'!$B:$B&lt;&gt;$B471),""ok""))"),"ok")</f>
        <v>ok</v>
      </c>
      <c r="M469" s="147" t="s">
        <v>83</v>
      </c>
      <c r="N469" s="82" t="s">
        <v>84</v>
      </c>
      <c r="O469" s="82"/>
      <c r="P469" s="82"/>
      <c r="Q469" s="82"/>
      <c r="R469" s="82"/>
      <c r="S469" s="82"/>
      <c r="T469" s="82"/>
      <c r="U469" s="237" t="s">
        <v>5774</v>
      </c>
      <c r="V469" s="154">
        <v>44615</v>
      </c>
      <c r="W469" s="82" t="s">
        <v>57</v>
      </c>
      <c r="X469" s="155">
        <v>44617</v>
      </c>
      <c r="Y469" s="156">
        <v>0.70833333333333337</v>
      </c>
      <c r="Z469" s="82" t="s">
        <v>682</v>
      </c>
      <c r="AA469" s="82" t="s">
        <v>57</v>
      </c>
      <c r="AB469" s="164">
        <v>44623</v>
      </c>
      <c r="AC469" s="82" t="s">
        <v>128</v>
      </c>
      <c r="AD469" s="82"/>
      <c r="AE469" s="82"/>
      <c r="AF469" s="82"/>
      <c r="AG469" s="82"/>
    </row>
    <row r="470" spans="1:33" ht="21.75" customHeight="1">
      <c r="A470" s="146">
        <v>44614</v>
      </c>
      <c r="B470" s="82" t="s">
        <v>4070</v>
      </c>
      <c r="C470" s="82" t="s">
        <v>163</v>
      </c>
      <c r="D470" s="82" t="s">
        <v>417</v>
      </c>
      <c r="E470" s="82"/>
      <c r="F470" s="17" t="str">
        <f t="shared" si="28"/>
        <v>Đã onboard</v>
      </c>
      <c r="G470" s="147" t="s">
        <v>5775</v>
      </c>
      <c r="H470" s="208">
        <v>946924893</v>
      </c>
      <c r="I470" s="172" t="s">
        <v>5776</v>
      </c>
      <c r="J470" s="160"/>
      <c r="K470" s="232" t="s">
        <v>5777</v>
      </c>
      <c r="L470" s="152" t="str">
        <f ca="1">IFERROR(__xludf.DUMMYFUNCTION("if(or(countifs($H$3:H472,H472)&gt;1, countifs($I$3:I472,I472)&gt;1),""Trùng"",if(or(COUNTIFS('Data tổng'!$I:$I,$I472)&gt;1,COUNTIFS('Data tổng'!$H:$H,$H472)&gt;1),""Trùng ""&amp;FILTER('Data tổng'!$B:$B,'Data tổng'!$I:$I=$I472,'Data tổng'!$B:$B&lt;&gt;$B472),""ok""))"),"ok")</f>
        <v>ok</v>
      </c>
      <c r="M470" s="147" t="s">
        <v>112</v>
      </c>
      <c r="N470" s="241" t="s">
        <v>5778</v>
      </c>
      <c r="O470" s="82"/>
      <c r="P470" s="82"/>
      <c r="Q470" s="82"/>
      <c r="R470" s="82"/>
      <c r="S470" s="82"/>
      <c r="T470" s="82"/>
      <c r="U470" s="237" t="s">
        <v>5779</v>
      </c>
      <c r="V470" s="154"/>
      <c r="W470" s="82" t="s">
        <v>57</v>
      </c>
      <c r="X470" s="155">
        <v>44621</v>
      </c>
      <c r="Y470" s="156">
        <v>0.58333333333333337</v>
      </c>
      <c r="Z470" s="82" t="s">
        <v>5780</v>
      </c>
      <c r="AA470" s="82" t="s">
        <v>57</v>
      </c>
      <c r="AB470" s="164">
        <v>44625</v>
      </c>
      <c r="AC470" s="82" t="s">
        <v>65</v>
      </c>
      <c r="AD470" s="164">
        <v>44635</v>
      </c>
      <c r="AE470" s="82" t="s">
        <v>65</v>
      </c>
      <c r="AF470" s="82" t="s">
        <v>1746</v>
      </c>
      <c r="AG470" s="165">
        <v>30000000</v>
      </c>
    </row>
    <row r="471" spans="1:33" ht="27" customHeight="1">
      <c r="A471" s="146">
        <v>44616</v>
      </c>
      <c r="B471" s="82" t="s">
        <v>4070</v>
      </c>
      <c r="C471" s="82" t="s">
        <v>456</v>
      </c>
      <c r="D471" s="82" t="s">
        <v>417</v>
      </c>
      <c r="E471" s="82"/>
      <c r="F471" s="17" t="str">
        <f t="shared" si="28"/>
        <v>Đã nhận được CV</v>
      </c>
      <c r="G471" s="147" t="s">
        <v>5781</v>
      </c>
      <c r="H471" s="208">
        <v>984306969</v>
      </c>
      <c r="I471" s="149" t="s">
        <v>5782</v>
      </c>
      <c r="J471" s="160"/>
      <c r="K471" s="232" t="s">
        <v>5783</v>
      </c>
      <c r="L471" s="152" t="str">
        <f ca="1">IFERROR(__xludf.DUMMYFUNCTION("if(or(countifs($H$3:H473,H473)&gt;1, countifs($I$3:I473,I473)&gt;1),""Trùng"",if(or(COUNTIFS('Data tổng'!$I:$I,$I473)&gt;1,COUNTIFS('Data tổng'!$H:$H,$H473)&gt;1),""Trùng ""&amp;FILTER('Data tổng'!$B:$B,'Data tổng'!$I:$I=$I473,'Data tổng'!$B:$B&lt;&gt;$B473),""ok""))"),"ok")</f>
        <v>ok</v>
      </c>
      <c r="M471" s="147" t="s">
        <v>83</v>
      </c>
      <c r="N471" s="82" t="s">
        <v>84</v>
      </c>
      <c r="O471" s="82"/>
      <c r="P471" s="82"/>
      <c r="Q471" s="82"/>
      <c r="R471" s="82"/>
      <c r="S471" s="82"/>
      <c r="T471" s="82"/>
      <c r="U471" s="153" t="s">
        <v>5784</v>
      </c>
      <c r="V471" s="154"/>
      <c r="W471" s="82"/>
      <c r="X471" s="155"/>
      <c r="Y471" s="160"/>
      <c r="Z471" s="82"/>
      <c r="AA471" s="82"/>
      <c r="AB471" s="82"/>
      <c r="AC471" s="82"/>
      <c r="AD471" s="82"/>
      <c r="AE471" s="82"/>
      <c r="AF471" s="82"/>
      <c r="AG471" s="82"/>
    </row>
    <row r="472" spans="1:33" ht="18.75" customHeight="1">
      <c r="A472" s="146">
        <v>44616</v>
      </c>
      <c r="B472" s="82" t="s">
        <v>4070</v>
      </c>
      <c r="C472" s="82" t="s">
        <v>250</v>
      </c>
      <c r="D472" s="82" t="s">
        <v>417</v>
      </c>
      <c r="E472" s="82"/>
      <c r="F472" s="17" t="str">
        <f t="shared" si="28"/>
        <v>Đã onboard</v>
      </c>
      <c r="G472" s="147" t="s">
        <v>5785</v>
      </c>
      <c r="H472" s="208">
        <v>973167948</v>
      </c>
      <c r="I472" s="148" t="s">
        <v>5786</v>
      </c>
      <c r="J472" s="160"/>
      <c r="K472" s="232" t="s">
        <v>5787</v>
      </c>
      <c r="L472" s="152" t="str">
        <f ca="1">IFERROR(__xludf.DUMMYFUNCTION("if(or(countifs($H$3:H474,H474)&gt;1, countifs($I$3:I474,I474)&gt;1),""Trùng"",if(or(COUNTIFS('Data tổng'!$I:$I,$I474)&gt;1,COUNTIFS('Data tổng'!$H:$H,$H474)&gt;1),""Trùng ""&amp;FILTER('Data tổng'!$B:$B,'Data tổng'!$I:$I=$I474,'Data tổng'!$B:$B&lt;&gt;$B474),""ok""))"),"ok")</f>
        <v>ok</v>
      </c>
      <c r="M472" s="147" t="s">
        <v>149</v>
      </c>
      <c r="N472" s="82" t="s">
        <v>150</v>
      </c>
      <c r="O472" s="82"/>
      <c r="P472" s="82"/>
      <c r="Q472" s="82"/>
      <c r="R472" s="82"/>
      <c r="S472" s="82"/>
      <c r="T472" s="82"/>
      <c r="U472" s="128" t="s">
        <v>5788</v>
      </c>
      <c r="V472" s="154"/>
      <c r="W472" s="82" t="s">
        <v>57</v>
      </c>
      <c r="X472" s="155">
        <v>44616</v>
      </c>
      <c r="Y472" s="156">
        <v>0.70833333333333337</v>
      </c>
      <c r="Z472" s="82" t="s">
        <v>1739</v>
      </c>
      <c r="AA472" s="82" t="s">
        <v>57</v>
      </c>
      <c r="AB472" s="82"/>
      <c r="AC472" s="82" t="s">
        <v>65</v>
      </c>
      <c r="AD472" s="164">
        <v>44627</v>
      </c>
      <c r="AE472" s="82" t="s">
        <v>65</v>
      </c>
      <c r="AF472" s="82" t="s">
        <v>3482</v>
      </c>
      <c r="AG472" s="165">
        <v>21000000</v>
      </c>
    </row>
    <row r="473" spans="1:33" ht="36" customHeight="1">
      <c r="A473" s="146">
        <v>44616</v>
      </c>
      <c r="B473" s="82" t="s">
        <v>4070</v>
      </c>
      <c r="C473" s="82" t="s">
        <v>1834</v>
      </c>
      <c r="D473" s="82" t="s">
        <v>417</v>
      </c>
      <c r="E473" s="82"/>
      <c r="F473" s="17" t="str">
        <f t="shared" si="28"/>
        <v>Từ chối offer</v>
      </c>
      <c r="G473" s="147" t="s">
        <v>5789</v>
      </c>
      <c r="H473" s="208">
        <v>383315368</v>
      </c>
      <c r="I473" s="149" t="s">
        <v>5790</v>
      </c>
      <c r="J473" s="160"/>
      <c r="K473" s="232" t="s">
        <v>5791</v>
      </c>
      <c r="L473" s="152" t="str">
        <f ca="1">IFERROR(__xludf.DUMMYFUNCTION("if(or(countifs($H$3:H475,H475)&gt;1, countifs($I$3:I475,I475)&gt;1),""Trùng"",if(or(COUNTIFS('Data tổng'!$I:$I,$I475)&gt;1,COUNTIFS('Data tổng'!$H:$H,$H475)&gt;1),""Trùng ""&amp;FILTER('Data tổng'!$B:$B,'Data tổng'!$I:$I=$I475,'Data tổng'!$B:$B&lt;&gt;$B475),""ok""))"),"ok")</f>
        <v>ok</v>
      </c>
      <c r="M473" s="147" t="s">
        <v>83</v>
      </c>
      <c r="N473" s="82"/>
      <c r="O473" s="82"/>
      <c r="P473" s="82"/>
      <c r="Q473" s="82"/>
      <c r="R473" s="82"/>
      <c r="S473" s="82"/>
      <c r="T473" s="82"/>
      <c r="U473" s="153" t="s">
        <v>5792</v>
      </c>
      <c r="V473" s="154"/>
      <c r="W473" s="82" t="s">
        <v>57</v>
      </c>
      <c r="X473" s="155">
        <v>44620</v>
      </c>
      <c r="Y473" s="156">
        <v>0.70833333333333337</v>
      </c>
      <c r="Z473" s="82" t="s">
        <v>682</v>
      </c>
      <c r="AA473" s="82" t="s">
        <v>57</v>
      </c>
      <c r="AB473" s="164">
        <v>44622</v>
      </c>
      <c r="AC473" s="82" t="s">
        <v>128</v>
      </c>
      <c r="AD473" s="82"/>
      <c r="AE473" s="82"/>
      <c r="AF473" s="82"/>
      <c r="AG473" s="82"/>
    </row>
    <row r="474" spans="1:33" ht="21.75" customHeight="1">
      <c r="A474" s="146">
        <v>44617</v>
      </c>
      <c r="B474" s="82" t="s">
        <v>4070</v>
      </c>
      <c r="C474" s="82" t="s">
        <v>250</v>
      </c>
      <c r="D474" s="82" t="s">
        <v>1455</v>
      </c>
      <c r="E474" s="82"/>
      <c r="F474" s="17" t="str">
        <f t="shared" si="28"/>
        <v>Pass Phỏng vấn</v>
      </c>
      <c r="G474" s="147" t="s">
        <v>5793</v>
      </c>
      <c r="H474" s="208">
        <v>343780011</v>
      </c>
      <c r="I474" s="148" t="s">
        <v>5794</v>
      </c>
      <c r="J474" s="160"/>
      <c r="K474" s="232" t="s">
        <v>5795</v>
      </c>
      <c r="L474" s="152" t="str">
        <f ca="1">IFERROR(__xludf.DUMMYFUNCTION("if(or(countifs($H$3:H476,H476)&gt;1, countifs($I$3:I476,I476)&gt;1),""Trùng"",if(or(COUNTIFS('Data tổng'!$I:$I,$I476)&gt;1,COUNTIFS('Data tổng'!$H:$H,$H476)&gt;1),""Trùng ""&amp;FILTER('Data tổng'!$B:$B,'Data tổng'!$I:$I=$I476,'Data tổng'!$B:$B&lt;&gt;$B476),""ok""))"),"ok")</f>
        <v>ok</v>
      </c>
      <c r="M474" s="147" t="s">
        <v>149</v>
      </c>
      <c r="N474" s="82" t="s">
        <v>150</v>
      </c>
      <c r="O474" s="82"/>
      <c r="P474" s="82"/>
      <c r="Q474" s="82"/>
      <c r="R474" s="82"/>
      <c r="S474" s="82"/>
      <c r="T474" s="82"/>
      <c r="U474" s="242" t="s">
        <v>5796</v>
      </c>
      <c r="V474" s="154"/>
      <c r="W474" s="82" t="s">
        <v>57</v>
      </c>
      <c r="X474" s="155">
        <v>44620</v>
      </c>
      <c r="Y474" s="156">
        <v>0.70833333333333337</v>
      </c>
      <c r="Z474" s="82" t="s">
        <v>1739</v>
      </c>
      <c r="AA474" s="82" t="s">
        <v>57</v>
      </c>
      <c r="AB474" s="82"/>
      <c r="AC474" s="82"/>
      <c r="AD474" s="82"/>
      <c r="AE474" s="82"/>
      <c r="AF474" s="82"/>
      <c r="AG474" s="82"/>
    </row>
    <row r="475" spans="1:33" ht="21.75" customHeight="1">
      <c r="A475" s="146">
        <v>44617</v>
      </c>
      <c r="B475" s="82" t="s">
        <v>4070</v>
      </c>
      <c r="C475" s="82" t="s">
        <v>250</v>
      </c>
      <c r="D475" s="82" t="s">
        <v>1455</v>
      </c>
      <c r="E475" s="82"/>
      <c r="F475" s="17" t="str">
        <f t="shared" si="28"/>
        <v>Fail Phỏng vấn</v>
      </c>
      <c r="G475" s="147" t="s">
        <v>5797</v>
      </c>
      <c r="H475" s="208">
        <v>357735089</v>
      </c>
      <c r="I475" s="148" t="s">
        <v>5798</v>
      </c>
      <c r="J475" s="160"/>
      <c r="K475" s="232" t="s">
        <v>5799</v>
      </c>
      <c r="L475" s="152" t="str">
        <f ca="1">IFERROR(__xludf.DUMMYFUNCTION("if(or(countifs($H$3:H477,H477)&gt;1, countifs($I$3:I477,I477)&gt;1),""Trùng"",if(or(COUNTIFS('Data tổng'!$I:$I,$I477)&gt;1,COUNTIFS('Data tổng'!$H:$H,$H477)&gt;1),""Trùng ""&amp;FILTER('Data tổng'!$B:$B,'Data tổng'!$I:$I=$I477,'Data tổng'!$B:$B&lt;&gt;$B477),""ok""))"),"ok")</f>
        <v>ok</v>
      </c>
      <c r="M475" s="147" t="s">
        <v>40</v>
      </c>
      <c r="N475" s="82" t="s">
        <v>243</v>
      </c>
      <c r="O475" s="82"/>
      <c r="P475" s="82"/>
      <c r="Q475" s="82"/>
      <c r="R475" s="82"/>
      <c r="S475" s="82"/>
      <c r="T475" s="82"/>
      <c r="U475" s="237" t="s">
        <v>5800</v>
      </c>
      <c r="V475" s="154"/>
      <c r="W475" s="82" t="s">
        <v>57</v>
      </c>
      <c r="X475" s="155">
        <v>44621</v>
      </c>
      <c r="Y475" s="156">
        <v>0.75</v>
      </c>
      <c r="Z475" s="82" t="s">
        <v>1739</v>
      </c>
      <c r="AA475" s="82" t="s">
        <v>47</v>
      </c>
      <c r="AB475" s="82"/>
      <c r="AC475" s="82"/>
      <c r="AD475" s="82"/>
      <c r="AE475" s="82"/>
      <c r="AF475" s="82"/>
      <c r="AG475" s="82"/>
    </row>
    <row r="476" spans="1:33" ht="30" customHeight="1">
      <c r="A476" s="146">
        <v>44620</v>
      </c>
      <c r="B476" s="82" t="s">
        <v>4070</v>
      </c>
      <c r="C476" s="82" t="s">
        <v>155</v>
      </c>
      <c r="D476" s="82" t="s">
        <v>1455</v>
      </c>
      <c r="E476" s="82"/>
      <c r="F476" s="17" t="str">
        <f t="shared" si="28"/>
        <v>Fail Phỏng vấn</v>
      </c>
      <c r="G476" s="147" t="s">
        <v>5801</v>
      </c>
      <c r="H476" s="208">
        <v>966139100</v>
      </c>
      <c r="I476" s="149" t="s">
        <v>5802</v>
      </c>
      <c r="J476" s="160"/>
      <c r="K476" s="232" t="s">
        <v>5803</v>
      </c>
      <c r="L476" s="152" t="str">
        <f ca="1">IFERROR(__xludf.DUMMYFUNCTION("if(or(countifs($H$3:H478,H478)&gt;1, countifs($I$3:I478,I478)&gt;1),""Trùng"",if(or(COUNTIFS('Data tổng'!$I:$I,$I478)&gt;1,COUNTIFS('Data tổng'!$H:$H,$H478)&gt;1),""Trùng ""&amp;FILTER('Data tổng'!$B:$B,'Data tổng'!$I:$I=$I478,'Data tổng'!$B:$B&lt;&gt;$B478),""ok""))"),"ok")</f>
        <v>ok</v>
      </c>
      <c r="M476" s="147" t="s">
        <v>149</v>
      </c>
      <c r="N476" s="82" t="s">
        <v>150</v>
      </c>
      <c r="O476" s="82"/>
      <c r="P476" s="82"/>
      <c r="Q476" s="82"/>
      <c r="R476" s="82"/>
      <c r="S476" s="82"/>
      <c r="T476" s="82"/>
      <c r="U476" s="237" t="s">
        <v>5804</v>
      </c>
      <c r="V476" s="154"/>
      <c r="W476" s="82" t="s">
        <v>57</v>
      </c>
      <c r="X476" s="155">
        <v>44621</v>
      </c>
      <c r="Y476" s="156">
        <v>0.66666666666666663</v>
      </c>
      <c r="Z476" s="82" t="s">
        <v>5805</v>
      </c>
      <c r="AA476" s="82" t="s">
        <v>47</v>
      </c>
      <c r="AB476" s="82"/>
      <c r="AC476" s="82"/>
      <c r="AD476" s="82"/>
      <c r="AE476" s="82"/>
      <c r="AF476" s="82"/>
      <c r="AG476" s="82"/>
    </row>
    <row r="477" spans="1:33" ht="30.75" customHeight="1">
      <c r="A477" s="146">
        <v>44620</v>
      </c>
      <c r="B477" s="82" t="s">
        <v>4070</v>
      </c>
      <c r="C477" s="82" t="s">
        <v>1834</v>
      </c>
      <c r="D477" s="82" t="s">
        <v>417</v>
      </c>
      <c r="E477" s="82"/>
      <c r="F477" s="17" t="str">
        <f t="shared" si="28"/>
        <v>Fail Phỏng vấn</v>
      </c>
      <c r="G477" s="147" t="s">
        <v>5806</v>
      </c>
      <c r="H477" s="208">
        <v>363799822</v>
      </c>
      <c r="I477" s="149" t="s">
        <v>5807</v>
      </c>
      <c r="J477" s="160"/>
      <c r="K477" s="232" t="s">
        <v>5808</v>
      </c>
      <c r="L477" s="152" t="str">
        <f ca="1">IFERROR(__xludf.DUMMYFUNCTION("if(or(countifs($H$3:H479,H479)&gt;1, countifs($I$3:I479,I479)&gt;1),""Trùng"",if(or(COUNTIFS('Data tổng'!$I:$I,$I479)&gt;1,COUNTIFS('Data tổng'!$H:$H,$H479)&gt;1),""Trùng ""&amp;FILTER('Data tổng'!$B:$B,'Data tổng'!$I:$I=$I479,'Data tổng'!$B:$B&lt;&gt;$B479),""ok""))"),"ok")</f>
        <v>ok</v>
      </c>
      <c r="M477" s="147" t="s">
        <v>83</v>
      </c>
      <c r="N477" s="82" t="s">
        <v>84</v>
      </c>
      <c r="O477" s="82"/>
      <c r="P477" s="82"/>
      <c r="Q477" s="82"/>
      <c r="R477" s="82"/>
      <c r="S477" s="82"/>
      <c r="T477" s="82"/>
      <c r="U477" s="237" t="s">
        <v>5809</v>
      </c>
      <c r="V477" s="154"/>
      <c r="W477" s="82" t="s">
        <v>57</v>
      </c>
      <c r="X477" s="155">
        <v>44623</v>
      </c>
      <c r="Y477" s="156">
        <v>0.70833333333333337</v>
      </c>
      <c r="Z477" s="82" t="s">
        <v>682</v>
      </c>
      <c r="AA477" s="82" t="s">
        <v>47</v>
      </c>
      <c r="AB477" s="82"/>
      <c r="AC477" s="82"/>
      <c r="AD477" s="82"/>
      <c r="AE477" s="82"/>
      <c r="AF477" s="82"/>
      <c r="AG477" s="82"/>
    </row>
    <row r="478" spans="1:33" ht="25.5" customHeight="1">
      <c r="A478" s="146">
        <v>44621</v>
      </c>
      <c r="B478" s="82" t="s">
        <v>4070</v>
      </c>
      <c r="C478" s="82" t="s">
        <v>155</v>
      </c>
      <c r="D478" s="82" t="s">
        <v>1455</v>
      </c>
      <c r="E478" s="82"/>
      <c r="F478" s="17" t="str">
        <f t="shared" si="28"/>
        <v>Đã onboard</v>
      </c>
      <c r="G478" s="147" t="s">
        <v>3127</v>
      </c>
      <c r="H478" s="208">
        <v>911366268</v>
      </c>
      <c r="I478" s="217" t="s">
        <v>5810</v>
      </c>
      <c r="J478" s="160"/>
      <c r="K478" s="162" t="s">
        <v>5811</v>
      </c>
      <c r="L478" s="152" t="str">
        <f ca="1">IFERROR(__xludf.DUMMYFUNCTION("if(or(countifs($H$3:H480,H480)&gt;1, countifs($I$3:I480,I480)&gt;1),""Trùng"",if(or(COUNTIFS('Data tổng'!$I:$I,$I480)&gt;1,COUNTIFS('Data tổng'!$H:$H,$H480)&gt;1),""Trùng ""&amp;FILTER('Data tổng'!$B:$B,'Data tổng'!$I:$I=$I480,'Data tổng'!$B:$B&lt;&gt;$B480),""ok""))"),"ok")</f>
        <v>ok</v>
      </c>
      <c r="M478" s="147" t="s">
        <v>112</v>
      </c>
      <c r="N478" s="82" t="s">
        <v>2924</v>
      </c>
      <c r="O478" s="82"/>
      <c r="P478" s="82"/>
      <c r="Q478" s="82"/>
      <c r="R478" s="82"/>
      <c r="S478" s="82"/>
      <c r="T478" s="82"/>
      <c r="U478" s="128" t="s">
        <v>5812</v>
      </c>
      <c r="V478" s="154"/>
      <c r="W478" s="82" t="s">
        <v>57</v>
      </c>
      <c r="X478" s="155">
        <v>44621</v>
      </c>
      <c r="Y478" s="156">
        <v>0.70833333333333337</v>
      </c>
      <c r="Z478" s="82" t="s">
        <v>3301</v>
      </c>
      <c r="AA478" s="82" t="s">
        <v>57</v>
      </c>
      <c r="AB478" s="164">
        <v>44622</v>
      </c>
      <c r="AC478" s="82" t="s">
        <v>65</v>
      </c>
      <c r="AD478" s="164">
        <v>44627</v>
      </c>
      <c r="AE478" s="82" t="s">
        <v>65</v>
      </c>
      <c r="AF478" s="82" t="s">
        <v>1448</v>
      </c>
      <c r="AG478" s="165">
        <v>20000000</v>
      </c>
    </row>
    <row r="479" spans="1:33" ht="21.75" customHeight="1">
      <c r="A479" s="146">
        <v>44621</v>
      </c>
      <c r="B479" s="82" t="s">
        <v>4070</v>
      </c>
      <c r="C479" s="82" t="s">
        <v>155</v>
      </c>
      <c r="D479" s="82" t="s">
        <v>1455</v>
      </c>
      <c r="E479" s="82"/>
      <c r="F479" s="17" t="str">
        <f t="shared" si="28"/>
        <v>Đã nhận được CV</v>
      </c>
      <c r="G479" s="147" t="s">
        <v>5813</v>
      </c>
      <c r="H479" s="208">
        <v>978618991</v>
      </c>
      <c r="I479" s="149" t="s">
        <v>5814</v>
      </c>
      <c r="J479" s="160"/>
      <c r="K479" s="232" t="s">
        <v>5815</v>
      </c>
      <c r="L479" s="152" t="str">
        <f ca="1">IFERROR(__xludf.DUMMYFUNCTION("if(or(countifs($H$3:H481,H481)&gt;1, countifs($I$3:I481,I481)&gt;1),""Trùng"",if(or(COUNTIFS('Data tổng'!$I:$I,$I481)&gt;1,COUNTIFS('Data tổng'!$H:$H,$H481)&gt;1),""Trùng ""&amp;FILTER('Data tổng'!$B:$B,'Data tổng'!$I:$I=$I481,'Data tổng'!$B:$B&lt;&gt;$B481),""ok""))"),"ok")</f>
        <v>ok</v>
      </c>
      <c r="M479" s="147" t="s">
        <v>40</v>
      </c>
      <c r="N479" s="82" t="s">
        <v>243</v>
      </c>
      <c r="O479" s="82"/>
      <c r="P479" s="82"/>
      <c r="Q479" s="82"/>
      <c r="R479" s="82"/>
      <c r="S479" s="82"/>
      <c r="T479" s="82"/>
      <c r="U479" s="153" t="s">
        <v>5816</v>
      </c>
      <c r="V479" s="154"/>
      <c r="W479" s="82"/>
      <c r="X479" s="155"/>
      <c r="Y479" s="160"/>
      <c r="Z479" s="82"/>
      <c r="AA479" s="82"/>
      <c r="AB479" s="82"/>
      <c r="AC479" s="82"/>
      <c r="AD479" s="82"/>
      <c r="AE479" s="82"/>
      <c r="AF479" s="82"/>
      <c r="AG479" s="82"/>
    </row>
    <row r="480" spans="1:33" ht="21.75" customHeight="1">
      <c r="A480" s="146">
        <v>44621</v>
      </c>
      <c r="B480" s="82" t="s">
        <v>4070</v>
      </c>
      <c r="C480" s="82" t="s">
        <v>155</v>
      </c>
      <c r="D480" s="82" t="s">
        <v>1455</v>
      </c>
      <c r="E480" s="82"/>
      <c r="F480" s="17" t="str">
        <f t="shared" si="28"/>
        <v>Đã nhận được CV</v>
      </c>
      <c r="G480" s="147" t="s">
        <v>5817</v>
      </c>
      <c r="H480" s="208">
        <v>355257706</v>
      </c>
      <c r="I480" s="149" t="s">
        <v>5818</v>
      </c>
      <c r="J480" s="160"/>
      <c r="K480" s="232" t="s">
        <v>5819</v>
      </c>
      <c r="L480" s="152" t="str">
        <f ca="1">IFERROR(__xludf.DUMMYFUNCTION("if(or(countifs($H$3:H482,H482)&gt;1, countifs($I$3:I482,I482)&gt;1),""Trùng"",if(or(COUNTIFS('Data tổng'!$I:$I,$I482)&gt;1,COUNTIFS('Data tổng'!$H:$H,$H482)&gt;1),""Trùng ""&amp;FILTER('Data tổng'!$B:$B,'Data tổng'!$I:$I=$I482,'Data tổng'!$B:$B&lt;&gt;$B482),""ok""))"),"ok")</f>
        <v>ok</v>
      </c>
      <c r="M480" s="147" t="s">
        <v>40</v>
      </c>
      <c r="N480" s="82" t="s">
        <v>243</v>
      </c>
      <c r="O480" s="82"/>
      <c r="P480" s="82"/>
      <c r="Q480" s="82"/>
      <c r="R480" s="82"/>
      <c r="S480" s="82"/>
      <c r="T480" s="82"/>
      <c r="U480" s="153"/>
      <c r="V480" s="154"/>
      <c r="W480" s="82"/>
      <c r="X480" s="155"/>
      <c r="Y480" s="160"/>
      <c r="Z480" s="82"/>
      <c r="AA480" s="82"/>
      <c r="AB480" s="82"/>
      <c r="AC480" s="82"/>
      <c r="AD480" s="82"/>
      <c r="AE480" s="82"/>
      <c r="AF480" s="82"/>
      <c r="AG480" s="82"/>
    </row>
    <row r="481" spans="1:33" ht="21.75" customHeight="1">
      <c r="A481" s="146">
        <v>44621</v>
      </c>
      <c r="B481" s="82" t="s">
        <v>4070</v>
      </c>
      <c r="C481" s="82" t="s">
        <v>155</v>
      </c>
      <c r="D481" s="82" t="s">
        <v>1455</v>
      </c>
      <c r="E481" s="82"/>
      <c r="F481" s="17" t="str">
        <f t="shared" si="28"/>
        <v>Đã nhận được CV</v>
      </c>
      <c r="G481" s="147" t="s">
        <v>5820</v>
      </c>
      <c r="H481" s="208">
        <v>355257706</v>
      </c>
      <c r="I481" s="149" t="s">
        <v>5821</v>
      </c>
      <c r="J481" s="160"/>
      <c r="K481" s="232" t="s">
        <v>5822</v>
      </c>
      <c r="L481" s="152" t="str">
        <f ca="1">IFERROR(__xludf.DUMMYFUNCTION("if(or(countifs($H$3:H483,H483)&gt;1, countifs($I$3:I483,I483)&gt;1),""Trùng"",if(or(COUNTIFS('Data tổng'!$I:$I,$I483)&gt;1,COUNTIFS('Data tổng'!$H:$H,$H483)&gt;1),""Trùng ""&amp;FILTER('Data tổng'!$B:$B,'Data tổng'!$I:$I=$I483,'Data tổng'!$B:$B&lt;&gt;$B483),""ok""))"),"Trùng")</f>
        <v>Trùng</v>
      </c>
      <c r="M481" s="147" t="s">
        <v>40</v>
      </c>
      <c r="N481" s="82" t="s">
        <v>243</v>
      </c>
      <c r="O481" s="82"/>
      <c r="P481" s="82"/>
      <c r="Q481" s="82"/>
      <c r="R481" s="82"/>
      <c r="S481" s="82"/>
      <c r="T481" s="82"/>
      <c r="U481" s="153"/>
      <c r="V481" s="154"/>
      <c r="W481" s="82"/>
      <c r="X481" s="155"/>
      <c r="Y481" s="160"/>
      <c r="Z481" s="82"/>
      <c r="AA481" s="82"/>
      <c r="AB481" s="82"/>
      <c r="AC481" s="82"/>
      <c r="AD481" s="82"/>
      <c r="AE481" s="82"/>
      <c r="AF481" s="82"/>
      <c r="AG481" s="82"/>
    </row>
    <row r="482" spans="1:33" ht="27.75" customHeight="1">
      <c r="A482" s="146">
        <v>44621</v>
      </c>
      <c r="B482" s="82" t="s">
        <v>4070</v>
      </c>
      <c r="C482" s="82" t="s">
        <v>145</v>
      </c>
      <c r="D482" s="82" t="s">
        <v>417</v>
      </c>
      <c r="E482" s="82"/>
      <c r="F482" s="17" t="str">
        <f t="shared" si="28"/>
        <v>Từ chối offer</v>
      </c>
      <c r="G482" s="147" t="s">
        <v>5823</v>
      </c>
      <c r="H482" s="208">
        <v>349779362</v>
      </c>
      <c r="I482" s="148" t="s">
        <v>5824</v>
      </c>
      <c r="J482" s="160"/>
      <c r="K482" s="232" t="s">
        <v>5825</v>
      </c>
      <c r="L482" s="152" t="str">
        <f ca="1">IFERROR(__xludf.DUMMYFUNCTION("if(or(countifs($H$3:H484,H484)&gt;1, countifs($I$3:I484,I484)&gt;1),""Trùng"",if(or(COUNTIFS('Data tổng'!$I:$I,$I484)&gt;1,COUNTIFS('Data tổng'!$H:$H,$H484)&gt;1),""Trùng ""&amp;FILTER('Data tổng'!$B:$B,'Data tổng'!$I:$I=$I484,'Data tổng'!$B:$B&lt;&gt;$B484),""ok""))"),"ok")</f>
        <v>ok</v>
      </c>
      <c r="M482" s="147"/>
      <c r="N482" s="82"/>
      <c r="O482" s="82"/>
      <c r="P482" s="82"/>
      <c r="Q482" s="82"/>
      <c r="R482" s="82"/>
      <c r="S482" s="82"/>
      <c r="T482" s="82"/>
      <c r="U482" s="237" t="s">
        <v>5826</v>
      </c>
      <c r="V482" s="154"/>
      <c r="W482" s="82" t="s">
        <v>57</v>
      </c>
      <c r="X482" s="155">
        <v>44624</v>
      </c>
      <c r="Y482" s="156">
        <v>0.45833333333333331</v>
      </c>
      <c r="Z482" s="82" t="s">
        <v>5827</v>
      </c>
      <c r="AA482" s="82" t="s">
        <v>57</v>
      </c>
      <c r="AB482" s="164">
        <v>44624</v>
      </c>
      <c r="AC482" s="82" t="s">
        <v>128</v>
      </c>
      <c r="AD482" s="82"/>
      <c r="AE482" s="82"/>
      <c r="AF482" s="82"/>
      <c r="AG482" s="165">
        <v>29000000</v>
      </c>
    </row>
    <row r="483" spans="1:33" ht="21.75" customHeight="1">
      <c r="A483" s="146">
        <v>44622</v>
      </c>
      <c r="B483" s="82" t="s">
        <v>4070</v>
      </c>
      <c r="C483" s="82" t="s">
        <v>163</v>
      </c>
      <c r="D483" s="82" t="s">
        <v>417</v>
      </c>
      <c r="E483" s="82"/>
      <c r="F483" s="17" t="str">
        <f t="shared" si="28"/>
        <v>Đã onboard</v>
      </c>
      <c r="G483" s="147" t="s">
        <v>5828</v>
      </c>
      <c r="H483" s="208">
        <v>359666828</v>
      </c>
      <c r="I483" s="149" t="s">
        <v>5829</v>
      </c>
      <c r="J483" s="160"/>
      <c r="K483" s="232" t="s">
        <v>5830</v>
      </c>
      <c r="L483" s="152" t="str">
        <f ca="1">IFERROR(__xludf.DUMMYFUNCTION("if(or(countifs($H$3:H485,H485)&gt;1, countifs($I$3:I485,I485)&gt;1),""Trùng"",if(or(COUNTIFS('Data tổng'!$I:$I,$I485)&gt;1,COUNTIFS('Data tổng'!$H:$H,$H485)&gt;1),""Trùng ""&amp;FILTER('Data tổng'!$B:$B,'Data tổng'!$I:$I=$I485,'Data tổng'!$B:$B&lt;&gt;$B485),""ok""))"),"ok")</f>
        <v>ok</v>
      </c>
      <c r="M483" s="147" t="s">
        <v>112</v>
      </c>
      <c r="N483" s="82" t="s">
        <v>5831</v>
      </c>
      <c r="O483" s="82"/>
      <c r="P483" s="82"/>
      <c r="Q483" s="82"/>
      <c r="R483" s="82"/>
      <c r="S483" s="82"/>
      <c r="T483" s="82"/>
      <c r="U483" s="237" t="s">
        <v>5832</v>
      </c>
      <c r="V483" s="154"/>
      <c r="W483" s="82" t="s">
        <v>57</v>
      </c>
      <c r="X483" s="155">
        <v>44624</v>
      </c>
      <c r="Y483" s="156">
        <v>0.625</v>
      </c>
      <c r="Z483" s="82" t="s">
        <v>5833</v>
      </c>
      <c r="AA483" s="82" t="s">
        <v>57</v>
      </c>
      <c r="AB483" s="164">
        <v>44625</v>
      </c>
      <c r="AC483" s="82" t="s">
        <v>65</v>
      </c>
      <c r="AD483" s="164">
        <v>44663</v>
      </c>
      <c r="AE483" s="82" t="s">
        <v>65</v>
      </c>
      <c r="AF483" s="82" t="s">
        <v>1746</v>
      </c>
      <c r="AG483" s="165">
        <v>22000000</v>
      </c>
    </row>
    <row r="484" spans="1:33" ht="21.75" customHeight="1">
      <c r="A484" s="146">
        <v>44622</v>
      </c>
      <c r="B484" s="82" t="s">
        <v>4070</v>
      </c>
      <c r="C484" s="82" t="s">
        <v>1056</v>
      </c>
      <c r="D484" s="82" t="s">
        <v>417</v>
      </c>
      <c r="E484" s="82"/>
      <c r="F484" s="17" t="str">
        <f t="shared" si="28"/>
        <v>Đã nhận được CV</v>
      </c>
      <c r="G484" s="147" t="s">
        <v>5834</v>
      </c>
      <c r="H484" s="208">
        <v>983008203</v>
      </c>
      <c r="I484" s="149" t="s">
        <v>5835</v>
      </c>
      <c r="J484" s="160"/>
      <c r="K484" s="232" t="s">
        <v>5836</v>
      </c>
      <c r="L484" s="152" t="str">
        <f ca="1">IFERROR(__xludf.DUMMYFUNCTION("if(or(countifs($H$3:H486,H486)&gt;1, countifs($I$3:I486,I486)&gt;1),""Trùng"",if(or(COUNTIFS('Data tổng'!$I:$I,$I486)&gt;1,COUNTIFS('Data tổng'!$H:$H,$H486)&gt;1),""Trùng ""&amp;FILTER('Data tổng'!$B:$B,'Data tổng'!$I:$I=$I486,'Data tổng'!$B:$B&lt;&gt;$B486),""ok""))"),"ok")</f>
        <v>ok</v>
      </c>
      <c r="M484" s="147" t="s">
        <v>40</v>
      </c>
      <c r="N484" s="82" t="s">
        <v>243</v>
      </c>
      <c r="O484" s="82"/>
      <c r="P484" s="82"/>
      <c r="Q484" s="82"/>
      <c r="R484" s="82"/>
      <c r="S484" s="82"/>
      <c r="T484" s="82"/>
      <c r="U484" s="153"/>
      <c r="V484" s="154"/>
      <c r="W484" s="82"/>
      <c r="X484" s="155"/>
      <c r="Y484" s="160"/>
      <c r="Z484" s="82"/>
      <c r="AA484" s="82"/>
      <c r="AB484" s="82"/>
      <c r="AC484" s="82"/>
      <c r="AD484" s="82"/>
      <c r="AE484" s="82"/>
      <c r="AF484" s="82"/>
      <c r="AG484" s="82"/>
    </row>
    <row r="485" spans="1:33" ht="30.75" customHeight="1">
      <c r="A485" s="146">
        <v>44622</v>
      </c>
      <c r="B485" s="82" t="s">
        <v>4070</v>
      </c>
      <c r="C485" s="82" t="s">
        <v>250</v>
      </c>
      <c r="D485" s="82" t="s">
        <v>1455</v>
      </c>
      <c r="E485" s="82"/>
      <c r="F485" s="17" t="str">
        <f t="shared" si="28"/>
        <v>Đã onboard</v>
      </c>
      <c r="G485" s="147" t="s">
        <v>5837</v>
      </c>
      <c r="H485" s="208">
        <v>944033864</v>
      </c>
      <c r="I485" s="148" t="s">
        <v>5838</v>
      </c>
      <c r="J485" s="160"/>
      <c r="K485" s="232" t="s">
        <v>5839</v>
      </c>
      <c r="L485" s="152" t="str">
        <f ca="1">IFERROR(__xludf.DUMMYFUNCTION("if(or(countifs($H$3:H487,H487)&gt;1, countifs($I$3:I487,I487)&gt;1),""Trùng"",if(or(COUNTIFS('Data tổng'!$I:$I,$I487)&gt;1,COUNTIFS('Data tổng'!$H:$H,$H487)&gt;1),""Trùng ""&amp;FILTER('Data tổng'!$B:$B,'Data tổng'!$I:$I=$I487,'Data tổng'!$B:$B&lt;&gt;$B487),""ok""))"),"ok")</f>
        <v>ok</v>
      </c>
      <c r="M485" s="147" t="s">
        <v>112</v>
      </c>
      <c r="N485" s="82" t="s">
        <v>5633</v>
      </c>
      <c r="O485" s="82"/>
      <c r="P485" s="82"/>
      <c r="Q485" s="82"/>
      <c r="R485" s="82"/>
      <c r="S485" s="82"/>
      <c r="T485" s="82"/>
      <c r="U485" s="237" t="s">
        <v>5840</v>
      </c>
      <c r="V485" s="154"/>
      <c r="W485" s="82" t="s">
        <v>57</v>
      </c>
      <c r="X485" s="155">
        <v>44624</v>
      </c>
      <c r="Y485" s="156">
        <v>0.41666666666666669</v>
      </c>
      <c r="Z485" s="82" t="s">
        <v>5841</v>
      </c>
      <c r="AA485" s="82" t="s">
        <v>57</v>
      </c>
      <c r="AB485" s="164">
        <v>44624</v>
      </c>
      <c r="AC485" s="82" t="s">
        <v>65</v>
      </c>
      <c r="AD485" s="164">
        <v>44655</v>
      </c>
      <c r="AE485" s="82" t="s">
        <v>65</v>
      </c>
      <c r="AF485" s="82" t="s">
        <v>1746</v>
      </c>
      <c r="AG485" s="165">
        <v>22000000</v>
      </c>
    </row>
    <row r="486" spans="1:33" ht="28.5" customHeight="1">
      <c r="A486" s="243">
        <v>44623</v>
      </c>
      <c r="B486" s="82" t="s">
        <v>4070</v>
      </c>
      <c r="C486" s="82" t="s">
        <v>155</v>
      </c>
      <c r="D486" s="82" t="s">
        <v>79</v>
      </c>
      <c r="E486" s="82"/>
      <c r="F486" s="17" t="str">
        <f t="shared" si="28"/>
        <v>Từ chối Phỏng vấn</v>
      </c>
      <c r="G486" s="147" t="s">
        <v>5842</v>
      </c>
      <c r="H486" s="208">
        <v>339279720</v>
      </c>
      <c r="I486" s="149" t="s">
        <v>5843</v>
      </c>
      <c r="J486" s="160"/>
      <c r="K486" s="232" t="s">
        <v>5844</v>
      </c>
      <c r="L486" s="152" t="str">
        <f ca="1">IFERROR(__xludf.DUMMYFUNCTION("if(or(countifs($H$3:H488,H488)&gt;1, countifs($I$3:I488,I488)&gt;1),""Trùng"",if(or(COUNTIFS('Data tổng'!$I:$I,$I488)&gt;1,COUNTIFS('Data tổng'!$H:$H,$H488)&gt;1),""Trùng ""&amp;FILTER('Data tổng'!$B:$B,'Data tổng'!$I:$I=$I488,'Data tổng'!$B:$B&lt;&gt;$B488),""ok""))"),"ok")</f>
        <v>ok</v>
      </c>
      <c r="M486" s="147" t="s">
        <v>112</v>
      </c>
      <c r="N486" s="82" t="s">
        <v>2924</v>
      </c>
      <c r="O486" s="82"/>
      <c r="P486" s="82"/>
      <c r="Q486" s="82"/>
      <c r="R486" s="82"/>
      <c r="S486" s="82"/>
      <c r="T486" s="82"/>
      <c r="U486" s="237" t="s">
        <v>5845</v>
      </c>
      <c r="V486" s="154"/>
      <c r="W486" s="82" t="s">
        <v>57</v>
      </c>
      <c r="X486" s="155">
        <v>44627</v>
      </c>
      <c r="Y486" s="156">
        <v>0.66666666666666663</v>
      </c>
      <c r="Z486" s="82" t="s">
        <v>2883</v>
      </c>
      <c r="AA486" s="82" t="s">
        <v>58</v>
      </c>
      <c r="AB486" s="82"/>
      <c r="AC486" s="82"/>
      <c r="AD486" s="82"/>
      <c r="AE486" s="82"/>
      <c r="AF486" s="82"/>
      <c r="AG486" s="82"/>
    </row>
    <row r="487" spans="1:33" ht="21.75" customHeight="1">
      <c r="A487" s="243">
        <v>44623</v>
      </c>
      <c r="B487" s="82" t="s">
        <v>4070</v>
      </c>
      <c r="C487" s="82" t="s">
        <v>145</v>
      </c>
      <c r="D487" s="82" t="s">
        <v>417</v>
      </c>
      <c r="E487" s="82"/>
      <c r="F487" s="17" t="str">
        <f t="shared" si="28"/>
        <v>Đã nhận được CV</v>
      </c>
      <c r="G487" s="147" t="s">
        <v>5846</v>
      </c>
      <c r="H487" s="219" t="s">
        <v>5847</v>
      </c>
      <c r="I487" s="148" t="s">
        <v>5848</v>
      </c>
      <c r="J487" s="160"/>
      <c r="K487" s="232" t="s">
        <v>5849</v>
      </c>
      <c r="L487" s="152" t="str">
        <f ca="1">IFERROR(__xludf.DUMMYFUNCTION("if(or(countifs($H$3:H489,H489)&gt;1, countifs($I$3:I489,I489)&gt;1),""Trùng"",if(or(COUNTIFS('Data tổng'!$I:$I,$I489)&gt;1,COUNTIFS('Data tổng'!$H:$H,$H489)&gt;1),""Trùng ""&amp;FILTER('Data tổng'!$B:$B,'Data tổng'!$I:$I=$I489,'Data tổng'!$B:$B&lt;&gt;$B489),""ok""))"),"ok")</f>
        <v>ok</v>
      </c>
      <c r="M487" s="147" t="s">
        <v>40</v>
      </c>
      <c r="N487" s="82" t="s">
        <v>243</v>
      </c>
      <c r="O487" s="82"/>
      <c r="P487" s="82"/>
      <c r="Q487" s="82"/>
      <c r="R487" s="82"/>
      <c r="S487" s="82"/>
      <c r="T487" s="82"/>
      <c r="U487" s="153"/>
      <c r="V487" s="154"/>
      <c r="W487" s="82"/>
      <c r="X487" s="155"/>
      <c r="Y487" s="160"/>
      <c r="Z487" s="82"/>
      <c r="AA487" s="82"/>
      <c r="AB487" s="82"/>
      <c r="AC487" s="82"/>
      <c r="AD487" s="82"/>
      <c r="AE487" s="82"/>
      <c r="AF487" s="82"/>
      <c r="AG487" s="82"/>
    </row>
    <row r="488" spans="1:33" ht="21.75" customHeight="1">
      <c r="A488" s="243">
        <v>44623</v>
      </c>
      <c r="B488" s="82" t="s">
        <v>4070</v>
      </c>
      <c r="C488" s="82" t="s">
        <v>155</v>
      </c>
      <c r="D488" s="82" t="s">
        <v>79</v>
      </c>
      <c r="E488" s="82"/>
      <c r="F488" s="17" t="str">
        <f t="shared" si="28"/>
        <v>Đã nhận được CV</v>
      </c>
      <c r="G488" s="147" t="s">
        <v>5850</v>
      </c>
      <c r="H488" s="208">
        <v>968259741</v>
      </c>
      <c r="I488" s="148" t="s">
        <v>5851</v>
      </c>
      <c r="J488" s="160"/>
      <c r="K488" s="232" t="s">
        <v>5852</v>
      </c>
      <c r="L488" s="152" t="str">
        <f ca="1">IFERROR(__xludf.DUMMYFUNCTION("if(or(countifs($H$3:H490,H490)&gt;1, countifs($I$3:I490,I490)&gt;1),""Trùng"",if(or(COUNTIFS('Data tổng'!$I:$I,$I490)&gt;1,COUNTIFS('Data tổng'!$H:$H,$H490)&gt;1),""Trùng ""&amp;FILTER('Data tổng'!$B:$B,'Data tổng'!$I:$I=$I490,'Data tổng'!$B:$B&lt;&gt;$B490),""ok""))"),"ok")</f>
        <v>ok</v>
      </c>
      <c r="M488" s="147" t="s">
        <v>40</v>
      </c>
      <c r="N488" s="82" t="s">
        <v>243</v>
      </c>
      <c r="O488" s="82"/>
      <c r="P488" s="82"/>
      <c r="Q488" s="82"/>
      <c r="R488" s="82"/>
      <c r="S488" s="82"/>
      <c r="T488" s="82"/>
      <c r="U488" s="153"/>
      <c r="V488" s="154"/>
      <c r="W488" s="82"/>
      <c r="X488" s="155"/>
      <c r="Y488" s="160"/>
      <c r="Z488" s="82"/>
      <c r="AA488" s="82"/>
      <c r="AB488" s="82"/>
      <c r="AC488" s="82"/>
      <c r="AD488" s="82"/>
      <c r="AE488" s="82"/>
      <c r="AF488" s="82"/>
      <c r="AG488" s="82"/>
    </row>
    <row r="489" spans="1:33" ht="21.75" customHeight="1">
      <c r="A489" s="243">
        <v>44623</v>
      </c>
      <c r="B489" s="82" t="s">
        <v>4070</v>
      </c>
      <c r="C489" s="82" t="s">
        <v>155</v>
      </c>
      <c r="D489" s="82" t="s">
        <v>1455</v>
      </c>
      <c r="E489" s="82"/>
      <c r="F489" s="17" t="str">
        <f t="shared" si="28"/>
        <v>Đã nhận được CV</v>
      </c>
      <c r="G489" s="147" t="s">
        <v>4167</v>
      </c>
      <c r="H489" s="208" t="s">
        <v>5853</v>
      </c>
      <c r="I489" s="148" t="s">
        <v>5854</v>
      </c>
      <c r="J489" s="160"/>
      <c r="K489" s="232" t="s">
        <v>5855</v>
      </c>
      <c r="L489" s="152" t="str">
        <f ca="1">IFERROR(__xludf.DUMMYFUNCTION("if(or(countifs($H$3:H491,H491)&gt;1, countifs($I$3:I491,I491)&gt;1),""Trùng"",if(or(COUNTIFS('Data tổng'!$I:$I,$I491)&gt;1,COUNTIFS('Data tổng'!$H:$H,$H491)&gt;1),""Trùng ""&amp;FILTER('Data tổng'!$B:$B,'Data tổng'!$I:$I=$I491,'Data tổng'!$B:$B&lt;&gt;$B491),""ok""))"),"ok")</f>
        <v>ok</v>
      </c>
      <c r="M489" s="147" t="s">
        <v>40</v>
      </c>
      <c r="N489" s="82" t="s">
        <v>243</v>
      </c>
      <c r="O489" s="82"/>
      <c r="P489" s="82"/>
      <c r="Q489" s="82"/>
      <c r="R489" s="82"/>
      <c r="S489" s="82"/>
      <c r="T489" s="82"/>
      <c r="U489" s="153"/>
      <c r="V489" s="154"/>
      <c r="W489" s="82"/>
      <c r="X489" s="155"/>
      <c r="Y489" s="160"/>
      <c r="Z489" s="82"/>
      <c r="AA489" s="82"/>
      <c r="AB489" s="82"/>
      <c r="AC489" s="82"/>
      <c r="AD489" s="82"/>
      <c r="AE489" s="82"/>
      <c r="AF489" s="82"/>
      <c r="AG489" s="82"/>
    </row>
    <row r="490" spans="1:33" ht="21.75" customHeight="1">
      <c r="A490" s="243">
        <v>44623</v>
      </c>
      <c r="B490" s="82" t="s">
        <v>4070</v>
      </c>
      <c r="C490" s="82" t="s">
        <v>1834</v>
      </c>
      <c r="D490" s="82" t="s">
        <v>457</v>
      </c>
      <c r="E490" s="82"/>
      <c r="F490" s="17" t="str">
        <f t="shared" si="28"/>
        <v>Đã nhận được CV</v>
      </c>
      <c r="G490" s="147" t="s">
        <v>5856</v>
      </c>
      <c r="H490" s="219" t="s">
        <v>5857</v>
      </c>
      <c r="I490" s="148" t="s">
        <v>5858</v>
      </c>
      <c r="J490" s="160"/>
      <c r="K490" s="232" t="s">
        <v>5859</v>
      </c>
      <c r="L490" s="152" t="str">
        <f ca="1">IFERROR(__xludf.DUMMYFUNCTION("if(or(countifs($H$3:H492,H492)&gt;1, countifs($I$3:I492,I492)&gt;1),""Trùng"",if(or(COUNTIFS('Data tổng'!$I:$I,$I492)&gt;1,COUNTIFS('Data tổng'!$H:$H,$H492)&gt;1),""Trùng ""&amp;FILTER('Data tổng'!$B:$B,'Data tổng'!$I:$I=$I492,'Data tổng'!$B:$B&lt;&gt;$B492),""ok""))"),"ok")</f>
        <v>ok</v>
      </c>
      <c r="M490" s="147" t="s">
        <v>40</v>
      </c>
      <c r="N490" s="82"/>
      <c r="O490" s="82"/>
      <c r="P490" s="82"/>
      <c r="Q490" s="82"/>
      <c r="R490" s="82"/>
      <c r="S490" s="82"/>
      <c r="T490" s="82"/>
      <c r="U490" s="153" t="s">
        <v>5860</v>
      </c>
      <c r="V490" s="154"/>
      <c r="W490" s="82"/>
      <c r="X490" s="155"/>
      <c r="Y490" s="160"/>
      <c r="Z490" s="82"/>
      <c r="AA490" s="82"/>
      <c r="AB490" s="82"/>
      <c r="AC490" s="82"/>
      <c r="AD490" s="82"/>
      <c r="AE490" s="82"/>
      <c r="AF490" s="82"/>
      <c r="AG490" s="82"/>
    </row>
    <row r="491" spans="1:33" ht="28.5" customHeight="1">
      <c r="A491" s="243">
        <v>44627</v>
      </c>
      <c r="B491" s="82" t="s">
        <v>4070</v>
      </c>
      <c r="C491" s="82" t="s">
        <v>250</v>
      </c>
      <c r="D491" s="82" t="s">
        <v>417</v>
      </c>
      <c r="E491" s="82"/>
      <c r="F491" s="17" t="str">
        <f t="shared" si="28"/>
        <v>Fail Phỏng vấn</v>
      </c>
      <c r="G491" s="147" t="s">
        <v>4645</v>
      </c>
      <c r="H491" s="219" t="s">
        <v>5861</v>
      </c>
      <c r="I491" s="149" t="s">
        <v>5862</v>
      </c>
      <c r="J491" s="160"/>
      <c r="K491" s="232" t="s">
        <v>5863</v>
      </c>
      <c r="L491" s="152" t="str">
        <f ca="1">IFERROR(__xludf.DUMMYFUNCTION("if(or(countifs($H$3:H493,H493)&gt;1, countifs($I$3:I493,I493)&gt;1),""Trùng"",if(or(COUNTIFS('Data tổng'!$I:$I,$I493)&gt;1,COUNTIFS('Data tổng'!$H:$H,$H493)&gt;1),""Trùng ""&amp;FILTER('Data tổng'!$B:$B,'Data tổng'!$I:$I=$I493,'Data tổng'!$B:$B&lt;&gt;$B493),""ok""))"),"ok")</f>
        <v>ok</v>
      </c>
      <c r="M491" s="147" t="s">
        <v>112</v>
      </c>
      <c r="N491" s="82" t="s">
        <v>5864</v>
      </c>
      <c r="O491" s="82"/>
      <c r="P491" s="82"/>
      <c r="Q491" s="82"/>
      <c r="R491" s="82"/>
      <c r="S491" s="82"/>
      <c r="T491" s="82"/>
      <c r="U491" s="237" t="s">
        <v>5865</v>
      </c>
      <c r="V491" s="154"/>
      <c r="W491" s="82" t="s">
        <v>57</v>
      </c>
      <c r="X491" s="155">
        <v>44629</v>
      </c>
      <c r="Y491" s="156">
        <v>0.70833333333333337</v>
      </c>
      <c r="Z491" s="82" t="s">
        <v>1739</v>
      </c>
      <c r="AA491" s="82" t="s">
        <v>47</v>
      </c>
      <c r="AB491" s="82"/>
      <c r="AC491" s="82"/>
      <c r="AD491" s="82"/>
      <c r="AE491" s="82"/>
      <c r="AF491" s="82"/>
      <c r="AG491" s="82"/>
    </row>
    <row r="492" spans="1:33" ht="21.75" customHeight="1">
      <c r="A492" s="243">
        <v>44627</v>
      </c>
      <c r="B492" s="82" t="s">
        <v>4070</v>
      </c>
      <c r="C492" s="82" t="s">
        <v>78</v>
      </c>
      <c r="D492" s="82" t="s">
        <v>1455</v>
      </c>
      <c r="E492" s="82"/>
      <c r="F492" s="17" t="str">
        <f t="shared" si="28"/>
        <v>Fail Phỏng vấn</v>
      </c>
      <c r="G492" s="147" t="s">
        <v>5866</v>
      </c>
      <c r="H492" s="219" t="s">
        <v>5867</v>
      </c>
      <c r="I492" s="149" t="s">
        <v>5868</v>
      </c>
      <c r="J492" s="160"/>
      <c r="K492" s="232" t="s">
        <v>5869</v>
      </c>
      <c r="L492" s="152" t="str">
        <f ca="1">IFERROR(__xludf.DUMMYFUNCTION("if(or(countifs($H$3:H494,H494)&gt;1, countifs($I$3:I494,I494)&gt;1),""Trùng"",if(or(COUNTIFS('Data tổng'!$I:$I,$I494)&gt;1,COUNTIFS('Data tổng'!$H:$H,$H494)&gt;1),""Trùng ""&amp;FILTER('Data tổng'!$B:$B,'Data tổng'!$I:$I=$I494,'Data tổng'!$B:$B&lt;&gt;$B494),""ok""))"),"ok")</f>
        <v>ok</v>
      </c>
      <c r="M492" s="147" t="s">
        <v>112</v>
      </c>
      <c r="N492" s="82" t="s">
        <v>5870</v>
      </c>
      <c r="O492" s="82"/>
      <c r="P492" s="82"/>
      <c r="Q492" s="82"/>
      <c r="R492" s="82"/>
      <c r="S492" s="82"/>
      <c r="T492" s="82"/>
      <c r="U492" s="237" t="s">
        <v>5871</v>
      </c>
      <c r="V492" s="154"/>
      <c r="W492" s="82" t="s">
        <v>57</v>
      </c>
      <c r="X492" s="155">
        <v>44629</v>
      </c>
      <c r="Y492" s="156">
        <v>0.75</v>
      </c>
      <c r="Z492" s="82" t="s">
        <v>1739</v>
      </c>
      <c r="AA492" s="82" t="s">
        <v>47</v>
      </c>
      <c r="AB492" s="82"/>
      <c r="AC492" s="82"/>
      <c r="AD492" s="82"/>
      <c r="AE492" s="82"/>
      <c r="AF492" s="82"/>
      <c r="AG492" s="82"/>
    </row>
    <row r="493" spans="1:33" ht="21.75" customHeight="1">
      <c r="A493" s="146">
        <v>44628</v>
      </c>
      <c r="B493" s="82" t="s">
        <v>4070</v>
      </c>
      <c r="C493" s="82" t="s">
        <v>155</v>
      </c>
      <c r="D493" s="82" t="s">
        <v>417</v>
      </c>
      <c r="E493" s="82"/>
      <c r="F493" s="17" t="str">
        <f t="shared" si="28"/>
        <v>Đã nhận được CV</v>
      </c>
      <c r="G493" s="147" t="s">
        <v>5872</v>
      </c>
      <c r="H493" s="208">
        <v>398095345</v>
      </c>
      <c r="I493" s="148" t="s">
        <v>5873</v>
      </c>
      <c r="J493" s="160"/>
      <c r="K493" s="232" t="s">
        <v>5874</v>
      </c>
      <c r="L493" s="152" t="str">
        <f ca="1">IFERROR(__xludf.DUMMYFUNCTION("if(or(countifs($H$3:H495,H495)&gt;1, countifs($I$3:I495,I495)&gt;1),""Trùng"",if(or(COUNTIFS('Data tổng'!$I:$I,$I495)&gt;1,COUNTIFS('Data tổng'!$H:$H,$H495)&gt;1),""Trùng ""&amp;FILTER('Data tổng'!$B:$B,'Data tổng'!$I:$I=$I495,'Data tổng'!$B:$B&lt;&gt;$B495),""ok""))"),"ok")</f>
        <v>ok</v>
      </c>
      <c r="M493" s="147" t="s">
        <v>40</v>
      </c>
      <c r="N493" s="82" t="s">
        <v>243</v>
      </c>
      <c r="O493" s="82"/>
      <c r="P493" s="82"/>
      <c r="Q493" s="82"/>
      <c r="R493" s="82"/>
      <c r="S493" s="82"/>
      <c r="T493" s="82"/>
      <c r="U493" s="153"/>
      <c r="V493" s="154"/>
      <c r="W493" s="82"/>
      <c r="X493" s="155"/>
      <c r="Y493" s="160"/>
      <c r="Z493" s="82"/>
      <c r="AA493" s="82"/>
      <c r="AB493" s="82"/>
      <c r="AC493" s="82"/>
      <c r="AD493" s="82"/>
      <c r="AE493" s="82"/>
      <c r="AF493" s="82"/>
      <c r="AG493" s="82"/>
    </row>
    <row r="494" spans="1:33" ht="21.75" customHeight="1">
      <c r="A494" s="146">
        <v>44628</v>
      </c>
      <c r="B494" s="82" t="s">
        <v>4070</v>
      </c>
      <c r="C494" s="82" t="s">
        <v>145</v>
      </c>
      <c r="D494" s="82" t="s">
        <v>417</v>
      </c>
      <c r="E494" s="82"/>
      <c r="F494" s="17" t="str">
        <f t="shared" si="28"/>
        <v>Đã nhận được CV</v>
      </c>
      <c r="G494" s="147" t="s">
        <v>5875</v>
      </c>
      <c r="H494" s="208">
        <v>988850142</v>
      </c>
      <c r="I494" s="220" t="s">
        <v>5876</v>
      </c>
      <c r="J494" s="160"/>
      <c r="K494" s="232" t="s">
        <v>5877</v>
      </c>
      <c r="L494" s="152" t="str">
        <f ca="1">IFERROR(__xludf.DUMMYFUNCTION("if(or(countifs($H$3:H496,H496)&gt;1, countifs($I$3:I496,#REF!)&gt;1),""Trùng"",if(or(COUNTIFS('Data tổng'!$I:$I,#REF!)&gt;1,COUNTIFS('Data tổng'!$H:$H,$H496)&gt;1),""Trùng ""&amp;FILTER('Data tổng'!$B:$B,'Data tổng'!$I:$I=#REF!,'Data tổng'!$B:$B&lt;&gt;$B496),""ok""))"),"ok")</f>
        <v>ok</v>
      </c>
      <c r="M494" s="147" t="s">
        <v>40</v>
      </c>
      <c r="N494" s="82" t="s">
        <v>243</v>
      </c>
      <c r="O494" s="82"/>
      <c r="P494" s="82"/>
      <c r="Q494" s="82"/>
      <c r="R494" s="82"/>
      <c r="S494" s="82"/>
      <c r="T494" s="82"/>
      <c r="U494" s="153"/>
      <c r="V494" s="154"/>
      <c r="W494" s="82"/>
      <c r="X494" s="155"/>
      <c r="Y494" s="160"/>
      <c r="Z494" s="82"/>
      <c r="AA494" s="82"/>
      <c r="AB494" s="82"/>
      <c r="AC494" s="82"/>
      <c r="AD494" s="82"/>
      <c r="AE494" s="82"/>
      <c r="AF494" s="82"/>
      <c r="AG494" s="82"/>
    </row>
    <row r="495" spans="1:33" ht="21.75" customHeight="1">
      <c r="A495" s="146">
        <v>44628</v>
      </c>
      <c r="B495" s="82" t="s">
        <v>4070</v>
      </c>
      <c r="C495" s="82" t="s">
        <v>155</v>
      </c>
      <c r="D495" s="82" t="s">
        <v>1455</v>
      </c>
      <c r="E495" s="82"/>
      <c r="F495" s="17" t="str">
        <f t="shared" si="28"/>
        <v>Đã nhận được CV</v>
      </c>
      <c r="G495" s="147" t="s">
        <v>5878</v>
      </c>
      <c r="H495" s="208">
        <v>983518883</v>
      </c>
      <c r="I495" s="148" t="s">
        <v>5879</v>
      </c>
      <c r="J495" s="160"/>
      <c r="K495" s="232" t="s">
        <v>5880</v>
      </c>
      <c r="L495" s="152" t="str">
        <f ca="1">IFERROR(__xludf.DUMMYFUNCTION("if(or(countifs($H$3:H497,H497)&gt;1, countifs($I$3:I497,I497)&gt;1),""Trùng"",if(or(COUNTIFS('Data tổng'!$I:$I,$I497)&gt;1,COUNTIFS('Data tổng'!$H:$H,$H497)&gt;1),""Trùng ""&amp;FILTER('Data tổng'!$B:$B,'Data tổng'!$I:$I=$I497,'Data tổng'!$B:$B&lt;&gt;$B497),""ok""))"),"ok")</f>
        <v>ok</v>
      </c>
      <c r="M495" s="147" t="s">
        <v>40</v>
      </c>
      <c r="N495" s="82" t="s">
        <v>243</v>
      </c>
      <c r="O495" s="82"/>
      <c r="P495" s="82"/>
      <c r="Q495" s="82"/>
      <c r="R495" s="82"/>
      <c r="S495" s="82"/>
      <c r="T495" s="82"/>
      <c r="U495" s="153" t="s">
        <v>5881</v>
      </c>
      <c r="V495" s="154"/>
      <c r="W495" s="82"/>
      <c r="X495" s="155"/>
      <c r="Y495" s="160"/>
      <c r="Z495" s="82"/>
      <c r="AA495" s="82"/>
      <c r="AB495" s="82"/>
      <c r="AC495" s="82"/>
      <c r="AD495" s="82"/>
      <c r="AE495" s="82"/>
      <c r="AF495" s="82"/>
      <c r="AG495" s="82"/>
    </row>
    <row r="496" spans="1:33" ht="43.5" customHeight="1">
      <c r="A496" s="146">
        <v>44628</v>
      </c>
      <c r="B496" s="82" t="s">
        <v>4070</v>
      </c>
      <c r="C496" s="82" t="s">
        <v>155</v>
      </c>
      <c r="D496" s="82" t="s">
        <v>417</v>
      </c>
      <c r="E496" s="82"/>
      <c r="F496" s="17" t="str">
        <f t="shared" si="28"/>
        <v>Fail Phỏng vấn</v>
      </c>
      <c r="G496" s="147" t="s">
        <v>5882</v>
      </c>
      <c r="H496" s="219" t="s">
        <v>5883</v>
      </c>
      <c r="I496" s="148" t="s">
        <v>5884</v>
      </c>
      <c r="J496" s="160"/>
      <c r="K496" s="232" t="s">
        <v>5885</v>
      </c>
      <c r="L496" s="152" t="str">
        <f ca="1">IFERROR(__xludf.DUMMYFUNCTION("if(or(countifs($H$3:H498,H498)&gt;1, countifs($I$3:I498,#REF!)&gt;1),""Trùng"",if(or(COUNTIFS('Data tổng'!$I:$I,#REF!)&gt;1,COUNTIFS('Data tổng'!$H:$H,$H498)&gt;1),""Trùng ""&amp;FILTER('Data tổng'!$B:$B,'Data tổng'!$I:$I=#REF!,'Data tổng'!$B:$B&lt;&gt;$B498),""ok""))"),"ok")</f>
        <v>ok</v>
      </c>
      <c r="M496" s="147" t="s">
        <v>83</v>
      </c>
      <c r="N496" s="82" t="s">
        <v>84</v>
      </c>
      <c r="O496" s="82"/>
      <c r="P496" s="82"/>
      <c r="Q496" s="82"/>
      <c r="R496" s="82"/>
      <c r="S496" s="82"/>
      <c r="T496" s="82"/>
      <c r="U496" s="237" t="s">
        <v>5886</v>
      </c>
      <c r="V496" s="154"/>
      <c r="W496" s="82" t="s">
        <v>57</v>
      </c>
      <c r="X496" s="155">
        <v>44634</v>
      </c>
      <c r="Y496" s="156">
        <v>0.625</v>
      </c>
      <c r="Z496" s="82" t="s">
        <v>5439</v>
      </c>
      <c r="AA496" s="82" t="s">
        <v>47</v>
      </c>
      <c r="AB496" s="82"/>
      <c r="AC496" s="82"/>
      <c r="AD496" s="82"/>
      <c r="AE496" s="82"/>
      <c r="AF496" s="82"/>
      <c r="AG496" s="82"/>
    </row>
    <row r="497" spans="1:33" ht="73.5" customHeight="1">
      <c r="A497" s="186">
        <v>44628</v>
      </c>
      <c r="B497" s="187" t="s">
        <v>4070</v>
      </c>
      <c r="C497" s="187" t="s">
        <v>155</v>
      </c>
      <c r="D497" s="187" t="s">
        <v>2055</v>
      </c>
      <c r="E497" s="187"/>
      <c r="F497" s="17" t="str">
        <f t="shared" si="28"/>
        <v>Đã nhận được CV</v>
      </c>
      <c r="G497" s="188" t="s">
        <v>5887</v>
      </c>
      <c r="H497" s="208">
        <v>912464348</v>
      </c>
      <c r="I497" s="189" t="s">
        <v>5888</v>
      </c>
      <c r="J497" s="191"/>
      <c r="K497" s="244" t="s">
        <v>5889</v>
      </c>
      <c r="L497" s="152" t="str">
        <f ca="1">IFERROR(__xludf.DUMMYFUNCTION("if(or(countifs($H$3:H499,H499)&gt;1, countifs($I$3:I499,I499)&gt;1),""Trùng"",if(or(COUNTIFS('Data tổng'!$I:$I,$I499)&gt;1,COUNTIFS('Data tổng'!$H:$H,$H499)&gt;1),""Trùng ""&amp;FILTER('Data tổng'!$B:$B,'Data tổng'!$I:$I=$I499,'Data tổng'!$B:$B&lt;&gt;$B499),""ok""))"),"ok")</f>
        <v>ok</v>
      </c>
      <c r="M497" s="188" t="s">
        <v>83</v>
      </c>
      <c r="N497" s="187" t="s">
        <v>84</v>
      </c>
      <c r="O497" s="187"/>
      <c r="P497" s="187"/>
      <c r="Q497" s="187"/>
      <c r="R497" s="187"/>
      <c r="S497" s="147"/>
      <c r="T497" s="187"/>
      <c r="U497" s="226" t="s">
        <v>5890</v>
      </c>
      <c r="V497" s="194"/>
      <c r="W497" s="187"/>
      <c r="X497" s="227"/>
      <c r="Y497" s="191"/>
      <c r="Z497" s="187"/>
      <c r="AA497" s="187"/>
      <c r="AB497" s="187"/>
      <c r="AC497" s="187"/>
      <c r="AD497" s="187"/>
      <c r="AE497" s="187"/>
      <c r="AF497" s="187"/>
      <c r="AG497" s="187"/>
    </row>
    <row r="498" spans="1:33" ht="21.75" customHeight="1">
      <c r="A498" s="186">
        <v>44629</v>
      </c>
      <c r="B498" s="187" t="s">
        <v>4070</v>
      </c>
      <c r="C498" s="82" t="s">
        <v>1834</v>
      </c>
      <c r="D498" s="82" t="s">
        <v>417</v>
      </c>
      <c r="E498" s="82"/>
      <c r="F498" s="17" t="str">
        <f t="shared" si="28"/>
        <v>Đã onboard</v>
      </c>
      <c r="G498" s="147" t="s">
        <v>5891</v>
      </c>
      <c r="H498" s="208">
        <v>904589506</v>
      </c>
      <c r="I498" s="149" t="s">
        <v>5892</v>
      </c>
      <c r="J498" s="160">
        <v>1987</v>
      </c>
      <c r="K498" s="232" t="s">
        <v>5893</v>
      </c>
      <c r="L498" s="152" t="str">
        <f ca="1">IFERROR(__xludf.DUMMYFUNCTION("if(or(countifs($H$3:H500,H500)&gt;1, countifs($I$3:I500,#REF!)&gt;1),""Trùng"",if(or(COUNTIFS('Data tổng'!$I:$I,#REF!)&gt;1,COUNTIFS('Data tổng'!$H:$H,$H500)&gt;1),""Trùng ""&amp;FILTER('Data tổng'!$B:$B,'Data tổng'!$I:$I=#REF!,'Data tổng'!$B:$B&lt;&gt;$B500),""ok""))"),"ok")</f>
        <v>ok</v>
      </c>
      <c r="M498" s="147" t="s">
        <v>83</v>
      </c>
      <c r="N498" s="82" t="s">
        <v>84</v>
      </c>
      <c r="O498" s="82"/>
      <c r="P498" s="82"/>
      <c r="Q498" s="82"/>
      <c r="R498" s="82"/>
      <c r="S498" s="147"/>
      <c r="T498" s="82"/>
      <c r="U498" s="237" t="s">
        <v>5894</v>
      </c>
      <c r="V498" s="154"/>
      <c r="W498" s="82" t="s">
        <v>57</v>
      </c>
      <c r="X498" s="155">
        <v>44631</v>
      </c>
      <c r="Y498" s="156">
        <v>0.70833333333333337</v>
      </c>
      <c r="Z498" s="82" t="s">
        <v>682</v>
      </c>
      <c r="AA498" s="82" t="s">
        <v>57</v>
      </c>
      <c r="AB498" s="164">
        <v>44631</v>
      </c>
      <c r="AC498" s="82" t="s">
        <v>65</v>
      </c>
      <c r="AD498" s="164">
        <v>44635</v>
      </c>
      <c r="AE498" s="82" t="s">
        <v>65</v>
      </c>
      <c r="AF498" s="82" t="s">
        <v>66</v>
      </c>
      <c r="AG498" s="165">
        <v>34000000</v>
      </c>
    </row>
    <row r="499" spans="1:33" ht="21.75" customHeight="1">
      <c r="A499" s="186">
        <v>44629</v>
      </c>
      <c r="B499" s="82" t="s">
        <v>4070</v>
      </c>
      <c r="C499" s="82" t="s">
        <v>145</v>
      </c>
      <c r="D499" s="82" t="s">
        <v>417</v>
      </c>
      <c r="E499" s="82"/>
      <c r="F499" s="17" t="str">
        <f t="shared" si="28"/>
        <v>Đã nhận được CV</v>
      </c>
      <c r="G499" s="147" t="s">
        <v>5895</v>
      </c>
      <c r="H499" s="208">
        <v>345121221</v>
      </c>
      <c r="I499" s="220" t="s">
        <v>5896</v>
      </c>
      <c r="J499" s="160">
        <v>1995</v>
      </c>
      <c r="K499" s="232" t="s">
        <v>5897</v>
      </c>
      <c r="L499" s="152" t="str">
        <f ca="1">IFERROR(__xludf.DUMMYFUNCTION("if(or(countifs($H$3:H501,H501)&gt;1, countifs($I$3:I501,I501)&gt;1),""Trùng"",if(or(COUNTIFS('Data tổng'!$I:$I,$I501)&gt;1,COUNTIFS('Data tổng'!$H:$H,$H501)&gt;1),""Trùng ""&amp;FILTER('Data tổng'!$B:$B,'Data tổng'!$I:$I=$I501,'Data tổng'!$B:$B&lt;&gt;$B501),""ok""))"),"ok")</f>
        <v>ok</v>
      </c>
      <c r="M499" s="147" t="s">
        <v>40</v>
      </c>
      <c r="N499" s="82" t="s">
        <v>243</v>
      </c>
      <c r="O499" s="82"/>
      <c r="P499" s="82"/>
      <c r="Q499" s="82"/>
      <c r="R499" s="82"/>
      <c r="S499" s="147"/>
      <c r="T499" s="82"/>
      <c r="U499" s="153"/>
      <c r="V499" s="154"/>
      <c r="W499" s="82"/>
      <c r="X499" s="155"/>
      <c r="Y499" s="160"/>
      <c r="Z499" s="82"/>
      <c r="AA499" s="82"/>
      <c r="AB499" s="82"/>
      <c r="AC499" s="82"/>
      <c r="AD499" s="82"/>
      <c r="AE499" s="82"/>
      <c r="AF499" s="82"/>
      <c r="AG499" s="82"/>
    </row>
    <row r="500" spans="1:33" ht="21.75" customHeight="1">
      <c r="A500" s="186">
        <v>44629</v>
      </c>
      <c r="B500" s="82" t="s">
        <v>4070</v>
      </c>
      <c r="C500" s="82" t="s">
        <v>145</v>
      </c>
      <c r="D500" s="82" t="s">
        <v>417</v>
      </c>
      <c r="E500" s="82"/>
      <c r="F500" s="17" t="str">
        <f t="shared" si="28"/>
        <v>Đã nhận được CV</v>
      </c>
      <c r="G500" s="147" t="s">
        <v>5898</v>
      </c>
      <c r="H500" s="208">
        <v>979856662</v>
      </c>
      <c r="I500" s="220" t="s">
        <v>5899</v>
      </c>
      <c r="J500" s="160"/>
      <c r="K500" s="232" t="s">
        <v>5900</v>
      </c>
      <c r="L500" s="152" t="str">
        <f ca="1">IFERROR(__xludf.DUMMYFUNCTION("if(or(countifs($H$3:H502,H502)&gt;1, countifs($I$3:I502,#REF!)&gt;1),""Trùng"",if(or(COUNTIFS('Data tổng'!$I:$I,#REF!)&gt;1,COUNTIFS('Data tổng'!$H:$H,$H502)&gt;1),""Trùng ""&amp;FILTER('Data tổng'!$B:$B,'Data tổng'!$I:$I=#REF!,'Data tổng'!$B:$B&lt;&gt;$B502),""ok""))"),"ok")</f>
        <v>ok</v>
      </c>
      <c r="M500" s="147" t="s">
        <v>40</v>
      </c>
      <c r="N500" s="82" t="s">
        <v>243</v>
      </c>
      <c r="O500" s="82"/>
      <c r="P500" s="82"/>
      <c r="Q500" s="82"/>
      <c r="R500" s="82"/>
      <c r="S500" s="147"/>
      <c r="T500" s="82"/>
      <c r="U500" s="153"/>
      <c r="V500" s="154"/>
      <c r="W500" s="82"/>
      <c r="X500" s="155"/>
      <c r="Y500" s="160"/>
      <c r="Z500" s="82"/>
      <c r="AA500" s="82"/>
      <c r="AB500" s="82"/>
      <c r="AC500" s="82"/>
      <c r="AD500" s="82"/>
      <c r="AE500" s="82"/>
      <c r="AF500" s="82"/>
      <c r="AG500" s="82"/>
    </row>
    <row r="501" spans="1:33" ht="35.25" customHeight="1">
      <c r="A501" s="186">
        <v>44629</v>
      </c>
      <c r="B501" s="187" t="s">
        <v>4070</v>
      </c>
      <c r="C501" s="187" t="s">
        <v>155</v>
      </c>
      <c r="D501" s="187" t="s">
        <v>1455</v>
      </c>
      <c r="E501" s="187"/>
      <c r="F501" s="17" t="str">
        <f t="shared" si="28"/>
        <v>Đã onboard</v>
      </c>
      <c r="G501" s="188" t="s">
        <v>5901</v>
      </c>
      <c r="H501" s="208">
        <v>965673716</v>
      </c>
      <c r="I501" s="189" t="s">
        <v>5902</v>
      </c>
      <c r="J501" s="191"/>
      <c r="K501" s="244" t="s">
        <v>5903</v>
      </c>
      <c r="L501" s="152" t="str">
        <f ca="1">IFERROR(__xludf.DUMMYFUNCTION("if(or(countifs($H$3:H503,H503)&gt;1, countifs($I$3:I503,I503)&gt;1),""Trùng"",if(or(COUNTIFS('Data tổng'!$I:$I,$I503)&gt;1,COUNTIFS('Data tổng'!$H:$H,$H503)&gt;1),""Trùng ""&amp;FILTER('Data tổng'!$B:$B,'Data tổng'!$I:$I=$I503,'Data tổng'!$B:$B&lt;&gt;$B503),""ok""))"),"ok")</f>
        <v>ok</v>
      </c>
      <c r="M501" s="188" t="s">
        <v>112</v>
      </c>
      <c r="N501" s="187" t="s">
        <v>5870</v>
      </c>
      <c r="O501" s="187"/>
      <c r="P501" s="187"/>
      <c r="Q501" s="187"/>
      <c r="R501" s="187"/>
      <c r="S501" s="147"/>
      <c r="T501" s="187"/>
      <c r="U501" s="245" t="s">
        <v>5904</v>
      </c>
      <c r="V501" s="194"/>
      <c r="W501" s="187" t="s">
        <v>57</v>
      </c>
      <c r="X501" s="227">
        <v>44631</v>
      </c>
      <c r="Y501" s="196">
        <v>0.45833333333333331</v>
      </c>
      <c r="Z501" s="187" t="s">
        <v>2883</v>
      </c>
      <c r="AA501" s="187" t="s">
        <v>57</v>
      </c>
      <c r="AB501" s="195">
        <v>44631</v>
      </c>
      <c r="AC501" s="187" t="s">
        <v>65</v>
      </c>
      <c r="AD501" s="195">
        <v>44635</v>
      </c>
      <c r="AE501" s="187" t="s">
        <v>65</v>
      </c>
      <c r="AF501" s="187" t="s">
        <v>1454</v>
      </c>
      <c r="AG501" s="246">
        <v>19000000</v>
      </c>
    </row>
    <row r="502" spans="1:33" ht="21.75" customHeight="1">
      <c r="A502" s="186">
        <v>44629</v>
      </c>
      <c r="B502" s="82" t="s">
        <v>4070</v>
      </c>
      <c r="C502" s="82" t="s">
        <v>155</v>
      </c>
      <c r="D502" s="82" t="s">
        <v>417</v>
      </c>
      <c r="E502" s="82"/>
      <c r="F502" s="17" t="str">
        <f t="shared" si="28"/>
        <v>Từ chối offer</v>
      </c>
      <c r="G502" s="147" t="s">
        <v>5905</v>
      </c>
      <c r="H502" s="208">
        <v>966466895</v>
      </c>
      <c r="I502" s="149" t="s">
        <v>5906</v>
      </c>
      <c r="J502" s="160"/>
      <c r="K502" s="232" t="s">
        <v>5907</v>
      </c>
      <c r="L502" s="152" t="str">
        <f ca="1">IFERROR(__xludf.DUMMYFUNCTION("if(or(countifs($H$3:H504,H504)&gt;1, countifs($I$3:I504,#REF!)&gt;1),""Trùng"",if(or(COUNTIFS('Data tổng'!$I:$I,#REF!)&gt;1,COUNTIFS('Data tổng'!$H:$H,$H504)&gt;1),""Trùng ""&amp;FILTER('Data tổng'!$B:$B,'Data tổng'!$I:$I=#REF!,'Data tổng'!$B:$B&lt;&gt;$B504),""ok""))"),"ok")</f>
        <v>ok</v>
      </c>
      <c r="M502" s="147" t="s">
        <v>112</v>
      </c>
      <c r="N502" s="82" t="s">
        <v>5643</v>
      </c>
      <c r="O502" s="82"/>
      <c r="P502" s="82"/>
      <c r="Q502" s="82"/>
      <c r="R502" s="82"/>
      <c r="S502" s="82"/>
      <c r="T502" s="82"/>
      <c r="U502" s="153" t="s">
        <v>5908</v>
      </c>
      <c r="V502" s="154"/>
      <c r="W502" s="82" t="s">
        <v>57</v>
      </c>
      <c r="X502" s="155">
        <v>44634</v>
      </c>
      <c r="Y502" s="156">
        <v>0.66666666666666663</v>
      </c>
      <c r="Z502" s="82" t="s">
        <v>3130</v>
      </c>
      <c r="AA502" s="82" t="s">
        <v>57</v>
      </c>
      <c r="AB502" s="164">
        <v>44635</v>
      </c>
      <c r="AC502" s="82" t="s">
        <v>128</v>
      </c>
      <c r="AD502" s="82"/>
      <c r="AE502" s="82"/>
      <c r="AF502" s="82" t="s">
        <v>1746</v>
      </c>
      <c r="AG502" s="165">
        <v>29000000</v>
      </c>
    </row>
    <row r="503" spans="1:33" ht="21.75" customHeight="1">
      <c r="A503" s="186">
        <v>44631</v>
      </c>
      <c r="B503" s="82" t="s">
        <v>4070</v>
      </c>
      <c r="C503" s="82" t="s">
        <v>155</v>
      </c>
      <c r="D503" s="82" t="s">
        <v>417</v>
      </c>
      <c r="E503" s="82"/>
      <c r="F503" s="17" t="str">
        <f t="shared" si="28"/>
        <v>Đã nhận được CV</v>
      </c>
      <c r="G503" s="147" t="s">
        <v>5909</v>
      </c>
      <c r="H503" s="208">
        <v>356071008</v>
      </c>
      <c r="I503" s="149" t="s">
        <v>5910</v>
      </c>
      <c r="J503" s="160">
        <v>1991</v>
      </c>
      <c r="K503" s="232" t="s">
        <v>5911</v>
      </c>
      <c r="L503" s="152" t="str">
        <f ca="1">IFERROR(__xludf.DUMMYFUNCTION("if(or(countifs($H$3:H505,H505)&gt;1, countifs($I$3:I505,I505)&gt;1),""Trùng"",if(or(COUNTIFS('Data tổng'!$I:$I,$I505)&gt;1,COUNTIFS('Data tổng'!$H:$H,$H505)&gt;1),""Trùng ""&amp;FILTER('Data tổng'!$B:$B,'Data tổng'!$I:$I=$I505,'Data tổng'!$B:$B&lt;&gt;$B505),""ok""))"),"ok")</f>
        <v>ok</v>
      </c>
      <c r="M503" s="147" t="s">
        <v>149</v>
      </c>
      <c r="N503" s="82"/>
      <c r="O503" s="82"/>
      <c r="P503" s="82"/>
      <c r="Q503" s="82"/>
      <c r="R503" s="82"/>
      <c r="S503" s="82"/>
      <c r="T503" s="82"/>
      <c r="U503" s="153"/>
      <c r="V503" s="154"/>
      <c r="W503" s="82"/>
      <c r="X503" s="155"/>
      <c r="Y503" s="160"/>
      <c r="Z503" s="82"/>
      <c r="AA503" s="82"/>
      <c r="AB503" s="82"/>
      <c r="AC503" s="82"/>
      <c r="AD503" s="82"/>
      <c r="AE503" s="82"/>
      <c r="AF503" s="82"/>
      <c r="AG503" s="82"/>
    </row>
    <row r="504" spans="1:33" ht="21.75" customHeight="1">
      <c r="A504" s="146">
        <v>44636</v>
      </c>
      <c r="B504" s="82" t="s">
        <v>4070</v>
      </c>
      <c r="C504" s="82" t="s">
        <v>155</v>
      </c>
      <c r="D504" s="82" t="s">
        <v>79</v>
      </c>
      <c r="E504" s="82"/>
      <c r="F504" s="17" t="str">
        <f t="shared" si="28"/>
        <v>Đã nhận được CV</v>
      </c>
      <c r="G504" s="147" t="s">
        <v>5912</v>
      </c>
      <c r="H504" s="208">
        <v>393200593</v>
      </c>
      <c r="I504" s="141" t="s">
        <v>5913</v>
      </c>
      <c r="J504" s="160"/>
      <c r="K504" s="232" t="s">
        <v>5914</v>
      </c>
      <c r="L504" s="152" t="str">
        <f ca="1">IFERROR(__xludf.DUMMYFUNCTION("if(or(countifs($H$3:H506,H506)&gt;1, countifs($I$3:I506,#REF!)&gt;1),""Trùng"",if(or(COUNTIFS('Data tổng'!$I:$I,#REF!)&gt;1,COUNTIFS('Data tổng'!$H:$H,$H506)&gt;1),""Trùng ""&amp;FILTER('Data tổng'!$B:$B,'Data tổng'!$I:$I=#REF!,'Data tổng'!$B:$B&lt;&gt;$B506),""ok""))"),"ok")</f>
        <v>ok</v>
      </c>
      <c r="M504" s="147" t="s">
        <v>40</v>
      </c>
      <c r="N504" s="82" t="s">
        <v>243</v>
      </c>
      <c r="O504" s="82"/>
      <c r="P504" s="82"/>
      <c r="Q504" s="82"/>
      <c r="R504" s="82"/>
      <c r="S504" s="82"/>
      <c r="T504" s="82"/>
      <c r="U504" s="153"/>
      <c r="V504" s="154"/>
      <c r="W504" s="82"/>
      <c r="X504" s="155"/>
      <c r="Y504" s="160"/>
      <c r="Z504" s="82"/>
      <c r="AA504" s="82"/>
      <c r="AB504" s="82"/>
      <c r="AC504" s="82"/>
      <c r="AD504" s="82"/>
      <c r="AE504" s="82"/>
      <c r="AF504" s="82"/>
      <c r="AG504" s="82"/>
    </row>
    <row r="505" spans="1:33" ht="21.75" customHeight="1">
      <c r="A505" s="146">
        <v>44636</v>
      </c>
      <c r="B505" s="82" t="s">
        <v>4070</v>
      </c>
      <c r="C505" s="82" t="s">
        <v>250</v>
      </c>
      <c r="D505" s="82" t="s">
        <v>417</v>
      </c>
      <c r="E505" s="82"/>
      <c r="F505" s="17" t="str">
        <f t="shared" si="28"/>
        <v>Đã nhận được CV</v>
      </c>
      <c r="G505" s="147" t="s">
        <v>5915</v>
      </c>
      <c r="H505" s="208" t="s">
        <v>5916</v>
      </c>
      <c r="I505" s="247" t="s">
        <v>5917</v>
      </c>
      <c r="J505" s="160"/>
      <c r="K505" s="232" t="s">
        <v>5918</v>
      </c>
      <c r="L505" s="152" t="str">
        <f ca="1">IFERROR(__xludf.DUMMYFUNCTION("if(or(countifs($H$3:H507,H507)&gt;1, countifs($I$3:I507,I507)&gt;1),""Trùng"",if(or(COUNTIFS('Data tổng'!$I:$I,$I507)&gt;1,COUNTIFS('Data tổng'!$H:$H,$H507)&gt;1),""Trùng ""&amp;FILTER('Data tổng'!$B:$B,'Data tổng'!$I:$I=$I507,'Data tổng'!$B:$B&lt;&gt;$B507),""ok""))"),"ok")</f>
        <v>ok</v>
      </c>
      <c r="M505" s="147" t="s">
        <v>40</v>
      </c>
      <c r="N505" s="82" t="s">
        <v>243</v>
      </c>
      <c r="O505" s="82"/>
      <c r="P505" s="82"/>
      <c r="Q505" s="82"/>
      <c r="R505" s="82"/>
      <c r="S505" s="82"/>
      <c r="T505" s="82"/>
      <c r="U505" s="153" t="s">
        <v>5919</v>
      </c>
      <c r="V505" s="154"/>
      <c r="W505" s="82"/>
      <c r="X505" s="155"/>
      <c r="Y505" s="160"/>
      <c r="Z505" s="82"/>
      <c r="AA505" s="82"/>
      <c r="AB505" s="82"/>
      <c r="AC505" s="82"/>
      <c r="AD505" s="82"/>
      <c r="AE505" s="82"/>
      <c r="AF505" s="82"/>
      <c r="AG505" s="82"/>
    </row>
    <row r="506" spans="1:33" ht="21.75" customHeight="1">
      <c r="A506" s="146">
        <v>44636</v>
      </c>
      <c r="B506" s="82" t="s">
        <v>4070</v>
      </c>
      <c r="C506" s="82" t="s">
        <v>155</v>
      </c>
      <c r="D506" s="82" t="s">
        <v>2055</v>
      </c>
      <c r="E506" s="82"/>
      <c r="F506" s="17" t="str">
        <f t="shared" si="28"/>
        <v>Fail Phỏng vấn</v>
      </c>
      <c r="G506" s="147" t="s">
        <v>5920</v>
      </c>
      <c r="H506" s="208">
        <v>357803087</v>
      </c>
      <c r="I506" s="248" t="s">
        <v>5921</v>
      </c>
      <c r="J506" s="160"/>
      <c r="K506" s="232" t="s">
        <v>5922</v>
      </c>
      <c r="L506" s="152" t="str">
        <f ca="1">IFERROR(__xludf.DUMMYFUNCTION("if(or(countifs($H$3:H508,H508)&gt;1, countifs($I$3:I508,#REF!)&gt;1),""Trùng"",if(or(COUNTIFS('Data tổng'!$I:$I,#REF!)&gt;1,COUNTIFS('Data tổng'!$H:$H,$H508)&gt;1),""Trùng ""&amp;FILTER('Data tổng'!$B:$B,'Data tổng'!$I:$I=#REF!,'Data tổng'!$B:$B&lt;&gt;$B508),""ok""))"),"ok")</f>
        <v>ok</v>
      </c>
      <c r="M506" s="147" t="s">
        <v>83</v>
      </c>
      <c r="N506" s="82" t="s">
        <v>84</v>
      </c>
      <c r="O506" s="82"/>
      <c r="P506" s="82"/>
      <c r="Q506" s="82"/>
      <c r="R506" s="82"/>
      <c r="S506" s="82"/>
      <c r="T506" s="82"/>
      <c r="U506" s="153"/>
      <c r="V506" s="154"/>
      <c r="W506" s="82" t="s">
        <v>57</v>
      </c>
      <c r="X506" s="155">
        <v>44638</v>
      </c>
      <c r="Y506" s="156">
        <v>0.625</v>
      </c>
      <c r="Z506" s="82" t="s">
        <v>827</v>
      </c>
      <c r="AA506" s="82" t="s">
        <v>47</v>
      </c>
      <c r="AB506" s="82"/>
      <c r="AC506" s="82"/>
      <c r="AD506" s="82"/>
      <c r="AE506" s="82"/>
      <c r="AF506" s="82"/>
      <c r="AG506" s="82"/>
    </row>
    <row r="507" spans="1:33" ht="47.25" customHeight="1">
      <c r="A507" s="146">
        <v>44636</v>
      </c>
      <c r="B507" s="82" t="s">
        <v>4070</v>
      </c>
      <c r="C507" s="82" t="s">
        <v>1834</v>
      </c>
      <c r="D507" s="82" t="s">
        <v>457</v>
      </c>
      <c r="E507" s="82"/>
      <c r="F507" s="17" t="str">
        <f t="shared" si="28"/>
        <v>Fail Phỏng vấn</v>
      </c>
      <c r="G507" s="147" t="s">
        <v>5923</v>
      </c>
      <c r="H507" s="208">
        <v>986699080</v>
      </c>
      <c r="I507" s="247" t="s">
        <v>5924</v>
      </c>
      <c r="J507" s="160"/>
      <c r="K507" s="232" t="s">
        <v>5925</v>
      </c>
      <c r="L507" s="152" t="str">
        <f ca="1">IFERROR(__xludf.DUMMYFUNCTION("if(or(countifs($H$3:H509,H509)&gt;1, countifs($I$3:I509,I509)&gt;1),""Trùng"",if(or(COUNTIFS('Data tổng'!$I:$I,$I509)&gt;1,COUNTIFS('Data tổng'!$H:$H,$H509)&gt;1),""Trùng ""&amp;FILTER('Data tổng'!$B:$B,'Data tổng'!$I:$I=$I509,'Data tổng'!$B:$B&lt;&gt;$B509),""ok""))"),"ok")</f>
        <v>ok</v>
      </c>
      <c r="M507" s="147" t="s">
        <v>149</v>
      </c>
      <c r="N507" s="82" t="s">
        <v>41</v>
      </c>
      <c r="O507" s="82"/>
      <c r="P507" s="82"/>
      <c r="Q507" s="82"/>
      <c r="R507" s="82"/>
      <c r="S507" s="82"/>
      <c r="T507" s="82"/>
      <c r="U507" s="153" t="s">
        <v>5926</v>
      </c>
      <c r="V507" s="154"/>
      <c r="W507" s="82" t="s">
        <v>57</v>
      </c>
      <c r="X507" s="155">
        <v>44637</v>
      </c>
      <c r="Y507" s="156">
        <v>0.75</v>
      </c>
      <c r="Z507" s="82" t="s">
        <v>5927</v>
      </c>
      <c r="AA507" s="82" t="s">
        <v>47</v>
      </c>
      <c r="AB507" s="82"/>
      <c r="AC507" s="82"/>
      <c r="AD507" s="82"/>
      <c r="AE507" s="82"/>
      <c r="AF507" s="82"/>
      <c r="AG507" s="82"/>
    </row>
    <row r="508" spans="1:33" ht="21.75" customHeight="1">
      <c r="A508" s="146">
        <v>44637</v>
      </c>
      <c r="B508" s="82" t="s">
        <v>4070</v>
      </c>
      <c r="C508" s="82" t="s">
        <v>78</v>
      </c>
      <c r="D508" s="82" t="s">
        <v>417</v>
      </c>
      <c r="E508" s="82"/>
      <c r="F508" s="17" t="str">
        <f t="shared" si="28"/>
        <v>Đã onboard</v>
      </c>
      <c r="G508" s="147" t="s">
        <v>5928</v>
      </c>
      <c r="H508" s="208">
        <v>399560819</v>
      </c>
      <c r="I508" s="141" t="s">
        <v>5929</v>
      </c>
      <c r="J508" s="160"/>
      <c r="K508" s="232" t="s">
        <v>5930</v>
      </c>
      <c r="L508" s="152" t="str">
        <f ca="1">IFERROR(__xludf.DUMMYFUNCTION("if(or(countifs($H$3:H510,H510)&gt;1, countifs($I$3:I510,#REF!)&gt;1),""Trùng"",if(or(COUNTIFS('Data tổng'!$I:$I,#REF!)&gt;1,COUNTIFS('Data tổng'!$H:$H,$H510)&gt;1),""Trùng ""&amp;FILTER('Data tổng'!$B:$B,'Data tổng'!$I:$I=#REF!,'Data tổng'!$B:$B&lt;&gt;$B510),""ok""))"),"ok")</f>
        <v>ok</v>
      </c>
      <c r="M508" s="147" t="s">
        <v>112</v>
      </c>
      <c r="N508" s="82" t="s">
        <v>5931</v>
      </c>
      <c r="O508" s="82"/>
      <c r="P508" s="82"/>
      <c r="Q508" s="82"/>
      <c r="R508" s="82"/>
      <c r="S508" s="82"/>
      <c r="T508" s="82"/>
      <c r="U508" s="237" t="s">
        <v>5932</v>
      </c>
      <c r="V508" s="154"/>
      <c r="W508" s="82" t="s">
        <v>57</v>
      </c>
      <c r="X508" s="155">
        <v>44638</v>
      </c>
      <c r="Y508" s="156">
        <v>0.58333333333333337</v>
      </c>
      <c r="Z508" s="82" t="s">
        <v>5933</v>
      </c>
      <c r="AA508" s="82" t="s">
        <v>57</v>
      </c>
      <c r="AB508" s="164">
        <v>44645</v>
      </c>
      <c r="AC508" s="82" t="s">
        <v>65</v>
      </c>
      <c r="AD508" s="164">
        <v>44655</v>
      </c>
      <c r="AE508" s="82" t="s">
        <v>65</v>
      </c>
      <c r="AF508" s="82" t="s">
        <v>1746</v>
      </c>
      <c r="AG508" s="165">
        <v>18000000</v>
      </c>
    </row>
    <row r="509" spans="1:33" ht="21.75" customHeight="1">
      <c r="A509" s="146">
        <v>44637</v>
      </c>
      <c r="B509" s="82" t="s">
        <v>4070</v>
      </c>
      <c r="C509" s="82" t="s">
        <v>155</v>
      </c>
      <c r="D509" s="82" t="s">
        <v>417</v>
      </c>
      <c r="E509" s="82"/>
      <c r="F509" s="17" t="str">
        <f t="shared" si="28"/>
        <v>Đã nhận được CV</v>
      </c>
      <c r="G509" s="147" t="s">
        <v>3056</v>
      </c>
      <c r="H509" s="208">
        <v>857443386</v>
      </c>
      <c r="I509" s="249" t="s">
        <v>5934</v>
      </c>
      <c r="J509" s="160"/>
      <c r="K509" s="232" t="s">
        <v>5935</v>
      </c>
      <c r="L509" s="152" t="str">
        <f ca="1">IFERROR(__xludf.DUMMYFUNCTION("if(or(countifs($H$3:H511,H511)&gt;1, countifs($I$3:I511,I511)&gt;1),""Trùng"",if(or(COUNTIFS('Data tổng'!$I:$I,$I511)&gt;1,COUNTIFS('Data tổng'!$H:$H,$H511)&gt;1),""Trùng ""&amp;FILTER('Data tổng'!$B:$B,'Data tổng'!$I:$I=$I511,'Data tổng'!$B:$B&lt;&gt;$B511),""ok""))"),"ok")</f>
        <v>ok</v>
      </c>
      <c r="M509" s="147" t="s">
        <v>40</v>
      </c>
      <c r="N509" s="82" t="s">
        <v>243</v>
      </c>
      <c r="O509" s="82"/>
      <c r="P509" s="82"/>
      <c r="Q509" s="82"/>
      <c r="R509" s="82"/>
      <c r="S509" s="82"/>
      <c r="T509" s="82"/>
      <c r="U509" s="153" t="s">
        <v>5936</v>
      </c>
      <c r="V509" s="154"/>
      <c r="W509" s="82"/>
      <c r="X509" s="155"/>
      <c r="Y509" s="160"/>
      <c r="Z509" s="82"/>
      <c r="AA509" s="82"/>
      <c r="AB509" s="82"/>
      <c r="AC509" s="82"/>
      <c r="AD509" s="82"/>
      <c r="AE509" s="82"/>
      <c r="AF509" s="82"/>
      <c r="AG509" s="82"/>
    </row>
    <row r="510" spans="1:33" ht="21.75" customHeight="1">
      <c r="A510" s="146">
        <v>44637</v>
      </c>
      <c r="B510" s="82" t="s">
        <v>4070</v>
      </c>
      <c r="C510" s="82" t="s">
        <v>155</v>
      </c>
      <c r="D510" s="82" t="s">
        <v>79</v>
      </c>
      <c r="E510" s="82"/>
      <c r="F510" s="17" t="str">
        <f t="shared" si="28"/>
        <v>Đã nhận được CV</v>
      </c>
      <c r="G510" s="147" t="s">
        <v>5937</v>
      </c>
      <c r="H510" s="208">
        <v>353309744</v>
      </c>
      <c r="I510" s="149" t="s">
        <v>5938</v>
      </c>
      <c r="J510" s="160"/>
      <c r="K510" s="232" t="s">
        <v>5939</v>
      </c>
      <c r="L510" s="152" t="str">
        <f ca="1">IFERROR(__xludf.DUMMYFUNCTION("if(or(countifs($H$3:H512,H512)&gt;1, countifs($I$3:I512,#REF!)&gt;1),""Trùng"",if(or(COUNTIFS('Data tổng'!$I:$I,#REF!)&gt;1,COUNTIFS('Data tổng'!$H:$H,$H512)&gt;1),""Trùng ""&amp;FILTER('Data tổng'!$B:$B,'Data tổng'!$I:$I=#REF!,'Data tổng'!$B:$B&lt;&gt;$B512),""ok""))"),"ok")</f>
        <v>ok</v>
      </c>
      <c r="M510" s="147" t="s">
        <v>40</v>
      </c>
      <c r="N510" s="82" t="s">
        <v>243</v>
      </c>
      <c r="O510" s="82"/>
      <c r="P510" s="82"/>
      <c r="Q510" s="82"/>
      <c r="R510" s="82"/>
      <c r="S510" s="82"/>
      <c r="T510" s="82"/>
      <c r="U510" s="153" t="s">
        <v>5940</v>
      </c>
      <c r="V510" s="154"/>
      <c r="W510" s="82"/>
      <c r="X510" s="155"/>
      <c r="Y510" s="160"/>
      <c r="Z510" s="82"/>
      <c r="AA510" s="82"/>
      <c r="AB510" s="82"/>
      <c r="AC510" s="82"/>
      <c r="AD510" s="82"/>
      <c r="AE510" s="82"/>
      <c r="AF510" s="82"/>
      <c r="AG510" s="82"/>
    </row>
    <row r="511" spans="1:33" ht="21.75" customHeight="1">
      <c r="A511" s="146">
        <v>44637</v>
      </c>
      <c r="B511" s="82" t="s">
        <v>4070</v>
      </c>
      <c r="C511" s="82" t="s">
        <v>250</v>
      </c>
      <c r="D511" s="82" t="s">
        <v>417</v>
      </c>
      <c r="E511" s="82"/>
      <c r="F511" s="17" t="str">
        <f t="shared" si="28"/>
        <v>Pass Phỏng vấn</v>
      </c>
      <c r="G511" s="147" t="s">
        <v>5941</v>
      </c>
      <c r="H511" s="208">
        <v>363852257</v>
      </c>
      <c r="I511" s="247" t="s">
        <v>5942</v>
      </c>
      <c r="J511" s="160"/>
      <c r="K511" s="232" t="s">
        <v>5943</v>
      </c>
      <c r="L511" s="152" t="str">
        <f ca="1">IFERROR(__xludf.DUMMYFUNCTION("if(or(countifs($H$3:H513,H513)&gt;1, countifs($I$3:I513,I513)&gt;1),""Trùng"",if(or(COUNTIFS('Data tổng'!$I:$I,$I513)&gt;1,COUNTIFS('Data tổng'!$H:$H,$H513)&gt;1),""Trùng ""&amp;FILTER('Data tổng'!$B:$B,'Data tổng'!$I:$I=$I513,'Data tổng'!$B:$B&lt;&gt;$B513),""ok""))"),"ok")</f>
        <v>ok</v>
      </c>
      <c r="M511" s="147" t="s">
        <v>112</v>
      </c>
      <c r="N511" s="82" t="s">
        <v>5944</v>
      </c>
      <c r="O511" s="82"/>
      <c r="P511" s="82"/>
      <c r="Q511" s="82"/>
      <c r="R511" s="82"/>
      <c r="S511" s="82"/>
      <c r="T511" s="82"/>
      <c r="U511" s="153" t="s">
        <v>5945</v>
      </c>
      <c r="V511" s="154"/>
      <c r="W511" s="82" t="s">
        <v>57</v>
      </c>
      <c r="X511" s="155">
        <v>44644</v>
      </c>
      <c r="Y511" s="156">
        <v>0.45833333333333331</v>
      </c>
      <c r="Z511" s="82" t="s">
        <v>5946</v>
      </c>
      <c r="AA511" s="82" t="s">
        <v>57</v>
      </c>
      <c r="AB511" s="82"/>
      <c r="AC511" s="82"/>
      <c r="AD511" s="82"/>
      <c r="AE511" s="82"/>
      <c r="AF511" s="82"/>
      <c r="AG511" s="165">
        <v>20000000</v>
      </c>
    </row>
    <row r="512" spans="1:33" ht="21.75" customHeight="1">
      <c r="A512" s="146">
        <v>44638</v>
      </c>
      <c r="B512" s="82" t="s">
        <v>4070</v>
      </c>
      <c r="C512" s="82" t="s">
        <v>250</v>
      </c>
      <c r="D512" s="82" t="s">
        <v>79</v>
      </c>
      <c r="E512" s="82"/>
      <c r="F512" s="17" t="str">
        <f t="shared" si="28"/>
        <v>Đã onboard</v>
      </c>
      <c r="G512" s="147" t="s">
        <v>5947</v>
      </c>
      <c r="H512" s="208">
        <v>974866594</v>
      </c>
      <c r="I512" s="89" t="s">
        <v>5948</v>
      </c>
      <c r="J512" s="160"/>
      <c r="K512" s="162" t="s">
        <v>5949</v>
      </c>
      <c r="L512" s="152" t="str">
        <f ca="1">IFERROR(__xludf.DUMMYFUNCTION("if(or(countifs($H$3:H514,H514)&gt;1, countifs($I$3:I514,#REF!)&gt;1),""Trùng"",if(or(COUNTIFS('Data tổng'!$I:$I,#REF!)&gt;1,COUNTIFS('Data tổng'!$H:$H,$H514)&gt;1),""Trùng ""&amp;FILTER('Data tổng'!$B:$B,'Data tổng'!$I:$I=#REF!,'Data tổng'!$B:$B&lt;&gt;$B514),""ok""))"),"ok")</f>
        <v>ok</v>
      </c>
      <c r="M512" s="147" t="s">
        <v>149</v>
      </c>
      <c r="N512" s="82" t="s">
        <v>150</v>
      </c>
      <c r="O512" s="82"/>
      <c r="P512" s="82"/>
      <c r="Q512" s="82"/>
      <c r="R512" s="82"/>
      <c r="S512" s="82"/>
      <c r="T512" s="82"/>
      <c r="U512" s="237" t="s">
        <v>5950</v>
      </c>
      <c r="V512" s="154"/>
      <c r="W512" s="82" t="s">
        <v>57</v>
      </c>
      <c r="X512" s="155">
        <v>44645</v>
      </c>
      <c r="Y512" s="156">
        <v>0.58333333333333337</v>
      </c>
      <c r="Z512" s="82" t="s">
        <v>5643</v>
      </c>
      <c r="AA512" s="82" t="s">
        <v>57</v>
      </c>
      <c r="AB512" s="164">
        <v>44648</v>
      </c>
      <c r="AC512" s="82" t="s">
        <v>65</v>
      </c>
      <c r="AD512" s="164">
        <v>44676</v>
      </c>
      <c r="AE512" s="82" t="s">
        <v>65</v>
      </c>
      <c r="AF512" s="82" t="s">
        <v>1746</v>
      </c>
      <c r="AG512" s="165">
        <v>18000000</v>
      </c>
    </row>
    <row r="513" spans="1:33" ht="21.75" customHeight="1">
      <c r="A513" s="146">
        <v>44638</v>
      </c>
      <c r="B513" s="82" t="s">
        <v>4070</v>
      </c>
      <c r="C513" s="82" t="s">
        <v>250</v>
      </c>
      <c r="D513" s="82" t="s">
        <v>417</v>
      </c>
      <c r="E513" s="82"/>
      <c r="F513" s="17" t="str">
        <f t="shared" si="28"/>
        <v>Đã nhận được CV</v>
      </c>
      <c r="G513" s="16" t="s">
        <v>5951</v>
      </c>
      <c r="H513" s="208">
        <v>948533758</v>
      </c>
      <c r="I513" s="247" t="s">
        <v>5952</v>
      </c>
      <c r="J513" s="160"/>
      <c r="K513" s="232" t="s">
        <v>5953</v>
      </c>
      <c r="L513" s="152" t="str">
        <f ca="1">IFERROR(__xludf.DUMMYFUNCTION("if(or(countifs($H$3:H515,H515)&gt;1, countifs($I$3:I515,I515)&gt;1),""Trùng"",if(or(COUNTIFS('Data tổng'!$I:$I,$I515)&gt;1,COUNTIFS('Data tổng'!$H:$H,$H515)&gt;1),""Trùng ""&amp;FILTER('Data tổng'!$B:$B,'Data tổng'!$I:$I=$I515,'Data tổng'!$B:$B&lt;&gt;$B515),""ok""))"),"ok")</f>
        <v>ok</v>
      </c>
      <c r="M513" s="147" t="s">
        <v>112</v>
      </c>
      <c r="N513" s="82" t="s">
        <v>5643</v>
      </c>
      <c r="O513" s="82"/>
      <c r="P513" s="82"/>
      <c r="Q513" s="82"/>
      <c r="R513" s="82"/>
      <c r="S513" s="82"/>
      <c r="T513" s="82"/>
      <c r="U513" s="153" t="s">
        <v>5954</v>
      </c>
      <c r="V513" s="154"/>
      <c r="W513" s="82"/>
      <c r="X513" s="155"/>
      <c r="Y513" s="160"/>
      <c r="Z513" s="82"/>
      <c r="AA513" s="82"/>
      <c r="AB513" s="82"/>
      <c r="AC513" s="82"/>
      <c r="AD513" s="82"/>
      <c r="AE513" s="82"/>
      <c r="AF513" s="82"/>
      <c r="AG513" s="82"/>
    </row>
    <row r="514" spans="1:33" ht="21.75" customHeight="1">
      <c r="A514" s="146">
        <v>44644</v>
      </c>
      <c r="B514" s="82" t="s">
        <v>4070</v>
      </c>
      <c r="C514" s="82" t="s">
        <v>155</v>
      </c>
      <c r="D514" s="82" t="s">
        <v>1455</v>
      </c>
      <c r="E514" s="82"/>
      <c r="F514" s="17" t="str">
        <f t="shared" si="28"/>
        <v>Đã onboard</v>
      </c>
      <c r="G514" s="136" t="s">
        <v>5955</v>
      </c>
      <c r="H514" s="219" t="s">
        <v>5956</v>
      </c>
      <c r="I514" s="141" t="s">
        <v>5957</v>
      </c>
      <c r="J514" s="160"/>
      <c r="K514" s="232" t="s">
        <v>5958</v>
      </c>
      <c r="L514" s="152" t="str">
        <f ca="1">IFERROR(__xludf.DUMMYFUNCTION("if(or(countifs($H$3:H516,H516)&gt;1, countifs($I$3:I516,I516)&gt;1),""Trùng"",if(or(COUNTIFS('Data tổng'!$I:$I,$I516)&gt;1,COUNTIFS('Data tổng'!$H:$H,$H516)&gt;1),""Trùng ""&amp;FILTER('Data tổng'!$B:$B,'Data tổng'!$I:$I=$I516,'Data tổng'!$B:$B&lt;&gt;$B516),""ok""))"),"ok")</f>
        <v>ok</v>
      </c>
      <c r="M514" s="147" t="s">
        <v>112</v>
      </c>
      <c r="N514" s="82" t="s">
        <v>5959</v>
      </c>
      <c r="O514" s="82"/>
      <c r="P514" s="82"/>
      <c r="Q514" s="82"/>
      <c r="R514" s="82"/>
      <c r="S514" s="82"/>
      <c r="T514" s="82"/>
      <c r="U514" s="237" t="s">
        <v>5960</v>
      </c>
      <c r="V514" s="154"/>
      <c r="W514" s="82" t="s">
        <v>57</v>
      </c>
      <c r="X514" s="155">
        <v>44644</v>
      </c>
      <c r="Y514" s="156">
        <v>0.66666666666666663</v>
      </c>
      <c r="Z514" s="82" t="s">
        <v>5961</v>
      </c>
      <c r="AA514" s="82" t="s">
        <v>57</v>
      </c>
      <c r="AB514" s="164">
        <v>44649</v>
      </c>
      <c r="AC514" s="82" t="s">
        <v>65</v>
      </c>
      <c r="AD514" s="164">
        <v>44655</v>
      </c>
      <c r="AE514" s="16" t="s">
        <v>65</v>
      </c>
      <c r="AF514" s="82" t="s">
        <v>1746</v>
      </c>
      <c r="AG514" s="165">
        <v>18000000</v>
      </c>
    </row>
    <row r="515" spans="1:33" ht="36.75" customHeight="1">
      <c r="A515" s="146">
        <v>44644</v>
      </c>
      <c r="B515" s="82" t="s">
        <v>4070</v>
      </c>
      <c r="C515" s="82" t="s">
        <v>145</v>
      </c>
      <c r="D515" s="82" t="s">
        <v>417</v>
      </c>
      <c r="E515" s="82"/>
      <c r="F515" s="17" t="str">
        <f t="shared" si="28"/>
        <v>Đã onboard</v>
      </c>
      <c r="G515" s="136" t="s">
        <v>5962</v>
      </c>
      <c r="H515" s="208">
        <v>379108996</v>
      </c>
      <c r="I515" s="141" t="s">
        <v>5963</v>
      </c>
      <c r="J515" s="160"/>
      <c r="K515" s="232" t="s">
        <v>5964</v>
      </c>
      <c r="L515" s="152" t="str">
        <f ca="1">IFERROR(__xludf.DUMMYFUNCTION("if(or(countifs($H$3:H517,H517)&gt;1, countifs($I$3:I517,#REF!)&gt;1),""Trùng"",if(or(COUNTIFS('Data tổng'!$I:$I,#REF!)&gt;1,COUNTIFS('Data tổng'!$H:$H,$H517)&gt;1),""Trùng ""&amp;FILTER('Data tổng'!$B:$B,'Data tổng'!$I:$I=#REF!,'Data tổng'!$B:$B&lt;&gt;$B517),""ok""))"),"ok")</f>
        <v>ok</v>
      </c>
      <c r="M515" s="147" t="s">
        <v>112</v>
      </c>
      <c r="N515" s="187" t="s">
        <v>5870</v>
      </c>
      <c r="O515" s="82"/>
      <c r="P515" s="82"/>
      <c r="Q515" s="82"/>
      <c r="R515" s="82"/>
      <c r="S515" s="82"/>
      <c r="T515" s="82"/>
      <c r="U515" s="237" t="s">
        <v>5965</v>
      </c>
      <c r="V515" s="154"/>
      <c r="W515" s="82" t="s">
        <v>57</v>
      </c>
      <c r="X515" s="155">
        <v>44645</v>
      </c>
      <c r="Y515" s="156">
        <v>0.72916666666666663</v>
      </c>
      <c r="Z515" s="82" t="s">
        <v>5966</v>
      </c>
      <c r="AA515" s="82" t="s">
        <v>57</v>
      </c>
      <c r="AB515" s="164">
        <v>44648</v>
      </c>
      <c r="AC515" s="82" t="s">
        <v>65</v>
      </c>
      <c r="AD515" s="164">
        <v>44663</v>
      </c>
      <c r="AE515" s="82" t="s">
        <v>65</v>
      </c>
      <c r="AF515" s="82" t="s">
        <v>5254</v>
      </c>
      <c r="AG515" s="165">
        <v>25000000</v>
      </c>
    </row>
    <row r="516" spans="1:33" ht="21.75" customHeight="1">
      <c r="A516" s="146">
        <v>44645</v>
      </c>
      <c r="B516" s="82" t="s">
        <v>4070</v>
      </c>
      <c r="C516" s="82" t="s">
        <v>163</v>
      </c>
      <c r="D516" s="82" t="s">
        <v>417</v>
      </c>
      <c r="E516" s="82"/>
      <c r="F516" s="17" t="str">
        <f t="shared" si="28"/>
        <v>Fail Phỏng vấn</v>
      </c>
      <c r="G516" s="16" t="s">
        <v>5967</v>
      </c>
      <c r="H516" s="208">
        <v>349149876</v>
      </c>
      <c r="I516" s="148" t="s">
        <v>5968</v>
      </c>
      <c r="J516" s="160"/>
      <c r="K516" s="232" t="s">
        <v>5969</v>
      </c>
      <c r="L516" s="152" t="str">
        <f ca="1">IFERROR(__xludf.DUMMYFUNCTION("if(or(countifs($H$3:H518,H518)&gt;1, countifs($I$3:I518,I518)&gt;1),""Trùng"",if(or(COUNTIFS('Data tổng'!$I:$I,$I518)&gt;1,COUNTIFS('Data tổng'!$H:$H,$H518)&gt;1),""Trùng ""&amp;FILTER('Data tổng'!$B:$B,'Data tổng'!$I:$I=$I518,'Data tổng'!$B:$B&lt;&gt;$B518),""ok""))"),"ok")</f>
        <v>ok</v>
      </c>
      <c r="M516" s="147" t="s">
        <v>112</v>
      </c>
      <c r="N516" s="82" t="s">
        <v>5970</v>
      </c>
      <c r="O516" s="82"/>
      <c r="P516" s="82"/>
      <c r="Q516" s="82"/>
      <c r="R516" s="82"/>
      <c r="S516" s="82"/>
      <c r="T516" s="82"/>
      <c r="U516" s="237" t="s">
        <v>5971</v>
      </c>
      <c r="V516" s="154"/>
      <c r="W516" s="82" t="s">
        <v>57</v>
      </c>
      <c r="X516" s="155">
        <v>44649</v>
      </c>
      <c r="Y516" s="156">
        <v>0.58333333333333337</v>
      </c>
      <c r="Z516" s="82" t="s">
        <v>5439</v>
      </c>
      <c r="AA516" s="82" t="s">
        <v>47</v>
      </c>
      <c r="AB516" s="82"/>
      <c r="AC516" s="82"/>
      <c r="AD516" s="82"/>
      <c r="AE516" s="82"/>
      <c r="AF516" s="82"/>
      <c r="AG516" s="82"/>
    </row>
    <row r="517" spans="1:33" ht="21.75" customHeight="1">
      <c r="A517" s="146">
        <v>44645</v>
      </c>
      <c r="B517" s="82" t="s">
        <v>4070</v>
      </c>
      <c r="C517" s="82" t="s">
        <v>155</v>
      </c>
      <c r="D517" s="82" t="s">
        <v>1455</v>
      </c>
      <c r="E517" s="82"/>
      <c r="F517" s="17" t="str">
        <f t="shared" si="28"/>
        <v>Fail Phỏng vấn</v>
      </c>
      <c r="G517" s="16" t="s">
        <v>5972</v>
      </c>
      <c r="H517" s="208">
        <v>368003018</v>
      </c>
      <c r="I517" s="141" t="s">
        <v>5973</v>
      </c>
      <c r="J517" s="160"/>
      <c r="K517" s="232" t="s">
        <v>5974</v>
      </c>
      <c r="L517" s="152" t="str">
        <f ca="1">IFERROR(__xludf.DUMMYFUNCTION("if(or(countifs($H$3:H519,H519)&gt;1, countifs($I$3:I519,#REF!)&gt;1),""Trùng"",if(or(COUNTIFS('Data tổng'!$I:$I,#REF!)&gt;1,COUNTIFS('Data tổng'!$H:$H,$H519)&gt;1),""Trùng ""&amp;FILTER('Data tổng'!$B:$B,'Data tổng'!$I:$I=#REF!,'Data tổng'!$B:$B&lt;&gt;$B519),""ok""))"),"ok")</f>
        <v>ok</v>
      </c>
      <c r="M517" s="147" t="s">
        <v>40</v>
      </c>
      <c r="N517" s="82" t="s">
        <v>243</v>
      </c>
      <c r="O517" s="82"/>
      <c r="P517" s="82"/>
      <c r="Q517" s="82" t="s">
        <v>44</v>
      </c>
      <c r="R517" s="82"/>
      <c r="S517" s="82"/>
      <c r="T517" s="82"/>
      <c r="U517" s="237" t="s">
        <v>5975</v>
      </c>
      <c r="V517" s="154"/>
      <c r="W517" s="82" t="s">
        <v>57</v>
      </c>
      <c r="X517" s="155">
        <v>44649</v>
      </c>
      <c r="Y517" s="156">
        <v>0.41666666666666669</v>
      </c>
      <c r="Z517" s="82" t="s">
        <v>5976</v>
      </c>
      <c r="AA517" s="82" t="s">
        <v>47</v>
      </c>
      <c r="AB517" s="82"/>
      <c r="AC517" s="82"/>
      <c r="AD517" s="82"/>
      <c r="AE517" s="82"/>
      <c r="AF517" s="82"/>
      <c r="AG517" s="82"/>
    </row>
    <row r="518" spans="1:33" ht="21.75" customHeight="1">
      <c r="A518" s="146">
        <v>44645</v>
      </c>
      <c r="B518" s="82" t="s">
        <v>4070</v>
      </c>
      <c r="C518" s="82" t="s">
        <v>155</v>
      </c>
      <c r="D518" s="82" t="s">
        <v>1455</v>
      </c>
      <c r="E518" s="82"/>
      <c r="F518" s="17" t="str">
        <f t="shared" si="28"/>
        <v>Hủy Phỏng vấn</v>
      </c>
      <c r="G518" s="16" t="s">
        <v>5977</v>
      </c>
      <c r="H518" s="208">
        <v>362021007</v>
      </c>
      <c r="I518" s="141" t="s">
        <v>5978</v>
      </c>
      <c r="J518" s="160"/>
      <c r="K518" s="232" t="s">
        <v>5979</v>
      </c>
      <c r="L518" s="152" t="str">
        <f ca="1">IFERROR(__xludf.DUMMYFUNCTION("if(or(countifs($H$3:H520,H520)&gt;1, countifs($I$3:I520,I520)&gt;1),""Trùng"",if(or(COUNTIFS('Data tổng'!$I:$I,$I520)&gt;1,COUNTIFS('Data tổng'!$H:$H,$H520)&gt;1),""Trùng ""&amp;FILTER('Data tổng'!$B:$B,'Data tổng'!$I:$I=$I520,'Data tổng'!$B:$B&lt;&gt;$B520),""ok""))"),"ok")</f>
        <v>ok</v>
      </c>
      <c r="M518" s="147" t="s">
        <v>40</v>
      </c>
      <c r="N518" s="82" t="s">
        <v>243</v>
      </c>
      <c r="O518" s="82"/>
      <c r="P518" s="82"/>
      <c r="Q518" s="82" t="s">
        <v>70</v>
      </c>
      <c r="R518" s="82"/>
      <c r="S518" s="82"/>
      <c r="T518" s="82"/>
      <c r="U518" s="242" t="s">
        <v>5980</v>
      </c>
      <c r="V518" s="154"/>
      <c r="W518" s="82" t="s">
        <v>57</v>
      </c>
      <c r="X518" s="155">
        <v>44649</v>
      </c>
      <c r="Y518" s="156">
        <v>0.375</v>
      </c>
      <c r="Z518" s="82" t="s">
        <v>5976</v>
      </c>
      <c r="AA518" s="82" t="s">
        <v>187</v>
      </c>
      <c r="AB518" s="82"/>
      <c r="AC518" s="82"/>
      <c r="AD518" s="82"/>
      <c r="AE518" s="82"/>
      <c r="AF518" s="82"/>
      <c r="AG518" s="82"/>
    </row>
    <row r="519" spans="1:33" ht="21.75" customHeight="1">
      <c r="A519" s="146">
        <v>44645</v>
      </c>
      <c r="B519" s="82" t="s">
        <v>4070</v>
      </c>
      <c r="C519" s="82" t="s">
        <v>155</v>
      </c>
      <c r="D519" s="82" t="s">
        <v>1455</v>
      </c>
      <c r="E519" s="82"/>
      <c r="F519" s="17" t="str">
        <f t="shared" si="28"/>
        <v>Đã nhận được CV</v>
      </c>
      <c r="G519" s="16" t="s">
        <v>5981</v>
      </c>
      <c r="H519" s="208">
        <v>367199030</v>
      </c>
      <c r="I519" s="141" t="s">
        <v>5982</v>
      </c>
      <c r="J519" s="160"/>
      <c r="K519" s="232" t="s">
        <v>5983</v>
      </c>
      <c r="L519" s="152" t="str">
        <f ca="1">IFERROR(__xludf.DUMMYFUNCTION("if(or(countifs($H$3:H521,H521)&gt;1, countifs($I$3:I521,#REF!)&gt;1),""Trùng"",if(or(COUNTIFS('Data tổng'!$I:$I,#REF!)&gt;1,COUNTIFS('Data tổng'!$H:$H,$H521)&gt;1),""Trùng ""&amp;FILTER('Data tổng'!$B:$B,'Data tổng'!$I:$I=#REF!,'Data tổng'!$B:$B&lt;&gt;$B521),""ok""))"),"ok")</f>
        <v>ok</v>
      </c>
      <c r="M519" s="147" t="s">
        <v>40</v>
      </c>
      <c r="N519" s="82" t="s">
        <v>243</v>
      </c>
      <c r="O519" s="82"/>
      <c r="P519" s="82"/>
      <c r="Q519" s="82"/>
      <c r="R519" s="82"/>
      <c r="S519" s="82"/>
      <c r="T519" s="82"/>
      <c r="U519" s="153" t="s">
        <v>5984</v>
      </c>
      <c r="V519" s="154"/>
      <c r="W519" s="82"/>
      <c r="X519" s="155"/>
      <c r="Y519" s="160"/>
      <c r="Z519" s="82"/>
      <c r="AA519" s="82"/>
      <c r="AB519" s="82"/>
      <c r="AC519" s="82"/>
      <c r="AD519" s="82"/>
      <c r="AE519" s="82"/>
      <c r="AF519" s="82"/>
      <c r="AG519" s="82"/>
    </row>
    <row r="520" spans="1:33" ht="21.75" customHeight="1">
      <c r="A520" s="146">
        <v>44645</v>
      </c>
      <c r="B520" s="82" t="s">
        <v>4070</v>
      </c>
      <c r="C520" s="82" t="s">
        <v>155</v>
      </c>
      <c r="D520" s="82" t="s">
        <v>417</v>
      </c>
      <c r="E520" s="82"/>
      <c r="F520" s="17" t="str">
        <f t="shared" si="28"/>
        <v>Fail Phỏng vấn</v>
      </c>
      <c r="G520" s="16" t="s">
        <v>5985</v>
      </c>
      <c r="H520" s="208">
        <v>978835467</v>
      </c>
      <c r="I520" s="141" t="s">
        <v>5986</v>
      </c>
      <c r="J520" s="160"/>
      <c r="K520" s="232" t="s">
        <v>5987</v>
      </c>
      <c r="L520" s="152" t="str">
        <f ca="1">IFERROR(__xludf.DUMMYFUNCTION("if(or(countifs($H$3:H522,H522)&gt;1, countifs($I$3:I522,I522)&gt;1),""Trùng"",if(or(COUNTIFS('Data tổng'!$I:$I,$I522)&gt;1,COUNTIFS('Data tổng'!$H:$H,$H522)&gt;1),""Trùng ""&amp;FILTER('Data tổng'!$B:$B,'Data tổng'!$I:$I=$I522,'Data tổng'!$B:$B&lt;&gt;$B522),""ok""))"),"ok")</f>
        <v>ok</v>
      </c>
      <c r="M520" s="147" t="s">
        <v>112</v>
      </c>
      <c r="N520" s="82" t="s">
        <v>5959</v>
      </c>
      <c r="O520" s="82"/>
      <c r="P520" s="82"/>
      <c r="Q520" s="82"/>
      <c r="R520" s="82"/>
      <c r="S520" s="82"/>
      <c r="T520" s="82"/>
      <c r="U520" s="237" t="s">
        <v>5988</v>
      </c>
      <c r="V520" s="154"/>
      <c r="W520" s="82" t="s">
        <v>57</v>
      </c>
      <c r="X520" s="155">
        <v>44649</v>
      </c>
      <c r="Y520" s="156">
        <v>0.625</v>
      </c>
      <c r="Z520" s="82" t="s">
        <v>5439</v>
      </c>
      <c r="AA520" s="82" t="s">
        <v>47</v>
      </c>
      <c r="AB520" s="82"/>
      <c r="AC520" s="82"/>
      <c r="AD520" s="82"/>
      <c r="AE520" s="82"/>
      <c r="AF520" s="82"/>
      <c r="AG520" s="82"/>
    </row>
    <row r="521" spans="1:33" ht="21.75" customHeight="1">
      <c r="A521" s="146">
        <v>44645</v>
      </c>
      <c r="B521" s="82" t="s">
        <v>4070</v>
      </c>
      <c r="C521" s="82" t="s">
        <v>155</v>
      </c>
      <c r="D521" s="82" t="s">
        <v>1455</v>
      </c>
      <c r="E521" s="82"/>
      <c r="F521" s="17" t="str">
        <f t="shared" si="28"/>
        <v>Fail Phỏng vấn</v>
      </c>
      <c r="G521" s="147" t="s">
        <v>5989</v>
      </c>
      <c r="H521" s="208">
        <v>985235156</v>
      </c>
      <c r="I521" s="250" t="s">
        <v>5990</v>
      </c>
      <c r="J521" s="160"/>
      <c r="K521" s="232" t="s">
        <v>5991</v>
      </c>
      <c r="L521" s="152" t="str">
        <f ca="1">IFERROR(__xludf.DUMMYFUNCTION("if(or(countifs($H$3:H523,H523)&gt;1, countifs($I$3:I523,#REF!)&gt;1),""Trùng"",if(or(COUNTIFS('Data tổng'!$I:$I,#REF!)&gt;1,COUNTIFS('Data tổng'!$H:$H,$H523)&gt;1),""Trùng ""&amp;FILTER('Data tổng'!$B:$B,'Data tổng'!$I:$I=#REF!,'Data tổng'!$B:$B&lt;&gt;$B523),""ok""))"),"ok")</f>
        <v>ok</v>
      </c>
      <c r="M521" s="147" t="s">
        <v>112</v>
      </c>
      <c r="N521" s="82" t="s">
        <v>5970</v>
      </c>
      <c r="O521" s="82"/>
      <c r="P521" s="82"/>
      <c r="Q521" s="82"/>
      <c r="R521" s="82"/>
      <c r="S521" s="82"/>
      <c r="T521" s="82"/>
      <c r="U521" s="232" t="s">
        <v>5992</v>
      </c>
      <c r="V521" s="154"/>
      <c r="W521" s="82" t="s">
        <v>57</v>
      </c>
      <c r="X521" s="155">
        <v>44652</v>
      </c>
      <c r="Y521" s="156">
        <v>0.66666666666666663</v>
      </c>
      <c r="Z521" s="82" t="s">
        <v>5993</v>
      </c>
      <c r="AA521" s="82" t="s">
        <v>47</v>
      </c>
      <c r="AB521" s="82"/>
      <c r="AC521" s="82"/>
      <c r="AD521" s="82"/>
      <c r="AE521" s="82"/>
      <c r="AF521" s="82"/>
      <c r="AG521" s="82"/>
    </row>
    <row r="522" spans="1:33" ht="21.75" customHeight="1">
      <c r="A522" s="146">
        <v>44649</v>
      </c>
      <c r="B522" s="82" t="s">
        <v>4070</v>
      </c>
      <c r="C522" s="82" t="s">
        <v>163</v>
      </c>
      <c r="D522" s="82" t="s">
        <v>79</v>
      </c>
      <c r="E522" s="82"/>
      <c r="F522" s="17" t="str">
        <f t="shared" si="28"/>
        <v>Đã onboard</v>
      </c>
      <c r="G522" s="147" t="s">
        <v>5994</v>
      </c>
      <c r="H522" s="208">
        <v>385515264</v>
      </c>
      <c r="I522" s="101" t="s">
        <v>5995</v>
      </c>
      <c r="J522" s="160"/>
      <c r="K522" s="232" t="s">
        <v>5996</v>
      </c>
      <c r="L522" s="152" t="str">
        <f ca="1">IFERROR(__xludf.DUMMYFUNCTION("if(or(countifs($H$3:H524,H524)&gt;1, countifs($I$3:I524,I524)&gt;1),""Trùng"",if(or(COUNTIFS('Data tổng'!$I:$I,$I524)&gt;1,COUNTIFS('Data tổng'!$H:$H,$H524)&gt;1),""Trùng ""&amp;FILTER('Data tổng'!$B:$B,'Data tổng'!$I:$I=$I524,'Data tổng'!$B:$B&lt;&gt;$B524),""ok""))"),"ok")</f>
        <v>ok</v>
      </c>
      <c r="M522" s="147" t="s">
        <v>112</v>
      </c>
      <c r="N522" s="251" t="s">
        <v>5778</v>
      </c>
      <c r="O522" s="82"/>
      <c r="P522" s="82"/>
      <c r="Q522" s="82"/>
      <c r="R522" s="82"/>
      <c r="S522" s="82"/>
      <c r="T522" s="82"/>
      <c r="U522" s="237" t="s">
        <v>5997</v>
      </c>
      <c r="V522" s="154"/>
      <c r="W522" s="82" t="s">
        <v>57</v>
      </c>
      <c r="X522" s="155">
        <v>44653</v>
      </c>
      <c r="Y522" s="156">
        <v>0.70833333333333337</v>
      </c>
      <c r="Z522" s="82" t="s">
        <v>5998</v>
      </c>
      <c r="AA522" s="82" t="s">
        <v>57</v>
      </c>
      <c r="AB522" s="164">
        <v>44654</v>
      </c>
      <c r="AC522" s="82" t="s">
        <v>65</v>
      </c>
      <c r="AD522" s="164">
        <v>44657</v>
      </c>
      <c r="AE522" s="82" t="s">
        <v>65</v>
      </c>
      <c r="AF522" s="82" t="s">
        <v>1746</v>
      </c>
      <c r="AG522" s="165">
        <v>21000000</v>
      </c>
    </row>
    <row r="523" spans="1:33" ht="21.75" customHeight="1">
      <c r="A523" s="146">
        <v>44649</v>
      </c>
      <c r="B523" s="82" t="s">
        <v>4070</v>
      </c>
      <c r="C523" s="82" t="s">
        <v>155</v>
      </c>
      <c r="D523" s="82" t="s">
        <v>79</v>
      </c>
      <c r="E523" s="82"/>
      <c r="F523" s="17" t="str">
        <f t="shared" ref="F523:F586" si="29">IF(G523="","",IF(AE523="Yes", "Đã onboard", IF(AE523="No", "Không onboard", IF(AC523="Yes", "Đồng ý offer", IF(AC523="Consider", "Cân nhắc offer",IF(AC523="No", "Từ chối offer", IF(AA523="Pass", "Pass Phỏng vấn", IF(AA523="Fail", "Fail Phỏng vấn", IF(AA523="Cancel", "Hủy Phỏng vấn", IF(AA523="Reject", "Từ chối Phỏng vấn", IF(AA523="Consider", "Cân nhắc KQ PV", IF(AND(X523&lt;&gt;"",AA523="",W523="Pass"), "Có lịch PV",IF(W523="Pass","Pass CV",IF(W523="Fail","Fail CV",IF(W523="Reject","Từ chối ứng tuyển", IF(W523="Consider","Cân nhắc CV","Đã nhận được CV"))))))))))))))))</f>
        <v>Đã nhận được CV</v>
      </c>
      <c r="G523" s="147" t="s">
        <v>5999</v>
      </c>
      <c r="H523" s="208">
        <v>354947766</v>
      </c>
      <c r="I523" s="141" t="s">
        <v>1872</v>
      </c>
      <c r="J523" s="160"/>
      <c r="K523" s="232" t="s">
        <v>6000</v>
      </c>
      <c r="L523" s="152" t="str">
        <f ca="1">IFERROR(__xludf.DUMMYFUNCTION("if(or(countifs($H$3:H525,H525)&gt;1, countifs($I$3:I525,#REF!)&gt;1),""Trùng"",if(or(COUNTIFS('Data tổng'!$I:$I,#REF!)&gt;1,COUNTIFS('Data tổng'!$H:$H,$H525)&gt;1),""Trùng ""&amp;FILTER('Data tổng'!$B:$B,'Data tổng'!$I:$I=#REF!,'Data tổng'!$B:$B&lt;&gt;$B525),""ok""))"),"ok")</f>
        <v>ok</v>
      </c>
      <c r="M523" s="147" t="s">
        <v>40</v>
      </c>
      <c r="N523" s="82" t="s">
        <v>243</v>
      </c>
      <c r="O523" s="82"/>
      <c r="P523" s="82"/>
      <c r="Q523" s="82"/>
      <c r="R523" s="82"/>
      <c r="S523" s="82"/>
      <c r="T523" s="82"/>
      <c r="U523" s="153" t="s">
        <v>6001</v>
      </c>
      <c r="V523" s="154"/>
      <c r="W523" s="82"/>
      <c r="X523" s="155"/>
      <c r="Y523" s="160"/>
      <c r="Z523" s="82"/>
      <c r="AA523" s="82"/>
      <c r="AB523" s="82"/>
      <c r="AC523" s="82"/>
      <c r="AD523" s="82"/>
      <c r="AE523" s="82"/>
      <c r="AF523" s="82"/>
      <c r="AG523" s="82"/>
    </row>
    <row r="524" spans="1:33" ht="21.75" customHeight="1">
      <c r="A524" s="146">
        <v>44649</v>
      </c>
      <c r="B524" s="82" t="s">
        <v>4070</v>
      </c>
      <c r="C524" s="82" t="s">
        <v>155</v>
      </c>
      <c r="D524" s="82" t="s">
        <v>2055</v>
      </c>
      <c r="E524" s="82"/>
      <c r="F524" s="17" t="str">
        <f t="shared" si="29"/>
        <v>Đã nhận được CV</v>
      </c>
      <c r="G524" s="147" t="s">
        <v>6002</v>
      </c>
      <c r="H524" s="208">
        <v>393670206</v>
      </c>
      <c r="I524" s="141" t="s">
        <v>6003</v>
      </c>
      <c r="J524" s="160"/>
      <c r="K524" s="232" t="s">
        <v>6004</v>
      </c>
      <c r="L524" s="152" t="str">
        <f ca="1">IFERROR(__xludf.DUMMYFUNCTION("if(or(countifs($H$3:H526,H526)&gt;1, countifs($I$3:I526,I526)&gt;1),""Trùng"",if(or(COUNTIFS('Data tổng'!$I:$I,$I526)&gt;1,COUNTIFS('Data tổng'!$H:$H,$H526)&gt;1),""Trùng ""&amp;FILTER('Data tổng'!$B:$B,'Data tổng'!$I:$I=$I526,'Data tổng'!$B:$B&lt;&gt;$B526),""ok""))"),"ok")</f>
        <v>ok</v>
      </c>
      <c r="M524" s="147" t="s">
        <v>40</v>
      </c>
      <c r="N524" s="82" t="s">
        <v>243</v>
      </c>
      <c r="O524" s="82"/>
      <c r="P524" s="82"/>
      <c r="Q524" s="82"/>
      <c r="R524" s="82"/>
      <c r="S524" s="82"/>
      <c r="T524" s="82"/>
      <c r="U524" s="153" t="s">
        <v>1295</v>
      </c>
      <c r="V524" s="154"/>
      <c r="W524" s="82"/>
      <c r="X524" s="155"/>
      <c r="Y524" s="160"/>
      <c r="Z524" s="82"/>
      <c r="AA524" s="82"/>
      <c r="AB524" s="82"/>
      <c r="AC524" s="82"/>
      <c r="AD524" s="82"/>
      <c r="AE524" s="82"/>
      <c r="AF524" s="82"/>
      <c r="AG524" s="82"/>
    </row>
    <row r="525" spans="1:33" ht="21.75" customHeight="1">
      <c r="A525" s="146">
        <v>44649</v>
      </c>
      <c r="B525" s="82" t="s">
        <v>4070</v>
      </c>
      <c r="C525" s="82" t="s">
        <v>263</v>
      </c>
      <c r="D525" s="82" t="s">
        <v>417</v>
      </c>
      <c r="E525" s="82"/>
      <c r="F525" s="17" t="str">
        <f t="shared" si="29"/>
        <v>Đã nhận được CV</v>
      </c>
      <c r="G525" s="147" t="s">
        <v>6005</v>
      </c>
      <c r="H525" s="208">
        <v>368976397</v>
      </c>
      <c r="I525" s="141" t="s">
        <v>6006</v>
      </c>
      <c r="J525" s="160"/>
      <c r="K525" s="232" t="s">
        <v>6007</v>
      </c>
      <c r="L525" s="152" t="str">
        <f ca="1">IFERROR(__xludf.DUMMYFUNCTION("if(or(countifs($H$3:H527,H527)&gt;1, countifs($I$3:I527,#REF!)&gt;1),""Trùng"",if(or(COUNTIFS('Data tổng'!$I:$I,#REF!)&gt;1,COUNTIFS('Data tổng'!$H:$H,$H527)&gt;1),""Trùng ""&amp;FILTER('Data tổng'!$B:$B,'Data tổng'!$I:$I=#REF!,'Data tổng'!$B:$B&lt;&gt;$B527),""ok""))"),"ok")</f>
        <v>ok</v>
      </c>
      <c r="M525" s="147" t="s">
        <v>40</v>
      </c>
      <c r="N525" s="82" t="s">
        <v>243</v>
      </c>
      <c r="O525" s="82"/>
      <c r="P525" s="82"/>
      <c r="Q525" s="82"/>
      <c r="R525" s="82"/>
      <c r="S525" s="82"/>
      <c r="T525" s="82"/>
      <c r="U525" s="153" t="s">
        <v>5613</v>
      </c>
      <c r="V525" s="154"/>
      <c r="W525" s="82"/>
      <c r="X525" s="155"/>
      <c r="Y525" s="160"/>
      <c r="Z525" s="82"/>
      <c r="AA525" s="82"/>
      <c r="AB525" s="82"/>
      <c r="AC525" s="82"/>
      <c r="AD525" s="82"/>
      <c r="AE525" s="82"/>
      <c r="AF525" s="82"/>
      <c r="AG525" s="82"/>
    </row>
    <row r="526" spans="1:33" ht="21.75" customHeight="1">
      <c r="A526" s="146">
        <v>44649</v>
      </c>
      <c r="B526" s="82" t="s">
        <v>4070</v>
      </c>
      <c r="C526" s="82" t="s">
        <v>1834</v>
      </c>
      <c r="D526" s="82" t="s">
        <v>457</v>
      </c>
      <c r="E526" s="82"/>
      <c r="F526" s="17" t="str">
        <f t="shared" si="29"/>
        <v>Fail Phỏng vấn</v>
      </c>
      <c r="G526" s="147" t="s">
        <v>6008</v>
      </c>
      <c r="H526" s="208">
        <v>904443315</v>
      </c>
      <c r="I526" s="168" t="s">
        <v>6009</v>
      </c>
      <c r="J526" s="160"/>
      <c r="K526" s="232" t="s">
        <v>6010</v>
      </c>
      <c r="L526" s="152" t="str">
        <f ca="1">IFERROR(__xludf.DUMMYFUNCTION("if(or(countifs($H$3:H528,H528)&gt;1, countifs($I$3:I528,I528)&gt;1),""Trùng"",if(or(COUNTIFS('Data tổng'!$I:$I,$I528)&gt;1,COUNTIFS('Data tổng'!$H:$H,$H528)&gt;1),""Trùng ""&amp;FILTER('Data tổng'!$B:$B,'Data tổng'!$I:$I=$I528,'Data tổng'!$B:$B&lt;&gt;$B528),""ok""))"),"ok")</f>
        <v>ok</v>
      </c>
      <c r="M526" s="147" t="s">
        <v>40</v>
      </c>
      <c r="N526" s="82"/>
      <c r="O526" s="82"/>
      <c r="P526" s="82"/>
      <c r="Q526" s="82"/>
      <c r="R526" s="82"/>
      <c r="S526" s="82"/>
      <c r="T526" s="82"/>
      <c r="U526" s="242" t="s">
        <v>6011</v>
      </c>
      <c r="V526" s="154"/>
      <c r="W526" s="82" t="s">
        <v>57</v>
      </c>
      <c r="X526" s="155">
        <v>44655</v>
      </c>
      <c r="Y526" s="156">
        <v>0.70833333333333337</v>
      </c>
      <c r="Z526" s="82" t="s">
        <v>682</v>
      </c>
      <c r="AA526" s="82" t="s">
        <v>47</v>
      </c>
      <c r="AB526" s="82"/>
      <c r="AC526" s="82"/>
      <c r="AD526" s="82"/>
      <c r="AE526" s="82"/>
      <c r="AF526" s="82"/>
      <c r="AG526" s="82"/>
    </row>
    <row r="527" spans="1:33" ht="48.75" customHeight="1">
      <c r="A527" s="146">
        <v>44651</v>
      </c>
      <c r="B527" s="82" t="s">
        <v>4070</v>
      </c>
      <c r="C527" s="82" t="s">
        <v>155</v>
      </c>
      <c r="D527" s="82" t="s">
        <v>79</v>
      </c>
      <c r="E527" s="82"/>
      <c r="F527" s="17" t="str">
        <f t="shared" si="29"/>
        <v>Có lịch PV</v>
      </c>
      <c r="G527" s="252" t="s">
        <v>4969</v>
      </c>
      <c r="H527" s="208">
        <v>964963100</v>
      </c>
      <c r="I527" s="253" t="s">
        <v>4970</v>
      </c>
      <c r="J527" s="150"/>
      <c r="K527" s="157" t="s">
        <v>6012</v>
      </c>
      <c r="L527" s="152" t="str">
        <f ca="1">IFERROR(__xludf.DUMMYFUNCTION("if(or(countifs($H$3:H529,H529)&gt;1, countifs($I$3:I529,I529)&gt;1),""Trùng"",if(or(COUNTIFS('Data tổng'!$I:$I,$I529)&gt;1,COUNTIFS('Data tổng'!$H:$H,$H529)&gt;1),""Trùng ""&amp;FILTER('Data tổng'!$B:$B,'Data tổng'!$I:$I=$I529,'Data tổng'!$B:$B&lt;&gt;$B529),""ok""))"),"Trùng")</f>
        <v>Trùng</v>
      </c>
      <c r="M527" s="147" t="s">
        <v>149</v>
      </c>
      <c r="N527" s="82"/>
      <c r="O527" s="82"/>
      <c r="P527" s="82"/>
      <c r="Q527" s="82"/>
      <c r="R527" s="82"/>
      <c r="S527" s="82"/>
      <c r="T527" s="82"/>
      <c r="U527" s="201" t="s">
        <v>6013</v>
      </c>
      <c r="V527" s="154">
        <v>44412</v>
      </c>
      <c r="W527" s="82" t="s">
        <v>57</v>
      </c>
      <c r="X527" s="155">
        <v>44656</v>
      </c>
      <c r="Y527" s="156">
        <v>0.625</v>
      </c>
      <c r="Z527" s="82" t="s">
        <v>5961</v>
      </c>
      <c r="AA527" s="82"/>
      <c r="AB527" s="82"/>
      <c r="AC527" s="82"/>
      <c r="AD527" s="82"/>
      <c r="AE527" s="82"/>
      <c r="AF527" s="82"/>
      <c r="AG527" s="82"/>
    </row>
    <row r="528" spans="1:33" ht="42" customHeight="1">
      <c r="A528" s="146">
        <v>44651</v>
      </c>
      <c r="B528" s="45" t="s">
        <v>4070</v>
      </c>
      <c r="C528" s="45" t="s">
        <v>155</v>
      </c>
      <c r="D528" s="45" t="s">
        <v>417</v>
      </c>
      <c r="E528" s="45"/>
      <c r="F528" s="230" t="str">
        <f t="shared" si="29"/>
        <v>Pass CV</v>
      </c>
      <c r="G528" s="254" t="s">
        <v>6014</v>
      </c>
      <c r="H528" s="208">
        <v>332557717</v>
      </c>
      <c r="I528" s="255" t="s">
        <v>6015</v>
      </c>
      <c r="J528" s="104"/>
      <c r="K528" s="105" t="s">
        <v>6016</v>
      </c>
      <c r="L528" s="256" t="str">
        <f ca="1">IFERROR(__xludf.DUMMYFUNCTION("if(or(countifs($H$3:H530,H530)&gt;1, countifs($I$3:I530,I530)&gt;1),""Trùng"",if(or(COUNTIFS('Data tổng'!$I:$I,$I530)&gt;1,COUNTIFS('Data tổng'!$H:$H,$H530)&gt;1),""Trùng ""&amp;FILTER('Data tổng'!$B:$B,'Data tổng'!$I:$I=$I530,'Data tổng'!$B:$B&lt;&gt;$B530),""ok""))"),"ok")</f>
        <v>ok</v>
      </c>
      <c r="M528" s="45" t="s">
        <v>149</v>
      </c>
      <c r="N528" s="45"/>
      <c r="O528" s="45"/>
      <c r="P528" s="45"/>
      <c r="Q528" s="45"/>
      <c r="R528" s="45"/>
      <c r="S528" s="45"/>
      <c r="T528" s="45"/>
      <c r="U528" s="21" t="s">
        <v>6017</v>
      </c>
      <c r="V528" s="257">
        <v>44412</v>
      </c>
      <c r="W528" s="45" t="s">
        <v>57</v>
      </c>
      <c r="X528" s="106"/>
      <c r="Y528" s="45"/>
      <c r="Z528" s="45"/>
      <c r="AA528" s="45"/>
      <c r="AB528" s="45"/>
      <c r="AC528" s="45"/>
      <c r="AD528" s="45"/>
      <c r="AE528" s="45"/>
      <c r="AF528" s="45"/>
      <c r="AG528" s="45"/>
    </row>
    <row r="529" spans="1:33" ht="21.75" customHeight="1">
      <c r="A529" s="146">
        <v>44652</v>
      </c>
      <c r="B529" s="82" t="s">
        <v>4070</v>
      </c>
      <c r="C529" s="82" t="s">
        <v>155</v>
      </c>
      <c r="D529" s="82" t="s">
        <v>457</v>
      </c>
      <c r="E529" s="82"/>
      <c r="F529" s="17" t="str">
        <f t="shared" si="29"/>
        <v>Đã nhận được CV</v>
      </c>
      <c r="G529" s="147" t="s">
        <v>6018</v>
      </c>
      <c r="H529" s="208">
        <v>904990011</v>
      </c>
      <c r="I529" s="258" t="s">
        <v>6019</v>
      </c>
      <c r="J529" s="160"/>
      <c r="K529" s="232" t="s">
        <v>6020</v>
      </c>
      <c r="L529" s="152" t="str">
        <f ca="1">IFERROR(__xludf.DUMMYFUNCTION("if(or(countifs($H$3:H531,H531)&gt;1, countifs($I$3:I531,#REF!)&gt;1),""Trùng"",if(or(COUNTIFS('Data tổng'!$I:$I,#REF!)&gt;1,COUNTIFS('Data tổng'!$H:$H,$H531)&gt;1),""Trùng ""&amp;FILTER('Data tổng'!$B:$B,'Data tổng'!$I:$I=#REF!,'Data tổng'!$B:$B&lt;&gt;$B531),""ok""))"),"ok")</f>
        <v>ok</v>
      </c>
      <c r="M529" s="147" t="s">
        <v>40</v>
      </c>
      <c r="N529" s="82" t="s">
        <v>243</v>
      </c>
      <c r="O529" s="82"/>
      <c r="P529" s="82"/>
      <c r="Q529" s="82"/>
      <c r="R529" s="82"/>
      <c r="S529" s="82"/>
      <c r="T529" s="82"/>
      <c r="U529" s="153" t="s">
        <v>6021</v>
      </c>
      <c r="V529" s="154"/>
      <c r="W529" s="82"/>
      <c r="X529" s="155"/>
      <c r="Y529" s="160"/>
      <c r="Z529" s="82"/>
      <c r="AA529" s="82"/>
      <c r="AB529" s="82"/>
      <c r="AC529" s="82"/>
      <c r="AD529" s="82"/>
      <c r="AE529" s="82"/>
      <c r="AF529" s="82"/>
      <c r="AG529" s="82"/>
    </row>
    <row r="530" spans="1:33" ht="21.75" customHeight="1">
      <c r="A530" s="146">
        <v>44655</v>
      </c>
      <c r="B530" s="82" t="s">
        <v>4070</v>
      </c>
      <c r="C530" s="82" t="s">
        <v>155</v>
      </c>
      <c r="D530" s="82" t="s">
        <v>79</v>
      </c>
      <c r="E530" s="82"/>
      <c r="F530" s="230" t="str">
        <f t="shared" si="29"/>
        <v>Đã nhận được CV</v>
      </c>
      <c r="G530" s="147" t="s">
        <v>6022</v>
      </c>
      <c r="H530" s="208">
        <v>973813033</v>
      </c>
      <c r="I530" s="141" t="s">
        <v>6023</v>
      </c>
      <c r="J530" s="160"/>
      <c r="K530" s="259" t="s">
        <v>6024</v>
      </c>
      <c r="L530" s="152" t="str">
        <f ca="1">IFERROR(__xludf.DUMMYFUNCTION("if(or(countifs($H$3:H532,H532)&gt;1, countifs($I$3:I532,#REF!)&gt;1),""Trùng"",if(or(COUNTIFS('Data tổng'!$I:$I,#REF!)&gt;1,COUNTIFS('Data tổng'!$H:$H,$H532)&gt;1),""Trùng ""&amp;FILTER('Data tổng'!$B:$B,'Data tổng'!$I:$I=#REF!,'Data tổng'!$B:$B&lt;&gt;$B532),""ok""))"),"ok")</f>
        <v>ok</v>
      </c>
      <c r="M530" s="147" t="s">
        <v>40</v>
      </c>
      <c r="N530" s="82" t="s">
        <v>243</v>
      </c>
      <c r="O530" s="82"/>
      <c r="P530" s="82"/>
      <c r="Q530" s="82"/>
      <c r="R530" s="82"/>
      <c r="S530" s="82"/>
      <c r="T530" s="82"/>
      <c r="U530" s="153" t="s">
        <v>5133</v>
      </c>
      <c r="V530" s="154"/>
      <c r="W530" s="82"/>
      <c r="X530" s="155"/>
      <c r="Y530" s="160"/>
      <c r="Z530" s="82"/>
      <c r="AA530" s="82"/>
      <c r="AB530" s="82"/>
      <c r="AC530" s="82"/>
      <c r="AD530" s="82"/>
      <c r="AE530" s="82"/>
      <c r="AF530" s="82"/>
      <c r="AG530" s="82"/>
    </row>
    <row r="531" spans="1:33" ht="21.75" customHeight="1">
      <c r="A531" s="146">
        <v>44655</v>
      </c>
      <c r="B531" s="82" t="s">
        <v>4070</v>
      </c>
      <c r="C531" s="82" t="s">
        <v>1056</v>
      </c>
      <c r="D531" s="82" t="s">
        <v>457</v>
      </c>
      <c r="E531" s="82"/>
      <c r="F531" s="17" t="str">
        <f t="shared" si="29"/>
        <v>Đã nhận được CV</v>
      </c>
      <c r="G531" s="147" t="s">
        <v>6025</v>
      </c>
      <c r="H531" s="208">
        <v>378246333</v>
      </c>
      <c r="I531" s="248" t="s">
        <v>3895</v>
      </c>
      <c r="J531" s="160"/>
      <c r="K531" s="259" t="s">
        <v>3896</v>
      </c>
      <c r="L531" s="256" t="str">
        <f ca="1">IFERROR(__xludf.DUMMYFUNCTION("if(or(countifs($H$3:H533,H533)&gt;1, countifs($I$3:I533,I533)&gt;1),""Trùng"",if(or(COUNTIFS('Data tổng'!$I:$I,$I533)&gt;1,COUNTIFS('Data tổng'!$H:$H,$H533)&gt;1),""Trùng ""&amp;FILTER('Data tổng'!$B:$B,'Data tổng'!$I:$I=$I533,'Data tổng'!$B:$B&lt;&gt;$B533),""ok""))"),"ok")</f>
        <v>ok</v>
      </c>
      <c r="M531" s="147" t="s">
        <v>149</v>
      </c>
      <c r="N531" s="82"/>
      <c r="O531" s="82"/>
      <c r="P531" s="82"/>
      <c r="Q531" s="82"/>
      <c r="R531" s="82"/>
      <c r="S531" s="82"/>
      <c r="T531" s="82"/>
      <c r="U531" s="153" t="s">
        <v>6026</v>
      </c>
      <c r="V531" s="154"/>
      <c r="W531" s="82"/>
      <c r="X531" s="155"/>
      <c r="Y531" s="160"/>
      <c r="Z531" s="82"/>
      <c r="AA531" s="82"/>
      <c r="AB531" s="82"/>
      <c r="AC531" s="82"/>
      <c r="AD531" s="82"/>
      <c r="AE531" s="82"/>
      <c r="AF531" s="82"/>
      <c r="AG531" s="82"/>
    </row>
    <row r="532" spans="1:33" ht="21.75" customHeight="1">
      <c r="A532" s="146">
        <v>44655</v>
      </c>
      <c r="B532" s="82" t="s">
        <v>4070</v>
      </c>
      <c r="C532" s="82" t="s">
        <v>250</v>
      </c>
      <c r="D532" s="82" t="s">
        <v>457</v>
      </c>
      <c r="E532" s="82"/>
      <c r="F532" s="230" t="str">
        <f t="shared" si="29"/>
        <v>Đã nhận được CV</v>
      </c>
      <c r="G532" s="147" t="s">
        <v>6027</v>
      </c>
      <c r="H532" s="208">
        <v>349600112</v>
      </c>
      <c r="I532" s="260" t="s">
        <v>6028</v>
      </c>
      <c r="J532" s="160"/>
      <c r="K532" s="259" t="s">
        <v>6029</v>
      </c>
      <c r="L532" s="152" t="str">
        <f ca="1">IFERROR(__xludf.DUMMYFUNCTION("if(or(countifs($H$3:H534,H534)&gt;1, countifs($I$3:I534,#REF!)&gt;1),""Trùng"",if(or(COUNTIFS('Data tổng'!$I:$I,#REF!)&gt;1,COUNTIFS('Data tổng'!$H:$H,$H534)&gt;1),""Trùng ""&amp;FILTER('Data tổng'!$B:$B,'Data tổng'!$I:$I=#REF!,'Data tổng'!$B:$B&lt;&gt;$B534),""ok""))"),"ok")</f>
        <v>ok</v>
      </c>
      <c r="M532" s="147" t="s">
        <v>40</v>
      </c>
      <c r="N532" s="82" t="s">
        <v>243</v>
      </c>
      <c r="O532" s="82"/>
      <c r="P532" s="82"/>
      <c r="Q532" s="82"/>
      <c r="R532" s="82"/>
      <c r="S532" s="82"/>
      <c r="T532" s="82"/>
      <c r="U532" s="153" t="s">
        <v>6030</v>
      </c>
      <c r="V532" s="154"/>
      <c r="W532" s="82"/>
      <c r="X532" s="155"/>
      <c r="Y532" s="160"/>
      <c r="Z532" s="82"/>
      <c r="AA532" s="82"/>
      <c r="AB532" s="82"/>
      <c r="AC532" s="82"/>
      <c r="AD532" s="82"/>
      <c r="AE532" s="82"/>
      <c r="AF532" s="82"/>
      <c r="AG532" s="82"/>
    </row>
    <row r="533" spans="1:33" ht="21.75" customHeight="1">
      <c r="A533" s="146">
        <v>44655</v>
      </c>
      <c r="B533" s="82" t="s">
        <v>4070</v>
      </c>
      <c r="C533" s="82" t="s">
        <v>78</v>
      </c>
      <c r="D533" s="82" t="s">
        <v>1455</v>
      </c>
      <c r="E533" s="82"/>
      <c r="F533" s="17" t="str">
        <f t="shared" si="29"/>
        <v>Pass Phỏng vấn</v>
      </c>
      <c r="G533" s="147" t="s">
        <v>6031</v>
      </c>
      <c r="H533" s="208">
        <v>357154845</v>
      </c>
      <c r="I533" s="141" t="s">
        <v>6032</v>
      </c>
      <c r="J533" s="160"/>
      <c r="K533" s="232" t="s">
        <v>6033</v>
      </c>
      <c r="L533" s="152" t="str">
        <f ca="1">IFERROR(__xludf.DUMMYFUNCTION("if(or(countifs($H$3:H535,H535)&gt;1, countifs($I$3:I535,#REF!)&gt;1),""Trùng"",if(or(COUNTIFS('Data tổng'!$I:$I,#REF!)&gt;1,COUNTIFS('Data tổng'!$H:$H,$H535)&gt;1),""Trùng ""&amp;FILTER('Data tổng'!$B:$B,'Data tổng'!$I:$I=#REF!,'Data tổng'!$B:$B&lt;&gt;$B535),""ok""))"),"ok")</f>
        <v>ok</v>
      </c>
      <c r="M533" s="147" t="s">
        <v>40</v>
      </c>
      <c r="N533" s="82" t="s">
        <v>243</v>
      </c>
      <c r="O533" s="82"/>
      <c r="P533" s="82"/>
      <c r="Q533" s="82"/>
      <c r="R533" s="82"/>
      <c r="S533" s="82"/>
      <c r="T533" s="82"/>
      <c r="U533" s="153" t="s">
        <v>6034</v>
      </c>
      <c r="V533" s="154"/>
      <c r="W533" s="82" t="s">
        <v>57</v>
      </c>
      <c r="X533" s="155">
        <v>44657</v>
      </c>
      <c r="Y533" s="156">
        <v>0.66666666666666663</v>
      </c>
      <c r="Z533" s="82" t="s">
        <v>6035</v>
      </c>
      <c r="AA533" s="82" t="s">
        <v>57</v>
      </c>
      <c r="AB533" s="164">
        <v>44658</v>
      </c>
      <c r="AC533" s="82"/>
      <c r="AD533" s="82"/>
      <c r="AE533" s="82"/>
      <c r="AF533" s="82"/>
      <c r="AG533" s="165">
        <v>21000000</v>
      </c>
    </row>
    <row r="534" spans="1:33" ht="21.75" customHeight="1">
      <c r="A534" s="146">
        <v>44655</v>
      </c>
      <c r="B534" s="82" t="s">
        <v>4070</v>
      </c>
      <c r="C534" s="82" t="s">
        <v>78</v>
      </c>
      <c r="D534" s="82" t="s">
        <v>417</v>
      </c>
      <c r="E534" s="82"/>
      <c r="F534" s="230" t="str">
        <f t="shared" si="29"/>
        <v>Đã nhận được CV</v>
      </c>
      <c r="G534" s="147" t="s">
        <v>6036</v>
      </c>
      <c r="H534" s="208">
        <v>982378096</v>
      </c>
      <c r="I534" s="141" t="s">
        <v>6037</v>
      </c>
      <c r="J534" s="160"/>
      <c r="K534" s="232" t="s">
        <v>6038</v>
      </c>
      <c r="L534" s="256" t="str">
        <f ca="1">IFERROR(__xludf.DUMMYFUNCTION("if(or(countifs($H$3:H536,H536)&gt;1, countifs($I$3:I536,I536)&gt;1),""Trùng"",if(or(COUNTIFS('Data tổng'!$I:$I,$I536)&gt;1,COUNTIFS('Data tổng'!$H:$H,$H536)&gt;1),""Trùng ""&amp;FILTER('Data tổng'!$B:$B,'Data tổng'!$I:$I=$I536,'Data tổng'!$B:$B&lt;&gt;$B536),""ok""))"),"ok")</f>
        <v>ok</v>
      </c>
      <c r="M534" s="147" t="s">
        <v>40</v>
      </c>
      <c r="N534" s="82" t="s">
        <v>243</v>
      </c>
      <c r="O534" s="82"/>
      <c r="P534" s="82"/>
      <c r="Q534" s="82"/>
      <c r="R534" s="82"/>
      <c r="S534" s="82"/>
      <c r="T534" s="82"/>
      <c r="U534" s="153" t="s">
        <v>6039</v>
      </c>
      <c r="V534" s="154"/>
      <c r="W534" s="82"/>
      <c r="X534" s="155"/>
      <c r="Y534" s="160"/>
      <c r="Z534" s="82"/>
      <c r="AA534" s="82"/>
      <c r="AB534" s="82"/>
      <c r="AC534" s="82"/>
      <c r="AD534" s="82"/>
      <c r="AE534" s="82"/>
      <c r="AF534" s="82"/>
      <c r="AG534" s="82"/>
    </row>
    <row r="535" spans="1:33" ht="21.75" customHeight="1">
      <c r="A535" s="146">
        <v>44655</v>
      </c>
      <c r="B535" s="82" t="s">
        <v>4070</v>
      </c>
      <c r="C535" s="82" t="s">
        <v>78</v>
      </c>
      <c r="D535" s="82" t="s">
        <v>457</v>
      </c>
      <c r="E535" s="82"/>
      <c r="F535" s="17" t="str">
        <f t="shared" si="29"/>
        <v>Đã nhận được CV</v>
      </c>
      <c r="G535" s="147" t="s">
        <v>6040</v>
      </c>
      <c r="H535" s="208">
        <v>374081983</v>
      </c>
      <c r="I535" s="141" t="s">
        <v>6041</v>
      </c>
      <c r="J535" s="160"/>
      <c r="K535" s="232" t="s">
        <v>6042</v>
      </c>
      <c r="L535" s="152" t="str">
        <f ca="1">IFERROR(__xludf.DUMMYFUNCTION("if(or(countifs($H$3:H537,H537)&gt;1, countifs($I$3:I537,#REF!)&gt;1),""Trùng"",if(or(COUNTIFS('Data tổng'!$I:$I,#REF!)&gt;1,COUNTIFS('Data tổng'!$H:$H,$H537)&gt;1),""Trùng ""&amp;FILTER('Data tổng'!$B:$B,'Data tổng'!$I:$I=#REF!,'Data tổng'!$B:$B&lt;&gt;$B537),""ok""))"),"ok")</f>
        <v>ok</v>
      </c>
      <c r="M535" s="147" t="s">
        <v>40</v>
      </c>
      <c r="N535" s="82" t="s">
        <v>243</v>
      </c>
      <c r="O535" s="82"/>
      <c r="P535" s="82"/>
      <c r="Q535" s="82"/>
      <c r="R535" s="82"/>
      <c r="S535" s="82"/>
      <c r="T535" s="82"/>
      <c r="U535" s="153" t="s">
        <v>6043</v>
      </c>
      <c r="V535" s="154"/>
      <c r="W535" s="82"/>
      <c r="X535" s="155"/>
      <c r="Y535" s="160"/>
      <c r="Z535" s="82"/>
      <c r="AA535" s="82"/>
      <c r="AB535" s="82"/>
      <c r="AC535" s="82"/>
      <c r="AD535" s="82"/>
      <c r="AE535" s="82"/>
      <c r="AF535" s="82"/>
      <c r="AG535" s="82"/>
    </row>
    <row r="536" spans="1:33" ht="21" customHeight="1">
      <c r="A536" s="146">
        <v>44655</v>
      </c>
      <c r="B536" s="82" t="s">
        <v>4070</v>
      </c>
      <c r="C536" s="82" t="s">
        <v>155</v>
      </c>
      <c r="D536" s="82" t="s">
        <v>1455</v>
      </c>
      <c r="E536" s="82"/>
      <c r="F536" s="230" t="str">
        <f t="shared" si="29"/>
        <v>Đã nhận được CV</v>
      </c>
      <c r="G536" s="77" t="s">
        <v>6044</v>
      </c>
      <c r="H536" s="208">
        <v>963585695</v>
      </c>
      <c r="I536" s="141" t="s">
        <v>6045</v>
      </c>
      <c r="J536" s="124">
        <v>1996</v>
      </c>
      <c r="K536" s="261"/>
      <c r="L536" s="261"/>
      <c r="M536" s="147"/>
      <c r="N536" s="82"/>
      <c r="O536" s="82"/>
      <c r="P536" s="82"/>
      <c r="Q536" s="82"/>
      <c r="R536" s="82"/>
      <c r="S536" s="82"/>
      <c r="T536" s="82"/>
      <c r="U536" s="153" t="s">
        <v>6046</v>
      </c>
      <c r="V536" s="154"/>
      <c r="W536" s="82"/>
      <c r="X536" s="155"/>
      <c r="Y536" s="160"/>
      <c r="Z536" s="82"/>
      <c r="AA536" s="82"/>
      <c r="AB536" s="82"/>
      <c r="AC536" s="82"/>
      <c r="AD536" s="82"/>
      <c r="AE536" s="82"/>
      <c r="AF536" s="82"/>
      <c r="AG536" s="82"/>
    </row>
    <row r="537" spans="1:33" ht="21.75" customHeight="1">
      <c r="A537" s="146">
        <v>44657</v>
      </c>
      <c r="B537" s="82" t="s">
        <v>4070</v>
      </c>
      <c r="C537" s="82" t="s">
        <v>250</v>
      </c>
      <c r="D537" s="82" t="s">
        <v>79</v>
      </c>
      <c r="E537" s="82"/>
      <c r="F537" s="17" t="str">
        <f t="shared" si="29"/>
        <v>Đã nhận được CV</v>
      </c>
      <c r="G537" s="147" t="s">
        <v>6047</v>
      </c>
      <c r="H537" s="208">
        <v>886356980</v>
      </c>
      <c r="I537" s="190" t="s">
        <v>6048</v>
      </c>
      <c r="J537" s="160"/>
      <c r="K537" s="232" t="s">
        <v>6049</v>
      </c>
      <c r="L537" s="256" t="str">
        <f ca="1">IFERROR(__xludf.DUMMYFUNCTION("if(or(countifs($H$3:H539,H539)&gt;1, countifs($I$3:I539,I539)&gt;1),""Trùng"",if(or(COUNTIFS('Data tổng'!$I:$I,$I539)&gt;1,COUNTIFS('Data tổng'!$H:$H,$H539)&gt;1),""Trùng ""&amp;FILTER('Data tổng'!$B:$B,'Data tổng'!$I:$I=$I539,'Data tổng'!$B:$B&lt;&gt;$B539),""ok""))"),"ok")</f>
        <v>ok</v>
      </c>
      <c r="M537" s="147" t="s">
        <v>40</v>
      </c>
      <c r="N537" s="82" t="s">
        <v>243</v>
      </c>
      <c r="O537" s="82"/>
      <c r="P537" s="82"/>
      <c r="Q537" s="82"/>
      <c r="R537" s="82"/>
      <c r="S537" s="82"/>
      <c r="T537" s="82"/>
      <c r="U537" s="153" t="s">
        <v>6050</v>
      </c>
      <c r="V537" s="154"/>
      <c r="W537" s="82"/>
      <c r="X537" s="155"/>
      <c r="Y537" s="160"/>
      <c r="Z537" s="82"/>
      <c r="AA537" s="82"/>
      <c r="AB537" s="82"/>
      <c r="AC537" s="82"/>
      <c r="AD537" s="82"/>
      <c r="AE537" s="82"/>
      <c r="AF537" s="82"/>
      <c r="AG537" s="82"/>
    </row>
    <row r="538" spans="1:33" ht="21.75" customHeight="1">
      <c r="A538" s="146">
        <v>44657</v>
      </c>
      <c r="B538" s="82" t="s">
        <v>4070</v>
      </c>
      <c r="C538" s="82" t="s">
        <v>250</v>
      </c>
      <c r="D538" s="82" t="s">
        <v>457</v>
      </c>
      <c r="E538" s="82"/>
      <c r="F538" s="230" t="str">
        <f t="shared" si="29"/>
        <v>Đã nhận được CV</v>
      </c>
      <c r="G538" s="147" t="s">
        <v>6051</v>
      </c>
      <c r="H538" s="208">
        <v>961519285</v>
      </c>
      <c r="I538" s="141" t="s">
        <v>6052</v>
      </c>
      <c r="J538" s="160"/>
      <c r="K538" s="232" t="s">
        <v>6053</v>
      </c>
      <c r="L538" s="152" t="str">
        <f ca="1">IFERROR(__xludf.DUMMYFUNCTION("if(or(countifs($H$3:H540,H540)&gt;1, countifs($I$3:I540,I540)&gt;1),""Trùng"",if(or(COUNTIFS('Data tổng'!$I:$I,$I540)&gt;1,COUNTIFS('Data tổng'!$H:$H,$H540)&gt;1),""Trùng ""&amp;FILTER('Data tổng'!$B:$B,'Data tổng'!$I:$I=$I540,'Data tổng'!$B:$B&lt;&gt;$B540),""ok""))"),"ok")</f>
        <v>ok</v>
      </c>
      <c r="M538" s="147" t="s">
        <v>40</v>
      </c>
      <c r="N538" s="82" t="s">
        <v>243</v>
      </c>
      <c r="O538" s="82"/>
      <c r="P538" s="82"/>
      <c r="Q538" s="82"/>
      <c r="R538" s="82"/>
      <c r="S538" s="82"/>
      <c r="T538" s="82"/>
      <c r="U538" s="153"/>
      <c r="V538" s="154"/>
      <c r="W538" s="82"/>
      <c r="X538" s="155"/>
      <c r="Y538" s="160"/>
      <c r="Z538" s="82"/>
      <c r="AA538" s="82"/>
      <c r="AB538" s="82"/>
      <c r="AC538" s="82"/>
      <c r="AD538" s="82"/>
      <c r="AE538" s="82"/>
      <c r="AF538" s="82"/>
      <c r="AG538" s="82"/>
    </row>
    <row r="539" spans="1:33" ht="21.75" customHeight="1">
      <c r="A539" s="146">
        <v>44657</v>
      </c>
      <c r="B539" s="82" t="s">
        <v>4070</v>
      </c>
      <c r="C539" s="82" t="s">
        <v>250</v>
      </c>
      <c r="D539" s="82" t="s">
        <v>417</v>
      </c>
      <c r="E539" s="82"/>
      <c r="F539" s="17" t="str">
        <f t="shared" si="29"/>
        <v>Đã nhận được CV</v>
      </c>
      <c r="G539" s="147" t="s">
        <v>6054</v>
      </c>
      <c r="H539" s="208">
        <v>942700630</v>
      </c>
      <c r="I539" s="141" t="s">
        <v>6055</v>
      </c>
      <c r="J539" s="160"/>
      <c r="K539" s="232" t="s">
        <v>6056</v>
      </c>
      <c r="L539" s="152" t="str">
        <f ca="1">IFERROR(__xludf.DUMMYFUNCTION("if(or(countifs($H$3:H541,H541)&gt;1, countifs($I$3:I541,#REF!)&gt;1),""Trùng"",if(or(COUNTIFS('Data tổng'!$I:$I,#REF!)&gt;1,COUNTIFS('Data tổng'!$H:$H,$H541)&gt;1),""Trùng ""&amp;FILTER('Data tổng'!$B:$B,'Data tổng'!$I:$I=#REF!,'Data tổng'!$B:$B&lt;&gt;$B541),""ok""))"),"ok")</f>
        <v>ok</v>
      </c>
      <c r="M539" s="147" t="s">
        <v>40</v>
      </c>
      <c r="N539" s="82" t="s">
        <v>243</v>
      </c>
      <c r="O539" s="82"/>
      <c r="P539" s="82"/>
      <c r="Q539" s="82"/>
      <c r="R539" s="82"/>
      <c r="S539" s="82"/>
      <c r="T539" s="82"/>
      <c r="U539" s="153"/>
      <c r="V539" s="154"/>
      <c r="W539" s="82"/>
      <c r="X539" s="155"/>
      <c r="Y539" s="160"/>
      <c r="Z539" s="82"/>
      <c r="AA539" s="82"/>
      <c r="AB539" s="82"/>
      <c r="AC539" s="82"/>
      <c r="AD539" s="82"/>
      <c r="AE539" s="82"/>
      <c r="AF539" s="82"/>
      <c r="AG539" s="82"/>
    </row>
    <row r="540" spans="1:33" ht="59.25" customHeight="1">
      <c r="A540" s="146">
        <v>44658</v>
      </c>
      <c r="B540" s="82" t="s">
        <v>4070</v>
      </c>
      <c r="C540" s="82" t="s">
        <v>155</v>
      </c>
      <c r="D540" s="82" t="s">
        <v>417</v>
      </c>
      <c r="E540" s="82"/>
      <c r="F540" s="17" t="str">
        <f t="shared" si="29"/>
        <v>Có lịch PV</v>
      </c>
      <c r="G540" s="147" t="s">
        <v>6057</v>
      </c>
      <c r="H540" s="208">
        <v>375975602</v>
      </c>
      <c r="I540" s="141" t="s">
        <v>6058</v>
      </c>
      <c r="J540" s="160"/>
      <c r="K540" s="30" t="s">
        <v>6059</v>
      </c>
      <c r="L540" s="152" t="str">
        <f ca="1">IFERROR(__xludf.DUMMYFUNCTION("if(or(countifs($H$3:H542,H542)&gt;1, countifs($I$3:I542,I542)&gt;1),""Trùng"",if(or(COUNTIFS('Data tổng'!$I:$I,$I542)&gt;1,COUNTIFS('Data tổng'!$H:$H,$H542)&gt;1),""Trùng ""&amp;FILTER('Data tổng'!$B:$B,'Data tổng'!$I:$I=$I542,'Data tổng'!$B:$B&lt;&gt;$B542),""ok""))"),"ok")</f>
        <v>ok</v>
      </c>
      <c r="M540" s="147" t="s">
        <v>83</v>
      </c>
      <c r="N540" s="82" t="s">
        <v>84</v>
      </c>
      <c r="O540" s="82"/>
      <c r="P540" s="82"/>
      <c r="Q540" s="82"/>
      <c r="R540" s="82"/>
      <c r="S540" s="82"/>
      <c r="T540" s="82"/>
      <c r="U540" s="237" t="s">
        <v>6060</v>
      </c>
      <c r="V540" s="154"/>
      <c r="W540" s="82" t="s">
        <v>57</v>
      </c>
      <c r="X540" s="155">
        <v>44659</v>
      </c>
      <c r="Y540" s="156">
        <v>0.41666666666666669</v>
      </c>
      <c r="Z540" s="82" t="s">
        <v>5976</v>
      </c>
      <c r="AA540" s="82"/>
      <c r="AB540" s="82"/>
      <c r="AC540" s="82"/>
      <c r="AD540" s="82"/>
      <c r="AE540" s="82"/>
      <c r="AF540" s="82"/>
      <c r="AG540" s="82"/>
    </row>
    <row r="541" spans="1:33" ht="21.75" customHeight="1">
      <c r="A541" s="146">
        <v>44658</v>
      </c>
      <c r="B541" s="82" t="s">
        <v>4070</v>
      </c>
      <c r="C541" s="82" t="s">
        <v>155</v>
      </c>
      <c r="D541" s="82" t="s">
        <v>417</v>
      </c>
      <c r="E541" s="82"/>
      <c r="F541" s="17" t="str">
        <f t="shared" si="29"/>
        <v>Đã nhận được CV</v>
      </c>
      <c r="G541" s="147" t="s">
        <v>6061</v>
      </c>
      <c r="H541" s="221">
        <v>355223993</v>
      </c>
      <c r="I541" s="141" t="s">
        <v>6062</v>
      </c>
      <c r="J541" s="160"/>
      <c r="K541" s="232" t="s">
        <v>6063</v>
      </c>
      <c r="L541" s="152" t="str">
        <f ca="1">IFERROR(__xludf.DUMMYFUNCTION("if(or(countifs($H$3:H543,H543)&gt;1, countifs($I$3:I543,#REF!)&gt;1),""Trùng"",if(or(COUNTIFS('Data tổng'!$I:$I,#REF!)&gt;1,COUNTIFS('Data tổng'!$H:$H,$H543)&gt;1),""Trùng ""&amp;FILTER('Data tổng'!$B:$B,'Data tổng'!$I:$I=#REF!,'Data tổng'!$B:$B&lt;&gt;$B543),""ok""))"),"ok")</f>
        <v>ok</v>
      </c>
      <c r="M541" s="147" t="s">
        <v>40</v>
      </c>
      <c r="N541" s="82" t="s">
        <v>243</v>
      </c>
      <c r="O541" s="82"/>
      <c r="P541" s="82"/>
      <c r="Q541" s="82"/>
      <c r="R541" s="82"/>
      <c r="S541" s="82"/>
      <c r="T541" s="82"/>
      <c r="U541" s="153"/>
      <c r="V541" s="154"/>
      <c r="W541" s="82"/>
      <c r="X541" s="155"/>
      <c r="Y541" s="160"/>
      <c r="Z541" s="82"/>
      <c r="AA541" s="82"/>
      <c r="AB541" s="82"/>
      <c r="AC541" s="82"/>
      <c r="AD541" s="82"/>
      <c r="AE541" s="82"/>
      <c r="AF541" s="82"/>
      <c r="AG541" s="82"/>
    </row>
    <row r="542" spans="1:33" ht="21.75" customHeight="1">
      <c r="A542" s="262">
        <v>44607</v>
      </c>
      <c r="B542" s="45" t="s">
        <v>4070</v>
      </c>
      <c r="C542" s="45" t="s">
        <v>250</v>
      </c>
      <c r="D542" s="45" t="s">
        <v>417</v>
      </c>
      <c r="E542" s="45"/>
      <c r="F542" s="263" t="str">
        <f t="shared" si="29"/>
        <v>Đồng ý offer</v>
      </c>
      <c r="G542" s="45" t="s">
        <v>6064</v>
      </c>
      <c r="H542" s="208">
        <v>975247860</v>
      </c>
      <c r="I542" s="247" t="s">
        <v>6065</v>
      </c>
      <c r="J542" s="104"/>
      <c r="K542" s="105" t="s">
        <v>6066</v>
      </c>
      <c r="L542" s="256" t="str">
        <f ca="1">IFERROR(__xludf.DUMMYFUNCTION("if(or(countifs($H$3:H544,H544)&gt;1, countifs($I$3:I544,I544)&gt;1),""Trùng"",if(or(COUNTIFS('Data tổng'!$I:$I,$I544)&gt;1,COUNTIFS('Data tổng'!$H:$H,$H544)&gt;1),""Trùng ""&amp;FILTER('Data tổng'!$B:$B,'Data tổng'!$I:$I=$I544,'Data tổng'!$B:$B&lt;&gt;$B544),""ok""))"),"ok")</f>
        <v>ok</v>
      </c>
      <c r="M542" s="45" t="s">
        <v>294</v>
      </c>
      <c r="N542" s="45" t="s">
        <v>84</v>
      </c>
      <c r="O542" s="45"/>
      <c r="P542" s="45"/>
      <c r="Q542" s="45"/>
      <c r="R542" s="45"/>
      <c r="S542" s="45"/>
      <c r="T542" s="45"/>
      <c r="U542" s="264" t="s">
        <v>6067</v>
      </c>
      <c r="V542" s="111"/>
      <c r="W542" s="45" t="s">
        <v>57</v>
      </c>
      <c r="X542" s="265">
        <v>44607</v>
      </c>
      <c r="Y542" s="266">
        <v>0.58333333333333337</v>
      </c>
      <c r="Z542" s="45" t="s">
        <v>827</v>
      </c>
      <c r="AA542" s="45" t="s">
        <v>57</v>
      </c>
      <c r="AB542" s="267">
        <v>44609</v>
      </c>
      <c r="AC542" s="45" t="s">
        <v>65</v>
      </c>
      <c r="AD542" s="267">
        <v>44685</v>
      </c>
      <c r="AE542" s="45"/>
      <c r="AF542" s="45" t="s">
        <v>372</v>
      </c>
      <c r="AG542" s="45" t="s">
        <v>6068</v>
      </c>
    </row>
    <row r="543" spans="1:33" ht="21.75" customHeight="1">
      <c r="A543" s="146">
        <v>44658</v>
      </c>
      <c r="B543" s="82" t="s">
        <v>4070</v>
      </c>
      <c r="C543" s="82" t="s">
        <v>78</v>
      </c>
      <c r="D543" s="82" t="s">
        <v>417</v>
      </c>
      <c r="E543" s="82"/>
      <c r="F543" s="17" t="str">
        <f t="shared" si="29"/>
        <v>Đã nhận được CV</v>
      </c>
      <c r="G543" s="147" t="s">
        <v>6069</v>
      </c>
      <c r="H543" s="208">
        <v>973755084</v>
      </c>
      <c r="I543" s="141" t="s">
        <v>6070</v>
      </c>
      <c r="J543" s="160"/>
      <c r="K543" s="232" t="s">
        <v>6071</v>
      </c>
      <c r="L543" s="152" t="str">
        <f ca="1">IFERROR(__xludf.DUMMYFUNCTION("if(or(countifs($H$3:H545,H545)&gt;1, countifs($I$3:I545,#REF!)&gt;1),""Trùng"",if(or(COUNTIFS('Data tổng'!$I:$I,#REF!)&gt;1,COUNTIFS('Data tổng'!$H:$H,$H545)&gt;1),""Trùng ""&amp;FILTER('Data tổng'!$B:$B,'Data tổng'!$I:$I=#REF!,'Data tổng'!$B:$B&lt;&gt;$B545),""ok""))"),"ok")</f>
        <v>ok</v>
      </c>
      <c r="M543" s="147" t="s">
        <v>40</v>
      </c>
      <c r="N543" s="82" t="s">
        <v>243</v>
      </c>
      <c r="O543" s="82"/>
      <c r="P543" s="82"/>
      <c r="Q543" s="82"/>
      <c r="R543" s="82"/>
      <c r="S543" s="82"/>
      <c r="T543" s="82"/>
      <c r="U543" s="153" t="s">
        <v>5423</v>
      </c>
      <c r="V543" s="154"/>
      <c r="W543" s="82"/>
      <c r="X543" s="155"/>
      <c r="Y543" s="160"/>
      <c r="Z543" s="82"/>
      <c r="AA543" s="82"/>
      <c r="AB543" s="82"/>
      <c r="AC543" s="82"/>
      <c r="AD543" s="82"/>
      <c r="AE543" s="82"/>
      <c r="AF543" s="82"/>
      <c r="AG543" s="82"/>
    </row>
    <row r="544" spans="1:33" ht="21.75" customHeight="1">
      <c r="A544" s="146">
        <v>44658</v>
      </c>
      <c r="B544" s="82" t="s">
        <v>4070</v>
      </c>
      <c r="C544" s="82" t="s">
        <v>155</v>
      </c>
      <c r="D544" s="82" t="s">
        <v>417</v>
      </c>
      <c r="E544" s="82"/>
      <c r="F544" s="17" t="str">
        <f t="shared" si="29"/>
        <v>Đã nhận được CV</v>
      </c>
      <c r="G544" s="147" t="s">
        <v>6072</v>
      </c>
      <c r="H544" s="221">
        <v>915007934</v>
      </c>
      <c r="I544" s="141" t="s">
        <v>6073</v>
      </c>
      <c r="J544" s="160"/>
      <c r="K544" s="232" t="s">
        <v>6074</v>
      </c>
      <c r="L544" s="152" t="str">
        <f ca="1">IFERROR(__xludf.DUMMYFUNCTION("if(or(countifs($H$3:H546,H546)&gt;1, countifs($I$3:I546,I546)&gt;1),""Trùng"",if(or(COUNTIFS('Data tổng'!$I:$I,$I546)&gt;1,COUNTIFS('Data tổng'!$H:$H,$H546)&gt;1),""Trùng ""&amp;FILTER('Data tổng'!$B:$B,'Data tổng'!$I:$I=$I546,'Data tổng'!$B:$B&lt;&gt;$B546),""ok""))"),"ok")</f>
        <v>ok</v>
      </c>
      <c r="M544" s="147" t="s">
        <v>294</v>
      </c>
      <c r="N544" s="82" t="s">
        <v>84</v>
      </c>
      <c r="O544" s="82"/>
      <c r="P544" s="82"/>
      <c r="Q544" s="82"/>
      <c r="R544" s="82"/>
      <c r="S544" s="82"/>
      <c r="T544" s="82"/>
      <c r="U544" s="153"/>
      <c r="V544" s="154"/>
      <c r="W544" s="82"/>
      <c r="X544" s="155"/>
      <c r="Y544" s="160"/>
      <c r="Z544" s="82"/>
      <c r="AA544" s="82"/>
      <c r="AB544" s="82"/>
      <c r="AC544" s="82"/>
      <c r="AD544" s="82"/>
      <c r="AE544" s="82"/>
      <c r="AF544" s="82"/>
      <c r="AG544" s="82"/>
    </row>
    <row r="545" spans="1:33" ht="21.75" customHeight="1">
      <c r="A545" s="146">
        <v>44658</v>
      </c>
      <c r="B545" s="82" t="s">
        <v>4070</v>
      </c>
      <c r="C545" s="82" t="s">
        <v>155</v>
      </c>
      <c r="D545" s="82" t="s">
        <v>417</v>
      </c>
      <c r="E545" s="82"/>
      <c r="F545" s="17" t="str">
        <f t="shared" si="29"/>
        <v>Đã nhận được CV</v>
      </c>
      <c r="G545" s="147" t="s">
        <v>6075</v>
      </c>
      <c r="H545" s="208">
        <v>981245847</v>
      </c>
      <c r="I545" s="141" t="s">
        <v>6076</v>
      </c>
      <c r="J545" s="160"/>
      <c r="K545" s="232" t="s">
        <v>6077</v>
      </c>
      <c r="L545" s="152" t="str">
        <f ca="1">IFERROR(__xludf.DUMMYFUNCTION("if(or(countifs($H$3:H547,H547)&gt;1, countifs($I$3:I547,#REF!)&gt;1),""Trùng"",if(or(COUNTIFS('Data tổng'!$I:$I,#REF!)&gt;1,COUNTIFS('Data tổng'!$H:$H,$H547)&gt;1),""Trùng ""&amp;FILTER('Data tổng'!$B:$B,'Data tổng'!$I:$I=#REF!,'Data tổng'!$B:$B&lt;&gt;$B547),""ok""))"),"ok")</f>
        <v>ok</v>
      </c>
      <c r="M545" s="147" t="s">
        <v>294</v>
      </c>
      <c r="N545" s="82" t="s">
        <v>84</v>
      </c>
      <c r="O545" s="82"/>
      <c r="P545" s="82"/>
      <c r="Q545" s="82"/>
      <c r="R545" s="82"/>
      <c r="S545" s="82"/>
      <c r="T545" s="82"/>
      <c r="U545" s="153" t="s">
        <v>6078</v>
      </c>
      <c r="V545" s="154"/>
      <c r="W545" s="82"/>
      <c r="X545" s="155"/>
      <c r="Y545" s="160"/>
      <c r="Z545" s="82"/>
      <c r="AA545" s="82"/>
      <c r="AB545" s="82"/>
      <c r="AC545" s="82"/>
      <c r="AD545" s="82"/>
      <c r="AE545" s="82"/>
      <c r="AF545" s="82"/>
      <c r="AG545" s="82"/>
    </row>
    <row r="546" spans="1:33" ht="21.75" customHeight="1">
      <c r="A546" s="146">
        <v>44659</v>
      </c>
      <c r="B546" s="82" t="s">
        <v>4070</v>
      </c>
      <c r="C546" s="82" t="s">
        <v>163</v>
      </c>
      <c r="D546" s="82" t="s">
        <v>79</v>
      </c>
      <c r="E546" s="82"/>
      <c r="F546" s="17" t="str">
        <f t="shared" si="29"/>
        <v>Đã nhận được CV</v>
      </c>
      <c r="G546" s="147" t="s">
        <v>6079</v>
      </c>
      <c r="H546" s="208">
        <v>973557404</v>
      </c>
      <c r="I546" s="141" t="s">
        <v>6080</v>
      </c>
      <c r="J546" s="160"/>
      <c r="K546" s="232" t="s">
        <v>6081</v>
      </c>
      <c r="L546" s="152" t="str">
        <f ca="1">IFERROR(__xludf.DUMMYFUNCTION("if(or(countifs($H$3:H548,H548)&gt;1, countifs($I$3:I548,I548)&gt;1),""Trùng"",if(or(COUNTIFS('Data tổng'!$I:$I,$I548)&gt;1,COUNTIFS('Data tổng'!$H:$H,$H548)&gt;1),""Trùng ""&amp;FILTER('Data tổng'!$B:$B,'Data tổng'!$I:$I=$I548,'Data tổng'!$B:$B&lt;&gt;$B548),""ok""))"),"ok")</f>
        <v>ok</v>
      </c>
      <c r="M546" s="147" t="s">
        <v>112</v>
      </c>
      <c r="N546" s="82" t="s">
        <v>2763</v>
      </c>
      <c r="O546" s="82"/>
      <c r="P546" s="82"/>
      <c r="Q546" s="82"/>
      <c r="R546" s="82"/>
      <c r="S546" s="82"/>
      <c r="T546" s="82"/>
      <c r="U546" s="153"/>
      <c r="V546" s="154"/>
      <c r="W546" s="82"/>
      <c r="X546" s="155"/>
      <c r="Y546" s="160"/>
      <c r="Z546" s="82"/>
      <c r="AA546" s="82"/>
      <c r="AB546" s="82"/>
      <c r="AC546" s="82"/>
      <c r="AD546" s="82"/>
      <c r="AE546" s="82"/>
      <c r="AF546" s="82"/>
      <c r="AG546" s="82"/>
    </row>
    <row r="547" spans="1:33" ht="21.75" customHeight="1">
      <c r="A547" s="146">
        <v>44659</v>
      </c>
      <c r="B547" s="82" t="s">
        <v>4070</v>
      </c>
      <c r="C547" s="82" t="s">
        <v>1834</v>
      </c>
      <c r="D547" s="82" t="s">
        <v>457</v>
      </c>
      <c r="E547" s="82"/>
      <c r="F547" s="17" t="str">
        <f t="shared" si="29"/>
        <v>Đã nhận được CV</v>
      </c>
      <c r="G547" s="147" t="s">
        <v>6082</v>
      </c>
      <c r="H547" s="208">
        <v>947654113</v>
      </c>
      <c r="I547" s="89" t="s">
        <v>6083</v>
      </c>
      <c r="J547" s="160"/>
      <c r="K547" s="232" t="s">
        <v>6084</v>
      </c>
      <c r="L547" s="152" t="str">
        <f ca="1">IFERROR(__xludf.DUMMYFUNCTION("if(or(countifs($H$3:H549,H549)&gt;1, countifs($I$3:I549,#REF!)&gt;1),""Trùng"",if(or(COUNTIFS('Data tổng'!$I:$I,#REF!)&gt;1,COUNTIFS('Data tổng'!$H:$H,$H549)&gt;1),""Trùng ""&amp;FILTER('Data tổng'!$B:$B,'Data tổng'!$I:$I=#REF!,'Data tổng'!$B:$B&lt;&gt;$B549),""ok""))"),"ok")</f>
        <v>ok</v>
      </c>
      <c r="M547" s="147" t="s">
        <v>294</v>
      </c>
      <c r="N547" s="82" t="s">
        <v>84</v>
      </c>
      <c r="O547" s="82"/>
      <c r="P547" s="82"/>
      <c r="Q547" s="82"/>
      <c r="R547" s="82"/>
      <c r="S547" s="82"/>
      <c r="T547" s="82"/>
      <c r="U547" s="153" t="s">
        <v>6085</v>
      </c>
      <c r="V547" s="154"/>
      <c r="W547" s="82"/>
      <c r="X547" s="155"/>
      <c r="Y547" s="160"/>
      <c r="Z547" s="82"/>
      <c r="AA547" s="82"/>
      <c r="AB547" s="82"/>
      <c r="AC547" s="82"/>
      <c r="AD547" s="82"/>
      <c r="AE547" s="82"/>
      <c r="AF547" s="82"/>
      <c r="AG547" s="82"/>
    </row>
    <row r="548" spans="1:33" ht="21.75" customHeight="1">
      <c r="A548" s="146">
        <v>44659</v>
      </c>
      <c r="B548" s="82" t="s">
        <v>4070</v>
      </c>
      <c r="C548" s="82" t="s">
        <v>155</v>
      </c>
      <c r="D548" s="82" t="s">
        <v>417</v>
      </c>
      <c r="E548" s="82"/>
      <c r="F548" s="17" t="str">
        <f t="shared" si="29"/>
        <v>Đã nhận được CV</v>
      </c>
      <c r="G548" s="147" t="s">
        <v>6086</v>
      </c>
      <c r="H548" s="208">
        <v>376314394</v>
      </c>
      <c r="I548" s="141" t="s">
        <v>6087</v>
      </c>
      <c r="J548" s="160"/>
      <c r="K548" s="232" t="s">
        <v>6088</v>
      </c>
      <c r="L548" s="152" t="str">
        <f ca="1">IFERROR(__xludf.DUMMYFUNCTION("if(or(countifs($H$3:H550,H550)&gt;1, countifs($I$3:I550,I550)&gt;1),""Trùng"",if(or(COUNTIFS('Data tổng'!$I:$I,$I550)&gt;1,COUNTIFS('Data tổng'!$H:$H,$H550)&gt;1),""Trùng ""&amp;FILTER('Data tổng'!$B:$B,'Data tổng'!$I:$I=$I550,'Data tổng'!$B:$B&lt;&gt;$B550),""ok""))"),"ok")</f>
        <v>ok</v>
      </c>
      <c r="M548" s="147" t="s">
        <v>112</v>
      </c>
      <c r="N548" s="82" t="s">
        <v>6089</v>
      </c>
      <c r="O548" s="82"/>
      <c r="P548" s="82"/>
      <c r="Q548" s="82"/>
      <c r="R548" s="82"/>
      <c r="S548" s="82"/>
      <c r="T548" s="82"/>
      <c r="U548" s="153"/>
      <c r="V548" s="154"/>
      <c r="W548" s="82"/>
      <c r="X548" s="155"/>
      <c r="Y548" s="160"/>
      <c r="Z548" s="82"/>
      <c r="AA548" s="82"/>
      <c r="AB548" s="82"/>
      <c r="AC548" s="82"/>
      <c r="AD548" s="82"/>
      <c r="AE548" s="82"/>
      <c r="AF548" s="82"/>
      <c r="AG548" s="82"/>
    </row>
    <row r="549" spans="1:33" ht="21.75" customHeight="1">
      <c r="A549" s="146">
        <v>44663</v>
      </c>
      <c r="B549" s="82" t="s">
        <v>4070</v>
      </c>
      <c r="C549" s="82" t="s">
        <v>250</v>
      </c>
      <c r="D549" s="82" t="s">
        <v>417</v>
      </c>
      <c r="E549" s="82"/>
      <c r="F549" s="17" t="str">
        <f t="shared" si="29"/>
        <v>Đã nhận được CV</v>
      </c>
      <c r="G549" s="147" t="s">
        <v>6090</v>
      </c>
      <c r="H549" s="268">
        <v>929081594</v>
      </c>
      <c r="I549" s="269" t="s">
        <v>6091</v>
      </c>
      <c r="J549" s="160"/>
      <c r="K549" s="232" t="s">
        <v>6092</v>
      </c>
      <c r="L549" s="152" t="str">
        <f ca="1">IFERROR(__xludf.DUMMYFUNCTION("if(or(countifs($H$3:H551,H551)&gt;1, countifs($I$3:I551,#REF!)&gt;1),""Trùng"",if(or(COUNTIFS('Data tổng'!$I:$I,#REF!)&gt;1,COUNTIFS('Data tổng'!$H:$H,$H551)&gt;1),""Trùng ""&amp;FILTER('Data tổng'!$B:$B,'Data tổng'!$I:$I=#REF!,'Data tổng'!$B:$B&lt;&gt;$B551),""ok""))"),"ok")</f>
        <v>ok</v>
      </c>
      <c r="M549" s="147" t="s">
        <v>294</v>
      </c>
      <c r="N549" s="82"/>
      <c r="O549" s="82"/>
      <c r="P549" s="82"/>
      <c r="Q549" s="82"/>
      <c r="R549" s="82"/>
      <c r="S549" s="82"/>
      <c r="T549" s="82"/>
      <c r="U549" s="153" t="s">
        <v>1295</v>
      </c>
      <c r="V549" s="154"/>
      <c r="W549" s="82"/>
      <c r="X549" s="155"/>
      <c r="Y549" s="160"/>
      <c r="Z549" s="82"/>
      <c r="AA549" s="82"/>
      <c r="AB549" s="82"/>
      <c r="AC549" s="82"/>
      <c r="AD549" s="82"/>
      <c r="AE549" s="82"/>
      <c r="AF549" s="82"/>
      <c r="AG549" s="82"/>
    </row>
    <row r="550" spans="1:33" ht="21.75" customHeight="1">
      <c r="A550" s="146">
        <v>44663</v>
      </c>
      <c r="B550" s="82" t="s">
        <v>4070</v>
      </c>
      <c r="C550" s="82" t="s">
        <v>250</v>
      </c>
      <c r="D550" s="82" t="s">
        <v>417</v>
      </c>
      <c r="E550" s="82"/>
      <c r="F550" s="17" t="str">
        <f t="shared" si="29"/>
        <v>Đã nhận được CV</v>
      </c>
      <c r="G550" s="147" t="s">
        <v>6093</v>
      </c>
      <c r="H550" s="208">
        <v>914262199</v>
      </c>
      <c r="I550" s="141" t="s">
        <v>6094</v>
      </c>
      <c r="J550" s="160">
        <v>1981</v>
      </c>
      <c r="K550" s="232" t="s">
        <v>6095</v>
      </c>
      <c r="L550" s="152" t="str">
        <f ca="1">IFERROR(__xludf.DUMMYFUNCTION("if(or(countifs($H$3:H552,H552)&gt;1, countifs($I$3:I552,I552)&gt;1),""Trùng"",if(or(COUNTIFS('Data tổng'!$I:$I,$I552)&gt;1,COUNTIFS('Data tổng'!$H:$H,$H552)&gt;1),""Trùng ""&amp;FILTER('Data tổng'!$B:$B,'Data tổng'!$I:$I=$I552,'Data tổng'!$B:$B&lt;&gt;$B552),""ok""))"),"ok")</f>
        <v>ok</v>
      </c>
      <c r="M550" s="147" t="s">
        <v>294</v>
      </c>
      <c r="N550" s="82"/>
      <c r="O550" s="82"/>
      <c r="P550" s="82"/>
      <c r="Q550" s="82"/>
      <c r="R550" s="82"/>
      <c r="S550" s="82"/>
      <c r="T550" s="82"/>
      <c r="U550" s="153" t="s">
        <v>6096</v>
      </c>
      <c r="V550" s="154"/>
      <c r="W550" s="82"/>
      <c r="X550" s="155"/>
      <c r="Y550" s="160"/>
      <c r="Z550" s="82"/>
      <c r="AA550" s="82"/>
      <c r="AB550" s="82"/>
      <c r="AC550" s="82"/>
      <c r="AD550" s="82"/>
      <c r="AE550" s="82"/>
      <c r="AF550" s="82"/>
      <c r="AG550" s="82"/>
    </row>
    <row r="551" spans="1:33" ht="32.25" customHeight="1">
      <c r="A551" s="146">
        <v>44663</v>
      </c>
      <c r="B551" s="82" t="s">
        <v>4070</v>
      </c>
      <c r="C551" s="82" t="s">
        <v>250</v>
      </c>
      <c r="D551" s="82" t="s">
        <v>417</v>
      </c>
      <c r="E551" s="82"/>
      <c r="F551" s="17" t="str">
        <f t="shared" si="29"/>
        <v>Đã nhận được CV</v>
      </c>
      <c r="G551" s="147" t="s">
        <v>6097</v>
      </c>
      <c r="H551" s="208">
        <v>353985500</v>
      </c>
      <c r="I551" s="208" t="s">
        <v>6098</v>
      </c>
      <c r="J551" s="160"/>
      <c r="K551" s="232" t="s">
        <v>6099</v>
      </c>
      <c r="L551" s="152" t="str">
        <f ca="1">IFERROR(__xludf.DUMMYFUNCTION("if(or(countifs($H$3:H553,H553)&gt;1, countifs($I$3:I553,#REF!)&gt;1),""Trùng"",if(or(COUNTIFS('Data tổng'!$I:$I,#REF!)&gt;1,COUNTIFS('Data tổng'!$H:$H,$H553)&gt;1),""Trùng ""&amp;FILTER('Data tổng'!$B:$B,'Data tổng'!$I:$I=#REF!,'Data tổng'!$B:$B&lt;&gt;$B553),""ok""))"),"ok")</f>
        <v>ok</v>
      </c>
      <c r="M551" s="147" t="s">
        <v>294</v>
      </c>
      <c r="N551" s="82"/>
      <c r="O551" s="82"/>
      <c r="P551" s="82"/>
      <c r="Q551" s="82"/>
      <c r="R551" s="82"/>
      <c r="S551" s="82"/>
      <c r="T551" s="82"/>
      <c r="U551" s="153" t="s">
        <v>6100</v>
      </c>
      <c r="V551" s="154"/>
      <c r="W551" s="82"/>
      <c r="X551" s="155"/>
      <c r="Y551" s="160"/>
      <c r="Z551" s="82"/>
      <c r="AA551" s="82"/>
      <c r="AB551" s="82"/>
      <c r="AC551" s="82"/>
      <c r="AD551" s="82"/>
      <c r="AE551" s="82"/>
      <c r="AF551" s="82"/>
      <c r="AG551" s="82"/>
    </row>
    <row r="552" spans="1:33" ht="21.75" customHeight="1">
      <c r="A552" s="146">
        <v>44663</v>
      </c>
      <c r="B552" s="77" t="s">
        <v>4070</v>
      </c>
      <c r="C552" s="82" t="s">
        <v>250</v>
      </c>
      <c r="D552" s="82" t="s">
        <v>417</v>
      </c>
      <c r="E552" s="82"/>
      <c r="F552" s="17" t="str">
        <f t="shared" si="29"/>
        <v>Đã nhận được CV</v>
      </c>
      <c r="G552" s="147" t="s">
        <v>6101</v>
      </c>
      <c r="H552" s="208">
        <v>902263596</v>
      </c>
      <c r="I552" s="141" t="s">
        <v>6102</v>
      </c>
      <c r="J552" s="160"/>
      <c r="K552" s="232" t="s">
        <v>6103</v>
      </c>
      <c r="L552" s="152" t="str">
        <f ca="1">IFERROR(__xludf.DUMMYFUNCTION("if(or(countifs($H$3:H554,H554)&gt;1, countifs($I$3:I554,I554)&gt;1),""Trùng"",if(or(COUNTIFS('Data tổng'!$I:$I,$I554)&gt;1,COUNTIFS('Data tổng'!$H:$H,$H554)&gt;1),""Trùng ""&amp;FILTER('Data tổng'!$B:$B,'Data tổng'!$I:$I=$I554,'Data tổng'!$B:$B&lt;&gt;$B554),""ok""))"),"ok")</f>
        <v>ok</v>
      </c>
      <c r="M552" s="147" t="s">
        <v>294</v>
      </c>
      <c r="N552" s="82"/>
      <c r="O552" s="82"/>
      <c r="P552" s="82"/>
      <c r="Q552" s="82"/>
      <c r="R552" s="82"/>
      <c r="S552" s="82"/>
      <c r="T552" s="82"/>
      <c r="U552" s="153" t="s">
        <v>6104</v>
      </c>
      <c r="V552" s="154"/>
      <c r="W552" s="82"/>
      <c r="X552" s="155"/>
      <c r="Y552" s="160"/>
      <c r="Z552" s="82"/>
      <c r="AA552" s="82"/>
      <c r="AB552" s="82"/>
      <c r="AC552" s="82"/>
      <c r="AD552" s="82"/>
      <c r="AE552" s="82"/>
      <c r="AF552" s="82"/>
      <c r="AG552" s="82"/>
    </row>
    <row r="553" spans="1:33" ht="21.75" customHeight="1">
      <c r="A553" s="146">
        <v>44663</v>
      </c>
      <c r="B553" s="82" t="s">
        <v>4070</v>
      </c>
      <c r="C553" s="82" t="s">
        <v>155</v>
      </c>
      <c r="D553" s="82" t="s">
        <v>417</v>
      </c>
      <c r="E553" s="82"/>
      <c r="F553" s="17" t="str">
        <f t="shared" si="29"/>
        <v>Đã nhận được CV</v>
      </c>
      <c r="G553" s="147" t="s">
        <v>6105</v>
      </c>
      <c r="H553" s="270">
        <v>949988193</v>
      </c>
      <c r="I553" s="141" t="s">
        <v>6106</v>
      </c>
      <c r="J553" s="160"/>
      <c r="K553" s="232" t="s">
        <v>6107</v>
      </c>
      <c r="L553" s="152" t="str">
        <f ca="1">IFERROR(__xludf.DUMMYFUNCTION("if(or(countifs($H$3:H555,H555)&gt;1, countifs($I$3:I555,#REF!)&gt;1),""Trùng"",if(or(COUNTIFS('Data tổng'!$I:$I,#REF!)&gt;1,COUNTIFS('Data tổng'!$H:$H,$H555)&gt;1),""Trùng ""&amp;FILTER('Data tổng'!$B:$B,'Data tổng'!$I:$I=#REF!,'Data tổng'!$B:$B&lt;&gt;$B555),""ok""))"),"ok")</f>
        <v>ok</v>
      </c>
      <c r="M553" s="147" t="s">
        <v>40</v>
      </c>
      <c r="N553" s="82" t="s">
        <v>243</v>
      </c>
      <c r="O553" s="82"/>
      <c r="P553" s="82"/>
      <c r="Q553" s="82"/>
      <c r="R553" s="82"/>
      <c r="S553" s="82"/>
      <c r="T553" s="82"/>
      <c r="U553" s="153"/>
      <c r="V553" s="154"/>
      <c r="W553" s="82"/>
      <c r="X553" s="155"/>
      <c r="Y553" s="160"/>
      <c r="Z553" s="82"/>
      <c r="AA553" s="82"/>
      <c r="AB553" s="82"/>
      <c r="AC553" s="82"/>
      <c r="AD553" s="82"/>
      <c r="AE553" s="82"/>
      <c r="AF553" s="82"/>
      <c r="AG553" s="82"/>
    </row>
    <row r="554" spans="1:33" ht="21.75" customHeight="1">
      <c r="A554" s="146">
        <v>44663</v>
      </c>
      <c r="B554" s="82" t="s">
        <v>4070</v>
      </c>
      <c r="C554" s="82" t="s">
        <v>155</v>
      </c>
      <c r="D554" s="82" t="s">
        <v>417</v>
      </c>
      <c r="E554" s="82"/>
      <c r="F554" s="17" t="str">
        <f t="shared" si="29"/>
        <v>Đã nhận được CV</v>
      </c>
      <c r="G554" s="147" t="s">
        <v>6108</v>
      </c>
      <c r="H554" s="53">
        <v>982378496</v>
      </c>
      <c r="I554" s="271" t="s">
        <v>6109</v>
      </c>
      <c r="J554" s="160"/>
      <c r="K554" s="232" t="s">
        <v>6110</v>
      </c>
      <c r="L554" s="152" t="str">
        <f ca="1">IFERROR(__xludf.DUMMYFUNCTION("if(or(countifs($H$3:H556,H556)&gt;1, countifs($I$3:I556,I556)&gt;1),""Trùng"",if(or(COUNTIFS('Data tổng'!$I:$I,$I556)&gt;1,COUNTIFS('Data tổng'!$H:$H,$H556)&gt;1),""Trùng ""&amp;FILTER('Data tổng'!$B:$B,'Data tổng'!$I:$I=$I556,'Data tổng'!$B:$B&lt;&gt;$B556),""ok""))"),"ok")</f>
        <v>ok</v>
      </c>
      <c r="M554" s="147" t="s">
        <v>40</v>
      </c>
      <c r="N554" s="82" t="s">
        <v>243</v>
      </c>
      <c r="O554" s="82"/>
      <c r="P554" s="82"/>
      <c r="Q554" s="82"/>
      <c r="R554" s="82"/>
      <c r="S554" s="82"/>
      <c r="T554" s="82"/>
      <c r="U554" s="153"/>
      <c r="V554" s="154"/>
      <c r="W554" s="82"/>
      <c r="X554" s="155"/>
      <c r="Y554" s="160"/>
      <c r="Z554" s="82"/>
      <c r="AA554" s="82"/>
      <c r="AB554" s="82"/>
      <c r="AC554" s="82"/>
      <c r="AD554" s="82"/>
      <c r="AE554" s="82"/>
      <c r="AF554" s="82"/>
      <c r="AG554" s="82"/>
    </row>
    <row r="555" spans="1:33" ht="21.75" customHeight="1">
      <c r="A555" s="262">
        <v>44638</v>
      </c>
      <c r="B555" s="45" t="s">
        <v>4070</v>
      </c>
      <c r="C555" s="45" t="s">
        <v>250</v>
      </c>
      <c r="D555" s="45" t="s">
        <v>417</v>
      </c>
      <c r="E555" s="45"/>
      <c r="F555" s="76" t="str">
        <f t="shared" si="29"/>
        <v>Có lịch PV</v>
      </c>
      <c r="G555" s="16" t="s">
        <v>5702</v>
      </c>
      <c r="H555" s="208">
        <v>942023279</v>
      </c>
      <c r="I555" s="272" t="s">
        <v>6111</v>
      </c>
      <c r="J555" s="45"/>
      <c r="K555" s="273" t="s">
        <v>6112</v>
      </c>
      <c r="L555" s="256" t="str">
        <f ca="1">IFERROR(__xludf.DUMMYFUNCTION("if(or(countifs($H$3:H557,H557)&gt;1, countifs($I$3:I557,#REF!)&gt;1),""Trùng"",if(or(COUNTIFS('Data tổng'!$I:$I,#REF!)&gt;1,COUNTIFS('Data tổng'!$H:$H,$H557)&gt;1),""Trùng ""&amp;FILTER('Data tổng'!$B:$B,'Data tổng'!$I:$I=#REF!,'Data tổng'!$B:$B&lt;&gt;$B557),""ok""))"),"ok")</f>
        <v>ok</v>
      </c>
      <c r="M555" s="45" t="s">
        <v>112</v>
      </c>
      <c r="N555" s="45" t="s">
        <v>5643</v>
      </c>
      <c r="O555" s="45"/>
      <c r="P555" s="45"/>
      <c r="Q555" s="45"/>
      <c r="R555" s="45"/>
      <c r="S555" s="45"/>
      <c r="T555" s="45"/>
      <c r="U555" s="105" t="s">
        <v>6113</v>
      </c>
      <c r="V555" s="111"/>
      <c r="W555" s="45" t="s">
        <v>57</v>
      </c>
      <c r="X555" s="106">
        <v>44664</v>
      </c>
      <c r="Y555" s="107">
        <v>0.73541666666666672</v>
      </c>
      <c r="Z555" s="45" t="s">
        <v>6035</v>
      </c>
      <c r="AA555" s="45"/>
      <c r="AB555" s="45"/>
      <c r="AC555" s="45"/>
      <c r="AD555" s="45"/>
      <c r="AE555" s="45"/>
      <c r="AF555" s="45"/>
      <c r="AG555" s="45"/>
    </row>
    <row r="556" spans="1:33" ht="54" customHeight="1">
      <c r="A556" s="274">
        <v>44566</v>
      </c>
      <c r="B556" s="275" t="s">
        <v>4070</v>
      </c>
      <c r="C556" s="275" t="s">
        <v>163</v>
      </c>
      <c r="D556" s="275" t="s">
        <v>417</v>
      </c>
      <c r="E556" s="275"/>
      <c r="F556" s="276" t="str">
        <f t="shared" si="29"/>
        <v>Pass Phỏng vấn</v>
      </c>
      <c r="G556" s="275" t="s">
        <v>6114</v>
      </c>
      <c r="H556" s="277">
        <v>908530337</v>
      </c>
      <c r="I556" s="278" t="s">
        <v>6115</v>
      </c>
      <c r="J556" s="279"/>
      <c r="K556" s="280" t="s">
        <v>6116</v>
      </c>
      <c r="L556" s="281" t="str">
        <f ca="1">IFERROR(__xludf.DUMMYFUNCTION("if(or(countifs($H$3:H558,H558)&gt;1, countifs($I$3:I558,I558)&gt;1),""Trùng"",if(or(COUNTIFS('Data tổng'!$I:$I,$I558)&gt;1,COUNTIFS('Data tổng'!$H:$H,$H558)&gt;1),""Trùng ""&amp;FILTER('Data tổng'!$B:$B,'Data tổng'!$I:$I=$I558,'Data tổng'!$B:$B&lt;&gt;$B558),""ok""))"),"ok")</f>
        <v>ok</v>
      </c>
      <c r="M556" s="275" t="s">
        <v>83</v>
      </c>
      <c r="N556" s="275" t="s">
        <v>84</v>
      </c>
      <c r="O556" s="275"/>
      <c r="P556" s="275"/>
      <c r="Q556" s="275" t="s">
        <v>178</v>
      </c>
      <c r="R556" s="275" t="s">
        <v>191</v>
      </c>
      <c r="S556" s="275"/>
      <c r="T556" s="275"/>
      <c r="U556" s="282" t="s">
        <v>6117</v>
      </c>
      <c r="V556" s="283"/>
      <c r="W556" s="275" t="s">
        <v>57</v>
      </c>
      <c r="X556" s="284">
        <v>44567</v>
      </c>
      <c r="Y556" s="285">
        <v>0.45833333333333331</v>
      </c>
      <c r="Z556" s="275" t="s">
        <v>6118</v>
      </c>
      <c r="AA556" s="275" t="s">
        <v>57</v>
      </c>
      <c r="AB556" s="286">
        <v>44571</v>
      </c>
      <c r="AC556" s="275"/>
      <c r="AD556" s="275"/>
      <c r="AE556" s="275"/>
      <c r="AF556" s="287"/>
      <c r="AG556" s="288">
        <v>23000000</v>
      </c>
    </row>
    <row r="557" spans="1:33" ht="21.75" customHeight="1">
      <c r="A557" s="146">
        <v>44663</v>
      </c>
      <c r="B557" s="82" t="s">
        <v>4070</v>
      </c>
      <c r="C557" s="82" t="s">
        <v>250</v>
      </c>
      <c r="D557" s="82" t="s">
        <v>417</v>
      </c>
      <c r="E557" s="82"/>
      <c r="F557" s="17" t="str">
        <f t="shared" si="29"/>
        <v>Đã onboard</v>
      </c>
      <c r="G557" s="147" t="s">
        <v>6119</v>
      </c>
      <c r="H557" s="208">
        <v>987771718</v>
      </c>
      <c r="I557" s="141" t="s">
        <v>6120</v>
      </c>
      <c r="J557" s="160"/>
      <c r="K557" s="232" t="s">
        <v>6121</v>
      </c>
      <c r="L557" s="256" t="str">
        <f ca="1">IFERROR(__xludf.DUMMYFUNCTION("if(or(countifs($H$3:H559,H559)&gt;1, countifs($I$3:I559,I559)&gt;1),""Trùng"",if(or(COUNTIFS('Data tổng'!$I:$I,$I559)&gt;1,COUNTIFS('Data tổng'!$H:$H,$H559)&gt;1),""Trùng ""&amp;FILTER('Data tổng'!$B:$B,'Data tổng'!$I:$I=$I559,'Data tổng'!$B:$B&lt;&gt;$B559),""ok""))"),"ok")</f>
        <v>ok</v>
      </c>
      <c r="M557" s="147" t="s">
        <v>112</v>
      </c>
      <c r="N557" s="82" t="s">
        <v>6122</v>
      </c>
      <c r="O557" s="82"/>
      <c r="P557" s="82"/>
      <c r="Q557" s="82"/>
      <c r="R557" s="82"/>
      <c r="S557" s="82"/>
      <c r="T557" s="82"/>
      <c r="U557" s="237" t="s">
        <v>6123</v>
      </c>
      <c r="V557" s="154"/>
      <c r="W557" s="82" t="s">
        <v>57</v>
      </c>
      <c r="X557" s="155">
        <v>44664</v>
      </c>
      <c r="Y557" s="156">
        <v>0.45833333333333331</v>
      </c>
      <c r="Z557" s="153" t="s">
        <v>6124</v>
      </c>
      <c r="AA557" s="82" t="s">
        <v>57</v>
      </c>
      <c r="AB557" s="164">
        <v>44664</v>
      </c>
      <c r="AC557" s="82" t="s">
        <v>65</v>
      </c>
      <c r="AD557" s="164">
        <v>44671</v>
      </c>
      <c r="AE557" s="82" t="s">
        <v>65</v>
      </c>
      <c r="AF557" s="82" t="s">
        <v>5254</v>
      </c>
      <c r="AG557" s="165">
        <v>24000000</v>
      </c>
    </row>
    <row r="558" spans="1:33" ht="21.75" customHeight="1">
      <c r="A558" s="146">
        <v>44664</v>
      </c>
      <c r="B558" s="82" t="s">
        <v>4070</v>
      </c>
      <c r="C558" s="82" t="s">
        <v>78</v>
      </c>
      <c r="D558" s="82" t="s">
        <v>417</v>
      </c>
      <c r="E558" s="82"/>
      <c r="F558" s="17" t="str">
        <f t="shared" si="29"/>
        <v>Có lịch PV</v>
      </c>
      <c r="G558" s="147" t="s">
        <v>6125</v>
      </c>
      <c r="H558" s="208">
        <v>869803339</v>
      </c>
      <c r="I558" s="141" t="s">
        <v>6126</v>
      </c>
      <c r="J558" s="160"/>
      <c r="K558" s="232" t="s">
        <v>6127</v>
      </c>
      <c r="L558" s="281" t="str">
        <f ca="1">IFERROR(__xludf.DUMMYFUNCTION("if(or(countifs($H$3:H560,H560)&gt;1, countifs($I$3:I560,I560)&gt;1),""Trùng"",if(or(COUNTIFS('Data tổng'!$I:$I,$I560)&gt;1,COUNTIFS('Data tổng'!$H:$H,$H560)&gt;1),""Trùng ""&amp;FILTER('Data tổng'!$B:$B,'Data tổng'!$I:$I=$I560,'Data tổng'!$B:$B&lt;&gt;$B560),""ok""))"),"ok")</f>
        <v>ok</v>
      </c>
      <c r="M558" s="147" t="s">
        <v>83</v>
      </c>
      <c r="N558" s="82"/>
      <c r="O558" s="82"/>
      <c r="P558" s="82"/>
      <c r="Q558" s="82"/>
      <c r="R558" s="82"/>
      <c r="S558" s="82"/>
      <c r="T558" s="82"/>
      <c r="U558" s="237" t="s">
        <v>6128</v>
      </c>
      <c r="V558" s="154"/>
      <c r="W558" s="82" t="s">
        <v>57</v>
      </c>
      <c r="X558" s="155">
        <v>44667</v>
      </c>
      <c r="Y558" s="156">
        <v>0.45833333333333331</v>
      </c>
      <c r="Z558" s="82" t="s">
        <v>1739</v>
      </c>
      <c r="AA558" s="82"/>
      <c r="AB558" s="82"/>
      <c r="AC558" s="82"/>
      <c r="AD558" s="82"/>
      <c r="AE558" s="82"/>
      <c r="AF558" s="82"/>
      <c r="AG558" s="82"/>
    </row>
    <row r="559" spans="1:33" ht="25.5" customHeight="1">
      <c r="A559" s="146">
        <v>44664</v>
      </c>
      <c r="B559" s="82" t="s">
        <v>4070</v>
      </c>
      <c r="C559" s="82" t="s">
        <v>163</v>
      </c>
      <c r="D559" s="82" t="s">
        <v>417</v>
      </c>
      <c r="E559" s="82"/>
      <c r="F559" s="17" t="str">
        <f t="shared" si="29"/>
        <v>Có lịch PV</v>
      </c>
      <c r="G559" s="147" t="s">
        <v>6129</v>
      </c>
      <c r="H559" s="208" t="s">
        <v>6130</v>
      </c>
      <c r="I559" s="141" t="s">
        <v>6131</v>
      </c>
      <c r="J559" s="160"/>
      <c r="K559" s="232" t="s">
        <v>6132</v>
      </c>
      <c r="L559" s="256" t="str">
        <f ca="1">IFERROR(__xludf.DUMMYFUNCTION("if(or(countifs($H$3:H561,H561)&gt;1, countifs($I$3:I561,I561)&gt;1),""Trùng"",if(or(COUNTIFS('Data tổng'!$I:$I,$I561)&gt;1,COUNTIFS('Data tổng'!$H:$H,$H561)&gt;1),""Trùng ""&amp;FILTER('Data tổng'!$B:$B,'Data tổng'!$I:$I=$I561,'Data tổng'!$B:$B&lt;&gt;$B561),""ok""))"),"ok")</f>
        <v>ok</v>
      </c>
      <c r="M559" s="147" t="s">
        <v>83</v>
      </c>
      <c r="N559" s="82" t="s">
        <v>84</v>
      </c>
      <c r="O559" s="82"/>
      <c r="P559" s="82"/>
      <c r="Q559" s="82"/>
      <c r="R559" s="82"/>
      <c r="S559" s="82"/>
      <c r="T559" s="82"/>
      <c r="U559" s="237" t="s">
        <v>6133</v>
      </c>
      <c r="V559" s="154"/>
      <c r="W559" s="82" t="s">
        <v>57</v>
      </c>
      <c r="X559" s="155">
        <v>44665</v>
      </c>
      <c r="Y559" s="156">
        <v>0.625</v>
      </c>
      <c r="Z559" s="82"/>
      <c r="AA559" s="82"/>
      <c r="AB559" s="82"/>
      <c r="AC559" s="82"/>
      <c r="AD559" s="82"/>
      <c r="AE559" s="82"/>
      <c r="AF559" s="82"/>
      <c r="AG559" s="82"/>
    </row>
    <row r="560" spans="1:33" ht="21.75" customHeight="1">
      <c r="A560" s="146">
        <v>44664</v>
      </c>
      <c r="B560" s="82" t="s">
        <v>4070</v>
      </c>
      <c r="C560" s="82" t="s">
        <v>250</v>
      </c>
      <c r="D560" s="82" t="s">
        <v>417</v>
      </c>
      <c r="E560" s="82"/>
      <c r="F560" s="17" t="str">
        <f t="shared" si="29"/>
        <v>Đã nhận được CV</v>
      </c>
      <c r="G560" s="147" t="s">
        <v>2383</v>
      </c>
      <c r="H560" s="208">
        <v>334912610</v>
      </c>
      <c r="I560" s="141" t="s">
        <v>6134</v>
      </c>
      <c r="J560" s="160"/>
      <c r="K560" s="232" t="s">
        <v>6135</v>
      </c>
      <c r="L560" s="281" t="str">
        <f ca="1">IFERROR(__xludf.DUMMYFUNCTION("if(or(countifs($H$3:H562,H562)&gt;1, countifs($I$3:I562,I562)&gt;1),""Trùng"",if(or(COUNTIFS('Data tổng'!$I:$I,$I562)&gt;1,COUNTIFS('Data tổng'!$H:$H,$H562)&gt;1),""Trùng ""&amp;FILTER('Data tổng'!$B:$B,'Data tổng'!$I:$I=$I562,'Data tổng'!$B:$B&lt;&gt;$B562),""ok""))"),"ok")</f>
        <v>ok</v>
      </c>
      <c r="M560" s="147"/>
      <c r="N560" s="82"/>
      <c r="O560" s="82"/>
      <c r="P560" s="82"/>
      <c r="Q560" s="82"/>
      <c r="R560" s="82"/>
      <c r="S560" s="82"/>
      <c r="T560" s="82"/>
      <c r="U560" s="153" t="s">
        <v>6136</v>
      </c>
      <c r="V560" s="154"/>
      <c r="W560" s="82"/>
      <c r="X560" s="155"/>
      <c r="Y560" s="160"/>
      <c r="Z560" s="82"/>
      <c r="AA560" s="82"/>
      <c r="AB560" s="82"/>
      <c r="AC560" s="82"/>
      <c r="AD560" s="82"/>
      <c r="AE560" s="82"/>
      <c r="AF560" s="82"/>
      <c r="AG560" s="82"/>
    </row>
    <row r="561" spans="1:33" ht="21.75" customHeight="1">
      <c r="A561" s="146">
        <v>44665</v>
      </c>
      <c r="B561" s="82" t="s">
        <v>4070</v>
      </c>
      <c r="C561" s="82" t="s">
        <v>250</v>
      </c>
      <c r="D561" s="82" t="s">
        <v>417</v>
      </c>
      <c r="E561" s="82"/>
      <c r="F561" s="17" t="str">
        <f t="shared" si="29"/>
        <v>Đã nhận được CV</v>
      </c>
      <c r="G561" s="147" t="s">
        <v>6137</v>
      </c>
      <c r="H561" s="289">
        <v>978868005</v>
      </c>
      <c r="I561" s="148" t="s">
        <v>6138</v>
      </c>
      <c r="J561" s="160"/>
      <c r="K561" s="232" t="s">
        <v>6139</v>
      </c>
      <c r="L561" s="256" t="str">
        <f ca="1">IFERROR(__xludf.DUMMYFUNCTION("if(or(countifs($H$3:H563,H563)&gt;1, countifs($I$3:I563,I563)&gt;1),""Trùng"",if(or(COUNTIFS('Data tổng'!$I:$I,$I563)&gt;1,COUNTIFS('Data tổng'!$H:$H,$H563)&gt;1),""Trùng ""&amp;FILTER('Data tổng'!$B:$B,'Data tổng'!$I:$I=$I563,'Data tổng'!$B:$B&lt;&gt;$B563),""ok""))"),"ok")</f>
        <v>ok</v>
      </c>
      <c r="M561" s="147" t="s">
        <v>40</v>
      </c>
      <c r="N561" s="82" t="s">
        <v>243</v>
      </c>
      <c r="O561" s="82"/>
      <c r="P561" s="82"/>
      <c r="Q561" s="82"/>
      <c r="R561" s="82"/>
      <c r="S561" s="82"/>
      <c r="T561" s="153"/>
      <c r="U561" s="16" t="s">
        <v>6140</v>
      </c>
      <c r="V561" s="154"/>
      <c r="W561" s="82"/>
      <c r="X561" s="155"/>
      <c r="Y561" s="160"/>
      <c r="Z561" s="82"/>
      <c r="AA561" s="82"/>
      <c r="AB561" s="82"/>
      <c r="AC561" s="82"/>
      <c r="AD561" s="82"/>
      <c r="AE561" s="82"/>
      <c r="AF561" s="82"/>
      <c r="AG561" s="82"/>
    </row>
    <row r="562" spans="1:33" ht="21.75" customHeight="1">
      <c r="A562" s="146">
        <v>44665</v>
      </c>
      <c r="B562" s="82" t="s">
        <v>4070</v>
      </c>
      <c r="C562" s="82" t="s">
        <v>155</v>
      </c>
      <c r="D562" s="82" t="s">
        <v>35</v>
      </c>
      <c r="E562" s="82"/>
      <c r="F562" s="17" t="str">
        <f t="shared" si="29"/>
        <v>Đã nhận được CV</v>
      </c>
      <c r="G562" s="147" t="s">
        <v>6141</v>
      </c>
      <c r="H562" s="141">
        <v>399927586</v>
      </c>
      <c r="I562" s="208" t="s">
        <v>6142</v>
      </c>
      <c r="J562" s="160"/>
      <c r="K562" s="232" t="s">
        <v>6143</v>
      </c>
      <c r="L562" s="256" t="str">
        <f ca="1">IFERROR(__xludf.DUMMYFUNCTION("if(or(countifs($H$3:H564,I564)&gt;1, countifs($I$3:I564,#REF!)&gt;1),""Trùng"",if(or(COUNTIFS('Data tổng'!$I:$I,#REF!)&gt;1,COUNTIFS('Data tổng'!$H:$H,$I564)&gt;1),""Trùng ""&amp;FILTER('Data tổng'!$B:$B,'Data tổng'!$I:$I=#REF!,'Data tổng'!$B:$B&lt;&gt;$B564),""ok""))"),"ok")</f>
        <v>ok</v>
      </c>
      <c r="M562" s="147" t="s">
        <v>40</v>
      </c>
      <c r="N562" s="82" t="s">
        <v>243</v>
      </c>
      <c r="O562" s="82"/>
      <c r="P562" s="82"/>
      <c r="Q562" s="82"/>
      <c r="R562" s="82"/>
      <c r="S562" s="82"/>
      <c r="T562" s="82"/>
      <c r="U562" s="153" t="s">
        <v>6144</v>
      </c>
      <c r="V562" s="154"/>
      <c r="W562" s="82"/>
      <c r="X562" s="155"/>
      <c r="Y562" s="160"/>
      <c r="Z562" s="82"/>
      <c r="AA562" s="82"/>
      <c r="AB562" s="82"/>
      <c r="AC562" s="82"/>
      <c r="AD562" s="82"/>
      <c r="AE562" s="82"/>
      <c r="AF562" s="82"/>
      <c r="AG562" s="82"/>
    </row>
    <row r="563" spans="1:33" ht="21.75" customHeight="1">
      <c r="A563" s="146">
        <v>44665</v>
      </c>
      <c r="B563" s="82" t="s">
        <v>4070</v>
      </c>
      <c r="C563" s="82" t="s">
        <v>155</v>
      </c>
      <c r="D563" s="82" t="s">
        <v>417</v>
      </c>
      <c r="E563" s="82"/>
      <c r="F563" s="17" t="str">
        <f t="shared" si="29"/>
        <v>Đã nhận được CV</v>
      </c>
      <c r="G563" s="147" t="s">
        <v>6145</v>
      </c>
      <c r="H563" s="208">
        <v>364063866</v>
      </c>
      <c r="I563" s="141" t="s">
        <v>6146</v>
      </c>
      <c r="J563" s="160"/>
      <c r="K563" s="232" t="s">
        <v>6147</v>
      </c>
      <c r="L563" s="281" t="str">
        <f ca="1">IFERROR(__xludf.DUMMYFUNCTION("if(or(countifs($H$3:H565,H565)&gt;1, countifs($I$3:I565,I565)&gt;1),""Trùng"",if(or(COUNTIFS('Data tổng'!$I:$I,$I565)&gt;1,COUNTIFS('Data tổng'!$H:$H,$H565)&gt;1),""Trùng ""&amp;FILTER('Data tổng'!$B:$B,'Data tổng'!$I:$I=$I565,'Data tổng'!$B:$B&lt;&gt;$B565),""ok""))"),"ok")</f>
        <v>ok</v>
      </c>
      <c r="M563" s="147" t="s">
        <v>40</v>
      </c>
      <c r="N563" s="82" t="s">
        <v>243</v>
      </c>
      <c r="O563" s="82"/>
      <c r="P563" s="82"/>
      <c r="Q563" s="82"/>
      <c r="R563" s="82"/>
      <c r="S563" s="82"/>
      <c r="T563" s="82"/>
      <c r="U563" s="153" t="s">
        <v>6148</v>
      </c>
      <c r="V563" s="154"/>
      <c r="W563" s="82"/>
      <c r="X563" s="155"/>
      <c r="Y563" s="160"/>
      <c r="Z563" s="82"/>
      <c r="AA563" s="82"/>
      <c r="AB563" s="82"/>
      <c r="AC563" s="82"/>
      <c r="AD563" s="82"/>
      <c r="AE563" s="82"/>
      <c r="AF563" s="82"/>
      <c r="AG563" s="82"/>
    </row>
    <row r="564" spans="1:33" ht="21.75" customHeight="1">
      <c r="A564" s="146">
        <v>44665</v>
      </c>
      <c r="B564" s="82" t="s">
        <v>4070</v>
      </c>
      <c r="C564" s="82" t="s">
        <v>155</v>
      </c>
      <c r="D564" s="82" t="s">
        <v>417</v>
      </c>
      <c r="E564" s="82"/>
      <c r="F564" s="276" t="str">
        <f t="shared" si="29"/>
        <v>Đã nhận được CV</v>
      </c>
      <c r="G564" s="147" t="s">
        <v>6149</v>
      </c>
      <c r="H564" s="208">
        <v>367543298</v>
      </c>
      <c r="I564" s="148"/>
      <c r="J564" s="160"/>
      <c r="K564" s="232" t="s">
        <v>6150</v>
      </c>
      <c r="L564" s="256" t="str">
        <f ca="1">IFERROR(__xludf.DUMMYFUNCTION("if(or(countifs($H$3:H566,H566)&gt;1, countifs($I$3:I566,I566)&gt;1),""Trùng"",if(or(COUNTIFS('Data tổng'!$I:$I,$I566)&gt;1,COUNTIFS('Data tổng'!$H:$H,$H566)&gt;1),""Trùng ""&amp;FILTER('Data tổng'!$B:$B,'Data tổng'!$I:$I=$I566,'Data tổng'!$B:$B&lt;&gt;$B566),""ok""))"),"ok")</f>
        <v>ok</v>
      </c>
      <c r="M564" s="147"/>
      <c r="N564" s="82"/>
      <c r="O564" s="82"/>
      <c r="P564" s="82"/>
      <c r="Q564" s="82" t="s">
        <v>44</v>
      </c>
      <c r="R564" s="82" t="s">
        <v>6151</v>
      </c>
      <c r="S564" s="82"/>
      <c r="T564" s="82"/>
      <c r="U564" s="153" t="s">
        <v>6152</v>
      </c>
      <c r="V564" s="154"/>
      <c r="W564" s="82"/>
      <c r="X564" s="155"/>
      <c r="Y564" s="160"/>
      <c r="Z564" s="82"/>
      <c r="AA564" s="82"/>
      <c r="AB564" s="82"/>
      <c r="AC564" s="82"/>
      <c r="AD564" s="82"/>
      <c r="AE564" s="82"/>
      <c r="AF564" s="82"/>
      <c r="AG564" s="82"/>
    </row>
    <row r="565" spans="1:33" ht="26.25" customHeight="1">
      <c r="A565" s="146">
        <v>44665</v>
      </c>
      <c r="B565" s="82" t="s">
        <v>4070</v>
      </c>
      <c r="C565" s="82" t="s">
        <v>163</v>
      </c>
      <c r="D565" s="82" t="s">
        <v>417</v>
      </c>
      <c r="E565" s="82"/>
      <c r="F565" s="17" t="str">
        <f t="shared" si="29"/>
        <v>Đã nhận được CV</v>
      </c>
      <c r="G565" s="147" t="s">
        <v>6153</v>
      </c>
      <c r="H565" s="86">
        <v>393892327</v>
      </c>
      <c r="I565" s="89" t="s">
        <v>6154</v>
      </c>
      <c r="J565" s="160"/>
      <c r="K565" s="232" t="s">
        <v>6155</v>
      </c>
      <c r="L565" s="281" t="str">
        <f ca="1">IFERROR(__xludf.DUMMYFUNCTION("if(or(countifs($H$3:H567,H567)&gt;1, countifs($I$3:I567,I567)&gt;1),""Trùng"",if(or(COUNTIFS('Data tổng'!$I:$I,$I567)&gt;1,COUNTIFS('Data tổng'!$H:$H,$H567)&gt;1),""Trùng ""&amp;FILTER('Data tổng'!$B:$B,'Data tổng'!$I:$I=$I567,'Data tổng'!$B:$B&lt;&gt;$B567),""ok""))"),"ok")</f>
        <v>ok</v>
      </c>
      <c r="M565" s="147" t="s">
        <v>294</v>
      </c>
      <c r="N565" s="82"/>
      <c r="O565" s="82"/>
      <c r="P565" s="82"/>
      <c r="Q565" s="82"/>
      <c r="R565" s="82"/>
      <c r="S565" s="82"/>
      <c r="T565" s="82"/>
      <c r="U565" s="153" t="s">
        <v>6156</v>
      </c>
      <c r="V565" s="154"/>
      <c r="W565" s="82"/>
      <c r="X565" s="155"/>
      <c r="Y565" s="160"/>
      <c r="Z565" s="82"/>
      <c r="AA565" s="82"/>
      <c r="AB565" s="82"/>
      <c r="AC565" s="82"/>
      <c r="AD565" s="82"/>
      <c r="AE565" s="82"/>
      <c r="AF565" s="82"/>
      <c r="AG565" s="82"/>
    </row>
    <row r="566" spans="1:33" ht="21.75" customHeight="1">
      <c r="A566" s="146">
        <v>44669</v>
      </c>
      <c r="B566" s="82" t="s">
        <v>4070</v>
      </c>
      <c r="C566" s="82" t="s">
        <v>145</v>
      </c>
      <c r="D566" s="82" t="s">
        <v>417</v>
      </c>
      <c r="E566" s="82"/>
      <c r="F566" s="17" t="str">
        <f t="shared" si="29"/>
        <v>Đã nhận được CV</v>
      </c>
      <c r="G566" s="147" t="s">
        <v>6075</v>
      </c>
      <c r="H566" s="221">
        <v>963246926</v>
      </c>
      <c r="I566" s="141" t="s">
        <v>6157</v>
      </c>
      <c r="J566" s="160"/>
      <c r="K566" s="232" t="s">
        <v>6158</v>
      </c>
      <c r="L566" s="256" t="str">
        <f ca="1">IFERROR(__xludf.DUMMYFUNCTION("if(or(countifs($H$3:H568,H568)&gt;1, countifs($I$3:I568,I568)&gt;1),""Trùng"",if(or(COUNTIFS('Data tổng'!$I:$I,$I568)&gt;1,COUNTIFS('Data tổng'!$H:$H,$H568)&gt;1),""Trùng ""&amp;FILTER('Data tổng'!$B:$B,'Data tổng'!$I:$I=$I568,'Data tổng'!$B:$B&lt;&gt;$B568),""ok""))"),"ok")</f>
        <v>ok</v>
      </c>
      <c r="M566" s="147" t="s">
        <v>40</v>
      </c>
      <c r="N566" s="82" t="s">
        <v>243</v>
      </c>
      <c r="O566" s="82"/>
      <c r="P566" s="82"/>
      <c r="Q566" s="82"/>
      <c r="R566" s="82"/>
      <c r="S566" s="82"/>
      <c r="T566" s="82"/>
      <c r="U566" s="153" t="s">
        <v>6159</v>
      </c>
      <c r="V566" s="154"/>
      <c r="W566" s="82"/>
      <c r="X566" s="155"/>
      <c r="Y566" s="160"/>
      <c r="Z566" s="82"/>
      <c r="AA566" s="82"/>
      <c r="AB566" s="82"/>
      <c r="AC566" s="82"/>
      <c r="AD566" s="82"/>
      <c r="AE566" s="82"/>
      <c r="AF566" s="82"/>
      <c r="AG566" s="82"/>
    </row>
    <row r="567" spans="1:33" ht="28.5" customHeight="1">
      <c r="A567" s="146">
        <v>44669</v>
      </c>
      <c r="B567" s="82" t="s">
        <v>4070</v>
      </c>
      <c r="C567" s="82" t="s">
        <v>155</v>
      </c>
      <c r="D567" s="82" t="s">
        <v>79</v>
      </c>
      <c r="E567" s="82"/>
      <c r="F567" s="276" t="str">
        <f t="shared" si="29"/>
        <v>Đã nhận được CV</v>
      </c>
      <c r="G567" s="147" t="s">
        <v>6160</v>
      </c>
      <c r="H567" s="221">
        <v>929429896</v>
      </c>
      <c r="I567" s="141" t="s">
        <v>6161</v>
      </c>
      <c r="J567" s="160"/>
      <c r="K567" s="232" t="s">
        <v>6162</v>
      </c>
      <c r="L567" s="281" t="str">
        <f ca="1">IFERROR(__xludf.DUMMYFUNCTION("if(or(countifs($H$3:H569,H569)&gt;1, countifs($I$3:I569,I569)&gt;1),""Trùng"",if(or(COUNTIFS('Data tổng'!$I:$I,$I569)&gt;1,COUNTIFS('Data tổng'!$H:$H,$H569)&gt;1),""Trùng ""&amp;FILTER('Data tổng'!$B:$B,'Data tổng'!$I:$I=$I569,'Data tổng'!$B:$B&lt;&gt;$B569),""ok""))"),"ok")</f>
        <v>ok</v>
      </c>
      <c r="M567" s="147" t="s">
        <v>112</v>
      </c>
      <c r="N567" s="82" t="s">
        <v>6163</v>
      </c>
      <c r="O567" s="82"/>
      <c r="P567" s="82"/>
      <c r="Q567" s="82" t="s">
        <v>6151</v>
      </c>
      <c r="R567" s="82" t="s">
        <v>191</v>
      </c>
      <c r="S567" s="82"/>
      <c r="T567" s="82"/>
      <c r="U567" s="153" t="s">
        <v>6164</v>
      </c>
      <c r="V567" s="154"/>
      <c r="W567" s="82"/>
      <c r="X567" s="155"/>
      <c r="Y567" s="160"/>
      <c r="Z567" s="82"/>
      <c r="AA567" s="82"/>
      <c r="AB567" s="82"/>
      <c r="AC567" s="82"/>
      <c r="AD567" s="82"/>
      <c r="AE567" s="82"/>
      <c r="AF567" s="82"/>
      <c r="AG567" s="82"/>
    </row>
    <row r="568" spans="1:33" ht="38.25" customHeight="1">
      <c r="A568" s="146">
        <v>44669</v>
      </c>
      <c r="B568" s="82" t="s">
        <v>4070</v>
      </c>
      <c r="C568" s="82" t="s">
        <v>1834</v>
      </c>
      <c r="D568" s="82" t="s">
        <v>417</v>
      </c>
      <c r="E568" s="82"/>
      <c r="F568" s="17" t="str">
        <f t="shared" si="29"/>
        <v>Có lịch PV</v>
      </c>
      <c r="G568" s="147" t="s">
        <v>6165</v>
      </c>
      <c r="H568" s="208">
        <v>988250685</v>
      </c>
      <c r="I568" s="141" t="s">
        <v>6166</v>
      </c>
      <c r="J568" s="160"/>
      <c r="K568" s="232" t="s">
        <v>6167</v>
      </c>
      <c r="L568" s="256" t="str">
        <f ca="1">IFERROR(__xludf.DUMMYFUNCTION("if(or(countifs($H$3:H570,H570)&gt;1, countifs($I$3:I570,I570)&gt;1),""Trùng"",if(or(COUNTIFS('Data tổng'!$I:$I,$I570)&gt;1,COUNTIFS('Data tổng'!$H:$H,$H570)&gt;1),""Trùng ""&amp;FILTER('Data tổng'!$B:$B,'Data tổng'!$I:$I=$I570,'Data tổng'!$B:$B&lt;&gt;$B570),""ok""))"),"ok")</f>
        <v>ok</v>
      </c>
      <c r="M568" s="147" t="s">
        <v>112</v>
      </c>
      <c r="N568" s="82" t="s">
        <v>6168</v>
      </c>
      <c r="O568" s="82"/>
      <c r="P568" s="82"/>
      <c r="Q568" s="82" t="s">
        <v>207</v>
      </c>
      <c r="R568" s="82" t="s">
        <v>44</v>
      </c>
      <c r="S568" s="82"/>
      <c r="T568" s="82"/>
      <c r="U568" s="237" t="s">
        <v>6169</v>
      </c>
      <c r="V568" s="154"/>
      <c r="W568" s="82" t="s">
        <v>57</v>
      </c>
      <c r="X568" s="155">
        <v>44672</v>
      </c>
      <c r="Y568" s="156">
        <v>0.75</v>
      </c>
      <c r="Z568" s="82" t="s">
        <v>6170</v>
      </c>
      <c r="AA568" s="82"/>
      <c r="AB568" s="82"/>
      <c r="AC568" s="82"/>
      <c r="AD568" s="82"/>
      <c r="AE568" s="82"/>
      <c r="AF568" s="82"/>
      <c r="AG568" s="82"/>
    </row>
    <row r="569" spans="1:33" ht="27" customHeight="1">
      <c r="A569" s="146">
        <v>44669</v>
      </c>
      <c r="B569" s="82" t="s">
        <v>4070</v>
      </c>
      <c r="C569" s="82" t="s">
        <v>155</v>
      </c>
      <c r="D569" s="82" t="s">
        <v>417</v>
      </c>
      <c r="E569" s="82"/>
      <c r="F569" s="17" t="str">
        <f t="shared" si="29"/>
        <v>Đã nhận được CV</v>
      </c>
      <c r="G569" s="147" t="s">
        <v>3297</v>
      </c>
      <c r="H569" s="208">
        <v>812348800</v>
      </c>
      <c r="I569" s="141" t="s">
        <v>3298</v>
      </c>
      <c r="J569" s="160"/>
      <c r="K569" s="232" t="s">
        <v>6171</v>
      </c>
      <c r="L569" s="281" t="str">
        <f ca="1">IFERROR(__xludf.DUMMYFUNCTION("if(or(countifs($H$3:H571,H571)&gt;1, countifs($I$3:I571,I571)&gt;1),""Trùng"",if(or(COUNTIFS('Data tổng'!$I:$I,$I571)&gt;1,COUNTIFS('Data tổng'!$H:$H,$H571)&gt;1),""Trùng ""&amp;FILTER('Data tổng'!$B:$B,'Data tổng'!$I:$I=$I571,'Data tổng'!$B:$B&lt;&gt;$B571),""ok""))"),"ok")</f>
        <v>ok</v>
      </c>
      <c r="M569" s="147" t="s">
        <v>112</v>
      </c>
      <c r="N569" s="82"/>
      <c r="O569" s="82"/>
      <c r="P569" s="82"/>
      <c r="Q569" s="82"/>
      <c r="R569" s="82"/>
      <c r="S569" s="82"/>
      <c r="T569" s="82"/>
      <c r="U569" s="153" t="s">
        <v>6172</v>
      </c>
      <c r="V569" s="154"/>
      <c r="W569" s="82"/>
      <c r="X569" s="155"/>
      <c r="Y569" s="160"/>
      <c r="Z569" s="82"/>
      <c r="AA569" s="82"/>
      <c r="AB569" s="82"/>
      <c r="AC569" s="82"/>
      <c r="AD569" s="82"/>
      <c r="AE569" s="82"/>
      <c r="AF569" s="82"/>
      <c r="AG569" s="82"/>
    </row>
    <row r="570" spans="1:33" ht="21.75" customHeight="1">
      <c r="A570" s="146">
        <v>44669</v>
      </c>
      <c r="B570" s="82" t="s">
        <v>4070</v>
      </c>
      <c r="C570" s="82" t="s">
        <v>78</v>
      </c>
      <c r="D570" s="82" t="s">
        <v>417</v>
      </c>
      <c r="E570" s="82"/>
      <c r="F570" s="276" t="str">
        <f t="shared" si="29"/>
        <v>Đã nhận được CV</v>
      </c>
      <c r="G570" s="147" t="s">
        <v>6173</v>
      </c>
      <c r="H570" s="290">
        <v>973751459</v>
      </c>
      <c r="I570" s="141" t="s">
        <v>6174</v>
      </c>
      <c r="J570" s="160"/>
      <c r="K570" s="232" t="s">
        <v>6175</v>
      </c>
      <c r="L570" s="256" t="str">
        <f ca="1">IFERROR(__xludf.DUMMYFUNCTION("if(or(countifs($H$3:H572,H572)&gt;1, countifs($I$3:I572,I572)&gt;1),""Trùng"",if(or(COUNTIFS('Data tổng'!$I:$I,$I572)&gt;1,COUNTIFS('Data tổng'!$H:$H,$H572)&gt;1),""Trùng ""&amp;FILTER('Data tổng'!$B:$B,'Data tổng'!$I:$I=$I572,'Data tổng'!$B:$B&lt;&gt;$B572),""ok""))"),"ok")</f>
        <v>ok</v>
      </c>
      <c r="M570" s="147" t="s">
        <v>801</v>
      </c>
      <c r="N570" s="82" t="s">
        <v>6176</v>
      </c>
      <c r="O570" s="82"/>
      <c r="P570" s="82"/>
      <c r="Q570" s="82"/>
      <c r="R570" s="82"/>
      <c r="S570" s="82"/>
      <c r="T570" s="82"/>
      <c r="U570" s="153" t="s">
        <v>6177</v>
      </c>
      <c r="V570" s="154"/>
      <c r="W570" s="82"/>
      <c r="X570" s="155"/>
      <c r="Y570" s="160"/>
      <c r="Z570" s="82"/>
      <c r="AA570" s="82"/>
      <c r="AB570" s="82"/>
      <c r="AC570" s="82"/>
      <c r="AD570" s="82"/>
      <c r="AE570" s="82"/>
      <c r="AF570" s="82"/>
      <c r="AG570" s="82"/>
    </row>
    <row r="571" spans="1:33" ht="21.75" customHeight="1">
      <c r="A571" s="146">
        <v>44669</v>
      </c>
      <c r="B571" s="82" t="s">
        <v>4070</v>
      </c>
      <c r="C571" s="82" t="s">
        <v>78</v>
      </c>
      <c r="D571" s="82" t="s">
        <v>79</v>
      </c>
      <c r="E571" s="82"/>
      <c r="F571" s="17" t="str">
        <f t="shared" si="29"/>
        <v>Đã nhận được CV</v>
      </c>
      <c r="G571" s="147" t="s">
        <v>6178</v>
      </c>
      <c r="H571" s="86">
        <v>899318998</v>
      </c>
      <c r="I571" s="141" t="s">
        <v>6179</v>
      </c>
      <c r="J571" s="160"/>
      <c r="K571" s="232" t="s">
        <v>6180</v>
      </c>
      <c r="L571" s="281" t="str">
        <f ca="1">IFERROR(__xludf.DUMMYFUNCTION("if(or(countifs($H$3:H573,H573)&gt;1, countifs($I$3:I573,I573)&gt;1),""Trùng"",if(or(COUNTIFS('Data tổng'!$I:$I,$I573)&gt;1,COUNTIFS('Data tổng'!$H:$H,$H573)&gt;1),""Trùng ""&amp;FILTER('Data tổng'!$B:$B,'Data tổng'!$I:$I=$I573,'Data tổng'!$B:$B&lt;&gt;$B573),""ok""))"),"ok")</f>
        <v>ok</v>
      </c>
      <c r="M571" s="147" t="s">
        <v>801</v>
      </c>
      <c r="N571" s="82" t="s">
        <v>6176</v>
      </c>
      <c r="O571" s="82"/>
      <c r="P571" s="82"/>
      <c r="Q571" s="82"/>
      <c r="R571" s="82"/>
      <c r="S571" s="82"/>
      <c r="T571" s="82"/>
      <c r="U571" s="153" t="s">
        <v>6181</v>
      </c>
      <c r="V571" s="154"/>
      <c r="W571" s="82"/>
      <c r="X571" s="155"/>
      <c r="Y571" s="160"/>
      <c r="Z571" s="82"/>
      <c r="AA571" s="82"/>
      <c r="AB571" s="82"/>
      <c r="AC571" s="82"/>
      <c r="AD571" s="82"/>
      <c r="AE571" s="82"/>
      <c r="AF571" s="82"/>
      <c r="AG571" s="82"/>
    </row>
    <row r="572" spans="1:33" ht="21.75" customHeight="1">
      <c r="A572" s="146">
        <v>44670</v>
      </c>
      <c r="B572" s="82" t="s">
        <v>4070</v>
      </c>
      <c r="C572" s="82" t="s">
        <v>250</v>
      </c>
      <c r="D572" s="82" t="s">
        <v>35</v>
      </c>
      <c r="E572" s="82"/>
      <c r="F572" s="17" t="str">
        <f t="shared" si="29"/>
        <v>Đã nhận được CV</v>
      </c>
      <c r="G572" s="147" t="s">
        <v>4696</v>
      </c>
      <c r="H572" s="208">
        <v>388849896</v>
      </c>
      <c r="I572" s="141" t="s">
        <v>6182</v>
      </c>
      <c r="J572" s="160"/>
      <c r="K572" s="232" t="s">
        <v>6183</v>
      </c>
      <c r="L572" s="256" t="str">
        <f ca="1">IFERROR(__xludf.DUMMYFUNCTION("if(or(countifs($H$3:H574,H574)&gt;1, countifs($I$3:I574,I574)&gt;1),""Trùng"",if(or(COUNTIFS('Data tổng'!$I:$I,$I574)&gt;1,COUNTIFS('Data tổng'!$H:$H,$H574)&gt;1),""Trùng ""&amp;FILTER('Data tổng'!$B:$B,'Data tổng'!$I:$I=$I574,'Data tổng'!$B:$B&lt;&gt;$B574),""ok""))"),"ok")</f>
        <v>ok</v>
      </c>
      <c r="M572" s="147" t="s">
        <v>112</v>
      </c>
      <c r="N572" s="82" t="s">
        <v>5515</v>
      </c>
      <c r="O572" s="82"/>
      <c r="P572" s="82"/>
      <c r="Q572" s="82"/>
      <c r="R572" s="82"/>
      <c r="S572" s="82"/>
      <c r="T572" s="82"/>
      <c r="U572" s="153" t="s">
        <v>6184</v>
      </c>
      <c r="V572" s="154"/>
      <c r="W572" s="82"/>
      <c r="X572" s="155"/>
      <c r="Y572" s="160"/>
      <c r="Z572" s="82"/>
      <c r="AA572" s="82"/>
      <c r="AB572" s="82"/>
      <c r="AC572" s="82"/>
      <c r="AD572" s="82"/>
      <c r="AE572" s="82"/>
      <c r="AF572" s="82"/>
      <c r="AG572" s="82"/>
    </row>
    <row r="573" spans="1:33" ht="27.75" customHeight="1">
      <c r="A573" s="146">
        <v>44670</v>
      </c>
      <c r="B573" s="82" t="s">
        <v>4070</v>
      </c>
      <c r="C573" s="82" t="s">
        <v>163</v>
      </c>
      <c r="D573" s="82" t="s">
        <v>1455</v>
      </c>
      <c r="E573" s="82"/>
      <c r="F573" s="17" t="str">
        <f t="shared" si="29"/>
        <v>Có lịch PV</v>
      </c>
      <c r="G573" s="147" t="s">
        <v>3652</v>
      </c>
      <c r="H573" s="221">
        <v>979591095</v>
      </c>
      <c r="I573" s="141" t="s">
        <v>6185</v>
      </c>
      <c r="J573" s="160"/>
      <c r="K573" s="232" t="s">
        <v>6186</v>
      </c>
      <c r="L573" s="281" t="str">
        <f ca="1">IFERROR(__xludf.DUMMYFUNCTION("if(or(countifs($H$3:H575,H575)&gt;1, countifs($I$3:I575,I575)&gt;1),""Trùng"",if(or(COUNTIFS('Data tổng'!$I:$I,$I575)&gt;1,COUNTIFS('Data tổng'!$H:$H,$H575)&gt;1),""Trùng ""&amp;FILTER('Data tổng'!$B:$B,'Data tổng'!$I:$I=$I575,'Data tổng'!$B:$B&lt;&gt;$B575),""ok""))"),"ok")</f>
        <v>ok</v>
      </c>
      <c r="M573" s="147" t="s">
        <v>83</v>
      </c>
      <c r="N573" s="82" t="s">
        <v>84</v>
      </c>
      <c r="O573" s="82"/>
      <c r="P573" s="82"/>
      <c r="Q573" s="82"/>
      <c r="R573" s="82"/>
      <c r="S573" s="82"/>
      <c r="T573" s="82"/>
      <c r="U573" s="237" t="s">
        <v>6187</v>
      </c>
      <c r="V573" s="154"/>
      <c r="W573" s="82" t="s">
        <v>57</v>
      </c>
      <c r="X573" s="155">
        <v>44672</v>
      </c>
      <c r="Y573" s="156">
        <v>0.45833333333333331</v>
      </c>
      <c r="Z573" s="82" t="s">
        <v>6188</v>
      </c>
      <c r="AA573" s="82"/>
      <c r="AB573" s="82"/>
      <c r="AC573" s="82"/>
      <c r="AD573" s="82"/>
      <c r="AE573" s="82"/>
      <c r="AF573" s="82"/>
      <c r="AG573" s="82"/>
    </row>
    <row r="574" spans="1:33" ht="33" customHeight="1">
      <c r="A574" s="146">
        <v>44670</v>
      </c>
      <c r="B574" s="82" t="s">
        <v>4070</v>
      </c>
      <c r="C574" s="82" t="s">
        <v>163</v>
      </c>
      <c r="D574" s="82" t="s">
        <v>417</v>
      </c>
      <c r="E574" s="82"/>
      <c r="F574" s="17" t="str">
        <f t="shared" si="29"/>
        <v>Pass Phỏng vấn</v>
      </c>
      <c r="G574" s="147" t="s">
        <v>6189</v>
      </c>
      <c r="H574" s="89">
        <v>949053183</v>
      </c>
      <c r="I574" s="141" t="s">
        <v>6190</v>
      </c>
      <c r="J574" s="160"/>
      <c r="K574" s="232" t="s">
        <v>6191</v>
      </c>
      <c r="L574" s="256" t="str">
        <f ca="1">IFERROR(__xludf.DUMMYFUNCTION("if(or(countifs($H$3:H576,H576)&gt;1, countifs($I$3:I576,I576)&gt;1),""Trùng"",if(or(COUNTIFS('Data tổng'!$I:$I,$I576)&gt;1,COUNTIFS('Data tổng'!$H:$H,$H576)&gt;1),""Trùng ""&amp;FILTER('Data tổng'!$B:$B,'Data tổng'!$I:$I=$I576,'Data tổng'!$B:$B&lt;&gt;$B576),""ok""))"),"ok")</f>
        <v>ok</v>
      </c>
      <c r="M574" s="147" t="s">
        <v>112</v>
      </c>
      <c r="N574" s="82" t="s">
        <v>6168</v>
      </c>
      <c r="O574" s="82"/>
      <c r="P574" s="82"/>
      <c r="Q574" s="82"/>
      <c r="R574" s="82"/>
      <c r="S574" s="82"/>
      <c r="T574" s="82"/>
      <c r="U574" s="30" t="s">
        <v>6192</v>
      </c>
      <c r="V574" s="154"/>
      <c r="W574" s="82" t="s">
        <v>57</v>
      </c>
      <c r="X574" s="155">
        <v>44672</v>
      </c>
      <c r="Y574" s="291">
        <v>0.58333333333333337</v>
      </c>
      <c r="Z574" s="16" t="s">
        <v>6193</v>
      </c>
      <c r="AA574" s="82" t="s">
        <v>57</v>
      </c>
      <c r="AB574" s="164">
        <v>44672</v>
      </c>
      <c r="AC574" s="82"/>
      <c r="AD574" s="82"/>
      <c r="AE574" s="82"/>
      <c r="AF574" s="82" t="s">
        <v>1454</v>
      </c>
      <c r="AG574" s="165">
        <v>23000000</v>
      </c>
    </row>
    <row r="575" spans="1:33" ht="69.75" customHeight="1">
      <c r="A575" s="274">
        <v>44407</v>
      </c>
      <c r="B575" s="275" t="s">
        <v>4070</v>
      </c>
      <c r="C575" s="275" t="s">
        <v>155</v>
      </c>
      <c r="D575" s="275" t="s">
        <v>417</v>
      </c>
      <c r="E575" s="275"/>
      <c r="F575" s="292" t="str">
        <f t="shared" si="29"/>
        <v>Đã nhận được CV</v>
      </c>
      <c r="G575" s="293" t="s">
        <v>4966</v>
      </c>
      <c r="H575" s="294">
        <v>352335518</v>
      </c>
      <c r="I575" s="295" t="s">
        <v>4967</v>
      </c>
      <c r="J575" s="279"/>
      <c r="K575" s="280" t="s">
        <v>6194</v>
      </c>
      <c r="L575" s="281" t="str">
        <f ca="1">IFERROR(__xludf.DUMMYFUNCTION("if(or(countifs($H$3:H577,H577)&gt;1, countifs($I$3:I577,I577)&gt;1),""Trùng"",if(or(COUNTIFS('Data tổng'!$I:$I,$I577)&gt;1,COUNTIFS('Data tổng'!$H:$H,$H577)&gt;1),""Trùng ""&amp;FILTER('Data tổng'!$B:$B,'Data tổng'!$I:$I=$I577,'Data tổng'!$B:$B&lt;&gt;$B577),""ok""))"),"Trùng")</f>
        <v>Trùng</v>
      </c>
      <c r="M575" s="275" t="s">
        <v>40</v>
      </c>
      <c r="N575" s="275"/>
      <c r="O575" s="275"/>
      <c r="P575" s="275"/>
      <c r="Q575" s="275"/>
      <c r="R575" s="275"/>
      <c r="S575" s="275"/>
      <c r="T575" s="275"/>
      <c r="U575" s="296" t="s">
        <v>6195</v>
      </c>
      <c r="V575" s="283"/>
      <c r="W575" s="275"/>
      <c r="X575" s="297"/>
      <c r="Y575" s="275"/>
      <c r="Z575" s="275"/>
      <c r="AA575" s="275"/>
      <c r="AB575" s="275"/>
      <c r="AC575" s="275"/>
      <c r="AD575" s="275"/>
      <c r="AE575" s="275"/>
      <c r="AF575" s="275"/>
      <c r="AG575" s="275"/>
    </row>
    <row r="576" spans="1:33" ht="38.25" customHeight="1">
      <c r="A576" s="262">
        <v>44407</v>
      </c>
      <c r="B576" s="45" t="s">
        <v>4070</v>
      </c>
      <c r="C576" s="45" t="s">
        <v>263</v>
      </c>
      <c r="D576" s="45" t="s">
        <v>417</v>
      </c>
      <c r="E576" s="45"/>
      <c r="F576" s="76" t="str">
        <f t="shared" si="29"/>
        <v>Đã nhận được CV</v>
      </c>
      <c r="G576" s="298" t="s">
        <v>6196</v>
      </c>
      <c r="H576" s="299">
        <v>392009331</v>
      </c>
      <c r="I576" s="183" t="s">
        <v>6197</v>
      </c>
      <c r="J576" s="103"/>
      <c r="K576" s="105" t="s">
        <v>6198</v>
      </c>
      <c r="L576" s="256" t="str">
        <f ca="1">IFERROR(__xludf.DUMMYFUNCTION("if(or(countifs($H$3:H578,H578)&gt;1, countifs($I$3:I578,I578)&gt;1),""Trùng"",if(or(COUNTIFS('Data tổng'!$I:$I,$I578)&gt;1,COUNTIFS('Data tổng'!$H:$H,$H578)&gt;1),""Trùng ""&amp;FILTER('Data tổng'!$B:$B,'Data tổng'!$I:$I=$I578,'Data tổng'!$B:$B&lt;&gt;$B578),""ok""))"),"ok")</f>
        <v>ok</v>
      </c>
      <c r="M576" s="45" t="s">
        <v>40</v>
      </c>
      <c r="N576" s="45" t="s">
        <v>243</v>
      </c>
      <c r="O576" s="45"/>
      <c r="P576" s="45"/>
      <c r="Q576" s="45"/>
      <c r="R576" s="45"/>
      <c r="S576" s="45"/>
      <c r="T576" s="45"/>
      <c r="U576" s="21" t="s">
        <v>6199</v>
      </c>
      <c r="V576" s="111"/>
      <c r="W576" s="45"/>
      <c r="X576" s="106"/>
      <c r="Y576" s="45"/>
      <c r="Z576" s="45"/>
      <c r="AA576" s="45"/>
      <c r="AB576" s="45"/>
      <c r="AC576" s="45"/>
      <c r="AD576" s="45"/>
      <c r="AE576" s="45"/>
      <c r="AF576" s="45"/>
      <c r="AG576" s="45"/>
    </row>
    <row r="577" spans="1:33" ht="21.75" customHeight="1">
      <c r="A577" s="146">
        <v>44672</v>
      </c>
      <c r="B577" s="45" t="s">
        <v>4070</v>
      </c>
      <c r="C577" s="82" t="s">
        <v>263</v>
      </c>
      <c r="D577" s="82" t="s">
        <v>417</v>
      </c>
      <c r="E577" s="82"/>
      <c r="F577" s="17" t="str">
        <f t="shared" si="29"/>
        <v>Đã nhận được CV</v>
      </c>
      <c r="G577" s="147" t="s">
        <v>6200</v>
      </c>
      <c r="H577" s="208">
        <v>982619946</v>
      </c>
      <c r="I577" s="141" t="s">
        <v>6201</v>
      </c>
      <c r="J577" s="160"/>
      <c r="K577" s="232" t="s">
        <v>6202</v>
      </c>
      <c r="L577" s="281" t="str">
        <f ca="1">IFERROR(__xludf.DUMMYFUNCTION("if(or(countifs($H$3:H579,H579)&gt;1, countifs($I$3:I579,I579)&gt;1),""Trùng"",if(or(COUNTIFS('Data tổng'!$I:$I,$I579)&gt;1,COUNTIFS('Data tổng'!$H:$H,$H579)&gt;1),""Trùng ""&amp;FILTER('Data tổng'!$B:$B,'Data tổng'!$I:$I=$I579,'Data tổng'!$B:$B&lt;&gt;$B579),""ok""))"),"ok")</f>
        <v>ok</v>
      </c>
      <c r="M577" s="147" t="s">
        <v>112</v>
      </c>
      <c r="N577" s="82" t="s">
        <v>5970</v>
      </c>
      <c r="O577" s="82"/>
      <c r="P577" s="82"/>
      <c r="Q577" s="82" t="s">
        <v>191</v>
      </c>
      <c r="R577" s="82" t="s">
        <v>44</v>
      </c>
      <c r="S577" s="82"/>
      <c r="T577" s="82"/>
      <c r="U577" s="153" t="s">
        <v>6203</v>
      </c>
      <c r="V577" s="154"/>
      <c r="W577" s="82"/>
      <c r="X577" s="155"/>
      <c r="Y577" s="160"/>
      <c r="Z577" s="82"/>
      <c r="AA577" s="82"/>
      <c r="AB577" s="82"/>
      <c r="AC577" s="82"/>
      <c r="AD577" s="82"/>
      <c r="AE577" s="82"/>
      <c r="AF577" s="82"/>
      <c r="AG577" s="82"/>
    </row>
    <row r="578" spans="1:33" ht="21.75" customHeight="1">
      <c r="A578" s="146">
        <v>44672</v>
      </c>
      <c r="B578" s="45" t="s">
        <v>4070</v>
      </c>
      <c r="C578" s="82" t="s">
        <v>155</v>
      </c>
      <c r="D578" s="82" t="s">
        <v>417</v>
      </c>
      <c r="E578" s="82"/>
      <c r="F578" s="276" t="str">
        <f t="shared" si="29"/>
        <v>Đã nhận được CV</v>
      </c>
      <c r="G578" s="147" t="s">
        <v>6204</v>
      </c>
      <c r="H578" s="197">
        <v>972654513</v>
      </c>
      <c r="I578" s="148" t="s">
        <v>6205</v>
      </c>
      <c r="J578" s="160"/>
      <c r="K578" s="232" t="s">
        <v>6206</v>
      </c>
      <c r="L578" s="256" t="str">
        <f ca="1">IFERROR(__xludf.DUMMYFUNCTION("if(or(countifs($H$3:H580,H580)&gt;1, countifs($I$3:I580,I580)&gt;1),""Trùng"",if(or(COUNTIFS('Data tổng'!$I:$I,$I580)&gt;1,COUNTIFS('Data tổng'!$H:$H,$H580)&gt;1),""Trùng ""&amp;FILTER('Data tổng'!$B:$B,'Data tổng'!$I:$I=$I580,'Data tổng'!$B:$B&lt;&gt;$B580),""ok""))"),"ok")</f>
        <v>ok</v>
      </c>
      <c r="M578" s="147" t="s">
        <v>40</v>
      </c>
      <c r="N578" s="82" t="s">
        <v>243</v>
      </c>
      <c r="O578" s="82"/>
      <c r="P578" s="82"/>
      <c r="Q578" s="82" t="s">
        <v>197</v>
      </c>
      <c r="R578" s="82" t="s">
        <v>44</v>
      </c>
      <c r="S578" s="82"/>
      <c r="T578" s="82"/>
      <c r="U578" s="153" t="s">
        <v>6207</v>
      </c>
      <c r="V578" s="154"/>
      <c r="W578" s="82"/>
      <c r="X578" s="155"/>
      <c r="Y578" s="160"/>
      <c r="Z578" s="82"/>
      <c r="AA578" s="82"/>
      <c r="AB578" s="82"/>
      <c r="AC578" s="82"/>
      <c r="AD578" s="82"/>
      <c r="AE578" s="82"/>
      <c r="AF578" s="82"/>
      <c r="AG578" s="82"/>
    </row>
    <row r="579" spans="1:33" ht="21.75" customHeight="1">
      <c r="A579" s="146">
        <v>44672</v>
      </c>
      <c r="B579" s="82" t="s">
        <v>4070</v>
      </c>
      <c r="C579" s="82" t="s">
        <v>163</v>
      </c>
      <c r="D579" s="82" t="s">
        <v>79</v>
      </c>
      <c r="E579" s="82"/>
      <c r="F579" s="17" t="str">
        <f t="shared" si="29"/>
        <v>Đã nhận được CV</v>
      </c>
      <c r="G579" s="147" t="s">
        <v>6208</v>
      </c>
      <c r="H579" s="208">
        <v>364086543</v>
      </c>
      <c r="I579" s="141" t="s">
        <v>6209</v>
      </c>
      <c r="J579" s="160"/>
      <c r="K579" s="232" t="s">
        <v>6210</v>
      </c>
      <c r="L579" s="256" t="str">
        <f ca="1">IFERROR(__xludf.DUMMYFUNCTION("if(or(countifs($H$3:H581,H581)&gt;1, countifs($I$3:I581,I581)&gt;1),""Trùng"",if(or(COUNTIFS('Data tổng'!$I:$I,$I581)&gt;1,COUNTIFS('Data tổng'!$H:$H,$H581)&gt;1),""Trùng ""&amp;FILTER('Data tổng'!$B:$B,'Data tổng'!$I:$I=$I581,'Data tổng'!$B:$B&lt;&gt;$B581),""ok""))"),"ok")</f>
        <v>ok</v>
      </c>
      <c r="M579" s="147" t="s">
        <v>40</v>
      </c>
      <c r="N579" s="82" t="s">
        <v>243</v>
      </c>
      <c r="O579" s="82"/>
      <c r="P579" s="82"/>
      <c r="Q579" s="82" t="s">
        <v>191</v>
      </c>
      <c r="R579" s="82"/>
      <c r="S579" s="82"/>
      <c r="T579" s="82"/>
      <c r="U579" s="153" t="s">
        <v>6211</v>
      </c>
      <c r="V579" s="154"/>
      <c r="W579" s="82"/>
      <c r="X579" s="155"/>
      <c r="Y579" s="160"/>
      <c r="Z579" s="82"/>
      <c r="AA579" s="82"/>
      <c r="AB579" s="82"/>
      <c r="AC579" s="82"/>
      <c r="AD579" s="82"/>
      <c r="AE579" s="82"/>
      <c r="AF579" s="82"/>
      <c r="AG579" s="82"/>
    </row>
    <row r="580" spans="1:33" ht="21.75" customHeight="1">
      <c r="A580" s="146">
        <v>44672</v>
      </c>
      <c r="B580" s="82" t="s">
        <v>4070</v>
      </c>
      <c r="C580" s="82" t="s">
        <v>155</v>
      </c>
      <c r="D580" s="82" t="s">
        <v>417</v>
      </c>
      <c r="E580" s="82"/>
      <c r="F580" s="76" t="str">
        <f t="shared" si="29"/>
        <v>Đã nhận được CV</v>
      </c>
      <c r="G580" s="147" t="s">
        <v>6212</v>
      </c>
      <c r="H580" s="208">
        <v>356228759</v>
      </c>
      <c r="I580" s="148" t="s">
        <v>6213</v>
      </c>
      <c r="J580" s="160"/>
      <c r="K580" s="232" t="s">
        <v>6214</v>
      </c>
      <c r="L580" s="281" t="str">
        <f ca="1">IFERROR(__xludf.DUMMYFUNCTION("if(or(countifs($H$3:H582,H582)&gt;1, countifs($I$3:I582,I582)&gt;1),""Trùng"",if(or(COUNTIFS('Data tổng'!$I:$I,$I582)&gt;1,COUNTIFS('Data tổng'!$H:$H,$H582)&gt;1),""Trùng ""&amp;FILTER('Data tổng'!$B:$B,'Data tổng'!$I:$I=$I582,'Data tổng'!$B:$B&lt;&gt;$B582),""ok""))"),"ok")</f>
        <v>ok</v>
      </c>
      <c r="M580" s="147" t="s">
        <v>40</v>
      </c>
      <c r="N580" s="82" t="s">
        <v>84</v>
      </c>
      <c r="O580" s="82"/>
      <c r="P580" s="82"/>
      <c r="Q580" s="82"/>
      <c r="R580" s="82"/>
      <c r="S580" s="82"/>
      <c r="T580" s="82"/>
      <c r="U580" s="153" t="s">
        <v>6215</v>
      </c>
      <c r="V580" s="154"/>
      <c r="W580" s="82"/>
      <c r="X580" s="155"/>
      <c r="Y580" s="160"/>
      <c r="Z580" s="82"/>
      <c r="AA580" s="82"/>
      <c r="AB580" s="82"/>
      <c r="AC580" s="82"/>
      <c r="AD580" s="82"/>
      <c r="AE580" s="82"/>
      <c r="AF580" s="82"/>
      <c r="AG580" s="82"/>
    </row>
    <row r="581" spans="1:33" ht="21.75" customHeight="1">
      <c r="A581" s="146">
        <v>44672</v>
      </c>
      <c r="B581" s="82" t="s">
        <v>4070</v>
      </c>
      <c r="C581" s="82" t="s">
        <v>155</v>
      </c>
      <c r="D581" s="82" t="s">
        <v>79</v>
      </c>
      <c r="E581" s="82"/>
      <c r="F581" s="17" t="str">
        <f t="shared" si="29"/>
        <v>Đã nhận được CV</v>
      </c>
      <c r="G581" s="147" t="s">
        <v>6216</v>
      </c>
      <c r="H581" s="208">
        <v>378935817</v>
      </c>
      <c r="I581" s="141" t="s">
        <v>6217</v>
      </c>
      <c r="J581" s="160"/>
      <c r="K581" s="232" t="s">
        <v>6218</v>
      </c>
      <c r="L581" s="256" t="str">
        <f ca="1">IFERROR(__xludf.DUMMYFUNCTION("if(or(countifs($H$3:H583,H583)&gt;1, countifs($I$3:I583,I583)&gt;1),""Trùng"",if(or(COUNTIFS('Data tổng'!$I:$I,$I583)&gt;1,COUNTIFS('Data tổng'!$H:$H,$H583)&gt;1),""Trùng ""&amp;FILTER('Data tổng'!$B:$B,'Data tổng'!$I:$I=$I583,'Data tổng'!$B:$B&lt;&gt;$B583),""ok""))"),"ok")</f>
        <v>ok</v>
      </c>
      <c r="M581" s="147" t="s">
        <v>40</v>
      </c>
      <c r="N581" s="82" t="s">
        <v>243</v>
      </c>
      <c r="O581" s="82"/>
      <c r="P581" s="82"/>
      <c r="Q581" s="82"/>
      <c r="R581" s="82"/>
      <c r="S581" s="82"/>
      <c r="T581" s="82"/>
      <c r="U581" s="153" t="s">
        <v>6219</v>
      </c>
      <c r="V581" s="154"/>
      <c r="W581" s="82"/>
      <c r="X581" s="155"/>
      <c r="Y581" s="160"/>
      <c r="Z581" s="82"/>
      <c r="AA581" s="82"/>
      <c r="AB581" s="82"/>
      <c r="AC581" s="82"/>
      <c r="AD581" s="82"/>
      <c r="AE581" s="82"/>
      <c r="AF581" s="82"/>
      <c r="AG581" s="82"/>
    </row>
    <row r="582" spans="1:33" ht="21.75" customHeight="1">
      <c r="A582" s="146">
        <v>44672</v>
      </c>
      <c r="B582" s="82" t="s">
        <v>4070</v>
      </c>
      <c r="C582" s="82" t="s">
        <v>155</v>
      </c>
      <c r="D582" s="82" t="s">
        <v>417</v>
      </c>
      <c r="E582" s="82"/>
      <c r="F582" s="276" t="str">
        <f t="shared" si="29"/>
        <v>Đã nhận được CV</v>
      </c>
      <c r="G582" s="147" t="s">
        <v>6220</v>
      </c>
      <c r="H582" s="208">
        <v>353333663</v>
      </c>
      <c r="I582" s="141" t="s">
        <v>6221</v>
      </c>
      <c r="J582" s="160"/>
      <c r="K582" s="232" t="s">
        <v>6222</v>
      </c>
      <c r="L582" s="256" t="str">
        <f ca="1">IFERROR(__xludf.DUMMYFUNCTION("if(or(countifs($H$3:H584,H584)&gt;1, countifs($I$3:I584,I584)&gt;1),""Trùng"",if(or(COUNTIFS('Data tổng'!$I:$I,$I584)&gt;1,COUNTIFS('Data tổng'!$H:$H,$H584)&gt;1),""Trùng ""&amp;FILTER('Data tổng'!$B:$B,'Data tổng'!$I:$I=$I584,'Data tổng'!$B:$B&lt;&gt;$B584),""ok""))"),"ok")</f>
        <v>ok</v>
      </c>
      <c r="M582" s="147" t="s">
        <v>40</v>
      </c>
      <c r="N582" s="82" t="s">
        <v>243</v>
      </c>
      <c r="O582" s="82"/>
      <c r="P582" s="82"/>
      <c r="Q582" s="82"/>
      <c r="R582" s="82"/>
      <c r="S582" s="82"/>
      <c r="T582" s="82"/>
      <c r="U582" s="153" t="s">
        <v>6223</v>
      </c>
      <c r="V582" s="154"/>
      <c r="W582" s="82"/>
      <c r="X582" s="155"/>
      <c r="Y582" s="160"/>
      <c r="Z582" s="82"/>
      <c r="AA582" s="82"/>
      <c r="AB582" s="82"/>
      <c r="AC582" s="82"/>
      <c r="AD582" s="82"/>
      <c r="AE582" s="82"/>
      <c r="AF582" s="82"/>
      <c r="AG582" s="82"/>
    </row>
    <row r="583" spans="1:33" ht="32.25" customHeight="1">
      <c r="A583" s="146">
        <v>44673</v>
      </c>
      <c r="B583" s="82" t="s">
        <v>4070</v>
      </c>
      <c r="C583" s="82" t="s">
        <v>250</v>
      </c>
      <c r="D583" s="82" t="s">
        <v>417</v>
      </c>
      <c r="E583" s="82"/>
      <c r="F583" s="76" t="str">
        <f t="shared" si="29"/>
        <v>Có lịch PV</v>
      </c>
      <c r="G583" s="147" t="s">
        <v>6224</v>
      </c>
      <c r="H583" s="208">
        <v>931862158</v>
      </c>
      <c r="I583" s="141" t="s">
        <v>6225</v>
      </c>
      <c r="J583" s="160"/>
      <c r="K583" s="232" t="s">
        <v>6226</v>
      </c>
      <c r="L583" s="281" t="str">
        <f ca="1">IFERROR(__xludf.DUMMYFUNCTION("if(or(countifs($H$3:H585,H585)&gt;1, countifs($I$3:I585,I585)&gt;1),""Trùng"",if(or(COUNTIFS('Data tổng'!$I:$I,$I585)&gt;1,COUNTIFS('Data tổng'!$H:$H,$H585)&gt;1),""Trùng ""&amp;FILTER('Data tổng'!$B:$B,'Data tổng'!$I:$I=$I585,'Data tổng'!$B:$B&lt;&gt;$B585),""ok""))"),"ok")</f>
        <v>ok</v>
      </c>
      <c r="M583" s="147" t="s">
        <v>149</v>
      </c>
      <c r="N583" s="82" t="s">
        <v>41</v>
      </c>
      <c r="O583" s="82"/>
      <c r="P583" s="82"/>
      <c r="Q583" s="82"/>
      <c r="R583" s="82"/>
      <c r="S583" s="82"/>
      <c r="T583" s="82"/>
      <c r="U583" s="237" t="s">
        <v>6227</v>
      </c>
      <c r="V583" s="154"/>
      <c r="W583" s="82" t="s">
        <v>57</v>
      </c>
      <c r="X583" s="155">
        <v>44677</v>
      </c>
      <c r="Y583" s="156">
        <v>0.66666666666666663</v>
      </c>
      <c r="Z583" s="82" t="s">
        <v>6035</v>
      </c>
      <c r="AA583" s="82"/>
      <c r="AB583" s="82"/>
      <c r="AC583" s="82"/>
      <c r="AD583" s="82"/>
      <c r="AE583" s="82"/>
      <c r="AF583" s="82"/>
      <c r="AG583" s="82"/>
    </row>
    <row r="584" spans="1:33" ht="21.75" customHeight="1">
      <c r="A584" s="262">
        <v>44676</v>
      </c>
      <c r="B584" s="45" t="s">
        <v>4070</v>
      </c>
      <c r="C584" s="45" t="s">
        <v>78</v>
      </c>
      <c r="D584" s="45" t="s">
        <v>417</v>
      </c>
      <c r="E584" s="45"/>
      <c r="F584" s="17" t="str">
        <f t="shared" si="29"/>
        <v>Có lịch PV</v>
      </c>
      <c r="G584" s="45" t="s">
        <v>6228</v>
      </c>
      <c r="H584" s="208">
        <v>398711956</v>
      </c>
      <c r="I584" s="247" t="s">
        <v>6229</v>
      </c>
      <c r="J584" s="45"/>
      <c r="K584" s="140" t="s">
        <v>6230</v>
      </c>
      <c r="L584" s="256" t="str">
        <f ca="1">IFERROR(__xludf.DUMMYFUNCTION("if(or(countifs($H$3:H586,H586)&gt;1, countifs($I$3:I586,I586)&gt;1),""Trùng"",if(or(COUNTIFS('Data tổng'!$I:$I,$I586)&gt;1,COUNTIFS('Data tổng'!$H:$H,$H586)&gt;1),""Trùng ""&amp;FILTER('Data tổng'!$B:$B,'Data tổng'!$I:$I=$I586,'Data tổng'!$B:$B&lt;&gt;$B586),""ok""))"),"ok")</f>
        <v>ok</v>
      </c>
      <c r="M584" s="45" t="s">
        <v>112</v>
      </c>
      <c r="N584" s="45" t="s">
        <v>6231</v>
      </c>
      <c r="O584" s="45"/>
      <c r="P584" s="45"/>
      <c r="Q584" s="45"/>
      <c r="R584" s="45"/>
      <c r="S584" s="45"/>
      <c r="T584" s="45"/>
      <c r="U584" s="300" t="s">
        <v>6232</v>
      </c>
      <c r="V584" s="111"/>
      <c r="W584" s="45" t="s">
        <v>57</v>
      </c>
      <c r="X584" s="265">
        <v>44676</v>
      </c>
      <c r="Y584" s="266">
        <v>0.4375</v>
      </c>
      <c r="Z584" s="45" t="s">
        <v>6233</v>
      </c>
      <c r="AA584" s="45"/>
      <c r="AB584" s="45"/>
      <c r="AC584" s="45"/>
      <c r="AD584" s="45"/>
      <c r="AE584" s="45"/>
      <c r="AF584" s="45"/>
      <c r="AG584" s="45"/>
    </row>
    <row r="585" spans="1:33" ht="21.75" customHeight="1">
      <c r="A585" s="262">
        <v>44677</v>
      </c>
      <c r="B585" s="82" t="s">
        <v>4070</v>
      </c>
      <c r="C585" s="82" t="s">
        <v>155</v>
      </c>
      <c r="D585" s="82" t="s">
        <v>417</v>
      </c>
      <c r="E585" s="82"/>
      <c r="F585" s="276" t="str">
        <f t="shared" si="29"/>
        <v>Đã nhận được CV</v>
      </c>
      <c r="G585" s="147" t="s">
        <v>6234</v>
      </c>
      <c r="H585" s="208">
        <v>385240260</v>
      </c>
      <c r="I585" s="141" t="s">
        <v>6235</v>
      </c>
      <c r="J585" s="160"/>
      <c r="K585" s="232" t="s">
        <v>6236</v>
      </c>
      <c r="L585" s="256" t="str">
        <f ca="1">IFERROR(__xludf.DUMMYFUNCTION("if(or(countifs($H$3:H587,H587)&gt;1, countifs($I$3:I587,I587)&gt;1),""Trùng"",if(or(COUNTIFS('Data tổng'!$I:$I,$I587)&gt;1,COUNTIFS('Data tổng'!$H:$H,$H587)&gt;1),""Trùng ""&amp;FILTER('Data tổng'!$B:$B,'Data tổng'!$I:$I=$I587,'Data tổng'!$B:$B&lt;&gt;$B587),""ok""))"),"ok")</f>
        <v>ok</v>
      </c>
      <c r="M585" s="147" t="s">
        <v>40</v>
      </c>
      <c r="N585" s="82" t="s">
        <v>243</v>
      </c>
      <c r="O585" s="82"/>
      <c r="P585" s="82"/>
      <c r="Q585" s="82"/>
      <c r="R585" s="82"/>
      <c r="S585" s="82"/>
      <c r="T585" s="82"/>
      <c r="U585" s="153" t="s">
        <v>6237</v>
      </c>
      <c r="V585" s="154"/>
      <c r="W585" s="82"/>
      <c r="X585" s="155"/>
      <c r="Y585" s="160"/>
      <c r="Z585" s="82"/>
      <c r="AA585" s="82"/>
      <c r="AB585" s="82"/>
      <c r="AC585" s="82"/>
      <c r="AD585" s="82"/>
      <c r="AE585" s="82"/>
      <c r="AF585" s="82"/>
      <c r="AG585" s="82"/>
    </row>
    <row r="586" spans="1:33" ht="21.75" customHeight="1">
      <c r="A586" s="262">
        <v>44677</v>
      </c>
      <c r="B586" s="82" t="s">
        <v>4070</v>
      </c>
      <c r="C586" s="82" t="s">
        <v>155</v>
      </c>
      <c r="D586" s="82" t="s">
        <v>417</v>
      </c>
      <c r="E586" s="82"/>
      <c r="F586" s="17" t="str">
        <f t="shared" si="29"/>
        <v>Đã nhận được CV</v>
      </c>
      <c r="G586" s="147" t="s">
        <v>6238</v>
      </c>
      <c r="H586" s="208">
        <v>967806109</v>
      </c>
      <c r="I586" s="141" t="s">
        <v>6239</v>
      </c>
      <c r="J586" s="160"/>
      <c r="K586" s="232" t="s">
        <v>6240</v>
      </c>
      <c r="L586" s="256" t="str">
        <f ca="1">IFERROR(__xludf.DUMMYFUNCTION("if(or(countifs($H$3:H588,H588)&gt;1, countifs($I$3:I588,I588)&gt;1),""Trùng"",if(or(COUNTIFS('Data tổng'!$I:$I,$I588)&gt;1,COUNTIFS('Data tổng'!$H:$H,$H588)&gt;1),""Trùng ""&amp;FILTER('Data tổng'!$B:$B,'Data tổng'!$I:$I=$I588,'Data tổng'!$B:$B&lt;&gt;$B588),""ok""))"),"ok")</f>
        <v>ok</v>
      </c>
      <c r="M586" s="147" t="s">
        <v>40</v>
      </c>
      <c r="N586" s="82" t="s">
        <v>243</v>
      </c>
      <c r="O586" s="82"/>
      <c r="P586" s="82"/>
      <c r="Q586" s="82"/>
      <c r="R586" s="82"/>
      <c r="S586" s="82"/>
      <c r="T586" s="82"/>
      <c r="U586" s="153" t="s">
        <v>6241</v>
      </c>
      <c r="V586" s="154"/>
      <c r="W586" s="82"/>
      <c r="X586" s="155"/>
      <c r="Y586" s="160"/>
      <c r="Z586" s="82"/>
      <c r="AA586" s="82"/>
      <c r="AB586" s="82"/>
      <c r="AC586" s="82"/>
      <c r="AD586" s="82"/>
      <c r="AE586" s="82"/>
      <c r="AF586" s="82"/>
      <c r="AG586" s="82"/>
    </row>
    <row r="587" spans="1:33" ht="21.75" customHeight="1">
      <c r="A587" s="262">
        <v>44677</v>
      </c>
      <c r="B587" s="82" t="s">
        <v>4070</v>
      </c>
      <c r="C587" s="82" t="s">
        <v>155</v>
      </c>
      <c r="D587" s="82" t="s">
        <v>417</v>
      </c>
      <c r="E587" s="82"/>
      <c r="F587" s="276" t="str">
        <f t="shared" ref="F587:F589" si="30">IF(G587="","",IF(AE587="Yes", "Đã onboard", IF(AE587="No", "Không onboard", IF(AC587="Yes", "Đồng ý offer", IF(AC587="Consider", "Cân nhắc offer",IF(AC587="No", "Từ chối offer", IF(AA587="Pass", "Pass Phỏng vấn", IF(AA587="Fail", "Fail Phỏng vấn", IF(AA587="Cancel", "Hủy Phỏng vấn", IF(AA587="Reject", "Từ chối Phỏng vấn", IF(AA587="Consider", "Cân nhắc KQ PV", IF(AND(X587&lt;&gt;"",AA587="",W587="Pass"), "Có lịch PV",IF(W587="Pass","Pass CV",IF(W587="Fail","Fail CV",IF(W587="Reject","Từ chối ứng tuyển", IF(W587="Consider","Cân nhắc CV","Đã nhận được CV"))))))))))))))))</f>
        <v>Đã nhận được CV</v>
      </c>
      <c r="G587" s="147" t="s">
        <v>6242</v>
      </c>
      <c r="H587" s="208">
        <v>986790524</v>
      </c>
      <c r="I587" s="141" t="s">
        <v>6243</v>
      </c>
      <c r="J587" s="160"/>
      <c r="K587" s="232" t="s">
        <v>6244</v>
      </c>
      <c r="L587" s="256" t="str">
        <f ca="1">IFERROR(__xludf.DUMMYFUNCTION("if(or(countifs($H$3:H589,H589)&gt;1, countifs($I$3:I589,I589)&gt;1),""Trùng"",if(or(COUNTIFS('Data tổng'!$I:$I,$I589)&gt;1,COUNTIFS('Data tổng'!$H:$H,$H589)&gt;1),""Trùng ""&amp;FILTER('Data tổng'!$B:$B,'Data tổng'!$I:$I=$I589,'Data tổng'!$B:$B&lt;&gt;$B589),""ok""))"),"ok")</f>
        <v>ok</v>
      </c>
      <c r="M587" s="147" t="s">
        <v>40</v>
      </c>
      <c r="N587" s="82" t="s">
        <v>243</v>
      </c>
      <c r="O587" s="82"/>
      <c r="P587" s="82"/>
      <c r="Q587" s="82"/>
      <c r="R587" s="82"/>
      <c r="S587" s="82"/>
      <c r="T587" s="82"/>
      <c r="U587" s="153"/>
      <c r="V587" s="154"/>
      <c r="W587" s="82"/>
      <c r="X587" s="155"/>
      <c r="Y587" s="160"/>
      <c r="Z587" s="82"/>
      <c r="AA587" s="82"/>
      <c r="AB587" s="82"/>
      <c r="AC587" s="82"/>
      <c r="AD587" s="82"/>
      <c r="AE587" s="82"/>
      <c r="AF587" s="82"/>
      <c r="AG587" s="82"/>
    </row>
    <row r="588" spans="1:33" ht="21.75" customHeight="1">
      <c r="A588" s="262">
        <v>44677</v>
      </c>
      <c r="B588" s="82" t="s">
        <v>4070</v>
      </c>
      <c r="C588" s="82" t="s">
        <v>78</v>
      </c>
      <c r="D588" s="82" t="s">
        <v>79</v>
      </c>
      <c r="E588" s="82"/>
      <c r="F588" s="276" t="str">
        <f t="shared" si="30"/>
        <v>Có lịch PV</v>
      </c>
      <c r="G588" s="147" t="s">
        <v>6245</v>
      </c>
      <c r="H588" s="208">
        <v>334088718</v>
      </c>
      <c r="I588" s="141" t="s">
        <v>6246</v>
      </c>
      <c r="J588" s="160"/>
      <c r="K588" s="232" t="s">
        <v>6247</v>
      </c>
      <c r="L588" s="281" t="str">
        <f ca="1">IFERROR(__xludf.DUMMYFUNCTION("if(or(countifs($H$3:H590,H590)&gt;1, countifs($I$3:I590,I590)&gt;1),""Trùng"",if(or(COUNTIFS('Data tổng'!$I:$I,$I590)&gt;1,COUNTIFS('Data tổng'!$H:$H,$H590)&gt;1),""Trùng ""&amp;FILTER('Data tổng'!$B:$B,'Data tổng'!$I:$I=$I590,'Data tổng'!$B:$B&lt;&gt;$B590),""ok""))"),"ok")</f>
        <v>ok</v>
      </c>
      <c r="M588" s="147" t="s">
        <v>112</v>
      </c>
      <c r="N588" s="301" t="s">
        <v>6248</v>
      </c>
      <c r="O588" s="82"/>
      <c r="P588" s="82"/>
      <c r="Q588" s="82"/>
      <c r="R588" s="82"/>
      <c r="S588" s="82"/>
      <c r="T588" s="82"/>
      <c r="U588" s="237" t="s">
        <v>6249</v>
      </c>
      <c r="V588" s="154"/>
      <c r="W588" s="82" t="s">
        <v>57</v>
      </c>
      <c r="X588" s="155">
        <v>44679</v>
      </c>
      <c r="Y588" s="156">
        <v>0.41666666666666669</v>
      </c>
      <c r="Z588" s="82" t="s">
        <v>6250</v>
      </c>
      <c r="AA588" s="82"/>
      <c r="AB588" s="82"/>
      <c r="AC588" s="82"/>
      <c r="AD588" s="82"/>
      <c r="AE588" s="82"/>
      <c r="AF588" s="82"/>
      <c r="AG588" s="82"/>
    </row>
    <row r="589" spans="1:33" ht="45" customHeight="1">
      <c r="A589" s="274">
        <v>44677</v>
      </c>
      <c r="B589" s="187" t="s">
        <v>4070</v>
      </c>
      <c r="C589" s="187" t="s">
        <v>456</v>
      </c>
      <c r="D589" s="187" t="s">
        <v>417</v>
      </c>
      <c r="E589" s="187"/>
      <c r="F589" s="276" t="str">
        <f t="shared" si="30"/>
        <v>Đã nhận được CV</v>
      </c>
      <c r="G589" s="188" t="s">
        <v>6251</v>
      </c>
      <c r="H589" s="277">
        <v>979138219</v>
      </c>
      <c r="I589" s="302" t="s">
        <v>6252</v>
      </c>
      <c r="J589" s="191"/>
      <c r="K589" s="244" t="s">
        <v>6253</v>
      </c>
      <c r="L589" s="281" t="str">
        <f ca="1">IFERROR(__xludf.DUMMYFUNCTION("if(or(countifs($H$3:H591,H591)&gt;1, countifs($I$3:I591,I591)&gt;1),""Trùng"",if(or(COUNTIFS('Data tổng'!$I:$I,$I591)&gt;1,COUNTIFS('Data tổng'!$H:$H,$H591)&gt;1),""Trùng ""&amp;FILTER('Data tổng'!$B:$B,'Data tổng'!$I:$I=$I591,'Data tổng'!$B:$B&lt;&gt;$B591),""ok""))"),"ok")</f>
        <v>ok</v>
      </c>
      <c r="M589" s="188" t="s">
        <v>83</v>
      </c>
      <c r="N589" s="187" t="s">
        <v>84</v>
      </c>
      <c r="O589" s="187"/>
      <c r="P589" s="187"/>
      <c r="Q589" s="187"/>
      <c r="R589" s="187"/>
      <c r="S589" s="187"/>
      <c r="T589" s="187"/>
      <c r="U589" s="226" t="s">
        <v>6254</v>
      </c>
      <c r="V589" s="194"/>
      <c r="W589" s="187"/>
      <c r="X589" s="227"/>
      <c r="Y589" s="191"/>
      <c r="Z589" s="187"/>
      <c r="AA589" s="187"/>
      <c r="AB589" s="187"/>
      <c r="AC589" s="187"/>
      <c r="AD589" s="187"/>
      <c r="AE589" s="187"/>
      <c r="AF589" s="187"/>
      <c r="AG589" s="187"/>
    </row>
    <row r="590" spans="1:33" ht="15.75" customHeight="1">
      <c r="A590" s="146"/>
      <c r="B590" s="82"/>
      <c r="C590" s="82"/>
      <c r="D590" s="82"/>
      <c r="E590" s="82"/>
      <c r="F590" s="153"/>
      <c r="G590" s="147"/>
      <c r="H590" s="132"/>
      <c r="I590" s="148"/>
      <c r="J590" s="150"/>
      <c r="K590" s="147"/>
      <c r="L590" s="152"/>
      <c r="M590" s="147"/>
      <c r="N590" s="82"/>
      <c r="O590" s="82"/>
      <c r="P590" s="82"/>
      <c r="Q590" s="82"/>
      <c r="R590" s="82"/>
      <c r="S590" s="82"/>
      <c r="T590" s="82"/>
      <c r="U590" s="153"/>
      <c r="V590" s="154"/>
      <c r="W590" s="82"/>
      <c r="X590" s="155"/>
      <c r="Y590" s="160"/>
      <c r="Z590" s="82"/>
      <c r="AA590" s="82"/>
      <c r="AB590" s="82"/>
      <c r="AC590" s="82"/>
      <c r="AD590" s="82"/>
      <c r="AE590" s="82"/>
      <c r="AF590" s="82"/>
      <c r="AG590" s="82"/>
    </row>
    <row r="591" spans="1:33" ht="15.75" customHeight="1">
      <c r="A591" s="146"/>
      <c r="B591" s="82"/>
      <c r="C591" s="82"/>
      <c r="D591" s="82"/>
      <c r="E591" s="82"/>
      <c r="F591" s="153"/>
      <c r="G591" s="147"/>
      <c r="H591" s="132"/>
      <c r="I591" s="148"/>
      <c r="J591" s="150"/>
      <c r="K591" s="147"/>
      <c r="L591" s="152"/>
      <c r="M591" s="147"/>
      <c r="N591" s="82"/>
      <c r="O591" s="82"/>
      <c r="P591" s="82"/>
      <c r="Q591" s="82"/>
      <c r="R591" s="82"/>
      <c r="S591" s="82"/>
      <c r="T591" s="82"/>
      <c r="U591" s="153"/>
      <c r="V591" s="154"/>
      <c r="W591" s="82"/>
      <c r="X591" s="155"/>
      <c r="Y591" s="160"/>
      <c r="Z591" s="82"/>
      <c r="AA591" s="82"/>
      <c r="AB591" s="82"/>
      <c r="AC591" s="82"/>
      <c r="AD591" s="82"/>
      <c r="AE591" s="82"/>
      <c r="AF591" s="82"/>
      <c r="AG591" s="82"/>
    </row>
    <row r="592" spans="1:33" ht="15.75" customHeight="1">
      <c r="A592" s="146"/>
      <c r="B592" s="82"/>
      <c r="C592" s="82"/>
      <c r="D592" s="82"/>
      <c r="E592" s="82"/>
      <c r="F592" s="153"/>
      <c r="G592" s="147"/>
      <c r="H592" s="132"/>
      <c r="I592" s="148"/>
      <c r="J592" s="150"/>
      <c r="K592" s="147"/>
      <c r="L592" s="152"/>
      <c r="M592" s="147"/>
      <c r="N592" s="82"/>
      <c r="O592" s="82"/>
      <c r="P592" s="82"/>
      <c r="Q592" s="82"/>
      <c r="R592" s="82"/>
      <c r="S592" s="82"/>
      <c r="T592" s="82"/>
      <c r="U592" s="153"/>
      <c r="V592" s="154"/>
      <c r="W592" s="82"/>
      <c r="X592" s="155"/>
      <c r="Y592" s="160"/>
      <c r="Z592" s="82"/>
      <c r="AA592" s="82"/>
      <c r="AB592" s="82"/>
      <c r="AC592" s="82"/>
      <c r="AD592" s="82"/>
      <c r="AE592" s="82"/>
      <c r="AF592" s="82"/>
      <c r="AG592" s="82"/>
    </row>
    <row r="593" spans="1:33" ht="15.75" customHeight="1">
      <c r="A593" s="146"/>
      <c r="B593" s="82"/>
      <c r="C593" s="82"/>
      <c r="D593" s="82"/>
      <c r="E593" s="82"/>
      <c r="F593" s="153"/>
      <c r="G593" s="147"/>
      <c r="H593" s="132"/>
      <c r="I593" s="148"/>
      <c r="J593" s="150"/>
      <c r="K593" s="147"/>
      <c r="L593" s="152"/>
      <c r="M593" s="147"/>
      <c r="N593" s="82"/>
      <c r="O593" s="82"/>
      <c r="P593" s="82"/>
      <c r="Q593" s="82"/>
      <c r="R593" s="82"/>
      <c r="S593" s="82"/>
      <c r="T593" s="82"/>
      <c r="U593" s="153"/>
      <c r="V593" s="154"/>
      <c r="W593" s="82"/>
      <c r="X593" s="155"/>
      <c r="Y593" s="160"/>
      <c r="Z593" s="82"/>
      <c r="AA593" s="82"/>
      <c r="AB593" s="82"/>
      <c r="AC593" s="82"/>
      <c r="AD593" s="82"/>
      <c r="AE593" s="82"/>
      <c r="AF593" s="82"/>
      <c r="AG593" s="82"/>
    </row>
    <row r="594" spans="1:33" ht="15.75" customHeight="1">
      <c r="A594" s="146"/>
      <c r="B594" s="82"/>
      <c r="C594" s="82"/>
      <c r="D594" s="82"/>
      <c r="E594" s="82"/>
      <c r="F594" s="153"/>
      <c r="G594" s="147"/>
      <c r="H594" s="132"/>
      <c r="I594" s="148"/>
      <c r="J594" s="150"/>
      <c r="K594" s="147"/>
      <c r="L594" s="152"/>
      <c r="M594" s="147"/>
      <c r="N594" s="82"/>
      <c r="O594" s="82"/>
      <c r="P594" s="82"/>
      <c r="Q594" s="82"/>
      <c r="R594" s="82"/>
      <c r="S594" s="82"/>
      <c r="T594" s="82"/>
      <c r="U594" s="153"/>
      <c r="V594" s="154"/>
      <c r="W594" s="82"/>
      <c r="X594" s="155"/>
      <c r="Y594" s="160"/>
      <c r="Z594" s="82"/>
      <c r="AA594" s="82"/>
      <c r="AB594" s="82"/>
      <c r="AC594" s="82"/>
      <c r="AD594" s="82"/>
      <c r="AE594" s="82"/>
      <c r="AF594" s="82"/>
      <c r="AG594" s="82"/>
    </row>
    <row r="595" spans="1:33" ht="15.75" customHeight="1">
      <c r="A595" s="146"/>
      <c r="B595" s="82"/>
      <c r="C595" s="82"/>
      <c r="D595" s="82"/>
      <c r="E595" s="82"/>
      <c r="F595" s="153"/>
      <c r="G595" s="147"/>
      <c r="H595" s="132"/>
      <c r="I595" s="148"/>
      <c r="J595" s="150"/>
      <c r="K595" s="147"/>
      <c r="L595" s="152"/>
      <c r="M595" s="147"/>
      <c r="N595" s="82"/>
      <c r="O595" s="82"/>
      <c r="P595" s="82"/>
      <c r="Q595" s="82"/>
      <c r="R595" s="82"/>
      <c r="S595" s="82"/>
      <c r="T595" s="82"/>
      <c r="U595" s="153"/>
      <c r="V595" s="154"/>
      <c r="W595" s="82"/>
      <c r="X595" s="155"/>
      <c r="Y595" s="160"/>
      <c r="Z595" s="82"/>
      <c r="AA595" s="82"/>
      <c r="AB595" s="82"/>
      <c r="AC595" s="82"/>
      <c r="AD595" s="82"/>
      <c r="AE595" s="82"/>
      <c r="AF595" s="82"/>
      <c r="AG595" s="82"/>
    </row>
    <row r="596" spans="1:33" ht="15.75" customHeight="1">
      <c r="A596" s="146"/>
      <c r="B596" s="82"/>
      <c r="C596" s="82"/>
      <c r="D596" s="82"/>
      <c r="E596" s="82"/>
      <c r="F596" s="153"/>
      <c r="G596" s="147"/>
      <c r="H596" s="132"/>
      <c r="I596" s="148"/>
      <c r="J596" s="150"/>
      <c r="K596" s="147"/>
      <c r="L596" s="152"/>
      <c r="M596" s="147"/>
      <c r="N596" s="82"/>
      <c r="O596" s="82"/>
      <c r="P596" s="82"/>
      <c r="Q596" s="82"/>
      <c r="R596" s="82"/>
      <c r="S596" s="82"/>
      <c r="T596" s="82"/>
      <c r="U596" s="153"/>
      <c r="V596" s="154"/>
      <c r="W596" s="82"/>
      <c r="X596" s="155"/>
      <c r="Y596" s="160"/>
      <c r="Z596" s="82"/>
      <c r="AA596" s="82"/>
      <c r="AB596" s="82"/>
      <c r="AC596" s="82"/>
      <c r="AD596" s="82"/>
      <c r="AE596" s="82"/>
      <c r="AF596" s="82"/>
      <c r="AG596" s="82"/>
    </row>
    <row r="597" spans="1:33" ht="15.75" customHeight="1">
      <c r="A597" s="146"/>
      <c r="B597" s="82"/>
      <c r="C597" s="82"/>
      <c r="D597" s="82"/>
      <c r="E597" s="82"/>
      <c r="F597" s="153"/>
      <c r="G597" s="147"/>
      <c r="H597" s="132"/>
      <c r="I597" s="148"/>
      <c r="J597" s="150"/>
      <c r="K597" s="147"/>
      <c r="L597" s="152"/>
      <c r="M597" s="147"/>
      <c r="N597" s="82"/>
      <c r="O597" s="82"/>
      <c r="P597" s="82"/>
      <c r="Q597" s="82"/>
      <c r="R597" s="82"/>
      <c r="S597" s="82"/>
      <c r="T597" s="82"/>
      <c r="U597" s="153"/>
      <c r="V597" s="154"/>
      <c r="W597" s="82"/>
      <c r="X597" s="155"/>
      <c r="Y597" s="160"/>
      <c r="Z597" s="82"/>
      <c r="AA597" s="82"/>
      <c r="AB597" s="82"/>
      <c r="AC597" s="82"/>
      <c r="AD597" s="82"/>
      <c r="AE597" s="82"/>
      <c r="AF597" s="82"/>
      <c r="AG597" s="82"/>
    </row>
    <row r="598" spans="1:33" ht="15.75" customHeight="1">
      <c r="A598" s="146"/>
      <c r="B598" s="82"/>
      <c r="C598" s="82"/>
      <c r="D598" s="82"/>
      <c r="E598" s="82"/>
      <c r="F598" s="153"/>
      <c r="G598" s="147"/>
      <c r="H598" s="132"/>
      <c r="I598" s="148"/>
      <c r="J598" s="150"/>
      <c r="K598" s="147"/>
      <c r="L598" s="152"/>
      <c r="M598" s="147"/>
      <c r="N598" s="82"/>
      <c r="O598" s="82"/>
      <c r="P598" s="82"/>
      <c r="Q598" s="82"/>
      <c r="R598" s="82"/>
      <c r="S598" s="82"/>
      <c r="T598" s="82"/>
      <c r="U598" s="153"/>
      <c r="V598" s="154"/>
      <c r="W598" s="82"/>
      <c r="X598" s="155"/>
      <c r="Y598" s="160"/>
      <c r="Z598" s="82"/>
      <c r="AA598" s="82"/>
      <c r="AB598" s="82"/>
      <c r="AC598" s="82"/>
      <c r="AD598" s="82"/>
      <c r="AE598" s="82"/>
      <c r="AF598" s="82"/>
      <c r="AG598" s="82"/>
    </row>
    <row r="599" spans="1:33" ht="15.75" customHeight="1">
      <c r="A599" s="146"/>
      <c r="B599" s="82"/>
      <c r="C599" s="82"/>
      <c r="D599" s="82"/>
      <c r="E599" s="82"/>
      <c r="F599" s="153"/>
      <c r="G599" s="147"/>
      <c r="H599" s="132"/>
      <c r="I599" s="148"/>
      <c r="J599" s="150"/>
      <c r="K599" s="147"/>
      <c r="L599" s="152"/>
      <c r="M599" s="147"/>
      <c r="N599" s="82"/>
      <c r="O599" s="82"/>
      <c r="P599" s="82"/>
      <c r="Q599" s="82"/>
      <c r="R599" s="82"/>
      <c r="S599" s="82"/>
      <c r="T599" s="82"/>
      <c r="U599" s="153"/>
      <c r="V599" s="154"/>
      <c r="W599" s="82"/>
      <c r="X599" s="155"/>
      <c r="Y599" s="160"/>
      <c r="Z599" s="82"/>
      <c r="AA599" s="82"/>
      <c r="AB599" s="82"/>
      <c r="AC599" s="82"/>
      <c r="AD599" s="82"/>
      <c r="AE599" s="82"/>
      <c r="AF599" s="82"/>
      <c r="AG599" s="82"/>
    </row>
    <row r="600" spans="1:33" ht="15.75" customHeight="1">
      <c r="A600" s="146"/>
      <c r="B600" s="82"/>
      <c r="C600" s="82"/>
      <c r="D600" s="82"/>
      <c r="E600" s="82"/>
      <c r="F600" s="153"/>
      <c r="G600" s="147"/>
      <c r="H600" s="132"/>
      <c r="I600" s="148"/>
      <c r="J600" s="150"/>
      <c r="K600" s="147"/>
      <c r="L600" s="152"/>
      <c r="M600" s="147"/>
      <c r="N600" s="82"/>
      <c r="O600" s="82"/>
      <c r="P600" s="82"/>
      <c r="Q600" s="82"/>
      <c r="R600" s="82"/>
      <c r="S600" s="82"/>
      <c r="T600" s="82"/>
      <c r="U600" s="153"/>
      <c r="V600" s="154"/>
      <c r="W600" s="82"/>
      <c r="X600" s="155"/>
      <c r="Y600" s="160"/>
      <c r="Z600" s="82"/>
      <c r="AA600" s="82"/>
      <c r="AB600" s="82"/>
      <c r="AC600" s="82"/>
      <c r="AD600" s="82"/>
      <c r="AE600" s="82"/>
      <c r="AF600" s="82"/>
      <c r="AG600" s="82"/>
    </row>
    <row r="601" spans="1:33" ht="15.75" customHeight="1">
      <c r="A601" s="146"/>
      <c r="B601" s="82"/>
      <c r="C601" s="82"/>
      <c r="D601" s="82"/>
      <c r="E601" s="82"/>
      <c r="F601" s="153"/>
      <c r="G601" s="147"/>
      <c r="H601" s="132"/>
      <c r="I601" s="148"/>
      <c r="J601" s="150"/>
      <c r="K601" s="147"/>
      <c r="L601" s="152"/>
      <c r="M601" s="147"/>
      <c r="N601" s="82"/>
      <c r="O601" s="82"/>
      <c r="P601" s="82"/>
      <c r="Q601" s="82"/>
      <c r="R601" s="82"/>
      <c r="S601" s="82"/>
      <c r="T601" s="82"/>
      <c r="U601" s="153"/>
      <c r="V601" s="154"/>
      <c r="W601" s="82"/>
      <c r="X601" s="155"/>
      <c r="Y601" s="160"/>
      <c r="Z601" s="82"/>
      <c r="AA601" s="82"/>
      <c r="AB601" s="82"/>
      <c r="AC601" s="82"/>
      <c r="AD601" s="82"/>
      <c r="AE601" s="82"/>
      <c r="AF601" s="82"/>
      <c r="AG601" s="82"/>
    </row>
    <row r="602" spans="1:33" ht="15.75" customHeight="1">
      <c r="A602" s="146"/>
      <c r="B602" s="82"/>
      <c r="C602" s="82"/>
      <c r="D602" s="82"/>
      <c r="E602" s="82"/>
      <c r="F602" s="153"/>
      <c r="G602" s="147"/>
      <c r="H602" s="132"/>
      <c r="I602" s="148"/>
      <c r="J602" s="150"/>
      <c r="K602" s="147"/>
      <c r="L602" s="152"/>
      <c r="M602" s="147"/>
      <c r="N602" s="82"/>
      <c r="O602" s="82"/>
      <c r="P602" s="82"/>
      <c r="Q602" s="82"/>
      <c r="R602" s="82"/>
      <c r="S602" s="82"/>
      <c r="T602" s="82"/>
      <c r="U602" s="153"/>
      <c r="V602" s="154"/>
      <c r="W602" s="82"/>
      <c r="X602" s="155"/>
      <c r="Y602" s="160"/>
      <c r="Z602" s="82"/>
      <c r="AA602" s="82"/>
      <c r="AB602" s="82"/>
      <c r="AC602" s="82"/>
      <c r="AD602" s="82"/>
      <c r="AE602" s="82"/>
      <c r="AF602" s="82"/>
      <c r="AG602" s="82"/>
    </row>
    <row r="603" spans="1:33" ht="15.75" customHeight="1">
      <c r="A603" s="146"/>
      <c r="B603" s="82"/>
      <c r="C603" s="82"/>
      <c r="D603" s="82"/>
      <c r="E603" s="82"/>
      <c r="F603" s="153"/>
      <c r="G603" s="147"/>
      <c r="H603" s="132"/>
      <c r="I603" s="148"/>
      <c r="J603" s="150"/>
      <c r="K603" s="147"/>
      <c r="L603" s="152"/>
      <c r="M603" s="147"/>
      <c r="N603" s="82"/>
      <c r="O603" s="82"/>
      <c r="P603" s="82"/>
      <c r="Q603" s="82"/>
      <c r="R603" s="82"/>
      <c r="S603" s="82"/>
      <c r="T603" s="82"/>
      <c r="U603" s="153"/>
      <c r="V603" s="154"/>
      <c r="W603" s="82"/>
      <c r="X603" s="155"/>
      <c r="Y603" s="160"/>
      <c r="Z603" s="82"/>
      <c r="AA603" s="82"/>
      <c r="AB603" s="82"/>
      <c r="AC603" s="82"/>
      <c r="AD603" s="82"/>
      <c r="AE603" s="82"/>
      <c r="AF603" s="82"/>
      <c r="AG603" s="82"/>
    </row>
    <row r="604" spans="1:33" ht="15.75" customHeight="1">
      <c r="A604" s="146"/>
      <c r="B604" s="82"/>
      <c r="C604" s="82"/>
      <c r="D604" s="82"/>
      <c r="E604" s="82"/>
      <c r="F604" s="153"/>
      <c r="G604" s="147"/>
      <c r="H604" s="132"/>
      <c r="I604" s="148"/>
      <c r="J604" s="150"/>
      <c r="K604" s="147"/>
      <c r="L604" s="152"/>
      <c r="M604" s="147"/>
      <c r="N604" s="82"/>
      <c r="O604" s="82"/>
      <c r="P604" s="82"/>
      <c r="Q604" s="82"/>
      <c r="R604" s="82"/>
      <c r="S604" s="82"/>
      <c r="T604" s="82"/>
      <c r="U604" s="153"/>
      <c r="V604" s="154"/>
      <c r="W604" s="82"/>
      <c r="X604" s="155"/>
      <c r="Y604" s="160"/>
      <c r="Z604" s="82"/>
      <c r="AA604" s="82"/>
      <c r="AB604" s="82"/>
      <c r="AC604" s="82"/>
      <c r="AD604" s="82"/>
      <c r="AE604" s="82"/>
      <c r="AF604" s="82"/>
      <c r="AG604" s="82"/>
    </row>
    <row r="605" spans="1:33" ht="15.75" customHeight="1">
      <c r="A605" s="146"/>
      <c r="B605" s="82"/>
      <c r="C605" s="82"/>
      <c r="D605" s="82"/>
      <c r="E605" s="82"/>
      <c r="F605" s="153"/>
      <c r="G605" s="147"/>
      <c r="H605" s="132"/>
      <c r="I605" s="148"/>
      <c r="J605" s="150"/>
      <c r="K605" s="147"/>
      <c r="L605" s="152"/>
      <c r="M605" s="147"/>
      <c r="N605" s="82"/>
      <c r="O605" s="82"/>
      <c r="P605" s="82"/>
      <c r="Q605" s="82"/>
      <c r="R605" s="82"/>
      <c r="S605" s="82"/>
      <c r="T605" s="82"/>
      <c r="U605" s="153"/>
      <c r="V605" s="154"/>
      <c r="W605" s="82"/>
      <c r="X605" s="155"/>
      <c r="Y605" s="160"/>
      <c r="Z605" s="82"/>
      <c r="AA605" s="82"/>
      <c r="AB605" s="82"/>
      <c r="AC605" s="82"/>
      <c r="AD605" s="82"/>
      <c r="AE605" s="82"/>
      <c r="AF605" s="82"/>
      <c r="AG605" s="82"/>
    </row>
    <row r="606" spans="1:33" ht="15.75" customHeight="1">
      <c r="A606" s="146"/>
      <c r="B606" s="82"/>
      <c r="C606" s="82"/>
      <c r="D606" s="82"/>
      <c r="E606" s="82"/>
      <c r="F606" s="153"/>
      <c r="G606" s="147"/>
      <c r="H606" s="132"/>
      <c r="I606" s="148"/>
      <c r="J606" s="150"/>
      <c r="K606" s="147"/>
      <c r="L606" s="152"/>
      <c r="M606" s="147"/>
      <c r="N606" s="82"/>
      <c r="O606" s="82"/>
      <c r="P606" s="82"/>
      <c r="Q606" s="82"/>
      <c r="R606" s="82"/>
      <c r="S606" s="82"/>
      <c r="T606" s="82"/>
      <c r="U606" s="153"/>
      <c r="V606" s="154"/>
      <c r="W606" s="82"/>
      <c r="X606" s="155"/>
      <c r="Y606" s="160"/>
      <c r="Z606" s="82"/>
      <c r="AA606" s="82"/>
      <c r="AB606" s="82"/>
      <c r="AC606" s="82"/>
      <c r="AD606" s="82"/>
      <c r="AE606" s="82"/>
      <c r="AF606" s="82"/>
      <c r="AG606" s="82"/>
    </row>
    <row r="607" spans="1:33" ht="15.75" customHeight="1">
      <c r="A607" s="146"/>
      <c r="B607" s="82"/>
      <c r="C607" s="82"/>
      <c r="D607" s="82"/>
      <c r="E607" s="82"/>
      <c r="F607" s="153"/>
      <c r="G607" s="147"/>
      <c r="H607" s="132"/>
      <c r="I607" s="148"/>
      <c r="J607" s="150"/>
      <c r="K607" s="147"/>
      <c r="L607" s="152"/>
      <c r="M607" s="147"/>
      <c r="N607" s="82"/>
      <c r="O607" s="82"/>
      <c r="P607" s="82"/>
      <c r="Q607" s="82"/>
      <c r="R607" s="82"/>
      <c r="S607" s="82"/>
      <c r="T607" s="82"/>
      <c r="U607" s="153"/>
      <c r="V607" s="154"/>
      <c r="W607" s="82"/>
      <c r="X607" s="155"/>
      <c r="Y607" s="160"/>
      <c r="Z607" s="82"/>
      <c r="AA607" s="82"/>
      <c r="AB607" s="82"/>
      <c r="AC607" s="82"/>
      <c r="AD607" s="82"/>
      <c r="AE607" s="82"/>
      <c r="AF607" s="82"/>
      <c r="AG607" s="82"/>
    </row>
    <row r="608" spans="1:33" ht="15.75" customHeight="1">
      <c r="A608" s="146"/>
      <c r="B608" s="82"/>
      <c r="C608" s="82"/>
      <c r="D608" s="82"/>
      <c r="E608" s="82"/>
      <c r="F608" s="153"/>
      <c r="G608" s="147"/>
      <c r="H608" s="132"/>
      <c r="I608" s="148"/>
      <c r="J608" s="150"/>
      <c r="K608" s="147"/>
      <c r="L608" s="152"/>
      <c r="M608" s="147"/>
      <c r="N608" s="82"/>
      <c r="O608" s="82"/>
      <c r="P608" s="82"/>
      <c r="Q608" s="82"/>
      <c r="R608" s="82"/>
      <c r="S608" s="82"/>
      <c r="T608" s="82"/>
      <c r="U608" s="153"/>
      <c r="V608" s="154"/>
      <c r="W608" s="82"/>
      <c r="X608" s="155"/>
      <c r="Y608" s="160"/>
      <c r="Z608" s="82"/>
      <c r="AA608" s="82"/>
      <c r="AB608" s="82"/>
      <c r="AC608" s="82"/>
      <c r="AD608" s="82"/>
      <c r="AE608" s="82"/>
      <c r="AF608" s="82"/>
      <c r="AG608" s="82"/>
    </row>
    <row r="609" spans="1:33" ht="15.75" customHeight="1">
      <c r="A609" s="146"/>
      <c r="B609" s="82"/>
      <c r="C609" s="82"/>
      <c r="D609" s="82"/>
      <c r="E609" s="82"/>
      <c r="F609" s="153"/>
      <c r="G609" s="147"/>
      <c r="H609" s="132"/>
      <c r="I609" s="148"/>
      <c r="J609" s="150"/>
      <c r="K609" s="147"/>
      <c r="L609" s="152"/>
      <c r="M609" s="147"/>
      <c r="N609" s="82"/>
      <c r="O609" s="82"/>
      <c r="P609" s="82"/>
      <c r="Q609" s="82"/>
      <c r="R609" s="82"/>
      <c r="S609" s="82"/>
      <c r="T609" s="82"/>
      <c r="U609" s="153"/>
      <c r="V609" s="154"/>
      <c r="W609" s="82"/>
      <c r="X609" s="155"/>
      <c r="Y609" s="160"/>
      <c r="Z609" s="82"/>
      <c r="AA609" s="82"/>
      <c r="AB609" s="82"/>
      <c r="AC609" s="82"/>
      <c r="AD609" s="82"/>
      <c r="AE609" s="82"/>
      <c r="AF609" s="82"/>
      <c r="AG609" s="82"/>
    </row>
    <row r="610" spans="1:33" ht="15.75" customHeight="1">
      <c r="A610" s="146"/>
      <c r="B610" s="82"/>
      <c r="C610" s="82"/>
      <c r="D610" s="82"/>
      <c r="E610" s="82"/>
      <c r="F610" s="153"/>
      <c r="G610" s="147"/>
      <c r="H610" s="132"/>
      <c r="I610" s="148"/>
      <c r="J610" s="150"/>
      <c r="K610" s="147"/>
      <c r="L610" s="152"/>
      <c r="M610" s="147"/>
      <c r="N610" s="82"/>
      <c r="O610" s="82"/>
      <c r="P610" s="82"/>
      <c r="Q610" s="82"/>
      <c r="R610" s="82"/>
      <c r="S610" s="82"/>
      <c r="T610" s="82"/>
      <c r="U610" s="153"/>
      <c r="V610" s="154"/>
      <c r="W610" s="82"/>
      <c r="X610" s="155"/>
      <c r="Y610" s="160"/>
      <c r="Z610" s="82"/>
      <c r="AA610" s="82"/>
      <c r="AB610" s="82"/>
      <c r="AC610" s="82"/>
      <c r="AD610" s="82"/>
      <c r="AE610" s="82"/>
      <c r="AF610" s="82"/>
      <c r="AG610" s="82"/>
    </row>
    <row r="611" spans="1:33" ht="15.75" customHeight="1">
      <c r="A611" s="146"/>
      <c r="B611" s="82"/>
      <c r="C611" s="82"/>
      <c r="D611" s="82"/>
      <c r="E611" s="82"/>
      <c r="F611" s="153"/>
      <c r="G611" s="147"/>
      <c r="H611" s="132"/>
      <c r="I611" s="148"/>
      <c r="J611" s="150"/>
      <c r="K611" s="147"/>
      <c r="L611" s="152"/>
      <c r="M611" s="147"/>
      <c r="N611" s="82"/>
      <c r="O611" s="82"/>
      <c r="P611" s="82"/>
      <c r="Q611" s="82"/>
      <c r="R611" s="82"/>
      <c r="S611" s="82"/>
      <c r="T611" s="82"/>
      <c r="U611" s="153"/>
      <c r="V611" s="154"/>
      <c r="W611" s="82"/>
      <c r="X611" s="155"/>
      <c r="Y611" s="160"/>
      <c r="Z611" s="82"/>
      <c r="AA611" s="82"/>
      <c r="AB611" s="82"/>
      <c r="AC611" s="82"/>
      <c r="AD611" s="82"/>
      <c r="AE611" s="82"/>
      <c r="AF611" s="82"/>
      <c r="AG611" s="82"/>
    </row>
  </sheetData>
  <conditionalFormatting sqref="E59:E129 F59:F381 E132:E381 A209 E382:F611">
    <cfRule type="cellIs" dxfId="197" priority="2" operator="equal">
      <formula>"Đã onboard"</formula>
    </cfRule>
  </conditionalFormatting>
  <conditionalFormatting sqref="E59:E129 F59:F381 E132:E381 A209 E590:F611">
    <cfRule type="containsText" dxfId="196" priority="6" operator="containsText" text="Hủy">
      <formula>NOT(ISERROR(SEARCH(("Hủy"),(A267))))</formula>
    </cfRule>
    <cfRule type="containsText" dxfId="195" priority="3" operator="containsText" text="Không">
      <formula>NOT(ISERROR(SEARCH(("Không"),(A267))))</formula>
    </cfRule>
    <cfRule type="containsText" dxfId="194" priority="4" operator="containsText" text="Từ chối">
      <formula>NOT(ISERROR(SEARCH(("Từ chối"),(A267))))</formula>
    </cfRule>
    <cfRule type="containsText" dxfId="193" priority="5" operator="containsText" text="Fail">
      <formula>NOT(ISERROR(SEARCH(("Fail"),(A267))))</formula>
    </cfRule>
    <cfRule type="containsText" dxfId="192" priority="11" operator="containsText" text="Đồng ý offer">
      <formula>NOT(ISERROR(SEARCH(("Đồng ý offer"),(A267))))</formula>
    </cfRule>
    <cfRule type="containsText" dxfId="191" priority="7" operator="containsText" text="Pass Phỏng vấn">
      <formula>NOT(ISERROR(SEARCH(("Pass Phỏng vấn"),(A267))))</formula>
    </cfRule>
    <cfRule type="containsText" dxfId="190" priority="8" operator="containsText" text="Pass CV">
      <formula>NOT(ISERROR(SEARCH(("Pass CV"),(A267))))</formula>
    </cfRule>
    <cfRule type="containsText" dxfId="189" priority="9" operator="containsText" text="Cân nhắc">
      <formula>NOT(ISERROR(SEARCH(("Cân nhắc"),(A267))))</formula>
    </cfRule>
    <cfRule type="containsText" dxfId="188" priority="10" operator="containsText" text="Đã nhận được CV">
      <formula>NOT(ISERROR(SEARCH(("Đã nhận được CV"),(A267))))</formula>
    </cfRule>
    <cfRule type="notContainsBlanks" dxfId="187" priority="14">
      <formula>LEN(TRIM(A267))&gt;0</formula>
    </cfRule>
    <cfRule type="cellIs" dxfId="186" priority="12" operator="equal">
      <formula>"Có lịch PV"</formula>
    </cfRule>
    <cfRule type="containsText" dxfId="185" priority="13" operator="containsText" text="Pass CV">
      <formula>NOT(ISERROR(SEARCH(("Pass CV"),(A267))))</formula>
    </cfRule>
  </conditionalFormatting>
  <conditionalFormatting sqref="E2:F58">
    <cfRule type="notContainsBlanks" dxfId="184" priority="33">
      <formula>LEN(TRIM(E209))&gt;0</formula>
    </cfRule>
    <cfRule type="cellIs" dxfId="183" priority="21" operator="equal">
      <formula>"Đã onboard"</formula>
    </cfRule>
    <cfRule type="containsText" dxfId="182" priority="22" operator="containsText" text="Không">
      <formula>NOT(ISERROR(SEARCH(("Không"),(E209))))</formula>
    </cfRule>
    <cfRule type="containsText" dxfId="181" priority="23" operator="containsText" text="Từ chối">
      <formula>NOT(ISERROR(SEARCH(("Từ chối"),(E209))))</formula>
    </cfRule>
    <cfRule type="containsText" dxfId="180" priority="24" operator="containsText" text="Fail">
      <formula>NOT(ISERROR(SEARCH(("Fail"),(E209))))</formula>
    </cfRule>
    <cfRule type="containsText" dxfId="179" priority="25" operator="containsText" text="Hủy">
      <formula>NOT(ISERROR(SEARCH(("Hủy"),(E209))))</formula>
    </cfRule>
    <cfRule type="containsText" dxfId="178" priority="26" operator="containsText" text="Pass Phỏng vấn">
      <formula>NOT(ISERROR(SEARCH(("Pass Phỏng vấn"),(E209))))</formula>
    </cfRule>
    <cfRule type="containsText" dxfId="177" priority="27" operator="containsText" text="Pass CV">
      <formula>NOT(ISERROR(SEARCH(("Pass CV"),(E209))))</formula>
    </cfRule>
    <cfRule type="containsText" dxfId="176" priority="28" operator="containsText" text="Cân nhắc">
      <formula>NOT(ISERROR(SEARCH(("Cân nhắc"),(E209))))</formula>
    </cfRule>
    <cfRule type="containsText" dxfId="175" priority="29" operator="containsText" text="Đã nhận được CV">
      <formula>NOT(ISERROR(SEARCH(("Đã nhận được CV"),(E209))))</formula>
    </cfRule>
    <cfRule type="containsText" dxfId="174" priority="30" operator="containsText" text="Đồng ý offer">
      <formula>NOT(ISERROR(SEARCH(("Đồng ý offer"),(E209))))</formula>
    </cfRule>
    <cfRule type="cellIs" dxfId="173" priority="31" operator="equal">
      <formula>"Có lịch PV"</formula>
    </cfRule>
    <cfRule type="containsText" dxfId="172" priority="32" operator="containsText" text="Pass CV">
      <formula>NOT(ISERROR(SEARCH(("Pass CV"),(E209))))</formula>
    </cfRule>
  </conditionalFormatting>
  <conditionalFormatting sqref="E382:F589">
    <cfRule type="containsText" dxfId="171" priority="101" operator="containsText" text="Không">
      <formula>NOT(ISERROR(SEARCH(("Không"),(#REF!))))</formula>
    </cfRule>
    <cfRule type="containsText" dxfId="170" priority="102" operator="containsText" text="Từ chối">
      <formula>NOT(ISERROR(SEARCH(("Từ chối"),(#REF!))))</formula>
    </cfRule>
    <cfRule type="containsText" dxfId="169" priority="103" operator="containsText" text="Fail">
      <formula>NOT(ISERROR(SEARCH(("Fail"),(#REF!))))</formula>
    </cfRule>
    <cfRule type="containsText" dxfId="168" priority="104" operator="containsText" text="Hủy">
      <formula>NOT(ISERROR(SEARCH(("Hủy"),(#REF!))))</formula>
    </cfRule>
    <cfRule type="containsText" dxfId="167" priority="105" operator="containsText" text="Pass Phỏng vấn">
      <formula>NOT(ISERROR(SEARCH(("Pass Phỏng vấn"),(#REF!))))</formula>
    </cfRule>
    <cfRule type="containsText" dxfId="166" priority="106" operator="containsText" text="Pass CV">
      <formula>NOT(ISERROR(SEARCH(("Pass CV"),(#REF!))))</formula>
    </cfRule>
    <cfRule type="containsText" dxfId="165" priority="107" operator="containsText" text="Cân nhắc">
      <formula>NOT(ISERROR(SEARCH(("Cân nhắc"),(#REF!))))</formula>
    </cfRule>
    <cfRule type="containsText" dxfId="164" priority="108" operator="containsText" text="Đã nhận được CV">
      <formula>NOT(ISERROR(SEARCH(("Đã nhận được CV"),(#REF!))))</formula>
    </cfRule>
    <cfRule type="containsText" dxfId="163" priority="109" operator="containsText" text="Đồng ý offer">
      <formula>NOT(ISERROR(SEARCH(("Đồng ý offer"),(#REF!))))</formula>
    </cfRule>
    <cfRule type="cellIs" dxfId="162" priority="110" operator="equal">
      <formula>"Có lịch PV"</formula>
    </cfRule>
    <cfRule type="containsText" dxfId="161" priority="111" operator="containsText" text="Pass CV">
      <formula>NOT(ISERROR(SEARCH(("Pass CV"),(#REF!))))</formula>
    </cfRule>
    <cfRule type="notContainsBlanks" dxfId="160" priority="112">
      <formula>LEN(TRIM(#REF!))&gt;0</formula>
    </cfRule>
  </conditionalFormatting>
  <conditionalFormatting sqref="L2:L55">
    <cfRule type="containsText" dxfId="159" priority="73" operator="containsText" text="Trùng">
      <formula>NOT(ISERROR(SEARCH(("Trùng"),(L536))))</formula>
    </cfRule>
  </conditionalFormatting>
  <conditionalFormatting sqref="L56:L58">
    <cfRule type="containsText" dxfId="158" priority="156" operator="containsText" text="Trùng">
      <formula>NOT(ISERROR(SEARCH(("Trùng"),(#REF!))))</formula>
    </cfRule>
  </conditionalFormatting>
  <conditionalFormatting sqref="L59:L589 I536">
    <cfRule type="containsText" dxfId="157" priority="152" operator="containsText" text="Trùng">
      <formula>NOT(ISERROR(SEARCH(("Trùng"),(#REF!))))</formula>
    </cfRule>
  </conditionalFormatting>
  <conditionalFormatting sqref="L590:L611">
    <cfRule type="containsText" dxfId="156" priority="1" operator="containsText" text="Trùng">
      <formula>NOT(ISERROR(SEARCH(("Trùng"),(L1125))))</formula>
    </cfRule>
  </conditionalFormatting>
  <dataValidations count="1">
    <dataValidation type="custom" allowBlank="1" showDropDown="1" sqref="A2:A29 A31:A38 A40:A41 A43:A44 A48:A55 J2:J56 K57:K58 J77:K78 J79:J132 A138:A141 A143 A145:A154 A156:A167 A169:A180 A182:A193 A195:A204 A206:A208 A210 A212:A224 A226:A235 A237:A243 A245:A263 X164:X263 Y264 J59:J76 H328 H378 J134:J382 I383 H399 A313:A430 A445:A485 J384:J535 H536 H574 AB2:AB316 X2:X162 A57:A136 A265:A310 V2:V611 AD2:AD611 AB318:AB611 X265:X611 J537:J611 A493:A611" xr:uid="{B658015A-8DD7-485A-87AC-52F270907112}">
      <formula1>OR(NOT(ISERROR(DATEVALUE(A2))), AND(ISNUMBER(A2), LEFT(CELL("format", A2))="D"))</formula1>
    </dataValidation>
  </dataValidations>
  <hyperlinks>
    <hyperlink ref="K2" r:id="rId1" xr:uid="{9EB11B62-CCBE-4C50-ACC2-64849646F1B9}"/>
    <hyperlink ref="K3" r:id="rId2" xr:uid="{E4D7BF6A-1FCF-4074-9941-81F7E9B8C422}"/>
    <hyperlink ref="K4" r:id="rId3" xr:uid="{2117F783-4FEF-4217-B8AA-9F6F7162A11D}"/>
    <hyperlink ref="K5" r:id="rId4" xr:uid="{33277B08-8D16-484F-AB67-D0A5A475EA39}"/>
    <hyperlink ref="K6" r:id="rId5" xr:uid="{B93470B8-9848-4E80-B9AF-2EFF25A19F0F}"/>
    <hyperlink ref="K7" r:id="rId6" xr:uid="{C18AA7D7-CF9B-4563-95C8-E44C75D64E9E}"/>
    <hyperlink ref="K8" r:id="rId7" xr:uid="{05E11AAB-C61F-4C23-86FC-C4850A55399B}"/>
    <hyperlink ref="K9" r:id="rId8" xr:uid="{AD20C0B8-240C-46DB-B7A7-C9D14D09E8C3}"/>
    <hyperlink ref="K10" r:id="rId9" xr:uid="{A70E4D63-20F1-4B0F-8620-7E9EA65C6224}"/>
    <hyperlink ref="K11" r:id="rId10" xr:uid="{1892CC9E-1D91-44F5-9F87-ADC6B5AA9348}"/>
    <hyperlink ref="K12" r:id="rId11" xr:uid="{328C18B8-D275-4BF4-8A32-ACCB7A75ABE4}"/>
    <hyperlink ref="K13" r:id="rId12" xr:uid="{470DC00B-3EE2-4549-81ED-F0A6A11F4865}"/>
    <hyperlink ref="K14" r:id="rId13" xr:uid="{66A962EF-1651-4D69-851D-159466B6D5C5}"/>
    <hyperlink ref="K15" r:id="rId14" xr:uid="{84783985-9715-415F-856D-6913F1B646C4}"/>
    <hyperlink ref="K16" r:id="rId15" xr:uid="{9931D149-3169-423D-94D4-5A4EBCDE1472}"/>
    <hyperlink ref="K17" r:id="rId16" xr:uid="{C8C9D729-47C7-4439-BABE-F479707A0B18}"/>
    <hyperlink ref="K18" r:id="rId17" xr:uid="{3765B28D-07F2-43A4-AB76-FD92A698DE05}"/>
    <hyperlink ref="K19" r:id="rId18" xr:uid="{57FA6FD2-DCCE-4567-92AD-B99D3AE1C68B}"/>
    <hyperlink ref="K20" r:id="rId19" xr:uid="{3F2685FD-83AE-4711-A948-348B7290043D}"/>
    <hyperlink ref="K21" r:id="rId20" xr:uid="{50560B50-1183-4CEC-960E-588643504BB2}"/>
    <hyperlink ref="K22" r:id="rId21" xr:uid="{A0D33F2E-94F9-43A8-B7EF-1EF5BED8BA79}"/>
    <hyperlink ref="K23" r:id="rId22" xr:uid="{769B6B7B-B52D-4903-AA70-28A449967600}"/>
    <hyperlink ref="K24" r:id="rId23" xr:uid="{FBDA05E8-C843-486E-9B2A-AD909A08E284}"/>
    <hyperlink ref="K25" r:id="rId24" xr:uid="{7AABE72A-AFF6-4A4F-AD94-4990C5AB2E47}"/>
    <hyperlink ref="K26" r:id="rId25" xr:uid="{D9A20E1B-F726-41D6-8ECA-8F93AC66BDEB}"/>
    <hyperlink ref="K27" r:id="rId26" xr:uid="{75BDCAC9-CB4F-4E97-BAD1-C0DAA4DE1DB8}"/>
    <hyperlink ref="K28" r:id="rId27" xr:uid="{32EC7FB8-D1CF-4FB0-AA97-D4D057BDC138}"/>
    <hyperlink ref="K29" r:id="rId28" xr:uid="{405D9B22-05F0-4FCC-8C65-D487D39FDD90}"/>
    <hyperlink ref="K30" r:id="rId29" xr:uid="{258EE2FB-BF25-4836-9013-683FA73C5C5A}"/>
    <hyperlink ref="K31" r:id="rId30" xr:uid="{0CDBA230-BB08-46D7-A397-E57230038A76}"/>
    <hyperlink ref="K32" r:id="rId31" xr:uid="{157CE606-4A00-42F9-8B9F-D3DCAA1F790A}"/>
    <hyperlink ref="K33" r:id="rId32" xr:uid="{78297E6D-3E94-423B-B887-8EC3A4E5396D}"/>
    <hyperlink ref="K34" r:id="rId33" xr:uid="{F050E2CB-5F6C-493A-84A8-4902E1958CE0}"/>
    <hyperlink ref="K35" r:id="rId34" xr:uid="{3318A456-4025-4670-B151-984C3EA441A2}"/>
    <hyperlink ref="K36" r:id="rId35" xr:uid="{A1A0F0DA-CB91-41BD-92D2-4756A89C52C7}"/>
    <hyperlink ref="K37" r:id="rId36" xr:uid="{CD0595D6-8DD0-4544-971E-CCB315569504}"/>
    <hyperlink ref="K38" r:id="rId37" xr:uid="{9A061FD9-542C-49AD-BE06-0FC7E5DF3837}"/>
    <hyperlink ref="K39" r:id="rId38" xr:uid="{C00D0E3C-62E9-4B1D-A582-6C23C1B083A6}"/>
    <hyperlink ref="K40" r:id="rId39" xr:uid="{69F40654-D396-461D-A4A9-4669E5A625CA}"/>
    <hyperlink ref="K41" r:id="rId40" xr:uid="{CFFF4AE1-EA5F-4C8D-B16F-F068D0380D05}"/>
    <hyperlink ref="K42" r:id="rId41" xr:uid="{799365C4-DEB5-490F-8815-6276B7EDC4D4}"/>
    <hyperlink ref="K43" r:id="rId42" xr:uid="{CF7A386A-8894-4187-B6A2-A685A3A55A96}"/>
    <hyperlink ref="K44" r:id="rId43" xr:uid="{FC9BB727-AA41-4ED0-8A53-8DCFE5FD44B7}"/>
    <hyperlink ref="K45" r:id="rId44" xr:uid="{1227D5E9-8B48-44FA-BD04-AF02D000B383}"/>
    <hyperlink ref="K46" r:id="rId45" xr:uid="{F41BCF44-4BCA-49A2-8FD3-ED8ACBC8FB82}"/>
    <hyperlink ref="K47" r:id="rId46" xr:uid="{A835628A-BAD2-4ED5-838A-5E7F4E6F89D1}"/>
    <hyperlink ref="K48" r:id="rId47" xr:uid="{3C3A1C61-CD9E-43A9-BB33-1B84DDB78717}"/>
    <hyperlink ref="K49" r:id="rId48" xr:uid="{7A23AB4B-9E71-4FEA-A210-0119F8D1CE36}"/>
    <hyperlink ref="K50" r:id="rId49" xr:uid="{BD933481-A445-4EE2-93D9-38306D81C75B}"/>
    <hyperlink ref="K51" r:id="rId50" xr:uid="{B060B426-9D11-45C6-B023-C929D24EC5EB}"/>
    <hyperlink ref="K52" r:id="rId51" xr:uid="{7B3105B5-0ECF-4359-93F7-193CAF72CEBD}"/>
    <hyperlink ref="K53" r:id="rId52" xr:uid="{E0267A46-8D87-4B74-A35E-3C4A2D504D60}"/>
    <hyperlink ref="K54" r:id="rId53" xr:uid="{E9B8DA8F-30AD-40C0-BA36-1616E2A51184}"/>
    <hyperlink ref="K55" r:id="rId54" xr:uid="{42801519-D5B1-4DC4-9A35-1CD443CA3187}"/>
    <hyperlink ref="K56" r:id="rId55" xr:uid="{C39E81C9-C941-44F7-90EE-45056D824392}"/>
    <hyperlink ref="K57" r:id="rId56" xr:uid="{B5E61094-D0C8-41AB-8268-5FD6EEA40780}"/>
    <hyperlink ref="K58" r:id="rId57" xr:uid="{555FBF2D-4A45-4B2A-8F4E-5466EDCF0F1A}"/>
    <hyperlink ref="K59" r:id="rId58" xr:uid="{D3C90608-EB50-4662-9DB8-063DA6F33C41}"/>
    <hyperlink ref="K60" r:id="rId59" xr:uid="{0FD00CF3-E75F-4567-920E-43A49BA497CE}"/>
    <hyperlink ref="K61" r:id="rId60" xr:uid="{5A53547F-D0F2-441F-B043-5FDE2E6F418C}"/>
    <hyperlink ref="K62" r:id="rId61" xr:uid="{5DCBF73E-C5E8-4EE1-9EFD-9236DA77FDF9}"/>
    <hyperlink ref="K63" r:id="rId62" xr:uid="{D61676DA-F696-43B0-9608-F8AF16E8126F}"/>
    <hyperlink ref="K64" r:id="rId63" xr:uid="{8E5828F8-F5A0-4AD7-837B-DB52FD0119B1}"/>
    <hyperlink ref="K65" r:id="rId64" xr:uid="{596D9075-DE06-4316-A219-2AFFF57B40C2}"/>
    <hyperlink ref="K66" r:id="rId65" xr:uid="{8ED001B1-66CA-4C2A-B8AF-0E474A62759B}"/>
    <hyperlink ref="K67" r:id="rId66" xr:uid="{1BBAEE81-20AE-4923-885B-7D00652B269A}"/>
    <hyperlink ref="K68" r:id="rId67" xr:uid="{20E52E6A-5160-4D5F-8F15-0B93AF96851A}"/>
    <hyperlink ref="K69" r:id="rId68" xr:uid="{4609D926-5578-4123-BBAD-478B3B4B7455}"/>
    <hyperlink ref="K70" r:id="rId69" xr:uid="{B3C07B5A-A21A-438D-A8F4-E3023AB8CD89}"/>
    <hyperlink ref="K71" r:id="rId70" xr:uid="{4C8F425D-24ED-4035-AEF4-AD8379B9A900}"/>
    <hyperlink ref="K72" r:id="rId71" xr:uid="{AD2E0F51-6516-4E87-ADD2-B4807E3AA23B}"/>
    <hyperlink ref="K73" r:id="rId72" xr:uid="{676B73AF-04FA-47F8-A43D-A433B8770E8C}"/>
    <hyperlink ref="K74" r:id="rId73" xr:uid="{247F6C8A-8B8E-4223-A754-6396D5C285D1}"/>
    <hyperlink ref="K75" r:id="rId74" xr:uid="{A7BE036B-FBDB-45B7-899D-6532B79A8835}"/>
    <hyperlink ref="K76" r:id="rId75" xr:uid="{CF955994-62D2-47B8-9BAA-49DEECB8744F}"/>
    <hyperlink ref="K77" r:id="rId76" xr:uid="{4EDD68A5-0463-437D-AB0E-D7DB6612DDEE}"/>
    <hyperlink ref="K78" r:id="rId77" xr:uid="{871EF7AB-9825-43AE-9CCC-CC1858D7C11E}"/>
    <hyperlink ref="K79" r:id="rId78" xr:uid="{5B08A449-5BA3-4971-9A84-399ED159B269}"/>
    <hyperlink ref="K80" r:id="rId79" xr:uid="{9F13D438-A84A-48CB-BBD2-F9BF748B9E96}"/>
    <hyperlink ref="K81" r:id="rId80" xr:uid="{29B340D1-B534-41C2-BB3F-52C8568C23B2}"/>
    <hyperlink ref="K82" r:id="rId81" xr:uid="{C0512BFA-605F-4F72-8F64-EBCEA1FA26D2}"/>
    <hyperlink ref="K83" r:id="rId82" xr:uid="{2B8A5C8E-3E46-4494-A70D-21B87A167211}"/>
    <hyperlink ref="K84" r:id="rId83" xr:uid="{CC0D6E56-8C02-4E27-9122-998A9AF71EB5}"/>
    <hyperlink ref="K85" r:id="rId84" xr:uid="{47287BF0-5688-4126-9C5C-87EB7C8FAD62}"/>
    <hyperlink ref="K86" r:id="rId85" xr:uid="{C3AC286D-3C4F-48CF-A0CF-23093BA08432}"/>
    <hyperlink ref="K87" r:id="rId86" xr:uid="{5DA0C409-DDFE-4005-A5DD-31EB4B297A65}"/>
    <hyperlink ref="K88" r:id="rId87" xr:uid="{5FBBD178-F8FC-4052-B595-5BACD5D70082}"/>
    <hyperlink ref="K89" r:id="rId88" xr:uid="{9DAC8944-7628-47D1-B69B-744385B4ED8E}"/>
    <hyperlink ref="K90" r:id="rId89" xr:uid="{62646368-DBD3-4078-934A-E2752CCAC33A}"/>
    <hyperlink ref="K91" r:id="rId90" xr:uid="{0ADADBE1-7818-4365-B9EB-E68321E27ED1}"/>
    <hyperlink ref="K92" r:id="rId91" xr:uid="{2531A198-9A3D-4C19-923C-96C89705CD35}"/>
    <hyperlink ref="K93" r:id="rId92" xr:uid="{3CFF3B20-3C45-4A5F-9A12-C61FC0190FFC}"/>
    <hyperlink ref="K94" r:id="rId93" xr:uid="{86960F29-DF3D-41B3-A410-1008CB8E0BA0}"/>
    <hyperlink ref="K95" r:id="rId94" xr:uid="{B0DE11D9-C3B9-4ED0-A407-95D611678E73}"/>
    <hyperlink ref="K96" r:id="rId95" xr:uid="{06AB0A4A-AAA2-4FD8-A011-7AF891FB9253}"/>
    <hyperlink ref="K97" r:id="rId96" xr:uid="{870B8787-8A8C-413D-82DA-89F5F8D2B1C4}"/>
    <hyperlink ref="K98" r:id="rId97" xr:uid="{86D45F6A-45D9-4325-A461-64809FB52EE1}"/>
    <hyperlink ref="K99" r:id="rId98" xr:uid="{8F953181-FB6E-4271-AA79-37D0A699718D}"/>
    <hyperlink ref="K100" r:id="rId99" xr:uid="{C785F4A3-005B-46D9-9F20-E27015F3ED93}"/>
    <hyperlink ref="K101" r:id="rId100" xr:uid="{94DD9712-3B8A-4D7A-B05E-FFE72DC9EE38}"/>
    <hyperlink ref="K102" r:id="rId101" xr:uid="{8752F8A0-9E19-4EF2-8A78-07EBA38046D8}"/>
    <hyperlink ref="K103" r:id="rId102" xr:uid="{5CE00923-FC14-4460-AEA1-D7D4DDB9E6DD}"/>
    <hyperlink ref="K104" r:id="rId103" xr:uid="{92CCA412-EEA5-4388-9F7E-E07B6C85EB4B}"/>
    <hyperlink ref="K105" r:id="rId104" xr:uid="{259D644E-4C4A-4C02-B017-BF4E5346A771}"/>
    <hyperlink ref="K106" r:id="rId105" xr:uid="{00294FDE-061A-4AB7-81F9-5E4EC384C2EC}"/>
    <hyperlink ref="K107" r:id="rId106" xr:uid="{D5DAFF3D-61BE-446A-8FC1-2B84E600C0AE}"/>
    <hyperlink ref="K108" r:id="rId107" xr:uid="{BD4B30B9-3A59-4A32-B8D0-4AE802E33781}"/>
    <hyperlink ref="K109" r:id="rId108" xr:uid="{A99AA729-4A2C-4218-B421-07F8F08AFA92}"/>
    <hyperlink ref="K110" r:id="rId109" xr:uid="{A6BDDCBC-5672-472D-BF72-A3FE8D75921A}"/>
    <hyperlink ref="K111" r:id="rId110" xr:uid="{D0E50203-C936-4258-92E0-6D3D7C22A54E}"/>
    <hyperlink ref="K112" r:id="rId111" xr:uid="{A86B2C82-D87C-486D-BA53-F74310720B26}"/>
    <hyperlink ref="K113" r:id="rId112" xr:uid="{56E676DF-37F5-4EB6-87F6-80ED748D2435}"/>
    <hyperlink ref="K114" r:id="rId113" xr:uid="{2DA81362-E2EE-490A-A83F-5AB16B62347E}"/>
    <hyperlink ref="K115" r:id="rId114" xr:uid="{17B773DD-4AD3-4D55-84D5-F869AE1D1963}"/>
    <hyperlink ref="K116" r:id="rId115" xr:uid="{E3E7F50A-020B-4137-ABFA-DB72D13E95E2}"/>
    <hyperlink ref="K117" r:id="rId116" xr:uid="{48B37986-B1E3-4187-A477-42BFC817D391}"/>
    <hyperlink ref="K118" r:id="rId117" xr:uid="{FEA59A93-37ED-46B2-BB1A-FE5E904C51A5}"/>
    <hyperlink ref="K119" r:id="rId118" xr:uid="{F1F6E826-4F1B-427E-9243-665FF43566C9}"/>
    <hyperlink ref="K120" r:id="rId119" xr:uid="{78582E7B-D6EB-4A6E-88A9-28E4D92F4A87}"/>
    <hyperlink ref="K121" r:id="rId120" xr:uid="{73F911AD-E8BB-419F-9874-1A10D545FDFB}"/>
    <hyperlink ref="K122" r:id="rId121" xr:uid="{EB0CB817-1791-4156-A366-1F5ABB7BB05D}"/>
    <hyperlink ref="K123" r:id="rId122" xr:uid="{03BF4872-0EDC-43E2-A8AA-D57D4C68C019}"/>
    <hyperlink ref="K124" r:id="rId123" xr:uid="{ECDE849C-6A7B-4F8A-9B18-2B0E7109D2C4}"/>
    <hyperlink ref="K125" r:id="rId124" xr:uid="{1E868ED6-3342-4CD2-9EFA-B4E3BF04E2C1}"/>
    <hyperlink ref="K126" r:id="rId125" xr:uid="{CA16108F-7D3E-46D7-AF27-6C5B584A62C1}"/>
    <hyperlink ref="K127" r:id="rId126" xr:uid="{3046CBE5-BBE3-4DC6-956C-6AAD7BA7E88B}"/>
    <hyperlink ref="K128" r:id="rId127" xr:uid="{153E3249-EA6B-4597-8011-16557E11BA9E}"/>
    <hyperlink ref="K129" r:id="rId128" xr:uid="{87C04A34-FA85-4356-BE9C-9E285CEF7E9B}"/>
    <hyperlink ref="K130" r:id="rId129" xr:uid="{8E183BD9-43F4-4952-A056-A122F8182262}"/>
    <hyperlink ref="K131" r:id="rId130" xr:uid="{5B1D9F77-25E1-440B-937F-4522B08917CF}"/>
    <hyperlink ref="K132" r:id="rId131" xr:uid="{D74A3EAB-A226-49C0-9E77-034C1DBFE0DD}"/>
    <hyperlink ref="K133" r:id="rId132" xr:uid="{113DA29A-21AC-40BB-AE51-BFDF4C182F40}"/>
    <hyperlink ref="K134" r:id="rId133" xr:uid="{316A00A5-91BE-4EA7-B311-2F95E89299E4}"/>
    <hyperlink ref="K135" r:id="rId134" xr:uid="{2F37C50E-2304-4DC1-A379-544D839AA7B9}"/>
    <hyperlink ref="K136" r:id="rId135" xr:uid="{FA3776E5-7DC1-47C2-9073-E290AEC20CC9}"/>
    <hyperlink ref="K137" r:id="rId136" xr:uid="{112C631A-E69B-4FBD-A758-482B666A0098}"/>
    <hyperlink ref="U137" r:id="rId137" xr:uid="{2B440ECE-C27D-4C9C-AC5D-D00D1EE4D9B5}"/>
    <hyperlink ref="K138" r:id="rId138" xr:uid="{BA5CFC46-7B01-4539-9D9B-67AC961306E7}"/>
    <hyperlink ref="K139" r:id="rId139" xr:uid="{8CF82AD6-3F4A-4366-B09E-1B0745A1FF44}"/>
    <hyperlink ref="K140" r:id="rId140" xr:uid="{A16C8E99-EA37-4887-9355-4160E4E7ADBF}"/>
    <hyperlink ref="K141" r:id="rId141" xr:uid="{D7BF17D2-63C6-49CE-9262-E47299778B66}"/>
    <hyperlink ref="K142" r:id="rId142" xr:uid="{C22C8E61-F138-414F-84C8-2FF2ADB12604}"/>
    <hyperlink ref="K143" r:id="rId143" xr:uid="{B416AAD0-295A-4677-9EF1-224806DCBC2C}"/>
    <hyperlink ref="K144" r:id="rId144" xr:uid="{10304CDC-7625-4B83-8E05-71C232EDDF27}"/>
    <hyperlink ref="K145" r:id="rId145" xr:uid="{A1BDFF81-AEC9-4FC9-AB44-C8E57C88D388}"/>
    <hyperlink ref="K146" r:id="rId146" xr:uid="{6CA0577F-A744-409C-BE50-9255F4A209EF}"/>
    <hyperlink ref="K147" r:id="rId147" xr:uid="{4BB656DC-3DE3-4F7D-8BBD-324ED8DB5001}"/>
    <hyperlink ref="K148" r:id="rId148" xr:uid="{2B6C8FA6-D847-4479-8F82-F8BE62FA3EEA}"/>
    <hyperlink ref="K149" r:id="rId149" xr:uid="{BFB1151A-B600-45BC-92AD-8936DD14C204}"/>
    <hyperlink ref="K150" r:id="rId150" xr:uid="{06590D37-9A65-463C-B2F1-9AE2E40DA0E3}"/>
    <hyperlink ref="U150" r:id="rId151" xr:uid="{9A58E744-9EC0-48E7-BD63-674AFE994C5D}"/>
    <hyperlink ref="K151" r:id="rId152" xr:uid="{4F72D4F6-0D4E-43EF-A23E-132957A1FE9B}"/>
    <hyperlink ref="K152" r:id="rId153" xr:uid="{F077FF72-E796-4643-9104-0229C1B8E466}"/>
    <hyperlink ref="K153" r:id="rId154" xr:uid="{24B29B32-ED12-4E6D-9332-165F9DBAABDD}"/>
    <hyperlink ref="K154" r:id="rId155" xr:uid="{D301DFF1-D284-47CE-BBD9-6BA7E5BF5086}"/>
    <hyperlink ref="K155" r:id="rId156" xr:uid="{89639755-9100-44AA-BC7E-8AADB96A050B}"/>
    <hyperlink ref="K156" r:id="rId157" xr:uid="{7D9A2B5C-DCE6-47B8-8CC7-F25F36E63434}"/>
    <hyperlink ref="K157" r:id="rId158" xr:uid="{CB19D5D6-D77B-4195-80DF-41A95BF4D965}"/>
    <hyperlink ref="K158" r:id="rId159" xr:uid="{80439D8F-E46C-4F98-BCA1-7880EC8F2F26}"/>
    <hyperlink ref="K159" r:id="rId160" xr:uid="{E054EA66-F6CD-41FF-9F24-196A3B98F9CA}"/>
    <hyperlink ref="K160" r:id="rId161" xr:uid="{DCF02C13-5B91-4F0B-84D6-DF0C1F8D1FA0}"/>
    <hyperlink ref="K161" r:id="rId162" xr:uid="{F6A2A2D3-8FBA-4AA5-9381-91B1F51385E5}"/>
    <hyperlink ref="K162" r:id="rId163" xr:uid="{D774B789-E4D5-4233-AF22-1BE351E6084F}"/>
    <hyperlink ref="K163" r:id="rId164" xr:uid="{18BA029F-5D54-42BE-9F19-FCAE99793DC1}"/>
    <hyperlink ref="K164" r:id="rId165" xr:uid="{AE04FDA0-704E-477C-B81A-4EBF6EC858E5}"/>
    <hyperlink ref="K165" r:id="rId166" xr:uid="{F4830AAE-ABD2-4153-9BDB-FD3E63ADA3B5}"/>
    <hyperlink ref="K166" r:id="rId167" xr:uid="{432C5583-0E51-41FC-B157-E11C29FCED11}"/>
    <hyperlink ref="K167" r:id="rId168" xr:uid="{32930E80-2C94-4D57-B32F-CEC4C2CF3479}"/>
    <hyperlink ref="K168" r:id="rId169" xr:uid="{09E00479-005C-4CB6-B8A2-2E96DCD75521}"/>
    <hyperlink ref="K169" r:id="rId170" xr:uid="{D29D6193-D011-419A-8F05-EBEF9DA9A9B0}"/>
    <hyperlink ref="K170" r:id="rId171" xr:uid="{5ACE13DA-360C-448E-8FC1-7E9A4CA054DD}"/>
    <hyperlink ref="K171" r:id="rId172" xr:uid="{6909C876-51F8-4D50-843E-D06D8080A321}"/>
    <hyperlink ref="K172" r:id="rId173" xr:uid="{2DD0D027-4508-45B3-84C7-58F1F2404876}"/>
    <hyperlink ref="K173" r:id="rId174" xr:uid="{6AC5BF2B-30E8-4B08-97C2-DEDAACC22D1B}"/>
    <hyperlink ref="K174" r:id="rId175" xr:uid="{5DFD9A85-6FF0-4332-B451-FBD9A4C6A9E9}"/>
    <hyperlink ref="K175" r:id="rId176" xr:uid="{430A55A6-97C4-4C34-9311-26FC54A22161}"/>
    <hyperlink ref="K177" r:id="rId177" xr:uid="{6BABF678-540F-4F46-BC29-47C95D50C099}"/>
    <hyperlink ref="K178" r:id="rId178" xr:uid="{CDB32278-1E6F-4E94-9941-6B5515A0E88C}"/>
    <hyperlink ref="K179" r:id="rId179" xr:uid="{E3C4363D-6D4A-44A6-AA0A-2B347ADDA083}"/>
    <hyperlink ref="K180" r:id="rId180" xr:uid="{64299B84-304E-4CA4-AE39-1335DFE2E81C}"/>
    <hyperlink ref="K181" r:id="rId181" xr:uid="{96CE2A2B-B501-4380-AFA4-D5480FB51468}"/>
    <hyperlink ref="K182" r:id="rId182" xr:uid="{8407CC85-63C6-41EE-AB7B-95C480A904F7}"/>
    <hyperlink ref="K183" r:id="rId183" xr:uid="{696A3CF8-4202-421A-9D81-F33E7BB0D7F0}"/>
    <hyperlink ref="K184" r:id="rId184" xr:uid="{75564ABC-7BC6-48A0-945A-26D3956F6BF5}"/>
    <hyperlink ref="K185" r:id="rId185" xr:uid="{375D87F5-3865-4258-9868-16D2621C7468}"/>
    <hyperlink ref="K186" r:id="rId186" xr:uid="{3A510CE8-FF1D-451F-BE7B-065FF4EFB16B}"/>
    <hyperlink ref="K187" r:id="rId187" xr:uid="{684B60A7-BFEA-4B3A-A4EB-20C2E2254DEE}"/>
    <hyperlink ref="K188" r:id="rId188" xr:uid="{740FA14C-BE75-4F5E-B563-8B8B2249A341}"/>
    <hyperlink ref="K189" r:id="rId189" xr:uid="{EF533FE9-BD3E-47B3-94FB-3381BA5EA136}"/>
    <hyperlink ref="K190" r:id="rId190" xr:uid="{A64F0384-0958-4262-B239-5FE9A797CCBC}"/>
    <hyperlink ref="K191" r:id="rId191" xr:uid="{E1BF3DE1-24F9-4AB0-B4D4-897B760AB043}"/>
    <hyperlink ref="K192" r:id="rId192" xr:uid="{14E00284-4BAB-4CC2-BB9F-A4C41AB7B8D6}"/>
    <hyperlink ref="K193" r:id="rId193" xr:uid="{3B833EB8-9B02-441A-89D4-BD5BF40DC2FD}"/>
    <hyperlink ref="K194" r:id="rId194" xr:uid="{D2823D1F-9C7D-4D49-8261-EFB98F2D6804}"/>
    <hyperlink ref="K195" r:id="rId195" xr:uid="{C3CBB66E-6D2D-406D-8931-7087C995D3ED}"/>
    <hyperlink ref="K196" r:id="rId196" xr:uid="{D6100CF0-A6D9-42A4-832C-AFAD1851517F}"/>
    <hyperlink ref="K197" r:id="rId197" xr:uid="{3F5EE57A-90B1-43E1-AF32-5AE7D6B5BDF6}"/>
    <hyperlink ref="K198" r:id="rId198" xr:uid="{DE120CE0-59A4-45FA-874B-F469F7CFA702}"/>
    <hyperlink ref="K199" r:id="rId199" xr:uid="{DC2ACA1E-71C9-4D7A-A810-BAB159E4CA5A}"/>
    <hyperlink ref="K200" r:id="rId200" xr:uid="{DC365E78-13C6-4E9C-ABFA-9871C2FCF1E3}"/>
    <hyperlink ref="K201" r:id="rId201" xr:uid="{E1AF1047-4E85-4507-93A9-7093CF16179B}"/>
    <hyperlink ref="K202" r:id="rId202" xr:uid="{04B6D0BB-4143-4F73-910B-0854CC060772}"/>
    <hyperlink ref="K203" r:id="rId203" xr:uid="{50905FE0-604A-48F0-8A05-744E3CC07D94}"/>
    <hyperlink ref="K204" r:id="rId204" xr:uid="{4C4DB6FC-EF3C-41E9-8BC6-A3F4531E3B07}"/>
    <hyperlink ref="K205" r:id="rId205" xr:uid="{4255FA98-306D-4BA2-89B9-BC2B4715C53A}"/>
    <hyperlink ref="K206" r:id="rId206" xr:uid="{4B8EFFCB-B5C9-469B-B17F-FA1BB7BD7E4C}"/>
    <hyperlink ref="K207" r:id="rId207" xr:uid="{139B5E0C-83C1-48D7-9235-E9BF8A1893E1}"/>
    <hyperlink ref="K208" r:id="rId208" xr:uid="{D44A660C-38A0-40D7-BD28-D012D0A3258E}"/>
    <hyperlink ref="K209" r:id="rId209" xr:uid="{AFFF6E0A-CFE4-435C-9FA2-2409CA0FCDBC}"/>
    <hyperlink ref="K210" r:id="rId210" xr:uid="{F9B19A7C-2BEB-49DE-BEA0-AF9FC5D9BE29}"/>
    <hyperlink ref="K211" r:id="rId211" xr:uid="{467D53A6-E4DE-41C0-AB55-A453EEC3AA25}"/>
    <hyperlink ref="K212" r:id="rId212" xr:uid="{D1601626-3201-4988-AC4F-3927E14A3D39}"/>
    <hyperlink ref="K213" r:id="rId213" xr:uid="{2E25075B-6CAA-49A5-9179-00275E0425BF}"/>
    <hyperlink ref="K214" r:id="rId214" xr:uid="{ABF8CCA1-B64E-4896-BC40-645CC6268018}"/>
    <hyperlink ref="K215" r:id="rId215" xr:uid="{B5EC7370-8AE7-4D8D-92E7-70ACF35AF756}"/>
    <hyperlink ref="K216" r:id="rId216" xr:uid="{6B27C730-8076-4128-AAF6-B8B7439E101F}"/>
    <hyperlink ref="K217" r:id="rId217" xr:uid="{E8BCD18E-5AAC-4F91-B387-36B467F561F4}"/>
    <hyperlink ref="K218" r:id="rId218" xr:uid="{6225C39F-8FF6-4741-9C25-1FACFED7ED37}"/>
    <hyperlink ref="K219" r:id="rId219" xr:uid="{CC4CF44D-4D28-4E1C-8C31-F6EE8867230A}"/>
    <hyperlink ref="I220" r:id="rId220" xr:uid="{DBD9EA3D-5562-4B9A-844F-03F05B48A9F9}"/>
    <hyperlink ref="K220" r:id="rId221" xr:uid="{70FD61BA-6BA0-4034-A42B-E15A84AD3C6E}"/>
    <hyperlink ref="K221" r:id="rId222" xr:uid="{E21B6CFB-CEAD-4C0A-B94F-13A9DD548C88}"/>
    <hyperlink ref="K222" r:id="rId223" xr:uid="{D4EAF49F-7A74-4F75-9E03-2E3067585F7C}"/>
    <hyperlink ref="K223" r:id="rId224" xr:uid="{EB7DD0B9-2C20-4082-B66C-9F4604002D47}"/>
    <hyperlink ref="K224" r:id="rId225" xr:uid="{2A026065-B2AB-422E-8E5A-3106607C7DAC}"/>
    <hyperlink ref="K225" r:id="rId226" xr:uid="{7DE1CD28-BBCE-44C2-9902-494D407BD567}"/>
    <hyperlink ref="K226" r:id="rId227" xr:uid="{ED9A33A5-9146-4BA9-A37B-2DA8F6CBDAA9}"/>
    <hyperlink ref="K227" r:id="rId228" xr:uid="{7BE492C2-F230-4A8C-B3C9-75EC1165F595}"/>
    <hyperlink ref="K228" r:id="rId229" xr:uid="{38702A1B-7122-4386-9FF6-3CE1ED3EF5B3}"/>
    <hyperlink ref="K229" r:id="rId230" xr:uid="{CEDE639D-D4D6-4851-B813-FF2FE57207A1}"/>
    <hyperlink ref="K230" r:id="rId231" xr:uid="{09A013B9-60A8-4F25-9CE5-F334545A641F}"/>
    <hyperlink ref="K231" r:id="rId232" xr:uid="{A25B48B1-3FF2-48F9-8131-7EEAB687D56B}"/>
    <hyperlink ref="K232" r:id="rId233" xr:uid="{ACA72BB8-9F81-45D5-AC95-5E84C337209E}"/>
    <hyperlink ref="K233" r:id="rId234" xr:uid="{2973B8E5-AFFB-478B-BC26-212CD593CB2C}"/>
    <hyperlink ref="K234" r:id="rId235" xr:uid="{A6A16F94-C64E-406E-AAD3-8B39AE9F75EB}"/>
    <hyperlink ref="K235" r:id="rId236" xr:uid="{07ACA466-3BEB-4207-A238-1A1A1F5E2931}"/>
    <hyperlink ref="K236" r:id="rId237" xr:uid="{59B3E2EA-1F5E-497C-9C76-2F84BA2DC126}"/>
    <hyperlink ref="K237" r:id="rId238" xr:uid="{F5EF8629-3F99-4732-8B38-B55B47A43BF8}"/>
    <hyperlink ref="K238" r:id="rId239" xr:uid="{850A45D0-80E5-46D7-880A-7792DBC06A0E}"/>
    <hyperlink ref="K239" r:id="rId240" xr:uid="{DEF9ED1B-9515-4073-8647-E237BB220C56}"/>
    <hyperlink ref="K240" r:id="rId241" xr:uid="{7845008A-BA61-4CBD-B15C-9B4177C4B35F}"/>
    <hyperlink ref="K241" r:id="rId242" xr:uid="{178E8C13-6D35-458D-B6F8-DFBA7995BFFE}"/>
    <hyperlink ref="K242" r:id="rId243" xr:uid="{E35D1492-D0B2-4411-B65E-C9F45DB903DF}"/>
    <hyperlink ref="K243" r:id="rId244" xr:uid="{76ACEF16-081F-4108-BC2C-BEFDAF254E86}"/>
    <hyperlink ref="K244" r:id="rId245" xr:uid="{B9134199-588C-43C6-B92B-0A0FEDA4A735}"/>
    <hyperlink ref="K245" r:id="rId246" xr:uid="{00B5BEB4-4A59-48E6-973D-DA5EAF3A1CE3}"/>
    <hyperlink ref="K246" r:id="rId247" xr:uid="{391FF3CC-1DED-4BFA-9DAC-CDB6DEA1FD14}"/>
    <hyperlink ref="K247" r:id="rId248" xr:uid="{CDEDF584-00FB-44CC-8C9C-CE91126C551E}"/>
    <hyperlink ref="K248" r:id="rId249" xr:uid="{34CFF6B9-4B22-46E5-8A28-FC0A924558E9}"/>
    <hyperlink ref="U248" r:id="rId250" xr:uid="{34A40A56-56F4-4552-A5A8-26A06791B680}"/>
    <hyperlink ref="K249" r:id="rId251" xr:uid="{C67A1E8B-B844-4730-B103-8E841B4B476F}"/>
    <hyperlink ref="K250" r:id="rId252" xr:uid="{A39D423F-17AC-494F-8455-43FA5CFEAC80}"/>
    <hyperlink ref="K251" r:id="rId253" xr:uid="{41716077-B78D-4EE2-8559-F7C500CF9EDF}"/>
    <hyperlink ref="K252" r:id="rId254" xr:uid="{F0745B78-D6D5-40DD-9334-6ED493EB107C}"/>
    <hyperlink ref="K253" r:id="rId255" xr:uid="{80B65967-1A45-4D27-92D6-32DD9DE102FB}"/>
    <hyperlink ref="K254" r:id="rId256" xr:uid="{FBA1A264-2A15-4898-B4F7-712BF137008D}"/>
    <hyperlink ref="K255" r:id="rId257" xr:uid="{84A2E6E7-1236-49B5-884B-5FCD7D55D5BA}"/>
    <hyperlink ref="K256" r:id="rId258" xr:uid="{CDBDEED0-5D71-4F27-BFFF-B5B414F4888D}"/>
    <hyperlink ref="K257" r:id="rId259" xr:uid="{68593D88-1D62-4616-9201-66715B22A912}"/>
    <hyperlink ref="K258" r:id="rId260" xr:uid="{F4876020-79EC-44FD-A547-842E9DC92332}"/>
    <hyperlink ref="K259" r:id="rId261" xr:uid="{CD01ACCA-24B2-4B3E-B1CB-921A8FC21640}"/>
    <hyperlink ref="K260" r:id="rId262" xr:uid="{B9F2C9A2-1E9D-426C-A18D-D4511EA01B4A}"/>
    <hyperlink ref="K261" r:id="rId263" xr:uid="{76473D1D-39DB-43E9-96C1-5743E7ADB26E}"/>
    <hyperlink ref="K262" r:id="rId264" xr:uid="{9C8610BC-1ECA-4260-8DDE-9FB2C84667D2}"/>
    <hyperlink ref="K263" r:id="rId265" xr:uid="{4777D5D1-8FB6-4217-B946-AE6E953441BB}"/>
    <hyperlink ref="K264" r:id="rId266" xr:uid="{9FD390BF-3F00-4FD6-AA89-CDF2F95FC4AB}"/>
    <hyperlink ref="U264" r:id="rId267" xr:uid="{19C76C7D-4348-4718-865C-91B9DCF84950}"/>
    <hyperlink ref="K265" r:id="rId268" xr:uid="{84C36A4A-FD81-4068-AE3D-59B6051E207A}"/>
    <hyperlink ref="K266" r:id="rId269" xr:uid="{799730A8-3CEB-4899-BC6D-59025331F0FD}"/>
    <hyperlink ref="U266" r:id="rId270" xr:uid="{1CD8A59B-DF65-4C41-A824-39C7E5F29C1E}"/>
    <hyperlink ref="K267" r:id="rId271" xr:uid="{0D13A917-31F0-4B22-9D58-95FEBC522896}"/>
    <hyperlink ref="K268" r:id="rId272" xr:uid="{09394FA0-F605-4DE6-90AD-E94CE945ADEE}"/>
    <hyperlink ref="K269" r:id="rId273" xr:uid="{0A5F7741-652D-4D76-B4FE-F0F7279C1C6F}"/>
    <hyperlink ref="K270" r:id="rId274" xr:uid="{5EDE4F4B-7921-40BE-935F-FD5D8089A166}"/>
    <hyperlink ref="K271" r:id="rId275" xr:uid="{9506FF8D-0C8E-4697-BB85-F520BB21C8DD}"/>
    <hyperlink ref="K272" r:id="rId276" xr:uid="{F506C568-0E6D-478C-8019-C09075FAEBF3}"/>
    <hyperlink ref="K273" r:id="rId277" xr:uid="{2296D3E0-1E05-4A16-A314-F6D7A6A71C7A}"/>
    <hyperlink ref="K274" r:id="rId278" xr:uid="{E5C64B1E-37C3-481A-AA00-6FB67981FFF7}"/>
    <hyperlink ref="K275" r:id="rId279" xr:uid="{C4545A76-75A9-4871-B2FF-C2CC3ECAB9FD}"/>
    <hyperlink ref="K276" r:id="rId280" xr:uid="{14AFFE32-5D1C-4E27-A227-2DF053F5F085}"/>
    <hyperlink ref="K277" r:id="rId281" xr:uid="{6F4150E9-263D-4BD4-88E2-FE773B31937C}"/>
    <hyperlink ref="K278" r:id="rId282" xr:uid="{CE62C869-2E7E-45B1-82B9-6F2793330C5B}"/>
    <hyperlink ref="K279" r:id="rId283" xr:uid="{E89BB34F-01B2-4BC6-B438-0A9E9138967D}"/>
    <hyperlink ref="K280" r:id="rId284" xr:uid="{7A5694C9-3459-4AB8-A91E-4E51CDF7C62B}"/>
    <hyperlink ref="K281" r:id="rId285" xr:uid="{38C49629-1304-4E8D-AB50-27A6B926ECDA}"/>
    <hyperlink ref="K282" r:id="rId286" xr:uid="{0AAE54D6-FDA1-4BD2-B1C5-1D2C3AAE970A}"/>
    <hyperlink ref="K283" r:id="rId287" xr:uid="{9068F429-BEA2-4EAB-8BC8-5653EDCFAF9A}"/>
    <hyperlink ref="K284" r:id="rId288" xr:uid="{59B46163-1743-40FC-8C09-587941EA804A}"/>
    <hyperlink ref="K285" r:id="rId289" xr:uid="{10EF81E9-9073-46AD-B580-5E23F57E8D78}"/>
    <hyperlink ref="K286" r:id="rId290" xr:uid="{F5C0C64E-DCC0-4919-B586-09F79E85EC80}"/>
    <hyperlink ref="K287" r:id="rId291" xr:uid="{75FC4CC0-89A3-49B9-8FB3-8C627B1FD64D}"/>
    <hyperlink ref="K288" r:id="rId292" xr:uid="{4EC6133D-B5B6-4B40-9EFE-5A38CADF3386}"/>
    <hyperlink ref="K293" r:id="rId293" xr:uid="{7142A378-F515-4581-AE5D-3C0D0E2472A2}"/>
    <hyperlink ref="K294" r:id="rId294" xr:uid="{AEDE0FE7-ACC5-4AE8-8F4A-86925017D365}"/>
    <hyperlink ref="K295" r:id="rId295" xr:uid="{CBF9ABEE-9F6F-41CF-BC28-8B1657E2228D}"/>
    <hyperlink ref="K296" r:id="rId296" xr:uid="{5D179869-CF95-46EB-AD51-EA256770383D}"/>
    <hyperlink ref="K297" r:id="rId297" xr:uid="{BD4433A8-3A56-4511-8119-BAECD34EF8E5}"/>
    <hyperlink ref="K298" r:id="rId298" xr:uid="{D1D4D74F-5C0A-413E-B1D5-AC0FAA24E89D}"/>
    <hyperlink ref="K299" r:id="rId299" xr:uid="{11281F41-8244-4CBE-B181-577BB93E83F7}"/>
    <hyperlink ref="K300" r:id="rId300" xr:uid="{3452DE8F-BF93-4913-AF31-4B54FAB31C2F}"/>
    <hyperlink ref="K301" r:id="rId301" xr:uid="{7232008E-8FFA-4D6F-B53F-279CEF6BB3E8}"/>
    <hyperlink ref="K302" r:id="rId302" xr:uid="{BFAE6E5B-A1C0-4B0E-8127-9F5C8AC46C45}"/>
    <hyperlink ref="K303" r:id="rId303" xr:uid="{DAD75DCC-63F3-4F90-8145-5261A7D6E0F4}"/>
    <hyperlink ref="K304" r:id="rId304" xr:uid="{777397F9-9DF4-4C25-B5C1-EA13BDDA2B91}"/>
    <hyperlink ref="K305" r:id="rId305" xr:uid="{E2347414-3582-4BCA-BCB6-F8CA2030C18A}"/>
    <hyperlink ref="K306" r:id="rId306" xr:uid="{05BF9597-5D68-410D-AED3-6122DEEE1EA4}"/>
    <hyperlink ref="K307" r:id="rId307" xr:uid="{47A54702-F500-4CA2-BD07-7D1D00CAAFD3}"/>
    <hyperlink ref="K308" r:id="rId308" xr:uid="{D145FC0E-23E8-4EB1-B544-451FE2A9F569}"/>
    <hyperlink ref="K309" r:id="rId309" xr:uid="{0BD2AD90-EA86-4F52-BD86-73ABAEF67EA9}"/>
    <hyperlink ref="K310" r:id="rId310" xr:uid="{870B34D2-5D79-4937-8AB8-612B64BA3D0C}"/>
    <hyperlink ref="K311" r:id="rId311" xr:uid="{FF07AF24-B712-40A1-8031-28A07CFF664B}"/>
    <hyperlink ref="K312" r:id="rId312" xr:uid="{7E5D0257-E1E2-4065-9FD9-9C648CE365DF}"/>
    <hyperlink ref="K313" r:id="rId313" xr:uid="{D7A97B73-DF93-4A5D-9C01-C2A39A6A537C}"/>
    <hyperlink ref="K314" r:id="rId314" xr:uid="{A0253CF1-64A7-4BD2-85A6-EA10BBC49BFE}"/>
    <hyperlink ref="K315" r:id="rId315" xr:uid="{18B9115A-3BE0-46D3-B635-BC60E8CF1725}"/>
    <hyperlink ref="U315" r:id="rId316" xr:uid="{6A96D824-6F68-482D-BB2E-6415C7192614}"/>
    <hyperlink ref="K316" r:id="rId317" xr:uid="{A8124CA8-B692-4911-A320-FBAA84CCB13A}"/>
    <hyperlink ref="K317" r:id="rId318" xr:uid="{292B166F-A64C-4D47-9026-32FD0A5451CA}"/>
    <hyperlink ref="K318" r:id="rId319" xr:uid="{175CA645-3635-4F22-9A7A-2E71154BA292}"/>
    <hyperlink ref="K319" r:id="rId320" xr:uid="{184A10F4-599B-4EDD-B51B-F700DE3081C7}"/>
    <hyperlink ref="K320" r:id="rId321" xr:uid="{24BC6234-0E90-4DBA-91B5-A251A2261A2A}"/>
    <hyperlink ref="K321" r:id="rId322" xr:uid="{11640E35-DE20-41C6-B37A-ED5910AB279A}"/>
    <hyperlink ref="K322" r:id="rId323" xr:uid="{DE26B1CF-DC2F-451C-B492-C7F24A6198C8}"/>
    <hyperlink ref="K323" r:id="rId324" xr:uid="{F208E2AF-51A2-47DA-8E00-43C4E5FFC558}"/>
    <hyperlink ref="K324" r:id="rId325" xr:uid="{250BD6FB-B702-4403-9663-A5D488E9BC01}"/>
    <hyperlink ref="K325" r:id="rId326" xr:uid="{EB4D96A0-BBFB-4B98-A117-709FB209B589}"/>
    <hyperlink ref="K326" r:id="rId327" xr:uid="{CCAD0E77-8236-43F3-A4C3-D8DB5A6DC952}"/>
    <hyperlink ref="K327" r:id="rId328" xr:uid="{B2F93D4A-CF1B-42D8-A4C1-0EC00F591AD1}"/>
    <hyperlink ref="K328" r:id="rId329" xr:uid="{830CB08A-C71C-4876-B790-9BB9BBD6E1FB}"/>
    <hyperlink ref="K329" r:id="rId330" xr:uid="{27414C3C-C5F7-4B8D-8EB9-A8F2AA5E3D64}"/>
    <hyperlink ref="K330" r:id="rId331" xr:uid="{DE753A21-EC4E-448B-919E-1C42D8C522D7}"/>
    <hyperlink ref="K331" r:id="rId332" xr:uid="{0086F4AD-94EC-4C22-B7F5-B5851161E396}"/>
    <hyperlink ref="K332" r:id="rId333" xr:uid="{DBA187CF-825D-443D-9506-E2B4B3AE96EE}"/>
    <hyperlink ref="K333" r:id="rId334" xr:uid="{58249ECF-C39C-49C0-AC9B-2C4E2FB58A25}"/>
    <hyperlink ref="K334" r:id="rId335" xr:uid="{51B3534E-58CD-44A2-BB0E-22F59AE7C3ED}"/>
    <hyperlink ref="K335" r:id="rId336" xr:uid="{8EE064B5-92B5-4CA9-AB38-B1137C27144F}"/>
    <hyperlink ref="K336" r:id="rId337" xr:uid="{71F4D411-E0F5-4176-A015-0C9EFF0C3982}"/>
    <hyperlink ref="K337" r:id="rId338" xr:uid="{7EC34200-5CD9-4958-92B7-BD2C8A2A4597}"/>
    <hyperlink ref="K338" r:id="rId339" xr:uid="{94DDD46D-6B40-42AC-9A6D-9C1DDFAB746B}"/>
    <hyperlink ref="K339" r:id="rId340" xr:uid="{42A873E1-15F8-4D05-86C4-B7DAFCD7E58B}"/>
    <hyperlink ref="K340" r:id="rId341" xr:uid="{FBEFD8FA-1802-40DE-BF07-15E6B2D5D29E}"/>
    <hyperlink ref="K341" r:id="rId342" xr:uid="{C1212CF9-C551-4431-9E84-605203FF95B5}"/>
    <hyperlink ref="K342" r:id="rId343" xr:uid="{059DD4D4-E7CA-42D3-BC91-900545658EA1}"/>
    <hyperlink ref="K343" r:id="rId344" xr:uid="{7513712C-8930-41C4-B4B3-2A7382B9F381}"/>
    <hyperlink ref="K344" r:id="rId345" xr:uid="{A37CDA8C-ED22-462B-BD32-4F878CA2B179}"/>
    <hyperlink ref="K345" r:id="rId346" xr:uid="{4E850C15-3411-4506-8B96-75EC7C3EA20B}"/>
    <hyperlink ref="K346" r:id="rId347" xr:uid="{2B16DCED-295B-4807-A289-55290B975A89}"/>
    <hyperlink ref="K347" r:id="rId348" xr:uid="{60C7D4C8-B50D-45EF-ABE4-56A775048B64}"/>
    <hyperlink ref="K348" r:id="rId349" xr:uid="{FA1EECD4-A855-4393-81EA-F2634291E26F}"/>
    <hyperlink ref="K349" r:id="rId350" xr:uid="{CCCA1C06-2AB0-460B-A898-E8BBE9DBC1C0}"/>
    <hyperlink ref="K350" r:id="rId351" xr:uid="{6A060E8E-FCE6-4454-B210-748DB455D51F}"/>
    <hyperlink ref="K351" r:id="rId352" xr:uid="{DD0BE29C-F489-43AA-B6B0-93F4D4ADABD1}"/>
    <hyperlink ref="K352" r:id="rId353" xr:uid="{12A6974C-9C6C-403C-8393-67CB24916984}"/>
    <hyperlink ref="K353" r:id="rId354" xr:uid="{2A2E5D9B-1FAA-4016-BA7E-203A3A0955E0}"/>
    <hyperlink ref="K354" r:id="rId355" xr:uid="{3CB242E6-DF95-45F1-9DDC-C2AACC728C27}"/>
    <hyperlink ref="K355" r:id="rId356" xr:uid="{C2922B38-309F-4AFE-BEAD-2408A1D7AF64}"/>
    <hyperlink ref="K356" r:id="rId357" xr:uid="{06DF5EC1-9721-480D-8318-9BAE2FCA71E9}"/>
    <hyperlink ref="K357" r:id="rId358" xr:uid="{3609EAEF-37FD-406F-B1A1-E8B5D182F8AA}"/>
    <hyperlink ref="K358" r:id="rId359" xr:uid="{59082D3D-908F-4D14-9D9B-9D84646DD551}"/>
    <hyperlink ref="K359" r:id="rId360" xr:uid="{C4104063-864E-451D-8423-BC8FFD7AA620}"/>
    <hyperlink ref="K360" r:id="rId361" xr:uid="{8A6CF1AA-8DCD-4AB5-9A9A-753C5C9D1746}"/>
    <hyperlink ref="K361" r:id="rId362" xr:uid="{24B5C616-ED00-46B2-BC18-1ADB92D018D0}"/>
    <hyperlink ref="K362" r:id="rId363" xr:uid="{B4E3AF27-A2D3-4E79-89BB-27FA1B00861E}"/>
    <hyperlink ref="K363" r:id="rId364" xr:uid="{52861337-ABD3-4125-BECD-AD5479155EAD}"/>
    <hyperlink ref="K364" r:id="rId365" xr:uid="{71486903-DD55-4762-A4E5-D09CD208B0E5}"/>
    <hyperlink ref="U364" r:id="rId366" xr:uid="{A3390D53-4C56-499F-95DA-2AF9301DED8E}"/>
    <hyperlink ref="K365" r:id="rId367" xr:uid="{E200198B-5AB8-4DDA-9332-569FF08799D5}"/>
    <hyperlink ref="K366" r:id="rId368" xr:uid="{530C687E-7E31-4E70-8890-8C7C9C724366}"/>
    <hyperlink ref="K367" r:id="rId369" xr:uid="{D2143068-811B-4F3D-B0ED-9E02A549D8DB}"/>
    <hyperlink ref="K368" r:id="rId370" xr:uid="{0154FEB0-91D7-4E48-93DA-9F99AAFDF7E5}"/>
    <hyperlink ref="K369" r:id="rId371" xr:uid="{E38F25CA-38FA-4939-8409-0C1BA0CBD13B}"/>
    <hyperlink ref="K370" r:id="rId372" xr:uid="{2AD536EF-6714-4278-A3C7-B23937109AAE}"/>
    <hyperlink ref="K371" r:id="rId373" xr:uid="{0A99DBBE-D1F5-4AAE-9B02-028DAA88F7D9}"/>
    <hyperlink ref="K372" r:id="rId374" xr:uid="{ACDBAFFC-B32A-4B15-ACEE-482B0A3BAA86}"/>
    <hyperlink ref="K373" r:id="rId375" xr:uid="{00FD06D0-D259-48EE-8316-74FBDFFA6526}"/>
    <hyperlink ref="U373" r:id="rId376" xr:uid="{9CBBBE36-C173-4C45-96BD-4D1BAB99C30A}"/>
    <hyperlink ref="K374" r:id="rId377" xr:uid="{42D7DFEF-4533-4386-829C-8E030957DA25}"/>
    <hyperlink ref="U374" r:id="rId378" xr:uid="{D32A1D3E-C571-4671-8F82-2A2A4A82B7C5}"/>
    <hyperlink ref="K375" r:id="rId379" xr:uid="{2D6BAC2A-948D-4D92-B3CF-E29BFB4750F7}"/>
    <hyperlink ref="K376" r:id="rId380" xr:uid="{0B293E93-AD7F-4748-906C-49C923D36FDA}"/>
    <hyperlink ref="K377" r:id="rId381" xr:uid="{2A43F841-5DB6-444F-A0D3-C28D091BD2EF}"/>
    <hyperlink ref="K378" r:id="rId382" xr:uid="{3B8043C3-6197-430E-8F3A-C9CD3B06AD3C}"/>
    <hyperlink ref="K379" r:id="rId383" xr:uid="{B5D66A6B-6D72-4FB2-8681-2CF49350E2AF}"/>
    <hyperlink ref="K380" r:id="rId384" xr:uid="{2580F2AD-636E-4E15-9D1F-5B498C1CE836}"/>
    <hyperlink ref="K381" r:id="rId385" xr:uid="{5902E9D3-EB24-4986-9CC4-028C7E00FD1C}"/>
    <hyperlink ref="K382" r:id="rId386" xr:uid="{9D1B8FEF-8F0F-46BA-A968-8B1FB0270113}"/>
    <hyperlink ref="K383" r:id="rId387" xr:uid="{F7C824D6-9EAD-4806-91F0-499B59A407BB}"/>
    <hyperlink ref="K384" r:id="rId388" xr:uid="{5C836EA5-32B6-4CF9-A18F-55F961CCE2D1}"/>
    <hyperlink ref="K385" r:id="rId389" xr:uid="{8A3D17ED-B350-4BAA-BA6B-74452B5FCB4D}"/>
    <hyperlink ref="K386" r:id="rId390" xr:uid="{D54FEB7A-5D6A-4554-A1E4-EE790B2484F8}"/>
    <hyperlink ref="K387" r:id="rId391" xr:uid="{810EABD2-151D-4F65-B10E-C95B5FF90641}"/>
    <hyperlink ref="K388" r:id="rId392" xr:uid="{97355713-6C35-4BD8-9194-3FD74FD9A609}"/>
    <hyperlink ref="U388" r:id="rId393" xr:uid="{90B3774C-F0AD-4D11-AFEC-81B5F271C05C}"/>
    <hyperlink ref="K389" r:id="rId394" xr:uid="{7CE8D76C-2C94-4284-8326-C6D22FF4C108}"/>
    <hyperlink ref="K390" r:id="rId395" xr:uid="{811CACB3-F86F-4B84-A6C8-52ED62451CA3}"/>
    <hyperlink ref="K391" r:id="rId396" xr:uid="{78777153-3336-4CDC-B1B5-5600B679DA83}"/>
    <hyperlink ref="K392" r:id="rId397" xr:uid="{474E0744-1F4E-4A69-A479-357447363EEC}"/>
    <hyperlink ref="K393" r:id="rId398" xr:uid="{8981038F-3CB2-405A-9BEE-A1940AD28052}"/>
    <hyperlink ref="K394" r:id="rId399" xr:uid="{A15CADAA-674A-4371-8F00-08F8B6725C9E}"/>
    <hyperlink ref="K395" r:id="rId400" xr:uid="{780557D5-8CC2-44FF-ABF2-D3EDDFCA95B8}"/>
    <hyperlink ref="K396" r:id="rId401" xr:uid="{EB33220B-A6E3-456D-B10C-C39C9E0CAD8B}"/>
    <hyperlink ref="K397" r:id="rId402" xr:uid="{D3F4F1C3-2114-471E-837E-A79F35AF058B}"/>
    <hyperlink ref="K398" r:id="rId403" xr:uid="{202D6260-CD14-4A0B-9E45-352165DEC460}"/>
    <hyperlink ref="K399" r:id="rId404" xr:uid="{D3269F1E-62B4-4E2E-AEB2-4D83D5AA70F8}"/>
    <hyperlink ref="K400" r:id="rId405" xr:uid="{3A78F50F-CA54-451A-9CAF-E8FBB033862A}"/>
    <hyperlink ref="K401" r:id="rId406" xr:uid="{B722380F-AB00-49AF-ABBC-045864808B47}"/>
    <hyperlink ref="K402" r:id="rId407" xr:uid="{CDEEDDC8-EB16-4A55-A374-949CAEF1B2A2}"/>
    <hyperlink ref="K403" r:id="rId408" xr:uid="{44536F14-9478-4BF7-87F9-7F448000D04C}"/>
    <hyperlink ref="K404" r:id="rId409" xr:uid="{043AC3D8-2024-46BE-B4F5-BBC6363206B6}"/>
    <hyperlink ref="K405" r:id="rId410" xr:uid="{978A6F1C-530D-486F-841F-F648220A1184}"/>
    <hyperlink ref="K406" r:id="rId411" xr:uid="{FEA2DD97-32F3-42E1-8B29-DE8378540D26}"/>
    <hyperlink ref="U406" r:id="rId412" xr:uid="{B6B5F253-7573-4C21-BDCC-A79049A3C5E7}"/>
    <hyperlink ref="K407" r:id="rId413" xr:uid="{94F98466-95F2-4906-8F13-8DCCD0AACB45}"/>
    <hyperlink ref="K408" r:id="rId414" xr:uid="{016C3BA5-2F4D-403C-B48F-179B06594DEC}"/>
    <hyperlink ref="U408" r:id="rId415" xr:uid="{BDFBC8E1-229B-434B-916A-D2A1002C89B6}"/>
    <hyperlink ref="K409" r:id="rId416" xr:uid="{DD492A9C-AE59-4133-AEA9-B0C012B67A99}"/>
    <hyperlink ref="K410" r:id="rId417" xr:uid="{B6B2A1D1-983D-4FAF-AEEE-3CD718D6FBF7}"/>
    <hyperlink ref="K411" r:id="rId418" xr:uid="{47479CA7-C163-440F-BFBF-5A2711E37112}"/>
    <hyperlink ref="K412" r:id="rId419" xr:uid="{DD5C3CC2-7A96-43BA-8892-30861C6E2F6E}"/>
    <hyperlink ref="U412" r:id="rId420" xr:uid="{66EE42E1-20C2-4A71-9066-2868A43BF125}"/>
    <hyperlink ref="K413" r:id="rId421" xr:uid="{B074F643-9664-4B52-8584-1C23A6CD4628}"/>
    <hyperlink ref="K414" r:id="rId422" xr:uid="{402347FF-A621-4CF7-AD47-8172B4D4D6A6}"/>
    <hyperlink ref="K415" r:id="rId423" xr:uid="{43332697-7BB7-4625-A9EC-D15908219249}"/>
    <hyperlink ref="U415" r:id="rId424" xr:uid="{107C2C55-BFA4-49EF-9CD5-E43803D46335}"/>
    <hyperlink ref="K416" r:id="rId425" xr:uid="{80ACD64C-CB11-4C0B-888D-1CBDEAF55EE0}"/>
    <hyperlink ref="K417" r:id="rId426" xr:uid="{11518E88-FC31-40DA-B0F1-36980D085B6E}"/>
    <hyperlink ref="K418" r:id="rId427" xr:uid="{6F347714-5390-48FF-A466-266A5C8CE565}"/>
    <hyperlink ref="K419" r:id="rId428" xr:uid="{1C20F904-141D-41CE-A668-98496BF962A8}"/>
    <hyperlink ref="K420" r:id="rId429" xr:uid="{E3A6578D-8AF3-4BDC-B36F-52306A46616E}"/>
    <hyperlink ref="K421" r:id="rId430" xr:uid="{79E386A8-5CA3-4967-8BD6-C134E5E9F40B}"/>
    <hyperlink ref="K422" r:id="rId431" xr:uid="{0BE39394-7D69-420D-8568-8F24B570FB78}"/>
    <hyperlink ref="K423" r:id="rId432" xr:uid="{F46FC01B-35C2-47AB-B25C-9AB7332A72EB}"/>
    <hyperlink ref="K424" r:id="rId433" xr:uid="{37609566-FDEA-4263-8BF3-11C4D635FBDE}"/>
    <hyperlink ref="K425" r:id="rId434" xr:uid="{A5C3E439-2CFD-4870-8039-0C7734CFBF30}"/>
    <hyperlink ref="K426" r:id="rId435" xr:uid="{1750B036-D6AF-4654-96E1-4FFFC21C9E8A}"/>
    <hyperlink ref="U426" r:id="rId436" xr:uid="{3DBF8BAE-B149-4294-8D3F-12D59CD3D948}"/>
    <hyperlink ref="K427" r:id="rId437" xr:uid="{B6C2D817-1F40-4B59-B737-2A183604AB1F}"/>
    <hyperlink ref="K428" r:id="rId438" xr:uid="{6FE6279B-A6AA-41C2-953B-6F90148CF553}"/>
    <hyperlink ref="U428" r:id="rId439" xr:uid="{F51E240C-84BB-4E6E-8B83-40001A58F65D}"/>
    <hyperlink ref="K429" r:id="rId440" xr:uid="{F992B8FB-9A44-4DDC-A467-14E6CE7BEF1D}"/>
    <hyperlink ref="U429" r:id="rId441" xr:uid="{172D168A-A30D-4EEF-8728-EBA3ADEBD65A}"/>
    <hyperlink ref="K430" r:id="rId442" xr:uid="{A4E56257-0A91-4205-8BF3-0E1926EA5BED}"/>
    <hyperlink ref="K431" r:id="rId443" xr:uid="{E12079FF-53CA-479D-A210-797D8140EFA8}"/>
    <hyperlink ref="U431" r:id="rId444" xr:uid="{C022FFFD-EF3E-4412-B923-3933C3D34952}"/>
    <hyperlink ref="K432" r:id="rId445" xr:uid="{7FA94A59-ED92-41BA-BA69-59BCA563D76A}"/>
    <hyperlink ref="U432" r:id="rId446" xr:uid="{39CAC960-C343-4D76-9E30-9921845F87EC}"/>
    <hyperlink ref="K433" r:id="rId447" xr:uid="{F3B32C5C-60DD-468B-A052-0E10C062212B}"/>
    <hyperlink ref="K434" r:id="rId448" xr:uid="{392C5BDA-2E94-4968-99A1-B4F41348A664}"/>
    <hyperlink ref="U434" r:id="rId449" xr:uid="{DDEC3800-E0E5-429C-8836-FC50FE8D7ECA}"/>
    <hyperlink ref="K435" r:id="rId450" xr:uid="{70E39BE9-A0F7-4F43-88C0-3FC4E362C014}"/>
    <hyperlink ref="K436" r:id="rId451" xr:uid="{B486969A-FB7A-4351-8D83-F91940130222}"/>
    <hyperlink ref="U436" r:id="rId452" xr:uid="{C77F6C4E-C515-4012-A1BF-14C4174481B7}"/>
    <hyperlink ref="K437" r:id="rId453" xr:uid="{6A08CD43-88AF-420F-A5E0-7F542B713292}"/>
    <hyperlink ref="K438" r:id="rId454" xr:uid="{F9F8093D-E4A2-415E-A6CE-CB4288D01693}"/>
    <hyperlink ref="K439" r:id="rId455" xr:uid="{D3AD045E-A449-4E0B-8E42-E4AD845CA0A3}"/>
    <hyperlink ref="K440" r:id="rId456" xr:uid="{D7D9083F-65DB-48AC-9DE6-DACD77A43B3D}"/>
    <hyperlink ref="K441" r:id="rId457" xr:uid="{62299820-451C-4B48-BCA2-FAE89B6A71A4}"/>
    <hyperlink ref="U441" r:id="rId458" xr:uid="{67BF05A9-FC87-4A30-A4D1-77A295EF1F5C}"/>
    <hyperlink ref="K442" r:id="rId459" xr:uid="{C9F5DB77-E5D5-42FC-A368-E4F792C18035}"/>
    <hyperlink ref="K443" r:id="rId460" xr:uid="{A6029060-CB72-4741-AE36-1D8BD77634B1}"/>
    <hyperlink ref="K445" r:id="rId461" xr:uid="{1617EC2F-56B8-479F-BA8F-96B0BB02D2E2}"/>
    <hyperlink ref="K446" r:id="rId462" xr:uid="{43C15F70-3C66-44F5-8030-5C711C86C2C6}"/>
    <hyperlink ref="U446" r:id="rId463" xr:uid="{0B04ED9D-A37B-47C6-BC95-39FFEF4B57DB}"/>
    <hyperlink ref="K447" r:id="rId464" xr:uid="{DBDAFB3B-351E-4E2D-B3E0-B0E56EADF1AA}"/>
    <hyperlink ref="K448" r:id="rId465" xr:uid="{5FA505B9-8AB6-4AE4-84A5-F8C122173C85}"/>
    <hyperlink ref="K449" r:id="rId466" xr:uid="{43E78624-342E-4103-BE9D-BECA70553B0F}"/>
    <hyperlink ref="K450" r:id="rId467" xr:uid="{BFBE0DB8-3BF8-4CB1-8E98-81021A796B1E}"/>
    <hyperlink ref="K455" r:id="rId468" xr:uid="{43785CB5-C017-4CFE-B68A-57A7EB775B95}"/>
    <hyperlink ref="U455" r:id="rId469" xr:uid="{CB2A88CF-3F6B-45AB-874D-8E43D37E1DC7}"/>
    <hyperlink ref="K456" r:id="rId470" xr:uid="{839506CA-88F7-4ECA-9203-3C63E46EAF51}"/>
    <hyperlink ref="U456" r:id="rId471" xr:uid="{8E6BBCD4-390D-4445-A05A-8799F8A7EE45}"/>
    <hyperlink ref="K466" r:id="rId472" xr:uid="{BE709B90-2F49-43E2-BE6F-120A0084D916}"/>
    <hyperlink ref="U466" r:id="rId473" xr:uid="{AE5F50B2-387E-4D6A-9DFD-19C55509CA50}"/>
    <hyperlink ref="K467" r:id="rId474" xr:uid="{65E99B02-94BB-4992-88D6-E36DA5448F0B}"/>
    <hyperlink ref="U467" r:id="rId475" xr:uid="{68EC8C42-159D-48F1-92CB-AC90A4A0B93F}"/>
    <hyperlink ref="K468" r:id="rId476" xr:uid="{471B5C18-9FDD-477C-85C0-5E4A587E5C57}"/>
    <hyperlink ref="U468" r:id="rId477" xr:uid="{F4311D1F-7F76-4E84-A8B5-F278182EEA04}"/>
    <hyperlink ref="K469" r:id="rId478" xr:uid="{98CAE7D0-CB0D-4EBB-9EE6-A4CA648F7290}"/>
    <hyperlink ref="U469" r:id="rId479" xr:uid="{3FDC4700-F65D-4A5C-ABEC-6BB9BACBAE99}"/>
    <hyperlink ref="K470" r:id="rId480" xr:uid="{09F5AC78-2258-4D2B-8AD1-2857D7DE466E}"/>
    <hyperlink ref="U470" r:id="rId481" xr:uid="{075A4894-E0D6-4922-AD43-BF2E6226D101}"/>
    <hyperlink ref="K471" r:id="rId482" xr:uid="{B5DCD366-6599-4EE5-9FEE-97094500D7E7}"/>
    <hyperlink ref="K472" r:id="rId483" xr:uid="{9A745BEE-924C-4394-AF08-8814EC32E2D7}"/>
    <hyperlink ref="U472" r:id="rId484" xr:uid="{D370235E-BD7D-4005-A53B-CCD114CC2F5D}"/>
    <hyperlink ref="K473" r:id="rId485" xr:uid="{31899891-340E-4FE2-A3E3-99B63D753569}"/>
    <hyperlink ref="K474" r:id="rId486" xr:uid="{03CDC325-E122-4D2F-AF03-EF3C5B76CEB1}"/>
    <hyperlink ref="U474" r:id="rId487" xr:uid="{66A2E8B6-FE64-44F5-AAFC-2D0348CEBE4F}"/>
    <hyperlink ref="K475" r:id="rId488" xr:uid="{8BE3DD40-96D5-4155-874C-EEF4047081F4}"/>
    <hyperlink ref="U475" r:id="rId489" xr:uid="{02A9BC60-AA5B-46DE-B36B-C533C3FA67D6}"/>
    <hyperlink ref="K476" r:id="rId490" xr:uid="{39C58D35-ECE0-4AD1-ADBE-E5D790AF6133}"/>
    <hyperlink ref="U476" r:id="rId491" xr:uid="{10AC556D-6ECB-4CA0-98C8-F44A2425C661}"/>
    <hyperlink ref="K477" r:id="rId492" xr:uid="{8F2FDAA2-3DCC-4565-A252-1DE78207143E}"/>
    <hyperlink ref="U477" r:id="rId493" xr:uid="{BF8B7EFF-1A52-4983-A7EB-D1FE22A8F3FC}"/>
    <hyperlink ref="K478" r:id="rId494" xr:uid="{006DAFF8-78D4-48FE-8CE3-5CD4E180D837}"/>
    <hyperlink ref="U478" r:id="rId495" xr:uid="{BDE52D6C-4A40-4968-9C01-A59970187445}"/>
    <hyperlink ref="K479" r:id="rId496" xr:uid="{540B4325-A3B7-4160-BAEC-5CB954B35B79}"/>
    <hyperlink ref="K480" r:id="rId497" xr:uid="{C6886865-1240-49B3-9FDE-AC7AB182B187}"/>
    <hyperlink ref="K481" r:id="rId498" xr:uid="{747643F1-71CC-4763-A261-AC6C4EA17C6D}"/>
    <hyperlink ref="K482" r:id="rId499" xr:uid="{FFA8DFDF-96F7-43F9-94BD-3EA7259547AA}"/>
    <hyperlink ref="U482" r:id="rId500" xr:uid="{A173BB82-AA02-4D5A-883F-3E4AEFAD37E7}"/>
    <hyperlink ref="K483" r:id="rId501" xr:uid="{75C0E30F-0E61-400A-9949-D505F1498DB9}"/>
    <hyperlink ref="U483" r:id="rId502" xr:uid="{8171929D-D0B9-499C-8DC7-AF487319B1F8}"/>
    <hyperlink ref="K484" r:id="rId503" xr:uid="{20AF0F1D-9CC5-4609-8077-51688C8F376B}"/>
    <hyperlink ref="K485" r:id="rId504" xr:uid="{E1EA75E3-7452-4C2A-B65C-7CB6E84F7EFE}"/>
    <hyperlink ref="U485" r:id="rId505" xr:uid="{3BD4B65F-D22E-4D44-92EF-A8B18379D904}"/>
    <hyperlink ref="K486" r:id="rId506" xr:uid="{0B3C4FAC-630F-40E8-AE45-A706AEC831AC}"/>
    <hyperlink ref="U486" r:id="rId507" xr:uid="{5E55806A-5CA8-462F-A563-38A68BDF2322}"/>
    <hyperlink ref="K487" r:id="rId508" xr:uid="{E84782AA-14EB-416A-A537-68A4E3C7EE12}"/>
    <hyperlink ref="K488" r:id="rId509" xr:uid="{70DDFE9B-EE70-45D5-8B09-60D19B41794F}"/>
    <hyperlink ref="K489" r:id="rId510" xr:uid="{EF2E908F-2CF3-4E22-9440-31E2392ED602}"/>
    <hyperlink ref="K490" r:id="rId511" xr:uid="{FB98A13F-93FA-4184-B163-2DD932478DC4}"/>
    <hyperlink ref="K491" r:id="rId512" xr:uid="{FC26E8F2-7440-42B8-86C5-A08818107E14}"/>
    <hyperlink ref="U491" r:id="rId513" xr:uid="{62C23AB8-A2BD-4F5C-8AC5-CA8EA4A3154E}"/>
    <hyperlink ref="K492" r:id="rId514" xr:uid="{6EAC56DD-AFB1-4BF0-8B27-27B5EB0AC37B}"/>
    <hyperlink ref="U492" r:id="rId515" xr:uid="{118CC1E6-20FC-467F-B6CE-F46BC888659B}"/>
    <hyperlink ref="K493" r:id="rId516" xr:uid="{2BE504DF-0AC9-4B70-9206-0D93C305C420}"/>
    <hyperlink ref="K494" r:id="rId517" xr:uid="{EEECC1D5-85A9-4DAC-B2AC-87B8B2F85D33}"/>
    <hyperlink ref="K495" r:id="rId518" xr:uid="{E90B6C7C-2BD2-4A07-B634-A2F0194283FD}"/>
    <hyperlink ref="K496" r:id="rId519" xr:uid="{31BE3C01-1B1E-4FFE-A3B2-837F7167A037}"/>
    <hyperlink ref="U496" r:id="rId520" xr:uid="{6DBB0DE6-7DB8-48C0-832E-FA5D7875A274}"/>
    <hyperlink ref="K497" r:id="rId521" xr:uid="{721F4CF4-04A7-43F3-A1D4-45CB87B1ADEB}"/>
    <hyperlink ref="K498" r:id="rId522" xr:uid="{7923EF7D-B6C9-492B-81D4-E20702C30EF3}"/>
    <hyperlink ref="U498" r:id="rId523" xr:uid="{EFAAE4C0-76DD-470B-B4FE-35BBE1DA77F5}"/>
    <hyperlink ref="K499" r:id="rId524" xr:uid="{0C605283-8CFD-4532-A294-403BF460663F}"/>
    <hyperlink ref="K500" r:id="rId525" xr:uid="{0FBAB5E6-32A0-4C2E-A261-0F9CAC6F4BCE}"/>
    <hyperlink ref="K501" r:id="rId526" xr:uid="{75A22D82-E4EE-412F-BDFB-DC6FA3FFE8D1}"/>
    <hyperlink ref="U501" r:id="rId527" xr:uid="{459C15D1-FA9B-42A5-B941-564002F8EE92}"/>
    <hyperlink ref="K502" r:id="rId528" xr:uid="{BF7881B8-6DAB-4188-8711-2F48630F2484}"/>
    <hyperlink ref="K503" r:id="rId529" xr:uid="{2A5BE8BE-57C2-4552-9965-67DA7708F211}"/>
    <hyperlink ref="K504" r:id="rId530" xr:uid="{144D43FE-FA7F-4E3C-AC6C-0AB4702C531B}"/>
    <hyperlink ref="K505" r:id="rId531" xr:uid="{D33E8D77-916B-47B1-A9D5-3D8647202DE6}"/>
    <hyperlink ref="I506" r:id="rId532" xr:uid="{7BFDB9B4-CE4D-49FF-B52E-B44B37841898}"/>
    <hyperlink ref="K506" r:id="rId533" xr:uid="{0FE9AD01-0E0A-40C0-B299-69D65D1A5E96}"/>
    <hyperlink ref="K507" r:id="rId534" xr:uid="{660DA25D-0AAA-46CA-B236-4C5C2B517795}"/>
    <hyperlink ref="K508" r:id="rId535" xr:uid="{994736AB-012C-4CDC-978E-AF9DD6E17103}"/>
    <hyperlink ref="U508" r:id="rId536" xr:uid="{4E2807CB-A55E-4C63-A742-2D65A7E550DD}"/>
    <hyperlink ref="K509" r:id="rId537" xr:uid="{2E3F0446-16FD-4268-B865-02B2F63F7A96}"/>
    <hyperlink ref="K510" r:id="rId538" xr:uid="{1597B420-3CF2-4E1A-81A2-DEF1FE16D527}"/>
    <hyperlink ref="K511" r:id="rId539" xr:uid="{25719A77-7338-4853-929C-20CD872E3C2B}"/>
    <hyperlink ref="K512" r:id="rId540" xr:uid="{3D16F684-D878-4949-B9F1-1F5741549D4F}"/>
    <hyperlink ref="U512" r:id="rId541" xr:uid="{FC1BEA4C-1464-41FF-9E08-F7CA22504796}"/>
    <hyperlink ref="K513" r:id="rId542" xr:uid="{CBBC2DA0-294E-43B5-98A4-1FE0FC964F46}"/>
    <hyperlink ref="K514" r:id="rId543" xr:uid="{B78CA28F-CC19-4331-9EC1-59718042C925}"/>
    <hyperlink ref="U514" r:id="rId544" xr:uid="{77E2EE77-8B6F-40F3-A3C3-73AB5EA32187}"/>
    <hyperlink ref="K515" r:id="rId545" xr:uid="{D440068E-6C53-4F54-968D-C06750F7B561}"/>
    <hyperlink ref="U515" r:id="rId546" xr:uid="{472E799A-C923-452B-8BDF-43C5CBF0290F}"/>
    <hyperlink ref="K516" r:id="rId547" xr:uid="{1F869597-B9B4-4D3A-9E8B-B83CE72D7C7E}"/>
    <hyperlink ref="U516" r:id="rId548" xr:uid="{6C1B761C-6577-4C39-8F67-64DE4FD168F5}"/>
    <hyperlink ref="K517" r:id="rId549" xr:uid="{D706E9D0-936C-407E-BA07-3920CC8179E9}"/>
    <hyperlink ref="U517" r:id="rId550" xr:uid="{79DB3101-96D0-4ABD-9031-3ADE6614E913}"/>
    <hyperlink ref="K518" r:id="rId551" xr:uid="{0D16AD68-DF11-4B4C-8EFE-FEE63492FFDA}"/>
    <hyperlink ref="U518" r:id="rId552" xr:uid="{52B4F81C-46FF-47B0-8E5F-6670F32CA941}"/>
    <hyperlink ref="K519" r:id="rId553" xr:uid="{4BFBD47A-63B7-4033-ABC0-0CFF57C0B2FE}"/>
    <hyperlink ref="K520" r:id="rId554" xr:uid="{B9DE1248-F2CC-41B8-A7AC-C6176AC3CAE4}"/>
    <hyperlink ref="U520" r:id="rId555" xr:uid="{6AB9E306-1A5A-4044-A719-3980BB2DA9D9}"/>
    <hyperlink ref="K521" r:id="rId556" xr:uid="{4B2CA208-EA5E-4EFF-AB14-9A64910844C8}"/>
    <hyperlink ref="U521" r:id="rId557" xr:uid="{D10C776D-BFE7-4203-B287-815B56C7D42A}"/>
    <hyperlink ref="K522" r:id="rId558" xr:uid="{97982A67-799E-46B3-8CBB-29D66CC7AA4D}"/>
    <hyperlink ref="U522" r:id="rId559" xr:uid="{7A064048-831A-458D-9BC2-608ABEA53278}"/>
    <hyperlink ref="K523" r:id="rId560" xr:uid="{0871597B-8A23-470C-ADD7-0DD9F17E84A7}"/>
    <hyperlink ref="K524" r:id="rId561" xr:uid="{854FA15A-F42E-4AAF-A4AE-0F156CA1BC44}"/>
    <hyperlink ref="K525" r:id="rId562" xr:uid="{0E87030C-DE0B-486E-83B6-3F9FC0729375}"/>
    <hyperlink ref="K526" r:id="rId563" xr:uid="{9FC6855D-91A9-47BD-AE69-FC2FFB824FF5}"/>
    <hyperlink ref="U526" r:id="rId564" xr:uid="{D4466F00-9C23-43DD-A2A4-C299313DFB8C}"/>
    <hyperlink ref="K527" r:id="rId565" xr:uid="{8B9252E9-F220-4DC4-A024-C09049DBD1A7}"/>
    <hyperlink ref="U527" r:id="rId566" xr:uid="{72D3859C-2159-4182-9520-A0CB57CB07E2}"/>
    <hyperlink ref="K528" r:id="rId567" xr:uid="{4BE68FC3-89FB-4D58-A5E4-F399C2176796}"/>
    <hyperlink ref="K529" r:id="rId568" xr:uid="{1932CA1C-0708-4749-948F-B0C564E85319}"/>
    <hyperlink ref="K530" r:id="rId569" xr:uid="{4E5793CA-7A11-409E-9AD2-6C86246F11B7}"/>
    <hyperlink ref="I531" r:id="rId570" xr:uid="{A5E908A9-2753-4EE3-8E9C-13BF92EBBC41}"/>
    <hyperlink ref="K531" r:id="rId571" xr:uid="{755C7482-3348-4750-B81F-167990673B57}"/>
    <hyperlink ref="K532" r:id="rId572" xr:uid="{74FC1FD4-2437-4C4B-AE5A-9C8451243C08}"/>
    <hyperlink ref="K533" r:id="rId573" xr:uid="{4910B0F0-B57F-4304-9C76-D01DF4BAF2A9}"/>
    <hyperlink ref="K534" r:id="rId574" xr:uid="{865790E4-5C7E-403B-997B-854461FA1A89}"/>
    <hyperlink ref="K535" r:id="rId575" xr:uid="{AEDF2055-869A-4872-8E1C-87FBB3EAB35A}"/>
    <hyperlink ref="K537" r:id="rId576" xr:uid="{90572D50-9831-4D49-BDC1-699A76DF2F3F}"/>
    <hyperlink ref="K538" r:id="rId577" xr:uid="{72033857-B5A5-4DD0-8418-E7D8A18AF9DA}"/>
    <hyperlink ref="K539" r:id="rId578" xr:uid="{779F88EC-F720-46C4-A835-DFA37684C86B}"/>
    <hyperlink ref="K540" r:id="rId579" xr:uid="{1FEE75A2-38D0-441E-AD37-E17EF11ADE79}"/>
    <hyperlink ref="U540" r:id="rId580" xr:uid="{D2DF6613-8D94-4449-ACC5-DBED2ACD5490}"/>
    <hyperlink ref="K541" r:id="rId581" xr:uid="{AF6AB4E4-171D-4694-B30E-85EEFFD27B67}"/>
    <hyperlink ref="K542" r:id="rId582" xr:uid="{D7229E14-1172-43B5-8F71-75A9BDB1158C}"/>
    <hyperlink ref="U542" r:id="rId583" xr:uid="{F68167B2-C832-4C72-84EF-17E4EB0F0C66}"/>
    <hyperlink ref="K543" r:id="rId584" xr:uid="{85DF3B68-FA54-43CC-A3E2-8FB0303E4A47}"/>
    <hyperlink ref="K544" r:id="rId585" xr:uid="{7278AA28-E8EF-47ED-8C1C-9954CF8E98FC}"/>
    <hyperlink ref="K545" r:id="rId586" xr:uid="{66ED6F9B-1552-4077-A6C6-F76E3BF79DCC}"/>
    <hyperlink ref="K546" r:id="rId587" xr:uid="{9F998A59-D497-4267-8632-EC7C45BC806D}"/>
    <hyperlink ref="K547" r:id="rId588" xr:uid="{DD5EABEC-3B9C-409C-A48A-2DCABCCC4685}"/>
    <hyperlink ref="K548" r:id="rId589" xr:uid="{AFC5CA36-0937-45DD-847F-14756CD1FA68}"/>
    <hyperlink ref="K549" r:id="rId590" xr:uid="{024BBE56-D9BD-4218-978F-F169B3D6C0CE}"/>
    <hyperlink ref="K550" r:id="rId591" xr:uid="{6DC1C33C-3EC8-406D-A02E-7F780820B0CC}"/>
    <hyperlink ref="K551" r:id="rId592" xr:uid="{56BFAF23-1F9A-4C44-B4B0-6B6B6B9A85F7}"/>
    <hyperlink ref="K552" r:id="rId593" xr:uid="{AEEC6B1A-F6BC-4BAB-89B6-20F1125E1E6D}"/>
    <hyperlink ref="K553" r:id="rId594" xr:uid="{C76346D8-2A29-46F3-AD79-42A55C7D57D2}"/>
    <hyperlink ref="K554" r:id="rId595" xr:uid="{F20BA0B9-CE8F-4922-83C4-DF9D3444A4BD}"/>
    <hyperlink ref="I555" r:id="rId596" xr:uid="{893C497F-EA03-4A6C-8FDE-7F7120526B13}"/>
    <hyperlink ref="K555" r:id="rId597" xr:uid="{B68C8277-3ABA-4B7F-838B-72D1785ACF16}"/>
    <hyperlink ref="U555" r:id="rId598" xr:uid="{6D5061D6-07D4-487A-8FB6-42220C53CE15}"/>
    <hyperlink ref="K556" r:id="rId599" xr:uid="{E112B3F4-A242-4964-9894-5A3F88FB1BBB}"/>
    <hyperlink ref="U556" r:id="rId600" xr:uid="{F79A9BEB-A407-45EC-84DB-64BE812A43F1}"/>
    <hyperlink ref="K557" r:id="rId601" xr:uid="{4FE79BF1-3E71-4510-BF4F-2CFB17C30CDC}"/>
    <hyperlink ref="U557" r:id="rId602" xr:uid="{799A2532-0FED-42EC-88F5-C53EC2621B04}"/>
    <hyperlink ref="K558" r:id="rId603" xr:uid="{FA3530C0-6514-4B87-9F2B-0E9226AFD787}"/>
    <hyperlink ref="U558" r:id="rId604" xr:uid="{B30D185E-14CB-411C-A1F7-733E03F14FC0}"/>
    <hyperlink ref="K559" r:id="rId605" xr:uid="{4D44BA64-FF01-44D7-8210-B4AA211E9BB2}"/>
    <hyperlink ref="U559" r:id="rId606" xr:uid="{465200C7-9C34-4892-87F1-BD8C1DF48894}"/>
    <hyperlink ref="K560" r:id="rId607" xr:uid="{ED784FC7-C99C-4BF7-9EA1-63C6721111B0}"/>
    <hyperlink ref="K561" r:id="rId608" xr:uid="{BCBCD09E-677C-4A3A-BA4E-504DA0632D72}"/>
    <hyperlink ref="K562" r:id="rId609" xr:uid="{A07C6175-3746-46BC-B57E-3F5EF121B244}"/>
    <hyperlink ref="K563" r:id="rId610" xr:uid="{6BB36FE2-8EBB-49CA-9FF0-354702AC760E}"/>
    <hyperlink ref="K564" r:id="rId611" xr:uid="{60AD95A8-D695-41EC-BF20-778C311F5685}"/>
    <hyperlink ref="K565" r:id="rId612" xr:uid="{D10FD983-D9A7-448B-9E54-E0384A10B922}"/>
    <hyperlink ref="K566" r:id="rId613" xr:uid="{CA54E6EB-3A10-4517-B550-8BBDF6C99348}"/>
    <hyperlink ref="K567" r:id="rId614" xr:uid="{00DFEFBD-B7E7-4586-B859-97C150BAB039}"/>
    <hyperlink ref="K568" r:id="rId615" xr:uid="{4FBDA944-ED38-4F81-AA66-4F3BB45098F1}"/>
    <hyperlink ref="U568" r:id="rId616" xr:uid="{C9AA7680-F41E-4347-977A-A92A2538500F}"/>
    <hyperlink ref="K569" r:id="rId617" xr:uid="{D836FEAC-520E-4705-8094-14E979C41BDD}"/>
    <hyperlink ref="K570" r:id="rId618" xr:uid="{943441CD-2FEA-4211-A19C-7433A1466F21}"/>
    <hyperlink ref="K571" r:id="rId619" xr:uid="{5FC41296-78A6-4732-9D1C-B3E82FA29126}"/>
    <hyperlink ref="K572" r:id="rId620" xr:uid="{9EACE230-BDB5-4501-90C9-8C33CD309F16}"/>
    <hyperlink ref="K573" r:id="rId621" xr:uid="{18A8BF7E-5188-4C34-B669-AE20BF4E828A}"/>
    <hyperlink ref="U573" r:id="rId622" xr:uid="{6B5DD9F1-0A58-4C59-A615-DBD8808F286F}"/>
    <hyperlink ref="K574" r:id="rId623" xr:uid="{01D06156-A340-4856-8448-E6AC33D67CAA}"/>
    <hyperlink ref="U574" r:id="rId624" xr:uid="{9920F99C-E939-4A46-B061-94EF0E2D42D9}"/>
    <hyperlink ref="K575" r:id="rId625" xr:uid="{BE7FEDB9-5CD5-47D0-A3D1-058EE6F446CE}"/>
    <hyperlink ref="K576" r:id="rId626" xr:uid="{69D4E29A-71DE-45B4-B9A8-20A3FB88D771}"/>
    <hyperlink ref="K577" r:id="rId627" xr:uid="{DE7926E3-FD26-4970-A19A-99CA0CD589BA}"/>
    <hyperlink ref="K578" r:id="rId628" xr:uid="{D4433F91-6C3D-42BF-8103-A415478CEFCC}"/>
    <hyperlink ref="K579" r:id="rId629" xr:uid="{D96D4F2E-5537-40CF-86F4-748D7D5C8043}"/>
    <hyperlink ref="K580" r:id="rId630" xr:uid="{44F90D6F-EE29-403E-8AD9-D0A3162874D1}"/>
    <hyperlink ref="K581" r:id="rId631" xr:uid="{01094D5D-B528-4178-BC92-B50C7026F0DA}"/>
    <hyperlink ref="K582" r:id="rId632" xr:uid="{8B777FED-BA28-4AA5-AF2B-ED9AFA28458D}"/>
    <hyperlink ref="K583" r:id="rId633" xr:uid="{5DC063C6-84F1-4FA0-9B4F-832FE93750A7}"/>
    <hyperlink ref="U583" r:id="rId634" xr:uid="{16FCBC6F-30AE-4591-A63B-9A8E898E3889}"/>
    <hyperlink ref="K584" r:id="rId635" xr:uid="{BD8D429A-6169-4B62-B223-61327A64C4E0}"/>
    <hyperlink ref="U584" r:id="rId636" xr:uid="{F86A8851-09C3-40F0-B0AE-E618ED72D98B}"/>
    <hyperlink ref="K585" r:id="rId637" xr:uid="{D4C10FCD-0C66-4A45-B032-C90D93C584F9}"/>
    <hyperlink ref="K586" r:id="rId638" xr:uid="{A39CDCCE-B713-41FD-849B-6111C55C5CE1}"/>
    <hyperlink ref="K587" r:id="rId639" xr:uid="{3412A71D-CE78-4BB0-B670-FCF964D02AA4}"/>
    <hyperlink ref="K588" r:id="rId640" xr:uid="{8F4077A6-B587-4B53-B4A8-BE0F6F4DF83C}"/>
    <hyperlink ref="U588" r:id="rId641" xr:uid="{1CA8D919-4457-458C-B7A6-B184340A4178}"/>
    <hyperlink ref="K589" r:id="rId642" xr:uid="{13CDBC18-8044-4DDE-8B67-1CA14A543F2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2E74-D4FB-43DD-8E6E-CB5A423AB15A}">
  <sheetPr codeName="Sheet5"/>
  <dimension ref="A1:AG426"/>
  <sheetViews>
    <sheetView topLeftCell="A447" workbookViewId="0">
      <selection activeCell="B427" sqref="B427:B1360"/>
    </sheetView>
  </sheetViews>
  <sheetFormatPr defaultColWidth="12.6328125" defaultRowHeight="14.5"/>
  <cols>
    <col min="1" max="1" width="7.6328125" customWidth="1"/>
    <col min="2" max="2" width="9.6328125" customWidth="1"/>
    <col min="3" max="3" width="12.36328125" customWidth="1"/>
    <col min="4" max="4" width="9.36328125" customWidth="1"/>
    <col min="5" max="5" width="8.36328125" customWidth="1"/>
    <col min="6" max="6" width="15" customWidth="1"/>
    <col min="7" max="7" width="20.7265625" customWidth="1"/>
    <col min="8" max="8" width="12.26953125" customWidth="1"/>
    <col min="9" max="9" width="29.6328125" customWidth="1"/>
    <col min="10" max="10" width="11.08984375" customWidth="1"/>
    <col min="11" max="11" width="9" customWidth="1"/>
    <col min="12" max="12" width="8.7265625" customWidth="1"/>
    <col min="13" max="13" width="11.08984375" customWidth="1"/>
    <col min="14" max="14" width="12.26953125" customWidth="1"/>
    <col min="15" max="15" width="7.26953125" customWidth="1"/>
    <col min="16" max="16" width="16" customWidth="1"/>
    <col min="17" max="17" width="10.26953125" customWidth="1"/>
    <col min="18" max="18" width="8" customWidth="1"/>
    <col min="19" max="19" width="9.08984375" customWidth="1"/>
    <col min="20" max="20" width="8" customWidth="1"/>
    <col min="21" max="21" width="36.453125" customWidth="1"/>
    <col min="22" max="22" width="8.81640625" customWidth="1"/>
    <col min="23" max="23" width="15.6328125" customWidth="1"/>
    <col min="24" max="24" width="9.36328125" customWidth="1"/>
    <col min="25" max="25" width="6.26953125" customWidth="1"/>
    <col min="26" max="26" width="33.6328125" customWidth="1"/>
    <col min="27" max="32" width="9.453125" customWidth="1"/>
    <col min="33" max="33" width="13.81640625" customWidth="1"/>
  </cols>
  <sheetData>
    <row r="1" spans="1:33" ht="46.5" customHeight="1">
      <c r="A1" s="1" t="s">
        <v>0</v>
      </c>
      <c r="B1" s="1" t="s">
        <v>1</v>
      </c>
      <c r="C1" s="1" t="s">
        <v>2</v>
      </c>
      <c r="D1" s="1" t="s">
        <v>3</v>
      </c>
      <c r="E1" s="1" t="s">
        <v>4</v>
      </c>
      <c r="F1" s="1" t="s">
        <v>5</v>
      </c>
      <c r="G1" s="1" t="s">
        <v>6</v>
      </c>
      <c r="H1" s="2" t="s">
        <v>7</v>
      </c>
      <c r="I1" s="3" t="s">
        <v>8</v>
      </c>
      <c r="J1" s="4" t="s">
        <v>9</v>
      </c>
      <c r="K1" s="3" t="s">
        <v>10</v>
      </c>
      <c r="L1" s="1" t="s">
        <v>11</v>
      </c>
      <c r="M1" s="1" t="s">
        <v>12</v>
      </c>
      <c r="N1" s="1" t="s">
        <v>13</v>
      </c>
      <c r="O1" s="5" t="s">
        <v>14</v>
      </c>
      <c r="P1" s="5" t="s">
        <v>15</v>
      </c>
      <c r="Q1" s="5" t="s">
        <v>16</v>
      </c>
      <c r="R1" s="5" t="s">
        <v>17</v>
      </c>
      <c r="S1" s="5" t="s">
        <v>18</v>
      </c>
      <c r="T1" s="5" t="s">
        <v>19</v>
      </c>
      <c r="U1" s="5" t="s">
        <v>20</v>
      </c>
      <c r="V1" s="6" t="s">
        <v>21</v>
      </c>
      <c r="W1" s="7" t="s">
        <v>22</v>
      </c>
      <c r="X1" s="8" t="s">
        <v>23</v>
      </c>
      <c r="Y1" s="9" t="s">
        <v>24</v>
      </c>
      <c r="Z1" s="10" t="s">
        <v>25</v>
      </c>
      <c r="AA1" s="10" t="s">
        <v>26</v>
      </c>
      <c r="AB1" s="11" t="s">
        <v>27</v>
      </c>
      <c r="AC1" s="12" t="s">
        <v>28</v>
      </c>
      <c r="AD1" s="13" t="s">
        <v>29</v>
      </c>
      <c r="AE1" s="14" t="s">
        <v>30</v>
      </c>
      <c r="AF1" s="14" t="s">
        <v>31</v>
      </c>
      <c r="AG1" s="14" t="s">
        <v>32</v>
      </c>
    </row>
    <row r="2" spans="1:33" ht="15.75" customHeight="1">
      <c r="A2" s="15">
        <v>44487</v>
      </c>
      <c r="B2" s="16" t="s">
        <v>6255</v>
      </c>
      <c r="C2" s="16" t="s">
        <v>155</v>
      </c>
      <c r="D2" s="16" t="s">
        <v>35</v>
      </c>
      <c r="E2" s="16" t="s">
        <v>48</v>
      </c>
      <c r="F2" s="17" t="str">
        <f t="shared" ref="F2:F7" si="0">IF(G2="","",IF(AE2="Yes", "Đã onboard", IF(AE2="No", "Không onboard", IF(AC2="Yes", "Đồng ý offer", IF(AC2="Consider", "Cân nhắc offer",IF(AC2="No", "Từ chối offer", IF(AA2="Pass", "Pass Phỏng vấn", IF(AA2="Fail", "Fail Phỏng vấn", IF(AA2="Cancel", "Hủy Phỏng vấn", IF(AA2="Reject", "Từ chối Phỏng vấn", IF(AA2="Consider", "Cân nhắc KQ PV", IF(AND(X2&lt;&gt;"",AA2="",W2="Pass"), "Có lịch PV",IF(W2="Pass","Pass CV",IF(W2="Fail","Fail CV",IF(W2="Reject","Từ chối ứng tuyển", IF(W2="Consider","Cân nhắc CV","Đã nhận được CV"))))))))))))))))</f>
        <v>Từ chối Phỏng vấn</v>
      </c>
      <c r="G2" s="45" t="s">
        <v>6256</v>
      </c>
      <c r="H2" s="303" t="s">
        <v>6257</v>
      </c>
      <c r="I2" s="45" t="s">
        <v>6258</v>
      </c>
      <c r="J2" s="304">
        <v>1999</v>
      </c>
      <c r="K2" s="140" t="s">
        <v>6259</v>
      </c>
      <c r="L2" s="21" t="str">
        <f ca="1">IFERROR(__xludf.DUMMYFUNCTION("if(or(countifs($H$3:H4,H4)&gt;1, countifs($I$3:I4,I4)&gt;1),""Trùng"",if(or(COUNTIFS('Data tổng'!$I:$I,$I4)&gt;1,COUNTIFS('Data tổng'!$H:$H,$H4)&gt;1),""Trùng ""&amp;FILTER('Data tổng'!$B:$B,'Data tổng'!$I:$I=$I4,'Data tổng'!$B:$B&lt;&gt;$B4),""ok""))"),"ok")</f>
        <v>ok</v>
      </c>
      <c r="M2" s="16" t="s">
        <v>149</v>
      </c>
      <c r="N2" s="16" t="s">
        <v>150</v>
      </c>
      <c r="O2" s="16" t="s">
        <v>85</v>
      </c>
      <c r="P2" s="16"/>
      <c r="Q2" s="16" t="s">
        <v>284</v>
      </c>
      <c r="R2" s="16"/>
      <c r="T2" s="16" t="s">
        <v>55</v>
      </c>
      <c r="U2" s="305" t="s">
        <v>6260</v>
      </c>
      <c r="V2" s="23">
        <v>44488</v>
      </c>
      <c r="W2" s="24" t="s">
        <v>57</v>
      </c>
      <c r="X2" s="25">
        <v>44491</v>
      </c>
      <c r="Y2" s="33">
        <v>0.58333333333333337</v>
      </c>
      <c r="Z2" s="26" t="s">
        <v>2373</v>
      </c>
      <c r="AA2" s="26" t="s">
        <v>58</v>
      </c>
      <c r="AB2" s="27"/>
      <c r="AC2" s="27"/>
      <c r="AD2" s="28"/>
      <c r="AE2" s="29"/>
      <c r="AF2" s="29"/>
      <c r="AG2" s="29"/>
    </row>
    <row r="3" spans="1:33" ht="15.75" customHeight="1">
      <c r="A3" s="15">
        <v>44487</v>
      </c>
      <c r="B3" s="16" t="s">
        <v>6255</v>
      </c>
      <c r="C3" s="16" t="s">
        <v>78</v>
      </c>
      <c r="D3" s="16" t="s">
        <v>417</v>
      </c>
      <c r="E3" s="16" t="s">
        <v>48</v>
      </c>
      <c r="F3" s="17" t="str">
        <f t="shared" si="0"/>
        <v>Đã nhận được CV</v>
      </c>
      <c r="G3" s="45" t="s">
        <v>6261</v>
      </c>
      <c r="H3" s="303" t="s">
        <v>6262</v>
      </c>
      <c r="I3" s="45" t="s">
        <v>6263</v>
      </c>
      <c r="J3" s="304">
        <v>1994</v>
      </c>
      <c r="K3" s="140" t="s">
        <v>6264</v>
      </c>
      <c r="L3" s="21" t="str">
        <f ca="1">IFERROR(__xludf.DUMMYFUNCTION("if(or(countifs($H$3:H4,H4)&gt;1, countifs($I$3:I4,I4)&gt;1),""Trùng"",if(or(COUNTIFS('Data tổng'!$I:$I,$I4)&gt;1,COUNTIFS('Data tổng'!$H:$H,$H4)&gt;1),""Trùng ""&amp;FILTER('Data tổng'!$B:$B,'Data tổng'!$I:$I=$I4,'Data tổng'!$B:$B&lt;&gt;$B4),""ok""))"),"ok")</f>
        <v>ok</v>
      </c>
      <c r="M3" s="16" t="s">
        <v>40</v>
      </c>
      <c r="N3" s="16"/>
      <c r="O3" s="16"/>
      <c r="P3" s="16"/>
      <c r="Q3" s="16"/>
      <c r="R3" s="16"/>
      <c r="S3" s="31"/>
      <c r="T3" s="16"/>
      <c r="U3" s="21"/>
      <c r="V3" s="23"/>
      <c r="W3" s="24"/>
      <c r="X3" s="25"/>
      <c r="Y3" s="33"/>
      <c r="Z3" s="26"/>
      <c r="AA3" s="26"/>
      <c r="AB3" s="34"/>
      <c r="AC3" s="27"/>
      <c r="AD3" s="28"/>
      <c r="AE3" s="29"/>
      <c r="AF3" s="29"/>
      <c r="AG3" s="29"/>
    </row>
    <row r="4" spans="1:33" ht="15.75" customHeight="1">
      <c r="A4" s="15">
        <v>44487</v>
      </c>
      <c r="B4" s="16" t="s">
        <v>6255</v>
      </c>
      <c r="C4" s="16" t="s">
        <v>78</v>
      </c>
      <c r="D4" s="16" t="s">
        <v>417</v>
      </c>
      <c r="E4" s="16" t="s">
        <v>48</v>
      </c>
      <c r="F4" s="17" t="str">
        <f t="shared" si="0"/>
        <v>Đã nhận được CV</v>
      </c>
      <c r="G4" s="45" t="s">
        <v>6265</v>
      </c>
      <c r="H4" s="303" t="s">
        <v>6266</v>
      </c>
      <c r="I4" s="45" t="s">
        <v>6267</v>
      </c>
      <c r="J4" s="304">
        <v>1991</v>
      </c>
      <c r="K4" s="140" t="s">
        <v>6268</v>
      </c>
      <c r="L4" s="21" t="str">
        <f ca="1">IFERROR(__xludf.DUMMYFUNCTION("if(or(countifs($H$3:H5,H5)&gt;1, countifs($I$3:I5,I5)&gt;1),""Trùng"",if(or(COUNTIFS('Data tổng'!$I:$I,$I5)&gt;1,COUNTIFS('Data tổng'!$H:$H,$H5)&gt;1),""Trùng ""&amp;FILTER('Data tổng'!$B:$B,'Data tổng'!$I:$I=$I5,'Data tổng'!$B:$B&lt;&gt;$B5),""ok""))"),"ok")</f>
        <v>ok</v>
      </c>
      <c r="M4" s="16" t="s">
        <v>40</v>
      </c>
      <c r="N4" s="16"/>
      <c r="O4" s="16"/>
      <c r="P4" s="16"/>
      <c r="Q4" s="16"/>
      <c r="R4" s="16"/>
      <c r="S4" s="31"/>
      <c r="T4" s="16"/>
      <c r="U4" s="21"/>
      <c r="V4" s="23"/>
      <c r="W4" s="24"/>
      <c r="X4" s="25"/>
      <c r="Y4" s="33"/>
      <c r="Z4" s="26"/>
      <c r="AA4" s="26"/>
      <c r="AB4" s="34"/>
      <c r="AC4" s="27"/>
      <c r="AD4" s="28"/>
      <c r="AE4" s="29"/>
      <c r="AF4" s="29"/>
      <c r="AG4" s="35"/>
    </row>
    <row r="5" spans="1:33" ht="15.75" customHeight="1">
      <c r="A5" s="15">
        <v>44487</v>
      </c>
      <c r="B5" s="16" t="s">
        <v>6255</v>
      </c>
      <c r="C5" s="16" t="s">
        <v>163</v>
      </c>
      <c r="D5" s="16" t="s">
        <v>79</v>
      </c>
      <c r="E5" s="16" t="s">
        <v>48</v>
      </c>
      <c r="F5" s="17" t="str">
        <f t="shared" si="0"/>
        <v>Đã nhận được CV</v>
      </c>
      <c r="G5" s="45" t="s">
        <v>6269</v>
      </c>
      <c r="H5" s="303" t="s">
        <v>6270</v>
      </c>
      <c r="I5" s="45" t="s">
        <v>6271</v>
      </c>
      <c r="J5" s="306">
        <v>35108</v>
      </c>
      <c r="K5" s="140" t="s">
        <v>6272</v>
      </c>
      <c r="L5" s="21" t="str">
        <f ca="1">IFERROR(__xludf.DUMMYFUNCTION("if(or(countifs($H$3:H6,H6)&gt;1, countifs($I$3:I6,I6)&gt;1),""Trùng"",if(or(COUNTIFS('Data tổng'!$I:$I,$I6)&gt;1,COUNTIFS('Data tổng'!$H:$H,$H6)&gt;1),""Trùng ""&amp;FILTER('Data tổng'!$B:$B,'Data tổng'!$I:$I=$I6,'Data tổng'!$B:$B&lt;&gt;$B6),""ok""))"),"ok")</f>
        <v>ok</v>
      </c>
      <c r="M5" s="16" t="s">
        <v>40</v>
      </c>
      <c r="N5" s="16"/>
      <c r="O5" s="16"/>
      <c r="P5" s="16"/>
      <c r="Q5" s="16" t="s">
        <v>191</v>
      </c>
      <c r="R5" s="16" t="s">
        <v>197</v>
      </c>
      <c r="S5" s="31"/>
      <c r="T5" s="16"/>
      <c r="U5" s="21"/>
      <c r="V5" s="23"/>
      <c r="W5" s="24"/>
      <c r="X5" s="25"/>
      <c r="Y5" s="26"/>
      <c r="Z5" s="26"/>
      <c r="AA5" s="26"/>
      <c r="AB5" s="27"/>
      <c r="AC5" s="27"/>
      <c r="AD5" s="28"/>
      <c r="AE5" s="29"/>
      <c r="AF5" s="29"/>
      <c r="AG5" s="29"/>
    </row>
    <row r="6" spans="1:33" ht="15.75" customHeight="1">
      <c r="A6" s="15">
        <v>44487</v>
      </c>
      <c r="B6" s="16" t="s">
        <v>6255</v>
      </c>
      <c r="C6" s="16" t="s">
        <v>155</v>
      </c>
      <c r="D6" s="16" t="s">
        <v>79</v>
      </c>
      <c r="E6" s="16" t="s">
        <v>48</v>
      </c>
      <c r="F6" s="17" t="str">
        <f t="shared" si="0"/>
        <v>Fail Phỏng vấn</v>
      </c>
      <c r="G6" s="56" t="s">
        <v>6273</v>
      </c>
      <c r="H6" s="303" t="s">
        <v>6274</v>
      </c>
      <c r="I6" s="56" t="s">
        <v>6275</v>
      </c>
      <c r="J6" s="306">
        <v>35743</v>
      </c>
      <c r="K6" s="117" t="s">
        <v>6276</v>
      </c>
      <c r="L6" s="21" t="str">
        <f ca="1">IFERROR(__xludf.DUMMYFUNCTION("if(or(countifs($H$3:H7,H7)&gt;1, countifs($I$3:I7,I7)&gt;1),""Trùng"",if(or(COUNTIFS('Data tổng'!$I:$I,$I7)&gt;1,COUNTIFS('Data tổng'!$H:$H,$H7)&gt;1),""Trùng ""&amp;FILTER('Data tổng'!$B:$B,'Data tổng'!$I:$I=$I7,'Data tổng'!$B:$B&lt;&gt;$B7),""ok""))"),"ok")</f>
        <v>ok</v>
      </c>
      <c r="M6" s="16" t="s">
        <v>149</v>
      </c>
      <c r="N6" s="16" t="s">
        <v>150</v>
      </c>
      <c r="O6" s="16"/>
      <c r="P6" s="16"/>
      <c r="Q6" s="16" t="s">
        <v>207</v>
      </c>
      <c r="R6" s="16"/>
      <c r="S6" s="31"/>
      <c r="T6" s="16" t="s">
        <v>87</v>
      </c>
      <c r="U6" s="21" t="s">
        <v>6277</v>
      </c>
      <c r="V6" s="23">
        <v>44488</v>
      </c>
      <c r="W6" s="24" t="s">
        <v>57</v>
      </c>
      <c r="X6" s="25">
        <v>44490</v>
      </c>
      <c r="Y6" s="33">
        <v>0.72916666666666663</v>
      </c>
      <c r="Z6" s="26" t="s">
        <v>2403</v>
      </c>
      <c r="AA6" s="26" t="s">
        <v>47</v>
      </c>
      <c r="AB6" s="39"/>
      <c r="AC6" s="27"/>
      <c r="AD6" s="28"/>
      <c r="AE6" s="29"/>
      <c r="AF6" s="29"/>
      <c r="AG6" s="35"/>
    </row>
    <row r="7" spans="1:33" ht="15.75" customHeight="1">
      <c r="A7" s="15">
        <v>44488</v>
      </c>
      <c r="B7" s="16" t="s">
        <v>6255</v>
      </c>
      <c r="C7" s="16" t="s">
        <v>263</v>
      </c>
      <c r="D7" s="16" t="s">
        <v>417</v>
      </c>
      <c r="E7" s="16" t="s">
        <v>48</v>
      </c>
      <c r="F7" s="17" t="str">
        <f t="shared" si="0"/>
        <v>Từ chối offer</v>
      </c>
      <c r="G7" s="16" t="s">
        <v>6278</v>
      </c>
      <c r="H7" s="307" t="s">
        <v>6279</v>
      </c>
      <c r="I7" s="86" t="s">
        <v>6280</v>
      </c>
      <c r="J7" s="308" t="s">
        <v>6281</v>
      </c>
      <c r="K7" s="309" t="s">
        <v>6282</v>
      </c>
      <c r="L7" s="21" t="str">
        <f ca="1">IFERROR(__xludf.DUMMYFUNCTION("if(or(countifs($H$3:H8,H8)&gt;1, countifs($I$3:I8,I8)&gt;1),""Trùng"",if(or(COUNTIFS('Data tổng'!$I:$I,$I8)&gt;1,COUNTIFS('Data tổng'!$H:$H,$H8)&gt;1),""Trùng ""&amp;FILTER('Data tổng'!$B:$B,'Data tổng'!$I:$I=$I8,'Data tổng'!$B:$B&lt;&gt;$B8),""ok""))"),"ok")</f>
        <v>ok</v>
      </c>
      <c r="M7" s="16" t="s">
        <v>40</v>
      </c>
      <c r="N7" s="16"/>
      <c r="O7" s="16"/>
      <c r="P7" s="16"/>
      <c r="Q7" s="16" t="s">
        <v>44</v>
      </c>
      <c r="R7" s="16"/>
      <c r="T7" s="16" t="s">
        <v>87</v>
      </c>
      <c r="U7" s="21" t="s">
        <v>6283</v>
      </c>
      <c r="V7" s="23">
        <v>44489</v>
      </c>
      <c r="W7" s="24" t="s">
        <v>57</v>
      </c>
      <c r="X7" s="25">
        <v>44494</v>
      </c>
      <c r="Y7" s="33">
        <v>0.72916666666666663</v>
      </c>
      <c r="Z7" s="26" t="s">
        <v>160</v>
      </c>
      <c r="AA7" s="26" t="s">
        <v>57</v>
      </c>
      <c r="AB7" s="39">
        <v>44497</v>
      </c>
      <c r="AC7" s="27" t="s">
        <v>128</v>
      </c>
      <c r="AD7" s="28"/>
      <c r="AE7" s="29"/>
      <c r="AF7" s="29"/>
      <c r="AG7" s="29" t="s">
        <v>6284</v>
      </c>
    </row>
    <row r="8" spans="1:33" ht="15.75" customHeight="1">
      <c r="A8" s="15">
        <v>44488</v>
      </c>
      <c r="B8" s="16" t="s">
        <v>6255</v>
      </c>
      <c r="C8" s="16" t="s">
        <v>155</v>
      </c>
      <c r="D8" s="16" t="s">
        <v>457</v>
      </c>
      <c r="E8" s="16" t="s">
        <v>48</v>
      </c>
      <c r="F8" s="17" t="str">
        <f>IF(G8="","",IF(AE8="Yes", "Đã onboard", IF(AE8="No", "Không onboard", IF(AC8="Yes", "Đồng ý offer", IF(AC8="Consider", "Cân nhắc offer",IF(AC8="No", "Từ chối offer", IF(AA8="Pass", "Pass Phỏng vấn", IF(AA8="Fail", "Fail Phỏng vấn", IF(AA8="Cancel", "Hủy Phỏng vấn", IF(AA8="Reject", "Từ chối Phỏng vấn", IF(AA8="Consider", "Cân nhắc KQ PV", IF(AND(O8&lt;&gt;"",AA8="",W8="Pass"), "Có lịch PV",IF(W8="Pass","Pass CV",IF(W8="Fail","Fail CV",IF(W8="Reject","Từ chối ứng tuyển", IF(W8="Consider","Cân nhắc CV","Đã nhận được CV"))))))))))))))))</f>
        <v>Đã nhận được CV</v>
      </c>
      <c r="G8" s="16" t="s">
        <v>6285</v>
      </c>
      <c r="H8" s="136" t="s">
        <v>6286</v>
      </c>
      <c r="I8" s="86" t="s">
        <v>6287</v>
      </c>
      <c r="J8" s="307" t="s">
        <v>6288</v>
      </c>
      <c r="K8" s="309" t="s">
        <v>6289</v>
      </c>
      <c r="L8" s="21" t="str">
        <f ca="1">IFERROR(__xludf.DUMMYFUNCTION("if(or(countifs($H$3:H9,H9)&gt;1, countifs($I$3:I9,I9)&gt;1),""Trùng"",if(or(COUNTIFS('Data tổng'!$I:$I,$I9)&gt;1,COUNTIFS('Data tổng'!$H:$H,$H9)&gt;1),""Trùng ""&amp;FILTER('Data tổng'!$B:$B,'Data tổng'!$I:$I=$I9,'Data tổng'!$B:$B&lt;&gt;$B9),""ok""))"),"ok")</f>
        <v>ok</v>
      </c>
      <c r="M8" s="16" t="s">
        <v>40</v>
      </c>
      <c r="N8" s="16"/>
      <c r="O8" s="16"/>
      <c r="P8" s="16"/>
      <c r="Q8" s="16" t="s">
        <v>284</v>
      </c>
      <c r="R8" s="16"/>
      <c r="T8" s="16"/>
      <c r="U8" s="21" t="s">
        <v>6290</v>
      </c>
      <c r="V8" s="23"/>
      <c r="W8" s="24" t="s">
        <v>731</v>
      </c>
      <c r="X8" s="25"/>
      <c r="Y8" s="33"/>
      <c r="Z8" s="26"/>
      <c r="AA8" s="26"/>
      <c r="AB8" s="39"/>
      <c r="AC8" s="27"/>
      <c r="AD8" s="28"/>
      <c r="AE8" s="29"/>
      <c r="AF8" s="29"/>
      <c r="AG8" s="29"/>
    </row>
    <row r="9" spans="1:33" ht="15.75" customHeight="1">
      <c r="A9" s="15">
        <v>44489</v>
      </c>
      <c r="B9" s="16" t="s">
        <v>6255</v>
      </c>
      <c r="C9" s="16" t="s">
        <v>155</v>
      </c>
      <c r="D9" s="16" t="s">
        <v>79</v>
      </c>
      <c r="E9" s="16" t="s">
        <v>48</v>
      </c>
      <c r="F9" s="17" t="str">
        <f t="shared" ref="F9:F39" si="1">IF(G9="","",IF(AE9="Yes", "Đã onboard", IF(AE9="No", "Không onboard", IF(AC9="Yes", "Đồng ý offer", IF(AC9="Consider", "Cân nhắc offer",IF(AC9="No", "Từ chối offer", IF(AA9="Pass", "Pass Phỏng vấn", IF(AA9="Fail", "Fail Phỏng vấn", IF(AA9="Cancel", "Hủy Phỏng vấn", IF(AA9="Reject", "Từ chối Phỏng vấn", IF(AA9="Consider", "Cân nhắc KQ PV", IF(AND(X9&lt;&gt;"",AA9="",W9="Pass"), "Có lịch PV",IF(W9="Pass","Pass CV",IF(W9="Fail","Fail CV",IF(W9="Reject","Từ chối ứng tuyển", IF(W9="Consider","Cân nhắc CV","Đã nhận được CV"))))))))))))))))</f>
        <v>Fail Phỏng vấn</v>
      </c>
      <c r="G9" s="16" t="s">
        <v>6291</v>
      </c>
      <c r="H9" s="310" t="s">
        <v>6292</v>
      </c>
      <c r="I9" s="16" t="s">
        <v>6293</v>
      </c>
      <c r="J9" s="311" t="s">
        <v>6294</v>
      </c>
      <c r="K9" s="20" t="s">
        <v>6295</v>
      </c>
      <c r="L9" s="21" t="str">
        <f ca="1">IFERROR(__xludf.DUMMYFUNCTION("if(or(countifs($H$3:H10,H10)&gt;1, countifs($I$3:I10,I10)&gt;1),""Trùng"",if(or(COUNTIFS('Data tổng'!$I:$I,$I10)&gt;1,COUNTIFS('Data tổng'!$H:$H,$H10)&gt;1),""Trùng ""&amp;FILTER('Data tổng'!$B:$B,'Data tổng'!$I:$I=$I10,'Data tổng'!$B:$B&lt;&gt;$B10),""ok""))"),"ok")</f>
        <v>ok</v>
      </c>
      <c r="M9" s="16" t="s">
        <v>40</v>
      </c>
      <c r="N9" s="16"/>
      <c r="O9" s="16"/>
      <c r="P9" s="16"/>
      <c r="Q9" s="16" t="s">
        <v>284</v>
      </c>
      <c r="R9" s="16"/>
      <c r="T9" s="16" t="s">
        <v>87</v>
      </c>
      <c r="U9" s="21" t="s">
        <v>6296</v>
      </c>
      <c r="V9" s="23">
        <v>44489</v>
      </c>
      <c r="W9" s="24" t="s">
        <v>57</v>
      </c>
      <c r="X9" s="25">
        <v>44491</v>
      </c>
      <c r="Y9" s="33">
        <v>0.66666666666666663</v>
      </c>
      <c r="Z9" s="26" t="s">
        <v>2373</v>
      </c>
      <c r="AA9" s="26" t="s">
        <v>47</v>
      </c>
      <c r="AB9" s="27"/>
      <c r="AC9" s="27"/>
      <c r="AD9" s="28"/>
      <c r="AE9" s="29"/>
      <c r="AF9" s="29"/>
      <c r="AG9" s="29"/>
    </row>
    <row r="10" spans="1:33" ht="15.75" customHeight="1">
      <c r="A10" s="15">
        <v>44490</v>
      </c>
      <c r="B10" s="16" t="s">
        <v>6255</v>
      </c>
      <c r="C10" s="16" t="s">
        <v>155</v>
      </c>
      <c r="D10" s="16" t="s">
        <v>417</v>
      </c>
      <c r="E10" s="16" t="s">
        <v>48</v>
      </c>
      <c r="F10" s="17" t="str">
        <f t="shared" si="1"/>
        <v>Fail Phỏng vấn</v>
      </c>
      <c r="G10" s="16" t="s">
        <v>6297</v>
      </c>
      <c r="H10" s="312" t="s">
        <v>6298</v>
      </c>
      <c r="I10" s="16" t="s">
        <v>6299</v>
      </c>
      <c r="J10" s="311" t="s">
        <v>6300</v>
      </c>
      <c r="K10" s="20" t="s">
        <v>6301</v>
      </c>
      <c r="L10" s="21" t="str">
        <f ca="1">IFERROR(__xludf.DUMMYFUNCTION("if(or(countifs($H$3:H11,H11)&gt;1, countifs($I$3:I11,I11)&gt;1),""Trùng"",if(or(COUNTIFS('Data tổng'!$I:$I,$I11)&gt;1,COUNTIFS('Data tổng'!$H:$H,$H11)&gt;1),""Trùng ""&amp;FILTER('Data tổng'!$B:$B,'Data tổng'!$I:$I=$I11,'Data tổng'!$B:$B&lt;&gt;$B11),""ok""))"),"ok")</f>
        <v>ok</v>
      </c>
      <c r="M10" s="16" t="s">
        <v>149</v>
      </c>
      <c r="N10" s="16" t="s">
        <v>150</v>
      </c>
      <c r="O10" s="16"/>
      <c r="P10" s="16"/>
      <c r="Q10" s="16" t="s">
        <v>284</v>
      </c>
      <c r="R10" s="16"/>
      <c r="T10" s="16"/>
      <c r="U10" s="21"/>
      <c r="V10" s="23">
        <v>44490</v>
      </c>
      <c r="W10" s="24" t="s">
        <v>57</v>
      </c>
      <c r="X10" s="25">
        <v>44491</v>
      </c>
      <c r="Y10" s="33">
        <v>0.66666666666666663</v>
      </c>
      <c r="Z10" s="26" t="s">
        <v>2373</v>
      </c>
      <c r="AA10" s="26" t="s">
        <v>47</v>
      </c>
      <c r="AB10" s="34"/>
      <c r="AC10" s="27"/>
      <c r="AD10" s="28"/>
      <c r="AE10" s="29"/>
      <c r="AF10" s="29"/>
      <c r="AG10" s="35"/>
    </row>
    <row r="11" spans="1:33" ht="15.75" customHeight="1">
      <c r="A11" s="15">
        <v>44490</v>
      </c>
      <c r="B11" s="16" t="s">
        <v>6255</v>
      </c>
      <c r="C11" s="16" t="s">
        <v>155</v>
      </c>
      <c r="D11" s="16" t="s">
        <v>417</v>
      </c>
      <c r="E11" s="16" t="s">
        <v>48</v>
      </c>
      <c r="F11" s="17" t="str">
        <f t="shared" si="1"/>
        <v>Fail CV</v>
      </c>
      <c r="G11" s="16" t="s">
        <v>6302</v>
      </c>
      <c r="H11" s="312" t="s">
        <v>6303</v>
      </c>
      <c r="I11" s="16" t="s">
        <v>6304</v>
      </c>
      <c r="J11" s="311" t="s">
        <v>6305</v>
      </c>
      <c r="K11" s="20" t="s">
        <v>6306</v>
      </c>
      <c r="L11" s="21" t="str">
        <f ca="1">IFERROR(__xludf.DUMMYFUNCTION("if(or(countifs($H$3:H12,H12)&gt;1, countifs($I$3:I12,I12)&gt;1),""Trùng"",if(or(COUNTIFS('Data tổng'!$I:$I,$I12)&gt;1,COUNTIFS('Data tổng'!$H:$H,$H12)&gt;1),""Trùng ""&amp;FILTER('Data tổng'!$B:$B,'Data tổng'!$I:$I=$I12,'Data tổng'!$B:$B&lt;&gt;$B12),""ok""))"),"ok")</f>
        <v>ok</v>
      </c>
      <c r="M11" s="16" t="s">
        <v>40</v>
      </c>
      <c r="N11" s="16"/>
      <c r="O11" s="16"/>
      <c r="P11" s="16"/>
      <c r="Q11" s="16" t="s">
        <v>207</v>
      </c>
      <c r="R11" s="16"/>
      <c r="T11" s="16" t="s">
        <v>100</v>
      </c>
      <c r="U11" s="21"/>
      <c r="V11" s="23">
        <v>44490</v>
      </c>
      <c r="W11" s="24" t="s">
        <v>47</v>
      </c>
      <c r="X11" s="25"/>
      <c r="Y11" s="26"/>
      <c r="Z11" s="26"/>
      <c r="AA11" s="26"/>
      <c r="AB11" s="27"/>
      <c r="AC11" s="27"/>
      <c r="AD11" s="28"/>
      <c r="AE11" s="29"/>
      <c r="AF11" s="29"/>
      <c r="AG11" s="29"/>
    </row>
    <row r="12" spans="1:33" ht="15.75" customHeight="1">
      <c r="A12" s="15">
        <v>44490</v>
      </c>
      <c r="B12" s="16" t="s">
        <v>6255</v>
      </c>
      <c r="C12" s="16" t="s">
        <v>155</v>
      </c>
      <c r="D12" s="16" t="s">
        <v>417</v>
      </c>
      <c r="E12" s="16" t="s">
        <v>48</v>
      </c>
      <c r="F12" s="17" t="str">
        <f t="shared" si="1"/>
        <v>Cân nhắc CV</v>
      </c>
      <c r="G12" s="16" t="s">
        <v>6307</v>
      </c>
      <c r="H12" s="307" t="s">
        <v>6308</v>
      </c>
      <c r="I12" s="16" t="s">
        <v>6309</v>
      </c>
      <c r="J12" s="311" t="s">
        <v>6310</v>
      </c>
      <c r="K12" s="20" t="s">
        <v>6311</v>
      </c>
      <c r="L12" s="21" t="str">
        <f ca="1">IFERROR(__xludf.DUMMYFUNCTION("if(or(countifs($H$3:H13,H13)&gt;1, countifs($I$3:I13,I13)&gt;1),""Trùng"",if(or(COUNTIFS('Data tổng'!$I:$I,$I13)&gt;1,COUNTIFS('Data tổng'!$H:$H,$H13)&gt;1),""Trùng ""&amp;FILTER('Data tổng'!$B:$B,'Data tổng'!$I:$I=$I13,'Data tổng'!$B:$B&lt;&gt;$B13),""ok""))"),"ok")</f>
        <v>ok</v>
      </c>
      <c r="M12" s="16" t="s">
        <v>40</v>
      </c>
      <c r="N12" s="16"/>
      <c r="O12" s="16"/>
      <c r="P12" s="16"/>
      <c r="Q12" s="16" t="s">
        <v>284</v>
      </c>
      <c r="R12" s="16"/>
      <c r="T12" s="16" t="s">
        <v>100</v>
      </c>
      <c r="U12" s="21" t="s">
        <v>6312</v>
      </c>
      <c r="V12" s="23">
        <v>44490</v>
      </c>
      <c r="W12" s="24" t="s">
        <v>221</v>
      </c>
      <c r="X12" s="25"/>
      <c r="Y12" s="33"/>
      <c r="Z12" s="26"/>
      <c r="AA12" s="26"/>
      <c r="AB12" s="34"/>
      <c r="AC12" s="27"/>
      <c r="AD12" s="28"/>
      <c r="AE12" s="29"/>
      <c r="AF12" s="29"/>
      <c r="AG12" s="35"/>
    </row>
    <row r="13" spans="1:33" ht="15.75" customHeight="1">
      <c r="A13" s="15">
        <v>44488</v>
      </c>
      <c r="B13" s="16" t="s">
        <v>6255</v>
      </c>
      <c r="C13" s="16" t="s">
        <v>78</v>
      </c>
      <c r="D13" s="16" t="s">
        <v>417</v>
      </c>
      <c r="E13" s="16" t="s">
        <v>48</v>
      </c>
      <c r="F13" s="17" t="str">
        <f t="shared" si="1"/>
        <v>Đã nhận được CV</v>
      </c>
      <c r="G13" s="16" t="s">
        <v>6313</v>
      </c>
      <c r="H13" s="312" t="s">
        <v>6314</v>
      </c>
      <c r="I13" s="16" t="s">
        <v>6315</v>
      </c>
      <c r="J13" s="313">
        <v>1995</v>
      </c>
      <c r="K13" s="20" t="s">
        <v>6316</v>
      </c>
      <c r="L13" s="21" t="str">
        <f ca="1">IFERROR(__xludf.DUMMYFUNCTION("if(or(countifs($H$3:H14,H14)&gt;1, countifs($I$3:I14,I14)&gt;1),""Trùng"",if(or(COUNTIFS('Data tổng'!$I:$I,$I14)&gt;1,COUNTIFS('Data tổng'!$H:$H,$H14)&gt;1),""Trùng ""&amp;FILTER('Data tổng'!$B:$B,'Data tổng'!$I:$I=$I14,'Data tổng'!$B:$B&lt;&gt;$B14),""ok""))"),"ok")</f>
        <v>ok</v>
      </c>
      <c r="M13" s="16" t="s">
        <v>40</v>
      </c>
      <c r="N13" s="16"/>
      <c r="O13" s="16"/>
      <c r="P13" s="16"/>
      <c r="Q13" s="16"/>
      <c r="R13" s="16"/>
      <c r="T13" s="16"/>
      <c r="U13" s="21"/>
      <c r="V13" s="23"/>
      <c r="W13" s="24"/>
      <c r="X13" s="25"/>
      <c r="Y13" s="26"/>
      <c r="Z13" s="26"/>
      <c r="AA13" s="26"/>
      <c r="AB13" s="27"/>
      <c r="AC13" s="27"/>
      <c r="AD13" s="28"/>
      <c r="AE13" s="29"/>
      <c r="AF13" s="29"/>
      <c r="AG13" s="29"/>
    </row>
    <row r="14" spans="1:33" ht="15.75" customHeight="1">
      <c r="A14" s="154">
        <v>44490</v>
      </c>
      <c r="B14" s="16" t="s">
        <v>6255</v>
      </c>
      <c r="C14" s="16" t="s">
        <v>155</v>
      </c>
      <c r="D14" s="16" t="s">
        <v>79</v>
      </c>
      <c r="E14" s="16" t="s">
        <v>48</v>
      </c>
      <c r="F14" s="17" t="str">
        <f t="shared" si="1"/>
        <v>Pass CV</v>
      </c>
      <c r="G14" s="16" t="s">
        <v>6317</v>
      </c>
      <c r="H14" s="312" t="s">
        <v>6318</v>
      </c>
      <c r="I14" s="16" t="s">
        <v>6319</v>
      </c>
      <c r="J14" s="314"/>
      <c r="K14" s="20" t="s">
        <v>6320</v>
      </c>
      <c r="L14" s="21" t="str">
        <f ca="1">IFERROR(__xludf.DUMMYFUNCTION("if(or(countifs($H$3:H15,H15)&gt;1, countifs($I$3:I15,I15)&gt;1),""Trùng"",if(or(COUNTIFS('Data tổng'!$I:$I,$I15)&gt;1,COUNTIFS('Data tổng'!$H:$H,$H15)&gt;1),""Trùng ""&amp;FILTER('Data tổng'!$B:$B,'Data tổng'!$I:$I=$I15,'Data tổng'!$B:$B&lt;&gt;$B15),""ok""))"),"ok")</f>
        <v>ok</v>
      </c>
      <c r="M14" s="16" t="s">
        <v>40</v>
      </c>
      <c r="N14" s="16"/>
      <c r="O14" s="16"/>
      <c r="P14" s="16"/>
      <c r="Q14" s="16" t="s">
        <v>44</v>
      </c>
      <c r="R14" s="16"/>
      <c r="T14" s="16" t="s">
        <v>87</v>
      </c>
      <c r="U14" s="21" t="s">
        <v>6321</v>
      </c>
      <c r="V14" s="23">
        <v>44490</v>
      </c>
      <c r="W14" s="24" t="s">
        <v>57</v>
      </c>
      <c r="X14" s="25"/>
      <c r="Y14" s="26"/>
      <c r="Z14" s="26"/>
      <c r="AA14" s="26"/>
      <c r="AB14" s="27"/>
      <c r="AC14" s="27"/>
      <c r="AD14" s="28"/>
      <c r="AE14" s="29"/>
      <c r="AF14" s="29"/>
      <c r="AG14" s="29"/>
    </row>
    <row r="15" spans="1:33" ht="15.75" customHeight="1">
      <c r="A15" s="154">
        <v>44490</v>
      </c>
      <c r="B15" s="16" t="s">
        <v>6255</v>
      </c>
      <c r="C15" s="16" t="s">
        <v>155</v>
      </c>
      <c r="D15" s="16" t="s">
        <v>457</v>
      </c>
      <c r="E15" s="16" t="s">
        <v>48</v>
      </c>
      <c r="F15" s="17" t="str">
        <f t="shared" si="1"/>
        <v>Đã nhận được CV</v>
      </c>
      <c r="G15" s="16" t="s">
        <v>6322</v>
      </c>
      <c r="H15" s="310" t="s">
        <v>6323</v>
      </c>
      <c r="I15" s="16" t="s">
        <v>6324</v>
      </c>
      <c r="J15" s="311" t="s">
        <v>6325</v>
      </c>
      <c r="K15" s="20" t="s">
        <v>6326</v>
      </c>
      <c r="L15" s="21" t="str">
        <f ca="1">IFERROR(__xludf.DUMMYFUNCTION("if(or(countifs($H$3:H16,H16)&gt;1, countifs($I$3:I16,I16)&gt;1),""Trùng"",if(or(COUNTIFS('Data tổng'!$I:$I,$I16)&gt;1,COUNTIFS('Data tổng'!$H:$H,$H16)&gt;1),""Trùng ""&amp;FILTER('Data tổng'!$B:$B,'Data tổng'!$I:$I=$I16,'Data tổng'!$B:$B&lt;&gt;$B16),""ok""))"),"ok")</f>
        <v>ok</v>
      </c>
      <c r="M15" s="16" t="s">
        <v>40</v>
      </c>
      <c r="N15" s="16"/>
      <c r="O15" s="16"/>
      <c r="P15" s="16"/>
      <c r="Q15" s="16" t="s">
        <v>284</v>
      </c>
      <c r="R15" s="16"/>
      <c r="T15" s="16" t="s">
        <v>138</v>
      </c>
      <c r="U15" s="21" t="s">
        <v>6327</v>
      </c>
      <c r="V15" s="23"/>
      <c r="W15" s="24"/>
      <c r="X15" s="25"/>
      <c r="Y15" s="26"/>
      <c r="Z15" s="26"/>
      <c r="AA15" s="26"/>
      <c r="AB15" s="27"/>
      <c r="AC15" s="27"/>
      <c r="AD15" s="28"/>
      <c r="AE15" s="29"/>
      <c r="AF15" s="29"/>
      <c r="AG15" s="29"/>
    </row>
    <row r="16" spans="1:33" ht="15.75" customHeight="1">
      <c r="A16" s="154">
        <v>44490</v>
      </c>
      <c r="B16" s="16" t="s">
        <v>6255</v>
      </c>
      <c r="C16" s="16" t="s">
        <v>155</v>
      </c>
      <c r="D16" s="16" t="s">
        <v>457</v>
      </c>
      <c r="E16" s="16" t="s">
        <v>48</v>
      </c>
      <c r="F16" s="17" t="str">
        <f t="shared" si="1"/>
        <v>Đã nhận được CV</v>
      </c>
      <c r="G16" s="16" t="s">
        <v>6328</v>
      </c>
      <c r="H16" s="312" t="s">
        <v>6329</v>
      </c>
      <c r="I16" s="16" t="s">
        <v>6330</v>
      </c>
      <c r="J16" s="311" t="s">
        <v>6331</v>
      </c>
      <c r="K16" s="20" t="s">
        <v>6332</v>
      </c>
      <c r="L16" s="21" t="str">
        <f ca="1">IFERROR(__xludf.DUMMYFUNCTION("if(or(countifs($H$3:H17,H17)&gt;1, countifs($I$3:I17,I17)&gt;1),""Trùng"",if(or(COUNTIFS('Data tổng'!$I:$I,$I17)&gt;1,COUNTIFS('Data tổng'!$H:$H,$H17)&gt;1),""Trùng ""&amp;FILTER('Data tổng'!$B:$B,'Data tổng'!$I:$I=$I17,'Data tổng'!$B:$B&lt;&gt;$B17),""ok""))"),"ok")</f>
        <v>ok</v>
      </c>
      <c r="M16" s="16" t="s">
        <v>40</v>
      </c>
      <c r="N16" s="16"/>
      <c r="O16" s="16"/>
      <c r="P16" s="16"/>
      <c r="Q16" s="16" t="s">
        <v>207</v>
      </c>
      <c r="R16" s="16"/>
      <c r="T16" s="16" t="s">
        <v>100</v>
      </c>
      <c r="U16" s="21" t="s">
        <v>6327</v>
      </c>
      <c r="V16" s="23"/>
      <c r="W16" s="24" t="s">
        <v>187</v>
      </c>
      <c r="X16" s="25"/>
      <c r="Y16" s="26"/>
      <c r="Z16" s="26"/>
      <c r="AA16" s="26"/>
      <c r="AB16" s="34"/>
      <c r="AC16" s="27"/>
      <c r="AD16" s="28"/>
      <c r="AE16" s="29"/>
      <c r="AF16" s="29"/>
      <c r="AG16" s="29"/>
    </row>
    <row r="17" spans="1:33" ht="15.75" customHeight="1">
      <c r="A17" s="15">
        <v>44491</v>
      </c>
      <c r="B17" s="16" t="s">
        <v>6255</v>
      </c>
      <c r="C17" s="16" t="s">
        <v>155</v>
      </c>
      <c r="D17" s="16" t="s">
        <v>457</v>
      </c>
      <c r="E17" s="16" t="s">
        <v>48</v>
      </c>
      <c r="F17" s="17" t="str">
        <f t="shared" si="1"/>
        <v>Hủy Phỏng vấn</v>
      </c>
      <c r="G17" s="16" t="s">
        <v>6333</v>
      </c>
      <c r="H17" s="312" t="s">
        <v>6334</v>
      </c>
      <c r="I17" s="16" t="s">
        <v>6335</v>
      </c>
      <c r="J17" s="314">
        <v>1988</v>
      </c>
      <c r="K17" s="20" t="s">
        <v>6336</v>
      </c>
      <c r="L17" s="21" t="str">
        <f ca="1">IFERROR(__xludf.DUMMYFUNCTION("if(or(countifs($H$3:H18,H18)&gt;1, countifs($I$3:I18,I18)&gt;1),""Trùng"",if(or(COUNTIFS('Data tổng'!$I:$I,$I18)&gt;1,COUNTIFS('Data tổng'!$H:$H,$H18)&gt;1),""Trùng ""&amp;FILTER('Data tổng'!$B:$B,'Data tổng'!$I:$I=$I18,'Data tổng'!$B:$B&lt;&gt;$B18),""ok""))"),"ok")</f>
        <v>ok</v>
      </c>
      <c r="M17" s="16" t="s">
        <v>83</v>
      </c>
      <c r="N17" s="16" t="s">
        <v>616</v>
      </c>
      <c r="O17" s="16"/>
      <c r="P17" s="16"/>
      <c r="Q17" s="16" t="s">
        <v>207</v>
      </c>
      <c r="R17" s="16"/>
      <c r="T17" s="16" t="s">
        <v>100</v>
      </c>
      <c r="U17" s="21" t="s">
        <v>6337</v>
      </c>
      <c r="V17" s="23">
        <v>44491</v>
      </c>
      <c r="W17" s="24" t="s">
        <v>57</v>
      </c>
      <c r="X17" s="25">
        <v>44495</v>
      </c>
      <c r="Y17" s="33">
        <v>0.72916666666666663</v>
      </c>
      <c r="Z17" s="26" t="s">
        <v>2403</v>
      </c>
      <c r="AA17" s="26" t="s">
        <v>187</v>
      </c>
      <c r="AB17" s="27"/>
      <c r="AC17" s="27"/>
      <c r="AD17" s="28"/>
      <c r="AE17" s="29"/>
      <c r="AF17" s="29"/>
      <c r="AG17" s="29"/>
    </row>
    <row r="18" spans="1:33" ht="15.75" customHeight="1">
      <c r="A18" s="15">
        <v>44494</v>
      </c>
      <c r="B18" s="16" t="s">
        <v>6255</v>
      </c>
      <c r="C18" s="16" t="s">
        <v>155</v>
      </c>
      <c r="D18" s="16" t="s">
        <v>79</v>
      </c>
      <c r="E18" s="16" t="s">
        <v>48</v>
      </c>
      <c r="F18" s="17" t="str">
        <f t="shared" si="1"/>
        <v>Fail CV</v>
      </c>
      <c r="G18" s="16" t="s">
        <v>6338</v>
      </c>
      <c r="H18" s="312" t="s">
        <v>6339</v>
      </c>
      <c r="I18" s="16" t="s">
        <v>6340</v>
      </c>
      <c r="J18" s="311" t="s">
        <v>6341</v>
      </c>
      <c r="K18" s="20" t="s">
        <v>6342</v>
      </c>
      <c r="L18" s="21" t="str">
        <f ca="1">IFERROR(__xludf.DUMMYFUNCTION("if(or(countifs($H$3:H19,H19)&gt;1, countifs($I$3:I19,I19)&gt;1),""Trùng"",if(or(COUNTIFS('Data tổng'!$I:$I,$I19)&gt;1,COUNTIFS('Data tổng'!$H:$H,$H19)&gt;1),""Trùng ""&amp;FILTER('Data tổng'!$B:$B,'Data tổng'!$I:$I=$I19,'Data tổng'!$B:$B&lt;&gt;$B19),""ok""))"),"ok")</f>
        <v>ok</v>
      </c>
      <c r="M18" s="16" t="s">
        <v>83</v>
      </c>
      <c r="N18" s="16" t="s">
        <v>243</v>
      </c>
      <c r="O18" s="16"/>
      <c r="P18" s="16"/>
      <c r="Q18" s="16" t="s">
        <v>284</v>
      </c>
      <c r="R18" s="16"/>
      <c r="T18" s="16" t="s">
        <v>87</v>
      </c>
      <c r="U18" s="21" t="s">
        <v>6343</v>
      </c>
      <c r="V18" s="23">
        <v>44494</v>
      </c>
      <c r="W18" s="24" t="s">
        <v>47</v>
      </c>
      <c r="X18" s="25"/>
      <c r="Y18" s="26"/>
      <c r="Z18" s="26"/>
      <c r="AA18" s="26"/>
      <c r="AB18" s="27"/>
      <c r="AC18" s="27"/>
      <c r="AD18" s="28"/>
      <c r="AE18" s="29"/>
      <c r="AF18" s="29"/>
      <c r="AG18" s="29"/>
    </row>
    <row r="19" spans="1:33" ht="15.75" customHeight="1">
      <c r="A19" s="15">
        <v>44494</v>
      </c>
      <c r="B19" s="16" t="s">
        <v>6255</v>
      </c>
      <c r="C19" s="16" t="s">
        <v>155</v>
      </c>
      <c r="D19" s="16" t="s">
        <v>79</v>
      </c>
      <c r="E19" s="16" t="s">
        <v>48</v>
      </c>
      <c r="F19" s="17" t="str">
        <f t="shared" si="1"/>
        <v>Fail CV</v>
      </c>
      <c r="G19" s="16" t="s">
        <v>6344</v>
      </c>
      <c r="H19" s="312" t="s">
        <v>6345</v>
      </c>
      <c r="I19" s="16" t="s">
        <v>6346</v>
      </c>
      <c r="J19" s="311" t="s">
        <v>6347</v>
      </c>
      <c r="K19" s="20" t="s">
        <v>6348</v>
      </c>
      <c r="L19" s="21" t="str">
        <f ca="1">IFERROR(__xludf.DUMMYFUNCTION("if(or(countifs($H$3:H20,H20)&gt;1, countifs($I$3:I20,I20)&gt;1),""Trùng"",if(or(COUNTIFS('Data tổng'!$I:$I,$I20)&gt;1,COUNTIFS('Data tổng'!$H:$H,$H20)&gt;1),""Trùng ""&amp;FILTER('Data tổng'!$B:$B,'Data tổng'!$I:$I=$I20,'Data tổng'!$B:$B&lt;&gt;$B20),""ok""))"),"ok")</f>
        <v>ok</v>
      </c>
      <c r="M19" s="16" t="s">
        <v>83</v>
      </c>
      <c r="N19" s="16" t="s">
        <v>243</v>
      </c>
      <c r="O19" s="16"/>
      <c r="P19" s="16"/>
      <c r="Q19" s="16" t="s">
        <v>284</v>
      </c>
      <c r="R19" s="16"/>
      <c r="T19" s="16" t="s">
        <v>87</v>
      </c>
      <c r="U19" s="21"/>
      <c r="V19" s="23">
        <v>44494</v>
      </c>
      <c r="W19" s="24" t="s">
        <v>47</v>
      </c>
      <c r="X19" s="25"/>
      <c r="Y19" s="26"/>
      <c r="Z19" s="26"/>
      <c r="AA19" s="26"/>
      <c r="AB19" s="27"/>
      <c r="AC19" s="27"/>
      <c r="AD19" s="28"/>
      <c r="AE19" s="29"/>
      <c r="AF19" s="29"/>
      <c r="AG19" s="29"/>
    </row>
    <row r="20" spans="1:33" ht="15.75" customHeight="1">
      <c r="A20" s="15">
        <v>44494</v>
      </c>
      <c r="B20" s="16" t="s">
        <v>6255</v>
      </c>
      <c r="C20" s="16" t="s">
        <v>155</v>
      </c>
      <c r="D20" s="16" t="s">
        <v>35</v>
      </c>
      <c r="E20" s="16" t="s">
        <v>48</v>
      </c>
      <c r="F20" s="17" t="str">
        <f t="shared" si="1"/>
        <v>Fail CV</v>
      </c>
      <c r="G20" s="16" t="s">
        <v>6349</v>
      </c>
      <c r="H20" s="312" t="s">
        <v>6350</v>
      </c>
      <c r="I20" s="16" t="s">
        <v>6351</v>
      </c>
      <c r="J20" s="311" t="s">
        <v>6352</v>
      </c>
      <c r="K20" s="20" t="s">
        <v>6353</v>
      </c>
      <c r="L20" s="21" t="str">
        <f ca="1">IFERROR(__xludf.DUMMYFUNCTION("if(or(countifs($H$3:H21,H21)&gt;1, countifs($I$3:I21,I21)&gt;1),""Trùng"",if(or(COUNTIFS('Data tổng'!$I:$I,$I21)&gt;1,COUNTIFS('Data tổng'!$H:$H,$H21)&gt;1),""Trùng ""&amp;FILTER('Data tổng'!$B:$B,'Data tổng'!$I:$I=$I21,'Data tổng'!$B:$B&lt;&gt;$B21),""ok""))"),"ok")</f>
        <v>ok</v>
      </c>
      <c r="M20" s="16" t="s">
        <v>83</v>
      </c>
      <c r="N20" s="16" t="s">
        <v>243</v>
      </c>
      <c r="O20" s="16"/>
      <c r="P20" s="16"/>
      <c r="Q20" s="16" t="s">
        <v>284</v>
      </c>
      <c r="R20" s="16"/>
      <c r="T20" s="16" t="s">
        <v>87</v>
      </c>
      <c r="U20" s="21"/>
      <c r="V20" s="23">
        <v>44494</v>
      </c>
      <c r="W20" s="24" t="s">
        <v>47</v>
      </c>
      <c r="X20" s="25"/>
      <c r="Y20" s="26"/>
      <c r="Z20" s="26"/>
      <c r="AA20" s="26"/>
      <c r="AB20" s="27"/>
      <c r="AC20" s="27"/>
      <c r="AD20" s="28"/>
      <c r="AE20" s="29"/>
      <c r="AF20" s="29"/>
      <c r="AG20" s="29"/>
    </row>
    <row r="21" spans="1:33" ht="15.75" customHeight="1">
      <c r="A21" s="15">
        <v>44494</v>
      </c>
      <c r="B21" s="16" t="s">
        <v>6255</v>
      </c>
      <c r="C21" s="16" t="s">
        <v>155</v>
      </c>
      <c r="D21" s="16" t="s">
        <v>417</v>
      </c>
      <c r="E21" s="16" t="s">
        <v>48</v>
      </c>
      <c r="F21" s="17" t="str">
        <f t="shared" si="1"/>
        <v>Pass CV</v>
      </c>
      <c r="G21" s="16" t="s">
        <v>6354</v>
      </c>
      <c r="H21" s="312" t="s">
        <v>6355</v>
      </c>
      <c r="I21" s="16" t="s">
        <v>6356</v>
      </c>
      <c r="J21" s="311" t="s">
        <v>6357</v>
      </c>
      <c r="K21" s="20" t="s">
        <v>6358</v>
      </c>
      <c r="L21" s="21" t="str">
        <f ca="1">IFERROR(__xludf.DUMMYFUNCTION("if(or(countifs($H$3:H22,H22)&gt;1, countifs($I$3:I22,I22)&gt;1),""Trùng"",if(or(COUNTIFS('Data tổng'!$I:$I,$I22)&gt;1,COUNTIFS('Data tổng'!$H:$H,$H22)&gt;1),""Trùng ""&amp;FILTER('Data tổng'!$B:$B,'Data tổng'!$I:$I=$I22,'Data tổng'!$B:$B&lt;&gt;$B22),""ok""))"),"ok")</f>
        <v>ok</v>
      </c>
      <c r="M21" s="16" t="s">
        <v>40</v>
      </c>
      <c r="N21" s="16"/>
      <c r="O21" s="16"/>
      <c r="P21" s="16"/>
      <c r="Q21" s="16" t="s">
        <v>284</v>
      </c>
      <c r="R21" s="16" t="s">
        <v>191</v>
      </c>
      <c r="T21" s="16" t="s">
        <v>100</v>
      </c>
      <c r="U21" s="21"/>
      <c r="V21" s="23">
        <v>44494</v>
      </c>
      <c r="W21" s="24" t="s">
        <v>57</v>
      </c>
      <c r="X21" s="25"/>
      <c r="Y21" s="26"/>
      <c r="Z21" s="26"/>
      <c r="AA21" s="26"/>
      <c r="AB21" s="27"/>
      <c r="AC21" s="27"/>
      <c r="AD21" s="28"/>
      <c r="AE21" s="29"/>
      <c r="AF21" s="29"/>
      <c r="AG21" s="29"/>
    </row>
    <row r="22" spans="1:33" ht="15.75" customHeight="1">
      <c r="A22" s="15">
        <v>44494</v>
      </c>
      <c r="B22" s="16" t="s">
        <v>6255</v>
      </c>
      <c r="C22" s="16" t="s">
        <v>155</v>
      </c>
      <c r="D22" s="16" t="s">
        <v>79</v>
      </c>
      <c r="E22" s="16" t="s">
        <v>48</v>
      </c>
      <c r="F22" s="17" t="str">
        <f t="shared" si="1"/>
        <v>Pass Phỏng vấn</v>
      </c>
      <c r="G22" s="16" t="s">
        <v>6359</v>
      </c>
      <c r="H22" s="312" t="s">
        <v>6360</v>
      </c>
      <c r="I22" s="16" t="s">
        <v>6361</v>
      </c>
      <c r="J22" s="311" t="s">
        <v>6362</v>
      </c>
      <c r="K22" s="20" t="s">
        <v>6363</v>
      </c>
      <c r="L22" s="21" t="str">
        <f ca="1">IFERROR(__xludf.DUMMYFUNCTION("if(or(countifs($H$3:H23,H23)&gt;1, countifs($I$3:I23,I23)&gt;1),""Trùng"",if(or(COUNTIFS('Data tổng'!$I:$I,$I23)&gt;1,COUNTIFS('Data tổng'!$H:$H,$H23)&gt;1),""Trùng ""&amp;FILTER('Data tổng'!$B:$B,'Data tổng'!$I:$I=$I23,'Data tổng'!$B:$B&lt;&gt;$B23),""ok""))"),"ok")</f>
        <v>ok</v>
      </c>
      <c r="M22" s="16" t="s">
        <v>149</v>
      </c>
      <c r="N22" s="16" t="s">
        <v>150</v>
      </c>
      <c r="O22" s="16"/>
      <c r="P22" s="16"/>
      <c r="Q22" s="16" t="s">
        <v>284</v>
      </c>
      <c r="R22" s="16"/>
      <c r="T22" s="16" t="s">
        <v>87</v>
      </c>
      <c r="U22" s="45" t="s">
        <v>6364</v>
      </c>
      <c r="V22" s="23">
        <v>44494</v>
      </c>
      <c r="W22" s="24" t="s">
        <v>57</v>
      </c>
      <c r="X22" s="25">
        <v>44496</v>
      </c>
      <c r="Y22" s="33">
        <v>0.625</v>
      </c>
      <c r="Z22" s="26" t="s">
        <v>2373</v>
      </c>
      <c r="AA22" s="26" t="s">
        <v>57</v>
      </c>
      <c r="AB22" s="27"/>
      <c r="AC22" s="27"/>
      <c r="AD22" s="28"/>
      <c r="AE22" s="29"/>
      <c r="AF22" s="29"/>
      <c r="AG22" s="29"/>
    </row>
    <row r="23" spans="1:33" ht="15.75" customHeight="1">
      <c r="A23" s="15">
        <v>44494</v>
      </c>
      <c r="B23" s="16" t="s">
        <v>6255</v>
      </c>
      <c r="C23" s="16" t="s">
        <v>155</v>
      </c>
      <c r="D23" s="16" t="s">
        <v>417</v>
      </c>
      <c r="E23" s="16" t="s">
        <v>48</v>
      </c>
      <c r="F23" s="17" t="str">
        <f t="shared" si="1"/>
        <v>Pass Phỏng vấn</v>
      </c>
      <c r="G23" s="16" t="s">
        <v>1239</v>
      </c>
      <c r="H23" s="315" t="s">
        <v>6365</v>
      </c>
      <c r="I23" s="16" t="s">
        <v>6366</v>
      </c>
      <c r="J23" s="311" t="s">
        <v>6367</v>
      </c>
      <c r="K23" s="20" t="s">
        <v>6368</v>
      </c>
      <c r="L23" s="21" t="str">
        <f ca="1">IFERROR(__xludf.DUMMYFUNCTION("if(or(countifs($H$3:H24,H24)&gt;1, countifs($I$3:I24,I24)&gt;1),""Trùng"",if(or(COUNTIFS('Data tổng'!$I:$I,$I24)&gt;1,COUNTIFS('Data tổng'!$H:$H,$H24)&gt;1),""Trùng ""&amp;FILTER('Data tổng'!$B:$B,'Data tổng'!$I:$I=$I24,'Data tổng'!$B:$B&lt;&gt;$B24),""ok""))"),"ok")</f>
        <v>ok</v>
      </c>
      <c r="M23" s="16" t="s">
        <v>40</v>
      </c>
      <c r="N23" s="16"/>
      <c r="O23" s="16"/>
      <c r="P23" s="16"/>
      <c r="Q23" s="16" t="s">
        <v>284</v>
      </c>
      <c r="R23" s="16"/>
      <c r="T23" s="16" t="s">
        <v>87</v>
      </c>
      <c r="U23" s="21" t="s">
        <v>6369</v>
      </c>
      <c r="V23" s="23">
        <v>44494</v>
      </c>
      <c r="W23" s="24" t="s">
        <v>57</v>
      </c>
      <c r="X23" s="25">
        <v>44496</v>
      </c>
      <c r="Y23" s="33">
        <v>0.66666666666666663</v>
      </c>
      <c r="Z23" s="26" t="s">
        <v>2373</v>
      </c>
      <c r="AA23" s="26" t="s">
        <v>57</v>
      </c>
      <c r="AB23" s="27"/>
      <c r="AC23" s="27"/>
      <c r="AD23" s="28"/>
      <c r="AE23" s="29"/>
      <c r="AF23" s="29"/>
      <c r="AG23" s="29"/>
    </row>
    <row r="24" spans="1:33" ht="15.75" customHeight="1">
      <c r="A24" s="15">
        <v>44494</v>
      </c>
      <c r="B24" s="16" t="s">
        <v>6255</v>
      </c>
      <c r="C24" s="16" t="s">
        <v>155</v>
      </c>
      <c r="D24" s="16" t="s">
        <v>457</v>
      </c>
      <c r="E24" s="16" t="s">
        <v>48</v>
      </c>
      <c r="F24" s="17" t="str">
        <f t="shared" si="1"/>
        <v>Pass CV</v>
      </c>
      <c r="G24" s="16" t="s">
        <v>6370</v>
      </c>
      <c r="H24" s="310" t="s">
        <v>6371</v>
      </c>
      <c r="I24" s="16" t="s">
        <v>6372</v>
      </c>
      <c r="J24" s="311" t="s">
        <v>6373</v>
      </c>
      <c r="K24" s="20" t="s">
        <v>6374</v>
      </c>
      <c r="L24" s="21" t="str">
        <f ca="1">IFERROR(__xludf.DUMMYFUNCTION("if(or(countifs($H$3:H25,H25)&gt;1, countifs($I$3:I25,I25)&gt;1),""Trùng"",if(or(COUNTIFS('Data tổng'!$I:$I,$I25)&gt;1,COUNTIFS('Data tổng'!$H:$H,$H25)&gt;1),""Trùng ""&amp;FILTER('Data tổng'!$B:$B,'Data tổng'!$I:$I=$I25,'Data tổng'!$B:$B&lt;&gt;$B25),""ok""))"),"ok")</f>
        <v>ok</v>
      </c>
      <c r="M24" s="16" t="s">
        <v>40</v>
      </c>
      <c r="N24" s="16"/>
      <c r="O24" s="16"/>
      <c r="P24" s="16"/>
      <c r="Q24" s="16" t="s">
        <v>284</v>
      </c>
      <c r="R24" s="16" t="s">
        <v>191</v>
      </c>
      <c r="T24" s="16" t="s">
        <v>100</v>
      </c>
      <c r="U24" s="21" t="s">
        <v>6375</v>
      </c>
      <c r="V24" s="23">
        <v>44494</v>
      </c>
      <c r="W24" s="24" t="s">
        <v>57</v>
      </c>
      <c r="X24" s="25"/>
      <c r="Y24" s="26"/>
      <c r="Z24" s="26"/>
      <c r="AA24" s="26"/>
      <c r="AB24" s="27"/>
      <c r="AC24" s="27"/>
      <c r="AD24" s="28"/>
      <c r="AE24" s="29"/>
      <c r="AF24" s="29"/>
      <c r="AG24" s="29"/>
    </row>
    <row r="25" spans="1:33" ht="15.75" customHeight="1">
      <c r="A25" s="15">
        <v>44495</v>
      </c>
      <c r="B25" s="16" t="s">
        <v>6255</v>
      </c>
      <c r="C25" s="16" t="s">
        <v>155</v>
      </c>
      <c r="D25" s="16" t="s">
        <v>79</v>
      </c>
      <c r="E25" s="16" t="s">
        <v>48</v>
      </c>
      <c r="F25" s="17" t="str">
        <f t="shared" si="1"/>
        <v>Đã nhận được CV</v>
      </c>
      <c r="G25" s="16" t="s">
        <v>6376</v>
      </c>
      <c r="H25" s="312" t="s">
        <v>6377</v>
      </c>
      <c r="I25" s="16" t="s">
        <v>6378</v>
      </c>
      <c r="J25" s="311" t="s">
        <v>6379</v>
      </c>
      <c r="K25" s="20" t="s">
        <v>6380</v>
      </c>
      <c r="L25" s="21" t="str">
        <f ca="1">IFERROR(__xludf.DUMMYFUNCTION("if(or(countifs($H$3:H26,H26)&gt;1, countifs($I$3:I26,I26)&gt;1),""Trùng"",if(or(COUNTIFS('Data tổng'!$I:$I,$I26)&gt;1,COUNTIFS('Data tổng'!$H:$H,$H26)&gt;1),""Trùng ""&amp;FILTER('Data tổng'!$B:$B,'Data tổng'!$I:$I=$I26,'Data tổng'!$B:$B&lt;&gt;$B26),""ok""))"),"ok")</f>
        <v>ok</v>
      </c>
      <c r="M25" s="16" t="s">
        <v>40</v>
      </c>
      <c r="N25" s="16"/>
      <c r="O25" s="16"/>
      <c r="P25" s="16"/>
      <c r="Q25" s="16" t="s">
        <v>44</v>
      </c>
      <c r="R25" s="16"/>
      <c r="T25" s="16" t="s">
        <v>87</v>
      </c>
      <c r="U25" s="21" t="s">
        <v>6381</v>
      </c>
      <c r="V25" s="23"/>
      <c r="W25" s="24"/>
      <c r="X25" s="25"/>
      <c r="Y25" s="33"/>
      <c r="Z25" s="26"/>
      <c r="AA25" s="26"/>
      <c r="AB25" s="27"/>
      <c r="AC25" s="27"/>
      <c r="AD25" s="28"/>
      <c r="AE25" s="29"/>
      <c r="AF25" s="29"/>
      <c r="AG25" s="29"/>
    </row>
    <row r="26" spans="1:33" ht="15.75" customHeight="1">
      <c r="A26" s="15">
        <v>44495</v>
      </c>
      <c r="B26" s="16" t="s">
        <v>6255</v>
      </c>
      <c r="C26" s="16" t="s">
        <v>155</v>
      </c>
      <c r="D26" s="16" t="s">
        <v>417</v>
      </c>
      <c r="E26" s="16" t="s">
        <v>48</v>
      </c>
      <c r="F26" s="17" t="str">
        <f t="shared" si="1"/>
        <v>Fail Phỏng vấn</v>
      </c>
      <c r="G26" s="16" t="s">
        <v>6382</v>
      </c>
      <c r="H26" s="312" t="s">
        <v>6383</v>
      </c>
      <c r="I26" s="16" t="s">
        <v>6384</v>
      </c>
      <c r="J26" s="311" t="s">
        <v>6385</v>
      </c>
      <c r="K26" s="20" t="s">
        <v>6386</v>
      </c>
      <c r="L26" s="21" t="str">
        <f ca="1">IFERROR(__xludf.DUMMYFUNCTION("if(or(countifs($H$3:H27,H27)&gt;1, countifs($I$3:I27,I27)&gt;1),""Trùng"",if(or(COUNTIFS('Data tổng'!$I:$I,$I27)&gt;1,COUNTIFS('Data tổng'!$H:$H,$H27)&gt;1),""Trùng ""&amp;FILTER('Data tổng'!$B:$B,'Data tổng'!$I:$I=$I27,'Data tổng'!$B:$B&lt;&gt;$B27),""ok""))"),"ok")</f>
        <v>ok</v>
      </c>
      <c r="M26" s="16" t="s">
        <v>40</v>
      </c>
      <c r="N26" s="16"/>
      <c r="O26" s="16"/>
      <c r="P26" s="16"/>
      <c r="Q26" s="16" t="s">
        <v>44</v>
      </c>
      <c r="R26" s="16"/>
      <c r="T26" s="16" t="s">
        <v>87</v>
      </c>
      <c r="U26" s="16" t="s">
        <v>6387</v>
      </c>
      <c r="V26" s="23">
        <v>44495</v>
      </c>
      <c r="W26" s="24" t="s">
        <v>57</v>
      </c>
      <c r="X26" s="25">
        <v>44496</v>
      </c>
      <c r="Y26" s="33">
        <v>0.4375</v>
      </c>
      <c r="Z26" s="26" t="s">
        <v>160</v>
      </c>
      <c r="AA26" s="26" t="s">
        <v>47</v>
      </c>
      <c r="AB26" s="34"/>
      <c r="AC26" s="27"/>
      <c r="AD26" s="28"/>
      <c r="AE26" s="29"/>
      <c r="AF26" s="29"/>
      <c r="AG26" s="29"/>
    </row>
    <row r="27" spans="1:33" ht="15.75" customHeight="1">
      <c r="A27" s="15">
        <v>44495</v>
      </c>
      <c r="B27" s="16" t="s">
        <v>6255</v>
      </c>
      <c r="C27" s="16" t="s">
        <v>155</v>
      </c>
      <c r="D27" s="16" t="s">
        <v>79</v>
      </c>
      <c r="E27" s="16" t="s">
        <v>48</v>
      </c>
      <c r="F27" s="17" t="str">
        <f t="shared" si="1"/>
        <v>Từ chối Phỏng vấn</v>
      </c>
      <c r="G27" s="16" t="s">
        <v>6388</v>
      </c>
      <c r="H27" s="312" t="s">
        <v>6389</v>
      </c>
      <c r="I27" s="16" t="s">
        <v>6390</v>
      </c>
      <c r="J27" s="311" t="s">
        <v>6391</v>
      </c>
      <c r="K27" s="20" t="s">
        <v>6392</v>
      </c>
      <c r="L27" s="21" t="str">
        <f ca="1">IFERROR(__xludf.DUMMYFUNCTION("if(or(countifs($H$3:H28,H28)&gt;1, countifs($I$3:I28,I28)&gt;1),""Trùng"",if(or(COUNTIFS('Data tổng'!$I:$I,$I28)&gt;1,COUNTIFS('Data tổng'!$H:$H,$H28)&gt;1),""Trùng ""&amp;FILTER('Data tổng'!$B:$B,'Data tổng'!$I:$I=$I28,'Data tổng'!$B:$B&lt;&gt;$B28),""ok""))"),"ok")</f>
        <v>ok</v>
      </c>
      <c r="M27" s="16" t="s">
        <v>40</v>
      </c>
      <c r="N27" s="16"/>
      <c r="O27" s="16"/>
      <c r="P27" s="16"/>
      <c r="Q27" s="16" t="s">
        <v>44</v>
      </c>
      <c r="R27" s="16"/>
      <c r="T27" s="16" t="s">
        <v>55</v>
      </c>
      <c r="U27" s="21" t="s">
        <v>6393</v>
      </c>
      <c r="V27" s="23">
        <v>44495</v>
      </c>
      <c r="W27" s="24" t="s">
        <v>57</v>
      </c>
      <c r="X27" s="25"/>
      <c r="Y27" s="26"/>
      <c r="Z27" s="26"/>
      <c r="AA27" s="26" t="s">
        <v>58</v>
      </c>
      <c r="AB27" s="27"/>
      <c r="AC27" s="27"/>
      <c r="AD27" s="28"/>
      <c r="AE27" s="29"/>
      <c r="AF27" s="29"/>
      <c r="AG27" s="29"/>
    </row>
    <row r="28" spans="1:33" ht="15.75" customHeight="1">
      <c r="A28" s="15">
        <v>44495</v>
      </c>
      <c r="B28" s="16" t="s">
        <v>6255</v>
      </c>
      <c r="C28" s="16" t="s">
        <v>155</v>
      </c>
      <c r="D28" s="16" t="s">
        <v>79</v>
      </c>
      <c r="E28" s="16" t="s">
        <v>48</v>
      </c>
      <c r="F28" s="17" t="str">
        <f t="shared" si="1"/>
        <v>Đã nhận được CV</v>
      </c>
      <c r="G28" s="16" t="s">
        <v>6394</v>
      </c>
      <c r="H28" s="312" t="s">
        <v>6395</v>
      </c>
      <c r="I28" s="16" t="s">
        <v>6396</v>
      </c>
      <c r="J28" s="311" t="s">
        <v>6397</v>
      </c>
      <c r="K28" s="20" t="s">
        <v>6398</v>
      </c>
      <c r="L28" s="21" t="str">
        <f ca="1">IFERROR(__xludf.DUMMYFUNCTION("if(or(countifs($H$3:H29,H29)&gt;1, countifs($I$3:I29,I29)&gt;1),""Trùng"",if(or(COUNTIFS('Data tổng'!$I:$I,$I29)&gt;1,COUNTIFS('Data tổng'!$H:$H,$H29)&gt;1),""Trùng ""&amp;FILTER('Data tổng'!$B:$B,'Data tổng'!$I:$I=$I29,'Data tổng'!$B:$B&lt;&gt;$B29),""ok""))"),"ok")</f>
        <v>ok</v>
      </c>
      <c r="M28" s="16" t="s">
        <v>40</v>
      </c>
      <c r="N28" s="16"/>
      <c r="O28" s="16"/>
      <c r="P28" s="16"/>
      <c r="Q28" s="16" t="s">
        <v>44</v>
      </c>
      <c r="R28" s="16"/>
      <c r="T28" s="16"/>
      <c r="U28" s="21"/>
      <c r="V28" s="23"/>
      <c r="W28" s="24"/>
      <c r="X28" s="25"/>
      <c r="Y28" s="26"/>
      <c r="Z28" s="26"/>
      <c r="AA28" s="26"/>
      <c r="AB28" s="27"/>
      <c r="AC28" s="27"/>
      <c r="AD28" s="28"/>
      <c r="AE28" s="29"/>
      <c r="AF28" s="29"/>
      <c r="AG28" s="29"/>
    </row>
    <row r="29" spans="1:33" ht="15.75" customHeight="1">
      <c r="A29" s="15">
        <v>44495</v>
      </c>
      <c r="B29" s="16" t="s">
        <v>6255</v>
      </c>
      <c r="C29" s="16" t="s">
        <v>155</v>
      </c>
      <c r="D29" s="16" t="s">
        <v>79</v>
      </c>
      <c r="E29" s="16" t="s">
        <v>48</v>
      </c>
      <c r="F29" s="17" t="str">
        <f t="shared" si="1"/>
        <v>Fail Phỏng vấn</v>
      </c>
      <c r="G29" s="16" t="s">
        <v>6399</v>
      </c>
      <c r="H29" s="312" t="s">
        <v>6400</v>
      </c>
      <c r="I29" s="16" t="s">
        <v>6401</v>
      </c>
      <c r="J29" s="311" t="s">
        <v>6402</v>
      </c>
      <c r="K29" s="20" t="s">
        <v>6403</v>
      </c>
      <c r="L29" s="21" t="str">
        <f ca="1">IFERROR(__xludf.DUMMYFUNCTION("if(or(countifs($H$3:H30,H30)&gt;1, countifs($I$3:I30,I30)&gt;1),""Trùng"",if(or(COUNTIFS('Data tổng'!$I:$I,$I30)&gt;1,COUNTIFS('Data tổng'!$H:$H,$H30)&gt;1),""Trùng ""&amp;FILTER('Data tổng'!$B:$B,'Data tổng'!$I:$I=$I30,'Data tổng'!$B:$B&lt;&gt;$B30),""ok""))"),"ok")</f>
        <v>ok</v>
      </c>
      <c r="M29" s="16" t="s">
        <v>149</v>
      </c>
      <c r="N29" s="16" t="s">
        <v>8</v>
      </c>
      <c r="O29" s="16"/>
      <c r="P29" s="16"/>
      <c r="Q29" s="16" t="s">
        <v>284</v>
      </c>
      <c r="R29" s="16"/>
      <c r="T29" s="16"/>
      <c r="U29" s="21" t="s">
        <v>6404</v>
      </c>
      <c r="V29" s="23"/>
      <c r="W29" s="24"/>
      <c r="X29" s="25">
        <v>44496</v>
      </c>
      <c r="Y29" s="33">
        <v>0.70833333333333337</v>
      </c>
      <c r="Z29" s="26" t="s">
        <v>2373</v>
      </c>
      <c r="AA29" s="26" t="s">
        <v>47</v>
      </c>
      <c r="AB29" s="27"/>
      <c r="AC29" s="27"/>
      <c r="AD29" s="28"/>
      <c r="AE29" s="29"/>
      <c r="AF29" s="29"/>
      <c r="AG29" s="29"/>
    </row>
    <row r="30" spans="1:33" ht="15.75" customHeight="1">
      <c r="A30" s="15">
        <v>44495</v>
      </c>
      <c r="B30" s="16" t="s">
        <v>6255</v>
      </c>
      <c r="C30" s="16" t="s">
        <v>155</v>
      </c>
      <c r="D30" s="16" t="s">
        <v>417</v>
      </c>
      <c r="E30" s="16" t="s">
        <v>48</v>
      </c>
      <c r="F30" s="17" t="str">
        <f t="shared" si="1"/>
        <v>Đã nhận được CV</v>
      </c>
      <c r="G30" s="45" t="s">
        <v>6405</v>
      </c>
      <c r="H30" s="303" t="s">
        <v>6406</v>
      </c>
      <c r="I30" s="45" t="s">
        <v>6407</v>
      </c>
      <c r="J30" s="306">
        <v>33232</v>
      </c>
      <c r="K30" s="140" t="s">
        <v>6408</v>
      </c>
      <c r="L30" s="21" t="str">
        <f ca="1">IFERROR(__xludf.DUMMYFUNCTION("if(or(countifs($H$3:H31,H31)&gt;1, countifs($I$3:I31,I31)&gt;1),""Trùng"",if(or(COUNTIFS('Data tổng'!$I:$I,$I31)&gt;1,COUNTIFS('Data tổng'!$H:$H,$H31)&gt;1),""Trùng ""&amp;FILTER('Data tổng'!$B:$B,'Data tổng'!$I:$I=$I31,'Data tổng'!$B:$B&lt;&gt;$B31),""ok""))"),"ok")</f>
        <v>ok</v>
      </c>
      <c r="M30" s="16" t="s">
        <v>40</v>
      </c>
      <c r="N30" s="16"/>
      <c r="O30" s="16"/>
      <c r="P30" s="16"/>
      <c r="Q30" s="16" t="s">
        <v>284</v>
      </c>
      <c r="R30" s="16"/>
      <c r="T30" s="16"/>
      <c r="U30" s="21"/>
      <c r="V30" s="23"/>
      <c r="W30" s="24"/>
      <c r="X30" s="25"/>
      <c r="Y30" s="26"/>
      <c r="Z30" s="26"/>
      <c r="AA30" s="26"/>
      <c r="AB30" s="27"/>
      <c r="AC30" s="27"/>
      <c r="AD30" s="28"/>
      <c r="AE30" s="29"/>
      <c r="AF30" s="29"/>
      <c r="AG30" s="29"/>
    </row>
    <row r="31" spans="1:33" ht="15.75" customHeight="1">
      <c r="A31" s="15">
        <v>44495</v>
      </c>
      <c r="B31" s="16" t="s">
        <v>6255</v>
      </c>
      <c r="C31" s="16" t="s">
        <v>155</v>
      </c>
      <c r="D31" s="16" t="s">
        <v>79</v>
      </c>
      <c r="E31" s="16" t="s">
        <v>48</v>
      </c>
      <c r="F31" s="17" t="str">
        <f t="shared" si="1"/>
        <v>Từ chối offer</v>
      </c>
      <c r="G31" s="45" t="s">
        <v>6409</v>
      </c>
      <c r="H31" s="303" t="s">
        <v>6410</v>
      </c>
      <c r="I31" s="45" t="s">
        <v>6411</v>
      </c>
      <c r="J31" s="304">
        <v>1992</v>
      </c>
      <c r="K31" s="140" t="s">
        <v>6412</v>
      </c>
      <c r="L31" s="21" t="str">
        <f ca="1">IFERROR(__xludf.DUMMYFUNCTION("if(or(countifs($H$3:H32,H32)&gt;1, countifs($I$3:I32,I32)&gt;1),""Trùng"",if(or(COUNTIFS('Data tổng'!$I:$I,$I32)&gt;1,COUNTIFS('Data tổng'!$H:$H,$H32)&gt;1),""Trùng ""&amp;FILTER('Data tổng'!$B:$B,'Data tổng'!$I:$I=$I32,'Data tổng'!$B:$B&lt;&gt;$B32),""ok""))"),"ok")</f>
        <v>ok</v>
      </c>
      <c r="M31" s="16" t="s">
        <v>40</v>
      </c>
      <c r="N31" s="16"/>
      <c r="O31" s="16"/>
      <c r="P31" s="16"/>
      <c r="Q31" s="16" t="s">
        <v>44</v>
      </c>
      <c r="R31" s="16" t="s">
        <v>284</v>
      </c>
      <c r="T31" s="16" t="s">
        <v>100</v>
      </c>
      <c r="U31" s="21" t="s">
        <v>6413</v>
      </c>
      <c r="V31" s="23">
        <v>44496</v>
      </c>
      <c r="W31" s="24" t="s">
        <v>57</v>
      </c>
      <c r="X31" s="25">
        <v>44496</v>
      </c>
      <c r="Y31" s="33">
        <v>0.72916666666666663</v>
      </c>
      <c r="Z31" s="26" t="s">
        <v>160</v>
      </c>
      <c r="AA31" s="26" t="s">
        <v>57</v>
      </c>
      <c r="AB31" s="39">
        <v>44498</v>
      </c>
      <c r="AC31" s="27" t="s">
        <v>128</v>
      </c>
      <c r="AD31" s="28"/>
      <c r="AE31" s="29"/>
      <c r="AF31" s="29"/>
      <c r="AG31" s="29"/>
    </row>
    <row r="32" spans="1:33" ht="15.75" customHeight="1">
      <c r="A32" s="15">
        <v>44495</v>
      </c>
      <c r="B32" s="16" t="s">
        <v>6255</v>
      </c>
      <c r="C32" s="16" t="s">
        <v>155</v>
      </c>
      <c r="D32" s="16" t="s">
        <v>79</v>
      </c>
      <c r="E32" s="16" t="s">
        <v>48</v>
      </c>
      <c r="F32" s="17" t="str">
        <f t="shared" si="1"/>
        <v>Đã nhận được CV</v>
      </c>
      <c r="G32" s="45" t="s">
        <v>6414</v>
      </c>
      <c r="H32" s="303" t="s">
        <v>6415</v>
      </c>
      <c r="I32" s="45" t="s">
        <v>6416</v>
      </c>
      <c r="J32" s="306">
        <v>33289</v>
      </c>
      <c r="K32" s="140" t="s">
        <v>6417</v>
      </c>
      <c r="L32" s="21" t="str">
        <f ca="1">IFERROR(__xludf.DUMMYFUNCTION("if(or(countifs($H$3:H33,H33)&gt;1, countifs($I$3:I33,I33)&gt;1),""Trùng"",if(or(COUNTIFS('Data tổng'!$I:$I,$I33)&gt;1,COUNTIFS('Data tổng'!$H:$H,$H33)&gt;1),""Trùng ""&amp;FILTER('Data tổng'!$B:$B,'Data tổng'!$I:$I=$I33,'Data tổng'!$B:$B&lt;&gt;$B33),""ok""))"),"ok")</f>
        <v>ok</v>
      </c>
      <c r="M32" s="16" t="s">
        <v>40</v>
      </c>
      <c r="N32" s="16"/>
      <c r="O32" s="16"/>
      <c r="P32" s="16"/>
      <c r="Q32" s="16" t="s">
        <v>284</v>
      </c>
      <c r="R32" s="16"/>
      <c r="T32" s="16"/>
      <c r="U32" s="21"/>
      <c r="V32" s="23"/>
      <c r="W32" s="24"/>
      <c r="X32" s="25"/>
      <c r="Y32" s="26"/>
      <c r="Z32" s="26"/>
      <c r="AA32" s="26"/>
      <c r="AB32" s="27"/>
      <c r="AC32" s="27"/>
      <c r="AD32" s="28"/>
      <c r="AE32" s="29"/>
      <c r="AF32" s="29"/>
      <c r="AG32" s="29"/>
    </row>
    <row r="33" spans="1:33" ht="15.75" customHeight="1">
      <c r="A33" s="15">
        <v>44495</v>
      </c>
      <c r="B33" s="16" t="s">
        <v>6255</v>
      </c>
      <c r="C33" s="16" t="s">
        <v>155</v>
      </c>
      <c r="D33" s="16" t="s">
        <v>417</v>
      </c>
      <c r="E33" s="16" t="s">
        <v>48</v>
      </c>
      <c r="F33" s="17" t="str">
        <f t="shared" si="1"/>
        <v>Fail CV</v>
      </c>
      <c r="G33" s="45" t="s">
        <v>6418</v>
      </c>
      <c r="H33" s="303" t="s">
        <v>6419</v>
      </c>
      <c r="I33" s="45" t="s">
        <v>6420</v>
      </c>
      <c r="J33" s="306">
        <v>32925</v>
      </c>
      <c r="K33" s="140" t="s">
        <v>6421</v>
      </c>
      <c r="L33" s="21" t="str">
        <f ca="1">IFERROR(__xludf.DUMMYFUNCTION("if(or(countifs($H$3:H34,H34)&gt;1, countifs($I$3:I34,I34)&gt;1),""Trùng"",if(or(COUNTIFS('Data tổng'!$I:$I,$I34)&gt;1,COUNTIFS('Data tổng'!$H:$H,$H34)&gt;1),""Trùng ""&amp;FILTER('Data tổng'!$B:$B,'Data tổng'!$I:$I=$I34,'Data tổng'!$B:$B&lt;&gt;$B34),""ok""))"),"ok")</f>
        <v>ok</v>
      </c>
      <c r="M33" s="16" t="s">
        <v>40</v>
      </c>
      <c r="N33" s="16"/>
      <c r="O33" s="16"/>
      <c r="P33" s="16"/>
      <c r="Q33" s="16" t="s">
        <v>284</v>
      </c>
      <c r="R33" s="16" t="s">
        <v>191</v>
      </c>
      <c r="T33" s="16" t="s">
        <v>100</v>
      </c>
      <c r="U33" s="21" t="s">
        <v>6422</v>
      </c>
      <c r="V33" s="23"/>
      <c r="W33" s="24" t="s">
        <v>47</v>
      </c>
      <c r="X33" s="25"/>
      <c r="Y33" s="26"/>
      <c r="Z33" s="26"/>
      <c r="AA33" s="26"/>
      <c r="AB33" s="27"/>
      <c r="AC33" s="27"/>
      <c r="AD33" s="28"/>
      <c r="AE33" s="29"/>
      <c r="AF33" s="29"/>
      <c r="AG33" s="29"/>
    </row>
    <row r="34" spans="1:33" ht="15.75" customHeight="1">
      <c r="A34" s="15">
        <v>44496</v>
      </c>
      <c r="B34" s="16" t="s">
        <v>6255</v>
      </c>
      <c r="C34" s="16" t="s">
        <v>155</v>
      </c>
      <c r="D34" s="16" t="s">
        <v>417</v>
      </c>
      <c r="E34" s="16" t="s">
        <v>48</v>
      </c>
      <c r="F34" s="17" t="str">
        <f t="shared" si="1"/>
        <v>Đã nhận được CV</v>
      </c>
      <c r="G34" s="16" t="s">
        <v>6423</v>
      </c>
      <c r="H34" s="312" t="s">
        <v>6424</v>
      </c>
      <c r="I34" s="16" t="s">
        <v>6425</v>
      </c>
      <c r="J34" s="314"/>
      <c r="K34" s="20" t="s">
        <v>6426</v>
      </c>
      <c r="L34" s="21" t="str">
        <f ca="1">IFERROR(__xludf.DUMMYFUNCTION("if(or(countifs($H$3:H35,H35)&gt;1, countifs($I$3:I35,I35)&gt;1),""Trùng"",if(or(COUNTIFS('Data tổng'!$I:$I,$I35)&gt;1,COUNTIFS('Data tổng'!$H:$H,$H35)&gt;1),""Trùng ""&amp;FILTER('Data tổng'!$B:$B,'Data tổng'!$I:$I=$I35,'Data tổng'!$B:$B&lt;&gt;$B35),""ok""))"),"ok")</f>
        <v>ok</v>
      </c>
      <c r="M34" s="16" t="s">
        <v>40</v>
      </c>
      <c r="N34" s="16"/>
      <c r="O34" s="16"/>
      <c r="P34" s="16"/>
      <c r="Q34" s="16" t="s">
        <v>284</v>
      </c>
      <c r="R34" s="16"/>
      <c r="T34" s="16"/>
      <c r="U34" s="21"/>
      <c r="V34" s="23"/>
      <c r="W34" s="24"/>
      <c r="X34" s="25"/>
      <c r="Y34" s="26"/>
      <c r="Z34" s="26"/>
      <c r="AA34" s="26"/>
      <c r="AB34" s="27"/>
      <c r="AC34" s="27"/>
      <c r="AD34" s="28"/>
      <c r="AE34" s="29"/>
      <c r="AF34" s="29"/>
      <c r="AG34" s="29"/>
    </row>
    <row r="35" spans="1:33" ht="15.75" customHeight="1">
      <c r="A35" s="15">
        <v>44497</v>
      </c>
      <c r="B35" s="16" t="s">
        <v>6255</v>
      </c>
      <c r="C35" s="16" t="s">
        <v>263</v>
      </c>
      <c r="D35" s="16" t="s">
        <v>1455</v>
      </c>
      <c r="E35" s="16" t="s">
        <v>48</v>
      </c>
      <c r="F35" s="17" t="str">
        <f t="shared" si="1"/>
        <v>Đã onboard</v>
      </c>
      <c r="G35" s="16" t="s">
        <v>6427</v>
      </c>
      <c r="H35" s="312" t="s">
        <v>6428</v>
      </c>
      <c r="I35" s="16" t="s">
        <v>6429</v>
      </c>
      <c r="J35" s="311" t="s">
        <v>6430</v>
      </c>
      <c r="K35" s="20" t="s">
        <v>6431</v>
      </c>
      <c r="L35" s="21" t="str">
        <f ca="1">IFERROR(__xludf.DUMMYFUNCTION("if(or(countifs($H$3:H36,H36)&gt;1, countifs($I$3:I36,I36)&gt;1),""Trùng"",if(or(COUNTIFS('Data tổng'!$I:$I,$I36)&gt;1,COUNTIFS('Data tổng'!$H:$H,$H36)&gt;1),""Trùng ""&amp;FILTER('Data tổng'!$B:$B,'Data tổng'!$I:$I=$I36,'Data tổng'!$B:$B&lt;&gt;$B36),""ok""))"),"ok")</f>
        <v>ok</v>
      </c>
      <c r="M35" s="16" t="s">
        <v>40</v>
      </c>
      <c r="N35" s="16"/>
      <c r="O35" s="16"/>
      <c r="P35" s="16"/>
      <c r="Q35" s="16" t="s">
        <v>44</v>
      </c>
      <c r="R35" s="16"/>
      <c r="T35" s="16"/>
      <c r="U35" s="21" t="s">
        <v>6432</v>
      </c>
      <c r="V35" s="23">
        <v>44498</v>
      </c>
      <c r="W35" s="24" t="s">
        <v>57</v>
      </c>
      <c r="X35" s="25">
        <v>44503</v>
      </c>
      <c r="Y35" s="33">
        <v>0.41666666666666669</v>
      </c>
      <c r="Z35" s="26" t="s">
        <v>160</v>
      </c>
      <c r="AA35" s="26" t="s">
        <v>57</v>
      </c>
      <c r="AB35" s="316">
        <v>44503</v>
      </c>
      <c r="AC35" s="27" t="s">
        <v>65</v>
      </c>
      <c r="AD35" s="28">
        <v>44515</v>
      </c>
      <c r="AE35" s="29" t="s">
        <v>65</v>
      </c>
      <c r="AF35" s="29" t="s">
        <v>1008</v>
      </c>
      <c r="AG35" s="35">
        <v>21000000</v>
      </c>
    </row>
    <row r="36" spans="1:33" ht="15.75" customHeight="1">
      <c r="A36" s="15">
        <v>44497</v>
      </c>
      <c r="B36" s="16" t="s">
        <v>6255</v>
      </c>
      <c r="C36" s="16" t="s">
        <v>155</v>
      </c>
      <c r="D36" s="16" t="s">
        <v>79</v>
      </c>
      <c r="E36" s="16" t="s">
        <v>48</v>
      </c>
      <c r="F36" s="17" t="str">
        <f t="shared" si="1"/>
        <v>Đã nhận được CV</v>
      </c>
      <c r="G36" s="16" t="s">
        <v>1424</v>
      </c>
      <c r="H36" s="312" t="s">
        <v>6433</v>
      </c>
      <c r="I36" s="16" t="s">
        <v>5469</v>
      </c>
      <c r="J36" s="314"/>
      <c r="K36" s="140" t="s">
        <v>6434</v>
      </c>
      <c r="L36" s="21" t="str">
        <f ca="1">IFERROR(__xludf.DUMMYFUNCTION("if(or(countifs($H$3:H37,H37)&gt;1, countifs($I$3:I37,I37)&gt;1),""Trùng"",if(or(COUNTIFS('Data tổng'!$I:$I,$I37)&gt;1,COUNTIFS('Data tổng'!$H:$H,$H37)&gt;1),""Trùng ""&amp;FILTER('Data tổng'!$B:$B,'Data tổng'!$I:$I=$I37,'Data tổng'!$B:$B&lt;&gt;$B37),""ok""))"),"ok")</f>
        <v>ok</v>
      </c>
      <c r="M36" s="16" t="s">
        <v>40</v>
      </c>
      <c r="N36" s="16"/>
      <c r="O36" s="16"/>
      <c r="P36" s="16"/>
      <c r="Q36" s="16" t="s">
        <v>44</v>
      </c>
      <c r="R36" s="16"/>
      <c r="T36" s="16"/>
      <c r="U36" s="21" t="s">
        <v>6435</v>
      </c>
      <c r="V36" s="23"/>
      <c r="W36" s="24"/>
      <c r="X36" s="25"/>
      <c r="Y36" s="26"/>
      <c r="Z36" s="26"/>
      <c r="AA36" s="26"/>
      <c r="AB36" s="27"/>
      <c r="AC36" s="27"/>
      <c r="AD36" s="28"/>
      <c r="AE36" s="29"/>
      <c r="AF36" s="29"/>
      <c r="AG36" s="29"/>
    </row>
    <row r="37" spans="1:33" ht="15.75" customHeight="1">
      <c r="A37" s="15">
        <v>44497</v>
      </c>
      <c r="B37" s="16" t="s">
        <v>6255</v>
      </c>
      <c r="C37" s="16" t="s">
        <v>163</v>
      </c>
      <c r="D37" s="16" t="s">
        <v>417</v>
      </c>
      <c r="E37" s="16" t="s">
        <v>48</v>
      </c>
      <c r="F37" s="17" t="str">
        <f t="shared" si="1"/>
        <v>Đã onboard</v>
      </c>
      <c r="G37" s="16" t="s">
        <v>6436</v>
      </c>
      <c r="H37" s="310">
        <v>365687437</v>
      </c>
      <c r="I37" s="16" t="s">
        <v>6437</v>
      </c>
      <c r="J37" s="314">
        <v>1997</v>
      </c>
      <c r="K37" s="20" t="s">
        <v>6438</v>
      </c>
      <c r="L37" s="21" t="str">
        <f ca="1">IFERROR(__xludf.DUMMYFUNCTION("if(or(countifs($H$3:H38,H38)&gt;1, countifs($I$3:I38,I38)&gt;1),""Trùng"",if(or(COUNTIFS('Data tổng'!$I:$I,$I38)&gt;1,COUNTIFS('Data tổng'!$H:$H,$H38)&gt;1),""Trùng ""&amp;FILTER('Data tổng'!$B:$B,'Data tổng'!$I:$I=$I38,'Data tổng'!$B:$B&lt;&gt;$B38),""ok""))"),"ok")</f>
        <v>ok</v>
      </c>
      <c r="M37" s="16" t="s">
        <v>40</v>
      </c>
      <c r="N37" s="16"/>
      <c r="O37" s="16"/>
      <c r="P37" s="16"/>
      <c r="Q37" s="16" t="s">
        <v>6439</v>
      </c>
      <c r="R37" s="16"/>
      <c r="T37" s="16"/>
      <c r="U37" s="21" t="s">
        <v>6440</v>
      </c>
      <c r="V37" s="23">
        <v>44498</v>
      </c>
      <c r="W37" s="24" t="s">
        <v>57</v>
      </c>
      <c r="X37" s="25">
        <v>44501</v>
      </c>
      <c r="Y37" s="33">
        <v>0.72916666666666663</v>
      </c>
      <c r="Z37" s="26" t="s">
        <v>6441</v>
      </c>
      <c r="AA37" s="26" t="s">
        <v>57</v>
      </c>
      <c r="AB37" s="316">
        <v>44502</v>
      </c>
      <c r="AC37" s="27" t="s">
        <v>65</v>
      </c>
      <c r="AD37" s="28">
        <v>44524</v>
      </c>
      <c r="AE37" s="29" t="s">
        <v>65</v>
      </c>
      <c r="AF37" s="29" t="s">
        <v>1008</v>
      </c>
      <c r="AG37" s="35">
        <v>26000000</v>
      </c>
    </row>
    <row r="38" spans="1:33" ht="15.75" customHeight="1">
      <c r="A38" s="15">
        <v>44498</v>
      </c>
      <c r="B38" s="16" t="s">
        <v>6255</v>
      </c>
      <c r="C38" s="16" t="s">
        <v>155</v>
      </c>
      <c r="D38" s="16" t="s">
        <v>417</v>
      </c>
      <c r="E38" s="16" t="s">
        <v>48</v>
      </c>
      <c r="F38" s="17" t="str">
        <f t="shared" si="1"/>
        <v>Fail Phỏng vấn</v>
      </c>
      <c r="G38" s="45" t="s">
        <v>6442</v>
      </c>
      <c r="H38" s="317">
        <v>868881578</v>
      </c>
      <c r="I38" s="45" t="s">
        <v>6443</v>
      </c>
      <c r="J38" s="304">
        <v>1992</v>
      </c>
      <c r="K38" s="140" t="s">
        <v>6444</v>
      </c>
      <c r="L38" s="21" t="str">
        <f ca="1">IFERROR(__xludf.DUMMYFUNCTION("if(or(countifs($H$3:H39,H39)&gt;1, countifs($I$3:I39,I39)&gt;1),""Trùng"",if(or(COUNTIFS('Data tổng'!$I:$I,$I39)&gt;1,COUNTIFS('Data tổng'!$H:$H,$H39)&gt;1),""Trùng ""&amp;FILTER('Data tổng'!$B:$B,'Data tổng'!$I:$I=$I39,'Data tổng'!$B:$B&lt;&gt;$B39),""ok""))"),"ok")</f>
        <v>ok</v>
      </c>
      <c r="M38" s="16" t="s">
        <v>83</v>
      </c>
      <c r="N38" s="16" t="s">
        <v>84</v>
      </c>
      <c r="O38" s="16"/>
      <c r="P38" s="16"/>
      <c r="Q38" s="16" t="s">
        <v>44</v>
      </c>
      <c r="R38" s="16"/>
      <c r="T38" s="16"/>
      <c r="U38" s="21"/>
      <c r="V38" s="23">
        <v>44498</v>
      </c>
      <c r="W38" s="24" t="s">
        <v>57</v>
      </c>
      <c r="X38" s="25">
        <v>44503</v>
      </c>
      <c r="Y38" s="33">
        <v>0.4375</v>
      </c>
      <c r="Z38" s="26" t="s">
        <v>160</v>
      </c>
      <c r="AA38" s="26" t="s">
        <v>47</v>
      </c>
      <c r="AB38" s="27"/>
      <c r="AC38" s="27"/>
      <c r="AD38" s="28"/>
      <c r="AE38" s="29"/>
      <c r="AF38" s="29"/>
      <c r="AG38" s="29"/>
    </row>
    <row r="39" spans="1:33" ht="15.75" customHeight="1">
      <c r="A39" s="15">
        <v>44498</v>
      </c>
      <c r="B39" s="16" t="s">
        <v>6255</v>
      </c>
      <c r="C39" s="16" t="s">
        <v>155</v>
      </c>
      <c r="D39" s="16" t="s">
        <v>79</v>
      </c>
      <c r="E39" s="16" t="s">
        <v>48</v>
      </c>
      <c r="F39" s="17" t="str">
        <f t="shared" si="1"/>
        <v>Pass CV</v>
      </c>
      <c r="G39" s="16" t="s">
        <v>6445</v>
      </c>
      <c r="H39" s="312" t="s">
        <v>6446</v>
      </c>
      <c r="I39" s="16" t="s">
        <v>6447</v>
      </c>
      <c r="J39" s="311" t="s">
        <v>6448</v>
      </c>
      <c r="K39" s="20" t="s">
        <v>6449</v>
      </c>
      <c r="L39" s="21" t="str">
        <f ca="1">IFERROR(__xludf.DUMMYFUNCTION("if(or(countifs($H$3:H40,H40)&gt;1, countifs($I$3:I40,I40)&gt;1),""Trùng"",if(or(COUNTIFS('Data tổng'!$I:$I,$I40)&gt;1,COUNTIFS('Data tổng'!$H:$H,$H40)&gt;1),""Trùng ""&amp;FILTER('Data tổng'!$B:$B,'Data tổng'!$I:$I=$I40,'Data tổng'!$B:$B&lt;&gt;$B40),""ok""))"),"ok")</f>
        <v>ok</v>
      </c>
      <c r="M39" s="16" t="s">
        <v>40</v>
      </c>
      <c r="N39" s="16"/>
      <c r="O39" s="16"/>
      <c r="P39" s="16"/>
      <c r="Q39" s="16" t="s">
        <v>44</v>
      </c>
      <c r="R39" s="16"/>
      <c r="T39" s="16"/>
      <c r="U39" s="21"/>
      <c r="V39" s="23">
        <v>44499</v>
      </c>
      <c r="W39" s="24" t="s">
        <v>57</v>
      </c>
      <c r="X39" s="25"/>
      <c r="Y39" s="26"/>
      <c r="Z39" s="26"/>
      <c r="AA39" s="26"/>
      <c r="AB39" s="27"/>
      <c r="AC39" s="27"/>
      <c r="AD39" s="28"/>
      <c r="AE39" s="29"/>
      <c r="AF39" s="29"/>
      <c r="AG39" s="29"/>
    </row>
    <row r="40" spans="1:33" ht="15.75" customHeight="1">
      <c r="A40" s="15">
        <v>44501</v>
      </c>
      <c r="B40" s="16" t="s">
        <v>6255</v>
      </c>
      <c r="C40" s="16" t="s">
        <v>263</v>
      </c>
      <c r="D40" s="16" t="s">
        <v>417</v>
      </c>
      <c r="E40" s="16" t="s">
        <v>48</v>
      </c>
      <c r="F40" s="17" t="str">
        <f>IF(G40="","",IF(AE40="Yes", "Đã onboard", IF(AE40="No", "Không onboard", IF(AC40="Yes", "Đồng ý offer", IF(AC40="Consider", "Cân nhắc offer",IF(AC40="No", "Từ chối offer", IF(AA40="Pass", "Pass Phỏng vấn", IF(AA40="Fail", "Fail Phỏng vấn", IF(AA40="Cancel", "Hủy Phỏng vấn", IF(AA40="Reject", "Từ chối Phỏng vấn", IF(AA40="Consider", "Cân nhắc KQ PV", IF(AND(X41&lt;&gt;"",AA40="",W40="Pass"), "Có lịch PV",IF(W40="Pass","Pass CV",IF(W40="Fail","Fail CV",IF(W40="Reject","Từ chối ứng tuyển", IF(W40="Consider","Cân nhắc CV","Đã nhận được CV"))))))))))))))))</f>
        <v>Fail Phỏng vấn</v>
      </c>
      <c r="G40" s="45" t="s">
        <v>6450</v>
      </c>
      <c r="H40" s="317">
        <v>374720460</v>
      </c>
      <c r="I40" s="45" t="s">
        <v>6451</v>
      </c>
      <c r="J40" s="304">
        <v>1995</v>
      </c>
      <c r="K40" s="140" t="s">
        <v>6452</v>
      </c>
      <c r="L40" s="21" t="str">
        <f ca="1">IFERROR(__xludf.DUMMYFUNCTION("if(or(countifs($H$3:H41,H41)&gt;1, countifs($I$3:I41,I41)&gt;1),""Trùng"",if(or(COUNTIFS('Data tổng'!$I:$I,$I41)&gt;1,COUNTIFS('Data tổng'!$H:$H,$H41)&gt;1),""Trùng ""&amp;FILTER('Data tổng'!$B:$B,'Data tổng'!$I:$I=$I41,'Data tổng'!$B:$B&lt;&gt;$B41),""ok""))"),"ok")</f>
        <v>ok</v>
      </c>
      <c r="M40" s="16" t="s">
        <v>83</v>
      </c>
      <c r="N40" s="16" t="s">
        <v>84</v>
      </c>
      <c r="O40" s="16"/>
      <c r="P40" s="16"/>
      <c r="Q40" s="16" t="s">
        <v>1172</v>
      </c>
      <c r="R40" s="16" t="s">
        <v>284</v>
      </c>
      <c r="T40" s="16"/>
      <c r="U40" s="21"/>
      <c r="V40" s="23">
        <v>44501</v>
      </c>
      <c r="W40" s="24"/>
      <c r="X40" s="25">
        <v>44503</v>
      </c>
      <c r="Y40" s="33">
        <v>0.64583333333333337</v>
      </c>
      <c r="Z40" s="26" t="s">
        <v>160</v>
      </c>
      <c r="AA40" s="26" t="s">
        <v>47</v>
      </c>
      <c r="AB40" s="27"/>
      <c r="AC40" s="27"/>
      <c r="AD40" s="28"/>
      <c r="AE40" s="29"/>
      <c r="AF40" s="29"/>
      <c r="AG40" s="29"/>
    </row>
    <row r="41" spans="1:33" ht="15.75" customHeight="1">
      <c r="A41" s="15">
        <v>44502</v>
      </c>
      <c r="B41" s="16" t="s">
        <v>6255</v>
      </c>
      <c r="C41" s="16" t="s">
        <v>163</v>
      </c>
      <c r="D41" s="16" t="s">
        <v>79</v>
      </c>
      <c r="E41" s="16" t="s">
        <v>48</v>
      </c>
      <c r="F41" s="17" t="str">
        <f>IF(G41="","",IF(AE41="Yes", "Đã onboard", IF(AE41="No", "Không onboard", IF(AC41="Yes", "Đồng ý offer", IF(AC41="Consider", "Cân nhắc offer",IF(AC41="No", "Từ chối offer", IF(AA41="Pass", "Pass Phỏng vấn", IF(AA41="Fail", "Fail Phỏng vấn", IF(AA41="Cancel", "Hủy Phỏng vấn", IF(AA41="Reject", "Từ chối Phỏng vấn", IF(AA41="Consider", "Cân nhắc KQ PV", IF(AND(#REF!&lt;&gt;"",AA41="",W41="Pass"), "Có lịch PV",IF(W41="Pass","Pass CV",IF(W41="Fail","Fail CV",IF(W41="Reject","Từ chối ứng tuyển", IF(W41="Consider","Cân nhắc CV","Đã nhận được CV"))))))))))))))))</f>
        <v>Từ chối offer</v>
      </c>
      <c r="G41" s="16" t="s">
        <v>6453</v>
      </c>
      <c r="H41" s="312" t="s">
        <v>6454</v>
      </c>
      <c r="I41" s="16" t="s">
        <v>6455</v>
      </c>
      <c r="J41" s="311" t="s">
        <v>6456</v>
      </c>
      <c r="K41" s="318" t="s">
        <v>6457</v>
      </c>
      <c r="L41" s="21" t="str">
        <f ca="1">IFERROR(__xludf.DUMMYFUNCTION("if(or(countifs($H$3:H42,H42)&gt;1, countifs($I$3:I42,I42)&gt;1),""Trùng"",if(or(COUNTIFS('Data tổng'!$I:$I,$I42)&gt;1,COUNTIFS('Data tổng'!$H:$H,$H42)&gt;1),""Trùng ""&amp;FILTER('Data tổng'!$B:$B,'Data tổng'!$I:$I=$I42,'Data tổng'!$B:$B&lt;&gt;$B42),""ok""))"),"ok")</f>
        <v>ok</v>
      </c>
      <c r="M41" s="16" t="s">
        <v>149</v>
      </c>
      <c r="N41" s="16"/>
      <c r="O41" s="16"/>
      <c r="P41" s="16"/>
      <c r="Q41" s="16" t="s">
        <v>6439</v>
      </c>
      <c r="R41" s="16"/>
      <c r="T41" s="16"/>
      <c r="U41" s="21" t="s">
        <v>6458</v>
      </c>
      <c r="V41" s="23">
        <v>44501</v>
      </c>
      <c r="W41" s="24" t="s">
        <v>57</v>
      </c>
      <c r="X41" s="25">
        <v>44501</v>
      </c>
      <c r="Y41" s="33">
        <v>0.70833333333333337</v>
      </c>
      <c r="Z41" s="26" t="s">
        <v>6441</v>
      </c>
      <c r="AA41" s="26" t="s">
        <v>57</v>
      </c>
      <c r="AB41" s="39">
        <v>44503</v>
      </c>
      <c r="AC41" s="27" t="s">
        <v>128</v>
      </c>
      <c r="AD41" s="28"/>
      <c r="AE41" s="29"/>
      <c r="AF41" s="29"/>
      <c r="AG41" s="35">
        <v>21000000</v>
      </c>
    </row>
    <row r="42" spans="1:33" ht="15.75" customHeight="1">
      <c r="A42" s="15">
        <v>44502</v>
      </c>
      <c r="B42" s="16" t="s">
        <v>6255</v>
      </c>
      <c r="C42" s="16" t="s">
        <v>155</v>
      </c>
      <c r="D42" s="16" t="s">
        <v>79</v>
      </c>
      <c r="E42" s="16" t="s">
        <v>48</v>
      </c>
      <c r="F42" s="17" t="str">
        <f t="shared" ref="F42:F105" si="2">IF(G42="","",IF(AE42="Yes", "Đã onboard", IF(AE42="No", "Không onboard", IF(AC42="Yes", "Đồng ý offer", IF(AC42="Consider", "Cân nhắc offer",IF(AC42="No", "Từ chối offer", IF(AA42="Pass", "Pass Phỏng vấn", IF(AA42="Fail", "Fail Phỏng vấn", IF(AA42="Cancel", "Hủy Phỏng vấn", IF(AA42="Reject", "Từ chối Phỏng vấn", IF(AA42="Consider", "Cân nhắc KQ PV", IF(AND(X42&lt;&gt;"",AA42="",W42="Pass"), "Có lịch PV",IF(W42="Pass","Pass CV",IF(W42="Fail","Fail CV",IF(W42="Reject","Từ chối ứng tuyển", IF(W42="Consider","Cân nhắc CV","Đã nhận được CV"))))))))))))))))</f>
        <v>Fail CV</v>
      </c>
      <c r="G42" s="16" t="s">
        <v>6459</v>
      </c>
      <c r="H42" s="312" t="s">
        <v>6460</v>
      </c>
      <c r="I42" s="16" t="s">
        <v>6461</v>
      </c>
      <c r="J42" s="314"/>
      <c r="K42" s="318" t="s">
        <v>6462</v>
      </c>
      <c r="L42" s="21" t="str">
        <f ca="1">IFERROR(__xludf.DUMMYFUNCTION("if(or(countifs($H$3:H43,H43)&gt;1, countifs($I$3:I43,I43)&gt;1),""Trùng"",if(or(COUNTIFS('Data tổng'!$I:$I,$I43)&gt;1,COUNTIFS('Data tổng'!$H:$H,$H43)&gt;1),""Trùng ""&amp;FILTER('Data tổng'!$B:$B,'Data tổng'!$I:$I=$I43,'Data tổng'!$B:$B&lt;&gt;$B43),""ok""))"),"ok")</f>
        <v>ok</v>
      </c>
      <c r="M42" s="16" t="s">
        <v>149</v>
      </c>
      <c r="N42" s="16"/>
      <c r="O42" s="16"/>
      <c r="P42" s="16"/>
      <c r="Q42" s="16" t="s">
        <v>44</v>
      </c>
      <c r="R42" s="16"/>
      <c r="T42" s="16"/>
      <c r="U42" s="21"/>
      <c r="V42" s="23">
        <v>44502</v>
      </c>
      <c r="W42" s="24" t="s">
        <v>47</v>
      </c>
      <c r="X42" s="25"/>
      <c r="Y42" s="26"/>
      <c r="Z42" s="26"/>
      <c r="AA42" s="26"/>
      <c r="AB42" s="27"/>
      <c r="AC42" s="27"/>
      <c r="AD42" s="28"/>
      <c r="AE42" s="29"/>
      <c r="AF42" s="29"/>
      <c r="AG42" s="29"/>
    </row>
    <row r="43" spans="1:33" ht="15.75" customHeight="1">
      <c r="A43" s="15">
        <v>44502</v>
      </c>
      <c r="B43" s="16" t="s">
        <v>6255</v>
      </c>
      <c r="C43" s="16" t="s">
        <v>163</v>
      </c>
      <c r="D43" s="16" t="s">
        <v>417</v>
      </c>
      <c r="E43" s="16" t="s">
        <v>48</v>
      </c>
      <c r="F43" s="17" t="str">
        <f t="shared" si="2"/>
        <v>Đã onboard</v>
      </c>
      <c r="G43" s="16" t="s">
        <v>6463</v>
      </c>
      <c r="H43" s="312" t="s">
        <v>6464</v>
      </c>
      <c r="I43" s="16" t="s">
        <v>6465</v>
      </c>
      <c r="J43" s="311" t="s">
        <v>6466</v>
      </c>
      <c r="K43" s="20" t="s">
        <v>6467</v>
      </c>
      <c r="L43" s="21" t="str">
        <f ca="1">IFERROR(__xludf.DUMMYFUNCTION("if(or(countifs($H$3:H44,H44)&gt;1, countifs($I$3:I44,I44)&gt;1),""Trùng"",if(or(COUNTIFS('Data tổng'!$I:$I,$I44)&gt;1,COUNTIFS('Data tổng'!$H:$H,$H44)&gt;1),""Trùng ""&amp;FILTER('Data tổng'!$B:$B,'Data tổng'!$I:$I=$I44,'Data tổng'!$B:$B&lt;&gt;$B44),""ok""))"),"ok")</f>
        <v>ok</v>
      </c>
      <c r="M43" s="16" t="s">
        <v>149</v>
      </c>
      <c r="N43" s="16"/>
      <c r="O43" s="16"/>
      <c r="P43" s="16"/>
      <c r="Q43" s="16" t="s">
        <v>6439</v>
      </c>
      <c r="R43" s="16" t="s">
        <v>284</v>
      </c>
      <c r="T43" s="16"/>
      <c r="U43" s="21" t="s">
        <v>6468</v>
      </c>
      <c r="V43" s="23">
        <v>44502</v>
      </c>
      <c r="W43" s="24" t="s">
        <v>57</v>
      </c>
      <c r="X43" s="25">
        <v>44503</v>
      </c>
      <c r="Y43" s="33">
        <v>0.625</v>
      </c>
      <c r="Z43" s="26" t="s">
        <v>160</v>
      </c>
      <c r="AA43" s="26" t="s">
        <v>57</v>
      </c>
      <c r="AB43" s="316">
        <v>44503</v>
      </c>
      <c r="AC43" s="27" t="s">
        <v>65</v>
      </c>
      <c r="AD43" s="28">
        <v>44524</v>
      </c>
      <c r="AE43" s="29" t="s">
        <v>65</v>
      </c>
      <c r="AF43" s="29" t="s">
        <v>1008</v>
      </c>
      <c r="AG43" s="35">
        <v>26000000</v>
      </c>
    </row>
    <row r="44" spans="1:33" ht="15.75" customHeight="1">
      <c r="A44" s="15">
        <v>44503</v>
      </c>
      <c r="B44" s="16" t="s">
        <v>6255</v>
      </c>
      <c r="C44" s="16" t="s">
        <v>163</v>
      </c>
      <c r="D44" s="16" t="s">
        <v>79</v>
      </c>
      <c r="E44" s="16" t="s">
        <v>48</v>
      </c>
      <c r="F44" s="17" t="str">
        <f t="shared" si="2"/>
        <v>Đã onboard</v>
      </c>
      <c r="G44" s="16" t="s">
        <v>6469</v>
      </c>
      <c r="H44" s="312" t="s">
        <v>6470</v>
      </c>
      <c r="I44" s="16" t="s">
        <v>6471</v>
      </c>
      <c r="J44" s="314">
        <v>34501</v>
      </c>
      <c r="K44" s="20" t="s">
        <v>6472</v>
      </c>
      <c r="L44" s="21" t="str">
        <f ca="1">IFERROR(__xludf.DUMMYFUNCTION("if(or(countifs($H$3:H45,H45)&gt;1, countifs($I$3:I45,I45)&gt;1),""Trùng"",if(or(COUNTIFS('Data tổng'!$I:$I,$I45)&gt;1,COUNTIFS('Data tổng'!$H:$H,$H45)&gt;1),""Trùng ""&amp;FILTER('Data tổng'!$B:$B,'Data tổng'!$I:$I=$I45,'Data tổng'!$B:$B&lt;&gt;$B45),""ok""))"),"ok")</f>
        <v>ok</v>
      </c>
      <c r="M44" s="16" t="s">
        <v>149</v>
      </c>
      <c r="N44" s="16"/>
      <c r="O44" s="16"/>
      <c r="P44" s="16"/>
      <c r="Q44" s="16" t="s">
        <v>6439</v>
      </c>
      <c r="R44" s="16" t="s">
        <v>284</v>
      </c>
      <c r="T44" s="16"/>
      <c r="U44" s="21" t="s">
        <v>6473</v>
      </c>
      <c r="V44" s="23">
        <v>44503</v>
      </c>
      <c r="W44" s="24" t="s">
        <v>57</v>
      </c>
      <c r="X44" s="25">
        <v>44508</v>
      </c>
      <c r="Y44" s="33">
        <v>0.4375</v>
      </c>
      <c r="Z44" s="26" t="s">
        <v>160</v>
      </c>
      <c r="AA44" s="26" t="s">
        <v>57</v>
      </c>
      <c r="AB44" s="316">
        <v>44509</v>
      </c>
      <c r="AC44" s="27" t="s">
        <v>65</v>
      </c>
      <c r="AD44" s="28">
        <v>44536</v>
      </c>
      <c r="AE44" s="29" t="s">
        <v>65</v>
      </c>
      <c r="AF44" s="29" t="s">
        <v>1008</v>
      </c>
      <c r="AG44" s="35">
        <v>16000000</v>
      </c>
    </row>
    <row r="45" spans="1:33" ht="15.75" customHeight="1">
      <c r="A45" s="15">
        <v>44503</v>
      </c>
      <c r="B45" s="16" t="s">
        <v>6255</v>
      </c>
      <c r="C45" s="16" t="s">
        <v>263</v>
      </c>
      <c r="D45" s="16" t="s">
        <v>79</v>
      </c>
      <c r="E45" s="16" t="s">
        <v>48</v>
      </c>
      <c r="F45" s="17" t="str">
        <f t="shared" si="2"/>
        <v>Hủy Phỏng vấn</v>
      </c>
      <c r="G45" s="16" t="s">
        <v>1169</v>
      </c>
      <c r="H45" s="312" t="s">
        <v>6474</v>
      </c>
      <c r="I45" s="16" t="s">
        <v>6475</v>
      </c>
      <c r="J45" s="311" t="s">
        <v>6476</v>
      </c>
      <c r="K45" s="20" t="s">
        <v>6477</v>
      </c>
      <c r="L45" s="21" t="str">
        <f ca="1">IFERROR(__xludf.DUMMYFUNCTION("if(or(countifs($H$3:H46,H46)&gt;1, countifs($I$3:I46,I46)&gt;1),""Trùng"",if(or(COUNTIFS('Data tổng'!$I:$I,$I46)&gt;1,COUNTIFS('Data tổng'!$H:$H,$H46)&gt;1),""Trùng ""&amp;FILTER('Data tổng'!$B:$B,'Data tổng'!$I:$I=$I46,'Data tổng'!$B:$B&lt;&gt;$B46),""ok""))"),"ok")</f>
        <v>ok</v>
      </c>
      <c r="M45" s="16" t="s">
        <v>40</v>
      </c>
      <c r="N45" s="16"/>
      <c r="O45" s="16"/>
      <c r="P45" s="16"/>
      <c r="Q45" s="16" t="s">
        <v>1172</v>
      </c>
      <c r="R45" s="16"/>
      <c r="T45" s="16"/>
      <c r="U45" s="21" t="s">
        <v>6478</v>
      </c>
      <c r="V45" s="23">
        <v>44503</v>
      </c>
      <c r="W45" s="24" t="s">
        <v>57</v>
      </c>
      <c r="X45" s="25">
        <v>44508</v>
      </c>
      <c r="Y45" s="33">
        <v>0.45833333333333331</v>
      </c>
      <c r="Z45" s="26" t="s">
        <v>160</v>
      </c>
      <c r="AA45" s="26" t="s">
        <v>187</v>
      </c>
      <c r="AB45" s="27"/>
      <c r="AC45" s="27"/>
      <c r="AD45" s="28"/>
      <c r="AE45" s="29"/>
      <c r="AF45" s="29"/>
      <c r="AG45" s="29"/>
    </row>
    <row r="46" spans="1:33" ht="15.75" customHeight="1">
      <c r="A46" s="15">
        <v>44503</v>
      </c>
      <c r="B46" s="16" t="s">
        <v>6255</v>
      </c>
      <c r="C46" s="16" t="s">
        <v>155</v>
      </c>
      <c r="D46" s="16" t="s">
        <v>79</v>
      </c>
      <c r="E46" s="16" t="s">
        <v>48</v>
      </c>
      <c r="F46" s="17" t="str">
        <f t="shared" si="2"/>
        <v>Fail Phỏng vấn</v>
      </c>
      <c r="G46" s="16" t="s">
        <v>6479</v>
      </c>
      <c r="H46" s="312" t="s">
        <v>6480</v>
      </c>
      <c r="I46" s="16" t="s">
        <v>6481</v>
      </c>
      <c r="J46" s="311" t="s">
        <v>6482</v>
      </c>
      <c r="K46" s="20" t="s">
        <v>6483</v>
      </c>
      <c r="L46" s="21" t="str">
        <f ca="1">IFERROR(__xludf.DUMMYFUNCTION("if(or(countifs($H$3:H47,H47)&gt;1, countifs($I$3:I47,I47)&gt;1),""Trùng"",if(or(COUNTIFS('Data tổng'!$I:$I,$I47)&gt;1,COUNTIFS('Data tổng'!$H:$H,$H47)&gt;1),""Trùng ""&amp;FILTER('Data tổng'!$B:$B,'Data tổng'!$I:$I=$I47,'Data tổng'!$B:$B&lt;&gt;$B47),""ok""))"),"ok")</f>
        <v>ok</v>
      </c>
      <c r="M46" s="16" t="s">
        <v>40</v>
      </c>
      <c r="N46" s="16"/>
      <c r="O46" s="16"/>
      <c r="P46" s="16"/>
      <c r="Q46" s="16" t="s">
        <v>44</v>
      </c>
      <c r="R46" s="16"/>
      <c r="T46" s="16"/>
      <c r="U46" s="21" t="s">
        <v>6484</v>
      </c>
      <c r="V46" s="23">
        <v>44503</v>
      </c>
      <c r="W46" s="24" t="s">
        <v>57</v>
      </c>
      <c r="X46" s="25">
        <v>44508</v>
      </c>
      <c r="Y46" s="33">
        <v>0.41666666666666669</v>
      </c>
      <c r="Z46" s="26" t="s">
        <v>827</v>
      </c>
      <c r="AA46" s="26" t="s">
        <v>47</v>
      </c>
      <c r="AB46" s="27"/>
      <c r="AC46" s="27"/>
      <c r="AD46" s="28"/>
      <c r="AE46" s="29"/>
      <c r="AF46" s="29"/>
      <c r="AG46" s="29"/>
    </row>
    <row r="47" spans="1:33" ht="15.75" customHeight="1">
      <c r="A47" s="15">
        <v>44503</v>
      </c>
      <c r="B47" s="16" t="s">
        <v>6255</v>
      </c>
      <c r="C47" s="16" t="s">
        <v>155</v>
      </c>
      <c r="D47" s="16" t="s">
        <v>79</v>
      </c>
      <c r="E47" s="16" t="s">
        <v>48</v>
      </c>
      <c r="F47" s="17" t="str">
        <f t="shared" si="2"/>
        <v>Pass CV</v>
      </c>
      <c r="G47" s="16" t="s">
        <v>5388</v>
      </c>
      <c r="H47" s="312" t="s">
        <v>6485</v>
      </c>
      <c r="I47" s="16" t="s">
        <v>5389</v>
      </c>
      <c r="J47" s="311" t="s">
        <v>6486</v>
      </c>
      <c r="K47" s="20" t="s">
        <v>6487</v>
      </c>
      <c r="L47" s="21" t="str">
        <f ca="1">IFERROR(__xludf.DUMMYFUNCTION("if(or(countifs($H$3:H48,H48)&gt;1, countifs($I$3:I48,I48)&gt;1),""Trùng"",if(or(COUNTIFS('Data tổng'!$I:$I,$I48)&gt;1,COUNTIFS('Data tổng'!$H:$H,$H48)&gt;1),""Trùng ""&amp;FILTER('Data tổng'!$B:$B,'Data tổng'!$I:$I=$I48,'Data tổng'!$B:$B&lt;&gt;$B48),""ok""))"),"ok")</f>
        <v>ok</v>
      </c>
      <c r="M47" s="16" t="s">
        <v>40</v>
      </c>
      <c r="N47" s="16"/>
      <c r="O47" s="16"/>
      <c r="P47" s="16"/>
      <c r="Q47" s="16" t="s">
        <v>44</v>
      </c>
      <c r="R47" s="16"/>
      <c r="T47" s="16"/>
      <c r="V47" s="23">
        <v>44503</v>
      </c>
      <c r="W47" s="24" t="s">
        <v>57</v>
      </c>
      <c r="X47" s="25"/>
      <c r="Y47" s="26"/>
      <c r="Z47" s="26"/>
      <c r="AA47" s="26"/>
      <c r="AB47" s="27"/>
      <c r="AC47" s="27"/>
      <c r="AD47" s="28"/>
      <c r="AE47" s="29"/>
      <c r="AF47" s="29"/>
      <c r="AG47" s="29"/>
    </row>
    <row r="48" spans="1:33" ht="15.75" customHeight="1">
      <c r="A48" s="15">
        <v>44503</v>
      </c>
      <c r="B48" s="16" t="s">
        <v>6255</v>
      </c>
      <c r="C48" s="16" t="s">
        <v>155</v>
      </c>
      <c r="D48" s="16" t="s">
        <v>417</v>
      </c>
      <c r="E48" s="16" t="s">
        <v>48</v>
      </c>
      <c r="F48" s="17" t="str">
        <f t="shared" si="2"/>
        <v>Từ chối offer</v>
      </c>
      <c r="G48" s="16" t="s">
        <v>356</v>
      </c>
      <c r="H48" s="312" t="s">
        <v>6488</v>
      </c>
      <c r="I48" s="16" t="s">
        <v>6489</v>
      </c>
      <c r="J48" s="311" t="s">
        <v>6490</v>
      </c>
      <c r="K48" s="20" t="s">
        <v>6491</v>
      </c>
      <c r="L48" s="21" t="str">
        <f ca="1">IFERROR(__xludf.DUMMYFUNCTION("if(or(countifs($H$3:H49,H49)&gt;1, countifs($I$3:I49,I49)&gt;1),""Trùng"",if(or(COUNTIFS('Data tổng'!$I:$I,$I49)&gt;1,COUNTIFS('Data tổng'!$H:$H,$H49)&gt;1),""Trùng ""&amp;FILTER('Data tổng'!$B:$B,'Data tổng'!$I:$I=$I49,'Data tổng'!$B:$B&lt;&gt;$B49),""ok""))"),"ok")</f>
        <v>ok</v>
      </c>
      <c r="M48" s="16" t="s">
        <v>40</v>
      </c>
      <c r="N48" s="16"/>
      <c r="O48" s="16"/>
      <c r="P48" s="16"/>
      <c r="Q48" s="16" t="s">
        <v>44</v>
      </c>
      <c r="R48" s="16"/>
      <c r="T48" s="16"/>
      <c r="U48" s="16" t="s">
        <v>6492</v>
      </c>
      <c r="V48" s="23">
        <v>44503</v>
      </c>
      <c r="W48" s="24" t="s">
        <v>57</v>
      </c>
      <c r="X48" s="25">
        <v>44508</v>
      </c>
      <c r="Y48" s="33">
        <v>0.41666666666666669</v>
      </c>
      <c r="Z48" s="26" t="s">
        <v>827</v>
      </c>
      <c r="AA48" s="26" t="s">
        <v>57</v>
      </c>
      <c r="AB48" s="39">
        <v>44505</v>
      </c>
      <c r="AC48" s="27" t="s">
        <v>128</v>
      </c>
      <c r="AD48" s="28"/>
      <c r="AE48" s="29"/>
      <c r="AF48" s="29"/>
      <c r="AG48" s="29"/>
    </row>
    <row r="49" spans="1:33" ht="15.75" customHeight="1">
      <c r="A49" s="15">
        <v>44503</v>
      </c>
      <c r="B49" s="16" t="s">
        <v>6255</v>
      </c>
      <c r="C49" s="22" t="s">
        <v>155</v>
      </c>
      <c r="D49" s="16" t="s">
        <v>417</v>
      </c>
      <c r="E49" s="16"/>
      <c r="F49" s="17" t="str">
        <f t="shared" si="2"/>
        <v>Pass CV</v>
      </c>
      <c r="G49" s="16" t="s">
        <v>6493</v>
      </c>
      <c r="H49" s="313">
        <v>888666404</v>
      </c>
      <c r="I49" s="16" t="s">
        <v>6494</v>
      </c>
      <c r="J49" s="311" t="s">
        <v>6495</v>
      </c>
      <c r="K49" s="20" t="s">
        <v>6496</v>
      </c>
      <c r="L49" s="21" t="str">
        <f ca="1">IFERROR(__xludf.DUMMYFUNCTION("if(or(countifs($H$3:H50,H50)&gt;1, countifs($I$3:I50,I50)&gt;1),""Trùng"",if(or(COUNTIFS('Data tổng'!$I:$I,$I50)&gt;1,COUNTIFS('Data tổng'!$H:$H,$H50)&gt;1),""Trùng ""&amp;FILTER('Data tổng'!$B:$B,'Data tổng'!$I:$I=$I50,'Data tổng'!$B:$B&lt;&gt;$B50),""ok""))"),"ok")</f>
        <v>ok</v>
      </c>
      <c r="M49" s="16" t="s">
        <v>40</v>
      </c>
      <c r="N49" s="16"/>
      <c r="O49" s="16"/>
      <c r="P49" s="16"/>
      <c r="Q49" s="16" t="s">
        <v>284</v>
      </c>
      <c r="R49" s="16"/>
      <c r="T49" s="16"/>
      <c r="U49" s="21"/>
      <c r="V49" s="23">
        <v>44503</v>
      </c>
      <c r="W49" s="24" t="s">
        <v>57</v>
      </c>
      <c r="X49" s="25"/>
      <c r="Y49" s="33"/>
      <c r="Z49" s="26"/>
      <c r="AA49" s="26"/>
      <c r="AB49" s="27"/>
      <c r="AC49" s="27"/>
      <c r="AD49" s="28"/>
      <c r="AE49" s="29"/>
      <c r="AF49" s="29"/>
      <c r="AG49" s="29"/>
    </row>
    <row r="50" spans="1:33" ht="15.75" customHeight="1">
      <c r="A50" s="15">
        <v>44503</v>
      </c>
      <c r="B50" s="16" t="s">
        <v>6255</v>
      </c>
      <c r="C50" s="16" t="s">
        <v>155</v>
      </c>
      <c r="D50" s="16" t="s">
        <v>417</v>
      </c>
      <c r="E50" s="16" t="s">
        <v>48</v>
      </c>
      <c r="F50" s="17" t="str">
        <f t="shared" si="2"/>
        <v>Fail CV</v>
      </c>
      <c r="G50" s="16" t="s">
        <v>6497</v>
      </c>
      <c r="H50" s="310" t="s">
        <v>6498</v>
      </c>
      <c r="I50" s="16" t="s">
        <v>6499</v>
      </c>
      <c r="J50" s="311" t="s">
        <v>6500</v>
      </c>
      <c r="K50" s="20" t="s">
        <v>6501</v>
      </c>
      <c r="L50" s="21" t="str">
        <f ca="1">IFERROR(__xludf.DUMMYFUNCTION("if(or(countifs($H$3:H51,H51)&gt;1, countifs($I$3:I51,I51)&gt;1),""Trùng"",if(or(COUNTIFS('Data tổng'!$I:$I,$I51)&gt;1,COUNTIFS('Data tổng'!$H:$H,$H51)&gt;1),""Trùng ""&amp;FILTER('Data tổng'!$B:$B,'Data tổng'!$I:$I=$I51,'Data tổng'!$B:$B&lt;&gt;$B51),""ok""))"),"ok")</f>
        <v>ok</v>
      </c>
      <c r="M50" s="16" t="s">
        <v>40</v>
      </c>
      <c r="N50" s="16"/>
      <c r="O50" s="16"/>
      <c r="P50" s="16"/>
      <c r="Q50" s="16" t="s">
        <v>44</v>
      </c>
      <c r="R50" s="16"/>
      <c r="T50" s="16"/>
      <c r="U50" s="21"/>
      <c r="V50" s="23">
        <v>44503</v>
      </c>
      <c r="W50" s="24" t="s">
        <v>47</v>
      </c>
      <c r="X50" s="25"/>
      <c r="Y50" s="26"/>
      <c r="Z50" s="26"/>
      <c r="AA50" s="26"/>
      <c r="AB50" s="27"/>
      <c r="AC50" s="27"/>
      <c r="AD50" s="28"/>
      <c r="AE50" s="29"/>
      <c r="AF50" s="29"/>
      <c r="AG50" s="29"/>
    </row>
    <row r="51" spans="1:33" ht="15.75" customHeight="1">
      <c r="A51" s="15">
        <v>44504</v>
      </c>
      <c r="B51" s="16" t="s">
        <v>6255</v>
      </c>
      <c r="C51" s="16" t="s">
        <v>250</v>
      </c>
      <c r="D51" s="16" t="s">
        <v>417</v>
      </c>
      <c r="E51" s="16" t="s">
        <v>48</v>
      </c>
      <c r="F51" s="17" t="str">
        <f t="shared" si="2"/>
        <v>Fail Phỏng vấn</v>
      </c>
      <c r="G51" s="45" t="s">
        <v>6502</v>
      </c>
      <c r="H51" s="303" t="s">
        <v>6503</v>
      </c>
      <c r="I51" s="45" t="s">
        <v>6504</v>
      </c>
      <c r="J51" s="136">
        <v>1991</v>
      </c>
      <c r="K51" s="140" t="s">
        <v>6505</v>
      </c>
      <c r="L51" s="21" t="str">
        <f ca="1">IFERROR(__xludf.DUMMYFUNCTION("if(or(countifs($H$3:H52,H52)&gt;1, countifs($I$3:I52,I52)&gt;1),""Trùng"",if(or(COUNTIFS('Data tổng'!$I:$I,$I52)&gt;1,COUNTIFS('Data tổng'!$H:$H,$H52)&gt;1),""Trùng ""&amp;FILTER('Data tổng'!$B:$B,'Data tổng'!$I:$I=$I52,'Data tổng'!$B:$B&lt;&gt;$B52),""ok""))"),"ok")</f>
        <v>ok</v>
      </c>
      <c r="M51" s="16" t="s">
        <v>83</v>
      </c>
      <c r="N51" s="16" t="s">
        <v>84</v>
      </c>
      <c r="O51" s="16"/>
      <c r="P51" s="16"/>
      <c r="Q51" s="16"/>
      <c r="R51" s="16"/>
      <c r="T51" s="16"/>
      <c r="U51" s="21"/>
      <c r="V51" s="23">
        <v>44504</v>
      </c>
      <c r="W51" s="24" t="s">
        <v>57</v>
      </c>
      <c r="X51" s="93">
        <v>44508</v>
      </c>
      <c r="Y51" s="94">
        <v>0.41666666666666669</v>
      </c>
      <c r="Z51" s="26" t="s">
        <v>160</v>
      </c>
      <c r="AA51" s="26" t="s">
        <v>47</v>
      </c>
      <c r="AB51" s="27"/>
      <c r="AC51" s="27"/>
      <c r="AD51" s="28"/>
      <c r="AE51" s="29"/>
      <c r="AF51" s="29"/>
      <c r="AG51" s="29"/>
    </row>
    <row r="52" spans="1:33" ht="15.75" customHeight="1">
      <c r="A52" s="15">
        <v>44505</v>
      </c>
      <c r="B52" s="16" t="s">
        <v>6255</v>
      </c>
      <c r="C52" s="16" t="s">
        <v>155</v>
      </c>
      <c r="D52" s="16" t="s">
        <v>79</v>
      </c>
      <c r="E52" s="16" t="s">
        <v>48</v>
      </c>
      <c r="F52" s="17" t="str">
        <f t="shared" si="2"/>
        <v>Từ chối offer</v>
      </c>
      <c r="G52" s="82" t="s">
        <v>6506</v>
      </c>
      <c r="H52" s="310" t="s">
        <v>6507</v>
      </c>
      <c r="I52" s="16" t="s">
        <v>6508</v>
      </c>
      <c r="J52" s="314"/>
      <c r="K52" s="20" t="s">
        <v>6509</v>
      </c>
      <c r="L52" s="21" t="str">
        <f ca="1">IFERROR(__xludf.DUMMYFUNCTION("if(or(countifs($H$3:H53,H53)&gt;1, countifs($I$3:I53,I53)&gt;1),""Trùng"",if(or(COUNTIFS('Data tổng'!$I:$I,$I53)&gt;1,COUNTIFS('Data tổng'!$H:$H,$H53)&gt;1),""Trùng ""&amp;FILTER('Data tổng'!$B:$B,'Data tổng'!$I:$I=$I53,'Data tổng'!$B:$B&lt;&gt;$B53),""ok""))"),"ok")</f>
        <v>ok</v>
      </c>
      <c r="M52" s="16" t="s">
        <v>40</v>
      </c>
      <c r="N52" s="16"/>
      <c r="O52" s="16"/>
      <c r="P52" s="16"/>
      <c r="Q52" s="16" t="s">
        <v>1172</v>
      </c>
      <c r="R52" s="16"/>
      <c r="T52" s="16"/>
      <c r="U52" s="21" t="s">
        <v>6510</v>
      </c>
      <c r="V52" s="23">
        <v>44506</v>
      </c>
      <c r="W52" s="24" t="s">
        <v>57</v>
      </c>
      <c r="X52" s="25">
        <v>44509</v>
      </c>
      <c r="Y52" s="33">
        <v>0.625</v>
      </c>
      <c r="Z52" s="26" t="s">
        <v>160</v>
      </c>
      <c r="AA52" s="26" t="s">
        <v>57</v>
      </c>
      <c r="AB52" s="39">
        <v>44510</v>
      </c>
      <c r="AC52" s="27" t="s">
        <v>128</v>
      </c>
      <c r="AD52" s="28"/>
      <c r="AE52" s="29"/>
      <c r="AF52" s="29"/>
      <c r="AG52" s="35">
        <v>19000000</v>
      </c>
    </row>
    <row r="53" spans="1:33" ht="15.75" customHeight="1">
      <c r="A53" s="15">
        <v>44505</v>
      </c>
      <c r="B53" s="16" t="s">
        <v>6255</v>
      </c>
      <c r="C53" s="16" t="s">
        <v>155</v>
      </c>
      <c r="D53" s="16" t="s">
        <v>417</v>
      </c>
      <c r="E53" s="16" t="s">
        <v>48</v>
      </c>
      <c r="F53" s="17" t="str">
        <f t="shared" si="2"/>
        <v>Đã nhận được CV</v>
      </c>
      <c r="G53" s="16" t="s">
        <v>6511</v>
      </c>
      <c r="H53" s="312" t="s">
        <v>6512</v>
      </c>
      <c r="I53" s="16" t="s">
        <v>6513</v>
      </c>
      <c r="J53" s="311" t="s">
        <v>6514</v>
      </c>
      <c r="K53" s="20" t="s">
        <v>6515</v>
      </c>
      <c r="L53" s="21" t="str">
        <f ca="1">IFERROR(__xludf.DUMMYFUNCTION("if(or(countifs($H$3:H54,H54)&gt;1, countifs($I$3:I54,I54)&gt;1),""Trùng"",if(or(COUNTIFS('Data tổng'!$I:$I,$I54)&gt;1,COUNTIFS('Data tổng'!$H:$H,$H54)&gt;1),""Trùng ""&amp;FILTER('Data tổng'!$B:$B,'Data tổng'!$I:$I=$I54,'Data tổng'!$B:$B&lt;&gt;$B54),""ok""))"),"ok")</f>
        <v>ok</v>
      </c>
      <c r="M53" s="16" t="s">
        <v>40</v>
      </c>
      <c r="N53" s="16"/>
      <c r="O53" s="16"/>
      <c r="P53" s="16"/>
      <c r="Q53" s="16" t="s">
        <v>44</v>
      </c>
      <c r="R53" s="16"/>
      <c r="T53" s="16"/>
      <c r="U53" s="21" t="s">
        <v>6516</v>
      </c>
      <c r="V53" s="23"/>
      <c r="W53" s="24"/>
      <c r="X53" s="25"/>
      <c r="Y53" s="26"/>
      <c r="Z53" s="26"/>
      <c r="AA53" s="26"/>
      <c r="AB53" s="27"/>
      <c r="AC53" s="27"/>
      <c r="AD53" s="28"/>
      <c r="AE53" s="29"/>
      <c r="AF53" s="29"/>
      <c r="AG53" s="29"/>
    </row>
    <row r="54" spans="1:33" ht="15.75" customHeight="1">
      <c r="A54" s="15">
        <v>44505</v>
      </c>
      <c r="B54" s="16" t="s">
        <v>6255</v>
      </c>
      <c r="C54" s="16" t="s">
        <v>155</v>
      </c>
      <c r="D54" s="16" t="s">
        <v>79</v>
      </c>
      <c r="E54" s="16" t="s">
        <v>48</v>
      </c>
      <c r="F54" s="17" t="str">
        <f t="shared" si="2"/>
        <v>Fail CV</v>
      </c>
      <c r="G54" s="16" t="s">
        <v>6517</v>
      </c>
      <c r="H54" s="312" t="s">
        <v>6518</v>
      </c>
      <c r="I54" s="16" t="s">
        <v>6519</v>
      </c>
      <c r="J54" s="311" t="s">
        <v>6520</v>
      </c>
      <c r="K54" s="20" t="s">
        <v>6521</v>
      </c>
      <c r="L54" s="21" t="str">
        <f ca="1">IFERROR(__xludf.DUMMYFUNCTION("if(or(countifs($H$3:H55,H55)&gt;1, countifs($I$3:I55,I55)&gt;1),""Trùng"",if(or(COUNTIFS('Data tổng'!$I:$I,$I55)&gt;1,COUNTIFS('Data tổng'!$H:$H,$H55)&gt;1),""Trùng ""&amp;FILTER('Data tổng'!$B:$B,'Data tổng'!$I:$I=$I55,'Data tổng'!$B:$B&lt;&gt;$B55),""ok""))"),"ok")</f>
        <v>ok</v>
      </c>
      <c r="M54" s="16" t="s">
        <v>40</v>
      </c>
      <c r="N54" s="16"/>
      <c r="O54" s="16"/>
      <c r="P54" s="16"/>
      <c r="Q54" s="16" t="s">
        <v>44</v>
      </c>
      <c r="R54" s="16"/>
      <c r="T54" s="16"/>
      <c r="U54" s="21"/>
      <c r="V54" s="23">
        <v>44508</v>
      </c>
      <c r="W54" s="24" t="s">
        <v>47</v>
      </c>
      <c r="X54" s="25"/>
      <c r="Y54" s="26"/>
      <c r="Z54" s="26"/>
      <c r="AA54" s="26"/>
      <c r="AB54" s="27"/>
      <c r="AC54" s="27"/>
      <c r="AD54" s="28"/>
      <c r="AE54" s="29"/>
      <c r="AF54" s="29"/>
      <c r="AG54" s="29"/>
    </row>
    <row r="55" spans="1:33" ht="15.75" customHeight="1">
      <c r="A55" s="15">
        <v>44505</v>
      </c>
      <c r="B55" s="16" t="s">
        <v>6255</v>
      </c>
      <c r="C55" s="16" t="s">
        <v>155</v>
      </c>
      <c r="D55" s="16" t="s">
        <v>417</v>
      </c>
      <c r="E55" s="16" t="s">
        <v>48</v>
      </c>
      <c r="F55" s="17" t="str">
        <f t="shared" si="2"/>
        <v>Đã nhận được CV</v>
      </c>
      <c r="G55" s="16" t="s">
        <v>6522</v>
      </c>
      <c r="H55" s="312" t="s">
        <v>6523</v>
      </c>
      <c r="I55" s="16" t="s">
        <v>6524</v>
      </c>
      <c r="J55" s="311" t="s">
        <v>6525</v>
      </c>
      <c r="K55" s="20" t="s">
        <v>6526</v>
      </c>
      <c r="L55" s="21" t="str">
        <f ca="1">IFERROR(__xludf.DUMMYFUNCTION("if(or(countifs($H$3:H56,H56)&gt;1, countifs($I$3:I56,I56)&gt;1),""Trùng"",if(or(COUNTIFS('Data tổng'!$I:$I,$I56)&gt;1,COUNTIFS('Data tổng'!$H:$H,$H56)&gt;1),""Trùng ""&amp;FILTER('Data tổng'!$B:$B,'Data tổng'!$I:$I=$I56,'Data tổng'!$B:$B&lt;&gt;$B56),""ok""))"),"ok")</f>
        <v>ok</v>
      </c>
      <c r="M55" s="16" t="s">
        <v>40</v>
      </c>
      <c r="N55" s="16"/>
      <c r="O55" s="16"/>
      <c r="P55" s="16"/>
      <c r="Q55" s="16" t="s">
        <v>44</v>
      </c>
      <c r="R55" s="16"/>
      <c r="T55" s="16"/>
      <c r="U55" s="21" t="s">
        <v>6381</v>
      </c>
      <c r="V55" s="23"/>
      <c r="W55" s="24"/>
      <c r="X55" s="25"/>
      <c r="Y55" s="26"/>
      <c r="Z55" s="26"/>
      <c r="AA55" s="26"/>
      <c r="AB55" s="27"/>
      <c r="AC55" s="27"/>
      <c r="AD55" s="28"/>
      <c r="AE55" s="29"/>
      <c r="AF55" s="29"/>
      <c r="AG55" s="29"/>
    </row>
    <row r="56" spans="1:33" ht="15.75" customHeight="1">
      <c r="A56" s="15">
        <v>44505</v>
      </c>
      <c r="B56" s="16" t="s">
        <v>6255</v>
      </c>
      <c r="C56" s="16" t="s">
        <v>155</v>
      </c>
      <c r="D56" s="16" t="s">
        <v>417</v>
      </c>
      <c r="E56" s="16" t="s">
        <v>48</v>
      </c>
      <c r="F56" s="17" t="str">
        <f t="shared" si="2"/>
        <v>Fail CV</v>
      </c>
      <c r="G56" s="16" t="s">
        <v>6527</v>
      </c>
      <c r="H56" s="310" t="s">
        <v>6528</v>
      </c>
      <c r="I56" s="16" t="s">
        <v>6529</v>
      </c>
      <c r="J56" s="311" t="s">
        <v>6530</v>
      </c>
      <c r="K56" s="20" t="s">
        <v>6531</v>
      </c>
      <c r="L56" s="21" t="str">
        <f ca="1">IFERROR(__xludf.DUMMYFUNCTION("if(or(countifs($H$3:H57,H57)&gt;1, countifs($I$3:I57,I57)&gt;1),""Trùng"",if(or(COUNTIFS('Data tổng'!$I:$I,$I57)&gt;1,COUNTIFS('Data tổng'!$H:$H,$H57)&gt;1),""Trùng ""&amp;FILTER('Data tổng'!$B:$B,'Data tổng'!$I:$I=$I57,'Data tổng'!$B:$B&lt;&gt;$B57),""ok""))"),"ok")</f>
        <v>ok</v>
      </c>
      <c r="M56" s="16" t="s">
        <v>40</v>
      </c>
      <c r="N56" s="16"/>
      <c r="O56" s="16"/>
      <c r="P56" s="16"/>
      <c r="Q56" s="16" t="s">
        <v>44</v>
      </c>
      <c r="R56" s="16"/>
      <c r="T56" s="16"/>
      <c r="U56" s="21" t="s">
        <v>6532</v>
      </c>
      <c r="V56" s="23">
        <v>44505</v>
      </c>
      <c r="W56" s="24" t="s">
        <v>47</v>
      </c>
      <c r="X56" s="25"/>
      <c r="Y56" s="26"/>
      <c r="Z56" s="26"/>
      <c r="AA56" s="26"/>
      <c r="AB56" s="27"/>
      <c r="AC56" s="27"/>
      <c r="AD56" s="28"/>
      <c r="AE56" s="29"/>
      <c r="AF56" s="29"/>
      <c r="AG56" s="29"/>
    </row>
    <row r="57" spans="1:33" ht="15.75" customHeight="1">
      <c r="A57" s="15">
        <v>44505</v>
      </c>
      <c r="B57" s="16" t="s">
        <v>6255</v>
      </c>
      <c r="C57" s="16" t="s">
        <v>155</v>
      </c>
      <c r="D57" s="16" t="s">
        <v>457</v>
      </c>
      <c r="E57" s="16" t="s">
        <v>48</v>
      </c>
      <c r="F57" s="17" t="str">
        <f t="shared" si="2"/>
        <v>Đã nhận được CV</v>
      </c>
      <c r="G57" s="16" t="s">
        <v>6533</v>
      </c>
      <c r="H57" s="312" t="s">
        <v>6534</v>
      </c>
      <c r="I57" s="16" t="s">
        <v>6535</v>
      </c>
      <c r="J57" s="314">
        <v>32843</v>
      </c>
      <c r="K57" s="20" t="s">
        <v>6536</v>
      </c>
      <c r="L57" s="21" t="str">
        <f ca="1">IFERROR(__xludf.DUMMYFUNCTION("if(or(countifs($H$3:H58,H58)&gt;1, countifs($I$3:I58,I58)&gt;1),""Trùng"",if(or(COUNTIFS('Data tổng'!$I:$I,$I58)&gt;1,COUNTIFS('Data tổng'!$H:$H,$H58)&gt;1),""Trùng ""&amp;FILTER('Data tổng'!$B:$B,'Data tổng'!$I:$I=$I58,'Data tổng'!$B:$B&lt;&gt;$B58),""ok""))"),"ok")</f>
        <v>ok</v>
      </c>
      <c r="M57" s="16" t="s">
        <v>40</v>
      </c>
      <c r="N57" s="16"/>
      <c r="O57" s="16"/>
      <c r="P57" s="16"/>
      <c r="Q57" s="16" t="s">
        <v>44</v>
      </c>
      <c r="R57" s="16"/>
      <c r="T57" s="16"/>
      <c r="U57" s="21" t="s">
        <v>6381</v>
      </c>
      <c r="V57" s="23"/>
      <c r="W57" s="24"/>
      <c r="X57" s="25"/>
      <c r="Y57" s="26"/>
      <c r="Z57" s="26"/>
      <c r="AA57" s="26"/>
      <c r="AB57" s="27"/>
      <c r="AC57" s="27"/>
      <c r="AD57" s="28"/>
      <c r="AE57" s="29"/>
      <c r="AF57" s="29"/>
      <c r="AG57" s="29"/>
    </row>
    <row r="58" spans="1:33" ht="15.75" customHeight="1">
      <c r="A58" s="15">
        <v>44506</v>
      </c>
      <c r="B58" s="16" t="s">
        <v>6255</v>
      </c>
      <c r="C58" s="16" t="s">
        <v>155</v>
      </c>
      <c r="D58" s="16" t="s">
        <v>417</v>
      </c>
      <c r="E58" s="16" t="s">
        <v>48</v>
      </c>
      <c r="F58" s="17" t="str">
        <f t="shared" si="2"/>
        <v>Đã nhận được CV</v>
      </c>
      <c r="G58" s="16" t="s">
        <v>6537</v>
      </c>
      <c r="H58" s="307" t="s">
        <v>6538</v>
      </c>
      <c r="I58" s="16" t="s">
        <v>6539</v>
      </c>
      <c r="J58" s="311" t="s">
        <v>6540</v>
      </c>
      <c r="K58" s="20" t="s">
        <v>6541</v>
      </c>
      <c r="L58" s="21" t="str">
        <f ca="1">IFERROR(__xludf.DUMMYFUNCTION("if(or(countifs($H$3:H59,H59)&gt;1, countifs($I$3:I59,I59)&gt;1),""Trùng"",if(or(COUNTIFS('Data tổng'!$I:$I,$I59)&gt;1,COUNTIFS('Data tổng'!$H:$H,$H59)&gt;1),""Trùng ""&amp;FILTER('Data tổng'!$B:$B,'Data tổng'!$I:$I=$I59,'Data tổng'!$B:$B&lt;&gt;$B59),""ok""))"),"ok")</f>
        <v>ok</v>
      </c>
      <c r="M58" s="16" t="s">
        <v>40</v>
      </c>
      <c r="N58" s="16" t="s">
        <v>243</v>
      </c>
      <c r="O58" s="16"/>
      <c r="P58" s="16"/>
      <c r="Q58" s="16" t="s">
        <v>44</v>
      </c>
      <c r="R58" s="16"/>
      <c r="T58" s="16"/>
      <c r="U58" s="21"/>
      <c r="V58" s="23"/>
      <c r="W58" s="24"/>
      <c r="X58" s="25"/>
      <c r="Y58" s="26"/>
      <c r="Z58" s="26"/>
      <c r="AA58" s="26"/>
      <c r="AB58" s="27"/>
      <c r="AC58" s="27"/>
      <c r="AD58" s="28"/>
      <c r="AE58" s="29"/>
      <c r="AF58" s="29"/>
      <c r="AG58" s="29"/>
    </row>
    <row r="59" spans="1:33" ht="15.75" customHeight="1">
      <c r="A59" s="15">
        <v>44506</v>
      </c>
      <c r="B59" s="16" t="s">
        <v>6255</v>
      </c>
      <c r="C59" s="16" t="s">
        <v>155</v>
      </c>
      <c r="D59" s="16" t="s">
        <v>79</v>
      </c>
      <c r="E59" s="16" t="s">
        <v>48</v>
      </c>
      <c r="F59" s="17" t="str">
        <f t="shared" si="2"/>
        <v>Từ chối offer</v>
      </c>
      <c r="G59" s="82" t="s">
        <v>6542</v>
      </c>
      <c r="H59" s="95" t="s">
        <v>6543</v>
      </c>
      <c r="I59" s="16" t="s">
        <v>6544</v>
      </c>
      <c r="J59" s="311" t="s">
        <v>6545</v>
      </c>
      <c r="K59" s="20" t="s">
        <v>6546</v>
      </c>
      <c r="L59" s="21" t="str">
        <f ca="1">IFERROR(__xludf.DUMMYFUNCTION("if(or(countifs($H$3:H60,H60)&gt;1, countifs($I$3:I60,I60)&gt;1),""Trùng"",if(or(COUNTIFS('Data tổng'!$I:$I,$I60)&gt;1,COUNTIFS('Data tổng'!$H:$H,$H60)&gt;1),""Trùng ""&amp;FILTER('Data tổng'!$B:$B,'Data tổng'!$I:$I=$I60,'Data tổng'!$B:$B&lt;&gt;$B60),""ok""))"),"ok")</f>
        <v>ok</v>
      </c>
      <c r="M59" s="16" t="s">
        <v>40</v>
      </c>
      <c r="N59" s="16" t="s">
        <v>243</v>
      </c>
      <c r="O59" s="16"/>
      <c r="P59" s="16"/>
      <c r="Q59" s="16" t="s">
        <v>1172</v>
      </c>
      <c r="R59" s="16"/>
      <c r="T59" s="16"/>
      <c r="U59" s="21" t="s">
        <v>6547</v>
      </c>
      <c r="V59" s="23">
        <v>44506</v>
      </c>
      <c r="W59" s="24" t="s">
        <v>57</v>
      </c>
      <c r="X59" s="25">
        <v>44509</v>
      </c>
      <c r="Y59" s="33">
        <v>0.64583333333333337</v>
      </c>
      <c r="Z59" s="26" t="s">
        <v>160</v>
      </c>
      <c r="AA59" s="26" t="s">
        <v>57</v>
      </c>
      <c r="AB59" s="34">
        <v>44510</v>
      </c>
      <c r="AC59" s="27" t="s">
        <v>128</v>
      </c>
      <c r="AD59" s="28"/>
      <c r="AE59" s="29"/>
      <c r="AF59" s="29"/>
      <c r="AG59" s="35">
        <v>17000000</v>
      </c>
    </row>
    <row r="60" spans="1:33" ht="15.75" customHeight="1">
      <c r="A60" s="15">
        <v>44509</v>
      </c>
      <c r="B60" s="16" t="s">
        <v>6255</v>
      </c>
      <c r="C60" s="16" t="s">
        <v>163</v>
      </c>
      <c r="D60" s="16" t="s">
        <v>79</v>
      </c>
      <c r="E60" s="16" t="s">
        <v>48</v>
      </c>
      <c r="F60" s="17" t="str">
        <f t="shared" si="2"/>
        <v>Fail CV</v>
      </c>
      <c r="G60" s="82" t="s">
        <v>6548</v>
      </c>
      <c r="H60" s="95" t="s">
        <v>6549</v>
      </c>
      <c r="I60" s="16" t="s">
        <v>6550</v>
      </c>
      <c r="J60" s="311" t="s">
        <v>6551</v>
      </c>
      <c r="K60" s="20" t="s">
        <v>6552</v>
      </c>
      <c r="L60" s="21" t="str">
        <f ca="1">IFERROR(__xludf.DUMMYFUNCTION("if(or(countifs($H$3:H61,H61)&gt;1, countifs($I$3:I61,I61)&gt;1),""Trùng"",if(or(COUNTIFS('Data tổng'!$I:$I,$I61)&gt;1,COUNTIFS('Data tổng'!$H:$H,$H61)&gt;1),""Trùng ""&amp;FILTER('Data tổng'!$B:$B,'Data tổng'!$I:$I=$I61,'Data tổng'!$B:$B&lt;&gt;$B61),""ok""))"),"ok")</f>
        <v>ok</v>
      </c>
      <c r="M60" s="16" t="s">
        <v>40</v>
      </c>
      <c r="N60" s="16" t="s">
        <v>243</v>
      </c>
      <c r="O60" s="16"/>
      <c r="P60" s="16"/>
      <c r="Q60" s="16" t="s">
        <v>1172</v>
      </c>
      <c r="R60" s="16"/>
      <c r="T60" s="16"/>
      <c r="U60" s="21"/>
      <c r="V60" s="23">
        <v>44510</v>
      </c>
      <c r="W60" s="24" t="s">
        <v>47</v>
      </c>
      <c r="X60" s="25"/>
      <c r="Y60" s="33"/>
      <c r="Z60" s="26"/>
      <c r="AA60" s="26"/>
      <c r="AB60" s="34"/>
      <c r="AC60" s="27"/>
      <c r="AD60" s="28"/>
      <c r="AE60" s="29"/>
      <c r="AF60" s="29"/>
      <c r="AG60" s="35"/>
    </row>
    <row r="61" spans="1:33" ht="15.75" customHeight="1">
      <c r="A61" s="15">
        <v>44509</v>
      </c>
      <c r="B61" s="16" t="s">
        <v>6255</v>
      </c>
      <c r="C61" s="16" t="s">
        <v>250</v>
      </c>
      <c r="D61" s="16" t="s">
        <v>79</v>
      </c>
      <c r="E61" s="16" t="s">
        <v>48</v>
      </c>
      <c r="F61" s="17" t="str">
        <f t="shared" si="2"/>
        <v>Fail Phỏng vấn</v>
      </c>
      <c r="G61" s="82" t="s">
        <v>6553</v>
      </c>
      <c r="H61" s="95" t="s">
        <v>6554</v>
      </c>
      <c r="I61" s="16" t="s">
        <v>6555</v>
      </c>
      <c r="J61" s="314"/>
      <c r="K61" s="20" t="s">
        <v>6556</v>
      </c>
      <c r="L61" s="21" t="str">
        <f ca="1">IFERROR(__xludf.DUMMYFUNCTION("if(or(countifs($H$3:H62,H62)&gt;1, countifs($I$3:I62,I62)&gt;1),""Trùng"",if(or(COUNTIFS('Data tổng'!$I:$I,$I62)&gt;1,COUNTIFS('Data tổng'!$H:$H,$H62)&gt;1),""Trùng ""&amp;FILTER('Data tổng'!$B:$B,'Data tổng'!$I:$I=$I62,'Data tổng'!$B:$B&lt;&gt;$B62),""ok""))"),"ok")</f>
        <v>ok</v>
      </c>
      <c r="M61" s="16" t="s">
        <v>40</v>
      </c>
      <c r="N61" s="16"/>
      <c r="O61" s="16"/>
      <c r="P61" s="16"/>
      <c r="Q61" s="16"/>
      <c r="R61" s="16"/>
      <c r="T61" s="16"/>
      <c r="U61" s="21"/>
      <c r="V61" s="23">
        <v>44510</v>
      </c>
      <c r="W61" s="24" t="s">
        <v>57</v>
      </c>
      <c r="X61" s="25">
        <v>44512</v>
      </c>
      <c r="Y61" s="33">
        <v>0.64583333333333337</v>
      </c>
      <c r="Z61" s="26" t="s">
        <v>827</v>
      </c>
      <c r="AA61" s="26" t="s">
        <v>47</v>
      </c>
      <c r="AB61" s="34"/>
      <c r="AC61" s="27"/>
      <c r="AD61" s="28"/>
      <c r="AE61" s="29"/>
      <c r="AF61" s="29"/>
      <c r="AG61" s="35"/>
    </row>
    <row r="62" spans="1:33" ht="15.75" customHeight="1">
      <c r="A62" s="15">
        <v>44509</v>
      </c>
      <c r="B62" s="16" t="s">
        <v>6255</v>
      </c>
      <c r="C62" s="16" t="s">
        <v>456</v>
      </c>
      <c r="D62" s="16" t="s">
        <v>417</v>
      </c>
      <c r="E62" s="16" t="s">
        <v>48</v>
      </c>
      <c r="F62" s="17" t="str">
        <f t="shared" si="2"/>
        <v>Pass CV</v>
      </c>
      <c r="G62" s="82" t="s">
        <v>6557</v>
      </c>
      <c r="H62" s="95" t="s">
        <v>6558</v>
      </c>
      <c r="I62" s="16" t="s">
        <v>6559</v>
      </c>
      <c r="J62" s="311" t="s">
        <v>6560</v>
      </c>
      <c r="K62" s="20" t="s">
        <v>6561</v>
      </c>
      <c r="L62" s="21" t="str">
        <f ca="1">IFERROR(__xludf.DUMMYFUNCTION("if(or(countifs($H$3:H63,H63)&gt;1, countifs($I$3:I63,I63)&gt;1),""Trùng"",if(or(COUNTIFS('Data tổng'!$I:$I,$I63)&gt;1,COUNTIFS('Data tổng'!$H:$H,$H63)&gt;1),""Trùng ""&amp;FILTER('Data tổng'!$B:$B,'Data tổng'!$I:$I=$I63,'Data tổng'!$B:$B&lt;&gt;$B63),""ok""))"),"ok")</f>
        <v>ok</v>
      </c>
      <c r="M62" s="16" t="s">
        <v>40</v>
      </c>
      <c r="N62" s="16"/>
      <c r="O62" s="16"/>
      <c r="P62" s="16"/>
      <c r="Q62" s="16"/>
      <c r="R62" s="16"/>
      <c r="T62" s="16"/>
      <c r="U62" s="21"/>
      <c r="V62" s="23">
        <v>44510</v>
      </c>
      <c r="W62" s="24" t="s">
        <v>57</v>
      </c>
      <c r="X62" s="25"/>
      <c r="Y62" s="33"/>
      <c r="Z62" s="26"/>
      <c r="AA62" s="26"/>
      <c r="AB62" s="34"/>
      <c r="AC62" s="27"/>
      <c r="AD62" s="28"/>
      <c r="AE62" s="29"/>
      <c r="AF62" s="29"/>
      <c r="AG62" s="35"/>
    </row>
    <row r="63" spans="1:33" ht="15.75" customHeight="1">
      <c r="A63" s="15">
        <v>44509</v>
      </c>
      <c r="B63" s="16" t="s">
        <v>6255</v>
      </c>
      <c r="C63" s="16" t="s">
        <v>155</v>
      </c>
      <c r="D63" s="16" t="s">
        <v>417</v>
      </c>
      <c r="E63" s="16" t="s">
        <v>48</v>
      </c>
      <c r="F63" s="17" t="str">
        <f t="shared" si="2"/>
        <v>Đã nhận được CV</v>
      </c>
      <c r="G63" s="82" t="s">
        <v>6562</v>
      </c>
      <c r="H63" s="95" t="s">
        <v>6563</v>
      </c>
      <c r="I63" s="16" t="s">
        <v>6564</v>
      </c>
      <c r="J63" s="311" t="s">
        <v>6565</v>
      </c>
      <c r="K63" s="20" t="s">
        <v>6566</v>
      </c>
      <c r="L63" s="21" t="str">
        <f ca="1">IFERROR(__xludf.DUMMYFUNCTION("if(or(countifs($H$3:H64,H64)&gt;1, countifs($I$3:I64,I64)&gt;1),""Trùng"",if(or(COUNTIFS('Data tổng'!$I:$I,$I64)&gt;1,COUNTIFS('Data tổng'!$H:$H,$H64)&gt;1),""Trùng ""&amp;FILTER('Data tổng'!$B:$B,'Data tổng'!$I:$I=$I64,'Data tổng'!$B:$B&lt;&gt;$B64),""ok""))"),"ok")</f>
        <v>ok</v>
      </c>
      <c r="M63" s="16" t="s">
        <v>40</v>
      </c>
      <c r="N63" s="16"/>
      <c r="O63" s="16"/>
      <c r="P63" s="16"/>
      <c r="Q63" s="16" t="s">
        <v>44</v>
      </c>
      <c r="R63" s="16"/>
      <c r="T63" s="16"/>
      <c r="U63" s="21" t="s">
        <v>6567</v>
      </c>
      <c r="V63" s="23"/>
      <c r="W63" s="24"/>
      <c r="X63" s="25"/>
      <c r="Y63" s="33"/>
      <c r="Z63" s="26"/>
      <c r="AA63" s="26"/>
      <c r="AB63" s="34"/>
      <c r="AC63" s="27"/>
      <c r="AD63" s="28"/>
      <c r="AE63" s="29"/>
      <c r="AF63" s="29"/>
      <c r="AG63" s="35"/>
    </row>
    <row r="64" spans="1:33" ht="15.75" customHeight="1">
      <c r="A64" s="15">
        <v>44509</v>
      </c>
      <c r="B64" s="16" t="s">
        <v>6255</v>
      </c>
      <c r="C64" s="16" t="s">
        <v>163</v>
      </c>
      <c r="D64" s="16" t="s">
        <v>79</v>
      </c>
      <c r="E64" s="16" t="s">
        <v>48</v>
      </c>
      <c r="F64" s="17" t="str">
        <f t="shared" si="2"/>
        <v>Fail CV</v>
      </c>
      <c r="G64" s="82" t="s">
        <v>6568</v>
      </c>
      <c r="H64" s="95" t="s">
        <v>6569</v>
      </c>
      <c r="I64" s="16" t="s">
        <v>6570</v>
      </c>
      <c r="J64" s="311" t="s">
        <v>6571</v>
      </c>
      <c r="K64" s="20" t="s">
        <v>6572</v>
      </c>
      <c r="L64" s="21" t="str">
        <f ca="1">IFERROR(__xludf.DUMMYFUNCTION("if(or(countifs($H$3:H65,H65)&gt;1, countifs($I$3:I65,I65)&gt;1),""Trùng"",if(or(COUNTIFS('Data tổng'!$I:$I,$I65)&gt;1,COUNTIFS('Data tổng'!$H:$H,$H65)&gt;1),""Trùng ""&amp;FILTER('Data tổng'!$B:$B,'Data tổng'!$I:$I=$I65,'Data tổng'!$B:$B&lt;&gt;$B65),""ok""))"),"ok")</f>
        <v>ok</v>
      </c>
      <c r="M64" s="16" t="s">
        <v>40</v>
      </c>
      <c r="N64" s="16"/>
      <c r="O64" s="16"/>
      <c r="P64" s="16"/>
      <c r="Q64" s="16" t="s">
        <v>1172</v>
      </c>
      <c r="R64" s="16"/>
      <c r="T64" s="16"/>
      <c r="U64" s="21"/>
      <c r="V64" s="23">
        <v>44510</v>
      </c>
      <c r="W64" s="24" t="s">
        <v>47</v>
      </c>
      <c r="X64" s="25"/>
      <c r="Y64" s="33"/>
      <c r="Z64" s="26"/>
      <c r="AA64" s="26"/>
      <c r="AB64" s="34"/>
      <c r="AC64" s="27"/>
      <c r="AD64" s="28"/>
      <c r="AE64" s="29"/>
      <c r="AF64" s="29"/>
      <c r="AG64" s="35"/>
    </row>
    <row r="65" spans="1:33" ht="15.75" customHeight="1">
      <c r="A65" s="15">
        <v>44510</v>
      </c>
      <c r="B65" s="16" t="s">
        <v>6255</v>
      </c>
      <c r="C65" s="16" t="s">
        <v>155</v>
      </c>
      <c r="D65" s="16" t="s">
        <v>79</v>
      </c>
      <c r="E65" s="16" t="s">
        <v>48</v>
      </c>
      <c r="F65" s="17" t="str">
        <f t="shared" si="2"/>
        <v>Đã onboard</v>
      </c>
      <c r="G65" s="16" t="s">
        <v>1239</v>
      </c>
      <c r="H65" s="312" t="s">
        <v>6573</v>
      </c>
      <c r="I65" s="16" t="s">
        <v>6574</v>
      </c>
      <c r="J65" s="311" t="s">
        <v>6575</v>
      </c>
      <c r="K65" s="20" t="s">
        <v>6576</v>
      </c>
      <c r="L65" s="21" t="str">
        <f ca="1">IFERROR(__xludf.DUMMYFUNCTION("if(or(countifs($H$3:H66,H66)&gt;1, countifs($I$3:I66,I66)&gt;1),""Trùng"",if(or(COUNTIFS('Data tổng'!$I:$I,$I66)&gt;1,COUNTIFS('Data tổng'!$H:$H,$H66)&gt;1),""Trùng ""&amp;FILTER('Data tổng'!$B:$B,'Data tổng'!$I:$I=$I66,'Data tổng'!$B:$B&lt;&gt;$B66),""ok""))"),"ok")</f>
        <v>ok</v>
      </c>
      <c r="M65" s="16" t="s">
        <v>40</v>
      </c>
      <c r="N65" s="16"/>
      <c r="O65" s="16"/>
      <c r="P65" s="16"/>
      <c r="Q65" s="16" t="s">
        <v>44</v>
      </c>
      <c r="R65" s="16" t="s">
        <v>1162</v>
      </c>
      <c r="T65" s="16"/>
      <c r="U65" s="21" t="s">
        <v>6577</v>
      </c>
      <c r="V65" s="23">
        <v>44510</v>
      </c>
      <c r="W65" s="24" t="s">
        <v>57</v>
      </c>
      <c r="X65" s="25">
        <v>44523</v>
      </c>
      <c r="Y65" s="33">
        <v>0.58333333333333337</v>
      </c>
      <c r="Z65" s="26" t="s">
        <v>827</v>
      </c>
      <c r="AA65" s="26" t="s">
        <v>57</v>
      </c>
      <c r="AB65" s="316">
        <v>44525</v>
      </c>
      <c r="AC65" s="27" t="s">
        <v>65</v>
      </c>
      <c r="AD65" s="28">
        <v>44531</v>
      </c>
      <c r="AE65" s="29" t="s">
        <v>65</v>
      </c>
      <c r="AF65" s="29" t="s">
        <v>1162</v>
      </c>
      <c r="AG65" s="35">
        <v>15000000</v>
      </c>
    </row>
    <row r="66" spans="1:33" ht="15.75" customHeight="1">
      <c r="A66" s="15">
        <v>44511</v>
      </c>
      <c r="B66" s="16" t="s">
        <v>6255</v>
      </c>
      <c r="C66" s="16" t="s">
        <v>155</v>
      </c>
      <c r="D66" s="16" t="s">
        <v>417</v>
      </c>
      <c r="E66" s="16" t="s">
        <v>48</v>
      </c>
      <c r="F66" s="17" t="str">
        <f t="shared" si="2"/>
        <v>Đã nhận được CV</v>
      </c>
      <c r="G66" s="82" t="s">
        <v>6578</v>
      </c>
      <c r="H66" s="95" t="s">
        <v>6579</v>
      </c>
      <c r="I66" s="16" t="s">
        <v>6580</v>
      </c>
      <c r="J66" s="311" t="s">
        <v>6581</v>
      </c>
      <c r="K66" s="20" t="s">
        <v>6582</v>
      </c>
      <c r="L66" s="21" t="str">
        <f ca="1">IFERROR(__xludf.DUMMYFUNCTION("if(or(countifs($H$3:H67,H67)&gt;1, countifs($I$3:I67,I67)&gt;1),""Trùng"",if(or(COUNTIFS('Data tổng'!$I:$I,$I67)&gt;1,COUNTIFS('Data tổng'!$H:$H,$H67)&gt;1),""Trùng ""&amp;FILTER('Data tổng'!$B:$B,'Data tổng'!$I:$I=$I67,'Data tổng'!$B:$B&lt;&gt;$B67),""ok""))"),"ok")</f>
        <v>ok</v>
      </c>
      <c r="M66" s="16" t="s">
        <v>40</v>
      </c>
      <c r="N66" s="16" t="s">
        <v>243</v>
      </c>
      <c r="O66" s="16"/>
      <c r="P66" s="16"/>
      <c r="Q66" s="16" t="s">
        <v>44</v>
      </c>
      <c r="R66" s="16"/>
      <c r="T66" s="16"/>
      <c r="U66" s="21"/>
      <c r="V66" s="23"/>
      <c r="W66" s="24"/>
      <c r="X66" s="25"/>
      <c r="Y66" s="33"/>
      <c r="Z66" s="26"/>
      <c r="AA66" s="26"/>
      <c r="AB66" s="34"/>
      <c r="AC66" s="27"/>
      <c r="AD66" s="28"/>
      <c r="AE66" s="29"/>
      <c r="AF66" s="29"/>
      <c r="AG66" s="35"/>
    </row>
    <row r="67" spans="1:33" ht="15.75" customHeight="1">
      <c r="A67" s="15">
        <v>44511</v>
      </c>
      <c r="B67" s="16" t="s">
        <v>6255</v>
      </c>
      <c r="C67" s="16" t="s">
        <v>155</v>
      </c>
      <c r="D67" s="16" t="s">
        <v>457</v>
      </c>
      <c r="E67" s="16" t="s">
        <v>48</v>
      </c>
      <c r="F67" s="17" t="str">
        <f t="shared" si="2"/>
        <v>Pass CV</v>
      </c>
      <c r="G67" s="82" t="s">
        <v>6583</v>
      </c>
      <c r="H67" s="95" t="s">
        <v>6584</v>
      </c>
      <c r="I67" s="16" t="s">
        <v>6585</v>
      </c>
      <c r="J67" s="311" t="s">
        <v>6586</v>
      </c>
      <c r="K67" s="20" t="s">
        <v>6587</v>
      </c>
      <c r="L67" s="21" t="str">
        <f ca="1">IFERROR(__xludf.DUMMYFUNCTION("if(or(countifs($H$3:H68,H68)&gt;1, countifs($I$3:I68,I68)&gt;1),""Trùng"",if(or(COUNTIFS('Data tổng'!$I:$I,$I68)&gt;1,COUNTIFS('Data tổng'!$H:$H,$H68)&gt;1),""Trùng ""&amp;FILTER('Data tổng'!$B:$B,'Data tổng'!$I:$I=$I68,'Data tổng'!$B:$B&lt;&gt;$B68),""ok""))"),"ok")</f>
        <v>ok</v>
      </c>
      <c r="M67" s="16" t="s">
        <v>40</v>
      </c>
      <c r="N67" s="16"/>
      <c r="O67" s="16"/>
      <c r="P67" s="16"/>
      <c r="Q67" s="16" t="s">
        <v>44</v>
      </c>
      <c r="R67" s="16"/>
      <c r="T67" s="16"/>
      <c r="U67" s="21" t="s">
        <v>6588</v>
      </c>
      <c r="V67" s="23">
        <v>44511</v>
      </c>
      <c r="W67" s="24" t="s">
        <v>57</v>
      </c>
      <c r="X67" s="25"/>
      <c r="Y67" s="33"/>
      <c r="Z67" s="26"/>
      <c r="AA67" s="26"/>
      <c r="AB67" s="34"/>
      <c r="AC67" s="27"/>
      <c r="AD67" s="28"/>
      <c r="AE67" s="29"/>
      <c r="AF67" s="29"/>
      <c r="AG67" s="35"/>
    </row>
    <row r="68" spans="1:33" ht="15.75" customHeight="1">
      <c r="A68" s="15">
        <v>44511</v>
      </c>
      <c r="B68" s="16" t="s">
        <v>6255</v>
      </c>
      <c r="C68" s="16" t="s">
        <v>155</v>
      </c>
      <c r="D68" s="16" t="s">
        <v>79</v>
      </c>
      <c r="E68" s="16" t="s">
        <v>48</v>
      </c>
      <c r="F68" s="17" t="str">
        <f t="shared" si="2"/>
        <v>Pass CV</v>
      </c>
      <c r="G68" s="82" t="s">
        <v>5211</v>
      </c>
      <c r="H68" s="86">
        <v>988738659</v>
      </c>
      <c r="I68" s="16" t="s">
        <v>5212</v>
      </c>
      <c r="J68" s="311" t="s">
        <v>6589</v>
      </c>
      <c r="K68" s="20" t="s">
        <v>6590</v>
      </c>
      <c r="L68" s="21" t="str">
        <f ca="1">IFERROR(__xludf.DUMMYFUNCTION("if(or(countifs($H$3:H69,H69)&gt;1, countifs($I$3:I69,I69)&gt;1),""Trùng"",if(or(COUNTIFS('Data tổng'!$I:$I,$I69)&gt;1,COUNTIFS('Data tổng'!$H:$H,$H69)&gt;1),""Trùng ""&amp;FILTER('Data tổng'!$B:$B,'Data tổng'!$I:$I=$I69,'Data tổng'!$B:$B&lt;&gt;$B69),""ok""))"),"ok")</f>
        <v>ok</v>
      </c>
      <c r="M68" s="16" t="s">
        <v>40</v>
      </c>
      <c r="N68" s="16"/>
      <c r="O68" s="16"/>
      <c r="P68" s="16"/>
      <c r="Q68" s="16" t="s">
        <v>44</v>
      </c>
      <c r="R68" s="16"/>
      <c r="T68" s="16"/>
      <c r="U68" s="21" t="s">
        <v>6591</v>
      </c>
      <c r="V68" s="23">
        <v>44511</v>
      </c>
      <c r="W68" s="24" t="s">
        <v>57</v>
      </c>
      <c r="X68" s="25"/>
      <c r="Y68" s="33"/>
      <c r="Z68" s="26"/>
      <c r="AA68" s="26"/>
      <c r="AB68" s="34"/>
      <c r="AC68" s="27"/>
      <c r="AD68" s="28"/>
      <c r="AE68" s="29"/>
      <c r="AF68" s="29"/>
      <c r="AG68" s="35"/>
    </row>
    <row r="69" spans="1:33" ht="15.75" customHeight="1">
      <c r="A69" s="15">
        <v>44511</v>
      </c>
      <c r="B69" s="16" t="s">
        <v>6255</v>
      </c>
      <c r="C69" s="16" t="s">
        <v>155</v>
      </c>
      <c r="D69" s="16" t="s">
        <v>79</v>
      </c>
      <c r="E69" s="16" t="s">
        <v>48</v>
      </c>
      <c r="F69" s="17" t="str">
        <f t="shared" si="2"/>
        <v>Pass CV</v>
      </c>
      <c r="G69" s="82" t="s">
        <v>6592</v>
      </c>
      <c r="H69" s="95" t="s">
        <v>6593</v>
      </c>
      <c r="I69" s="16" t="s">
        <v>6594</v>
      </c>
      <c r="J69" s="314">
        <v>1995</v>
      </c>
      <c r="K69" s="20" t="s">
        <v>6595</v>
      </c>
      <c r="L69" s="21" t="str">
        <f ca="1">IFERROR(__xludf.DUMMYFUNCTION("if(or(countifs($H$3:H70,H70)&gt;1, countifs($I$3:I70,I70)&gt;1),""Trùng"",if(or(COUNTIFS('Data tổng'!$I:$I,$I70)&gt;1,COUNTIFS('Data tổng'!$H:$H,$H70)&gt;1),""Trùng ""&amp;FILTER('Data tổng'!$B:$B,'Data tổng'!$I:$I=$I70,'Data tổng'!$B:$B&lt;&gt;$B70),""ok""))"),"ok")</f>
        <v>ok</v>
      </c>
      <c r="M69" s="16" t="s">
        <v>40</v>
      </c>
      <c r="N69" s="16" t="s">
        <v>243</v>
      </c>
      <c r="O69" s="16"/>
      <c r="P69" s="16"/>
      <c r="Q69" s="16" t="s">
        <v>1172</v>
      </c>
      <c r="R69" s="16"/>
      <c r="T69" s="16"/>
      <c r="U69" s="21" t="s">
        <v>6596</v>
      </c>
      <c r="V69" s="23">
        <v>44511</v>
      </c>
      <c r="W69" s="24" t="s">
        <v>57</v>
      </c>
      <c r="X69" s="25"/>
      <c r="Y69" s="33"/>
      <c r="Z69" s="26"/>
      <c r="AA69" s="26"/>
      <c r="AB69" s="34"/>
      <c r="AC69" s="27"/>
      <c r="AD69" s="28"/>
      <c r="AE69" s="29"/>
      <c r="AF69" s="29"/>
      <c r="AG69" s="35"/>
    </row>
    <row r="70" spans="1:33" ht="15.75" customHeight="1">
      <c r="A70" s="15">
        <v>44511</v>
      </c>
      <c r="B70" s="16" t="s">
        <v>6255</v>
      </c>
      <c r="C70" s="16" t="s">
        <v>155</v>
      </c>
      <c r="D70" s="16" t="s">
        <v>79</v>
      </c>
      <c r="E70" s="16" t="s">
        <v>48</v>
      </c>
      <c r="F70" s="17" t="str">
        <f t="shared" si="2"/>
        <v>Từ chối offer</v>
      </c>
      <c r="G70" s="82" t="s">
        <v>6597</v>
      </c>
      <c r="H70" s="95" t="s">
        <v>6598</v>
      </c>
      <c r="I70" s="16" t="s">
        <v>6599</v>
      </c>
      <c r="J70" s="314">
        <v>35312</v>
      </c>
      <c r="K70" s="20" t="s">
        <v>6600</v>
      </c>
      <c r="L70" s="21" t="str">
        <f ca="1">IFERROR(__xludf.DUMMYFUNCTION("if(or(countifs($H$3:H71,H71)&gt;1, countifs($I$3:I71,I71)&gt;1),""Trùng"",if(or(COUNTIFS('Data tổng'!$I:$I,$I71)&gt;1,COUNTIFS('Data tổng'!$H:$H,$H71)&gt;1),""Trùng ""&amp;FILTER('Data tổng'!$B:$B,'Data tổng'!$I:$I=$I71,'Data tổng'!$B:$B&lt;&gt;$B71),""ok""))"),"ok")</f>
        <v>ok</v>
      </c>
      <c r="M70" s="16" t="s">
        <v>40</v>
      </c>
      <c r="N70" s="16"/>
      <c r="O70" s="16"/>
      <c r="P70" s="16"/>
      <c r="Q70" s="16" t="s">
        <v>44</v>
      </c>
      <c r="R70" s="16"/>
      <c r="T70" s="16"/>
      <c r="U70" s="21" t="s">
        <v>6601</v>
      </c>
      <c r="V70" s="23">
        <v>44511</v>
      </c>
      <c r="W70" s="24" t="s">
        <v>57</v>
      </c>
      <c r="X70" s="25">
        <v>44509</v>
      </c>
      <c r="Y70" s="33">
        <v>0.72916666666666663</v>
      </c>
      <c r="Z70" s="26" t="s">
        <v>160</v>
      </c>
      <c r="AA70" s="26" t="s">
        <v>57</v>
      </c>
      <c r="AB70" s="34">
        <v>44530</v>
      </c>
      <c r="AC70" s="27" t="s">
        <v>128</v>
      </c>
      <c r="AD70" s="28"/>
      <c r="AE70" s="29"/>
      <c r="AF70" s="29"/>
      <c r="AG70" s="35"/>
    </row>
    <row r="71" spans="1:33" ht="15.75" customHeight="1">
      <c r="A71" s="15">
        <v>44511</v>
      </c>
      <c r="B71" s="16" t="s">
        <v>6255</v>
      </c>
      <c r="C71" s="16" t="s">
        <v>155</v>
      </c>
      <c r="D71" s="16" t="s">
        <v>79</v>
      </c>
      <c r="E71" s="16" t="s">
        <v>48</v>
      </c>
      <c r="F71" s="17" t="str">
        <f t="shared" si="2"/>
        <v>Fail CV</v>
      </c>
      <c r="G71" s="82" t="s">
        <v>614</v>
      </c>
      <c r="H71" s="95" t="s">
        <v>6602</v>
      </c>
      <c r="I71" s="16" t="s">
        <v>615</v>
      </c>
      <c r="J71" s="311" t="s">
        <v>6603</v>
      </c>
      <c r="K71" s="20" t="s">
        <v>6604</v>
      </c>
      <c r="L71" s="21" t="str">
        <f ca="1">IFERROR(__xludf.DUMMYFUNCTION("if(or(countifs($H$3:H72,H72)&gt;1, countifs($I$3:I72,I72)&gt;1),""Trùng"",if(or(COUNTIFS('Data tổng'!$I:$I,$I72)&gt;1,COUNTIFS('Data tổng'!$H:$H,$H72)&gt;1),""Trùng ""&amp;FILTER('Data tổng'!$B:$B,'Data tổng'!$I:$I=$I72,'Data tổng'!$B:$B&lt;&gt;$B72),""ok""))"),"ok")</f>
        <v>ok</v>
      </c>
      <c r="M71" s="16" t="s">
        <v>40</v>
      </c>
      <c r="N71" s="16"/>
      <c r="O71" s="16"/>
      <c r="P71" s="16"/>
      <c r="Q71" s="16" t="s">
        <v>44</v>
      </c>
      <c r="R71" s="16"/>
      <c r="T71" s="16"/>
      <c r="U71" s="21" t="s">
        <v>6605</v>
      </c>
      <c r="V71" s="23">
        <v>44512</v>
      </c>
      <c r="W71" s="24" t="s">
        <v>47</v>
      </c>
      <c r="X71" s="25"/>
      <c r="Y71" s="33"/>
      <c r="Z71" s="26"/>
      <c r="AA71" s="26"/>
      <c r="AB71" s="34"/>
      <c r="AC71" s="27"/>
      <c r="AD71" s="28"/>
      <c r="AE71" s="29"/>
      <c r="AF71" s="29"/>
      <c r="AG71" s="35"/>
    </row>
    <row r="72" spans="1:33" ht="15.75" customHeight="1">
      <c r="A72" s="15">
        <v>44512</v>
      </c>
      <c r="B72" s="16" t="s">
        <v>6255</v>
      </c>
      <c r="C72" s="16" t="s">
        <v>155</v>
      </c>
      <c r="D72" s="16" t="s">
        <v>79</v>
      </c>
      <c r="E72" s="16" t="s">
        <v>48</v>
      </c>
      <c r="F72" s="17" t="str">
        <f t="shared" si="2"/>
        <v>Từ chối offer</v>
      </c>
      <c r="G72" s="82" t="s">
        <v>705</v>
      </c>
      <c r="H72" s="95" t="s">
        <v>6606</v>
      </c>
      <c r="I72" s="16" t="s">
        <v>6607</v>
      </c>
      <c r="J72" s="311" t="s">
        <v>6608</v>
      </c>
      <c r="K72" s="20" t="s">
        <v>6609</v>
      </c>
      <c r="L72" s="21" t="str">
        <f ca="1">IFERROR(__xludf.DUMMYFUNCTION("if(or(countifs($H$3:H73,H73)&gt;1, countifs($I$3:I73,I73)&gt;1),""Trùng"",if(or(COUNTIFS('Data tổng'!$I:$I,$I73)&gt;1,COUNTIFS('Data tổng'!$H:$H,$H73)&gt;1),""Trùng ""&amp;FILTER('Data tổng'!$B:$B,'Data tổng'!$I:$I=$I73,'Data tổng'!$B:$B&lt;&gt;$B73),""ok""))"),"ok")</f>
        <v>ok</v>
      </c>
      <c r="M72" s="16" t="s">
        <v>40</v>
      </c>
      <c r="N72" s="16" t="s">
        <v>243</v>
      </c>
      <c r="O72" s="16"/>
      <c r="P72" s="16"/>
      <c r="Q72" s="16" t="s">
        <v>44</v>
      </c>
      <c r="R72" s="16"/>
      <c r="T72" s="16"/>
      <c r="U72" s="21" t="s">
        <v>6610</v>
      </c>
      <c r="V72" s="23">
        <v>44512</v>
      </c>
      <c r="W72" s="24" t="s">
        <v>57</v>
      </c>
      <c r="X72" s="25">
        <v>44527</v>
      </c>
      <c r="Y72" s="33">
        <v>0.39583333333333331</v>
      </c>
      <c r="Z72" s="26" t="s">
        <v>827</v>
      </c>
      <c r="AA72" s="26" t="s">
        <v>57</v>
      </c>
      <c r="AB72" s="34">
        <v>44537</v>
      </c>
      <c r="AC72" s="27" t="s">
        <v>128</v>
      </c>
      <c r="AD72" s="28"/>
      <c r="AE72" s="29"/>
      <c r="AF72" s="29"/>
      <c r="AG72" s="35"/>
    </row>
    <row r="73" spans="1:33" ht="15.75" customHeight="1">
      <c r="A73" s="15">
        <v>44512</v>
      </c>
      <c r="B73" s="16" t="s">
        <v>6255</v>
      </c>
      <c r="C73" s="16" t="s">
        <v>155</v>
      </c>
      <c r="D73" s="16" t="s">
        <v>79</v>
      </c>
      <c r="E73" s="16" t="s">
        <v>48</v>
      </c>
      <c r="F73" s="17" t="str">
        <f t="shared" si="2"/>
        <v>Fail CV</v>
      </c>
      <c r="G73" s="82" t="s">
        <v>6611</v>
      </c>
      <c r="H73" s="95" t="s">
        <v>6612</v>
      </c>
      <c r="I73" s="16"/>
      <c r="J73" s="311" t="s">
        <v>6613</v>
      </c>
      <c r="K73" s="20" t="s">
        <v>6614</v>
      </c>
      <c r="L73" s="21" t="str">
        <f ca="1">IFERROR(__xludf.DUMMYFUNCTION("if(or(countifs($H$3:H74,H74)&gt;1, countifs($I$3:I74,I74)&gt;1),""Trùng"",if(or(COUNTIFS('Data tổng'!$I:$I,$I74)&gt;1,COUNTIFS('Data tổng'!$H:$H,$H74)&gt;1),""Trùng ""&amp;FILTER('Data tổng'!$B:$B,'Data tổng'!$I:$I=$I74,'Data tổng'!$B:$B&lt;&gt;$B74),""ok""))"),"ok")</f>
        <v>ok</v>
      </c>
      <c r="M73" s="16" t="s">
        <v>40</v>
      </c>
      <c r="N73" s="16"/>
      <c r="O73" s="16"/>
      <c r="P73" s="16"/>
      <c r="Q73" s="16" t="s">
        <v>1172</v>
      </c>
      <c r="R73" s="16"/>
      <c r="T73" s="16"/>
      <c r="U73" s="21"/>
      <c r="V73" s="23">
        <v>44512</v>
      </c>
      <c r="W73" s="24" t="s">
        <v>47</v>
      </c>
      <c r="X73" s="25"/>
      <c r="Y73" s="33"/>
      <c r="Z73" s="26"/>
      <c r="AA73" s="26"/>
      <c r="AB73" s="34"/>
      <c r="AC73" s="27"/>
      <c r="AD73" s="28"/>
      <c r="AE73" s="29"/>
      <c r="AF73" s="29"/>
      <c r="AG73" s="35"/>
    </row>
    <row r="74" spans="1:33" ht="15.75" customHeight="1">
      <c r="A74" s="15">
        <v>44512</v>
      </c>
      <c r="B74" s="16" t="s">
        <v>6255</v>
      </c>
      <c r="C74" s="16" t="s">
        <v>250</v>
      </c>
      <c r="D74" s="16" t="s">
        <v>1455</v>
      </c>
      <c r="E74" s="16" t="s">
        <v>48</v>
      </c>
      <c r="F74" s="17" t="str">
        <f t="shared" si="2"/>
        <v>Đã onboard</v>
      </c>
      <c r="G74" s="16" t="s">
        <v>6615</v>
      </c>
      <c r="H74" s="312" t="s">
        <v>6616</v>
      </c>
      <c r="I74" s="16" t="s">
        <v>6617</v>
      </c>
      <c r="J74" s="311" t="s">
        <v>6618</v>
      </c>
      <c r="K74" s="20" t="s">
        <v>6619</v>
      </c>
      <c r="L74" s="21" t="str">
        <f ca="1">IFERROR(__xludf.DUMMYFUNCTION("if(or(countifs($H$3:H75,H75)&gt;1, countifs($I$3:I75,I75)&gt;1),""Trùng"",if(or(COUNTIFS('Data tổng'!$I:$I,$I75)&gt;1,COUNTIFS('Data tổng'!$H:$H,$H75)&gt;1),""Trùng ""&amp;FILTER('Data tổng'!$B:$B,'Data tổng'!$I:$I=$I75,'Data tổng'!$B:$B&lt;&gt;$B75),""ok""))"),"ok")</f>
        <v>ok</v>
      </c>
      <c r="M74" s="16" t="s">
        <v>112</v>
      </c>
      <c r="N74" s="16" t="s">
        <v>6620</v>
      </c>
      <c r="O74" s="16"/>
      <c r="P74" s="16"/>
      <c r="Q74" s="16"/>
      <c r="R74" s="16"/>
      <c r="T74" s="16"/>
      <c r="U74" s="21" t="s">
        <v>6621</v>
      </c>
      <c r="V74" s="23">
        <v>44512</v>
      </c>
      <c r="W74" s="24" t="s">
        <v>57</v>
      </c>
      <c r="X74" s="25">
        <v>44515</v>
      </c>
      <c r="Y74" s="33">
        <v>0.375</v>
      </c>
      <c r="Z74" s="26" t="s">
        <v>160</v>
      </c>
      <c r="AA74" s="26" t="s">
        <v>57</v>
      </c>
      <c r="AB74" s="316">
        <v>44516</v>
      </c>
      <c r="AC74" s="27" t="s">
        <v>65</v>
      </c>
      <c r="AD74" s="28">
        <v>44531</v>
      </c>
      <c r="AE74" s="29" t="s">
        <v>65</v>
      </c>
      <c r="AF74" s="29" t="s">
        <v>1008</v>
      </c>
      <c r="AG74" s="35">
        <v>22000000</v>
      </c>
    </row>
    <row r="75" spans="1:33" ht="15.75" customHeight="1">
      <c r="A75" s="15">
        <v>44515</v>
      </c>
      <c r="B75" s="16" t="s">
        <v>6255</v>
      </c>
      <c r="C75" s="16" t="s">
        <v>250</v>
      </c>
      <c r="D75" s="16" t="s">
        <v>417</v>
      </c>
      <c r="E75" s="16" t="s">
        <v>48</v>
      </c>
      <c r="F75" s="17" t="str">
        <f t="shared" si="2"/>
        <v>Fail CV</v>
      </c>
      <c r="G75" s="82" t="s">
        <v>6622</v>
      </c>
      <c r="H75" s="95" t="s">
        <v>6623</v>
      </c>
      <c r="I75" s="16" t="s">
        <v>6624</v>
      </c>
      <c r="J75" s="314">
        <v>1993</v>
      </c>
      <c r="K75" s="20" t="s">
        <v>6625</v>
      </c>
      <c r="L75" s="21" t="str">
        <f ca="1">IFERROR(__xludf.DUMMYFUNCTION("if(or(countifs($H$3:H76,H76)&gt;1, countifs($I$3:I76,I76)&gt;1),""Trùng"",if(or(COUNTIFS('Data tổng'!$I:$I,$I76)&gt;1,COUNTIFS('Data tổng'!$H:$H,$H76)&gt;1),""Trùng ""&amp;FILTER('Data tổng'!$B:$B,'Data tổng'!$I:$I=$I76,'Data tổng'!$B:$B&lt;&gt;$B76),""ok""))"),"ok")</f>
        <v>ok</v>
      </c>
      <c r="M75" s="16" t="s">
        <v>83</v>
      </c>
      <c r="N75" s="16" t="s">
        <v>243</v>
      </c>
      <c r="O75" s="16"/>
      <c r="P75" s="16"/>
      <c r="Q75" s="16"/>
      <c r="R75" s="16"/>
      <c r="T75" s="16"/>
      <c r="U75" s="21" t="s">
        <v>6626</v>
      </c>
      <c r="V75" s="23">
        <v>44515</v>
      </c>
      <c r="W75" s="24" t="s">
        <v>47</v>
      </c>
      <c r="X75" s="25"/>
      <c r="Y75" s="33"/>
      <c r="Z75" s="26"/>
      <c r="AA75" s="26"/>
      <c r="AB75" s="34"/>
      <c r="AC75" s="27"/>
      <c r="AD75" s="28"/>
      <c r="AE75" s="29"/>
      <c r="AF75" s="29"/>
      <c r="AG75" s="35"/>
    </row>
    <row r="76" spans="1:33" ht="15.75" customHeight="1">
      <c r="A76" s="15">
        <v>44515</v>
      </c>
      <c r="B76" s="16" t="s">
        <v>6255</v>
      </c>
      <c r="C76" s="16" t="s">
        <v>155</v>
      </c>
      <c r="D76" s="16" t="s">
        <v>79</v>
      </c>
      <c r="E76" s="16" t="s">
        <v>48</v>
      </c>
      <c r="F76" s="17" t="str">
        <f t="shared" si="2"/>
        <v>Fail Phỏng vấn</v>
      </c>
      <c r="G76" s="82" t="s">
        <v>6627</v>
      </c>
      <c r="H76" s="95" t="s">
        <v>6628</v>
      </c>
      <c r="I76" s="16" t="s">
        <v>6629</v>
      </c>
      <c r="J76" s="311" t="s">
        <v>6630</v>
      </c>
      <c r="K76" s="20" t="s">
        <v>6631</v>
      </c>
      <c r="L76" s="21" t="str">
        <f ca="1">IFERROR(__xludf.DUMMYFUNCTION("if(or(countifs($H$3:H77,H77)&gt;1, countifs($I$3:I77,I77)&gt;1),""Trùng"",if(or(COUNTIFS('Data tổng'!$I:$I,$I77)&gt;1,COUNTIFS('Data tổng'!$H:$H,$H77)&gt;1),""Trùng ""&amp;FILTER('Data tổng'!$B:$B,'Data tổng'!$I:$I=$I77,'Data tổng'!$B:$B&lt;&gt;$B77),""ok""))"),"ok")</f>
        <v>ok</v>
      </c>
      <c r="M76" s="16" t="s">
        <v>40</v>
      </c>
      <c r="N76" s="16"/>
      <c r="O76" s="16"/>
      <c r="P76" s="16"/>
      <c r="Q76" s="16" t="s">
        <v>44</v>
      </c>
      <c r="R76" s="16"/>
      <c r="T76" s="16"/>
      <c r="U76" s="21" t="s">
        <v>6632</v>
      </c>
      <c r="V76" s="23">
        <v>44516</v>
      </c>
      <c r="W76" s="24" t="s">
        <v>57</v>
      </c>
      <c r="X76" s="25">
        <v>44518</v>
      </c>
      <c r="Y76" s="33">
        <v>0.58333333333333337</v>
      </c>
      <c r="Z76" s="26" t="s">
        <v>160</v>
      </c>
      <c r="AA76" s="26" t="s">
        <v>47</v>
      </c>
      <c r="AB76" s="34"/>
      <c r="AC76" s="27"/>
      <c r="AD76" s="28"/>
      <c r="AE76" s="29"/>
      <c r="AF76" s="29"/>
      <c r="AG76" s="35"/>
    </row>
    <row r="77" spans="1:33" ht="15.75" customHeight="1">
      <c r="A77" s="15">
        <v>44515</v>
      </c>
      <c r="B77" s="16" t="s">
        <v>6255</v>
      </c>
      <c r="C77" s="16" t="s">
        <v>155</v>
      </c>
      <c r="D77" s="16" t="s">
        <v>79</v>
      </c>
      <c r="E77" s="16" t="s">
        <v>48</v>
      </c>
      <c r="F77" s="17" t="str">
        <f t="shared" si="2"/>
        <v>Fail CV</v>
      </c>
      <c r="G77" s="82" t="s">
        <v>6633</v>
      </c>
      <c r="H77" s="86">
        <v>354947766</v>
      </c>
      <c r="I77" s="16" t="s">
        <v>6634</v>
      </c>
      <c r="J77" s="314">
        <v>35906</v>
      </c>
      <c r="K77" s="20" t="s">
        <v>6635</v>
      </c>
      <c r="L77" s="21" t="str">
        <f ca="1">IFERROR(__xludf.DUMMYFUNCTION("if(or(countifs($H$3:H78,H78)&gt;1, countifs($I$3:I78,I78)&gt;1),""Trùng"",if(or(COUNTIFS('Data tổng'!$I:$I,$I78)&gt;1,COUNTIFS('Data tổng'!$H:$H,$H78)&gt;1),""Trùng ""&amp;FILTER('Data tổng'!$B:$B,'Data tổng'!$I:$I=$I78,'Data tổng'!$B:$B&lt;&gt;$B78),""ok""))"),"ok")</f>
        <v>ok</v>
      </c>
      <c r="M77" s="16" t="s">
        <v>40</v>
      </c>
      <c r="N77" s="16"/>
      <c r="O77" s="16"/>
      <c r="P77" s="16"/>
      <c r="Q77" s="16" t="s">
        <v>44</v>
      </c>
      <c r="R77" s="16"/>
      <c r="T77" s="16"/>
      <c r="U77" s="21"/>
      <c r="V77" s="23">
        <v>44516</v>
      </c>
      <c r="W77" s="24" t="s">
        <v>47</v>
      </c>
      <c r="X77" s="25"/>
      <c r="Y77" s="33"/>
      <c r="Z77" s="26"/>
      <c r="AA77" s="26"/>
      <c r="AB77" s="34"/>
      <c r="AC77" s="27"/>
      <c r="AD77" s="28"/>
      <c r="AE77" s="29"/>
      <c r="AF77" s="29"/>
      <c r="AG77" s="35"/>
    </row>
    <row r="78" spans="1:33" ht="15.75" customHeight="1">
      <c r="A78" s="15">
        <v>44517</v>
      </c>
      <c r="B78" s="16" t="s">
        <v>6255</v>
      </c>
      <c r="C78" s="16" t="s">
        <v>155</v>
      </c>
      <c r="D78" s="16" t="s">
        <v>79</v>
      </c>
      <c r="E78" s="16" t="s">
        <v>48</v>
      </c>
      <c r="F78" s="17" t="str">
        <f t="shared" si="2"/>
        <v>Từ chối offer</v>
      </c>
      <c r="G78" s="82" t="s">
        <v>6636</v>
      </c>
      <c r="H78" s="95" t="s">
        <v>6637</v>
      </c>
      <c r="I78" s="16" t="s">
        <v>6638</v>
      </c>
      <c r="J78" s="314">
        <v>1996</v>
      </c>
      <c r="K78" s="20" t="s">
        <v>6639</v>
      </c>
      <c r="L78" s="21" t="str">
        <f ca="1">IFERROR(__xludf.DUMMYFUNCTION("if(or(countifs($H$3:H79,H79)&gt;1, countifs($I$3:I79,I79)&gt;1),""Trùng"",if(or(COUNTIFS('Data tổng'!$I:$I,$I79)&gt;1,COUNTIFS('Data tổng'!$H:$H,$H79)&gt;1),""Trùng ""&amp;FILTER('Data tổng'!$B:$B,'Data tổng'!$I:$I=$I79,'Data tổng'!$B:$B&lt;&gt;$B79),""ok""))"),"ok")</f>
        <v>ok</v>
      </c>
      <c r="M78" s="16" t="s">
        <v>40</v>
      </c>
      <c r="N78" s="16"/>
      <c r="O78" s="16"/>
      <c r="P78" s="16"/>
      <c r="Q78" s="16" t="s">
        <v>44</v>
      </c>
      <c r="R78" s="16"/>
      <c r="T78" s="16"/>
      <c r="U78" s="21" t="s">
        <v>6640</v>
      </c>
      <c r="V78" s="23">
        <v>44516</v>
      </c>
      <c r="W78" s="24" t="s">
        <v>57</v>
      </c>
      <c r="X78" s="25">
        <v>44518</v>
      </c>
      <c r="Y78" s="33">
        <v>0.47916666666666669</v>
      </c>
      <c r="Z78" s="26" t="s">
        <v>160</v>
      </c>
      <c r="AA78" s="26" t="s">
        <v>57</v>
      </c>
      <c r="AB78" s="34">
        <v>44517</v>
      </c>
      <c r="AC78" s="27" t="s">
        <v>128</v>
      </c>
      <c r="AD78" s="28"/>
      <c r="AE78" s="29"/>
      <c r="AF78" s="29"/>
      <c r="AG78" s="35"/>
    </row>
    <row r="79" spans="1:33" ht="15.75" customHeight="1">
      <c r="A79" s="15">
        <v>44516</v>
      </c>
      <c r="B79" s="16" t="s">
        <v>6255</v>
      </c>
      <c r="C79" s="16" t="s">
        <v>155</v>
      </c>
      <c r="D79" s="16" t="s">
        <v>79</v>
      </c>
      <c r="E79" s="16" t="s">
        <v>48</v>
      </c>
      <c r="F79" s="17" t="str">
        <f t="shared" si="2"/>
        <v>Đã nhận được CV</v>
      </c>
      <c r="G79" s="82" t="s">
        <v>6641</v>
      </c>
      <c r="H79" s="95" t="s">
        <v>6642</v>
      </c>
      <c r="I79" s="16" t="s">
        <v>6643</v>
      </c>
      <c r="J79" s="314">
        <v>35831</v>
      </c>
      <c r="K79" s="20" t="s">
        <v>6644</v>
      </c>
      <c r="L79" s="21" t="str">
        <f ca="1">IFERROR(__xludf.DUMMYFUNCTION("if(or(countifs($H$3:H80,H80)&gt;1, countifs($I$3:I80,I80)&gt;1),""Trùng"",if(or(COUNTIFS('Data tổng'!$I:$I,$I80)&gt;1,COUNTIFS('Data tổng'!$H:$H,$H80)&gt;1),""Trùng ""&amp;FILTER('Data tổng'!$B:$B,'Data tổng'!$I:$I=$I80,'Data tổng'!$B:$B&lt;&gt;$B80),""ok""))"),"ok")</f>
        <v>ok</v>
      </c>
      <c r="M79" s="16" t="s">
        <v>40</v>
      </c>
      <c r="N79" s="16"/>
      <c r="O79" s="16"/>
      <c r="P79" s="16"/>
      <c r="Q79" s="16" t="s">
        <v>44</v>
      </c>
      <c r="R79" s="16"/>
      <c r="T79" s="16"/>
      <c r="U79" s="21" t="s">
        <v>6645</v>
      </c>
      <c r="V79" s="23"/>
      <c r="W79" s="24"/>
      <c r="X79" s="25"/>
      <c r="Y79" s="33"/>
      <c r="Z79" s="26"/>
      <c r="AA79" s="26"/>
      <c r="AB79" s="34"/>
      <c r="AC79" s="27"/>
      <c r="AD79" s="28"/>
      <c r="AE79" s="29"/>
      <c r="AF79" s="29"/>
      <c r="AG79" s="35"/>
    </row>
    <row r="80" spans="1:33" ht="15.75" customHeight="1">
      <c r="A80" s="15">
        <v>44518</v>
      </c>
      <c r="B80" s="16" t="s">
        <v>6255</v>
      </c>
      <c r="C80" s="16" t="s">
        <v>155</v>
      </c>
      <c r="D80" s="16" t="s">
        <v>457</v>
      </c>
      <c r="E80" s="16" t="s">
        <v>48</v>
      </c>
      <c r="F80" s="17" t="str">
        <f t="shared" si="2"/>
        <v>Đã nhận được CV</v>
      </c>
      <c r="G80" s="82" t="s">
        <v>6646</v>
      </c>
      <c r="H80" s="95" t="s">
        <v>6647</v>
      </c>
      <c r="I80" s="16" t="s">
        <v>6648</v>
      </c>
      <c r="J80" s="311" t="s">
        <v>6649</v>
      </c>
      <c r="K80" s="20" t="s">
        <v>6650</v>
      </c>
      <c r="L80" s="21" t="str">
        <f ca="1">IFERROR(__xludf.DUMMYFUNCTION("if(or(countifs($H$3:H81,H81)&gt;1, countifs($I$3:I81,I81)&gt;1),""Trùng"",if(or(COUNTIFS('Data tổng'!$I:$I,$I81)&gt;1,COUNTIFS('Data tổng'!$H:$H,$H81)&gt;1),""Trùng ""&amp;FILTER('Data tổng'!$B:$B,'Data tổng'!$I:$I=$I81,'Data tổng'!$B:$B&lt;&gt;$B81),""ok""))"),"ok")</f>
        <v>ok</v>
      </c>
      <c r="M80" s="16" t="s">
        <v>40</v>
      </c>
      <c r="N80" s="16"/>
      <c r="O80" s="16"/>
      <c r="P80" s="16"/>
      <c r="Q80" s="16" t="s">
        <v>44</v>
      </c>
      <c r="R80" s="16"/>
      <c r="T80" s="16"/>
      <c r="U80" s="21"/>
      <c r="V80" s="23"/>
      <c r="W80" s="24"/>
      <c r="X80" s="25"/>
      <c r="Y80" s="33"/>
      <c r="Z80" s="26"/>
      <c r="AA80" s="26"/>
      <c r="AB80" s="34"/>
      <c r="AC80" s="27"/>
      <c r="AD80" s="28"/>
      <c r="AE80" s="29"/>
      <c r="AF80" s="29"/>
      <c r="AG80" s="35"/>
    </row>
    <row r="81" spans="1:33" ht="15.75" customHeight="1">
      <c r="A81" s="15">
        <v>44518</v>
      </c>
      <c r="B81" s="16" t="s">
        <v>6255</v>
      </c>
      <c r="C81" s="16" t="s">
        <v>155</v>
      </c>
      <c r="D81" s="16" t="s">
        <v>79</v>
      </c>
      <c r="E81" s="16" t="s">
        <v>48</v>
      </c>
      <c r="F81" s="17" t="str">
        <f t="shared" si="2"/>
        <v>Đã nhận được CV</v>
      </c>
      <c r="G81" s="82" t="s">
        <v>6651</v>
      </c>
      <c r="H81" s="95" t="s">
        <v>6652</v>
      </c>
      <c r="I81" s="16" t="s">
        <v>6653</v>
      </c>
      <c r="J81" s="311" t="s">
        <v>6654</v>
      </c>
      <c r="K81" s="20" t="s">
        <v>6655</v>
      </c>
      <c r="L81" s="21" t="str">
        <f ca="1">IFERROR(__xludf.DUMMYFUNCTION("if(or(countifs($H$3:H82,H82)&gt;1, countifs($I$3:I82,I82)&gt;1),""Trùng"",if(or(COUNTIFS('Data tổng'!$I:$I,$I82)&gt;1,COUNTIFS('Data tổng'!$H:$H,$H82)&gt;1),""Trùng ""&amp;FILTER('Data tổng'!$B:$B,'Data tổng'!$I:$I=$I82,'Data tổng'!$B:$B&lt;&gt;$B82),""ok""))"),"ok")</f>
        <v>ok</v>
      </c>
      <c r="M81" s="16" t="s">
        <v>40</v>
      </c>
      <c r="N81" s="16"/>
      <c r="O81" s="16"/>
      <c r="P81" s="16"/>
      <c r="Q81" s="16" t="s">
        <v>44</v>
      </c>
      <c r="R81" s="16"/>
      <c r="T81" s="16"/>
      <c r="U81" s="21"/>
      <c r="V81" s="23"/>
      <c r="W81" s="24"/>
      <c r="X81" s="25"/>
      <c r="Y81" s="33"/>
      <c r="Z81" s="26"/>
      <c r="AA81" s="26"/>
      <c r="AB81" s="34"/>
      <c r="AC81" s="27"/>
      <c r="AD81" s="28"/>
      <c r="AE81" s="29"/>
      <c r="AF81" s="29"/>
      <c r="AG81" s="35"/>
    </row>
    <row r="82" spans="1:33" ht="15.75" customHeight="1">
      <c r="A82" s="15">
        <v>44518</v>
      </c>
      <c r="B82" s="16" t="s">
        <v>6255</v>
      </c>
      <c r="C82" s="16" t="s">
        <v>155</v>
      </c>
      <c r="D82" s="16" t="s">
        <v>79</v>
      </c>
      <c r="E82" s="16" t="s">
        <v>48</v>
      </c>
      <c r="F82" s="17" t="str">
        <f t="shared" si="2"/>
        <v>Đã nhận được CV</v>
      </c>
      <c r="G82" s="82" t="s">
        <v>6656</v>
      </c>
      <c r="H82" s="86" t="s">
        <v>6657</v>
      </c>
      <c r="I82" s="16" t="s">
        <v>6658</v>
      </c>
      <c r="J82" s="311" t="s">
        <v>6659</v>
      </c>
      <c r="K82" s="20" t="s">
        <v>6660</v>
      </c>
      <c r="L82" s="21" t="str">
        <f ca="1">IFERROR(__xludf.DUMMYFUNCTION("if(or(countifs($H$3:H83,H83)&gt;1, countifs($I$3:I83,I83)&gt;1),""Trùng"",if(or(COUNTIFS('Data tổng'!$I:$I,$I83)&gt;1,COUNTIFS('Data tổng'!$H:$H,$H83)&gt;1),""Trùng ""&amp;FILTER('Data tổng'!$B:$B,'Data tổng'!$I:$I=$I83,'Data tổng'!$B:$B&lt;&gt;$B83),""ok""))"),"ok")</f>
        <v>ok</v>
      </c>
      <c r="M82" s="16" t="s">
        <v>40</v>
      </c>
      <c r="N82" s="16"/>
      <c r="O82" s="16"/>
      <c r="P82" s="16"/>
      <c r="Q82" s="16" t="s">
        <v>44</v>
      </c>
      <c r="R82" s="16"/>
      <c r="T82" s="16"/>
      <c r="U82" s="21" t="s">
        <v>6661</v>
      </c>
      <c r="V82" s="23"/>
      <c r="W82" s="24"/>
      <c r="X82" s="25"/>
      <c r="Y82" s="33"/>
      <c r="Z82" s="26"/>
      <c r="AA82" s="26"/>
      <c r="AB82" s="34"/>
      <c r="AC82" s="27"/>
      <c r="AD82" s="28"/>
      <c r="AE82" s="29"/>
      <c r="AF82" s="29"/>
      <c r="AG82" s="35"/>
    </row>
    <row r="83" spans="1:33" ht="15.75" customHeight="1">
      <c r="A83" s="15">
        <v>44518</v>
      </c>
      <c r="B83" s="16" t="s">
        <v>6255</v>
      </c>
      <c r="C83" s="16" t="s">
        <v>155</v>
      </c>
      <c r="D83" s="16" t="s">
        <v>79</v>
      </c>
      <c r="E83" s="16" t="s">
        <v>48</v>
      </c>
      <c r="F83" s="17" t="str">
        <f t="shared" si="2"/>
        <v>Đã nhận được CV</v>
      </c>
      <c r="G83" s="82" t="s">
        <v>6662</v>
      </c>
      <c r="H83" s="95" t="s">
        <v>6663</v>
      </c>
      <c r="I83" s="16"/>
      <c r="J83" s="314"/>
      <c r="K83" s="20"/>
      <c r="L83" s="21" t="str">
        <f ca="1">IFERROR(__xludf.DUMMYFUNCTION("if(or(countifs($H$3:H84,H84)&gt;1, countifs($I$3:I84,I84)&gt;1),""Trùng"",if(or(COUNTIFS('Data tổng'!$I:$I,$I84)&gt;1,COUNTIFS('Data tổng'!$H:$H,$H84)&gt;1),""Trùng ""&amp;FILTER('Data tổng'!$B:$B,'Data tổng'!$I:$I=$I84,'Data tổng'!$B:$B&lt;&gt;$B84),""ok""))"),"ok")</f>
        <v>ok</v>
      </c>
      <c r="M83" s="16" t="s">
        <v>40</v>
      </c>
      <c r="N83" s="16"/>
      <c r="O83" s="16"/>
      <c r="P83" s="16"/>
      <c r="Q83" s="16" t="s">
        <v>44</v>
      </c>
      <c r="R83" s="16"/>
      <c r="T83" s="16"/>
      <c r="U83" s="21"/>
      <c r="V83" s="23"/>
      <c r="W83" s="24"/>
      <c r="X83" s="25"/>
      <c r="Y83" s="33"/>
      <c r="Z83" s="26"/>
      <c r="AA83" s="26"/>
      <c r="AB83" s="34"/>
      <c r="AC83" s="27"/>
      <c r="AD83" s="28"/>
      <c r="AE83" s="29"/>
      <c r="AF83" s="29"/>
      <c r="AG83" s="35"/>
    </row>
    <row r="84" spans="1:33" ht="15.75" customHeight="1">
      <c r="A84" s="15">
        <v>44522</v>
      </c>
      <c r="B84" s="16" t="s">
        <v>6255</v>
      </c>
      <c r="C84" s="16" t="s">
        <v>155</v>
      </c>
      <c r="D84" s="16" t="s">
        <v>79</v>
      </c>
      <c r="E84" s="16" t="s">
        <v>48</v>
      </c>
      <c r="F84" s="17" t="str">
        <f t="shared" si="2"/>
        <v>Từ chối offer</v>
      </c>
      <c r="G84" s="82" t="s">
        <v>6664</v>
      </c>
      <c r="H84" s="95" t="s">
        <v>6665</v>
      </c>
      <c r="I84" s="16" t="s">
        <v>6666</v>
      </c>
      <c r="J84" s="314">
        <v>35301</v>
      </c>
      <c r="K84" s="20" t="s">
        <v>6667</v>
      </c>
      <c r="L84" s="21" t="str">
        <f ca="1">IFERROR(__xludf.DUMMYFUNCTION("if(or(countifs($H$3:H85,H85)&gt;1, countifs($I$3:I85,I85)&gt;1),""Trùng"",if(or(COUNTIFS('Data tổng'!$I:$I,$I85)&gt;1,COUNTIFS('Data tổng'!$H:$H,$H85)&gt;1),""Trùng ""&amp;FILTER('Data tổng'!$B:$B,'Data tổng'!$I:$I=$I85,'Data tổng'!$B:$B&lt;&gt;$B85),""ok""))"),"ok")</f>
        <v>ok</v>
      </c>
      <c r="M84" s="16" t="s">
        <v>40</v>
      </c>
      <c r="N84" s="16" t="s">
        <v>243</v>
      </c>
      <c r="O84" s="16"/>
      <c r="P84" s="16"/>
      <c r="Q84" s="16" t="s">
        <v>44</v>
      </c>
      <c r="R84" s="16"/>
      <c r="T84" s="16"/>
      <c r="U84" s="21" t="s">
        <v>6668</v>
      </c>
      <c r="V84" s="23">
        <v>44522</v>
      </c>
      <c r="W84" s="24" t="s">
        <v>57</v>
      </c>
      <c r="X84" s="25">
        <v>44524</v>
      </c>
      <c r="Y84" s="33">
        <v>0.70833333333333337</v>
      </c>
      <c r="Z84" s="26" t="s">
        <v>6669</v>
      </c>
      <c r="AA84" s="26" t="s">
        <v>57</v>
      </c>
      <c r="AB84" s="34">
        <v>44529</v>
      </c>
      <c r="AC84" s="27" t="s">
        <v>128</v>
      </c>
      <c r="AD84" s="28"/>
      <c r="AE84" s="29"/>
      <c r="AF84" s="29"/>
      <c r="AG84" s="35"/>
    </row>
    <row r="85" spans="1:33" ht="15.75" customHeight="1">
      <c r="A85" s="15">
        <v>44522</v>
      </c>
      <c r="B85" s="16" t="s">
        <v>6255</v>
      </c>
      <c r="C85" s="16" t="s">
        <v>155</v>
      </c>
      <c r="D85" s="16" t="s">
        <v>79</v>
      </c>
      <c r="E85" s="16" t="s">
        <v>48</v>
      </c>
      <c r="F85" s="17" t="str">
        <f t="shared" si="2"/>
        <v>Hủy Phỏng vấn</v>
      </c>
      <c r="G85" s="82" t="s">
        <v>6670</v>
      </c>
      <c r="H85" s="95" t="s">
        <v>6671</v>
      </c>
      <c r="I85" s="16" t="s">
        <v>6672</v>
      </c>
      <c r="J85" s="314">
        <v>34944</v>
      </c>
      <c r="K85" s="20" t="s">
        <v>6673</v>
      </c>
      <c r="L85" s="21" t="str">
        <f ca="1">IFERROR(__xludf.DUMMYFUNCTION("if(or(countifs($H$3:H86,H86)&gt;1, countifs($I$3:I86,I86)&gt;1),""Trùng"",if(or(COUNTIFS('Data tổng'!$I:$I,$I86)&gt;1,COUNTIFS('Data tổng'!$H:$H,$H86)&gt;1),""Trùng ""&amp;FILTER('Data tổng'!$B:$B,'Data tổng'!$I:$I=$I86,'Data tổng'!$B:$B&lt;&gt;$B86),""ok""))"),"ok")</f>
        <v>ok</v>
      </c>
      <c r="M85" s="16" t="s">
        <v>40</v>
      </c>
      <c r="N85" s="16" t="s">
        <v>243</v>
      </c>
      <c r="O85" s="16"/>
      <c r="P85" s="16"/>
      <c r="Q85" s="16" t="s">
        <v>44</v>
      </c>
      <c r="R85" s="16"/>
      <c r="T85" s="16"/>
      <c r="U85" s="21" t="s">
        <v>6674</v>
      </c>
      <c r="V85" s="23">
        <v>44522</v>
      </c>
      <c r="W85" s="24" t="s">
        <v>57</v>
      </c>
      <c r="X85" s="25">
        <v>44530</v>
      </c>
      <c r="Y85" s="33">
        <v>0.41666666666666669</v>
      </c>
      <c r="Z85" s="26" t="s">
        <v>6675</v>
      </c>
      <c r="AA85" s="26" t="s">
        <v>187</v>
      </c>
      <c r="AB85" s="34"/>
      <c r="AC85" s="27"/>
      <c r="AD85" s="28"/>
      <c r="AE85" s="29"/>
      <c r="AF85" s="29"/>
      <c r="AG85" s="35"/>
    </row>
    <row r="86" spans="1:33" ht="15.75" customHeight="1">
      <c r="A86" s="15">
        <v>44522</v>
      </c>
      <c r="B86" s="16" t="s">
        <v>6255</v>
      </c>
      <c r="C86" s="16" t="s">
        <v>155</v>
      </c>
      <c r="D86" s="16" t="s">
        <v>79</v>
      </c>
      <c r="E86" s="16" t="s">
        <v>48</v>
      </c>
      <c r="F86" s="17" t="str">
        <f t="shared" si="2"/>
        <v>Đã nhận được CV</v>
      </c>
      <c r="G86" s="82" t="s">
        <v>6676</v>
      </c>
      <c r="H86" s="95" t="s">
        <v>6677</v>
      </c>
      <c r="I86" s="16" t="s">
        <v>6678</v>
      </c>
      <c r="J86" s="314"/>
      <c r="K86" s="20" t="s">
        <v>6679</v>
      </c>
      <c r="L86" s="21" t="str">
        <f ca="1">IFERROR(__xludf.DUMMYFUNCTION("if(or(countifs($H$3:H87,H87)&gt;1, countifs($I$3:I87,I87)&gt;1),""Trùng"",if(or(COUNTIFS('Data tổng'!$I:$I,$I87)&gt;1,COUNTIFS('Data tổng'!$H:$H,$H87)&gt;1),""Trùng ""&amp;FILTER('Data tổng'!$B:$B,'Data tổng'!$I:$I=$I87,'Data tổng'!$B:$B&lt;&gt;$B87),""ok""))"),"ok")</f>
        <v>ok</v>
      </c>
      <c r="M86" s="16" t="s">
        <v>40</v>
      </c>
      <c r="N86" s="16"/>
      <c r="O86" s="16"/>
      <c r="P86" s="16"/>
      <c r="Q86" s="16" t="s">
        <v>207</v>
      </c>
      <c r="R86" s="16"/>
      <c r="T86" s="16"/>
      <c r="U86" s="21" t="s">
        <v>6680</v>
      </c>
      <c r="V86" s="23"/>
      <c r="W86" s="24"/>
      <c r="X86" s="25"/>
      <c r="Y86" s="33"/>
      <c r="Z86" s="26"/>
      <c r="AA86" s="26"/>
      <c r="AB86" s="34"/>
      <c r="AC86" s="27"/>
      <c r="AD86" s="28"/>
      <c r="AE86" s="29"/>
      <c r="AF86" s="29"/>
      <c r="AG86" s="35"/>
    </row>
    <row r="87" spans="1:33" ht="15.75" customHeight="1">
      <c r="A87" s="15">
        <v>44522</v>
      </c>
      <c r="B87" s="16" t="s">
        <v>6255</v>
      </c>
      <c r="C87" s="16" t="s">
        <v>155</v>
      </c>
      <c r="D87" s="16" t="s">
        <v>79</v>
      </c>
      <c r="E87" s="16" t="s">
        <v>48</v>
      </c>
      <c r="F87" s="17" t="str">
        <f t="shared" si="2"/>
        <v>Fail CV</v>
      </c>
      <c r="G87" s="82" t="s">
        <v>6681</v>
      </c>
      <c r="H87" s="95" t="s">
        <v>6682</v>
      </c>
      <c r="I87" s="16" t="s">
        <v>6683</v>
      </c>
      <c r="J87" s="314">
        <v>35798</v>
      </c>
      <c r="K87" s="20" t="s">
        <v>6684</v>
      </c>
      <c r="L87" s="21" t="str">
        <f ca="1">IFERROR(__xludf.DUMMYFUNCTION("if(or(countifs($H$3:H88,H88)&gt;1, countifs($I$3:I88,I88)&gt;1),""Trùng"",if(or(COUNTIFS('Data tổng'!$I:$I,$I88)&gt;1,COUNTIFS('Data tổng'!$H:$H,$H88)&gt;1),""Trùng ""&amp;FILTER('Data tổng'!$B:$B,'Data tổng'!$I:$I=$I88,'Data tổng'!$B:$B&lt;&gt;$B88),""ok""))"),"ok")</f>
        <v>ok</v>
      </c>
      <c r="M87" s="16" t="s">
        <v>40</v>
      </c>
      <c r="N87" s="16"/>
      <c r="O87" s="16"/>
      <c r="P87" s="16"/>
      <c r="Q87" s="16" t="s">
        <v>44</v>
      </c>
      <c r="R87" s="16"/>
      <c r="T87" s="16"/>
      <c r="U87" s="21" t="s">
        <v>6685</v>
      </c>
      <c r="V87" s="23">
        <v>44524</v>
      </c>
      <c r="W87" s="24" t="s">
        <v>47</v>
      </c>
      <c r="X87" s="25"/>
      <c r="Y87" s="33"/>
      <c r="Z87" s="26"/>
      <c r="AA87" s="26"/>
      <c r="AB87" s="34"/>
      <c r="AC87" s="27"/>
      <c r="AD87" s="28"/>
      <c r="AE87" s="29"/>
      <c r="AF87" s="29"/>
      <c r="AG87" s="35"/>
    </row>
    <row r="88" spans="1:33" ht="15.75" customHeight="1">
      <c r="A88" s="15">
        <v>44523</v>
      </c>
      <c r="B88" s="16" t="s">
        <v>6255</v>
      </c>
      <c r="C88" s="16" t="s">
        <v>163</v>
      </c>
      <c r="D88" s="16" t="s">
        <v>79</v>
      </c>
      <c r="E88" s="16" t="s">
        <v>48</v>
      </c>
      <c r="F88" s="17" t="str">
        <f t="shared" si="2"/>
        <v>Đã nhận được CV</v>
      </c>
      <c r="G88" s="82" t="s">
        <v>6686</v>
      </c>
      <c r="H88" s="95" t="s">
        <v>6687</v>
      </c>
      <c r="I88" s="16" t="s">
        <v>6688</v>
      </c>
      <c r="J88" s="314" t="s">
        <v>6689</v>
      </c>
      <c r="K88" s="20" t="s">
        <v>6690</v>
      </c>
      <c r="L88" s="21" t="str">
        <f ca="1">IFERROR(__xludf.DUMMYFUNCTION("if(or(countifs($H$3:H89,H89)&gt;1, countifs($I$3:I89,I89)&gt;1),""Trùng"",if(or(COUNTIFS('Data tổng'!$I:$I,$I89)&gt;1,COUNTIFS('Data tổng'!$H:$H,$H89)&gt;1),""Trùng ""&amp;FILTER('Data tổng'!$B:$B,'Data tổng'!$I:$I=$I89,'Data tổng'!$B:$B&lt;&gt;$B89),""ok""))"),"ok")</f>
        <v>ok</v>
      </c>
      <c r="M88" s="16" t="s">
        <v>40</v>
      </c>
      <c r="N88" s="16"/>
      <c r="O88" s="16"/>
      <c r="P88" s="16"/>
      <c r="Q88" s="16" t="s">
        <v>1172</v>
      </c>
      <c r="R88" s="16"/>
      <c r="T88" s="16"/>
      <c r="U88" s="21" t="s">
        <v>6691</v>
      </c>
      <c r="V88" s="23"/>
      <c r="W88" s="24"/>
      <c r="X88" s="25"/>
      <c r="Y88" s="33"/>
      <c r="Z88" s="26"/>
      <c r="AA88" s="26"/>
      <c r="AB88" s="34"/>
      <c r="AC88" s="27"/>
      <c r="AD88" s="28"/>
      <c r="AE88" s="29"/>
      <c r="AF88" s="29"/>
      <c r="AG88" s="35"/>
    </row>
    <row r="89" spans="1:33" ht="15.75" customHeight="1">
      <c r="A89" s="15">
        <v>44523</v>
      </c>
      <c r="B89" s="16" t="s">
        <v>6255</v>
      </c>
      <c r="C89" s="16" t="s">
        <v>155</v>
      </c>
      <c r="D89" s="16" t="s">
        <v>79</v>
      </c>
      <c r="E89" s="16" t="s">
        <v>48</v>
      </c>
      <c r="F89" s="17" t="str">
        <f t="shared" si="2"/>
        <v>Pass CV</v>
      </c>
      <c r="G89" s="82" t="s">
        <v>6692</v>
      </c>
      <c r="H89" s="95" t="s">
        <v>6693</v>
      </c>
      <c r="I89" s="16" t="s">
        <v>6694</v>
      </c>
      <c r="J89" s="314" t="s">
        <v>6695</v>
      </c>
      <c r="K89" s="20" t="s">
        <v>6696</v>
      </c>
      <c r="L89" s="21" t="str">
        <f ca="1">IFERROR(__xludf.DUMMYFUNCTION("if(or(countifs($H$3:H90,H90)&gt;1, countifs($I$3:I90,I90)&gt;1),""Trùng"",if(or(COUNTIFS('Data tổng'!$I:$I,$I90)&gt;1,COUNTIFS('Data tổng'!$H:$H,$H90)&gt;1),""Trùng ""&amp;FILTER('Data tổng'!$B:$B,'Data tổng'!$I:$I=$I90,'Data tổng'!$B:$B&lt;&gt;$B90),""ok""))"),"ok")</f>
        <v>ok</v>
      </c>
      <c r="M89" s="16" t="s">
        <v>40</v>
      </c>
      <c r="N89" s="16"/>
      <c r="O89" s="16"/>
      <c r="P89" s="16"/>
      <c r="Q89" s="16" t="s">
        <v>44</v>
      </c>
      <c r="R89" s="16"/>
      <c r="T89" s="16"/>
      <c r="U89" s="21" t="s">
        <v>6697</v>
      </c>
      <c r="V89" s="23"/>
      <c r="W89" s="24" t="s">
        <v>57</v>
      </c>
      <c r="X89" s="25"/>
      <c r="Y89" s="33"/>
      <c r="Z89" s="26"/>
      <c r="AA89" s="26"/>
      <c r="AB89" s="34"/>
      <c r="AC89" s="27"/>
      <c r="AD89" s="28"/>
      <c r="AE89" s="29"/>
      <c r="AF89" s="29"/>
      <c r="AG89" s="35"/>
    </row>
    <row r="90" spans="1:33" ht="15.75" customHeight="1">
      <c r="A90" s="15">
        <v>44524</v>
      </c>
      <c r="B90" s="16" t="s">
        <v>6255</v>
      </c>
      <c r="C90" s="16" t="s">
        <v>163</v>
      </c>
      <c r="D90" s="16" t="s">
        <v>79</v>
      </c>
      <c r="E90" s="16" t="s">
        <v>48</v>
      </c>
      <c r="F90" s="17" t="str">
        <f t="shared" si="2"/>
        <v>Đã nhận được CV</v>
      </c>
      <c r="G90" s="82" t="s">
        <v>6698</v>
      </c>
      <c r="H90" s="95" t="s">
        <v>6699</v>
      </c>
      <c r="I90" s="16" t="s">
        <v>6700</v>
      </c>
      <c r="J90" s="314"/>
      <c r="K90" s="20" t="s">
        <v>6701</v>
      </c>
      <c r="L90" s="21" t="str">
        <f ca="1">IFERROR(__xludf.DUMMYFUNCTION("if(or(countifs($H$3:H91,H91)&gt;1, countifs($I$3:I91,I91)&gt;1),""Trùng"",if(or(COUNTIFS('Data tổng'!$I:$I,$I91)&gt;1,COUNTIFS('Data tổng'!$H:$H,$H91)&gt;1),""Trùng ""&amp;FILTER('Data tổng'!$B:$B,'Data tổng'!$I:$I=$I91,'Data tổng'!$B:$B&lt;&gt;$B91),""ok""))"),"ok")</f>
        <v>ok</v>
      </c>
      <c r="M90" s="16" t="s">
        <v>40</v>
      </c>
      <c r="N90" s="16" t="s">
        <v>243</v>
      </c>
      <c r="O90" s="16"/>
      <c r="P90" s="16"/>
      <c r="Q90" s="16" t="s">
        <v>1172</v>
      </c>
      <c r="R90" s="16"/>
      <c r="T90" s="16"/>
      <c r="U90" s="21" t="s">
        <v>6691</v>
      </c>
      <c r="V90" s="23"/>
      <c r="W90" s="24"/>
      <c r="X90" s="25"/>
      <c r="Y90" s="33"/>
      <c r="Z90" s="26"/>
      <c r="AA90" s="26"/>
      <c r="AB90" s="34"/>
      <c r="AC90" s="27"/>
      <c r="AD90" s="28"/>
      <c r="AE90" s="29"/>
      <c r="AF90" s="29"/>
      <c r="AG90" s="35"/>
    </row>
    <row r="91" spans="1:33" ht="15.75" customHeight="1">
      <c r="A91" s="15">
        <v>44524</v>
      </c>
      <c r="B91" s="16" t="s">
        <v>6255</v>
      </c>
      <c r="C91" s="16" t="s">
        <v>155</v>
      </c>
      <c r="D91" s="16" t="s">
        <v>79</v>
      </c>
      <c r="E91" s="16" t="s">
        <v>48</v>
      </c>
      <c r="F91" s="17" t="str">
        <f t="shared" si="2"/>
        <v>Pass CV</v>
      </c>
      <c r="G91" s="82" t="s">
        <v>6702</v>
      </c>
      <c r="H91" s="95" t="s">
        <v>6703</v>
      </c>
      <c r="I91" s="16" t="s">
        <v>6704</v>
      </c>
      <c r="J91" s="314"/>
      <c r="K91" s="20" t="s">
        <v>6705</v>
      </c>
      <c r="L91" s="21" t="str">
        <f ca="1">IFERROR(__xludf.DUMMYFUNCTION("if(or(countifs($H$3:H92,H92)&gt;1, countifs($I$3:I92,I92)&gt;1),""Trùng"",if(or(COUNTIFS('Data tổng'!$I:$I,$I92)&gt;1,COUNTIFS('Data tổng'!$H:$H,$H92)&gt;1),""Trùng ""&amp;FILTER('Data tổng'!$B:$B,'Data tổng'!$I:$I=$I92,'Data tổng'!$B:$B&lt;&gt;$B92),""ok""))"),"ok")</f>
        <v>ok</v>
      </c>
      <c r="M91" s="16" t="s">
        <v>40</v>
      </c>
      <c r="N91" s="16"/>
      <c r="O91" s="16"/>
      <c r="P91" s="16"/>
      <c r="Q91" s="16" t="s">
        <v>44</v>
      </c>
      <c r="R91" s="16"/>
      <c r="T91" s="16"/>
      <c r="U91" s="21" t="s">
        <v>6706</v>
      </c>
      <c r="V91" s="23"/>
      <c r="W91" s="24" t="s">
        <v>57</v>
      </c>
      <c r="X91" s="25"/>
      <c r="Y91" s="33"/>
      <c r="Z91" s="26"/>
      <c r="AA91" s="26"/>
      <c r="AB91" s="34"/>
      <c r="AC91" s="27"/>
      <c r="AD91" s="28"/>
      <c r="AE91" s="29"/>
      <c r="AF91" s="29"/>
      <c r="AG91" s="35"/>
    </row>
    <row r="92" spans="1:33" ht="15.75" customHeight="1">
      <c r="A92" s="15">
        <v>44525</v>
      </c>
      <c r="B92" s="16" t="s">
        <v>6255</v>
      </c>
      <c r="C92" s="16" t="s">
        <v>155</v>
      </c>
      <c r="D92" s="16" t="s">
        <v>79</v>
      </c>
      <c r="E92" s="16" t="s">
        <v>48</v>
      </c>
      <c r="F92" s="17" t="str">
        <f t="shared" si="2"/>
        <v>Đã nhận được CV</v>
      </c>
      <c r="G92" s="82" t="s">
        <v>6707</v>
      </c>
      <c r="H92" s="95" t="s">
        <v>6708</v>
      </c>
      <c r="I92" s="16" t="s">
        <v>6709</v>
      </c>
      <c r="J92" s="314"/>
      <c r="K92" s="20" t="s">
        <v>6710</v>
      </c>
      <c r="L92" s="21" t="str">
        <f ca="1">IFERROR(__xludf.DUMMYFUNCTION("if(or(countifs($H$3:H93,H93)&gt;1, countifs($I$3:I93,I93)&gt;1),""Trùng"",if(or(COUNTIFS('Data tổng'!$I:$I,$I93)&gt;1,COUNTIFS('Data tổng'!$H:$H,$H93)&gt;1),""Trùng ""&amp;FILTER('Data tổng'!$B:$B,'Data tổng'!$I:$I=$I93,'Data tổng'!$B:$B&lt;&gt;$B93),""ok""))"),"ok")</f>
        <v>ok</v>
      </c>
      <c r="M92" s="16" t="s">
        <v>40</v>
      </c>
      <c r="N92" s="16" t="s">
        <v>243</v>
      </c>
      <c r="O92" s="16"/>
      <c r="P92" s="16"/>
      <c r="Q92" s="16" t="s">
        <v>44</v>
      </c>
      <c r="R92" s="16"/>
      <c r="T92" s="16"/>
      <c r="U92" s="21"/>
      <c r="V92" s="23"/>
      <c r="W92" s="24"/>
      <c r="X92" s="25"/>
      <c r="Y92" s="33"/>
      <c r="Z92" s="26"/>
      <c r="AA92" s="26"/>
      <c r="AB92" s="34"/>
      <c r="AC92" s="27"/>
      <c r="AD92" s="28"/>
      <c r="AE92" s="29"/>
      <c r="AF92" s="29"/>
      <c r="AG92" s="35"/>
    </row>
    <row r="93" spans="1:33" ht="15.75" customHeight="1">
      <c r="A93" s="15">
        <v>44525</v>
      </c>
      <c r="B93" s="16" t="s">
        <v>6255</v>
      </c>
      <c r="C93" s="16" t="s">
        <v>155</v>
      </c>
      <c r="D93" s="16" t="s">
        <v>457</v>
      </c>
      <c r="E93" s="16" t="s">
        <v>48</v>
      </c>
      <c r="F93" s="17" t="str">
        <f t="shared" si="2"/>
        <v>Đã nhận được CV</v>
      </c>
      <c r="G93" s="82" t="s">
        <v>1239</v>
      </c>
      <c r="H93" s="95" t="s">
        <v>6711</v>
      </c>
      <c r="I93" s="16" t="s">
        <v>6712</v>
      </c>
      <c r="J93" s="314">
        <v>34271</v>
      </c>
      <c r="K93" s="20" t="s">
        <v>6713</v>
      </c>
      <c r="L93" s="21" t="str">
        <f ca="1">IFERROR(__xludf.DUMMYFUNCTION("if(or(countifs($H$3:H94,H94)&gt;1, countifs($I$3:I94,I94)&gt;1),""Trùng"",if(or(COUNTIFS('Data tổng'!$I:$I,$I94)&gt;1,COUNTIFS('Data tổng'!$H:$H,$H94)&gt;1),""Trùng ""&amp;FILTER('Data tổng'!$B:$B,'Data tổng'!$I:$I=$I94,'Data tổng'!$B:$B&lt;&gt;$B94),""ok""))"),"ok")</f>
        <v>ok</v>
      </c>
      <c r="M93" s="16" t="s">
        <v>40</v>
      </c>
      <c r="N93" s="16"/>
      <c r="O93" s="16"/>
      <c r="P93" s="16"/>
      <c r="Q93" s="16" t="s">
        <v>44</v>
      </c>
      <c r="R93" s="16"/>
      <c r="T93" s="16"/>
      <c r="U93" s="21" t="s">
        <v>6714</v>
      </c>
      <c r="V93" s="23"/>
      <c r="W93" s="24"/>
      <c r="X93" s="25"/>
      <c r="Y93" s="33"/>
      <c r="Z93" s="26"/>
      <c r="AA93" s="26"/>
      <c r="AB93" s="34"/>
      <c r="AC93" s="27"/>
      <c r="AD93" s="28"/>
      <c r="AE93" s="29"/>
      <c r="AF93" s="29"/>
      <c r="AG93" s="35"/>
    </row>
    <row r="94" spans="1:33" ht="15.75" customHeight="1">
      <c r="A94" s="15">
        <v>44525</v>
      </c>
      <c r="B94" s="16" t="s">
        <v>6255</v>
      </c>
      <c r="C94" s="16" t="s">
        <v>78</v>
      </c>
      <c r="D94" s="16" t="s">
        <v>79</v>
      </c>
      <c r="E94" s="16" t="s">
        <v>48</v>
      </c>
      <c r="F94" s="17" t="str">
        <f t="shared" si="2"/>
        <v>Từ chối offer</v>
      </c>
      <c r="G94" s="82" t="s">
        <v>6715</v>
      </c>
      <c r="H94" s="95" t="s">
        <v>6716</v>
      </c>
      <c r="I94" s="16" t="s">
        <v>6717</v>
      </c>
      <c r="J94" s="314">
        <v>35625</v>
      </c>
      <c r="K94" s="20" t="s">
        <v>6718</v>
      </c>
      <c r="L94" s="21" t="str">
        <f ca="1">IFERROR(__xludf.DUMMYFUNCTION("if(or(countifs($H$3:H95,H95)&gt;1, countifs($I$3:I95,I95)&gt;1),""Trùng"",if(or(COUNTIFS('Data tổng'!$I:$I,$I95)&gt;1,COUNTIFS('Data tổng'!$H:$H,$H95)&gt;1),""Trùng ""&amp;FILTER('Data tổng'!$B:$B,'Data tổng'!$I:$I=$I95,'Data tổng'!$B:$B&lt;&gt;$B95),""ok""))"),"ok")</f>
        <v>ok</v>
      </c>
      <c r="M94" s="16" t="s">
        <v>112</v>
      </c>
      <c r="N94" s="16" t="s">
        <v>6719</v>
      </c>
      <c r="O94" s="16"/>
      <c r="P94" s="16"/>
      <c r="Q94" s="16"/>
      <c r="R94" s="16"/>
      <c r="T94" s="16"/>
      <c r="U94" s="21" t="s">
        <v>6720</v>
      </c>
      <c r="V94" s="23">
        <v>44525</v>
      </c>
      <c r="W94" s="24" t="s">
        <v>57</v>
      </c>
      <c r="X94" s="25">
        <v>44529</v>
      </c>
      <c r="Y94" s="33">
        <v>0.41666666666666669</v>
      </c>
      <c r="Z94" s="26" t="s">
        <v>6721</v>
      </c>
      <c r="AA94" s="26" t="s">
        <v>57</v>
      </c>
      <c r="AB94" s="34">
        <v>44530</v>
      </c>
      <c r="AC94" s="27" t="s">
        <v>128</v>
      </c>
      <c r="AD94" s="28"/>
      <c r="AE94" s="29"/>
      <c r="AF94" s="29"/>
      <c r="AG94" s="35"/>
    </row>
    <row r="95" spans="1:33" ht="15.75" customHeight="1">
      <c r="A95" s="15">
        <v>44526</v>
      </c>
      <c r="B95" s="16" t="s">
        <v>6255</v>
      </c>
      <c r="C95" s="16" t="s">
        <v>34</v>
      </c>
      <c r="D95" s="16" t="s">
        <v>34</v>
      </c>
      <c r="E95" s="16" t="s">
        <v>48</v>
      </c>
      <c r="F95" s="17" t="str">
        <f t="shared" si="2"/>
        <v>Đã nhận được CV</v>
      </c>
      <c r="G95" s="82" t="s">
        <v>1282</v>
      </c>
      <c r="H95" s="95" t="s">
        <v>1283</v>
      </c>
      <c r="I95" s="16" t="s">
        <v>1284</v>
      </c>
      <c r="J95" s="314">
        <v>36537</v>
      </c>
      <c r="K95" s="20" t="s">
        <v>1285</v>
      </c>
      <c r="L95" s="21" t="str">
        <f ca="1">IFERROR(__xludf.DUMMYFUNCTION("if(or(countifs($H$3:H96,H96)&gt;1, countifs($I$3:I96,I96)&gt;1),""Trùng"",if(or(COUNTIFS('Data tổng'!$I:$I,$I96)&gt;1,COUNTIFS('Data tổng'!$H:$H,$H96)&gt;1),""Trùng ""&amp;FILTER('Data tổng'!$B:$B,'Data tổng'!$I:$I=$I96,'Data tổng'!$B:$B&lt;&gt;$B96),""ok""))"),"ok")</f>
        <v>ok</v>
      </c>
      <c r="M95" s="16" t="s">
        <v>52</v>
      </c>
      <c r="N95" s="16"/>
      <c r="O95" s="16"/>
      <c r="P95" s="16"/>
      <c r="Q95" s="16"/>
      <c r="R95" s="16"/>
      <c r="T95" s="16"/>
      <c r="U95" s="21"/>
      <c r="V95" s="23"/>
      <c r="W95" s="24"/>
      <c r="X95" s="25"/>
      <c r="Y95" s="33"/>
      <c r="Z95" s="26"/>
      <c r="AA95" s="26"/>
      <c r="AB95" s="34"/>
      <c r="AC95" s="27"/>
      <c r="AD95" s="28"/>
      <c r="AE95" s="29"/>
      <c r="AF95" s="29"/>
      <c r="AG95" s="35"/>
    </row>
    <row r="96" spans="1:33" ht="15.75" customHeight="1">
      <c r="A96" s="15">
        <v>44526</v>
      </c>
      <c r="B96" s="16" t="s">
        <v>6255</v>
      </c>
      <c r="C96" s="16" t="s">
        <v>34</v>
      </c>
      <c r="D96" s="16" t="s">
        <v>34</v>
      </c>
      <c r="E96" s="16" t="s">
        <v>48</v>
      </c>
      <c r="F96" s="17" t="str">
        <f t="shared" si="2"/>
        <v>Đã nhận được CV</v>
      </c>
      <c r="G96" s="82" t="s">
        <v>1286</v>
      </c>
      <c r="H96" s="95" t="s">
        <v>1287</v>
      </c>
      <c r="I96" s="16" t="s">
        <v>1288</v>
      </c>
      <c r="J96" s="314"/>
      <c r="K96" s="20" t="s">
        <v>1289</v>
      </c>
      <c r="L96" s="21" t="str">
        <f ca="1">IFERROR(__xludf.DUMMYFUNCTION("if(or(countifs($H$3:H97,H97)&gt;1, countifs($I$3:I97,I97)&gt;1),""Trùng"",if(or(COUNTIFS('Data tổng'!$I:$I,$I97)&gt;1,COUNTIFS('Data tổng'!$H:$H,$H97)&gt;1),""Trùng ""&amp;FILTER('Data tổng'!$B:$B,'Data tổng'!$I:$I=$I97,'Data tổng'!$B:$B&lt;&gt;$B97),""ok""))"),"ok")</f>
        <v>ok</v>
      </c>
      <c r="M96" s="16" t="s">
        <v>52</v>
      </c>
      <c r="N96" s="16"/>
      <c r="O96" s="16"/>
      <c r="P96" s="16"/>
      <c r="Q96" s="16"/>
      <c r="R96" s="16"/>
      <c r="T96" s="16"/>
      <c r="U96" s="21" t="s">
        <v>6722</v>
      </c>
      <c r="V96" s="23"/>
      <c r="W96" s="24"/>
      <c r="X96" s="25"/>
      <c r="Y96" s="33"/>
      <c r="Z96" s="26"/>
      <c r="AA96" s="26"/>
      <c r="AB96" s="34"/>
      <c r="AC96" s="27"/>
      <c r="AD96" s="28"/>
      <c r="AE96" s="29"/>
      <c r="AF96" s="29"/>
      <c r="AG96" s="35"/>
    </row>
    <row r="97" spans="1:33" ht="15.75" customHeight="1">
      <c r="A97" s="15">
        <v>44526</v>
      </c>
      <c r="B97" s="16" t="s">
        <v>6255</v>
      </c>
      <c r="C97" s="16" t="s">
        <v>34</v>
      </c>
      <c r="D97" s="16" t="s">
        <v>34</v>
      </c>
      <c r="E97" s="16" t="s">
        <v>48</v>
      </c>
      <c r="F97" s="17" t="str">
        <f t="shared" si="2"/>
        <v>Đã nhận được CV</v>
      </c>
      <c r="G97" s="82" t="s">
        <v>1291</v>
      </c>
      <c r="H97" s="95" t="s">
        <v>1292</v>
      </c>
      <c r="I97" s="16" t="s">
        <v>1293</v>
      </c>
      <c r="J97" s="314"/>
      <c r="K97" s="20" t="s">
        <v>1294</v>
      </c>
      <c r="L97" s="21" t="str">
        <f ca="1">IFERROR(__xludf.DUMMYFUNCTION("if(or(countifs($H$3:H98,H98)&gt;1, countifs($I$3:I98,I98)&gt;1),""Trùng"",if(or(COUNTIFS('Data tổng'!$I:$I,$I98)&gt;1,COUNTIFS('Data tổng'!$H:$H,$H98)&gt;1),""Trùng ""&amp;FILTER('Data tổng'!$B:$B,'Data tổng'!$I:$I=$I98,'Data tổng'!$B:$B&lt;&gt;$B98),""ok""))"),"ok")</f>
        <v>ok</v>
      </c>
      <c r="M97" s="16" t="s">
        <v>52</v>
      </c>
      <c r="N97" s="16"/>
      <c r="O97" s="16"/>
      <c r="P97" s="16"/>
      <c r="Q97" s="16"/>
      <c r="R97" s="16"/>
      <c r="T97" s="16"/>
      <c r="U97" s="21" t="s">
        <v>6723</v>
      </c>
      <c r="V97" s="23"/>
      <c r="W97" s="24"/>
      <c r="X97" s="25"/>
      <c r="Y97" s="33"/>
      <c r="Z97" s="26"/>
      <c r="AA97" s="26"/>
      <c r="AB97" s="34"/>
      <c r="AC97" s="27"/>
      <c r="AD97" s="28"/>
      <c r="AE97" s="29"/>
      <c r="AF97" s="29"/>
      <c r="AG97" s="35"/>
    </row>
    <row r="98" spans="1:33" ht="15.75" customHeight="1">
      <c r="A98" s="15">
        <v>44526</v>
      </c>
      <c r="B98" s="16" t="s">
        <v>6255</v>
      </c>
      <c r="C98" s="16" t="s">
        <v>34</v>
      </c>
      <c r="D98" s="16" t="s">
        <v>34</v>
      </c>
      <c r="E98" s="16" t="s">
        <v>48</v>
      </c>
      <c r="F98" s="17" t="str">
        <f t="shared" si="2"/>
        <v>Đã nhận được CV</v>
      </c>
      <c r="G98" s="82" t="s">
        <v>1296</v>
      </c>
      <c r="H98" s="95" t="s">
        <v>1297</v>
      </c>
      <c r="I98" s="16" t="s">
        <v>1298</v>
      </c>
      <c r="J98" s="314"/>
      <c r="K98" s="20" t="s">
        <v>1299</v>
      </c>
      <c r="L98" s="21" t="str">
        <f ca="1">IFERROR(__xludf.DUMMYFUNCTION("if(or(countifs($H$3:H99,H99)&gt;1, countifs($I$3:I99,I99)&gt;1),""Trùng"",if(or(COUNTIFS('Data tổng'!$I:$I,$I99)&gt;1,COUNTIFS('Data tổng'!$H:$H,$H99)&gt;1),""Trùng ""&amp;FILTER('Data tổng'!$B:$B,'Data tổng'!$I:$I=$I99,'Data tổng'!$B:$B&lt;&gt;$B99),""ok""))"),"ok")</f>
        <v>ok</v>
      </c>
      <c r="M98" s="16" t="s">
        <v>52</v>
      </c>
      <c r="N98" s="16"/>
      <c r="O98" s="16"/>
      <c r="P98" s="16"/>
      <c r="Q98" s="16"/>
      <c r="R98" s="16"/>
      <c r="T98" s="16"/>
      <c r="U98" s="21" t="s">
        <v>1300</v>
      </c>
      <c r="V98" s="23"/>
      <c r="W98" s="24"/>
      <c r="X98" s="25"/>
      <c r="Y98" s="33"/>
      <c r="Z98" s="26"/>
      <c r="AA98" s="26"/>
      <c r="AB98" s="34"/>
      <c r="AC98" s="27"/>
      <c r="AD98" s="28"/>
      <c r="AE98" s="29"/>
      <c r="AF98" s="29"/>
      <c r="AG98" s="35"/>
    </row>
    <row r="99" spans="1:33" ht="15.75" customHeight="1">
      <c r="A99" s="15">
        <v>44526</v>
      </c>
      <c r="B99" s="16" t="s">
        <v>6255</v>
      </c>
      <c r="C99" s="16" t="s">
        <v>34</v>
      </c>
      <c r="D99" s="16" t="s">
        <v>34</v>
      </c>
      <c r="E99" s="16" t="s">
        <v>48</v>
      </c>
      <c r="F99" s="17" t="str">
        <f t="shared" si="2"/>
        <v>Đã nhận được CV</v>
      </c>
      <c r="G99" s="82" t="s">
        <v>1301</v>
      </c>
      <c r="H99" s="95" t="s">
        <v>1302</v>
      </c>
      <c r="I99" s="16" t="s">
        <v>1303</v>
      </c>
      <c r="J99" s="314"/>
      <c r="K99" s="20" t="s">
        <v>1304</v>
      </c>
      <c r="L99" s="21" t="str">
        <f ca="1">IFERROR(__xludf.DUMMYFUNCTION("if(or(countifs($H$3:H100,H100)&gt;1, countifs($I$3:I100,I100)&gt;1),""Trùng"",if(or(COUNTIFS('Data tổng'!$I:$I,$I100)&gt;1,COUNTIFS('Data tổng'!$H:$H,$H100)&gt;1),""Trùng ""&amp;FILTER('Data tổng'!$B:$B,'Data tổng'!$I:$I=$I100,'Data tổng'!$B:$B&lt;&gt;$B100),""ok""))"),"ok")</f>
        <v>ok</v>
      </c>
      <c r="M99" s="16" t="s">
        <v>52</v>
      </c>
      <c r="N99" s="16"/>
      <c r="O99" s="16"/>
      <c r="P99" s="16"/>
      <c r="Q99" s="16"/>
      <c r="R99" s="16"/>
      <c r="T99" s="16"/>
      <c r="U99" s="21" t="s">
        <v>1305</v>
      </c>
      <c r="V99" s="23"/>
      <c r="W99" s="24"/>
      <c r="X99" s="25"/>
      <c r="Y99" s="33"/>
      <c r="Z99" s="26"/>
      <c r="AA99" s="26"/>
      <c r="AB99" s="34"/>
      <c r="AC99" s="27"/>
      <c r="AD99" s="28"/>
      <c r="AE99" s="29"/>
      <c r="AF99" s="29"/>
      <c r="AG99" s="35"/>
    </row>
    <row r="100" spans="1:33" ht="15.75" customHeight="1">
      <c r="A100" s="15">
        <v>44526</v>
      </c>
      <c r="B100" s="16" t="s">
        <v>6255</v>
      </c>
      <c r="C100" s="16" t="s">
        <v>34</v>
      </c>
      <c r="D100" s="16" t="s">
        <v>34</v>
      </c>
      <c r="E100" s="16" t="s">
        <v>48</v>
      </c>
      <c r="F100" s="17" t="str">
        <f t="shared" si="2"/>
        <v>Đã nhận được CV</v>
      </c>
      <c r="G100" s="82" t="s">
        <v>1306</v>
      </c>
      <c r="H100" s="95" t="s">
        <v>1307</v>
      </c>
      <c r="I100" s="16" t="s">
        <v>1308</v>
      </c>
      <c r="J100" s="314"/>
      <c r="K100" s="20" t="s">
        <v>1309</v>
      </c>
      <c r="L100" s="21" t="str">
        <f ca="1">IFERROR(__xludf.DUMMYFUNCTION("if(or(countifs($H$3:H101,H101)&gt;1, countifs($I$3:I101,I101)&gt;1),""Trùng"",if(or(COUNTIFS('Data tổng'!$I:$I,$I101)&gt;1,COUNTIFS('Data tổng'!$H:$H,$H101)&gt;1),""Trùng ""&amp;FILTER('Data tổng'!$B:$B,'Data tổng'!$I:$I=$I101,'Data tổng'!$B:$B&lt;&gt;$B101),""ok""))"),"ok")</f>
        <v>ok</v>
      </c>
      <c r="M100" s="16" t="s">
        <v>52</v>
      </c>
      <c r="N100" s="16"/>
      <c r="O100" s="16"/>
      <c r="P100" s="16"/>
      <c r="Q100" s="16"/>
      <c r="R100" s="16"/>
      <c r="T100" s="16"/>
      <c r="U100" s="21" t="s">
        <v>6724</v>
      </c>
      <c r="V100" s="23"/>
      <c r="W100" s="24"/>
      <c r="X100" s="25"/>
      <c r="Y100" s="33"/>
      <c r="Z100" s="26"/>
      <c r="AA100" s="26"/>
      <c r="AB100" s="34"/>
      <c r="AC100" s="27"/>
      <c r="AD100" s="28"/>
      <c r="AE100" s="29"/>
      <c r="AF100" s="29"/>
      <c r="AG100" s="35"/>
    </row>
    <row r="101" spans="1:33" ht="15.75" customHeight="1">
      <c r="A101" s="15">
        <v>44526</v>
      </c>
      <c r="B101" s="16" t="s">
        <v>6255</v>
      </c>
      <c r="C101" s="16" t="s">
        <v>34</v>
      </c>
      <c r="D101" s="16" t="s">
        <v>34</v>
      </c>
      <c r="E101" s="16" t="s">
        <v>48</v>
      </c>
      <c r="F101" s="17" t="str">
        <f t="shared" si="2"/>
        <v>Đã nhận được CV</v>
      </c>
      <c r="G101" s="82" t="s">
        <v>1311</v>
      </c>
      <c r="H101" s="95" t="s">
        <v>1312</v>
      </c>
      <c r="I101" s="16" t="s">
        <v>1313</v>
      </c>
      <c r="J101" s="314"/>
      <c r="K101" s="20" t="s">
        <v>1314</v>
      </c>
      <c r="L101" s="21" t="str">
        <f ca="1">IFERROR(__xludf.DUMMYFUNCTION("if(or(countifs($H$3:H102,H102)&gt;1, countifs($I$3:I102,I102)&gt;1),""Trùng"",if(or(COUNTIFS('Data tổng'!$I:$I,$I102)&gt;1,COUNTIFS('Data tổng'!$H:$H,$H102)&gt;1),""Trùng ""&amp;FILTER('Data tổng'!$B:$B,'Data tổng'!$I:$I=$I102,'Data tổng'!$B:$B&lt;&gt;$B102),""ok""))"),"ok")</f>
        <v>ok</v>
      </c>
      <c r="M101" s="16" t="s">
        <v>52</v>
      </c>
      <c r="N101" s="16"/>
      <c r="O101" s="16"/>
      <c r="P101" s="16"/>
      <c r="Q101" s="16"/>
      <c r="R101" s="16"/>
      <c r="T101" s="16"/>
      <c r="U101" s="21" t="s">
        <v>1315</v>
      </c>
      <c r="V101" s="23"/>
      <c r="W101" s="24"/>
      <c r="X101" s="25"/>
      <c r="Y101" s="33"/>
      <c r="Z101" s="26"/>
      <c r="AA101" s="26"/>
      <c r="AB101" s="34"/>
      <c r="AC101" s="27"/>
      <c r="AD101" s="28"/>
      <c r="AE101" s="29"/>
      <c r="AF101" s="29"/>
      <c r="AG101" s="35"/>
    </row>
    <row r="102" spans="1:33" ht="15.75" customHeight="1">
      <c r="A102" s="15">
        <v>44526</v>
      </c>
      <c r="B102" s="16" t="s">
        <v>6255</v>
      </c>
      <c r="C102" s="16" t="s">
        <v>34</v>
      </c>
      <c r="D102" s="16" t="s">
        <v>34</v>
      </c>
      <c r="E102" s="16" t="s">
        <v>48</v>
      </c>
      <c r="F102" s="17" t="str">
        <f t="shared" si="2"/>
        <v>Đã nhận được CV</v>
      </c>
      <c r="G102" s="82" t="s">
        <v>1316</v>
      </c>
      <c r="H102" s="95" t="s">
        <v>1317</v>
      </c>
      <c r="I102" s="16" t="s">
        <v>1318</v>
      </c>
      <c r="J102" s="314"/>
      <c r="K102" s="20" t="s">
        <v>1319</v>
      </c>
      <c r="L102" s="21" t="str">
        <f ca="1">IFERROR(__xludf.DUMMYFUNCTION("if(or(countifs($H$3:H103,H103)&gt;1, countifs($I$3:I103,I103)&gt;1),""Trùng"",if(or(COUNTIFS('Data tổng'!$I:$I,$I103)&gt;1,COUNTIFS('Data tổng'!$H:$H,$H103)&gt;1),""Trùng ""&amp;FILTER('Data tổng'!$B:$B,'Data tổng'!$I:$I=$I103,'Data tổng'!$B:$B&lt;&gt;$B103),""ok""))"),"ok")</f>
        <v>ok</v>
      </c>
      <c r="M102" s="16" t="s">
        <v>52</v>
      </c>
      <c r="N102" s="16"/>
      <c r="O102" s="16"/>
      <c r="P102" s="16"/>
      <c r="Q102" s="16"/>
      <c r="R102" s="16"/>
      <c r="T102" s="16"/>
      <c r="U102" s="21" t="s">
        <v>1320</v>
      </c>
      <c r="V102" s="23"/>
      <c r="W102" s="24"/>
      <c r="X102" s="25"/>
      <c r="Y102" s="33"/>
      <c r="Z102" s="26"/>
      <c r="AA102" s="26"/>
      <c r="AB102" s="34"/>
      <c r="AC102" s="27"/>
      <c r="AD102" s="28"/>
      <c r="AE102" s="29"/>
      <c r="AF102" s="29"/>
      <c r="AG102" s="35"/>
    </row>
    <row r="103" spans="1:33" ht="15.75" customHeight="1">
      <c r="A103" s="15">
        <v>44526</v>
      </c>
      <c r="B103" s="16" t="s">
        <v>6255</v>
      </c>
      <c r="C103" s="16" t="s">
        <v>34</v>
      </c>
      <c r="D103" s="16" t="s">
        <v>34</v>
      </c>
      <c r="E103" s="16" t="s">
        <v>48</v>
      </c>
      <c r="F103" s="17" t="str">
        <f t="shared" si="2"/>
        <v>Đã nhận được CV</v>
      </c>
      <c r="G103" s="82" t="s">
        <v>1321</v>
      </c>
      <c r="H103" s="95" t="s">
        <v>1322</v>
      </c>
      <c r="I103" s="16" t="s">
        <v>1323</v>
      </c>
      <c r="J103" s="314"/>
      <c r="K103" s="20" t="s">
        <v>1324</v>
      </c>
      <c r="L103" s="21" t="str">
        <f ca="1">IFERROR(__xludf.DUMMYFUNCTION("if(or(countifs($H$3:H104,H104)&gt;1, countifs($I$3:I104,I104)&gt;1),""Trùng"",if(or(COUNTIFS('Data tổng'!$I:$I,$I104)&gt;1,COUNTIFS('Data tổng'!$H:$H,$H104)&gt;1),""Trùng ""&amp;FILTER('Data tổng'!$B:$B,'Data tổng'!$I:$I=$I104,'Data tổng'!$B:$B&lt;&gt;$B104),""ok""))"),"ok")</f>
        <v>ok</v>
      </c>
      <c r="M103" s="16" t="s">
        <v>52</v>
      </c>
      <c r="N103" s="16"/>
      <c r="O103" s="16"/>
      <c r="P103" s="16"/>
      <c r="Q103" s="16"/>
      <c r="R103" s="16"/>
      <c r="T103" s="16"/>
      <c r="U103" s="21" t="s">
        <v>1325</v>
      </c>
      <c r="V103" s="23"/>
      <c r="W103" s="24"/>
      <c r="X103" s="25"/>
      <c r="Y103" s="33"/>
      <c r="Z103" s="26"/>
      <c r="AA103" s="26"/>
      <c r="AB103" s="34"/>
      <c r="AC103" s="27"/>
      <c r="AD103" s="28"/>
      <c r="AE103" s="29"/>
      <c r="AF103" s="29"/>
      <c r="AG103" s="35"/>
    </row>
    <row r="104" spans="1:33" ht="15.75" customHeight="1">
      <c r="A104" s="15">
        <v>44526</v>
      </c>
      <c r="B104" s="16" t="s">
        <v>6255</v>
      </c>
      <c r="C104" s="16" t="s">
        <v>34</v>
      </c>
      <c r="D104" s="16" t="s">
        <v>34</v>
      </c>
      <c r="E104" s="16" t="s">
        <v>48</v>
      </c>
      <c r="F104" s="17" t="str">
        <f t="shared" si="2"/>
        <v>Đã nhận được CV</v>
      </c>
      <c r="G104" s="82" t="s">
        <v>1326</v>
      </c>
      <c r="H104" s="95" t="s">
        <v>1327</v>
      </c>
      <c r="I104" s="16" t="s">
        <v>1328</v>
      </c>
      <c r="J104" s="314"/>
      <c r="K104" s="20" t="s">
        <v>1329</v>
      </c>
      <c r="L104" s="21" t="str">
        <f ca="1">IFERROR(__xludf.DUMMYFUNCTION("if(or(countifs($H$3:H105,H105)&gt;1, countifs($I$3:I105,I105)&gt;1),""Trùng"",if(or(COUNTIFS('Data tổng'!$I:$I,$I105)&gt;1,COUNTIFS('Data tổng'!$H:$H,$H105)&gt;1),""Trùng ""&amp;FILTER('Data tổng'!$B:$B,'Data tổng'!$I:$I=$I105,'Data tổng'!$B:$B&lt;&gt;$B105),""ok""))"),"ok")</f>
        <v>ok</v>
      </c>
      <c r="M104" s="16" t="s">
        <v>52</v>
      </c>
      <c r="N104" s="16"/>
      <c r="O104" s="16"/>
      <c r="P104" s="16"/>
      <c r="Q104" s="16"/>
      <c r="R104" s="16"/>
      <c r="T104" s="16"/>
      <c r="U104" s="21" t="s">
        <v>1330</v>
      </c>
      <c r="V104" s="23"/>
      <c r="W104" s="24"/>
      <c r="X104" s="25"/>
      <c r="Y104" s="33"/>
      <c r="Z104" s="26"/>
      <c r="AA104" s="26"/>
      <c r="AB104" s="34"/>
      <c r="AC104" s="27"/>
      <c r="AD104" s="28"/>
      <c r="AE104" s="29"/>
      <c r="AF104" s="29"/>
      <c r="AG104" s="35"/>
    </row>
    <row r="105" spans="1:33" ht="15.75" customHeight="1">
      <c r="A105" s="15">
        <v>44529</v>
      </c>
      <c r="B105" s="16" t="s">
        <v>6255</v>
      </c>
      <c r="C105" s="16" t="s">
        <v>155</v>
      </c>
      <c r="D105" s="16" t="s">
        <v>79</v>
      </c>
      <c r="E105" s="16" t="s">
        <v>48</v>
      </c>
      <c r="F105" s="17" t="str">
        <f t="shared" si="2"/>
        <v>Đã nhận được CV</v>
      </c>
      <c r="G105" s="82" t="s">
        <v>6725</v>
      </c>
      <c r="H105" s="95" t="s">
        <v>6726</v>
      </c>
      <c r="I105" s="16" t="s">
        <v>6727</v>
      </c>
      <c r="J105" s="314"/>
      <c r="K105" s="20" t="s">
        <v>6728</v>
      </c>
      <c r="L105" s="21" t="str">
        <f ca="1">IFERROR(__xludf.DUMMYFUNCTION("if(or(countifs($H$3:H106,H106)&gt;1, countifs($I$3:I106,I106)&gt;1),""Trùng"",if(or(COUNTIFS('Data tổng'!$I:$I,$I106)&gt;1,COUNTIFS('Data tổng'!$H:$H,$H106)&gt;1),""Trùng ""&amp;FILTER('Data tổng'!$B:$B,'Data tổng'!$I:$I=$I106,'Data tổng'!$B:$B&lt;&gt;$B106),""ok""))"),"ok")</f>
        <v>ok</v>
      </c>
      <c r="M105" s="16" t="s">
        <v>40</v>
      </c>
      <c r="N105" s="16" t="s">
        <v>243</v>
      </c>
      <c r="O105" s="16"/>
      <c r="P105" s="16"/>
      <c r="Q105" s="16" t="s">
        <v>44</v>
      </c>
      <c r="R105" s="16"/>
      <c r="T105" s="16"/>
      <c r="U105" s="21" t="s">
        <v>6729</v>
      </c>
      <c r="V105" s="23"/>
      <c r="W105" s="24"/>
      <c r="X105" s="25"/>
      <c r="Y105" s="33"/>
      <c r="Z105" s="26"/>
      <c r="AA105" s="26"/>
      <c r="AB105" s="34"/>
      <c r="AC105" s="27"/>
      <c r="AD105" s="28"/>
      <c r="AE105" s="29"/>
      <c r="AF105" s="29"/>
      <c r="AG105" s="35"/>
    </row>
    <row r="106" spans="1:33" ht="15.75" customHeight="1">
      <c r="A106" s="15">
        <v>44529</v>
      </c>
      <c r="B106" s="16" t="s">
        <v>6255</v>
      </c>
      <c r="C106" s="16" t="s">
        <v>155</v>
      </c>
      <c r="D106" s="16" t="s">
        <v>79</v>
      </c>
      <c r="E106" s="16" t="s">
        <v>48</v>
      </c>
      <c r="F106" s="17" t="str">
        <f t="shared" ref="F106:F125" si="3">IF(G106="","",IF(AE106="Yes", "Đã onboard", IF(AE106="No", "Không onboard", IF(AC106="Yes", "Đồng ý offer", IF(AC106="Consider", "Cân nhắc offer",IF(AC106="No", "Từ chối offer", IF(AA106="Pass", "Pass Phỏng vấn", IF(AA106="Fail", "Fail Phỏng vấn", IF(AA106="Cancel", "Hủy Phỏng vấn", IF(AA106="Reject", "Từ chối Phỏng vấn", IF(AA106="Consider", "Cân nhắc KQ PV", IF(AND(X106&lt;&gt;"",AA106="",W106="Pass"), "Có lịch PV",IF(W106="Pass","Pass CV",IF(W106="Fail","Fail CV",IF(W106="Reject","Từ chối ứng tuyển", IF(W106="Consider","Cân nhắc CV","Đã nhận được CV"))))))))))))))))</f>
        <v>Đã nhận được CV</v>
      </c>
      <c r="G106" s="82" t="s">
        <v>6730</v>
      </c>
      <c r="H106" s="95" t="s">
        <v>6731</v>
      </c>
      <c r="I106" s="16" t="s">
        <v>6732</v>
      </c>
      <c r="J106" s="314"/>
      <c r="K106" s="20"/>
      <c r="L106" s="21" t="str">
        <f ca="1">IFERROR(__xludf.DUMMYFUNCTION("if(or(countifs($H$3:H107,H107)&gt;1, countifs($I$3:I107,I107)&gt;1),""Trùng"",if(or(COUNTIFS('Data tổng'!$I:$I,$I107)&gt;1,COUNTIFS('Data tổng'!$H:$H,$H107)&gt;1),""Trùng ""&amp;FILTER('Data tổng'!$B:$B,'Data tổng'!$I:$I=$I107,'Data tổng'!$B:$B&lt;&gt;$B107),""ok""))"),"ok")</f>
        <v>ok</v>
      </c>
      <c r="M106" s="16" t="s">
        <v>40</v>
      </c>
      <c r="N106" s="16" t="s">
        <v>243</v>
      </c>
      <c r="O106" s="16"/>
      <c r="P106" s="16"/>
      <c r="Q106" s="16" t="s">
        <v>62</v>
      </c>
      <c r="R106" s="16"/>
      <c r="T106" s="16"/>
      <c r="U106" s="21" t="s">
        <v>6733</v>
      </c>
      <c r="V106" s="23"/>
      <c r="W106" s="24"/>
      <c r="X106" s="25"/>
      <c r="Y106" s="33"/>
      <c r="Z106" s="26"/>
      <c r="AA106" s="26"/>
      <c r="AB106" s="34"/>
      <c r="AC106" s="27"/>
      <c r="AD106" s="28"/>
      <c r="AE106" s="29"/>
      <c r="AF106" s="29"/>
      <c r="AG106" s="35"/>
    </row>
    <row r="107" spans="1:33" ht="15.75" customHeight="1">
      <c r="A107" s="15">
        <v>44529</v>
      </c>
      <c r="B107" s="16" t="s">
        <v>6255</v>
      </c>
      <c r="C107" s="16" t="s">
        <v>155</v>
      </c>
      <c r="D107" s="16" t="s">
        <v>417</v>
      </c>
      <c r="E107" s="16" t="s">
        <v>48</v>
      </c>
      <c r="F107" s="17" t="str">
        <f t="shared" si="3"/>
        <v>Từ chối offer</v>
      </c>
      <c r="G107" s="82" t="s">
        <v>6734</v>
      </c>
      <c r="H107" s="95" t="s">
        <v>6735</v>
      </c>
      <c r="I107" s="16" t="s">
        <v>2295</v>
      </c>
      <c r="J107" s="314"/>
      <c r="K107" s="20" t="s">
        <v>6736</v>
      </c>
      <c r="L107" s="21" t="str">
        <f ca="1">IFERROR(__xludf.DUMMYFUNCTION("if(or(countifs($H$3:H108,H108)&gt;1, countifs($I$3:I108,I108)&gt;1),""Trùng"",if(or(COUNTIFS('Data tổng'!$I:$I,$I108)&gt;1,COUNTIFS('Data tổng'!$H:$H,$H108)&gt;1),""Trùng ""&amp;FILTER('Data tổng'!$B:$B,'Data tổng'!$I:$I=$I108,'Data tổng'!$B:$B&lt;&gt;$B108),""ok""))"),"ok")</f>
        <v>ok</v>
      </c>
      <c r="M107" s="16" t="s">
        <v>40</v>
      </c>
      <c r="N107" s="16" t="s">
        <v>243</v>
      </c>
      <c r="O107" s="16"/>
      <c r="P107" s="16"/>
      <c r="Q107" s="16" t="s">
        <v>44</v>
      </c>
      <c r="R107" s="16"/>
      <c r="T107" s="16"/>
      <c r="U107" s="21" t="s">
        <v>6737</v>
      </c>
      <c r="V107" s="23">
        <v>44544</v>
      </c>
      <c r="W107" s="24" t="s">
        <v>57</v>
      </c>
      <c r="X107" s="25">
        <v>44552</v>
      </c>
      <c r="Y107" s="33">
        <v>0.72916666666666663</v>
      </c>
      <c r="Z107" s="26" t="s">
        <v>827</v>
      </c>
      <c r="AA107" s="26" t="s">
        <v>57</v>
      </c>
      <c r="AB107" s="34">
        <v>44553</v>
      </c>
      <c r="AC107" s="27" t="s">
        <v>128</v>
      </c>
      <c r="AD107" s="28"/>
      <c r="AE107" s="29"/>
      <c r="AF107" s="29"/>
      <c r="AG107" s="35"/>
    </row>
    <row r="108" spans="1:33" ht="15.75" customHeight="1">
      <c r="A108" s="15">
        <v>44529</v>
      </c>
      <c r="B108" s="16" t="s">
        <v>6255</v>
      </c>
      <c r="C108" s="16" t="s">
        <v>155</v>
      </c>
      <c r="D108" s="16" t="s">
        <v>79</v>
      </c>
      <c r="E108" s="16" t="s">
        <v>48</v>
      </c>
      <c r="F108" s="17" t="str">
        <f t="shared" si="3"/>
        <v>Đã nhận được CV</v>
      </c>
      <c r="G108" s="82" t="s">
        <v>6738</v>
      </c>
      <c r="H108" s="95" t="s">
        <v>6739</v>
      </c>
      <c r="I108" s="16" t="s">
        <v>6740</v>
      </c>
      <c r="J108" s="314"/>
      <c r="K108" s="20" t="s">
        <v>6741</v>
      </c>
      <c r="L108" s="21" t="str">
        <f ca="1">IFERROR(__xludf.DUMMYFUNCTION("if(or(countifs($H$3:H109,H109)&gt;1, countifs($I$3:I109,I109)&gt;1),""Trùng"",if(or(COUNTIFS('Data tổng'!$I:$I,$I109)&gt;1,COUNTIFS('Data tổng'!$H:$H,$H109)&gt;1),""Trùng ""&amp;FILTER('Data tổng'!$B:$B,'Data tổng'!$I:$I=$I109,'Data tổng'!$B:$B&lt;&gt;$B109),""ok""))"),"ok")</f>
        <v>ok</v>
      </c>
      <c r="M108" s="16" t="s">
        <v>40</v>
      </c>
      <c r="N108" s="16"/>
      <c r="O108" s="16"/>
      <c r="P108" s="16"/>
      <c r="Q108" s="16" t="s">
        <v>45</v>
      </c>
      <c r="R108" s="16"/>
      <c r="T108" s="16"/>
      <c r="U108" s="21"/>
      <c r="V108" s="23"/>
      <c r="W108" s="24"/>
      <c r="X108" s="25"/>
      <c r="Y108" s="33"/>
      <c r="Z108" s="26"/>
      <c r="AA108" s="26"/>
      <c r="AB108" s="34"/>
      <c r="AC108" s="27"/>
      <c r="AD108" s="28"/>
      <c r="AE108" s="29"/>
      <c r="AF108" s="29"/>
      <c r="AG108" s="35"/>
    </row>
    <row r="109" spans="1:33" ht="15.75" customHeight="1">
      <c r="A109" s="15">
        <v>44530</v>
      </c>
      <c r="B109" s="16" t="s">
        <v>6255</v>
      </c>
      <c r="C109" s="16" t="s">
        <v>34</v>
      </c>
      <c r="D109" s="16" t="s">
        <v>34</v>
      </c>
      <c r="E109" s="16" t="s">
        <v>48</v>
      </c>
      <c r="F109" s="17" t="str">
        <f t="shared" si="3"/>
        <v>Pass Phỏng vấn</v>
      </c>
      <c r="G109" s="82" t="s">
        <v>6742</v>
      </c>
      <c r="H109" s="95" t="s">
        <v>6743</v>
      </c>
      <c r="I109" s="16" t="s">
        <v>6744</v>
      </c>
      <c r="J109" s="311" t="s">
        <v>6745</v>
      </c>
      <c r="K109" s="20" t="s">
        <v>6746</v>
      </c>
      <c r="L109" s="21" t="str">
        <f ca="1">IFERROR(__xludf.DUMMYFUNCTION("if(or(countifs($H$3:H110,H110)&gt;1, countifs($I$3:I110,I110)&gt;1),""Trùng"",if(or(COUNTIFS('Data tổng'!$I:$I,$I110)&gt;1,COUNTIFS('Data tổng'!$H:$H,$H110)&gt;1),""Trùng ""&amp;FILTER('Data tổng'!$B:$B,'Data tổng'!$I:$I=$I110,'Data tổng'!$B:$B&lt;&gt;$B110),""ok""))"),"ok")</f>
        <v>ok</v>
      </c>
      <c r="M109" s="16" t="s">
        <v>40</v>
      </c>
      <c r="N109" s="16" t="s">
        <v>41</v>
      </c>
      <c r="O109" s="16"/>
      <c r="P109" s="16"/>
      <c r="Q109" s="16"/>
      <c r="R109" s="16"/>
      <c r="T109" s="16"/>
      <c r="U109" s="21" t="s">
        <v>6747</v>
      </c>
      <c r="V109" s="23">
        <v>44531</v>
      </c>
      <c r="W109" s="24" t="s">
        <v>57</v>
      </c>
      <c r="X109" s="25">
        <v>44534</v>
      </c>
      <c r="Y109" s="33">
        <v>0.58333333333333337</v>
      </c>
      <c r="Z109" s="26" t="s">
        <v>64</v>
      </c>
      <c r="AA109" s="26" t="s">
        <v>57</v>
      </c>
      <c r="AB109" s="34"/>
      <c r="AC109" s="27"/>
      <c r="AD109" s="28"/>
      <c r="AE109" s="29"/>
      <c r="AF109" s="29"/>
      <c r="AG109" s="35"/>
    </row>
    <row r="110" spans="1:33" ht="15.75" customHeight="1">
      <c r="A110" s="15">
        <v>44531</v>
      </c>
      <c r="B110" s="16" t="s">
        <v>6255</v>
      </c>
      <c r="C110" s="16" t="s">
        <v>155</v>
      </c>
      <c r="D110" s="16" t="s">
        <v>79</v>
      </c>
      <c r="E110" s="16" t="s">
        <v>48</v>
      </c>
      <c r="F110" s="17" t="str">
        <f t="shared" si="3"/>
        <v>Đã nhận được CV</v>
      </c>
      <c r="G110" s="82" t="s">
        <v>6748</v>
      </c>
      <c r="H110" s="95" t="s">
        <v>6749</v>
      </c>
      <c r="I110" s="16" t="s">
        <v>5184</v>
      </c>
      <c r="J110" s="311" t="s">
        <v>6750</v>
      </c>
      <c r="K110" s="20" t="s">
        <v>6751</v>
      </c>
      <c r="L110" s="21" t="str">
        <f ca="1">IFERROR(__xludf.DUMMYFUNCTION("if(or(countifs($H$3:H111,H111)&gt;1, countifs($I$3:I111,I111)&gt;1),""Trùng"",if(or(COUNTIFS('Data tổng'!$I:$I,$I111)&gt;1,COUNTIFS('Data tổng'!$H:$H,$H111)&gt;1),""Trùng ""&amp;FILTER('Data tổng'!$B:$B,'Data tổng'!$I:$I=$I111,'Data tổng'!$B:$B&lt;&gt;$B111),""ok""))"),"ok")</f>
        <v>ok</v>
      </c>
      <c r="M110" s="16" t="s">
        <v>40</v>
      </c>
      <c r="N110" s="16" t="s">
        <v>243</v>
      </c>
      <c r="O110" s="16"/>
      <c r="P110" s="16"/>
      <c r="Q110" s="16" t="s">
        <v>44</v>
      </c>
      <c r="R110" s="16"/>
      <c r="T110" s="16"/>
      <c r="U110" s="21" t="s">
        <v>6752</v>
      </c>
      <c r="V110" s="23"/>
      <c r="W110" s="24"/>
      <c r="X110" s="25"/>
      <c r="Y110" s="33"/>
      <c r="Z110" s="26"/>
      <c r="AA110" s="26"/>
      <c r="AB110" s="34"/>
      <c r="AC110" s="27"/>
      <c r="AD110" s="28"/>
      <c r="AE110" s="29"/>
      <c r="AF110" s="29"/>
      <c r="AG110" s="35"/>
    </row>
    <row r="111" spans="1:33" ht="15.75" customHeight="1">
      <c r="A111" s="15">
        <v>44531</v>
      </c>
      <c r="B111" s="16" t="s">
        <v>6255</v>
      </c>
      <c r="C111" s="16" t="s">
        <v>155</v>
      </c>
      <c r="D111" s="16" t="s">
        <v>417</v>
      </c>
      <c r="E111" s="16" t="s">
        <v>48</v>
      </c>
      <c r="F111" s="17" t="str">
        <f t="shared" si="3"/>
        <v>Đã nhận được CV</v>
      </c>
      <c r="G111" s="82" t="s">
        <v>6753</v>
      </c>
      <c r="H111" s="95" t="s">
        <v>6754</v>
      </c>
      <c r="I111" s="16" t="s">
        <v>6755</v>
      </c>
      <c r="J111" s="311" t="s">
        <v>6756</v>
      </c>
      <c r="K111" s="20" t="s">
        <v>6757</v>
      </c>
      <c r="L111" s="21" t="str">
        <f ca="1">IFERROR(__xludf.DUMMYFUNCTION("if(or(countifs($H$3:H112,H112)&gt;1, countifs($I$3:I112,I112)&gt;1),""Trùng"",if(or(COUNTIFS('Data tổng'!$I:$I,$I112)&gt;1,COUNTIFS('Data tổng'!$H:$H,$H112)&gt;1),""Trùng ""&amp;FILTER('Data tổng'!$B:$B,'Data tổng'!$I:$I=$I112,'Data tổng'!$B:$B&lt;&gt;$B112),""ok""))"),"ok")</f>
        <v>ok</v>
      </c>
      <c r="M111" s="16" t="s">
        <v>40</v>
      </c>
      <c r="N111" s="16" t="s">
        <v>243</v>
      </c>
      <c r="O111" s="16"/>
      <c r="P111" s="16"/>
      <c r="Q111" s="16" t="s">
        <v>44</v>
      </c>
      <c r="R111" s="16"/>
      <c r="T111" s="16"/>
      <c r="U111" s="21" t="s">
        <v>6758</v>
      </c>
      <c r="V111" s="23"/>
      <c r="W111" s="24"/>
      <c r="X111" s="25"/>
      <c r="Y111" s="33"/>
      <c r="Z111" s="26"/>
      <c r="AA111" s="26"/>
      <c r="AB111" s="34"/>
      <c r="AC111" s="27"/>
      <c r="AD111" s="28"/>
      <c r="AE111" s="29"/>
      <c r="AF111" s="29"/>
      <c r="AG111" s="35"/>
    </row>
    <row r="112" spans="1:33" ht="15.75" customHeight="1">
      <c r="A112" s="15">
        <v>44531</v>
      </c>
      <c r="B112" s="16" t="s">
        <v>6255</v>
      </c>
      <c r="C112" s="16" t="s">
        <v>155</v>
      </c>
      <c r="D112" s="16" t="s">
        <v>79</v>
      </c>
      <c r="E112" s="16" t="s">
        <v>48</v>
      </c>
      <c r="F112" s="17" t="str">
        <f t="shared" si="3"/>
        <v>Đã nhận được CV</v>
      </c>
      <c r="G112" s="82" t="s">
        <v>6759</v>
      </c>
      <c r="H112" s="95" t="s">
        <v>6760</v>
      </c>
      <c r="I112" s="16" t="s">
        <v>5143</v>
      </c>
      <c r="J112" s="314" t="s">
        <v>6761</v>
      </c>
      <c r="K112" s="20" t="s">
        <v>6762</v>
      </c>
      <c r="L112" s="21" t="str">
        <f ca="1">IFERROR(__xludf.DUMMYFUNCTION("if(or(countifs($H$3:H113,H113)&gt;1, countifs($I$3:I113,I113)&gt;1),""Trùng"",if(or(COUNTIFS('Data tổng'!$I:$I,$I113)&gt;1,COUNTIFS('Data tổng'!$H:$H,$H113)&gt;1),""Trùng ""&amp;FILTER('Data tổng'!$B:$B,'Data tổng'!$I:$I=$I113,'Data tổng'!$B:$B&lt;&gt;$B113),""ok""))"),"ok")</f>
        <v>ok</v>
      </c>
      <c r="M112" s="16" t="s">
        <v>40</v>
      </c>
      <c r="N112" s="16"/>
      <c r="O112" s="16"/>
      <c r="P112" s="16"/>
      <c r="Q112" s="16" t="s">
        <v>44</v>
      </c>
      <c r="R112" s="16"/>
      <c r="T112" s="16"/>
      <c r="U112" s="21" t="s">
        <v>6763</v>
      </c>
      <c r="V112" s="23"/>
      <c r="W112" s="24"/>
      <c r="X112" s="25"/>
      <c r="Y112" s="33"/>
      <c r="Z112" s="26"/>
      <c r="AA112" s="26"/>
      <c r="AB112" s="34"/>
      <c r="AC112" s="27"/>
      <c r="AD112" s="28"/>
      <c r="AE112" s="29"/>
      <c r="AF112" s="29"/>
      <c r="AG112" s="35"/>
    </row>
    <row r="113" spans="1:33" ht="15.75" customHeight="1">
      <c r="A113" s="15">
        <v>44531</v>
      </c>
      <c r="B113" s="16" t="s">
        <v>6255</v>
      </c>
      <c r="C113" s="16" t="s">
        <v>155</v>
      </c>
      <c r="D113" s="16" t="s">
        <v>79</v>
      </c>
      <c r="E113" s="16" t="s">
        <v>48</v>
      </c>
      <c r="F113" s="17" t="str">
        <f t="shared" si="3"/>
        <v>Fail CV</v>
      </c>
      <c r="G113" s="82" t="s">
        <v>6764</v>
      </c>
      <c r="H113" s="95" t="s">
        <v>6765</v>
      </c>
      <c r="I113" s="16" t="s">
        <v>6766</v>
      </c>
      <c r="J113" s="314"/>
      <c r="K113" s="20" t="s">
        <v>6767</v>
      </c>
      <c r="L113" s="21" t="str">
        <f ca="1">IFERROR(__xludf.DUMMYFUNCTION("if(or(countifs($H$3:H114,H114)&gt;1, countifs($I$3:I114,I114)&gt;1),""Trùng"",if(or(COUNTIFS('Data tổng'!$I:$I,$I114)&gt;1,COUNTIFS('Data tổng'!$H:$H,$H114)&gt;1),""Trùng ""&amp;FILTER('Data tổng'!$B:$B,'Data tổng'!$I:$I=$I114,'Data tổng'!$B:$B&lt;&gt;$B114),""ok""))"),"ok")</f>
        <v>ok</v>
      </c>
      <c r="M113" s="16" t="s">
        <v>40</v>
      </c>
      <c r="N113" s="16"/>
      <c r="O113" s="16"/>
      <c r="P113" s="16"/>
      <c r="Q113" s="16"/>
      <c r="R113" s="16"/>
      <c r="T113" s="16"/>
      <c r="U113" s="21"/>
      <c r="V113" s="23">
        <v>44531</v>
      </c>
      <c r="W113" s="24" t="s">
        <v>47</v>
      </c>
      <c r="X113" s="25"/>
      <c r="Y113" s="33"/>
      <c r="Z113" s="26"/>
      <c r="AA113" s="26"/>
      <c r="AB113" s="34"/>
      <c r="AC113" s="27"/>
      <c r="AD113" s="28"/>
      <c r="AE113" s="29"/>
      <c r="AF113" s="29"/>
      <c r="AG113" s="35"/>
    </row>
    <row r="114" spans="1:33" ht="15.75" customHeight="1">
      <c r="A114" s="15">
        <v>44531</v>
      </c>
      <c r="B114" s="16" t="s">
        <v>6255</v>
      </c>
      <c r="C114" s="16" t="s">
        <v>155</v>
      </c>
      <c r="D114" s="16" t="s">
        <v>79</v>
      </c>
      <c r="E114" s="16" t="s">
        <v>48</v>
      </c>
      <c r="F114" s="17" t="str">
        <f t="shared" si="3"/>
        <v>Hủy Phỏng vấn</v>
      </c>
      <c r="G114" s="82" t="s">
        <v>6768</v>
      </c>
      <c r="H114" s="95" t="s">
        <v>6769</v>
      </c>
      <c r="I114" s="16" t="s">
        <v>6770</v>
      </c>
      <c r="J114" s="314">
        <v>1999</v>
      </c>
      <c r="K114" s="20" t="s">
        <v>6771</v>
      </c>
      <c r="L114" s="21" t="str">
        <f ca="1">IFERROR(__xludf.DUMMYFUNCTION("if(or(countifs($H$3:H115,H115)&gt;1, countifs($I$3:I115,I115)&gt;1),""Trùng"",if(or(COUNTIFS('Data tổng'!$I:$I,$I115)&gt;1,COUNTIFS('Data tổng'!$H:$H,$H115)&gt;1),""Trùng ""&amp;FILTER('Data tổng'!$B:$B,'Data tổng'!$I:$I=$I115,'Data tổng'!$B:$B&lt;&gt;$B115),""ok""))"),"ok")</f>
        <v>ok</v>
      </c>
      <c r="M114" s="16" t="s">
        <v>40</v>
      </c>
      <c r="N114" s="16" t="s">
        <v>41</v>
      </c>
      <c r="O114" s="16"/>
      <c r="P114" s="16"/>
      <c r="Q114" s="16" t="s">
        <v>44</v>
      </c>
      <c r="R114" s="16"/>
      <c r="T114" s="16"/>
      <c r="U114" s="21" t="s">
        <v>6772</v>
      </c>
      <c r="V114" s="23">
        <v>44531</v>
      </c>
      <c r="W114" s="24" t="s">
        <v>57</v>
      </c>
      <c r="X114" s="25">
        <v>44541</v>
      </c>
      <c r="Y114" s="33">
        <v>0.625</v>
      </c>
      <c r="Z114" s="26" t="s">
        <v>827</v>
      </c>
      <c r="AA114" s="26" t="s">
        <v>187</v>
      </c>
      <c r="AB114" s="34"/>
      <c r="AC114" s="27"/>
      <c r="AD114" s="28"/>
      <c r="AE114" s="29"/>
      <c r="AF114" s="29"/>
      <c r="AG114" s="35"/>
    </row>
    <row r="115" spans="1:33" ht="15.75" customHeight="1">
      <c r="A115" s="15">
        <v>44532</v>
      </c>
      <c r="B115" s="16" t="s">
        <v>6255</v>
      </c>
      <c r="C115" s="16" t="s">
        <v>78</v>
      </c>
      <c r="D115" s="16" t="s">
        <v>79</v>
      </c>
      <c r="E115" s="16" t="s">
        <v>48</v>
      </c>
      <c r="F115" s="17" t="str">
        <f t="shared" si="3"/>
        <v>Fail CV</v>
      </c>
      <c r="G115" s="82" t="s">
        <v>2722</v>
      </c>
      <c r="H115" s="95" t="s">
        <v>6773</v>
      </c>
      <c r="I115" s="16" t="s">
        <v>6774</v>
      </c>
      <c r="J115" s="311" t="s">
        <v>6775</v>
      </c>
      <c r="K115" s="20" t="s">
        <v>6776</v>
      </c>
      <c r="L115" s="21" t="str">
        <f ca="1">IFERROR(__xludf.DUMMYFUNCTION("if(or(countifs($H$3:H116,H116)&gt;1, countifs($I$3:I116,I116)&gt;1),""Trùng"",if(or(COUNTIFS('Data tổng'!$I:$I,$I116)&gt;1,COUNTIFS('Data tổng'!$H:$H,$H116)&gt;1),""Trùng ""&amp;FILTER('Data tổng'!$B:$B,'Data tổng'!$I:$I=$I116,'Data tổng'!$B:$B&lt;&gt;$B116),""ok""))"),"ok")</f>
        <v>ok</v>
      </c>
      <c r="M115" s="16" t="s">
        <v>112</v>
      </c>
      <c r="N115" s="16" t="s">
        <v>6777</v>
      </c>
      <c r="O115" s="16"/>
      <c r="P115" s="16"/>
      <c r="Q115" s="16"/>
      <c r="R115" s="16"/>
      <c r="T115" s="16"/>
      <c r="U115" s="21"/>
      <c r="V115" s="23">
        <v>44533</v>
      </c>
      <c r="W115" s="24" t="s">
        <v>47</v>
      </c>
      <c r="X115" s="25"/>
      <c r="Y115" s="33"/>
      <c r="Z115" s="26"/>
      <c r="AA115" s="26"/>
      <c r="AB115" s="34"/>
      <c r="AC115" s="27"/>
      <c r="AD115" s="28"/>
      <c r="AE115" s="29"/>
      <c r="AF115" s="29"/>
      <c r="AG115" s="35"/>
    </row>
    <row r="116" spans="1:33" ht="15.75" customHeight="1">
      <c r="A116" s="15">
        <v>44532</v>
      </c>
      <c r="B116" s="16" t="s">
        <v>6255</v>
      </c>
      <c r="C116" s="16" t="s">
        <v>155</v>
      </c>
      <c r="D116" s="16" t="s">
        <v>79</v>
      </c>
      <c r="E116" s="16" t="s">
        <v>48</v>
      </c>
      <c r="F116" s="17" t="str">
        <f t="shared" si="3"/>
        <v>Đã onboard</v>
      </c>
      <c r="G116" s="16" t="s">
        <v>1938</v>
      </c>
      <c r="H116" s="312" t="s">
        <v>6778</v>
      </c>
      <c r="I116" s="16" t="s">
        <v>6779</v>
      </c>
      <c r="J116" s="314">
        <v>1999</v>
      </c>
      <c r="K116" s="20" t="s">
        <v>6780</v>
      </c>
      <c r="L116" s="21" t="str">
        <f ca="1">IFERROR(__xludf.DUMMYFUNCTION("if(or(countifs($H$3:H117,H117)&gt;1, countifs($I$3:I117,I117)&gt;1),""Trùng"",if(or(COUNTIFS('Data tổng'!$I:$I,$I117)&gt;1,COUNTIFS('Data tổng'!$H:$H,$H117)&gt;1),""Trùng ""&amp;FILTER('Data tổng'!$B:$B,'Data tổng'!$I:$I=$I117,'Data tổng'!$B:$B&lt;&gt;$B117),""ok""))"),"ok")</f>
        <v>ok</v>
      </c>
      <c r="M116" s="16" t="s">
        <v>40</v>
      </c>
      <c r="N116" s="16" t="s">
        <v>243</v>
      </c>
      <c r="O116" s="16"/>
      <c r="P116" s="16"/>
      <c r="Q116" s="16" t="s">
        <v>44</v>
      </c>
      <c r="R116" s="16"/>
      <c r="T116" s="16"/>
      <c r="U116" s="21" t="s">
        <v>6781</v>
      </c>
      <c r="V116" s="23">
        <v>44533</v>
      </c>
      <c r="W116" s="24" t="s">
        <v>57</v>
      </c>
      <c r="X116" s="25">
        <v>44536</v>
      </c>
      <c r="Y116" s="33">
        <v>0.75</v>
      </c>
      <c r="Z116" s="26" t="s">
        <v>6782</v>
      </c>
      <c r="AA116" s="26" t="s">
        <v>57</v>
      </c>
      <c r="AB116" s="316">
        <v>44537</v>
      </c>
      <c r="AC116" s="27" t="s">
        <v>65</v>
      </c>
      <c r="AD116" s="28">
        <v>44565</v>
      </c>
      <c r="AE116" s="29" t="s">
        <v>65</v>
      </c>
      <c r="AF116" s="29" t="s">
        <v>6783</v>
      </c>
      <c r="AG116" s="35">
        <v>18000000</v>
      </c>
    </row>
    <row r="117" spans="1:33" ht="15.75" customHeight="1">
      <c r="A117" s="15">
        <v>44532</v>
      </c>
      <c r="B117" s="16" t="s">
        <v>6255</v>
      </c>
      <c r="C117" s="16" t="s">
        <v>78</v>
      </c>
      <c r="D117" s="16" t="s">
        <v>79</v>
      </c>
      <c r="E117" s="16" t="s">
        <v>48</v>
      </c>
      <c r="F117" s="17" t="str">
        <f t="shared" si="3"/>
        <v>Hủy Phỏng vấn</v>
      </c>
      <c r="G117" s="82" t="s">
        <v>6784</v>
      </c>
      <c r="H117" s="95" t="s">
        <v>6785</v>
      </c>
      <c r="I117" s="16" t="s">
        <v>6786</v>
      </c>
      <c r="J117" s="311" t="s">
        <v>6787</v>
      </c>
      <c r="K117" s="20" t="s">
        <v>6788</v>
      </c>
      <c r="L117" s="21" t="str">
        <f ca="1">IFERROR(__xludf.DUMMYFUNCTION("if(or(countifs($H$3:H118,H118)&gt;1, countifs($I$3:I118,I118)&gt;1),""Trùng"",if(or(COUNTIFS('Data tổng'!$I:$I,$I118)&gt;1,COUNTIFS('Data tổng'!$H:$H,$H118)&gt;1),""Trùng ""&amp;FILTER('Data tổng'!$B:$B,'Data tổng'!$I:$I=$I118,'Data tổng'!$B:$B&lt;&gt;$B118),""ok""))"),"ok")</f>
        <v>ok</v>
      </c>
      <c r="M117" s="16" t="s">
        <v>40</v>
      </c>
      <c r="N117" s="16"/>
      <c r="O117" s="16"/>
      <c r="P117" s="16"/>
      <c r="Q117" s="16"/>
      <c r="R117" s="16"/>
      <c r="T117" s="16"/>
      <c r="U117" s="21" t="s">
        <v>6789</v>
      </c>
      <c r="V117" s="23">
        <v>44536</v>
      </c>
      <c r="W117" s="24" t="s">
        <v>57</v>
      </c>
      <c r="X117" s="25">
        <v>44538</v>
      </c>
      <c r="Y117" s="33">
        <v>0.72916666666666663</v>
      </c>
      <c r="Z117" s="26" t="s">
        <v>1343</v>
      </c>
      <c r="AA117" s="26" t="s">
        <v>187</v>
      </c>
      <c r="AB117" s="34"/>
      <c r="AC117" s="27"/>
      <c r="AD117" s="28"/>
      <c r="AE117" s="29"/>
      <c r="AF117" s="29"/>
      <c r="AG117" s="35"/>
    </row>
    <row r="118" spans="1:33" ht="15.75" customHeight="1">
      <c r="A118" s="15">
        <v>44532</v>
      </c>
      <c r="B118" s="16" t="s">
        <v>6255</v>
      </c>
      <c r="C118" s="16" t="s">
        <v>78</v>
      </c>
      <c r="D118" s="16" t="s">
        <v>79</v>
      </c>
      <c r="E118" s="16" t="s">
        <v>48</v>
      </c>
      <c r="F118" s="17" t="str">
        <f t="shared" si="3"/>
        <v>Đã nhận được CV</v>
      </c>
      <c r="G118" s="82" t="s">
        <v>6790</v>
      </c>
      <c r="H118" s="95" t="s">
        <v>6791</v>
      </c>
      <c r="I118" s="16" t="s">
        <v>6792</v>
      </c>
      <c r="J118" s="311" t="s">
        <v>6793</v>
      </c>
      <c r="K118" s="20" t="s">
        <v>6794</v>
      </c>
      <c r="L118" s="21" t="str">
        <f ca="1">IFERROR(__xludf.DUMMYFUNCTION("if(or(countifs($H$3:H119,H119)&gt;1, countifs($I$3:I119,I119)&gt;1),""Trùng"",if(or(COUNTIFS('Data tổng'!$I:$I,$I119)&gt;1,COUNTIFS('Data tổng'!$H:$H,$H119)&gt;1),""Trùng ""&amp;FILTER('Data tổng'!$B:$B,'Data tổng'!$I:$I=$I119,'Data tổng'!$B:$B&lt;&gt;$B119),""ok""))"),"ok")</f>
        <v>ok</v>
      </c>
      <c r="M118" s="16" t="s">
        <v>40</v>
      </c>
      <c r="N118" s="16"/>
      <c r="O118" s="16"/>
      <c r="P118" s="16"/>
      <c r="Q118" s="16"/>
      <c r="R118" s="16"/>
      <c r="T118" s="16"/>
      <c r="U118" s="21"/>
      <c r="V118" s="23"/>
      <c r="W118" s="24"/>
      <c r="X118" s="25"/>
      <c r="Y118" s="33"/>
      <c r="Z118" s="26"/>
      <c r="AA118" s="26"/>
      <c r="AB118" s="34"/>
      <c r="AC118" s="27"/>
      <c r="AD118" s="28"/>
      <c r="AE118" s="29"/>
      <c r="AF118" s="29"/>
      <c r="AG118" s="35"/>
    </row>
    <row r="119" spans="1:33" ht="15.75" customHeight="1">
      <c r="A119" s="15">
        <v>44533</v>
      </c>
      <c r="B119" s="16" t="s">
        <v>6255</v>
      </c>
      <c r="C119" s="16" t="s">
        <v>155</v>
      </c>
      <c r="D119" s="16" t="s">
        <v>79</v>
      </c>
      <c r="E119" s="16" t="s">
        <v>48</v>
      </c>
      <c r="F119" s="17" t="str">
        <f t="shared" si="3"/>
        <v>Đã onboard</v>
      </c>
      <c r="G119" s="16" t="s">
        <v>6795</v>
      </c>
      <c r="H119" s="312" t="s">
        <v>6796</v>
      </c>
      <c r="I119" s="16" t="s">
        <v>6797</v>
      </c>
      <c r="J119" s="311" t="s">
        <v>6798</v>
      </c>
      <c r="K119" s="20" t="s">
        <v>6799</v>
      </c>
      <c r="L119" s="21" t="str">
        <f ca="1">IFERROR(__xludf.DUMMYFUNCTION("if(or(countifs($H$3:H120,H120)&gt;1, countifs($I$3:I120,I120)&gt;1),""Trùng"",if(or(COUNTIFS('Data tổng'!$I:$I,$I120)&gt;1,COUNTIFS('Data tổng'!$H:$H,$H120)&gt;1),""Trùng ""&amp;FILTER('Data tổng'!$B:$B,'Data tổng'!$I:$I=$I120,'Data tổng'!$B:$B&lt;&gt;$B120),""ok""))"),"ok")</f>
        <v>ok</v>
      </c>
      <c r="M119" s="16" t="s">
        <v>40</v>
      </c>
      <c r="N119" s="16" t="s">
        <v>243</v>
      </c>
      <c r="O119" s="16"/>
      <c r="P119" s="16"/>
      <c r="Q119" s="16" t="s">
        <v>44</v>
      </c>
      <c r="R119" s="16"/>
      <c r="T119" s="16"/>
      <c r="U119" s="21" t="s">
        <v>6800</v>
      </c>
      <c r="V119" s="23">
        <v>44533</v>
      </c>
      <c r="W119" s="24" t="s">
        <v>57</v>
      </c>
      <c r="X119" s="25">
        <v>44537</v>
      </c>
      <c r="Y119" s="33">
        <v>0.72916666666666663</v>
      </c>
      <c r="Z119" s="26" t="s">
        <v>6801</v>
      </c>
      <c r="AA119" s="26" t="s">
        <v>57</v>
      </c>
      <c r="AB119" s="316">
        <v>44539</v>
      </c>
      <c r="AC119" s="27" t="s">
        <v>65</v>
      </c>
      <c r="AD119" s="28">
        <v>44585</v>
      </c>
      <c r="AE119" s="29" t="s">
        <v>65</v>
      </c>
      <c r="AF119" s="29" t="s">
        <v>1448</v>
      </c>
      <c r="AG119" s="35">
        <v>16000000</v>
      </c>
    </row>
    <row r="120" spans="1:33" ht="15.75" customHeight="1">
      <c r="A120" s="15">
        <v>44536</v>
      </c>
      <c r="B120" s="16" t="s">
        <v>6255</v>
      </c>
      <c r="C120" s="16" t="s">
        <v>155</v>
      </c>
      <c r="D120" s="16" t="s">
        <v>417</v>
      </c>
      <c r="E120" s="16" t="s">
        <v>48</v>
      </c>
      <c r="F120" s="17" t="str">
        <f t="shared" si="3"/>
        <v>Fail CV</v>
      </c>
      <c r="G120" s="82" t="s">
        <v>6802</v>
      </c>
      <c r="H120" s="95" t="s">
        <v>6803</v>
      </c>
      <c r="I120" s="16" t="s">
        <v>6804</v>
      </c>
      <c r="J120" s="311" t="s">
        <v>6805</v>
      </c>
      <c r="K120" s="20" t="s">
        <v>6806</v>
      </c>
      <c r="L120" s="21" t="str">
        <f ca="1">IFERROR(__xludf.DUMMYFUNCTION("if(or(countifs($H$3:H121,H121)&gt;1, countifs($I$3:I121,I121)&gt;1),""Trùng"",if(or(COUNTIFS('Data tổng'!$I:$I,$I121)&gt;1,COUNTIFS('Data tổng'!$H:$H,$H121)&gt;1),""Trùng ""&amp;FILTER('Data tổng'!$B:$B,'Data tổng'!$I:$I=$I121,'Data tổng'!$B:$B&lt;&gt;$B121),""ok""))"),"ok")</f>
        <v>ok</v>
      </c>
      <c r="M120" s="16" t="s">
        <v>40</v>
      </c>
      <c r="N120" s="16" t="s">
        <v>243</v>
      </c>
      <c r="O120" s="16"/>
      <c r="P120" s="16"/>
      <c r="Q120" s="16"/>
      <c r="R120" s="16"/>
      <c r="T120" s="16"/>
      <c r="U120" s="21"/>
      <c r="V120" s="23">
        <v>44537</v>
      </c>
      <c r="W120" s="24" t="s">
        <v>47</v>
      </c>
      <c r="X120" s="25"/>
      <c r="Y120" s="33"/>
      <c r="Z120" s="26"/>
      <c r="AA120" s="26"/>
      <c r="AB120" s="34"/>
      <c r="AC120" s="27"/>
      <c r="AD120" s="28"/>
      <c r="AE120" s="29"/>
      <c r="AF120" s="29"/>
      <c r="AG120" s="35"/>
    </row>
    <row r="121" spans="1:33" ht="15.75" customHeight="1">
      <c r="A121" s="15">
        <v>44537</v>
      </c>
      <c r="B121" s="16" t="s">
        <v>6255</v>
      </c>
      <c r="C121" s="16" t="s">
        <v>78</v>
      </c>
      <c r="D121" s="16" t="s">
        <v>417</v>
      </c>
      <c r="E121" s="16" t="s">
        <v>48</v>
      </c>
      <c r="F121" s="17" t="str">
        <f t="shared" si="3"/>
        <v>Fail Phỏng vấn</v>
      </c>
      <c r="G121" s="82" t="s">
        <v>6807</v>
      </c>
      <c r="H121" s="95" t="s">
        <v>6808</v>
      </c>
      <c r="I121" s="16" t="s">
        <v>6809</v>
      </c>
      <c r="J121" s="311" t="s">
        <v>6810</v>
      </c>
      <c r="K121" s="20" t="s">
        <v>6811</v>
      </c>
      <c r="L121" s="21" t="str">
        <f ca="1">IFERROR(__xludf.DUMMYFUNCTION("if(or(countifs($H$3:H122,H122)&gt;1, countifs($I$3:I122,I122)&gt;1),""Trùng"",if(or(COUNTIFS('Data tổng'!$I:$I,$I122)&gt;1,COUNTIFS('Data tổng'!$H:$H,$H122)&gt;1),""Trùng ""&amp;FILTER('Data tổng'!$B:$B,'Data tổng'!$I:$I=$I122,'Data tổng'!$B:$B&lt;&gt;$B122),""ok""))"),"ok")</f>
        <v>ok</v>
      </c>
      <c r="M121" s="16" t="s">
        <v>40</v>
      </c>
      <c r="N121" s="16"/>
      <c r="O121" s="16"/>
      <c r="P121" s="16"/>
      <c r="Q121" s="16"/>
      <c r="R121" s="16"/>
      <c r="T121" s="16"/>
      <c r="U121" s="21" t="s">
        <v>6812</v>
      </c>
      <c r="V121" s="23">
        <v>44537</v>
      </c>
      <c r="W121" s="24" t="s">
        <v>57</v>
      </c>
      <c r="X121" s="25">
        <v>44540</v>
      </c>
      <c r="Y121" s="33">
        <v>0.625</v>
      </c>
      <c r="Z121" s="26" t="s">
        <v>6813</v>
      </c>
      <c r="AA121" s="26" t="s">
        <v>47</v>
      </c>
      <c r="AB121" s="34"/>
      <c r="AC121" s="27"/>
      <c r="AD121" s="28"/>
      <c r="AE121" s="29"/>
      <c r="AF121" s="29"/>
      <c r="AG121" s="35"/>
    </row>
    <row r="122" spans="1:33" ht="15.75" customHeight="1">
      <c r="A122" s="15">
        <v>44537</v>
      </c>
      <c r="B122" s="16" t="s">
        <v>6255</v>
      </c>
      <c r="C122" s="16" t="s">
        <v>78</v>
      </c>
      <c r="D122" s="16" t="s">
        <v>417</v>
      </c>
      <c r="E122" s="16" t="s">
        <v>48</v>
      </c>
      <c r="F122" s="17" t="str">
        <f t="shared" si="3"/>
        <v>Fail CV</v>
      </c>
      <c r="G122" s="82" t="s">
        <v>2062</v>
      </c>
      <c r="H122" s="95" t="s">
        <v>6814</v>
      </c>
      <c r="I122" s="16" t="s">
        <v>6815</v>
      </c>
      <c r="J122" s="314">
        <v>1996</v>
      </c>
      <c r="K122" s="20" t="s">
        <v>6816</v>
      </c>
      <c r="L122" s="21" t="str">
        <f ca="1">IFERROR(__xludf.DUMMYFUNCTION("if(or(countifs($H$3:H123,H123)&gt;1, countifs($I$3:I123,I123)&gt;1),""Trùng"",if(or(COUNTIFS('Data tổng'!$I:$I,$I123)&gt;1,COUNTIFS('Data tổng'!$H:$H,$H123)&gt;1),""Trùng ""&amp;FILTER('Data tổng'!$B:$B,'Data tổng'!$I:$I=$I123,'Data tổng'!$B:$B&lt;&gt;$B123),""ok""))"),"ok")</f>
        <v>ok</v>
      </c>
      <c r="M122" s="16" t="s">
        <v>40</v>
      </c>
      <c r="N122" s="16"/>
      <c r="O122" s="16"/>
      <c r="P122" s="16"/>
      <c r="Q122" s="16"/>
      <c r="R122" s="16"/>
      <c r="T122" s="16"/>
      <c r="U122" s="21"/>
      <c r="V122" s="23">
        <v>44537</v>
      </c>
      <c r="W122" s="24" t="s">
        <v>47</v>
      </c>
      <c r="X122" s="25"/>
      <c r="Y122" s="33"/>
      <c r="Z122" s="26"/>
      <c r="AA122" s="26"/>
      <c r="AB122" s="34"/>
      <c r="AC122" s="27"/>
      <c r="AD122" s="28"/>
      <c r="AE122" s="29"/>
      <c r="AF122" s="29"/>
      <c r="AG122" s="35"/>
    </row>
    <row r="123" spans="1:33" ht="15.75" customHeight="1">
      <c r="A123" s="15">
        <v>44537</v>
      </c>
      <c r="B123" s="16" t="s">
        <v>6255</v>
      </c>
      <c r="C123" s="16"/>
      <c r="D123" s="16" t="s">
        <v>417</v>
      </c>
      <c r="E123" s="16" t="s">
        <v>48</v>
      </c>
      <c r="F123" s="17" t="str">
        <f t="shared" si="3"/>
        <v>Pass CV</v>
      </c>
      <c r="G123" s="82" t="s">
        <v>6817</v>
      </c>
      <c r="H123" s="95" t="s">
        <v>6818</v>
      </c>
      <c r="I123" s="16" t="s">
        <v>6819</v>
      </c>
      <c r="J123" s="311" t="s">
        <v>6820</v>
      </c>
      <c r="K123" s="20" t="s">
        <v>6821</v>
      </c>
      <c r="L123" s="21" t="str">
        <f ca="1">IFERROR(__xludf.DUMMYFUNCTION("if(or(countifs($H$3:H124,H124)&gt;1, countifs($I$3:I124,I124)&gt;1),""Trùng"",if(or(COUNTIFS('Data tổng'!$I:$I,$I124)&gt;1,COUNTIFS('Data tổng'!$H:$H,$H124)&gt;1),""Trùng ""&amp;FILTER('Data tổng'!$B:$B,'Data tổng'!$I:$I=$I124,'Data tổng'!$B:$B&lt;&gt;$B124),""ok""))"),"ok")</f>
        <v>ok</v>
      </c>
      <c r="M123" s="16" t="s">
        <v>40</v>
      </c>
      <c r="N123" s="16"/>
      <c r="O123" s="16"/>
      <c r="P123" s="16"/>
      <c r="Q123" s="16" t="s">
        <v>284</v>
      </c>
      <c r="R123" s="16"/>
      <c r="T123" s="16"/>
      <c r="U123" s="21"/>
      <c r="V123" s="23">
        <v>44537</v>
      </c>
      <c r="W123" s="24" t="s">
        <v>57</v>
      </c>
      <c r="X123" s="25"/>
      <c r="Y123" s="33"/>
      <c r="Z123" s="26"/>
      <c r="AA123" s="26"/>
      <c r="AB123" s="34"/>
      <c r="AC123" s="27"/>
      <c r="AD123" s="28"/>
      <c r="AE123" s="29"/>
      <c r="AF123" s="29"/>
      <c r="AG123" s="35"/>
    </row>
    <row r="124" spans="1:33" ht="15.75" customHeight="1">
      <c r="A124" s="15">
        <v>44537</v>
      </c>
      <c r="B124" s="16" t="s">
        <v>6255</v>
      </c>
      <c r="C124" s="16" t="s">
        <v>145</v>
      </c>
      <c r="D124" s="16" t="s">
        <v>79</v>
      </c>
      <c r="E124" s="16" t="s">
        <v>48</v>
      </c>
      <c r="F124" s="17" t="str">
        <f t="shared" si="3"/>
        <v>Fail CV</v>
      </c>
      <c r="G124" s="82" t="s">
        <v>6822</v>
      </c>
      <c r="H124" s="95" t="s">
        <v>6823</v>
      </c>
      <c r="I124" s="16" t="s">
        <v>6824</v>
      </c>
      <c r="J124" s="311" t="s">
        <v>6825</v>
      </c>
      <c r="K124" s="20" t="s">
        <v>6826</v>
      </c>
      <c r="L124" s="21" t="str">
        <f ca="1">IFERROR(__xludf.DUMMYFUNCTION("if(or(countifs($H$3:H125,H125)&gt;1, countifs($I$3:I125,I125)&gt;1),""Trùng"",if(or(COUNTIFS('Data tổng'!$I:$I,$I125)&gt;1,COUNTIFS('Data tổng'!$H:$H,$H125)&gt;1),""Trùng ""&amp;FILTER('Data tổng'!$B:$B,'Data tổng'!$I:$I=$I125,'Data tổng'!$B:$B&lt;&gt;$B125),""ok""))"),"ok")</f>
        <v>ok</v>
      </c>
      <c r="M124" s="16" t="s">
        <v>40</v>
      </c>
      <c r="N124" s="16"/>
      <c r="O124" s="16"/>
      <c r="P124" s="16"/>
      <c r="Q124" s="16" t="s">
        <v>284</v>
      </c>
      <c r="R124" s="16"/>
      <c r="T124" s="16"/>
      <c r="U124" s="21"/>
      <c r="V124" s="23">
        <v>44537</v>
      </c>
      <c r="W124" s="24" t="s">
        <v>47</v>
      </c>
      <c r="X124" s="25"/>
      <c r="Y124" s="33"/>
      <c r="Z124" s="26"/>
      <c r="AA124" s="26"/>
      <c r="AB124" s="34"/>
      <c r="AC124" s="27"/>
      <c r="AD124" s="28"/>
      <c r="AE124" s="29"/>
      <c r="AF124" s="29"/>
      <c r="AG124" s="35"/>
    </row>
    <row r="125" spans="1:33" ht="15.75" customHeight="1">
      <c r="A125" s="15">
        <v>44537</v>
      </c>
      <c r="B125" s="16" t="s">
        <v>6255</v>
      </c>
      <c r="C125" s="16" t="s">
        <v>145</v>
      </c>
      <c r="D125" s="16" t="s">
        <v>417</v>
      </c>
      <c r="E125" s="16" t="s">
        <v>48</v>
      </c>
      <c r="F125" s="17" t="str">
        <f t="shared" si="3"/>
        <v>Fail CV</v>
      </c>
      <c r="G125" s="82" t="s">
        <v>6827</v>
      </c>
      <c r="H125" s="95" t="s">
        <v>6828</v>
      </c>
      <c r="I125" s="16" t="s">
        <v>6829</v>
      </c>
      <c r="J125" s="314">
        <v>1996</v>
      </c>
      <c r="K125" s="20" t="s">
        <v>6830</v>
      </c>
      <c r="L125" s="21" t="str">
        <f ca="1">IFERROR(__xludf.DUMMYFUNCTION("if(or(countifs($H$3:H126,H126)&gt;1, countifs($I$3:I126,I126)&gt;1),""Trùng"",if(or(COUNTIFS('Data tổng'!$I:$I,$I126)&gt;1,COUNTIFS('Data tổng'!$H:$H,$H126)&gt;1),""Trùng ""&amp;FILTER('Data tổng'!$B:$B,'Data tổng'!$I:$I=$I126,'Data tổng'!$B:$B&lt;&gt;$B126),""ok""))"),"ok")</f>
        <v>ok</v>
      </c>
      <c r="M125" s="16" t="s">
        <v>40</v>
      </c>
      <c r="N125" s="16"/>
      <c r="O125" s="16"/>
      <c r="P125" s="16"/>
      <c r="Q125" s="16" t="s">
        <v>3900</v>
      </c>
      <c r="R125" s="16" t="s">
        <v>191</v>
      </c>
      <c r="T125" s="16"/>
      <c r="U125" s="21"/>
      <c r="V125" s="23">
        <v>44537</v>
      </c>
      <c r="W125" s="24" t="s">
        <v>47</v>
      </c>
      <c r="X125" s="25"/>
      <c r="Y125" s="33"/>
      <c r="Z125" s="26"/>
      <c r="AA125" s="26"/>
      <c r="AB125" s="34"/>
      <c r="AC125" s="27"/>
      <c r="AD125" s="28"/>
      <c r="AE125" s="29"/>
      <c r="AF125" s="29"/>
      <c r="AG125" s="35"/>
    </row>
    <row r="126" spans="1:33" ht="15.75" customHeight="1">
      <c r="A126" s="15">
        <v>44537</v>
      </c>
      <c r="B126" s="16" t="s">
        <v>6255</v>
      </c>
      <c r="C126" s="16" t="s">
        <v>145</v>
      </c>
      <c r="D126" s="16" t="s">
        <v>417</v>
      </c>
      <c r="E126" s="16" t="s">
        <v>48</v>
      </c>
      <c r="F126" s="17" t="str">
        <f>IF(G126="","",IF(AE126="Yes", "Đã onboard", IF(AE126="No", "Không onboard", IF(AC126="Yes", "Đồng ý offer", IF(AC126="Consider", "Cân nhắc offer",IF(AC126="No", "Từ chối offer", IF(AA126="Pass", "Pass Phỏng vấn", IF(AA126="Fail", "Fail Phỏng vấn", IF(AA126="Cancel", "Hủy Phỏng vấn", IF(AA126="Reject", "Từ chối Phỏng vấn", IF(AA126="Consider", "Cân nhắc KQ PV", IF(AND(X126&lt;&gt;"",AA126="",Z126="Pass"), "Có lịch PV",IF(Z126="Pass","Pass CV",IF(Z126="Fail","Fail CV",IF(Z126="Reject","Từ chối ứng tuyển", IF(Z126="Consider","Cân nhắc CV","Đã nhận được CV"))))))))))))))))</f>
        <v>Đã nhận được CV</v>
      </c>
      <c r="G126" s="82" t="s">
        <v>6831</v>
      </c>
      <c r="H126" s="95" t="s">
        <v>6832</v>
      </c>
      <c r="I126" s="16" t="s">
        <v>6833</v>
      </c>
      <c r="J126" s="311" t="s">
        <v>6832</v>
      </c>
      <c r="K126" s="20" t="s">
        <v>6834</v>
      </c>
      <c r="L126" s="21" t="str">
        <f ca="1">IFERROR(__xludf.DUMMYFUNCTION("if(or(countifs($H$3:H127,H127)&gt;1, countifs($I$3:I127,I127)&gt;1),""Trùng"",if(or(COUNTIFS('Data tổng'!$I:$I,$I127)&gt;1,COUNTIFS('Data tổng'!$H:$H,$H127)&gt;1),""Trùng ""&amp;FILTER('Data tổng'!$B:$B,'Data tổng'!$I:$I=$I127,'Data tổng'!$B:$B&lt;&gt;$B127),""ok""))"),"ok")</f>
        <v>ok</v>
      </c>
      <c r="M126" s="16" t="s">
        <v>40</v>
      </c>
      <c r="N126" s="16"/>
      <c r="O126" s="16"/>
      <c r="P126" s="16"/>
      <c r="Q126" s="16" t="s">
        <v>70</v>
      </c>
      <c r="R126" s="16" t="s">
        <v>3900</v>
      </c>
      <c r="T126" s="16"/>
      <c r="U126" s="21"/>
      <c r="V126" s="23">
        <v>44537</v>
      </c>
      <c r="W126" s="24" t="s">
        <v>47</v>
      </c>
      <c r="X126" s="25"/>
      <c r="Y126" s="33"/>
      <c r="Z126" s="26" t="s">
        <v>2373</v>
      </c>
      <c r="AA126" s="26"/>
      <c r="AB126" s="34"/>
      <c r="AC126" s="27"/>
      <c r="AD126" s="28"/>
      <c r="AE126" s="29"/>
      <c r="AF126" s="29"/>
      <c r="AG126" s="35"/>
    </row>
    <row r="127" spans="1:33" ht="15.75" customHeight="1">
      <c r="A127" s="15">
        <v>44537</v>
      </c>
      <c r="B127" s="16" t="s">
        <v>6255</v>
      </c>
      <c r="C127" s="16" t="s">
        <v>145</v>
      </c>
      <c r="D127" s="16" t="s">
        <v>417</v>
      </c>
      <c r="E127" s="16" t="s">
        <v>48</v>
      </c>
      <c r="F127" s="17" t="str">
        <f>IF(G127="","",IF(AE127="Yes", "Đã onboard", IF(AE127="No", "Không onboard", IF(AC127="Yes", "Đồng ý offer", IF(AC127="Consider", "Cân nhắc offer",IF(AC127="No", "Từ chối offer", IF(AA127="Pass", "Pass Phỏng vấn", IF(AA127="Fail", "Fail Phỏng vấn", IF(AA127="Cancel", "Hủy Phỏng vấn", IF(AA127="Reject", "Từ chối Phỏng vấn", IF(AA127="Consider", "Cân nhắc KQ PV", IF(AND(X127&lt;&gt;"",AA127="",Z127="Pass"), "Có lịch PV",IF(Z127="Pass","Pass CV",IF(Z127="Fail","Fail CV",IF(Z127="Reject","Từ chối ứng tuyển", IF(Z127="Consider","Cân nhắc CV","Đã nhận được CV"))))))))))))))))</f>
        <v>Đã nhận được CV</v>
      </c>
      <c r="G127" s="82" t="s">
        <v>6835</v>
      </c>
      <c r="H127" s="95" t="s">
        <v>6836</v>
      </c>
      <c r="I127" s="16" t="s">
        <v>6837</v>
      </c>
      <c r="J127" s="311" t="s">
        <v>6838</v>
      </c>
      <c r="K127" s="20" t="s">
        <v>6839</v>
      </c>
      <c r="L127" s="21" t="str">
        <f ca="1">IFERROR(__xludf.DUMMYFUNCTION("if(or(countifs($H$3:H128,H128)&gt;1, countifs($I$3:I128,I128)&gt;1),""Trùng"",if(or(COUNTIFS('Data tổng'!$I:$I,$I128)&gt;1,COUNTIFS('Data tổng'!$H:$H,$H128)&gt;1),""Trùng ""&amp;FILTER('Data tổng'!$B:$B,'Data tổng'!$I:$I=$I128,'Data tổng'!$B:$B&lt;&gt;$B128),""ok""))"),"ok")</f>
        <v>ok</v>
      </c>
      <c r="M127" s="16" t="s">
        <v>40</v>
      </c>
      <c r="N127" s="16"/>
      <c r="O127" s="16"/>
      <c r="P127" s="16"/>
      <c r="Q127" s="16" t="s">
        <v>70</v>
      </c>
      <c r="R127" s="16"/>
      <c r="T127" s="16"/>
      <c r="U127" s="21" t="s">
        <v>6840</v>
      </c>
      <c r="V127" s="23">
        <v>44537</v>
      </c>
      <c r="W127" s="24" t="s">
        <v>47</v>
      </c>
      <c r="X127" s="25"/>
      <c r="Y127" s="33"/>
      <c r="Z127" s="26" t="s">
        <v>2373</v>
      </c>
      <c r="AA127" s="26"/>
      <c r="AB127" s="34"/>
      <c r="AC127" s="27"/>
      <c r="AD127" s="28"/>
      <c r="AE127" s="29"/>
      <c r="AF127" s="29"/>
      <c r="AG127" s="35"/>
    </row>
    <row r="128" spans="1:33" ht="15.75" customHeight="1">
      <c r="A128" s="15">
        <v>44537</v>
      </c>
      <c r="B128" s="16" t="s">
        <v>6255</v>
      </c>
      <c r="C128" s="16" t="s">
        <v>78</v>
      </c>
      <c r="D128" s="16" t="s">
        <v>417</v>
      </c>
      <c r="E128" s="16" t="s">
        <v>48</v>
      </c>
      <c r="F128" s="17" t="str">
        <f t="shared" ref="F128:F153" si="4">IF(G128="","",IF(AE128="Yes", "Đã onboard", IF(AE128="No", "Không onboard", IF(AC128="Yes", "Đồng ý offer", IF(AC128="Consider", "Cân nhắc offer",IF(AC128="No", "Từ chối offer", IF(AA128="Pass", "Pass Phỏng vấn", IF(AA128="Fail", "Fail Phỏng vấn", IF(AA128="Cancel", "Hủy Phỏng vấn", IF(AA128="Reject", "Từ chối Phỏng vấn", IF(AA128="Consider", "Cân nhắc KQ PV", IF(AND(X128&lt;&gt;"",AA128="",W128="Pass"), "Có lịch PV",IF(W128="Pass","Pass CV",IF(W128="Fail","Fail CV",IF(W128="Reject","Từ chối ứng tuyển", IF(W128="Consider","Cân nhắc CV","Đã nhận được CV"))))))))))))))))</f>
        <v>Pass CV</v>
      </c>
      <c r="G128" s="82" t="s">
        <v>6841</v>
      </c>
      <c r="H128" s="86">
        <v>374555357</v>
      </c>
      <c r="I128" s="16" t="s">
        <v>6842</v>
      </c>
      <c r="J128" s="311" t="s">
        <v>6843</v>
      </c>
      <c r="K128" s="20" t="s">
        <v>6844</v>
      </c>
      <c r="L128" s="21" t="str">
        <f ca="1">IFERROR(__xludf.DUMMYFUNCTION("if(or(countifs($H$3:H129,H129)&gt;1, countifs($I$3:I129,I129)&gt;1),""Trùng"",if(or(COUNTIFS('Data tổng'!$I:$I,$I129)&gt;1,COUNTIFS('Data tổng'!$H:$H,$H129)&gt;1),""Trùng ""&amp;FILTER('Data tổng'!$B:$B,'Data tổng'!$I:$I=$I129,'Data tổng'!$B:$B&lt;&gt;$B129),""ok""))"),"ok")</f>
        <v>ok</v>
      </c>
      <c r="M128" s="16" t="s">
        <v>40</v>
      </c>
      <c r="N128" s="16"/>
      <c r="O128" s="16"/>
      <c r="P128" s="16"/>
      <c r="Q128" s="16"/>
      <c r="R128" s="16"/>
      <c r="T128" s="16"/>
      <c r="U128" s="21" t="s">
        <v>6845</v>
      </c>
      <c r="V128" s="23">
        <v>44537</v>
      </c>
      <c r="W128" s="24" t="s">
        <v>57</v>
      </c>
      <c r="X128" s="25"/>
      <c r="Y128" s="33"/>
      <c r="Z128" s="26"/>
      <c r="AA128" s="26"/>
      <c r="AB128" s="34"/>
      <c r="AC128" s="27"/>
      <c r="AD128" s="28"/>
      <c r="AE128" s="29"/>
      <c r="AF128" s="29"/>
      <c r="AG128" s="35"/>
    </row>
    <row r="129" spans="1:33" ht="15.75" customHeight="1">
      <c r="A129" s="15">
        <v>44537</v>
      </c>
      <c r="B129" s="16" t="s">
        <v>6255</v>
      </c>
      <c r="C129" s="16" t="s">
        <v>155</v>
      </c>
      <c r="D129" s="16" t="s">
        <v>79</v>
      </c>
      <c r="E129" s="16" t="s">
        <v>48</v>
      </c>
      <c r="F129" s="17" t="str">
        <f t="shared" si="4"/>
        <v>Pass CV</v>
      </c>
      <c r="G129" s="82" t="s">
        <v>6846</v>
      </c>
      <c r="H129" s="95" t="s">
        <v>6847</v>
      </c>
      <c r="I129" s="16" t="s">
        <v>6848</v>
      </c>
      <c r="J129" s="311" t="s">
        <v>6849</v>
      </c>
      <c r="K129" s="20" t="s">
        <v>6850</v>
      </c>
      <c r="L129" s="21" t="str">
        <f ca="1">IFERROR(__xludf.DUMMYFUNCTION("if(or(countifs($H$3:H130,H130)&gt;1, countifs($I$3:I130,I130)&gt;1),""Trùng"",if(or(COUNTIFS('Data tổng'!$I:$I,$I130)&gt;1,COUNTIFS('Data tổng'!$H:$H,$H130)&gt;1),""Trùng ""&amp;FILTER('Data tổng'!$B:$B,'Data tổng'!$I:$I=$I130,'Data tổng'!$B:$B&lt;&gt;$B130),""ok""))"),"ok")</f>
        <v>ok</v>
      </c>
      <c r="M129" s="16" t="s">
        <v>40</v>
      </c>
      <c r="N129" s="16"/>
      <c r="O129" s="16"/>
      <c r="P129" s="16"/>
      <c r="Q129" s="16" t="s">
        <v>44</v>
      </c>
      <c r="R129" s="16"/>
      <c r="T129" s="16"/>
      <c r="U129" s="21" t="s">
        <v>6851</v>
      </c>
      <c r="V129" s="23">
        <v>44537</v>
      </c>
      <c r="W129" s="24" t="s">
        <v>57</v>
      </c>
      <c r="X129" s="25"/>
      <c r="Y129" s="33"/>
      <c r="Z129" s="26"/>
      <c r="AA129" s="26"/>
      <c r="AB129" s="34"/>
      <c r="AC129" s="27"/>
      <c r="AD129" s="28"/>
      <c r="AE129" s="29"/>
      <c r="AF129" s="29"/>
      <c r="AG129" s="35"/>
    </row>
    <row r="130" spans="1:33" ht="15.75" customHeight="1">
      <c r="A130" s="15">
        <v>44537</v>
      </c>
      <c r="B130" s="16" t="s">
        <v>6255</v>
      </c>
      <c r="C130" s="16" t="s">
        <v>155</v>
      </c>
      <c r="D130" s="16" t="s">
        <v>79</v>
      </c>
      <c r="E130" s="16" t="s">
        <v>48</v>
      </c>
      <c r="F130" s="17" t="str">
        <f t="shared" si="4"/>
        <v>Pass CV</v>
      </c>
      <c r="G130" s="82" t="s">
        <v>6852</v>
      </c>
      <c r="H130" s="95" t="s">
        <v>6853</v>
      </c>
      <c r="I130" s="16" t="s">
        <v>6854</v>
      </c>
      <c r="J130" s="311" t="s">
        <v>6855</v>
      </c>
      <c r="K130" s="20" t="s">
        <v>6856</v>
      </c>
      <c r="L130" s="21" t="str">
        <f ca="1">IFERROR(__xludf.DUMMYFUNCTION("if(or(countifs($H$3:H131,H131)&gt;1, countifs($I$3:I131,I131)&gt;1),""Trùng"",if(or(COUNTIFS('Data tổng'!$I:$I,$I131)&gt;1,COUNTIFS('Data tổng'!$H:$H,$H131)&gt;1),""Trùng ""&amp;FILTER('Data tổng'!$B:$B,'Data tổng'!$I:$I=$I131,'Data tổng'!$B:$B&lt;&gt;$B131),""ok""))"),"ok")</f>
        <v>ok</v>
      </c>
      <c r="M130" s="16" t="s">
        <v>40</v>
      </c>
      <c r="N130" s="16"/>
      <c r="O130" s="16"/>
      <c r="P130" s="16"/>
      <c r="Q130" s="16" t="s">
        <v>45</v>
      </c>
      <c r="R130" s="16"/>
      <c r="T130" s="16"/>
      <c r="U130" s="21"/>
      <c r="V130" s="23">
        <v>44537</v>
      </c>
      <c r="W130" s="24" t="s">
        <v>57</v>
      </c>
      <c r="X130" s="25"/>
      <c r="Y130" s="33"/>
      <c r="Z130" s="26"/>
      <c r="AA130" s="26"/>
      <c r="AB130" s="34"/>
      <c r="AC130" s="27"/>
      <c r="AD130" s="28"/>
      <c r="AE130" s="29"/>
      <c r="AF130" s="29"/>
      <c r="AG130" s="35"/>
    </row>
    <row r="131" spans="1:33" ht="15.75" customHeight="1">
      <c r="A131" s="15">
        <v>44538</v>
      </c>
      <c r="B131" s="16" t="s">
        <v>6255</v>
      </c>
      <c r="C131" s="16" t="s">
        <v>155</v>
      </c>
      <c r="D131" s="16" t="s">
        <v>417</v>
      </c>
      <c r="E131" s="16" t="s">
        <v>48</v>
      </c>
      <c r="F131" s="17" t="str">
        <f t="shared" si="4"/>
        <v>Fail Phỏng vấn</v>
      </c>
      <c r="G131" s="82" t="s">
        <v>6857</v>
      </c>
      <c r="H131" s="95" t="s">
        <v>6858</v>
      </c>
      <c r="I131" s="16" t="s">
        <v>6859</v>
      </c>
      <c r="J131" s="311" t="s">
        <v>6860</v>
      </c>
      <c r="K131" s="20" t="s">
        <v>6861</v>
      </c>
      <c r="L131" s="21" t="str">
        <f ca="1">IFERROR(__xludf.DUMMYFUNCTION("if(or(countifs($H$3:H132,H132)&gt;1, countifs($I$3:I132,I132)&gt;1),""Trùng"",if(or(COUNTIFS('Data tổng'!$I:$I,$I132)&gt;1,COUNTIFS('Data tổng'!$H:$H,$H132)&gt;1),""Trùng ""&amp;FILTER('Data tổng'!$B:$B,'Data tổng'!$I:$I=$I132,'Data tổng'!$B:$B&lt;&gt;$B132),""ok""))"),"ok")</f>
        <v>ok</v>
      </c>
      <c r="M131" s="16" t="s">
        <v>40</v>
      </c>
      <c r="N131" s="16" t="s">
        <v>243</v>
      </c>
      <c r="O131" s="16"/>
      <c r="P131" s="16"/>
      <c r="Q131" s="16" t="s">
        <v>44</v>
      </c>
      <c r="R131" s="16"/>
      <c r="T131" s="16"/>
      <c r="U131" s="21" t="s">
        <v>6862</v>
      </c>
      <c r="V131" s="23">
        <v>44539</v>
      </c>
      <c r="W131" s="24" t="s">
        <v>57</v>
      </c>
      <c r="X131" s="25">
        <v>44543</v>
      </c>
      <c r="Y131" s="33">
        <v>0.4375</v>
      </c>
      <c r="Z131" s="26" t="s">
        <v>827</v>
      </c>
      <c r="AA131" s="26" t="s">
        <v>47</v>
      </c>
      <c r="AB131" s="34"/>
      <c r="AC131" s="27"/>
      <c r="AD131" s="28"/>
      <c r="AE131" s="29"/>
      <c r="AF131" s="29"/>
      <c r="AG131" s="35"/>
    </row>
    <row r="132" spans="1:33" ht="15.75" customHeight="1">
      <c r="A132" s="15">
        <v>44538</v>
      </c>
      <c r="B132" s="16" t="s">
        <v>6255</v>
      </c>
      <c r="C132" s="16" t="s">
        <v>78</v>
      </c>
      <c r="D132" s="16" t="s">
        <v>417</v>
      </c>
      <c r="E132" s="16" t="s">
        <v>48</v>
      </c>
      <c r="F132" s="17" t="str">
        <f t="shared" si="4"/>
        <v>Đã nhận được CV</v>
      </c>
      <c r="G132" s="82" t="s">
        <v>2916</v>
      </c>
      <c r="H132" s="95" t="s">
        <v>6863</v>
      </c>
      <c r="I132" s="16" t="s">
        <v>6864</v>
      </c>
      <c r="J132" s="311" t="s">
        <v>6865</v>
      </c>
      <c r="K132" s="20" t="s">
        <v>6866</v>
      </c>
      <c r="L132" s="21" t="str">
        <f ca="1">IFERROR(__xludf.DUMMYFUNCTION("if(or(countifs($H$3:H133,H133)&gt;1, countifs($I$3:I133,I133)&gt;1),""Trùng"",if(or(COUNTIFS('Data tổng'!$I:$I,$I133)&gt;1,COUNTIFS('Data tổng'!$H:$H,$H133)&gt;1),""Trùng ""&amp;FILTER('Data tổng'!$B:$B,'Data tổng'!$I:$I=$I133,'Data tổng'!$B:$B&lt;&gt;$B133),""ok""))"),"ok")</f>
        <v>ok</v>
      </c>
      <c r="M132" s="16" t="s">
        <v>40</v>
      </c>
      <c r="N132" s="16"/>
      <c r="O132" s="16"/>
      <c r="P132" s="16"/>
      <c r="Q132" s="16"/>
      <c r="R132" s="16"/>
      <c r="T132" s="16"/>
      <c r="U132" s="21" t="s">
        <v>6867</v>
      </c>
      <c r="V132" s="23"/>
      <c r="W132" s="24"/>
      <c r="X132" s="25"/>
      <c r="Y132" s="33"/>
      <c r="Z132" s="26"/>
      <c r="AA132" s="26"/>
      <c r="AB132" s="34"/>
      <c r="AC132" s="27"/>
      <c r="AD132" s="28"/>
      <c r="AE132" s="29"/>
      <c r="AF132" s="29"/>
      <c r="AG132" s="35"/>
    </row>
    <row r="133" spans="1:33" ht="15.75" customHeight="1">
      <c r="A133" s="15">
        <v>44540</v>
      </c>
      <c r="B133" s="16" t="s">
        <v>6255</v>
      </c>
      <c r="C133" s="16" t="s">
        <v>155</v>
      </c>
      <c r="D133" s="16" t="s">
        <v>79</v>
      </c>
      <c r="E133" s="16" t="s">
        <v>48</v>
      </c>
      <c r="F133" s="17" t="str">
        <f t="shared" si="4"/>
        <v>Hủy Phỏng vấn</v>
      </c>
      <c r="G133" s="82" t="s">
        <v>6868</v>
      </c>
      <c r="H133" s="95" t="s">
        <v>6869</v>
      </c>
      <c r="I133" s="16" t="s">
        <v>6870</v>
      </c>
      <c r="J133" s="311" t="s">
        <v>6871</v>
      </c>
      <c r="K133" s="20" t="s">
        <v>6872</v>
      </c>
      <c r="L133" s="21" t="str">
        <f ca="1">IFERROR(__xludf.DUMMYFUNCTION("if(or(countifs($H$3:H134,H134)&gt;1, countifs($I$3:I134,I134)&gt;1),""Trùng"",if(or(COUNTIFS('Data tổng'!$I:$I,$I134)&gt;1,COUNTIFS('Data tổng'!$H:$H,$H134)&gt;1),""Trùng ""&amp;FILTER('Data tổng'!$B:$B,'Data tổng'!$I:$I=$I134,'Data tổng'!$B:$B&lt;&gt;$B134),""ok""))"),"ok")</f>
        <v>ok</v>
      </c>
      <c r="M133" s="16" t="s">
        <v>40</v>
      </c>
      <c r="N133" s="16"/>
      <c r="O133" s="16"/>
      <c r="P133" s="16"/>
      <c r="Q133" s="16" t="s">
        <v>44</v>
      </c>
      <c r="R133" s="16"/>
      <c r="T133" s="16"/>
      <c r="U133" s="21" t="s">
        <v>6873</v>
      </c>
      <c r="V133" s="23">
        <v>44540</v>
      </c>
      <c r="W133" s="24" t="s">
        <v>57</v>
      </c>
      <c r="X133" s="25">
        <v>44550</v>
      </c>
      <c r="Y133" s="33">
        <v>0.45833333333333331</v>
      </c>
      <c r="Z133" s="26" t="s">
        <v>1343</v>
      </c>
      <c r="AA133" s="26" t="s">
        <v>187</v>
      </c>
      <c r="AB133" s="34"/>
      <c r="AC133" s="27"/>
      <c r="AD133" s="28"/>
      <c r="AE133" s="29"/>
      <c r="AF133" s="29"/>
      <c r="AG133" s="35"/>
    </row>
    <row r="134" spans="1:33" ht="15.75" customHeight="1">
      <c r="A134" s="15">
        <v>44540</v>
      </c>
      <c r="B134" s="16" t="s">
        <v>6255</v>
      </c>
      <c r="C134" s="16" t="s">
        <v>78</v>
      </c>
      <c r="D134" s="16" t="s">
        <v>417</v>
      </c>
      <c r="E134" s="16" t="s">
        <v>48</v>
      </c>
      <c r="F134" s="17" t="str">
        <f t="shared" si="4"/>
        <v>Từ chối offer</v>
      </c>
      <c r="G134" s="82" t="s">
        <v>6874</v>
      </c>
      <c r="H134" s="95" t="s">
        <v>6875</v>
      </c>
      <c r="I134" s="16" t="s">
        <v>6876</v>
      </c>
      <c r="J134" s="311" t="s">
        <v>6877</v>
      </c>
      <c r="K134" s="20" t="s">
        <v>6878</v>
      </c>
      <c r="L134" s="21" t="str">
        <f ca="1">IFERROR(__xludf.DUMMYFUNCTION("if(or(countifs($H$3:H135,H135)&gt;1, countifs($I$3:I135,I135)&gt;1),""Trùng"",if(or(COUNTIFS('Data tổng'!$I:$I,$I135)&gt;1,COUNTIFS('Data tổng'!$H:$H,$H135)&gt;1),""Trùng ""&amp;FILTER('Data tổng'!$B:$B,'Data tổng'!$I:$I=$I135,'Data tổng'!$B:$B&lt;&gt;$B135),""ok""))"),"ok")</f>
        <v>ok</v>
      </c>
      <c r="M134" s="16" t="s">
        <v>40</v>
      </c>
      <c r="N134" s="16"/>
      <c r="O134" s="16"/>
      <c r="P134" s="16"/>
      <c r="Q134" s="16"/>
      <c r="R134" s="16"/>
      <c r="T134" s="16"/>
      <c r="U134" s="21" t="s">
        <v>6879</v>
      </c>
      <c r="V134" s="23">
        <v>44544</v>
      </c>
      <c r="W134" s="24" t="s">
        <v>57</v>
      </c>
      <c r="X134" s="25">
        <v>44546</v>
      </c>
      <c r="Y134" s="33">
        <v>0.41666666666666669</v>
      </c>
      <c r="Z134" s="26" t="s">
        <v>6880</v>
      </c>
      <c r="AA134" s="26" t="s">
        <v>57</v>
      </c>
      <c r="AB134" s="34">
        <v>44550</v>
      </c>
      <c r="AC134" s="27" t="s">
        <v>128</v>
      </c>
      <c r="AD134" s="28"/>
      <c r="AE134" s="29"/>
      <c r="AF134" s="29"/>
      <c r="AG134" s="35"/>
    </row>
    <row r="135" spans="1:33" ht="15.75" customHeight="1">
      <c r="A135" s="15">
        <v>44540</v>
      </c>
      <c r="B135" s="16" t="s">
        <v>6255</v>
      </c>
      <c r="C135" s="16" t="s">
        <v>155</v>
      </c>
      <c r="D135" s="16" t="s">
        <v>79</v>
      </c>
      <c r="E135" s="16" t="s">
        <v>48</v>
      </c>
      <c r="F135" s="17" t="str">
        <f t="shared" si="4"/>
        <v>Đã nhận được CV</v>
      </c>
      <c r="G135" s="82" t="s">
        <v>6881</v>
      </c>
      <c r="H135" s="86">
        <v>961289710</v>
      </c>
      <c r="I135" s="16" t="s">
        <v>6882</v>
      </c>
      <c r="J135" s="311" t="s">
        <v>6883</v>
      </c>
      <c r="K135" s="20" t="s">
        <v>6884</v>
      </c>
      <c r="L135" s="21" t="str">
        <f ca="1">IFERROR(__xludf.DUMMYFUNCTION("if(or(countifs($H$3:H136,H136)&gt;1, countifs($I$3:I136,I136)&gt;1),""Trùng"",if(or(COUNTIFS('Data tổng'!$I:$I,$I136)&gt;1,COUNTIFS('Data tổng'!$H:$H,$H136)&gt;1),""Trùng ""&amp;FILTER('Data tổng'!$B:$B,'Data tổng'!$I:$I=$I136,'Data tổng'!$B:$B&lt;&gt;$B136),""ok""))"),"ok")</f>
        <v>ok</v>
      </c>
      <c r="M135" s="16" t="s">
        <v>40</v>
      </c>
      <c r="N135" s="16"/>
      <c r="O135" s="16"/>
      <c r="P135" s="16"/>
      <c r="Q135" s="16"/>
      <c r="R135" s="16"/>
      <c r="T135" s="16"/>
      <c r="U135" s="21"/>
      <c r="V135" s="23"/>
      <c r="W135" s="24"/>
      <c r="X135" s="25"/>
      <c r="Y135" s="33"/>
      <c r="Z135" s="26"/>
      <c r="AA135" s="26"/>
      <c r="AB135" s="34"/>
      <c r="AC135" s="27"/>
      <c r="AD135" s="28"/>
      <c r="AE135" s="29"/>
      <c r="AF135" s="29"/>
      <c r="AG135" s="35"/>
    </row>
    <row r="136" spans="1:33" ht="15.75" customHeight="1">
      <c r="A136" s="15">
        <v>44543</v>
      </c>
      <c r="B136" s="16" t="s">
        <v>6255</v>
      </c>
      <c r="C136" s="16" t="s">
        <v>155</v>
      </c>
      <c r="D136" s="16" t="s">
        <v>417</v>
      </c>
      <c r="E136" s="16" t="s">
        <v>48</v>
      </c>
      <c r="F136" s="17" t="str">
        <f t="shared" si="4"/>
        <v>Đã onboard</v>
      </c>
      <c r="G136" s="16" t="s">
        <v>6885</v>
      </c>
      <c r="H136" s="312" t="s">
        <v>6886</v>
      </c>
      <c r="I136" s="16" t="s">
        <v>6887</v>
      </c>
      <c r="J136" s="311" t="s">
        <v>6888</v>
      </c>
      <c r="K136" s="20" t="s">
        <v>6889</v>
      </c>
      <c r="L136" s="21" t="str">
        <f ca="1">IFERROR(__xludf.DUMMYFUNCTION("if(or(countifs($H$3:H137,H137)&gt;1, countifs($I$3:I137,I137)&gt;1),""Trùng"",if(or(COUNTIFS('Data tổng'!$I:$I,$I137)&gt;1,COUNTIFS('Data tổng'!$H:$H,$H137)&gt;1),""Trùng ""&amp;FILTER('Data tổng'!$B:$B,'Data tổng'!$I:$I=$I137,'Data tổng'!$B:$B&lt;&gt;$B137),""ok""))"),"ok")</f>
        <v>ok</v>
      </c>
      <c r="M136" s="16" t="s">
        <v>83</v>
      </c>
      <c r="N136" s="16" t="s">
        <v>243</v>
      </c>
      <c r="O136" s="16"/>
      <c r="P136" s="16"/>
      <c r="Q136" s="16" t="s">
        <v>284</v>
      </c>
      <c r="R136" s="16" t="s">
        <v>207</v>
      </c>
      <c r="T136" s="16"/>
      <c r="U136" s="21" t="s">
        <v>6890</v>
      </c>
      <c r="V136" s="23">
        <v>44543</v>
      </c>
      <c r="W136" s="24" t="s">
        <v>57</v>
      </c>
      <c r="X136" s="25">
        <v>44544</v>
      </c>
      <c r="Y136" s="33">
        <v>0.77083333333333337</v>
      </c>
      <c r="Z136" s="26" t="s">
        <v>6891</v>
      </c>
      <c r="AA136" s="26" t="s">
        <v>57</v>
      </c>
      <c r="AB136" s="316">
        <v>44545</v>
      </c>
      <c r="AC136" s="27" t="s">
        <v>65</v>
      </c>
      <c r="AD136" s="28">
        <v>44550</v>
      </c>
      <c r="AE136" s="29" t="s">
        <v>65</v>
      </c>
      <c r="AF136" s="29" t="s">
        <v>372</v>
      </c>
      <c r="AG136" s="35">
        <v>25000000</v>
      </c>
    </row>
    <row r="137" spans="1:33" ht="15.75" customHeight="1">
      <c r="A137" s="15">
        <v>44543</v>
      </c>
      <c r="B137" s="16" t="s">
        <v>6255</v>
      </c>
      <c r="C137" s="16" t="s">
        <v>155</v>
      </c>
      <c r="D137" s="16" t="s">
        <v>79</v>
      </c>
      <c r="E137" s="16" t="s">
        <v>48</v>
      </c>
      <c r="F137" s="17" t="str">
        <f t="shared" si="4"/>
        <v>Đã nhận được CV</v>
      </c>
      <c r="G137" s="82" t="s">
        <v>6892</v>
      </c>
      <c r="H137" s="95" t="s">
        <v>6893</v>
      </c>
      <c r="I137" s="16" t="s">
        <v>6894</v>
      </c>
      <c r="J137" s="311" t="s">
        <v>6895</v>
      </c>
      <c r="K137" s="20" t="s">
        <v>6896</v>
      </c>
      <c r="L137" s="21" t="str">
        <f ca="1">IFERROR(__xludf.DUMMYFUNCTION("if(or(countifs($H$3:H138,H138)&gt;1, countifs($I$3:I138,I138)&gt;1),""Trùng"",if(or(COUNTIFS('Data tổng'!$I:$I,$I138)&gt;1,COUNTIFS('Data tổng'!$H:$H,$H138)&gt;1),""Trùng ""&amp;FILTER('Data tổng'!$B:$B,'Data tổng'!$I:$I=$I138,'Data tổng'!$B:$B&lt;&gt;$B138),""ok""))"),"ok")</f>
        <v>ok</v>
      </c>
      <c r="M137" s="16" t="s">
        <v>40</v>
      </c>
      <c r="N137" s="16"/>
      <c r="O137" s="16"/>
      <c r="P137" s="16"/>
      <c r="Q137" s="16"/>
      <c r="R137" s="16"/>
      <c r="T137" s="16"/>
      <c r="U137" s="21" t="s">
        <v>6897</v>
      </c>
      <c r="V137" s="23"/>
      <c r="W137" s="24"/>
      <c r="X137" s="25"/>
      <c r="Y137" s="26"/>
      <c r="Z137" s="26"/>
      <c r="AA137" s="26"/>
      <c r="AB137" s="27"/>
      <c r="AC137" s="27"/>
      <c r="AD137" s="28"/>
      <c r="AE137" s="29"/>
      <c r="AF137" s="29"/>
      <c r="AG137" s="29"/>
    </row>
    <row r="138" spans="1:33" ht="15.75" customHeight="1">
      <c r="A138" s="15">
        <v>44543</v>
      </c>
      <c r="B138" s="16" t="s">
        <v>6255</v>
      </c>
      <c r="C138" s="16" t="s">
        <v>155</v>
      </c>
      <c r="D138" s="16" t="s">
        <v>79</v>
      </c>
      <c r="E138" s="16" t="s">
        <v>48</v>
      </c>
      <c r="F138" s="17" t="str">
        <f t="shared" si="4"/>
        <v>Đã nhận được CV</v>
      </c>
      <c r="G138" s="82" t="s">
        <v>6898</v>
      </c>
      <c r="H138" s="95" t="s">
        <v>6899</v>
      </c>
      <c r="I138" s="16" t="s">
        <v>6900</v>
      </c>
      <c r="J138" s="311" t="s">
        <v>6901</v>
      </c>
      <c r="K138" s="20" t="s">
        <v>6902</v>
      </c>
      <c r="L138" s="21" t="str">
        <f ca="1">IFERROR(__xludf.DUMMYFUNCTION("if(or(countifs($H$3:H139,H139)&gt;1, countifs($I$3:I139,I139)&gt;1),""Trùng"",if(or(COUNTIFS('Data tổng'!$I:$I,$I139)&gt;1,COUNTIFS('Data tổng'!$H:$H,$H139)&gt;1),""Trùng ""&amp;FILTER('Data tổng'!$B:$B,'Data tổng'!$I:$I=$I139,'Data tổng'!$B:$B&lt;&gt;$B139),""ok""))"),"ok")</f>
        <v>ok</v>
      </c>
      <c r="M138" s="16" t="s">
        <v>40</v>
      </c>
      <c r="N138" s="16" t="s">
        <v>243</v>
      </c>
      <c r="O138" s="16"/>
      <c r="P138" s="16"/>
      <c r="Q138" s="16"/>
      <c r="R138" s="16"/>
      <c r="T138" s="16"/>
      <c r="U138" s="21" t="s">
        <v>6903</v>
      </c>
      <c r="V138" s="23"/>
      <c r="W138" s="24"/>
      <c r="X138" s="25"/>
      <c r="Y138" s="26"/>
      <c r="Z138" s="26"/>
      <c r="AA138" s="26"/>
      <c r="AB138" s="27"/>
      <c r="AC138" s="27"/>
      <c r="AD138" s="28"/>
      <c r="AE138" s="29"/>
      <c r="AF138" s="29"/>
      <c r="AG138" s="29"/>
    </row>
    <row r="139" spans="1:33" ht="15.75" customHeight="1">
      <c r="A139" s="15">
        <v>44543</v>
      </c>
      <c r="B139" s="16" t="s">
        <v>6255</v>
      </c>
      <c r="C139" s="16" t="s">
        <v>155</v>
      </c>
      <c r="D139" s="16" t="s">
        <v>417</v>
      </c>
      <c r="E139" s="16" t="s">
        <v>48</v>
      </c>
      <c r="F139" s="17" t="str">
        <f t="shared" si="4"/>
        <v>Đã nhận được CV</v>
      </c>
      <c r="G139" s="16" t="s">
        <v>6904</v>
      </c>
      <c r="H139" s="95" t="s">
        <v>6905</v>
      </c>
      <c r="I139" s="16" t="s">
        <v>5062</v>
      </c>
      <c r="J139" s="311" t="s">
        <v>6906</v>
      </c>
      <c r="K139" s="20" t="s">
        <v>6907</v>
      </c>
      <c r="L139" s="21" t="str">
        <f ca="1">IFERROR(__xludf.DUMMYFUNCTION("if(or(countifs($H$3:H140,H140)&gt;1, countifs($I$3:I140,I140)&gt;1),""Trùng"",if(or(COUNTIFS('Data tổng'!$I:$I,$I140)&gt;1,COUNTIFS('Data tổng'!$H:$H,$H140)&gt;1),""Trùng ""&amp;FILTER('Data tổng'!$B:$B,'Data tổng'!$I:$I=$I140,'Data tổng'!$B:$B&lt;&gt;$B140),""ok""))"),"ok")</f>
        <v>ok</v>
      </c>
      <c r="M139" s="16" t="s">
        <v>40</v>
      </c>
      <c r="N139" s="16" t="s">
        <v>243</v>
      </c>
      <c r="O139" s="16"/>
      <c r="P139" s="16"/>
      <c r="Q139" s="16"/>
      <c r="R139" s="16"/>
      <c r="T139" s="16"/>
      <c r="U139" s="21" t="s">
        <v>6908</v>
      </c>
      <c r="V139" s="23"/>
      <c r="W139" s="24"/>
      <c r="X139" s="25"/>
      <c r="Y139" s="26"/>
      <c r="Z139" s="26"/>
      <c r="AA139" s="26"/>
      <c r="AB139" s="27"/>
      <c r="AC139" s="27"/>
      <c r="AD139" s="28"/>
      <c r="AE139" s="29"/>
      <c r="AF139" s="29"/>
      <c r="AG139" s="29"/>
    </row>
    <row r="140" spans="1:33" ht="15.75" customHeight="1">
      <c r="A140" s="15">
        <v>44543</v>
      </c>
      <c r="B140" s="16" t="s">
        <v>6255</v>
      </c>
      <c r="C140" s="16" t="s">
        <v>155</v>
      </c>
      <c r="D140" s="16" t="s">
        <v>457</v>
      </c>
      <c r="E140" s="16" t="s">
        <v>48</v>
      </c>
      <c r="F140" s="17" t="str">
        <f t="shared" si="4"/>
        <v>Đã nhận được CV</v>
      </c>
      <c r="G140" s="82" t="s">
        <v>6909</v>
      </c>
      <c r="H140" s="102">
        <v>987947752</v>
      </c>
      <c r="I140" s="16" t="s">
        <v>6910</v>
      </c>
      <c r="J140" s="311" t="s">
        <v>6911</v>
      </c>
      <c r="K140" s="20" t="s">
        <v>6912</v>
      </c>
      <c r="L140" s="21" t="str">
        <f ca="1">IFERROR(__xludf.DUMMYFUNCTION("if(or(countifs($H$3:H141,H141)&gt;1, countifs($I$3:I141,I141)&gt;1),""Trùng"",if(or(COUNTIFS('Data tổng'!$I:$I,$I141)&gt;1,COUNTIFS('Data tổng'!$H:$H,$H141)&gt;1),""Trùng ""&amp;FILTER('Data tổng'!$B:$B,'Data tổng'!$I:$I=$I141,'Data tổng'!$B:$B&lt;&gt;$B141),""ok""))"),"ok")</f>
        <v>ok</v>
      </c>
      <c r="M140" s="16" t="s">
        <v>40</v>
      </c>
      <c r="N140" s="16"/>
      <c r="O140" s="16"/>
      <c r="P140" s="16"/>
      <c r="Q140" s="16"/>
      <c r="R140" s="16"/>
      <c r="T140" s="16"/>
      <c r="U140" s="21" t="s">
        <v>6913</v>
      </c>
      <c r="V140" s="23"/>
      <c r="W140" s="24"/>
      <c r="X140" s="25"/>
      <c r="Y140" s="26"/>
      <c r="Z140" s="26"/>
      <c r="AA140" s="26"/>
      <c r="AB140" s="27"/>
      <c r="AC140" s="27"/>
      <c r="AD140" s="28"/>
      <c r="AE140" s="29"/>
      <c r="AF140" s="29"/>
      <c r="AG140" s="29"/>
    </row>
    <row r="141" spans="1:33" ht="15.75" customHeight="1">
      <c r="A141" s="15">
        <v>44543</v>
      </c>
      <c r="B141" s="16" t="s">
        <v>6255</v>
      </c>
      <c r="C141" s="16" t="s">
        <v>78</v>
      </c>
      <c r="D141" s="16" t="s">
        <v>417</v>
      </c>
      <c r="E141" s="16" t="s">
        <v>48</v>
      </c>
      <c r="F141" s="17" t="str">
        <f t="shared" si="4"/>
        <v>Đã nhận được CV</v>
      </c>
      <c r="G141" s="82" t="s">
        <v>6914</v>
      </c>
      <c r="H141" s="95" t="s">
        <v>6915</v>
      </c>
      <c r="I141" s="16" t="s">
        <v>6916</v>
      </c>
      <c r="J141" s="314"/>
      <c r="K141" s="20" t="s">
        <v>6917</v>
      </c>
      <c r="L141" s="21" t="str">
        <f ca="1">IFERROR(__xludf.DUMMYFUNCTION("if(or(countifs($H$3:H142,H142)&gt;1, countifs($I$3:I142,I142)&gt;1),""Trùng"",if(or(COUNTIFS('Data tổng'!$I:$I,$I142)&gt;1,COUNTIFS('Data tổng'!$H:$H,$H142)&gt;1),""Trùng ""&amp;FILTER('Data tổng'!$B:$B,'Data tổng'!$I:$I=$I142,'Data tổng'!$B:$B&lt;&gt;$B142),""ok""))"),"ok")</f>
        <v>ok</v>
      </c>
      <c r="M141" s="16" t="s">
        <v>40</v>
      </c>
      <c r="N141" s="16"/>
      <c r="O141" s="16"/>
      <c r="P141" s="16"/>
      <c r="Q141" s="16"/>
      <c r="R141" s="16"/>
      <c r="T141" s="16"/>
      <c r="U141" s="21" t="s">
        <v>6918</v>
      </c>
      <c r="V141" s="23"/>
      <c r="W141" s="24"/>
      <c r="X141" s="25"/>
      <c r="Y141" s="33"/>
      <c r="Z141" s="26"/>
      <c r="AA141" s="26"/>
      <c r="AB141" s="27"/>
      <c r="AC141" s="27"/>
      <c r="AD141" s="28"/>
      <c r="AE141" s="29"/>
      <c r="AF141" s="29"/>
      <c r="AG141" s="29"/>
    </row>
    <row r="142" spans="1:33" ht="15.75" customHeight="1">
      <c r="A142" s="15">
        <v>44543</v>
      </c>
      <c r="B142" s="16" t="s">
        <v>6255</v>
      </c>
      <c r="C142" s="16" t="s">
        <v>78</v>
      </c>
      <c r="D142" s="16" t="s">
        <v>417</v>
      </c>
      <c r="E142" s="16" t="s">
        <v>48</v>
      </c>
      <c r="F142" s="17" t="str">
        <f t="shared" si="4"/>
        <v>Fail Phỏng vấn</v>
      </c>
      <c r="G142" s="82" t="s">
        <v>1538</v>
      </c>
      <c r="H142" s="95" t="s">
        <v>6919</v>
      </c>
      <c r="I142" s="16" t="s">
        <v>6920</v>
      </c>
      <c r="J142" s="136">
        <v>1996</v>
      </c>
      <c r="K142" s="20" t="s">
        <v>6921</v>
      </c>
      <c r="L142" s="21" t="str">
        <f ca="1">IFERROR(__xludf.DUMMYFUNCTION("if(or(countifs($H$3:H143,H143)&gt;1, countifs($I$3:I143,I143)&gt;1),""Trùng"",if(or(COUNTIFS('Data tổng'!$I:$I,$I143)&gt;1,COUNTIFS('Data tổng'!$H:$H,$H143)&gt;1),""Trùng ""&amp;FILTER('Data tổng'!$B:$B,'Data tổng'!$I:$I=$I143,'Data tổng'!$B:$B&lt;&gt;$B143),""ok""))"),"ok")</f>
        <v>ok</v>
      </c>
      <c r="M142" s="16" t="s">
        <v>149</v>
      </c>
      <c r="N142" s="16" t="s">
        <v>150</v>
      </c>
      <c r="O142" s="16"/>
      <c r="P142" s="16"/>
      <c r="Q142" s="16"/>
      <c r="R142" s="16"/>
      <c r="T142" s="16"/>
      <c r="U142" s="21" t="s">
        <v>6922</v>
      </c>
      <c r="V142" s="23">
        <v>44544</v>
      </c>
      <c r="W142" s="24" t="s">
        <v>57</v>
      </c>
      <c r="X142" s="25">
        <v>44545</v>
      </c>
      <c r="Y142" s="33">
        <v>0.41666666666666669</v>
      </c>
      <c r="Z142" s="26" t="s">
        <v>827</v>
      </c>
      <c r="AA142" s="26" t="s">
        <v>47</v>
      </c>
      <c r="AB142" s="27"/>
      <c r="AC142" s="27"/>
      <c r="AD142" s="28"/>
      <c r="AE142" s="29"/>
      <c r="AF142" s="29"/>
      <c r="AG142" s="29"/>
    </row>
    <row r="143" spans="1:33" ht="15.75" customHeight="1">
      <c r="A143" s="15">
        <v>44545</v>
      </c>
      <c r="B143" s="16" t="s">
        <v>6255</v>
      </c>
      <c r="C143" s="16" t="s">
        <v>78</v>
      </c>
      <c r="D143" s="16" t="s">
        <v>417</v>
      </c>
      <c r="E143" s="16" t="s">
        <v>48</v>
      </c>
      <c r="F143" s="17" t="str">
        <f t="shared" si="4"/>
        <v>Đã nhận được CV</v>
      </c>
      <c r="G143" s="16" t="s">
        <v>80</v>
      </c>
      <c r="H143" s="95" t="s">
        <v>6923</v>
      </c>
      <c r="I143" s="16" t="s">
        <v>6924</v>
      </c>
      <c r="J143" s="311" t="s">
        <v>6925</v>
      </c>
      <c r="K143" s="20" t="s">
        <v>6926</v>
      </c>
      <c r="L143" s="21" t="str">
        <f ca="1">IFERROR(__xludf.DUMMYFUNCTION("if(or(countifs($H$3:H144,H144)&gt;1, countifs($I$3:I144,I144)&gt;1),""Trùng"",if(or(COUNTIFS('Data tổng'!$I:$I,$I144)&gt;1,COUNTIFS('Data tổng'!$H:$H,$H144)&gt;1),""Trùng ""&amp;FILTER('Data tổng'!$B:$B,'Data tổng'!$I:$I=$I144,'Data tổng'!$B:$B&lt;&gt;$B144),""ok""))"),"ok")</f>
        <v>ok</v>
      </c>
      <c r="M143" s="16" t="s">
        <v>40</v>
      </c>
      <c r="N143" s="16"/>
      <c r="O143" s="16"/>
      <c r="P143" s="16"/>
      <c r="Q143" s="16"/>
      <c r="R143" s="16"/>
      <c r="T143" s="16"/>
      <c r="U143" s="21"/>
      <c r="V143" s="23"/>
      <c r="W143" s="24"/>
      <c r="X143" s="25"/>
      <c r="Y143" s="26"/>
      <c r="Z143" s="26"/>
      <c r="AA143" s="26"/>
      <c r="AB143" s="27"/>
      <c r="AC143" s="27"/>
      <c r="AD143" s="28"/>
      <c r="AE143" s="29"/>
      <c r="AF143" s="29"/>
      <c r="AG143" s="29"/>
    </row>
    <row r="144" spans="1:33" ht="15.75" customHeight="1">
      <c r="A144" s="15">
        <v>44546</v>
      </c>
      <c r="B144" s="16" t="s">
        <v>6255</v>
      </c>
      <c r="C144" s="16" t="s">
        <v>78</v>
      </c>
      <c r="D144" s="16" t="s">
        <v>457</v>
      </c>
      <c r="E144" s="16" t="s">
        <v>48</v>
      </c>
      <c r="F144" s="17" t="str">
        <f t="shared" si="4"/>
        <v>Đã nhận được CV</v>
      </c>
      <c r="G144" s="16" t="s">
        <v>2377</v>
      </c>
      <c r="H144" s="86" t="s">
        <v>6927</v>
      </c>
      <c r="I144" s="16" t="s">
        <v>6928</v>
      </c>
      <c r="J144" s="311" t="s">
        <v>6929</v>
      </c>
      <c r="K144" s="20" t="s">
        <v>6930</v>
      </c>
      <c r="L144" s="21" t="str">
        <f ca="1">IFERROR(__xludf.DUMMYFUNCTION("if(or(countifs($H$3:H145,H145)&gt;1, countifs($I$3:I145,I145)&gt;1),""Trùng"",if(or(COUNTIFS('Data tổng'!$I:$I,$I145)&gt;1,COUNTIFS('Data tổng'!$H:$H,$H145)&gt;1),""Trùng ""&amp;FILTER('Data tổng'!$B:$B,'Data tổng'!$I:$I=$I145,'Data tổng'!$B:$B&lt;&gt;$B145),""ok""))"),"ok")</f>
        <v>ok</v>
      </c>
      <c r="M144" s="16" t="s">
        <v>40</v>
      </c>
      <c r="N144" s="16"/>
      <c r="O144" s="16"/>
      <c r="P144" s="16"/>
      <c r="Q144" s="16"/>
      <c r="R144" s="16"/>
      <c r="T144" s="16"/>
      <c r="U144" s="21" t="s">
        <v>6931</v>
      </c>
      <c r="V144" s="23"/>
      <c r="W144" s="24"/>
      <c r="X144" s="25"/>
      <c r="Y144" s="26"/>
      <c r="Z144" s="26"/>
      <c r="AA144" s="26"/>
      <c r="AB144" s="27"/>
      <c r="AC144" s="27"/>
      <c r="AD144" s="28"/>
      <c r="AE144" s="29"/>
      <c r="AF144" s="29"/>
      <c r="AG144" s="29"/>
    </row>
    <row r="145" spans="1:33" ht="15.75" customHeight="1">
      <c r="A145" s="15">
        <v>44546</v>
      </c>
      <c r="B145" s="16" t="s">
        <v>6255</v>
      </c>
      <c r="C145" s="16" t="s">
        <v>78</v>
      </c>
      <c r="D145" s="16" t="s">
        <v>79</v>
      </c>
      <c r="E145" s="16" t="s">
        <v>48</v>
      </c>
      <c r="F145" s="17" t="str">
        <f t="shared" si="4"/>
        <v>Fail Phỏng vấn</v>
      </c>
      <c r="G145" s="16" t="s">
        <v>6932</v>
      </c>
      <c r="H145" s="95" t="s">
        <v>6933</v>
      </c>
      <c r="I145" s="16" t="s">
        <v>6934</v>
      </c>
      <c r="J145" s="311" t="s">
        <v>6935</v>
      </c>
      <c r="K145" s="20" t="s">
        <v>6936</v>
      </c>
      <c r="L145" s="21" t="str">
        <f ca="1">IFERROR(__xludf.DUMMYFUNCTION("if(or(countifs($H$3:H146,H146)&gt;1, countifs($I$3:I146,I146)&gt;1),""Trùng"",if(or(COUNTIFS('Data tổng'!$I:$I,$I146)&gt;1,COUNTIFS('Data tổng'!$H:$H,$H146)&gt;1),""Trùng ""&amp;FILTER('Data tổng'!$B:$B,'Data tổng'!$I:$I=$I146,'Data tổng'!$B:$B&lt;&gt;$B146),""ok""))"),"ok")</f>
        <v>ok</v>
      </c>
      <c r="M145" s="16" t="s">
        <v>40</v>
      </c>
      <c r="N145" s="16" t="s">
        <v>243</v>
      </c>
      <c r="O145" s="16"/>
      <c r="P145" s="16"/>
      <c r="Q145" s="16"/>
      <c r="R145" s="16"/>
      <c r="T145" s="16"/>
      <c r="U145" s="21" t="s">
        <v>6937</v>
      </c>
      <c r="V145" s="23">
        <v>44546</v>
      </c>
      <c r="W145" s="24" t="s">
        <v>57</v>
      </c>
      <c r="X145" s="25">
        <v>44551</v>
      </c>
      <c r="Y145" s="33">
        <v>0.41666666666666669</v>
      </c>
      <c r="Z145" s="26" t="s">
        <v>6938</v>
      </c>
      <c r="AA145" s="26" t="s">
        <v>47</v>
      </c>
      <c r="AB145" s="27"/>
      <c r="AC145" s="27"/>
      <c r="AD145" s="28"/>
      <c r="AE145" s="29"/>
      <c r="AF145" s="29"/>
      <c r="AG145" s="29"/>
    </row>
    <row r="146" spans="1:33" ht="15.75" customHeight="1">
      <c r="A146" s="15">
        <v>44546</v>
      </c>
      <c r="B146" s="16" t="s">
        <v>6255</v>
      </c>
      <c r="C146" s="16" t="s">
        <v>78</v>
      </c>
      <c r="D146" s="16" t="s">
        <v>79</v>
      </c>
      <c r="E146" s="16" t="s">
        <v>48</v>
      </c>
      <c r="F146" s="17" t="str">
        <f t="shared" si="4"/>
        <v>Fail Phỏng vấn</v>
      </c>
      <c r="G146" s="16" t="s">
        <v>6939</v>
      </c>
      <c r="H146" s="95" t="s">
        <v>6940</v>
      </c>
      <c r="I146" s="16" t="s">
        <v>6941</v>
      </c>
      <c r="J146" s="311" t="s">
        <v>6942</v>
      </c>
      <c r="K146" s="20" t="s">
        <v>6943</v>
      </c>
      <c r="L146" s="21" t="str">
        <f ca="1">IFERROR(__xludf.DUMMYFUNCTION("if(or(countifs($H$3:H147,H147)&gt;1, countifs($I$3:I147,I147)&gt;1),""Trùng"",if(or(COUNTIFS('Data tổng'!$I:$I,$I147)&gt;1,COUNTIFS('Data tổng'!$H:$H,$H147)&gt;1),""Trùng ""&amp;FILTER('Data tổng'!$B:$B,'Data tổng'!$I:$I=$I147,'Data tổng'!$B:$B&lt;&gt;$B147),""ok""))"),"ok")</f>
        <v>ok</v>
      </c>
      <c r="M146" s="16" t="s">
        <v>149</v>
      </c>
      <c r="N146" s="16" t="s">
        <v>150</v>
      </c>
      <c r="O146" s="16"/>
      <c r="P146" s="16"/>
      <c r="Q146" s="16"/>
      <c r="R146" s="16"/>
      <c r="T146" s="16"/>
      <c r="U146" s="21" t="s">
        <v>6944</v>
      </c>
      <c r="V146" s="23">
        <v>44547</v>
      </c>
      <c r="W146" s="24" t="s">
        <v>57</v>
      </c>
      <c r="X146" s="25">
        <v>44550</v>
      </c>
      <c r="Y146" s="33">
        <v>0.41666666666666669</v>
      </c>
      <c r="Z146" s="26" t="s">
        <v>827</v>
      </c>
      <c r="AA146" s="26" t="s">
        <v>47</v>
      </c>
      <c r="AB146" s="27"/>
      <c r="AC146" s="27"/>
      <c r="AD146" s="28"/>
      <c r="AE146" s="29"/>
      <c r="AF146" s="29"/>
      <c r="AG146" s="29"/>
    </row>
    <row r="147" spans="1:33" ht="15.75" customHeight="1">
      <c r="A147" s="15">
        <v>44550</v>
      </c>
      <c r="B147" s="16" t="s">
        <v>6255</v>
      </c>
      <c r="C147" s="16" t="s">
        <v>78</v>
      </c>
      <c r="D147" s="16" t="s">
        <v>79</v>
      </c>
      <c r="E147" s="16" t="s">
        <v>48</v>
      </c>
      <c r="F147" s="17" t="str">
        <f t="shared" si="4"/>
        <v>Fail Phỏng vấn</v>
      </c>
      <c r="G147" s="82" t="s">
        <v>6945</v>
      </c>
      <c r="H147" s="95" t="s">
        <v>6946</v>
      </c>
      <c r="I147" s="16" t="s">
        <v>6947</v>
      </c>
      <c r="J147" s="314"/>
      <c r="K147" s="20" t="s">
        <v>6948</v>
      </c>
      <c r="L147" s="21" t="str">
        <f ca="1">IFERROR(__xludf.DUMMYFUNCTION("if(or(countifs($H$3:H148,H148)&gt;1, countifs($I$3:I148,I148)&gt;1),""Trùng"",if(or(COUNTIFS('Data tổng'!$I:$I,$I148)&gt;1,COUNTIFS('Data tổng'!$H:$H,$H148)&gt;1),""Trùng ""&amp;FILTER('Data tổng'!$B:$B,'Data tổng'!$I:$I=$I148,'Data tổng'!$B:$B&lt;&gt;$B148),""ok""))"),"ok")</f>
        <v>ok</v>
      </c>
      <c r="M147" s="16" t="s">
        <v>40</v>
      </c>
      <c r="N147" s="16"/>
      <c r="O147" s="16"/>
      <c r="P147" s="16"/>
      <c r="Q147" s="16"/>
      <c r="R147" s="16"/>
      <c r="T147" s="16"/>
      <c r="U147" s="21"/>
      <c r="V147" s="23">
        <v>44550</v>
      </c>
      <c r="W147" s="24" t="s">
        <v>57</v>
      </c>
      <c r="X147" s="25">
        <v>44553</v>
      </c>
      <c r="Y147" s="33">
        <v>0.60416666666666663</v>
      </c>
      <c r="Z147" s="26" t="s">
        <v>6938</v>
      </c>
      <c r="AA147" s="26" t="s">
        <v>47</v>
      </c>
      <c r="AB147" s="27"/>
      <c r="AC147" s="27"/>
      <c r="AD147" s="28"/>
      <c r="AE147" s="29"/>
      <c r="AF147" s="29"/>
      <c r="AG147" s="29"/>
    </row>
    <row r="148" spans="1:33" ht="15.75" customHeight="1">
      <c r="A148" s="15">
        <v>44550</v>
      </c>
      <c r="B148" s="16" t="s">
        <v>6255</v>
      </c>
      <c r="C148" s="16" t="s">
        <v>155</v>
      </c>
      <c r="D148" s="16" t="s">
        <v>35</v>
      </c>
      <c r="E148" s="16" t="s">
        <v>48</v>
      </c>
      <c r="F148" s="17" t="str">
        <f t="shared" si="4"/>
        <v>Fail Phỏng vấn</v>
      </c>
      <c r="G148" s="82" t="s">
        <v>6949</v>
      </c>
      <c r="H148" s="319" t="s">
        <v>6950</v>
      </c>
      <c r="I148" s="16" t="s">
        <v>6951</v>
      </c>
      <c r="J148" s="311" t="s">
        <v>6952</v>
      </c>
      <c r="K148" s="30" t="s">
        <v>6953</v>
      </c>
      <c r="L148" s="21" t="str">
        <f ca="1">IFERROR(__xludf.DUMMYFUNCTION("if(or(countifs($H$3:H149,H149)&gt;1, countifs($I$3:I149,I149)&gt;1),""Trùng"",if(or(COUNTIFS('Data tổng'!$I:$I,$I149)&gt;1,COUNTIFS('Data tổng'!$H:$H,$H149)&gt;1),""Trùng ""&amp;FILTER('Data tổng'!$B:$B,'Data tổng'!$I:$I=$I149,'Data tổng'!$B:$B&lt;&gt;$B149),""ok""))"),"ok")</f>
        <v>ok</v>
      </c>
      <c r="M148" s="16" t="s">
        <v>40</v>
      </c>
      <c r="N148" s="16"/>
      <c r="O148" s="16"/>
      <c r="P148" s="16"/>
      <c r="Q148" s="16"/>
      <c r="R148" s="16"/>
      <c r="T148" s="16"/>
      <c r="U148" s="21"/>
      <c r="V148" s="23">
        <v>44551</v>
      </c>
      <c r="W148" s="24" t="s">
        <v>57</v>
      </c>
      <c r="X148" s="25">
        <v>44558</v>
      </c>
      <c r="Y148" s="33">
        <v>0.45833333333333331</v>
      </c>
      <c r="Z148" s="26" t="s">
        <v>6669</v>
      </c>
      <c r="AA148" s="26" t="s">
        <v>47</v>
      </c>
      <c r="AB148" s="27"/>
      <c r="AC148" s="27"/>
      <c r="AD148" s="28"/>
      <c r="AE148" s="29"/>
      <c r="AF148" s="29"/>
      <c r="AG148" s="29"/>
    </row>
    <row r="149" spans="1:33" ht="15.75" customHeight="1">
      <c r="A149" s="15">
        <v>44550</v>
      </c>
      <c r="B149" s="16" t="s">
        <v>6255</v>
      </c>
      <c r="C149" s="16" t="s">
        <v>78</v>
      </c>
      <c r="D149" s="16" t="s">
        <v>79</v>
      </c>
      <c r="E149" s="16" t="s">
        <v>48</v>
      </c>
      <c r="F149" s="17" t="str">
        <f t="shared" si="4"/>
        <v>Đã nhận được CV</v>
      </c>
      <c r="G149" s="82" t="s">
        <v>6954</v>
      </c>
      <c r="H149" s="319" t="s">
        <v>6955</v>
      </c>
      <c r="I149" s="16" t="s">
        <v>6956</v>
      </c>
      <c r="J149" s="311" t="s">
        <v>6957</v>
      </c>
      <c r="K149" s="20" t="s">
        <v>6958</v>
      </c>
      <c r="L149" s="21" t="str">
        <f ca="1">IFERROR(__xludf.DUMMYFUNCTION("if(or(countifs($H$3:H150,H150)&gt;1, countifs($I$3:I150,I150)&gt;1),""Trùng"",if(or(COUNTIFS('Data tổng'!$I:$I,$I150)&gt;1,COUNTIFS('Data tổng'!$H:$H,$H150)&gt;1),""Trùng ""&amp;FILTER('Data tổng'!$B:$B,'Data tổng'!$I:$I=$I150,'Data tổng'!$B:$B&lt;&gt;$B150),""ok""))"),"ok")</f>
        <v>ok</v>
      </c>
      <c r="M149" s="16" t="s">
        <v>40</v>
      </c>
      <c r="N149" s="16" t="s">
        <v>243</v>
      </c>
      <c r="O149" s="16"/>
      <c r="P149" s="16"/>
      <c r="Q149" s="16"/>
      <c r="R149" s="16"/>
      <c r="T149" s="16"/>
      <c r="U149" s="21" t="s">
        <v>6959</v>
      </c>
      <c r="V149" s="23"/>
      <c r="W149" s="24"/>
      <c r="X149" s="25"/>
      <c r="Y149" s="26"/>
      <c r="Z149" s="26"/>
      <c r="AA149" s="26"/>
      <c r="AB149" s="27"/>
      <c r="AC149" s="27"/>
      <c r="AD149" s="28"/>
      <c r="AE149" s="29"/>
      <c r="AF149" s="29"/>
      <c r="AG149" s="29"/>
    </row>
    <row r="150" spans="1:33" ht="15.75" customHeight="1">
      <c r="A150" s="15">
        <v>44550</v>
      </c>
      <c r="B150" s="16" t="s">
        <v>6255</v>
      </c>
      <c r="C150" s="16" t="s">
        <v>78</v>
      </c>
      <c r="D150" s="16" t="s">
        <v>79</v>
      </c>
      <c r="E150" s="16" t="s">
        <v>48</v>
      </c>
      <c r="F150" s="17" t="str">
        <f t="shared" si="4"/>
        <v>Fail CV</v>
      </c>
      <c r="G150" s="82" t="s">
        <v>6960</v>
      </c>
      <c r="H150" s="319" t="s">
        <v>6961</v>
      </c>
      <c r="I150" s="16" t="s">
        <v>6962</v>
      </c>
      <c r="J150" s="136">
        <v>1999</v>
      </c>
      <c r="K150" s="20" t="s">
        <v>6963</v>
      </c>
      <c r="L150" s="21" t="str">
        <f ca="1">IFERROR(__xludf.DUMMYFUNCTION("if(or(countifs($H$3:H151,H151)&gt;1, countifs($I$3:I151,I151)&gt;1),""Trùng"",if(or(COUNTIFS('Data tổng'!$I:$I,$I151)&gt;1,COUNTIFS('Data tổng'!$H:$H,$H151)&gt;1),""Trùng ""&amp;FILTER('Data tổng'!$B:$B,'Data tổng'!$I:$I=$I151,'Data tổng'!$B:$B&lt;&gt;$B151),""ok""))"),"ok")</f>
        <v>ok</v>
      </c>
      <c r="M150" s="16" t="s">
        <v>40</v>
      </c>
      <c r="N150" s="16"/>
      <c r="O150" s="16"/>
      <c r="P150" s="16"/>
      <c r="Q150" s="16"/>
      <c r="R150" s="16"/>
      <c r="T150" s="16"/>
      <c r="U150" s="21"/>
      <c r="V150" s="23">
        <v>44553</v>
      </c>
      <c r="W150" s="24" t="s">
        <v>47</v>
      </c>
      <c r="X150" s="25"/>
      <c r="Y150" s="26"/>
      <c r="Z150" s="26"/>
      <c r="AA150" s="26"/>
      <c r="AB150" s="27"/>
      <c r="AC150" s="27"/>
      <c r="AD150" s="28"/>
      <c r="AE150" s="29"/>
      <c r="AF150" s="29"/>
      <c r="AG150" s="29"/>
    </row>
    <row r="151" spans="1:33" ht="15.75" customHeight="1">
      <c r="A151" s="15">
        <v>44550</v>
      </c>
      <c r="B151" s="16" t="s">
        <v>6255</v>
      </c>
      <c r="C151" s="16" t="s">
        <v>78</v>
      </c>
      <c r="D151" s="16" t="s">
        <v>79</v>
      </c>
      <c r="E151" s="16" t="s">
        <v>48</v>
      </c>
      <c r="F151" s="17" t="str">
        <f t="shared" si="4"/>
        <v>Đã nhận được CV</v>
      </c>
      <c r="G151" s="82" t="s">
        <v>4234</v>
      </c>
      <c r="H151" s="95" t="s">
        <v>6964</v>
      </c>
      <c r="I151" s="16" t="s">
        <v>6965</v>
      </c>
      <c r="J151" s="314">
        <v>35234</v>
      </c>
      <c r="K151" s="20" t="s">
        <v>6966</v>
      </c>
      <c r="L151" s="21" t="str">
        <f ca="1">IFERROR(__xludf.DUMMYFUNCTION("if(or(countifs($H$3:H152,H152)&gt;1, countifs($I$3:I152,I152)&gt;1),""Trùng"",if(or(COUNTIFS('Data tổng'!$I:$I,$I152)&gt;1,COUNTIFS('Data tổng'!$H:$H,$H152)&gt;1),""Trùng ""&amp;FILTER('Data tổng'!$B:$B,'Data tổng'!$I:$I=$I152,'Data tổng'!$B:$B&lt;&gt;$B152),""ok""))"),"ok")</f>
        <v>ok</v>
      </c>
      <c r="M151" s="16" t="s">
        <v>40</v>
      </c>
      <c r="N151" s="16" t="s">
        <v>243</v>
      </c>
      <c r="O151" s="16"/>
      <c r="P151" s="16"/>
      <c r="Q151" s="16"/>
      <c r="R151" s="16"/>
      <c r="T151" s="16"/>
      <c r="U151" s="21" t="s">
        <v>6967</v>
      </c>
      <c r="V151" s="23"/>
      <c r="W151" s="24"/>
      <c r="X151" s="25"/>
      <c r="Y151" s="33"/>
      <c r="Z151" s="26"/>
      <c r="AA151" s="26"/>
      <c r="AB151" s="27"/>
      <c r="AC151" s="27"/>
      <c r="AD151" s="28"/>
      <c r="AE151" s="29"/>
      <c r="AF151" s="29"/>
      <c r="AG151" s="29"/>
    </row>
    <row r="152" spans="1:33" ht="15.75" customHeight="1">
      <c r="A152" s="15">
        <v>44551</v>
      </c>
      <c r="B152" s="16" t="s">
        <v>6255</v>
      </c>
      <c r="C152" s="16" t="s">
        <v>78</v>
      </c>
      <c r="D152" s="16" t="s">
        <v>417</v>
      </c>
      <c r="E152" s="16" t="s">
        <v>48</v>
      </c>
      <c r="F152" s="17" t="str">
        <f t="shared" si="4"/>
        <v>Fail Phỏng vấn</v>
      </c>
      <c r="G152" s="82" t="s">
        <v>6968</v>
      </c>
      <c r="H152" s="95" t="s">
        <v>6969</v>
      </c>
      <c r="I152" s="16" t="s">
        <v>6970</v>
      </c>
      <c r="J152" s="311" t="s">
        <v>6971</v>
      </c>
      <c r="K152" s="20" t="s">
        <v>6972</v>
      </c>
      <c r="L152" s="21" t="str">
        <f ca="1">IFERROR(__xludf.DUMMYFUNCTION("if(or(countifs($H$3:H153,H153)&gt;1, countifs($I$3:I153,I153)&gt;1),""Trùng"",if(or(COUNTIFS('Data tổng'!$I:$I,$I153)&gt;1,COUNTIFS('Data tổng'!$H:$H,$H153)&gt;1),""Trùng ""&amp;FILTER('Data tổng'!$B:$B,'Data tổng'!$I:$I=$I153,'Data tổng'!$B:$B&lt;&gt;$B153),""ok""))"),"ok")</f>
        <v>ok</v>
      </c>
      <c r="M152" s="16" t="s">
        <v>40</v>
      </c>
      <c r="N152" s="16"/>
      <c r="O152" s="16"/>
      <c r="P152" s="16"/>
      <c r="Q152" s="16"/>
      <c r="R152" s="16"/>
      <c r="T152" s="16"/>
      <c r="U152" s="77" t="s">
        <v>6973</v>
      </c>
      <c r="V152" s="23">
        <v>44551</v>
      </c>
      <c r="W152" s="24" t="s">
        <v>57</v>
      </c>
      <c r="X152" s="25">
        <v>44553</v>
      </c>
      <c r="Y152" s="33">
        <v>0.58333333333333337</v>
      </c>
      <c r="Z152" s="26" t="s">
        <v>6880</v>
      </c>
      <c r="AA152" s="26" t="s">
        <v>47</v>
      </c>
      <c r="AB152" s="27"/>
      <c r="AC152" s="27"/>
      <c r="AD152" s="28"/>
      <c r="AE152" s="29"/>
      <c r="AF152" s="29"/>
      <c r="AG152" s="29"/>
    </row>
    <row r="153" spans="1:33" ht="15.75" customHeight="1">
      <c r="A153" s="15">
        <v>44551</v>
      </c>
      <c r="B153" s="16" t="s">
        <v>6255</v>
      </c>
      <c r="C153" s="16" t="s">
        <v>155</v>
      </c>
      <c r="D153" s="16" t="s">
        <v>79</v>
      </c>
      <c r="E153" s="16" t="s">
        <v>48</v>
      </c>
      <c r="F153" s="17" t="str">
        <f t="shared" si="4"/>
        <v>Đã onboard</v>
      </c>
      <c r="G153" s="16" t="s">
        <v>6974</v>
      </c>
      <c r="H153" s="312" t="s">
        <v>6975</v>
      </c>
      <c r="I153" s="16" t="s">
        <v>6976</v>
      </c>
      <c r="J153" s="311" t="s">
        <v>6977</v>
      </c>
      <c r="K153" s="20" t="s">
        <v>6978</v>
      </c>
      <c r="L153" s="21" t="str">
        <f ca="1">IFERROR(__xludf.DUMMYFUNCTION("if(or(countifs($H$3:H154,H154)&gt;1, countifs($I$3:I154,I154)&gt;1),""Trùng"",if(or(COUNTIFS('Data tổng'!$I:$I,$I154)&gt;1,COUNTIFS('Data tổng'!$H:$H,$H154)&gt;1),""Trùng ""&amp;FILTER('Data tổng'!$B:$B,'Data tổng'!$I:$I=$I154,'Data tổng'!$B:$B&lt;&gt;$B154),""ok""))"),"ok")</f>
        <v>ok</v>
      </c>
      <c r="M153" s="16" t="s">
        <v>112</v>
      </c>
      <c r="N153" s="16" t="s">
        <v>1174</v>
      </c>
      <c r="O153" s="16"/>
      <c r="P153" s="16"/>
      <c r="Q153" s="16"/>
      <c r="R153" s="16"/>
      <c r="T153" s="16"/>
      <c r="U153" s="21"/>
      <c r="V153" s="23">
        <v>44551</v>
      </c>
      <c r="W153" s="24" t="s">
        <v>57</v>
      </c>
      <c r="X153" s="25">
        <v>44634</v>
      </c>
      <c r="Y153" s="33">
        <v>0.6875</v>
      </c>
      <c r="Z153" s="26" t="s">
        <v>6979</v>
      </c>
      <c r="AA153" s="26" t="s">
        <v>57</v>
      </c>
      <c r="AB153" s="316">
        <v>44638</v>
      </c>
      <c r="AC153" s="27" t="s">
        <v>65</v>
      </c>
      <c r="AD153" s="28">
        <v>44655</v>
      </c>
      <c r="AE153" s="29" t="s">
        <v>65</v>
      </c>
      <c r="AF153" s="29" t="s">
        <v>1008</v>
      </c>
      <c r="AG153" s="35">
        <v>16000000</v>
      </c>
    </row>
    <row r="154" spans="1:33" ht="15.75" customHeight="1">
      <c r="A154" s="15">
        <v>44552</v>
      </c>
      <c r="B154" s="16" t="s">
        <v>6255</v>
      </c>
      <c r="C154" s="16" t="s">
        <v>78</v>
      </c>
      <c r="D154" s="16" t="s">
        <v>417</v>
      </c>
      <c r="E154" s="16" t="s">
        <v>48</v>
      </c>
      <c r="F154" s="17" t="str">
        <f>IF(G154="","",IF(AE154="Yes", "Đã onboard", IF(AE154="No", "Không onboard", IF(AC154="Yes", "Đồng ý offer", IF(AC154="Consider", "Cân nhắc offer",IF(AC154="No", "Từ chối offer", IF(AA154="Pass", "Pass Phỏng vấn", IF(AA154="Fail", "Fail Phỏng vấn", IF(AA154="Cancel", "Hủy Phỏng vấn", IF(AA154="Reject", "Từ chối Phỏng vấn", IF(AA154="Consider", "Cân nhắc KQ PV", IF(AND(#REF!&lt;&gt;"",AA154="",W154="Pass"), "Có lịch PV",IF(W154="Pass","Pass CV",IF(W154="Fail","Fail CV",IF(W154="Reject","Từ chối ứng tuyển", IF(W154="Consider","Cân nhắc CV","Đã nhận được CV"))))))))))))))))</f>
        <v>Đã onboard</v>
      </c>
      <c r="G154" s="16" t="s">
        <v>424</v>
      </c>
      <c r="H154" s="312" t="s">
        <v>6980</v>
      </c>
      <c r="I154" s="16" t="s">
        <v>6981</v>
      </c>
      <c r="J154" s="311" t="s">
        <v>6982</v>
      </c>
      <c r="K154" s="20" t="s">
        <v>6983</v>
      </c>
      <c r="L154" s="21" t="str">
        <f ca="1">IFERROR(__xludf.DUMMYFUNCTION("if(or(countifs($H$3:H155,H155)&gt;1, countifs($I$3:I155,I155)&gt;1),""Trùng"",if(or(COUNTIFS('Data tổng'!$I:$I,$I155)&gt;1,COUNTIFS('Data tổng'!$H:$H,$H155)&gt;1),""Trùng ""&amp;FILTER('Data tổng'!$B:$B,'Data tổng'!$I:$I=$I155,'Data tổng'!$B:$B&lt;&gt;$B155),""ok""))"),"ok")</f>
        <v>ok</v>
      </c>
      <c r="M154" s="16" t="s">
        <v>40</v>
      </c>
      <c r="Q154" s="16"/>
      <c r="U154" s="21" t="s">
        <v>6984</v>
      </c>
      <c r="V154" s="23">
        <v>44553</v>
      </c>
      <c r="W154" s="24" t="s">
        <v>57</v>
      </c>
      <c r="X154" s="25">
        <v>44567</v>
      </c>
      <c r="Y154" s="33">
        <v>0.72916666666666663</v>
      </c>
      <c r="Z154" s="26" t="s">
        <v>6985</v>
      </c>
      <c r="AA154" s="26" t="s">
        <v>57</v>
      </c>
      <c r="AB154" s="316">
        <v>44568</v>
      </c>
      <c r="AC154" s="27" t="s">
        <v>65</v>
      </c>
      <c r="AD154" s="28">
        <v>44585</v>
      </c>
      <c r="AE154" s="29" t="s">
        <v>65</v>
      </c>
      <c r="AF154" s="29" t="s">
        <v>116</v>
      </c>
      <c r="AG154" s="35">
        <v>25000000</v>
      </c>
    </row>
    <row r="155" spans="1:33" ht="15.75" customHeight="1">
      <c r="A155" s="15">
        <v>44553</v>
      </c>
      <c r="B155" s="16" t="s">
        <v>6255</v>
      </c>
      <c r="C155" s="16" t="s">
        <v>78</v>
      </c>
      <c r="D155" s="16" t="s">
        <v>417</v>
      </c>
      <c r="E155" s="16" t="s">
        <v>48</v>
      </c>
      <c r="F155" s="17" t="str">
        <f>IF(G155="","",IF(AE155="Yes", "Đã onboard", IF(AE155="No", "Không onboard", IF(AC155="Yes", "Đồng ý offer", IF(AC155="Consider", "Cân nhắc offer",IF(AC155="No", "Từ chối offer", IF(AA155="Pass", "Pass Phỏng vấn", IF(AA155="Fail", "Fail Phỏng vấn", IF(AA155="Cancel", "Hủy Phỏng vấn", IF(AA155="Reject", "Từ chối Phỏng vấn", IF(AA155="Consider", "Cân nhắc KQ PV", IF(AND(X154&lt;&gt;"",AA155="",W155="Pass"), "Có lịch PV",IF(W155="Pass","Pass CV",IF(W155="Fail","Fail CV",IF(W155="Reject","Từ chối ứng tuyển", IF(W155="Consider","Cân nhắc CV","Đã nhận được CV"))))))))))))))))</f>
        <v>Có lịch PV</v>
      </c>
      <c r="G155" s="16" t="s">
        <v>6986</v>
      </c>
      <c r="H155" s="95" t="s">
        <v>6987</v>
      </c>
      <c r="I155" s="16" t="s">
        <v>6988</v>
      </c>
      <c r="J155" s="320" t="s">
        <v>6989</v>
      </c>
      <c r="K155" s="20" t="s">
        <v>6990</v>
      </c>
      <c r="L155" s="21" t="str">
        <f ca="1">IFERROR(__xludf.DUMMYFUNCTION("if(or(countifs($H$3:H156,H156)&gt;1, countifs($I$3:I156,I156)&gt;1),""Trùng"",if(or(COUNTIFS('Data tổng'!$I:$I,$I156)&gt;1,COUNTIFS('Data tổng'!$H:$H,$H156)&gt;1),""Trùng ""&amp;FILTER('Data tổng'!$B:$B,'Data tổng'!$I:$I=$I156,'Data tổng'!$B:$B&lt;&gt;$B156),""ok""))"),"ok")</f>
        <v>ok</v>
      </c>
      <c r="M155" s="16" t="s">
        <v>40</v>
      </c>
      <c r="N155" s="16"/>
      <c r="O155" s="16"/>
      <c r="P155" s="16"/>
      <c r="Q155" s="16"/>
      <c r="R155" s="16"/>
      <c r="T155" s="16"/>
      <c r="U155" s="21" t="s">
        <v>6991</v>
      </c>
      <c r="V155" s="23">
        <v>44565</v>
      </c>
      <c r="W155" s="24" t="s">
        <v>57</v>
      </c>
      <c r="X155" s="25"/>
      <c r="Y155" s="33"/>
      <c r="Z155" s="26"/>
      <c r="AA155" s="26"/>
      <c r="AB155" s="39"/>
      <c r="AC155" s="27"/>
      <c r="AD155" s="28"/>
      <c r="AE155" s="29"/>
      <c r="AF155" s="29"/>
      <c r="AG155" s="35"/>
    </row>
    <row r="156" spans="1:33" ht="15.75" customHeight="1">
      <c r="A156" s="15">
        <v>44557</v>
      </c>
      <c r="B156" s="16" t="s">
        <v>6255</v>
      </c>
      <c r="C156" s="16" t="s">
        <v>78</v>
      </c>
      <c r="D156" s="16" t="s">
        <v>1455</v>
      </c>
      <c r="E156" s="16" t="s">
        <v>48</v>
      </c>
      <c r="F156" s="17" t="str">
        <f t="shared" ref="F156:F182" si="5">IF(G156="","",IF(AE156="Yes", "Đã onboard", IF(AE156="No", "Không onboard", IF(AC156="Yes", "Đồng ý offer", IF(AC156="Consider", "Cân nhắc offer",IF(AC156="No", "Từ chối offer", IF(AA156="Pass", "Pass Phỏng vấn", IF(AA156="Fail", "Fail Phỏng vấn", IF(AA156="Cancel", "Hủy Phỏng vấn", IF(AA156="Reject", "Từ chối Phỏng vấn", IF(AA156="Consider", "Cân nhắc KQ PV", IF(AND(X156&lt;&gt;"",AA156="",W156="Pass"), "Có lịch PV",IF(W156="Pass","Pass CV",IF(W156="Fail","Fail CV",IF(W156="Reject","Từ chối ứng tuyển", IF(W156="Consider","Cân nhắc CV","Đã nhận được CV"))))))))))))))))</f>
        <v>Đã onboard</v>
      </c>
      <c r="G156" s="16" t="s">
        <v>6992</v>
      </c>
      <c r="H156" s="312" t="s">
        <v>6993</v>
      </c>
      <c r="I156" s="16" t="s">
        <v>6994</v>
      </c>
      <c r="J156" s="314"/>
      <c r="K156" s="20" t="s">
        <v>6995</v>
      </c>
      <c r="L156" s="21" t="str">
        <f ca="1">IFERROR(__xludf.DUMMYFUNCTION("if(or(countifs($H$3:H157,H157)&gt;1, countifs($I$3:I157,I157)&gt;1),""Trùng"",if(or(COUNTIFS('Data tổng'!$I:$I,$I157)&gt;1,COUNTIFS('Data tổng'!$H:$H,$H157)&gt;1),""Trùng ""&amp;FILTER('Data tổng'!$B:$B,'Data tổng'!$I:$I=$I157,'Data tổng'!$B:$B&lt;&gt;$B157),""ok""))"),"ok")</f>
        <v>ok</v>
      </c>
      <c r="M156" s="16" t="s">
        <v>83</v>
      </c>
      <c r="N156" s="16" t="s">
        <v>243</v>
      </c>
      <c r="O156" s="16"/>
      <c r="P156" s="16"/>
      <c r="Q156" s="16"/>
      <c r="R156" s="16"/>
      <c r="T156" s="16"/>
      <c r="U156" s="21" t="s">
        <v>6996</v>
      </c>
      <c r="V156" s="23">
        <v>44557</v>
      </c>
      <c r="W156" s="24" t="s">
        <v>57</v>
      </c>
      <c r="X156" s="25">
        <v>44558</v>
      </c>
      <c r="Y156" s="33">
        <v>0.625</v>
      </c>
      <c r="Z156" s="26" t="s">
        <v>6997</v>
      </c>
      <c r="AA156" s="26" t="s">
        <v>57</v>
      </c>
      <c r="AB156" s="316">
        <v>44560</v>
      </c>
      <c r="AC156" s="27" t="s">
        <v>65</v>
      </c>
      <c r="AD156" s="28">
        <v>44606</v>
      </c>
      <c r="AE156" s="29" t="s">
        <v>65</v>
      </c>
      <c r="AF156" s="29" t="s">
        <v>4338</v>
      </c>
      <c r="AG156" s="35">
        <v>19000000</v>
      </c>
    </row>
    <row r="157" spans="1:33" ht="15.75" customHeight="1">
      <c r="A157" s="15">
        <v>44557</v>
      </c>
      <c r="B157" s="16" t="s">
        <v>6255</v>
      </c>
      <c r="C157" s="16" t="s">
        <v>78</v>
      </c>
      <c r="D157" s="16" t="s">
        <v>1455</v>
      </c>
      <c r="E157" s="16" t="s">
        <v>48</v>
      </c>
      <c r="F157" s="17" t="str">
        <f t="shared" si="5"/>
        <v>Đã onboard</v>
      </c>
      <c r="G157" s="16" t="s">
        <v>6998</v>
      </c>
      <c r="H157" s="312" t="s">
        <v>6999</v>
      </c>
      <c r="I157" s="16" t="s">
        <v>7000</v>
      </c>
      <c r="J157" s="311" t="s">
        <v>7001</v>
      </c>
      <c r="K157" s="20" t="s">
        <v>7002</v>
      </c>
      <c r="L157" s="21" t="str">
        <f ca="1">IFERROR(__xludf.DUMMYFUNCTION("if(or(countifs($H$3:H158,H158)&gt;1, countifs($I$3:I158,I158)&gt;1),""Trùng"",if(or(COUNTIFS('Data tổng'!$I:$I,$I158)&gt;1,COUNTIFS('Data tổng'!$H:$H,$H158)&gt;1),""Trùng ""&amp;FILTER('Data tổng'!$B:$B,'Data tổng'!$I:$I=$I158,'Data tổng'!$B:$B&lt;&gt;$B158),""ok""))"),"ok")</f>
        <v>ok</v>
      </c>
      <c r="M157" s="16" t="s">
        <v>40</v>
      </c>
      <c r="N157" s="16" t="s">
        <v>243</v>
      </c>
      <c r="O157" s="16"/>
      <c r="P157" s="16"/>
      <c r="Q157" s="16"/>
      <c r="R157" s="16"/>
      <c r="T157" s="16"/>
      <c r="U157" s="21" t="s">
        <v>7003</v>
      </c>
      <c r="V157" s="23">
        <v>44557</v>
      </c>
      <c r="W157" s="24" t="s">
        <v>57</v>
      </c>
      <c r="X157" s="25">
        <v>44559</v>
      </c>
      <c r="Y157" s="33">
        <v>44559</v>
      </c>
      <c r="Z157" s="26" t="s">
        <v>6997</v>
      </c>
      <c r="AA157" s="26" t="s">
        <v>57</v>
      </c>
      <c r="AB157" s="316">
        <v>44560</v>
      </c>
      <c r="AC157" s="27" t="s">
        <v>65</v>
      </c>
      <c r="AD157" s="28">
        <v>44606</v>
      </c>
      <c r="AE157" s="29" t="s">
        <v>65</v>
      </c>
      <c r="AF157" s="29" t="s">
        <v>1008</v>
      </c>
      <c r="AG157" s="35">
        <v>17000000</v>
      </c>
    </row>
    <row r="158" spans="1:33" ht="15.75" customHeight="1">
      <c r="A158" s="15">
        <v>44557</v>
      </c>
      <c r="B158" s="16" t="s">
        <v>6255</v>
      </c>
      <c r="C158" s="16" t="s">
        <v>78</v>
      </c>
      <c r="D158" s="16" t="s">
        <v>457</v>
      </c>
      <c r="E158" s="16" t="s">
        <v>48</v>
      </c>
      <c r="F158" s="17" t="str">
        <f t="shared" si="5"/>
        <v>Đã nhận được CV</v>
      </c>
      <c r="G158" s="16" t="s">
        <v>7004</v>
      </c>
      <c r="H158" s="95" t="s">
        <v>7005</v>
      </c>
      <c r="I158" s="16" t="s">
        <v>7006</v>
      </c>
      <c r="J158" s="320" t="s">
        <v>7007</v>
      </c>
      <c r="K158" s="20" t="s">
        <v>7008</v>
      </c>
      <c r="L158" s="21" t="str">
        <f ca="1">IFERROR(__xludf.DUMMYFUNCTION("if(or(countifs($H$3:H159,H159)&gt;1, countifs($I$3:I159,I159)&gt;1),""Trùng"",if(or(COUNTIFS('Data tổng'!$I:$I,$I159)&gt;1,COUNTIFS('Data tổng'!$H:$H,$H159)&gt;1),""Trùng ""&amp;FILTER('Data tổng'!$B:$B,'Data tổng'!$I:$I=$I159,'Data tổng'!$B:$B&lt;&gt;$B159),""ok""))"),"ok")</f>
        <v>ok</v>
      </c>
      <c r="M158" s="16" t="s">
        <v>40</v>
      </c>
      <c r="N158" s="16"/>
      <c r="O158" s="16"/>
      <c r="P158" s="16"/>
      <c r="Q158" s="16"/>
      <c r="R158" s="16"/>
      <c r="T158" s="16"/>
      <c r="U158" s="21" t="s">
        <v>7009</v>
      </c>
      <c r="V158" s="23"/>
      <c r="W158" s="24"/>
      <c r="X158" s="25"/>
      <c r="Y158" s="33"/>
      <c r="Z158" s="26"/>
      <c r="AA158" s="26"/>
      <c r="AB158" s="39"/>
      <c r="AC158" s="27"/>
      <c r="AD158" s="28"/>
      <c r="AE158" s="29"/>
      <c r="AF158" s="29"/>
      <c r="AG158" s="35"/>
    </row>
    <row r="159" spans="1:33" ht="15.75" customHeight="1">
      <c r="A159" s="15">
        <v>44557</v>
      </c>
      <c r="B159" s="16" t="s">
        <v>6255</v>
      </c>
      <c r="C159" s="16" t="s">
        <v>155</v>
      </c>
      <c r="D159" s="16" t="s">
        <v>79</v>
      </c>
      <c r="E159" s="16" t="s">
        <v>48</v>
      </c>
      <c r="F159" s="17" t="str">
        <f t="shared" si="5"/>
        <v>Fail Phỏng vấn</v>
      </c>
      <c r="G159" s="16" t="s">
        <v>7010</v>
      </c>
      <c r="H159" s="95" t="s">
        <v>7011</v>
      </c>
      <c r="I159" s="16" t="s">
        <v>7012</v>
      </c>
      <c r="J159" s="320" t="s">
        <v>7013</v>
      </c>
      <c r="K159" s="20" t="s">
        <v>7014</v>
      </c>
      <c r="L159" s="21" t="str">
        <f ca="1">IFERROR(__xludf.DUMMYFUNCTION("if(or(countifs($H$3:H160,H160)&gt;1, countifs($I$3:I160,I160)&gt;1),""Trùng"",if(or(COUNTIFS('Data tổng'!$I:$I,$I160)&gt;1,COUNTIFS('Data tổng'!$H:$H,$H160)&gt;1),""Trùng ""&amp;FILTER('Data tổng'!$B:$B,'Data tổng'!$I:$I=$I160,'Data tổng'!$B:$B&lt;&gt;$B160),""ok""))"),"ok")</f>
        <v>ok</v>
      </c>
      <c r="M159" s="16" t="s">
        <v>40</v>
      </c>
      <c r="N159" s="16" t="s">
        <v>243</v>
      </c>
      <c r="O159" s="16"/>
      <c r="P159" s="16"/>
      <c r="Q159" s="16"/>
      <c r="R159" s="16"/>
      <c r="T159" s="16"/>
      <c r="U159" s="21" t="s">
        <v>7015</v>
      </c>
      <c r="V159" s="23">
        <v>44557</v>
      </c>
      <c r="W159" s="24" t="s">
        <v>57</v>
      </c>
      <c r="X159" s="25">
        <v>44558</v>
      </c>
      <c r="Y159" s="33">
        <v>0.72916666666666663</v>
      </c>
      <c r="Z159" s="26" t="s">
        <v>7016</v>
      </c>
      <c r="AA159" s="26" t="s">
        <v>47</v>
      </c>
      <c r="AB159" s="39"/>
      <c r="AC159" s="27"/>
      <c r="AD159" s="28"/>
      <c r="AE159" s="29"/>
      <c r="AF159" s="29"/>
      <c r="AG159" s="35"/>
    </row>
    <row r="160" spans="1:33" ht="15.75" customHeight="1">
      <c r="A160" s="15">
        <v>44558</v>
      </c>
      <c r="B160" s="16" t="s">
        <v>6255</v>
      </c>
      <c r="C160" s="16" t="s">
        <v>78</v>
      </c>
      <c r="D160" s="16" t="s">
        <v>417</v>
      </c>
      <c r="E160" s="16" t="s">
        <v>48</v>
      </c>
      <c r="F160" s="17" t="str">
        <f t="shared" si="5"/>
        <v>Fail Phỏng vấn</v>
      </c>
      <c r="G160" s="16" t="s">
        <v>7017</v>
      </c>
      <c r="H160" s="95" t="s">
        <v>7018</v>
      </c>
      <c r="I160" s="16" t="s">
        <v>7019</v>
      </c>
      <c r="J160" s="320" t="s">
        <v>7020</v>
      </c>
      <c r="K160" s="20" t="s">
        <v>7021</v>
      </c>
      <c r="L160" s="21" t="str">
        <f ca="1">IFERROR(__xludf.DUMMYFUNCTION("if(or(countifs($H$3:H161,H161)&gt;1, countifs($I$3:I161,I161)&gt;1),""Trùng"",if(or(COUNTIFS('Data tổng'!$I:$I,$I161)&gt;1,COUNTIFS('Data tổng'!$H:$H,$H161)&gt;1),""Trùng ""&amp;FILTER('Data tổng'!$B:$B,'Data tổng'!$I:$I=$I161,'Data tổng'!$B:$B&lt;&gt;$B161),""ok""))"),"ok")</f>
        <v>ok</v>
      </c>
      <c r="M160" s="16" t="s">
        <v>149</v>
      </c>
      <c r="N160" s="16" t="s">
        <v>150</v>
      </c>
      <c r="O160" s="16"/>
      <c r="P160" s="16"/>
      <c r="Q160" s="16"/>
      <c r="R160" s="16"/>
      <c r="T160" s="16"/>
      <c r="U160" s="21"/>
      <c r="V160" s="23">
        <v>44559</v>
      </c>
      <c r="W160" s="24" t="s">
        <v>57</v>
      </c>
      <c r="X160" s="25">
        <v>44560</v>
      </c>
      <c r="Y160" s="33">
        <v>0.66666666666666663</v>
      </c>
      <c r="Z160" s="26" t="s">
        <v>5068</v>
      </c>
      <c r="AA160" s="26" t="s">
        <v>47</v>
      </c>
      <c r="AB160" s="39"/>
      <c r="AC160" s="27"/>
      <c r="AD160" s="28"/>
      <c r="AE160" s="29"/>
      <c r="AF160" s="29"/>
      <c r="AG160" s="35"/>
    </row>
    <row r="161" spans="1:33" ht="15.75" customHeight="1">
      <c r="A161" s="15">
        <v>44558</v>
      </c>
      <c r="B161" s="16" t="s">
        <v>6255</v>
      </c>
      <c r="C161" s="16" t="s">
        <v>78</v>
      </c>
      <c r="D161" s="16" t="s">
        <v>417</v>
      </c>
      <c r="E161" s="16" t="s">
        <v>48</v>
      </c>
      <c r="F161" s="17" t="str">
        <f t="shared" si="5"/>
        <v>Pass CV</v>
      </c>
      <c r="G161" s="16" t="s">
        <v>7022</v>
      </c>
      <c r="H161" s="95" t="s">
        <v>7023</v>
      </c>
      <c r="I161" s="16" t="s">
        <v>7024</v>
      </c>
      <c r="J161" s="320" t="s">
        <v>7025</v>
      </c>
      <c r="K161" s="20" t="s">
        <v>7026</v>
      </c>
      <c r="L161" s="21" t="str">
        <f ca="1">IFERROR(__xludf.DUMMYFUNCTION("if(or(countifs($H$3:H162,H162)&gt;1, countifs($I$3:I162,I162)&gt;1),""Trùng"",if(or(COUNTIFS('Data tổng'!$I:$I,$I162)&gt;1,COUNTIFS('Data tổng'!$H:$H,$H162)&gt;1),""Trùng ""&amp;FILTER('Data tổng'!$B:$B,'Data tổng'!$I:$I=$I162,'Data tổng'!$B:$B&lt;&gt;$B162),""ok""))"),"ok")</f>
        <v>ok</v>
      </c>
      <c r="M161" s="16" t="s">
        <v>40</v>
      </c>
      <c r="N161" s="16"/>
      <c r="O161" s="16"/>
      <c r="P161" s="16"/>
      <c r="Q161" s="16"/>
      <c r="R161" s="16"/>
      <c r="T161" s="16"/>
      <c r="U161" s="21" t="s">
        <v>7027</v>
      </c>
      <c r="V161" s="23">
        <v>44558</v>
      </c>
      <c r="W161" s="24" t="s">
        <v>57</v>
      </c>
      <c r="X161" s="25"/>
      <c r="Y161" s="33"/>
      <c r="Z161" s="26"/>
      <c r="AA161" s="26"/>
      <c r="AB161" s="39"/>
      <c r="AC161" s="27"/>
      <c r="AD161" s="28"/>
      <c r="AE161" s="29"/>
      <c r="AF161" s="29"/>
      <c r="AG161" s="35"/>
    </row>
    <row r="162" spans="1:33" ht="15.75" customHeight="1">
      <c r="A162" s="15">
        <v>44558</v>
      </c>
      <c r="B162" s="16" t="s">
        <v>6255</v>
      </c>
      <c r="C162" s="16" t="s">
        <v>78</v>
      </c>
      <c r="D162" s="16" t="s">
        <v>417</v>
      </c>
      <c r="E162" s="16" t="s">
        <v>48</v>
      </c>
      <c r="F162" s="17" t="str">
        <f t="shared" si="5"/>
        <v>Từ chối offer</v>
      </c>
      <c r="G162" s="16" t="s">
        <v>7028</v>
      </c>
      <c r="H162" s="95" t="s">
        <v>7029</v>
      </c>
      <c r="I162" s="16" t="s">
        <v>7030</v>
      </c>
      <c r="J162" s="320" t="s">
        <v>7031</v>
      </c>
      <c r="K162" s="20" t="s">
        <v>7032</v>
      </c>
      <c r="L162" s="21" t="str">
        <f ca="1">IFERROR(__xludf.DUMMYFUNCTION("if(or(countifs($H$3:H163,H163)&gt;1, countifs($I$3:I163,I163)&gt;1),""Trùng"",if(or(COUNTIFS('Data tổng'!$I:$I,$I163)&gt;1,COUNTIFS('Data tổng'!$H:$H,$H163)&gt;1),""Trùng ""&amp;FILTER('Data tổng'!$B:$B,'Data tổng'!$I:$I=$I163,'Data tổng'!$B:$B&lt;&gt;$B163),""ok""))"),"ok")</f>
        <v>ok</v>
      </c>
      <c r="M162" s="16" t="s">
        <v>149</v>
      </c>
      <c r="N162" s="16"/>
      <c r="O162" s="16"/>
      <c r="P162" s="16"/>
      <c r="Q162" s="16"/>
      <c r="R162" s="16"/>
      <c r="T162" s="16"/>
      <c r="U162" s="21" t="s">
        <v>7033</v>
      </c>
      <c r="V162" s="23">
        <v>44558</v>
      </c>
      <c r="W162" s="24" t="s">
        <v>57</v>
      </c>
      <c r="X162" s="25">
        <v>44559</v>
      </c>
      <c r="Y162" s="33">
        <v>0.76041666666666663</v>
      </c>
      <c r="Z162" s="26" t="s">
        <v>7034</v>
      </c>
      <c r="AA162" s="26" t="s">
        <v>57</v>
      </c>
      <c r="AB162" s="39">
        <v>44567</v>
      </c>
      <c r="AC162" s="27" t="s">
        <v>128</v>
      </c>
      <c r="AD162" s="28"/>
      <c r="AE162" s="29"/>
      <c r="AF162" s="29"/>
      <c r="AG162" s="35"/>
    </row>
    <row r="163" spans="1:33" ht="15.75" customHeight="1">
      <c r="A163" s="15">
        <v>44558</v>
      </c>
      <c r="B163" s="16" t="s">
        <v>6255</v>
      </c>
      <c r="C163" s="16" t="s">
        <v>78</v>
      </c>
      <c r="D163" s="16" t="s">
        <v>79</v>
      </c>
      <c r="E163" s="16" t="s">
        <v>48</v>
      </c>
      <c r="F163" s="17" t="str">
        <f t="shared" si="5"/>
        <v>Fail Phỏng vấn</v>
      </c>
      <c r="G163" s="16" t="s">
        <v>7035</v>
      </c>
      <c r="H163" s="95" t="s">
        <v>7036</v>
      </c>
      <c r="I163" s="16" t="s">
        <v>7037</v>
      </c>
      <c r="J163" s="320" t="s">
        <v>7038</v>
      </c>
      <c r="K163" s="20" t="s">
        <v>7039</v>
      </c>
      <c r="L163" s="21" t="str">
        <f ca="1">IFERROR(__xludf.DUMMYFUNCTION("if(or(countifs($H$3:H164,H164)&gt;1, countifs($I$3:I164,I164)&gt;1),""Trùng"",if(or(COUNTIFS('Data tổng'!$I:$I,$I164)&gt;1,COUNTIFS('Data tổng'!$H:$H,$H164)&gt;1),""Trùng ""&amp;FILTER('Data tổng'!$B:$B,'Data tổng'!$I:$I=$I164,'Data tổng'!$B:$B&lt;&gt;$B164),""ok""))"),"ok")</f>
        <v>ok</v>
      </c>
      <c r="M163" s="16" t="s">
        <v>83</v>
      </c>
      <c r="N163" s="16" t="s">
        <v>243</v>
      </c>
      <c r="O163" s="16"/>
      <c r="P163" s="16"/>
      <c r="Q163" s="16"/>
      <c r="R163" s="16"/>
      <c r="T163" s="16"/>
      <c r="U163" s="21" t="s">
        <v>7040</v>
      </c>
      <c r="V163" s="23">
        <v>44558</v>
      </c>
      <c r="W163" s="24" t="s">
        <v>57</v>
      </c>
      <c r="X163" s="25">
        <v>44559</v>
      </c>
      <c r="Y163" s="33">
        <v>0.41666666666666669</v>
      </c>
      <c r="Z163" s="26" t="s">
        <v>7041</v>
      </c>
      <c r="AA163" s="26" t="s">
        <v>47</v>
      </c>
      <c r="AB163" s="39"/>
      <c r="AC163" s="27"/>
      <c r="AD163" s="28"/>
      <c r="AE163" s="29"/>
      <c r="AF163" s="29"/>
      <c r="AG163" s="35"/>
    </row>
    <row r="164" spans="1:33" ht="15.75" customHeight="1">
      <c r="A164" s="15">
        <v>44559</v>
      </c>
      <c r="B164" s="16" t="s">
        <v>6255</v>
      </c>
      <c r="C164" s="16" t="s">
        <v>155</v>
      </c>
      <c r="D164" s="16" t="s">
        <v>1455</v>
      </c>
      <c r="E164" s="16" t="s">
        <v>48</v>
      </c>
      <c r="F164" s="17" t="str">
        <f t="shared" si="5"/>
        <v>Đã onboard</v>
      </c>
      <c r="G164" s="16" t="s">
        <v>7042</v>
      </c>
      <c r="H164" s="312" t="s">
        <v>7043</v>
      </c>
      <c r="I164" s="16" t="s">
        <v>7044</v>
      </c>
      <c r="J164" s="311" t="s">
        <v>7045</v>
      </c>
      <c r="K164" s="20" t="s">
        <v>7046</v>
      </c>
      <c r="L164" s="21" t="str">
        <f ca="1">IFERROR(__xludf.DUMMYFUNCTION("if(or(countifs($H$3:H165,H165)&gt;1, countifs($I$3:I165,I165)&gt;1),""Trùng"",if(or(COUNTIFS('Data tổng'!$I:$I,$I165)&gt;1,COUNTIFS('Data tổng'!$H:$H,$H165)&gt;1),""Trùng ""&amp;FILTER('Data tổng'!$B:$B,'Data tổng'!$I:$I=$I165,'Data tổng'!$B:$B&lt;&gt;$B165),""ok""))"),"ok")</f>
        <v>ok</v>
      </c>
      <c r="M164" s="16" t="s">
        <v>40</v>
      </c>
      <c r="N164" s="16"/>
      <c r="O164" s="16"/>
      <c r="P164" s="16"/>
      <c r="Q164" s="16"/>
      <c r="R164" s="16"/>
      <c r="T164" s="16"/>
      <c r="U164" s="21" t="s">
        <v>7047</v>
      </c>
      <c r="V164" s="23">
        <v>44559</v>
      </c>
      <c r="W164" s="24" t="s">
        <v>57</v>
      </c>
      <c r="X164" s="25">
        <v>44559</v>
      </c>
      <c r="Y164" s="33">
        <v>0.72916666666666663</v>
      </c>
      <c r="Z164" s="26" t="s">
        <v>7016</v>
      </c>
      <c r="AA164" s="26" t="s">
        <v>57</v>
      </c>
      <c r="AB164" s="316">
        <v>44560</v>
      </c>
      <c r="AC164" s="27" t="s">
        <v>65</v>
      </c>
      <c r="AD164" s="28">
        <v>44565</v>
      </c>
      <c r="AE164" s="29" t="s">
        <v>65</v>
      </c>
      <c r="AF164" s="29" t="s">
        <v>116</v>
      </c>
      <c r="AG164" s="35">
        <v>21000000</v>
      </c>
    </row>
    <row r="165" spans="1:33" ht="15.75" customHeight="1">
      <c r="A165" s="15">
        <v>44559</v>
      </c>
      <c r="B165" s="16" t="s">
        <v>6255</v>
      </c>
      <c r="C165" s="16" t="s">
        <v>145</v>
      </c>
      <c r="D165" s="16" t="s">
        <v>35</v>
      </c>
      <c r="E165" s="16" t="s">
        <v>48</v>
      </c>
      <c r="F165" s="17" t="str">
        <f t="shared" si="5"/>
        <v>Đã nhận được CV</v>
      </c>
      <c r="G165" s="16" t="s">
        <v>7048</v>
      </c>
      <c r="H165" s="86"/>
      <c r="I165" s="16"/>
      <c r="J165" s="313"/>
      <c r="K165" s="20" t="s">
        <v>7049</v>
      </c>
      <c r="L165" s="21" t="str">
        <f ca="1">IFERROR(__xludf.DUMMYFUNCTION("if(or(countifs($H$3:H166,H166)&gt;1, countifs($I$3:I166,I166)&gt;1),""Trùng"",if(or(COUNTIFS('Data tổng'!$I:$I,$I166)&gt;1,COUNTIFS('Data tổng'!$H:$H,$H166)&gt;1),""Trùng ""&amp;FILTER('Data tổng'!$B:$B,'Data tổng'!$I:$I=$I166,'Data tổng'!$B:$B&lt;&gt;$B166),""ok""))"),"ok")</f>
        <v>ok</v>
      </c>
      <c r="M165" s="16" t="s">
        <v>824</v>
      </c>
      <c r="N165" s="16" t="s">
        <v>825</v>
      </c>
      <c r="O165" s="16"/>
      <c r="P165" s="16"/>
      <c r="Q165" s="16"/>
      <c r="R165" s="16"/>
      <c r="T165" s="16"/>
      <c r="U165" s="21"/>
      <c r="V165" s="23"/>
      <c r="W165" s="24"/>
      <c r="X165" s="25"/>
      <c r="Y165" s="33"/>
      <c r="Z165" s="26"/>
      <c r="AA165" s="26"/>
      <c r="AB165" s="39"/>
      <c r="AC165" s="27"/>
      <c r="AD165" s="28"/>
      <c r="AE165" s="29"/>
      <c r="AF165" s="29"/>
      <c r="AG165" s="35"/>
    </row>
    <row r="166" spans="1:33" ht="15.75" customHeight="1">
      <c r="A166" s="15">
        <v>44559</v>
      </c>
      <c r="B166" s="16" t="s">
        <v>6255</v>
      </c>
      <c r="C166" s="16" t="s">
        <v>145</v>
      </c>
      <c r="D166" s="16" t="s">
        <v>79</v>
      </c>
      <c r="E166" s="16" t="s">
        <v>48</v>
      </c>
      <c r="F166" s="17" t="str">
        <f t="shared" si="5"/>
        <v>Đã nhận được CV</v>
      </c>
      <c r="G166" s="16" t="s">
        <v>7050</v>
      </c>
      <c r="H166" s="86"/>
      <c r="I166" s="16"/>
      <c r="J166" s="313"/>
      <c r="K166" s="20" t="s">
        <v>7051</v>
      </c>
      <c r="L166" s="21" t="str">
        <f ca="1">IFERROR(__xludf.DUMMYFUNCTION("if(or(countifs($H$3:H167,H167)&gt;1, countifs($I$3:I167,I167)&gt;1),""Trùng"",if(or(COUNTIFS('Data tổng'!$I:$I,$I167)&gt;1,COUNTIFS('Data tổng'!$H:$H,$H167)&gt;1),""Trùng ""&amp;FILTER('Data tổng'!$B:$B,'Data tổng'!$I:$I=$I167,'Data tổng'!$B:$B&lt;&gt;$B167),""ok""))"),"ok")</f>
        <v>ok</v>
      </c>
      <c r="M166" s="16" t="s">
        <v>824</v>
      </c>
      <c r="N166" s="16" t="s">
        <v>825</v>
      </c>
      <c r="O166" s="16"/>
      <c r="P166" s="16"/>
      <c r="Q166" s="16"/>
      <c r="R166" s="16"/>
      <c r="T166" s="16"/>
      <c r="U166" s="21"/>
      <c r="V166" s="23"/>
      <c r="W166" s="24"/>
      <c r="X166" s="25"/>
      <c r="Y166" s="33"/>
      <c r="Z166" s="26"/>
      <c r="AA166" s="26"/>
      <c r="AB166" s="39"/>
      <c r="AC166" s="27"/>
      <c r="AD166" s="28"/>
      <c r="AE166" s="29"/>
      <c r="AF166" s="29"/>
      <c r="AG166" s="35"/>
    </row>
    <row r="167" spans="1:33" ht="15.75" customHeight="1">
      <c r="A167" s="15">
        <v>44559</v>
      </c>
      <c r="B167" s="16" t="s">
        <v>6255</v>
      </c>
      <c r="C167" s="16" t="s">
        <v>78</v>
      </c>
      <c r="D167" s="16" t="s">
        <v>79</v>
      </c>
      <c r="E167" s="16" t="s">
        <v>48</v>
      </c>
      <c r="F167" s="17" t="str">
        <f t="shared" si="5"/>
        <v>Đã onboard</v>
      </c>
      <c r="G167" s="16" t="s">
        <v>7052</v>
      </c>
      <c r="H167" s="312" t="s">
        <v>7053</v>
      </c>
      <c r="I167" s="16" t="s">
        <v>7054</v>
      </c>
      <c r="J167" s="311" t="s">
        <v>7055</v>
      </c>
      <c r="K167" s="20" t="s">
        <v>7056</v>
      </c>
      <c r="L167" s="21" t="str">
        <f ca="1">IFERROR(__xludf.DUMMYFUNCTION("if(or(countifs($H$3:H168,H168)&gt;1, countifs($I$3:I168,I168)&gt;1),""Trùng"",if(or(COUNTIFS('Data tổng'!$I:$I,$I168)&gt;1,COUNTIFS('Data tổng'!$H:$H,$H168)&gt;1),""Trùng ""&amp;FILTER('Data tổng'!$B:$B,'Data tổng'!$I:$I=$I168,'Data tổng'!$B:$B&lt;&gt;$B168),""ok""))"),"ok")</f>
        <v>ok</v>
      </c>
      <c r="M167" s="16" t="s">
        <v>149</v>
      </c>
      <c r="N167" s="16" t="s">
        <v>150</v>
      </c>
      <c r="O167" s="16"/>
      <c r="P167" s="16"/>
      <c r="Q167" s="16"/>
      <c r="R167" s="16"/>
      <c r="T167" s="16"/>
      <c r="U167" s="21" t="s">
        <v>7057</v>
      </c>
      <c r="V167" s="23">
        <v>44566</v>
      </c>
      <c r="W167" s="24" t="s">
        <v>57</v>
      </c>
      <c r="X167" s="25">
        <v>44572</v>
      </c>
      <c r="Y167" s="33">
        <v>0.58333333333333337</v>
      </c>
      <c r="Z167" s="26" t="s">
        <v>827</v>
      </c>
      <c r="AA167" s="26" t="s">
        <v>57</v>
      </c>
      <c r="AB167" s="316">
        <v>44573</v>
      </c>
      <c r="AC167" s="27" t="s">
        <v>65</v>
      </c>
      <c r="AD167" s="28">
        <v>44606</v>
      </c>
      <c r="AE167" s="29" t="s">
        <v>65</v>
      </c>
      <c r="AF167" s="29" t="s">
        <v>5254</v>
      </c>
      <c r="AG167" s="35">
        <v>12000000</v>
      </c>
    </row>
    <row r="168" spans="1:33" ht="15.75" customHeight="1">
      <c r="A168" s="15">
        <v>44559</v>
      </c>
      <c r="B168" s="16" t="s">
        <v>6255</v>
      </c>
      <c r="C168" s="16" t="s">
        <v>155</v>
      </c>
      <c r="D168" s="16" t="s">
        <v>417</v>
      </c>
      <c r="E168" s="16" t="s">
        <v>48</v>
      </c>
      <c r="F168" s="17" t="str">
        <f t="shared" si="5"/>
        <v>Đã nhận được CV</v>
      </c>
      <c r="G168" s="16" t="s">
        <v>7058</v>
      </c>
      <c r="H168" s="95" t="s">
        <v>7059</v>
      </c>
      <c r="I168" s="16" t="s">
        <v>5172</v>
      </c>
      <c r="J168" s="320" t="s">
        <v>7060</v>
      </c>
      <c r="K168" s="20" t="s">
        <v>7061</v>
      </c>
      <c r="L168" s="21" t="str">
        <f ca="1">IFERROR(__xludf.DUMMYFUNCTION("if(or(countifs($H$3:H169,H169)&gt;1, countifs($I$3:I169,I169)&gt;1),""Trùng"",if(or(COUNTIFS('Data tổng'!$I:$I,$I169)&gt;1,COUNTIFS('Data tổng'!$H:$H,$H169)&gt;1),""Trùng ""&amp;FILTER('Data tổng'!$B:$B,'Data tổng'!$I:$I=$I169,'Data tổng'!$B:$B&lt;&gt;$B169),""ok""))"),"ok")</f>
        <v>ok</v>
      </c>
      <c r="M168" s="16" t="s">
        <v>40</v>
      </c>
      <c r="N168" s="16"/>
      <c r="O168" s="16"/>
      <c r="P168" s="16"/>
      <c r="Q168" s="16"/>
      <c r="R168" s="16"/>
      <c r="T168" s="16"/>
      <c r="U168" s="21"/>
      <c r="V168" s="23"/>
      <c r="W168" s="24"/>
      <c r="X168" s="25"/>
      <c r="Y168" s="33"/>
      <c r="Z168" s="26"/>
      <c r="AA168" s="26"/>
      <c r="AB168" s="39"/>
      <c r="AC168" s="27"/>
      <c r="AD168" s="28"/>
      <c r="AE168" s="29"/>
      <c r="AF168" s="29"/>
      <c r="AG168" s="35"/>
    </row>
    <row r="169" spans="1:33" ht="15.75" customHeight="1">
      <c r="A169" s="15">
        <v>44559</v>
      </c>
      <c r="B169" s="16" t="s">
        <v>6255</v>
      </c>
      <c r="C169" s="16" t="s">
        <v>155</v>
      </c>
      <c r="D169" s="16" t="s">
        <v>79</v>
      </c>
      <c r="E169" s="16" t="s">
        <v>48</v>
      </c>
      <c r="F169" s="17" t="str">
        <f t="shared" si="5"/>
        <v>Từ chối offer</v>
      </c>
      <c r="G169" s="16" t="s">
        <v>7062</v>
      </c>
      <c r="H169" s="95" t="s">
        <v>7063</v>
      </c>
      <c r="I169" s="16" t="s">
        <v>7064</v>
      </c>
      <c r="J169" s="320" t="s">
        <v>7065</v>
      </c>
      <c r="K169" s="20" t="s">
        <v>7066</v>
      </c>
      <c r="L169" s="21" t="str">
        <f ca="1">IFERROR(__xludf.DUMMYFUNCTION("if(or(countifs($H$3:H170,H170)&gt;1, countifs($I$3:I170,I170)&gt;1),""Trùng"",if(or(COUNTIFS('Data tổng'!$I:$I,$I170)&gt;1,COUNTIFS('Data tổng'!$H:$H,$H170)&gt;1),""Trùng ""&amp;FILTER('Data tổng'!$B:$B,'Data tổng'!$I:$I=$I170,'Data tổng'!$B:$B&lt;&gt;$B170),""ok""))"),"ok")</f>
        <v>ok</v>
      </c>
      <c r="M169" s="16" t="s">
        <v>40</v>
      </c>
      <c r="N169" s="16"/>
      <c r="O169" s="16"/>
      <c r="P169" s="16"/>
      <c r="Q169" s="16"/>
      <c r="R169" s="16"/>
      <c r="T169" s="16"/>
      <c r="U169" s="21"/>
      <c r="V169" s="23">
        <v>44568</v>
      </c>
      <c r="W169" s="24" t="s">
        <v>57</v>
      </c>
      <c r="X169" s="25">
        <v>44571</v>
      </c>
      <c r="Y169" s="33">
        <v>0.72916666666666663</v>
      </c>
      <c r="Z169" s="26" t="s">
        <v>127</v>
      </c>
      <c r="AA169" s="26" t="s">
        <v>57</v>
      </c>
      <c r="AB169" s="39">
        <v>44575</v>
      </c>
      <c r="AC169" s="27" t="s">
        <v>128</v>
      </c>
      <c r="AD169" s="28"/>
      <c r="AE169" s="29"/>
      <c r="AF169" s="29"/>
      <c r="AG169" s="35"/>
    </row>
    <row r="170" spans="1:33" ht="15.75" customHeight="1">
      <c r="A170" s="75">
        <v>44559</v>
      </c>
      <c r="B170" s="16" t="s">
        <v>6255</v>
      </c>
      <c r="C170" s="16" t="s">
        <v>155</v>
      </c>
      <c r="D170" s="16" t="s">
        <v>79</v>
      </c>
      <c r="E170" s="16" t="s">
        <v>48</v>
      </c>
      <c r="F170" s="17" t="str">
        <f t="shared" si="5"/>
        <v>Đã nhận được CV</v>
      </c>
      <c r="G170" s="16" t="s">
        <v>7067</v>
      </c>
      <c r="H170" s="95" t="s">
        <v>7068</v>
      </c>
      <c r="I170" s="16" t="s">
        <v>7069</v>
      </c>
      <c r="J170" s="19"/>
      <c r="K170" s="20" t="s">
        <v>7070</v>
      </c>
      <c r="L170" s="21" t="str">
        <f ca="1">IFERROR(__xludf.DUMMYFUNCTION("if(or(countifs($H$3:H171,H171)&gt;1, countifs($I$3:I171,I171)&gt;1),""Trùng"",if(or(COUNTIFS('Data tổng'!$I:$I,$I171)&gt;1,COUNTIFS('Data tổng'!$H:$H,$H171)&gt;1),""Trùng ""&amp;FILTER('Data tổng'!$B:$B,'Data tổng'!$I:$I=$I171,'Data tổng'!$B:$B&lt;&gt;$B171),""ok""))"),"ok")</f>
        <v>ok</v>
      </c>
      <c r="M170" s="16" t="s">
        <v>40</v>
      </c>
      <c r="N170" s="16"/>
      <c r="O170" s="16"/>
      <c r="P170" s="16"/>
      <c r="Q170" s="16"/>
      <c r="R170" s="16"/>
      <c r="S170" s="16"/>
      <c r="T170" s="16"/>
      <c r="U170" s="45"/>
      <c r="V170" s="61"/>
      <c r="W170" s="24"/>
      <c r="X170" s="93"/>
      <c r="Y170" s="94"/>
      <c r="Z170" s="26"/>
      <c r="AA170" s="26"/>
      <c r="AB170" s="321"/>
      <c r="AC170" s="27"/>
      <c r="AD170" s="322"/>
      <c r="AE170" s="29"/>
      <c r="AF170" s="29"/>
      <c r="AG170" s="323"/>
    </row>
    <row r="171" spans="1:33" ht="15.75" customHeight="1">
      <c r="A171" s="15">
        <v>44559</v>
      </c>
      <c r="B171" s="16" t="s">
        <v>6255</v>
      </c>
      <c r="C171" s="16" t="s">
        <v>155</v>
      </c>
      <c r="D171" s="16" t="s">
        <v>79</v>
      </c>
      <c r="E171" s="16" t="s">
        <v>48</v>
      </c>
      <c r="F171" s="17" t="str">
        <f t="shared" si="5"/>
        <v>Fail Phỏng vấn</v>
      </c>
      <c r="G171" s="16" t="s">
        <v>7071</v>
      </c>
      <c r="H171" s="95" t="s">
        <v>7072</v>
      </c>
      <c r="I171" s="16" t="s">
        <v>7073</v>
      </c>
      <c r="J171" s="320" t="s">
        <v>7074</v>
      </c>
      <c r="K171" s="20" t="s">
        <v>7075</v>
      </c>
      <c r="L171" s="21" t="str">
        <f ca="1">IFERROR(__xludf.DUMMYFUNCTION("if(or(countifs($H$3:H172,H172)&gt;1, countifs($I$3:I172,I172)&gt;1),""Trùng"",if(or(COUNTIFS('Data tổng'!$I:$I,$I172)&gt;1,COUNTIFS('Data tổng'!$H:$H,$H172)&gt;1),""Trùng ""&amp;FILTER('Data tổng'!$B:$B,'Data tổng'!$I:$I=$I172,'Data tổng'!$B:$B&lt;&gt;$B172),""ok""))"),"ok")</f>
        <v>ok</v>
      </c>
      <c r="M171" s="16" t="s">
        <v>40</v>
      </c>
      <c r="N171" s="16"/>
      <c r="O171" s="16"/>
      <c r="P171" s="16"/>
      <c r="Q171" s="16"/>
      <c r="R171" s="16"/>
      <c r="T171" s="16"/>
      <c r="U171" s="21" t="s">
        <v>7076</v>
      </c>
      <c r="V171" s="23">
        <v>44567</v>
      </c>
      <c r="W171" s="24" t="s">
        <v>57</v>
      </c>
      <c r="X171" s="25">
        <v>44571</v>
      </c>
      <c r="Y171" s="33">
        <v>0.45833333333333331</v>
      </c>
      <c r="Z171" s="26" t="s">
        <v>7077</v>
      </c>
      <c r="AA171" s="26" t="s">
        <v>47</v>
      </c>
      <c r="AB171" s="39"/>
      <c r="AC171" s="27"/>
      <c r="AD171" s="28"/>
      <c r="AE171" s="29"/>
      <c r="AF171" s="29"/>
      <c r="AG171" s="35"/>
    </row>
    <row r="172" spans="1:33" ht="15.75" customHeight="1">
      <c r="A172" s="15">
        <v>44559</v>
      </c>
      <c r="B172" s="16" t="s">
        <v>6255</v>
      </c>
      <c r="C172" s="16" t="s">
        <v>155</v>
      </c>
      <c r="D172" s="16" t="s">
        <v>79</v>
      </c>
      <c r="E172" s="16" t="s">
        <v>48</v>
      </c>
      <c r="F172" s="17" t="str">
        <f t="shared" si="5"/>
        <v>Đã nhận được CV</v>
      </c>
      <c r="G172" s="16" t="s">
        <v>7078</v>
      </c>
      <c r="H172" s="95" t="s">
        <v>7079</v>
      </c>
      <c r="I172" s="16" t="s">
        <v>7080</v>
      </c>
      <c r="J172" s="320" t="s">
        <v>7081</v>
      </c>
      <c r="K172" s="20" t="s">
        <v>7082</v>
      </c>
      <c r="L172" s="21" t="str">
        <f ca="1">IFERROR(__xludf.DUMMYFUNCTION("if(or(countifs($H$3:H173,H173)&gt;1, countifs($I$3:I173,I173)&gt;1),""Trùng"",if(or(COUNTIFS('Data tổng'!$I:$I,$I173)&gt;1,COUNTIFS('Data tổng'!$H:$H,$H173)&gt;1),""Trùng ""&amp;FILTER('Data tổng'!$B:$B,'Data tổng'!$I:$I=$I173,'Data tổng'!$B:$B&lt;&gt;$B173),""ok""))"),"ok")</f>
        <v>ok</v>
      </c>
      <c r="M172" s="16" t="s">
        <v>40</v>
      </c>
      <c r="N172" s="16"/>
      <c r="O172" s="16"/>
      <c r="P172" s="16"/>
      <c r="Q172" s="16"/>
      <c r="R172" s="16"/>
      <c r="T172" s="16"/>
      <c r="U172" s="21" t="s">
        <v>7083</v>
      </c>
      <c r="V172" s="23"/>
      <c r="W172" s="24"/>
      <c r="X172" s="25"/>
      <c r="Y172" s="33"/>
      <c r="Z172" s="26"/>
      <c r="AA172" s="26"/>
      <c r="AB172" s="39"/>
      <c r="AC172" s="27"/>
      <c r="AD172" s="28"/>
      <c r="AE172" s="29"/>
      <c r="AF172" s="29"/>
      <c r="AG172" s="35"/>
    </row>
    <row r="173" spans="1:33" ht="15.75" customHeight="1">
      <c r="A173" s="15">
        <v>44559</v>
      </c>
      <c r="B173" s="16" t="s">
        <v>6255</v>
      </c>
      <c r="C173" s="16" t="s">
        <v>155</v>
      </c>
      <c r="D173" s="16" t="s">
        <v>79</v>
      </c>
      <c r="E173" s="16" t="s">
        <v>48</v>
      </c>
      <c r="F173" s="17" t="str">
        <f t="shared" si="5"/>
        <v>Đã nhận được CV</v>
      </c>
      <c r="G173" s="16" t="s">
        <v>7084</v>
      </c>
      <c r="H173" s="86" t="s">
        <v>7085</v>
      </c>
      <c r="I173" s="16" t="s">
        <v>5085</v>
      </c>
      <c r="J173" s="320" t="s">
        <v>7086</v>
      </c>
      <c r="K173" s="20" t="s">
        <v>7087</v>
      </c>
      <c r="L173" s="21" t="str">
        <f ca="1">IFERROR(__xludf.DUMMYFUNCTION("if(or(countifs($H$3:H174,H174)&gt;1, countifs($I$3:I174,I174)&gt;1),""Trùng"",if(or(COUNTIFS('Data tổng'!$I:$I,$I174)&gt;1,COUNTIFS('Data tổng'!$H:$H,$H174)&gt;1),""Trùng ""&amp;FILTER('Data tổng'!$B:$B,'Data tổng'!$I:$I=$I174,'Data tổng'!$B:$B&lt;&gt;$B174),""ok""))"),"ok")</f>
        <v>ok</v>
      </c>
      <c r="M173" s="16" t="s">
        <v>40</v>
      </c>
      <c r="N173" s="16"/>
      <c r="O173" s="16"/>
      <c r="P173" s="16"/>
      <c r="Q173" s="16"/>
      <c r="R173" s="16"/>
      <c r="T173" s="16"/>
      <c r="U173" s="21" t="s">
        <v>7088</v>
      </c>
      <c r="V173" s="23"/>
      <c r="W173" s="24"/>
      <c r="X173" s="25"/>
      <c r="Y173" s="33"/>
      <c r="Z173" s="26"/>
      <c r="AA173" s="26"/>
      <c r="AB173" s="39"/>
      <c r="AC173" s="27"/>
      <c r="AD173" s="28"/>
      <c r="AE173" s="29"/>
      <c r="AF173" s="29"/>
      <c r="AG173" s="35"/>
    </row>
    <row r="174" spans="1:33" ht="15.75" customHeight="1">
      <c r="A174" s="15">
        <v>44559</v>
      </c>
      <c r="B174" s="16" t="s">
        <v>6255</v>
      </c>
      <c r="C174" s="16" t="s">
        <v>78</v>
      </c>
      <c r="D174" s="16" t="s">
        <v>79</v>
      </c>
      <c r="E174" s="16" t="s">
        <v>48</v>
      </c>
      <c r="F174" s="17" t="str">
        <f t="shared" si="5"/>
        <v>Đã nhận được CV</v>
      </c>
      <c r="G174" s="16" t="s">
        <v>7089</v>
      </c>
      <c r="H174" s="95" t="s">
        <v>7090</v>
      </c>
      <c r="I174" s="16" t="s">
        <v>7091</v>
      </c>
      <c r="J174" s="320" t="s">
        <v>7092</v>
      </c>
      <c r="K174" s="20" t="s">
        <v>7093</v>
      </c>
      <c r="L174" s="21" t="str">
        <f ca="1">IFERROR(__xludf.DUMMYFUNCTION("if(or(countifs($H$3:H175,H175)&gt;1, countifs($I$3:I175,I175)&gt;1),""Trùng"",if(or(COUNTIFS('Data tổng'!$I:$I,$I175)&gt;1,COUNTIFS('Data tổng'!$H:$H,$H175)&gt;1),""Trùng ""&amp;FILTER('Data tổng'!$B:$B,'Data tổng'!$I:$I=$I175,'Data tổng'!$B:$B&lt;&gt;$B175),""ok""))"),"ok")</f>
        <v>ok</v>
      </c>
      <c r="M174" s="16" t="s">
        <v>40</v>
      </c>
      <c r="N174" s="16"/>
      <c r="O174" s="16"/>
      <c r="P174" s="16"/>
      <c r="Q174" s="16"/>
      <c r="R174" s="16"/>
      <c r="T174" s="16"/>
      <c r="U174" s="21" t="s">
        <v>4069</v>
      </c>
      <c r="V174" s="23"/>
      <c r="W174" s="24"/>
      <c r="X174" s="25"/>
      <c r="Y174" s="33"/>
      <c r="Z174" s="26"/>
      <c r="AA174" s="26"/>
      <c r="AB174" s="39"/>
      <c r="AC174" s="27"/>
      <c r="AD174" s="28"/>
      <c r="AE174" s="29"/>
      <c r="AF174" s="29"/>
      <c r="AG174" s="35"/>
    </row>
    <row r="175" spans="1:33" ht="15.75" customHeight="1">
      <c r="A175" s="15">
        <v>44561</v>
      </c>
      <c r="B175" s="16" t="s">
        <v>6255</v>
      </c>
      <c r="C175" s="16" t="s">
        <v>456</v>
      </c>
      <c r="D175" s="16"/>
      <c r="E175" s="16" t="s">
        <v>48</v>
      </c>
      <c r="F175" s="17" t="str">
        <f t="shared" si="5"/>
        <v>Đã nhận được CV</v>
      </c>
      <c r="G175" s="16" t="s">
        <v>7094</v>
      </c>
      <c r="H175" s="95" t="s">
        <v>7095</v>
      </c>
      <c r="I175" s="16" t="s">
        <v>7096</v>
      </c>
      <c r="J175" s="320" t="s">
        <v>7097</v>
      </c>
      <c r="K175" s="20" t="s">
        <v>7098</v>
      </c>
      <c r="L175" s="21" t="str">
        <f ca="1">IFERROR(__xludf.DUMMYFUNCTION("if(or(countifs($H$3:H176,H176)&gt;1, countifs($I$3:I176,I176)&gt;1),""Trùng"",if(or(COUNTIFS('Data tổng'!$I:$I,$I176)&gt;1,COUNTIFS('Data tổng'!$H:$H,$H176)&gt;1),""Trùng ""&amp;FILTER('Data tổng'!$B:$B,'Data tổng'!$I:$I=$I176,'Data tổng'!$B:$B&lt;&gt;$B176),""ok""))"),"ok")</f>
        <v>ok</v>
      </c>
      <c r="M175" s="16" t="s">
        <v>40</v>
      </c>
      <c r="N175" s="16"/>
      <c r="O175" s="16"/>
      <c r="P175" s="16"/>
      <c r="Q175" s="16"/>
      <c r="R175" s="16"/>
      <c r="T175" s="16"/>
      <c r="U175" s="21" t="s">
        <v>7099</v>
      </c>
      <c r="V175" s="23"/>
      <c r="W175" s="24"/>
      <c r="X175" s="25"/>
      <c r="Y175" s="33"/>
      <c r="Z175" s="26"/>
      <c r="AA175" s="26"/>
      <c r="AB175" s="39"/>
      <c r="AC175" s="27"/>
      <c r="AD175" s="28"/>
      <c r="AE175" s="29"/>
      <c r="AF175" s="29"/>
      <c r="AG175" s="35"/>
    </row>
    <row r="176" spans="1:33" ht="15.75" customHeight="1">
      <c r="A176" s="15">
        <v>44561</v>
      </c>
      <c r="B176" s="16" t="s">
        <v>6255</v>
      </c>
      <c r="C176" s="16" t="s">
        <v>78</v>
      </c>
      <c r="D176" s="16" t="s">
        <v>417</v>
      </c>
      <c r="E176" s="16" t="s">
        <v>48</v>
      </c>
      <c r="F176" s="17" t="str">
        <f t="shared" si="5"/>
        <v>Từ chối offer</v>
      </c>
      <c r="G176" s="16" t="s">
        <v>7100</v>
      </c>
      <c r="H176" s="95" t="s">
        <v>7101</v>
      </c>
      <c r="I176" s="16" t="s">
        <v>7102</v>
      </c>
      <c r="J176" s="320" t="s">
        <v>7103</v>
      </c>
      <c r="K176" s="20" t="s">
        <v>7104</v>
      </c>
      <c r="L176" s="21" t="str">
        <f ca="1">IFERROR(__xludf.DUMMYFUNCTION("if(or(countifs($H$3:H177,H177)&gt;1, countifs($I$3:I177,I177)&gt;1),""Trùng"",if(or(COUNTIFS('Data tổng'!$I:$I,$I177)&gt;1,COUNTIFS('Data tổng'!$H:$H,$H177)&gt;1),""Trùng ""&amp;FILTER('Data tổng'!$B:$B,'Data tổng'!$I:$I=$I177,'Data tổng'!$B:$B&lt;&gt;$B177),""ok""))"),"ok")</f>
        <v>ok</v>
      </c>
      <c r="M176" s="16" t="s">
        <v>83</v>
      </c>
      <c r="N176" s="16" t="s">
        <v>243</v>
      </c>
      <c r="O176" s="16"/>
      <c r="P176" s="16"/>
      <c r="Q176" s="16"/>
      <c r="R176" s="16"/>
      <c r="T176" s="16"/>
      <c r="U176" s="21" t="s">
        <v>7105</v>
      </c>
      <c r="V176" s="23">
        <v>44565</v>
      </c>
      <c r="W176" s="24" t="s">
        <v>57</v>
      </c>
      <c r="X176" s="25">
        <v>44566</v>
      </c>
      <c r="Y176" s="33">
        <v>0.72916666666666663</v>
      </c>
      <c r="Z176" s="26" t="s">
        <v>7034</v>
      </c>
      <c r="AA176" s="26" t="s">
        <v>57</v>
      </c>
      <c r="AB176" s="39">
        <v>44568</v>
      </c>
      <c r="AC176" s="27" t="s">
        <v>128</v>
      </c>
      <c r="AD176" s="28"/>
      <c r="AE176" s="29"/>
      <c r="AF176" s="29" t="s">
        <v>1162</v>
      </c>
      <c r="AG176" s="35">
        <v>17000000</v>
      </c>
    </row>
    <row r="177" spans="1:33" ht="15.75" customHeight="1">
      <c r="A177" s="15">
        <v>44561</v>
      </c>
      <c r="B177" s="16" t="s">
        <v>6255</v>
      </c>
      <c r="C177" s="16" t="s">
        <v>155</v>
      </c>
      <c r="D177" s="16" t="s">
        <v>35</v>
      </c>
      <c r="E177" s="16" t="s">
        <v>48</v>
      </c>
      <c r="F177" s="17" t="str">
        <f t="shared" si="5"/>
        <v>Đã nhận được CV</v>
      </c>
      <c r="G177" s="16" t="s">
        <v>7106</v>
      </c>
      <c r="H177" s="95" t="s">
        <v>7107</v>
      </c>
      <c r="I177" s="16" t="s">
        <v>7108</v>
      </c>
      <c r="J177" s="320" t="s">
        <v>7109</v>
      </c>
      <c r="K177" s="20" t="s">
        <v>7110</v>
      </c>
      <c r="L177" s="21" t="str">
        <f ca="1">IFERROR(__xludf.DUMMYFUNCTION("if(or(countifs($H$3:H178,H178)&gt;1, countifs($I$3:I178,I178)&gt;1),""Trùng"",if(or(COUNTIFS('Data tổng'!$I:$I,$I178)&gt;1,COUNTIFS('Data tổng'!$H:$H,$H178)&gt;1),""Trùng ""&amp;FILTER('Data tổng'!$B:$B,'Data tổng'!$I:$I=$I178,'Data tổng'!$B:$B&lt;&gt;$B178),""ok""))"),"ok")</f>
        <v>ok</v>
      </c>
      <c r="M177" s="16" t="s">
        <v>83</v>
      </c>
      <c r="N177" s="16" t="s">
        <v>243</v>
      </c>
      <c r="O177" s="16"/>
      <c r="P177" s="16"/>
      <c r="Q177" s="16"/>
      <c r="R177" s="16"/>
      <c r="T177" s="16"/>
      <c r="U177" s="21" t="s">
        <v>7111</v>
      </c>
      <c r="V177" s="23"/>
      <c r="W177" s="24"/>
      <c r="X177" s="25"/>
      <c r="Y177" s="33"/>
      <c r="Z177" s="26"/>
      <c r="AA177" s="26"/>
      <c r="AB177" s="39"/>
      <c r="AC177" s="27"/>
      <c r="AD177" s="28"/>
      <c r="AE177" s="29"/>
      <c r="AF177" s="29"/>
      <c r="AG177" s="35"/>
    </row>
    <row r="178" spans="1:33" ht="15.75" customHeight="1">
      <c r="A178" s="15">
        <v>44565</v>
      </c>
      <c r="B178" s="16" t="s">
        <v>6255</v>
      </c>
      <c r="C178" s="16" t="s">
        <v>155</v>
      </c>
      <c r="D178" s="16" t="s">
        <v>79</v>
      </c>
      <c r="E178" s="16" t="s">
        <v>48</v>
      </c>
      <c r="F178" s="17" t="str">
        <f t="shared" si="5"/>
        <v>Đã nhận được CV</v>
      </c>
      <c r="G178" s="16" t="s">
        <v>7112</v>
      </c>
      <c r="H178" s="95" t="s">
        <v>7113</v>
      </c>
      <c r="I178" s="16" t="s">
        <v>7114</v>
      </c>
      <c r="J178" s="320" t="s">
        <v>6750</v>
      </c>
      <c r="K178" s="20" t="s">
        <v>7115</v>
      </c>
      <c r="L178" s="21" t="str">
        <f ca="1">IFERROR(__xludf.DUMMYFUNCTION("if(or(countifs($H$3:H179,H179)&gt;1, countifs($I$3:I179,I179)&gt;1),""Trùng"",if(or(COUNTIFS('Data tổng'!$I:$I,$I179)&gt;1,COUNTIFS('Data tổng'!$H:$H,$H179)&gt;1),""Trùng ""&amp;FILTER('Data tổng'!$B:$B,'Data tổng'!$I:$I=$I179,'Data tổng'!$B:$B&lt;&gt;$B179),""ok""))"),"ok")</f>
        <v>ok</v>
      </c>
      <c r="M178" s="16" t="s">
        <v>40</v>
      </c>
      <c r="N178" s="16" t="s">
        <v>243</v>
      </c>
      <c r="O178" s="16"/>
      <c r="P178" s="16"/>
      <c r="Q178" s="16"/>
      <c r="R178" s="16"/>
      <c r="T178" s="16"/>
      <c r="U178" s="21"/>
      <c r="V178" s="23"/>
      <c r="W178" s="24"/>
      <c r="X178" s="25"/>
      <c r="Y178" s="33"/>
      <c r="Z178" s="26"/>
      <c r="AA178" s="26"/>
      <c r="AB178" s="39"/>
      <c r="AC178" s="27"/>
      <c r="AD178" s="28"/>
      <c r="AE178" s="29"/>
      <c r="AF178" s="29"/>
      <c r="AG178" s="35"/>
    </row>
    <row r="179" spans="1:33" ht="15.75" customHeight="1">
      <c r="A179" s="15">
        <v>44565</v>
      </c>
      <c r="B179" s="16" t="s">
        <v>6255</v>
      </c>
      <c r="C179" s="16" t="s">
        <v>155</v>
      </c>
      <c r="D179" s="16" t="s">
        <v>457</v>
      </c>
      <c r="E179" s="16" t="s">
        <v>48</v>
      </c>
      <c r="F179" s="17" t="str">
        <f t="shared" si="5"/>
        <v>Đã nhận được CV</v>
      </c>
      <c r="G179" s="16" t="s">
        <v>7116</v>
      </c>
      <c r="H179" s="95" t="s">
        <v>7117</v>
      </c>
      <c r="I179" s="16" t="s">
        <v>5201</v>
      </c>
      <c r="J179" s="320" t="s">
        <v>7118</v>
      </c>
      <c r="K179" s="20" t="s">
        <v>7119</v>
      </c>
      <c r="L179" s="21" t="str">
        <f ca="1">IFERROR(__xludf.DUMMYFUNCTION("if(or(countifs($H$3:H180,H180)&gt;1, countifs($I$3:I180,I180)&gt;1),""Trùng"",if(or(COUNTIFS('Data tổng'!$I:$I,$I180)&gt;1,COUNTIFS('Data tổng'!$H:$H,$H180)&gt;1),""Trùng ""&amp;FILTER('Data tổng'!$B:$B,'Data tổng'!$I:$I=$I180,'Data tổng'!$B:$B&lt;&gt;$B180),""ok""))"),"ok")</f>
        <v>ok</v>
      </c>
      <c r="M179" s="16" t="s">
        <v>40</v>
      </c>
      <c r="N179" s="16" t="s">
        <v>243</v>
      </c>
      <c r="O179" s="16"/>
      <c r="P179" s="16"/>
      <c r="Q179" s="16"/>
      <c r="R179" s="16"/>
      <c r="T179" s="16"/>
      <c r="U179" s="21" t="s">
        <v>7120</v>
      </c>
      <c r="V179" s="23"/>
      <c r="W179" s="24"/>
      <c r="X179" s="25"/>
      <c r="Y179" s="33"/>
      <c r="Z179" s="26"/>
      <c r="AA179" s="26"/>
      <c r="AB179" s="39"/>
      <c r="AC179" s="27"/>
      <c r="AD179" s="28"/>
      <c r="AE179" s="29"/>
      <c r="AF179" s="29"/>
      <c r="AG179" s="35"/>
    </row>
    <row r="180" spans="1:33" ht="15.75" customHeight="1">
      <c r="A180" s="15">
        <v>44565</v>
      </c>
      <c r="B180" s="16" t="s">
        <v>6255</v>
      </c>
      <c r="C180" s="16" t="s">
        <v>155</v>
      </c>
      <c r="D180" s="16" t="s">
        <v>79</v>
      </c>
      <c r="E180" s="16" t="s">
        <v>48</v>
      </c>
      <c r="F180" s="17" t="str">
        <f t="shared" si="5"/>
        <v>Đã nhận được CV</v>
      </c>
      <c r="G180" s="16" t="s">
        <v>7121</v>
      </c>
      <c r="H180" s="95" t="s">
        <v>7122</v>
      </c>
      <c r="I180" s="16" t="s">
        <v>5139</v>
      </c>
      <c r="J180" s="320" t="s">
        <v>7122</v>
      </c>
      <c r="K180" s="20" t="s">
        <v>7123</v>
      </c>
      <c r="L180" s="21" t="str">
        <f ca="1">IFERROR(__xludf.DUMMYFUNCTION("if(or(countifs($H$3:H181,H181)&gt;1, countifs($I$3:I181,I181)&gt;1),""Trùng"",if(or(COUNTIFS('Data tổng'!$I:$I,$I181)&gt;1,COUNTIFS('Data tổng'!$H:$H,$H181)&gt;1),""Trùng ""&amp;FILTER('Data tổng'!$B:$B,'Data tổng'!$I:$I=$I181,'Data tổng'!$B:$B&lt;&gt;$B181),""ok""))"),"ok")</f>
        <v>ok</v>
      </c>
      <c r="M180" s="16" t="s">
        <v>40</v>
      </c>
      <c r="N180" s="16" t="s">
        <v>243</v>
      </c>
      <c r="O180" s="16"/>
      <c r="P180" s="16"/>
      <c r="Q180" s="16"/>
      <c r="R180" s="16"/>
      <c r="T180" s="16"/>
      <c r="U180" s="21" t="s">
        <v>7120</v>
      </c>
      <c r="V180" s="23"/>
      <c r="W180" s="24"/>
      <c r="X180" s="25"/>
      <c r="Y180" s="33"/>
      <c r="Z180" s="26"/>
      <c r="AA180" s="26"/>
      <c r="AB180" s="39"/>
      <c r="AC180" s="27"/>
      <c r="AD180" s="28"/>
      <c r="AE180" s="29"/>
      <c r="AF180" s="29"/>
      <c r="AG180" s="35"/>
    </row>
    <row r="181" spans="1:33" ht="15.75" customHeight="1">
      <c r="A181" s="15">
        <v>44565</v>
      </c>
      <c r="B181" s="16" t="s">
        <v>6255</v>
      </c>
      <c r="C181" s="16" t="s">
        <v>155</v>
      </c>
      <c r="D181" s="16" t="s">
        <v>79</v>
      </c>
      <c r="E181" s="16" t="s">
        <v>48</v>
      </c>
      <c r="F181" s="17" t="str">
        <f t="shared" si="5"/>
        <v>Hủy Phỏng vấn</v>
      </c>
      <c r="G181" s="16" t="s">
        <v>7124</v>
      </c>
      <c r="H181" s="95" t="s">
        <v>7125</v>
      </c>
      <c r="I181" s="16" t="s">
        <v>7126</v>
      </c>
      <c r="J181" s="320" t="s">
        <v>7127</v>
      </c>
      <c r="K181" s="20" t="s">
        <v>7128</v>
      </c>
      <c r="L181" s="21" t="str">
        <f ca="1">IFERROR(__xludf.DUMMYFUNCTION("if(or(countifs($H$3:H182,H182)&gt;1, countifs($I$3:I182,I182)&gt;1),""Trùng"",if(or(COUNTIFS('Data tổng'!$I:$I,$I182)&gt;1,COUNTIFS('Data tổng'!$H:$H,$H182)&gt;1),""Trùng ""&amp;FILTER('Data tổng'!$B:$B,'Data tổng'!$I:$I=$I182,'Data tổng'!$B:$B&lt;&gt;$B182),""ok""))"),"ok")</f>
        <v>ok</v>
      </c>
      <c r="M181" s="16" t="s">
        <v>40</v>
      </c>
      <c r="N181" s="16" t="s">
        <v>243</v>
      </c>
      <c r="O181" s="16"/>
      <c r="P181" s="16"/>
      <c r="Q181" s="16"/>
      <c r="R181" s="16"/>
      <c r="T181" s="16"/>
      <c r="U181" s="21" t="s">
        <v>7129</v>
      </c>
      <c r="V181" s="23">
        <v>44572</v>
      </c>
      <c r="W181" s="24" t="s">
        <v>57</v>
      </c>
      <c r="X181" s="25">
        <v>44572</v>
      </c>
      <c r="Y181" s="33">
        <v>0.625</v>
      </c>
      <c r="Z181" s="26" t="s">
        <v>827</v>
      </c>
      <c r="AA181" s="26" t="s">
        <v>187</v>
      </c>
      <c r="AB181" s="39"/>
      <c r="AC181" s="27"/>
      <c r="AD181" s="28"/>
      <c r="AE181" s="29"/>
      <c r="AF181" s="29"/>
      <c r="AG181" s="35"/>
    </row>
    <row r="182" spans="1:33" ht="15.75" customHeight="1">
      <c r="A182" s="15">
        <v>44566</v>
      </c>
      <c r="B182" s="16" t="s">
        <v>6255</v>
      </c>
      <c r="C182" s="16" t="s">
        <v>155</v>
      </c>
      <c r="D182" s="16" t="s">
        <v>417</v>
      </c>
      <c r="E182" s="16" t="s">
        <v>48</v>
      </c>
      <c r="F182" s="17" t="str">
        <f t="shared" si="5"/>
        <v>Đã onboard</v>
      </c>
      <c r="G182" s="16" t="s">
        <v>7130</v>
      </c>
      <c r="H182" s="312" t="s">
        <v>7131</v>
      </c>
      <c r="I182" s="16" t="s">
        <v>7132</v>
      </c>
      <c r="J182" s="311" t="s">
        <v>7133</v>
      </c>
      <c r="K182" s="20" t="s">
        <v>7134</v>
      </c>
      <c r="L182" s="21" t="str">
        <f ca="1">IFERROR(__xludf.DUMMYFUNCTION("if(or(countifs($H$3:H183,H183)&gt;1, countifs($I$3:I183,I183)&gt;1),""Trùng"",if(or(COUNTIFS('Data tổng'!$I:$I,$I183)&gt;1,COUNTIFS('Data tổng'!$H:$H,$H183)&gt;1),""Trùng ""&amp;FILTER('Data tổng'!$B:$B,'Data tổng'!$I:$I=$I183,'Data tổng'!$B:$B&lt;&gt;$B183),""ok""))"),"ok")</f>
        <v>ok</v>
      </c>
      <c r="M182" s="16" t="s">
        <v>824</v>
      </c>
      <c r="N182" s="16" t="s">
        <v>825</v>
      </c>
      <c r="O182" s="16"/>
      <c r="P182" s="16"/>
      <c r="Q182" s="16"/>
      <c r="R182" s="16"/>
      <c r="T182" s="16"/>
      <c r="U182" s="21" t="s">
        <v>7135</v>
      </c>
      <c r="V182" s="23">
        <v>44565</v>
      </c>
      <c r="W182" s="24" t="s">
        <v>57</v>
      </c>
      <c r="X182" s="25">
        <v>44571</v>
      </c>
      <c r="Y182" s="33">
        <v>0.72916666666666663</v>
      </c>
      <c r="Z182" s="26" t="s">
        <v>682</v>
      </c>
      <c r="AA182" s="26" t="s">
        <v>57</v>
      </c>
      <c r="AB182" s="316">
        <v>44574</v>
      </c>
      <c r="AC182" s="27" t="s">
        <v>65</v>
      </c>
      <c r="AD182" s="28">
        <v>44606</v>
      </c>
      <c r="AE182" s="29" t="s">
        <v>65</v>
      </c>
      <c r="AF182" s="29" t="s">
        <v>1454</v>
      </c>
      <c r="AG182" s="35">
        <v>32000000</v>
      </c>
    </row>
    <row r="183" spans="1:33" ht="15.75" customHeight="1">
      <c r="A183" s="15">
        <v>44567</v>
      </c>
      <c r="B183" s="16" t="s">
        <v>6255</v>
      </c>
      <c r="C183" s="16" t="s">
        <v>155</v>
      </c>
      <c r="D183" s="16" t="s">
        <v>417</v>
      </c>
      <c r="E183" s="16" t="s">
        <v>48</v>
      </c>
      <c r="F183" s="17" t="str">
        <f>IF(G183="","",IF(AE183="Yes", "Đã onboard", IF(AE183="No", "Không onboard", IF(AC183="Yes", "Đồng ý offer", IF(AC183="Consider", "Cân nhắc offer",IF(AC183="No", "Từ chối offer", IF(AA183="Pass", "Pass Phỏng vấn", IF(AA183="Fail", "Fail Phỏng vấn", IF(AA183="Cancel", "Hủy Phỏng vấn", IF(AA183="Reject", "Từ chối Phỏng vấn", IF(AA183="Consider", "Cân nhắc KQ PV", IF(AND(X184&lt;&gt;"",AA183="",W183="Pass"), "Có lịch PV",IF(W183="Pass","Pass CV",IF(W183="Fail","Fail CV",IF(W183="Reject","Từ chối ứng tuyển", IF(W183="Consider","Cân nhắc CV","Đã nhận được CV"))))))))))))))))</f>
        <v>Đã nhận được CV</v>
      </c>
      <c r="G183" s="16" t="s">
        <v>7136</v>
      </c>
      <c r="H183" s="95" t="s">
        <v>7137</v>
      </c>
      <c r="I183" s="16" t="s">
        <v>7138</v>
      </c>
      <c r="J183" s="313"/>
      <c r="K183" s="20" t="s">
        <v>7139</v>
      </c>
      <c r="L183" s="21" t="str">
        <f ca="1">IFERROR(__xludf.DUMMYFUNCTION("if(or(countifs($H$3:H184,H184)&gt;1, countifs($I$3:I184,I184)&gt;1),""Trùng"",if(or(COUNTIFS('Data tổng'!$I:$I,$I184)&gt;1,COUNTIFS('Data tổng'!$H:$H,$H184)&gt;1),""Trùng ""&amp;FILTER('Data tổng'!$B:$B,'Data tổng'!$I:$I=$I184,'Data tổng'!$B:$B&lt;&gt;$B184),""ok""))"),"ok")</f>
        <v>ok</v>
      </c>
      <c r="M183" s="16" t="s">
        <v>40</v>
      </c>
      <c r="N183" s="16" t="s">
        <v>243</v>
      </c>
      <c r="O183" s="16"/>
      <c r="P183" s="16"/>
      <c r="Q183" s="16"/>
      <c r="R183" s="16"/>
      <c r="T183" s="16"/>
      <c r="U183" s="21" t="s">
        <v>7140</v>
      </c>
      <c r="V183" s="23"/>
      <c r="W183" s="24"/>
      <c r="X183" s="25"/>
      <c r="Y183" s="33"/>
      <c r="Z183" s="26"/>
      <c r="AA183" s="26"/>
      <c r="AB183" s="39"/>
      <c r="AC183" s="27"/>
      <c r="AD183" s="28"/>
      <c r="AE183" s="29"/>
      <c r="AF183" s="29"/>
      <c r="AG183" s="35"/>
    </row>
    <row r="184" spans="1:33" ht="15.75" customHeight="1">
      <c r="A184" s="15">
        <v>44567</v>
      </c>
      <c r="B184" s="16" t="s">
        <v>6255</v>
      </c>
      <c r="C184" s="16" t="s">
        <v>155</v>
      </c>
      <c r="D184" s="16" t="s">
        <v>79</v>
      </c>
      <c r="E184" s="16" t="s">
        <v>48</v>
      </c>
      <c r="F184" s="17" t="str">
        <f>IF(G184="","",IF(AE184="Yes", "Đã onboard", IF(AE184="No", "Không onboard", IF(AC184="Yes", "Đồng ý offer", IF(AC184="Consider", "Cân nhắc offer",IF(AC184="No", "Từ chối offer", IF(AA184="Pass", "Pass Phỏng vấn", IF(AA184="Fail", "Fail Phỏng vấn", IF(AA184="Cancel", "Hủy Phỏng vấn", IF(AA184="Reject", "Từ chối Phỏng vấn", IF(AA184="Consider", "Cân nhắc KQ PV", IF(AND(X185&lt;&gt;"",AA184="",W184="Pass"), "Có lịch PV",IF(W184="Pass","Pass CV",IF(W184="Fail","Fail CV",IF(W184="Reject","Từ chối ứng tuyển", IF(W184="Consider","Cân nhắc CV","Đã nhận được CV"))))))))))))))))</f>
        <v>Đã nhận được CV</v>
      </c>
      <c r="G184" s="16" t="s">
        <v>7141</v>
      </c>
      <c r="H184" s="95" t="s">
        <v>7142</v>
      </c>
      <c r="I184" s="16" t="s">
        <v>7143</v>
      </c>
      <c r="J184" s="313">
        <v>34688</v>
      </c>
      <c r="K184" s="20" t="s">
        <v>7144</v>
      </c>
      <c r="L184" s="21" t="str">
        <f ca="1">IFERROR(__xludf.DUMMYFUNCTION("if(or(countifs($H$3:H185,H185)&gt;1, countifs($I$3:I185,I185)&gt;1),""Trùng"",if(or(COUNTIFS('Data tổng'!$I:$I,$I185)&gt;1,COUNTIFS('Data tổng'!$H:$H,$H185)&gt;1),""Trùng ""&amp;FILTER('Data tổng'!$B:$B,'Data tổng'!$I:$I=$I185,'Data tổng'!$B:$B&lt;&gt;$B185),""ok""))"),"ok")</f>
        <v>ok</v>
      </c>
      <c r="M184" s="16" t="s">
        <v>40</v>
      </c>
      <c r="N184" s="16" t="s">
        <v>243</v>
      </c>
      <c r="O184" s="16"/>
      <c r="P184" s="16"/>
      <c r="Q184" s="16"/>
      <c r="R184" s="16"/>
      <c r="T184" s="16"/>
      <c r="U184" s="21" t="s">
        <v>7145</v>
      </c>
      <c r="V184" s="23"/>
      <c r="W184" s="24"/>
      <c r="X184" s="25"/>
      <c r="Y184" s="33"/>
      <c r="Z184" s="26"/>
      <c r="AA184" s="26"/>
      <c r="AB184" s="39"/>
      <c r="AC184" s="27"/>
      <c r="AD184" s="28"/>
      <c r="AE184" s="29"/>
      <c r="AF184" s="29"/>
      <c r="AG184" s="35"/>
    </row>
    <row r="185" spans="1:33" ht="15.75" customHeight="1">
      <c r="A185" s="15">
        <v>44567</v>
      </c>
      <c r="B185" s="16" t="s">
        <v>6255</v>
      </c>
      <c r="C185" s="16" t="s">
        <v>155</v>
      </c>
      <c r="D185" s="16" t="s">
        <v>79</v>
      </c>
      <c r="E185" s="16" t="s">
        <v>48</v>
      </c>
      <c r="F185" s="17" t="str">
        <f>IF(G185="","",IF(AE185="Yes", "Đã onboard", IF(AE185="No", "Không onboard", IF(AC185="Yes", "Đồng ý offer", IF(AC185="Consider", "Cân nhắc offer",IF(AC185="No", "Từ chối offer", IF(AA185="Pass", "Pass Phỏng vấn", IF(AA185="Fail", "Fail Phỏng vấn", IF(AA185="Cancel", "Hủy Phỏng vấn", IF(AA185="Reject", "Từ chối Phỏng vấn", IF(AA185="Consider", "Cân nhắc KQ PV", IF(AND(X186&lt;&gt;"",AA185="",W185="Pass"), "Có lịch PV",IF(W185="Pass","Pass CV",IF(W185="Fail","Fail CV",IF(W185="Reject","Từ chối ứng tuyển", IF(W185="Consider","Cân nhắc CV","Đã nhận được CV"))))))))))))))))</f>
        <v>Đã nhận được CV</v>
      </c>
      <c r="G185" s="16" t="s">
        <v>7146</v>
      </c>
      <c r="H185" s="95" t="s">
        <v>7147</v>
      </c>
      <c r="I185" s="16" t="s">
        <v>7148</v>
      </c>
      <c r="J185" s="313"/>
      <c r="K185" s="20" t="s">
        <v>7149</v>
      </c>
      <c r="L185" s="21" t="str">
        <f ca="1">IFERROR(__xludf.DUMMYFUNCTION("if(or(countifs($H$3:H186,H186)&gt;1, countifs($I$3:I186,I186)&gt;1),""Trùng"",if(or(COUNTIFS('Data tổng'!$I:$I,$I186)&gt;1,COUNTIFS('Data tổng'!$H:$H,$H186)&gt;1),""Trùng ""&amp;FILTER('Data tổng'!$B:$B,'Data tổng'!$I:$I=$I186,'Data tổng'!$B:$B&lt;&gt;$B186),""ok""))"),"ok")</f>
        <v>ok</v>
      </c>
      <c r="M185" s="16" t="s">
        <v>40</v>
      </c>
      <c r="N185" s="16" t="s">
        <v>243</v>
      </c>
      <c r="O185" s="16"/>
      <c r="P185" s="16"/>
      <c r="Q185" s="16"/>
      <c r="R185" s="16"/>
      <c r="T185" s="16"/>
      <c r="U185" s="21" t="s">
        <v>7150</v>
      </c>
      <c r="V185" s="23"/>
      <c r="W185" s="24"/>
      <c r="X185" s="25"/>
      <c r="Y185" s="33"/>
      <c r="Z185" s="26"/>
      <c r="AA185" s="26"/>
      <c r="AB185" s="39"/>
      <c r="AC185" s="27"/>
      <c r="AD185" s="28"/>
      <c r="AE185" s="29"/>
      <c r="AF185" s="29"/>
      <c r="AG185" s="35"/>
    </row>
    <row r="186" spans="1:33" ht="15.75" customHeight="1">
      <c r="A186" s="15">
        <v>44567</v>
      </c>
      <c r="B186" s="16" t="s">
        <v>6255</v>
      </c>
      <c r="C186" s="16" t="s">
        <v>145</v>
      </c>
      <c r="D186" s="16" t="s">
        <v>79</v>
      </c>
      <c r="E186" s="16" t="s">
        <v>48</v>
      </c>
      <c r="F186" s="17" t="str">
        <f t="shared" ref="F186:F249" si="6">IF(G186="","",IF(AE186="Yes", "Đã onboard", IF(AE186="No", "Không onboard", IF(AC186="Yes", "Đồng ý offer", IF(AC186="Consider", "Cân nhắc offer",IF(AC186="No", "Từ chối offer", IF(AA186="Pass", "Pass Phỏng vấn", IF(AA186="Fail", "Fail Phỏng vấn", IF(AA186="Cancel", "Hủy Phỏng vấn", IF(AA186="Reject", "Từ chối Phỏng vấn", IF(AA186="Consider", "Cân nhắc KQ PV", IF(AND(X186&lt;&gt;"",AA186="",W186="Pass"), "Có lịch PV",IF(W186="Pass","Pass CV",IF(W186="Fail","Fail CV",IF(W186="Reject","Từ chối ứng tuyển", IF(W186="Consider","Cân nhắc CV","Đã nhận được CV"))))))))))))))))</f>
        <v>Đã nhận được CV</v>
      </c>
      <c r="G186" s="16" t="s">
        <v>7151</v>
      </c>
      <c r="H186" s="95" t="s">
        <v>7152</v>
      </c>
      <c r="I186" s="16" t="s">
        <v>5899</v>
      </c>
      <c r="J186" s="313"/>
      <c r="K186" s="20" t="s">
        <v>7153</v>
      </c>
      <c r="L186" s="21" t="str">
        <f ca="1">IFERROR(__xludf.DUMMYFUNCTION("if(or(countifs($H$3:H187,H187)&gt;1, countifs($I$3:I187,I187)&gt;1),""Trùng"",if(or(COUNTIFS('Data tổng'!$I:$I,$I187)&gt;1,COUNTIFS('Data tổng'!$H:$H,$H187)&gt;1),""Trùng ""&amp;FILTER('Data tổng'!$B:$B,'Data tổng'!$I:$I=$I187,'Data tổng'!$B:$B&lt;&gt;$B187),""ok""))"),"ok")</f>
        <v>ok</v>
      </c>
      <c r="M186" s="16" t="s">
        <v>824</v>
      </c>
      <c r="N186" s="16" t="s">
        <v>825</v>
      </c>
      <c r="O186" s="16"/>
      <c r="P186" s="16"/>
      <c r="Q186" s="16"/>
      <c r="R186" s="16"/>
      <c r="T186" s="16"/>
      <c r="U186" s="21" t="s">
        <v>7154</v>
      </c>
      <c r="V186" s="23"/>
      <c r="W186" s="24"/>
      <c r="X186" s="25"/>
      <c r="Y186" s="33"/>
      <c r="Z186" s="26"/>
      <c r="AA186" s="26"/>
      <c r="AB186" s="39"/>
      <c r="AC186" s="27"/>
      <c r="AD186" s="28"/>
      <c r="AE186" s="29"/>
      <c r="AF186" s="29"/>
      <c r="AG186" s="35"/>
    </row>
    <row r="187" spans="1:33" ht="15.75" customHeight="1">
      <c r="A187" s="15">
        <v>44567</v>
      </c>
      <c r="B187" s="16" t="s">
        <v>6255</v>
      </c>
      <c r="C187" s="16" t="s">
        <v>78</v>
      </c>
      <c r="D187" s="16" t="s">
        <v>417</v>
      </c>
      <c r="E187" s="16" t="s">
        <v>48</v>
      </c>
      <c r="F187" s="17" t="str">
        <f t="shared" si="6"/>
        <v>Fail CV</v>
      </c>
      <c r="G187" s="16" t="s">
        <v>7155</v>
      </c>
      <c r="H187" s="95" t="s">
        <v>7156</v>
      </c>
      <c r="I187" s="16" t="s">
        <v>7157</v>
      </c>
      <c r="J187" s="313">
        <v>34165</v>
      </c>
      <c r="K187" s="20" t="s">
        <v>7158</v>
      </c>
      <c r="L187" s="21" t="str">
        <f ca="1">IFERROR(__xludf.DUMMYFUNCTION("if(or(countifs($H$3:H188,H188)&gt;1, countifs($I$3:I188,I188)&gt;1),""Trùng"",if(or(COUNTIFS('Data tổng'!$I:$I,$I188)&gt;1,COUNTIFS('Data tổng'!$H:$H,$H188)&gt;1),""Trùng ""&amp;FILTER('Data tổng'!$B:$B,'Data tổng'!$I:$I=$I188,'Data tổng'!$B:$B&lt;&gt;$B188),""ok""))"),"ok")</f>
        <v>ok</v>
      </c>
      <c r="M187" s="16" t="s">
        <v>83</v>
      </c>
      <c r="N187" s="16" t="s">
        <v>243</v>
      </c>
      <c r="O187" s="16"/>
      <c r="P187" s="16"/>
      <c r="Q187" s="16"/>
      <c r="R187" s="16"/>
      <c r="T187" s="16"/>
      <c r="U187" s="21"/>
      <c r="V187" s="23">
        <v>44567</v>
      </c>
      <c r="W187" s="24" t="s">
        <v>47</v>
      </c>
      <c r="X187" s="25"/>
      <c r="Y187" s="33"/>
      <c r="Z187" s="26"/>
      <c r="AA187" s="26"/>
      <c r="AB187" s="39"/>
      <c r="AC187" s="27"/>
      <c r="AD187" s="28"/>
      <c r="AE187" s="29"/>
      <c r="AF187" s="29"/>
      <c r="AG187" s="35"/>
    </row>
    <row r="188" spans="1:33" ht="15.75" customHeight="1">
      <c r="A188" s="15">
        <v>44567</v>
      </c>
      <c r="B188" s="16" t="s">
        <v>6255</v>
      </c>
      <c r="C188" s="16" t="s">
        <v>78</v>
      </c>
      <c r="D188" s="16" t="s">
        <v>417</v>
      </c>
      <c r="E188" s="16" t="s">
        <v>48</v>
      </c>
      <c r="F188" s="17" t="str">
        <f t="shared" si="6"/>
        <v>Fail Phỏng vấn</v>
      </c>
      <c r="G188" s="16" t="s">
        <v>7159</v>
      </c>
      <c r="H188" s="95" t="s">
        <v>7160</v>
      </c>
      <c r="I188" s="16" t="s">
        <v>7161</v>
      </c>
      <c r="J188" s="320" t="s">
        <v>7162</v>
      </c>
      <c r="K188" s="20" t="s">
        <v>7163</v>
      </c>
      <c r="L188" s="21" t="str">
        <f ca="1">IFERROR(__xludf.DUMMYFUNCTION("if(or(countifs($H$3:H189,H189)&gt;1, countifs($I$3:I189,I189)&gt;1),""Trùng"",if(or(COUNTIFS('Data tổng'!$I:$I,$I189)&gt;1,COUNTIFS('Data tổng'!$H:$H,$H189)&gt;1),""Trùng ""&amp;FILTER('Data tổng'!$B:$B,'Data tổng'!$I:$I=$I189,'Data tổng'!$B:$B&lt;&gt;$B189),""ok""))"),"ok")</f>
        <v>ok</v>
      </c>
      <c r="M188" s="16" t="s">
        <v>217</v>
      </c>
      <c r="N188" s="16" t="s">
        <v>8</v>
      </c>
      <c r="O188" s="16"/>
      <c r="P188" s="16"/>
      <c r="Q188" s="16"/>
      <c r="R188" s="16"/>
      <c r="T188" s="16"/>
      <c r="U188" s="21" t="s">
        <v>7164</v>
      </c>
      <c r="V188" s="23">
        <v>44567</v>
      </c>
      <c r="W188" s="24" t="s">
        <v>57</v>
      </c>
      <c r="X188" s="25">
        <v>44568</v>
      </c>
      <c r="Y188" s="33">
        <v>0.58333333333333337</v>
      </c>
      <c r="Z188" s="26" t="s">
        <v>7165</v>
      </c>
      <c r="AA188" s="26" t="s">
        <v>47</v>
      </c>
      <c r="AB188" s="39"/>
      <c r="AC188" s="27"/>
      <c r="AD188" s="28"/>
      <c r="AE188" s="29"/>
      <c r="AF188" s="29"/>
      <c r="AG188" s="35">
        <v>18000000</v>
      </c>
    </row>
    <row r="189" spans="1:33" ht="15.75" customHeight="1">
      <c r="A189" s="15">
        <v>44567</v>
      </c>
      <c r="B189" s="16" t="s">
        <v>6255</v>
      </c>
      <c r="C189" s="16" t="s">
        <v>155</v>
      </c>
      <c r="D189" s="16" t="s">
        <v>417</v>
      </c>
      <c r="E189" s="16" t="s">
        <v>48</v>
      </c>
      <c r="F189" s="17" t="str">
        <f t="shared" si="6"/>
        <v>Đã nhận được CV</v>
      </c>
      <c r="G189" s="16" t="s">
        <v>2459</v>
      </c>
      <c r="H189" s="95" t="s">
        <v>7166</v>
      </c>
      <c r="I189" s="16" t="s">
        <v>7167</v>
      </c>
      <c r="J189" s="313"/>
      <c r="K189" s="20" t="s">
        <v>7168</v>
      </c>
      <c r="L189" s="21" t="str">
        <f ca="1">IFERROR(__xludf.DUMMYFUNCTION("if(or(countifs($H$3:H190,H190)&gt;1, countifs($I$3:I190,I190)&gt;1),""Trùng"",if(or(COUNTIFS('Data tổng'!$I:$I,$I190)&gt;1,COUNTIFS('Data tổng'!$H:$H,$H190)&gt;1),""Trùng ""&amp;FILTER('Data tổng'!$B:$B,'Data tổng'!$I:$I=$I190,'Data tổng'!$B:$B&lt;&gt;$B190),""ok""))"),"ok")</f>
        <v>ok</v>
      </c>
      <c r="M189" s="16" t="s">
        <v>40</v>
      </c>
      <c r="N189" s="16"/>
      <c r="O189" s="16"/>
      <c r="P189" s="16"/>
      <c r="Q189" s="16"/>
      <c r="R189" s="16"/>
      <c r="T189" s="16"/>
      <c r="U189" s="21"/>
      <c r="V189" s="23"/>
      <c r="W189" s="24"/>
      <c r="X189" s="25"/>
      <c r="Y189" s="33"/>
      <c r="Z189" s="26"/>
      <c r="AA189" s="26"/>
      <c r="AB189" s="39"/>
      <c r="AC189" s="27"/>
      <c r="AD189" s="28"/>
      <c r="AE189" s="29"/>
      <c r="AF189" s="29"/>
      <c r="AG189" s="35"/>
    </row>
    <row r="190" spans="1:33" ht="15.75" customHeight="1">
      <c r="A190" s="15">
        <v>44567</v>
      </c>
      <c r="B190" s="16" t="s">
        <v>6255</v>
      </c>
      <c r="C190" s="16" t="s">
        <v>78</v>
      </c>
      <c r="D190" s="16" t="s">
        <v>417</v>
      </c>
      <c r="E190" s="16" t="s">
        <v>48</v>
      </c>
      <c r="F190" s="17" t="str">
        <f t="shared" si="6"/>
        <v>Fail Phỏng vấn</v>
      </c>
      <c r="G190" s="16" t="s">
        <v>7169</v>
      </c>
      <c r="H190" s="95" t="s">
        <v>7170</v>
      </c>
      <c r="I190" s="16" t="s">
        <v>7171</v>
      </c>
      <c r="J190" s="313">
        <v>1994</v>
      </c>
      <c r="K190" s="20" t="s">
        <v>7172</v>
      </c>
      <c r="L190" s="21" t="str">
        <f ca="1">IFERROR(__xludf.DUMMYFUNCTION("if(or(countifs($H$3:H191,H191)&gt;1, countifs($I$3:I191,I191)&gt;1),""Trùng"",if(or(COUNTIFS('Data tổng'!$I:$I,$I191)&gt;1,COUNTIFS('Data tổng'!$H:$H,$H191)&gt;1),""Trùng ""&amp;FILTER('Data tổng'!$B:$B,'Data tổng'!$I:$I=$I191,'Data tổng'!$B:$B&lt;&gt;$B191),""ok""))"),"ok")</f>
        <v>ok</v>
      </c>
      <c r="M190" s="16" t="s">
        <v>83</v>
      </c>
      <c r="N190" s="16" t="s">
        <v>243</v>
      </c>
      <c r="O190" s="16"/>
      <c r="P190" s="16"/>
      <c r="Q190" s="16"/>
      <c r="R190" s="16"/>
      <c r="T190" s="16"/>
      <c r="U190" s="21" t="s">
        <v>7173</v>
      </c>
      <c r="V190" s="23">
        <v>44568</v>
      </c>
      <c r="W190" s="24" t="s">
        <v>57</v>
      </c>
      <c r="X190" s="25">
        <v>44572</v>
      </c>
      <c r="Y190" s="33">
        <v>0.625</v>
      </c>
      <c r="Z190" s="26" t="s">
        <v>827</v>
      </c>
      <c r="AA190" s="26" t="s">
        <v>47</v>
      </c>
      <c r="AB190" s="39"/>
      <c r="AC190" s="27"/>
      <c r="AD190" s="28"/>
      <c r="AE190" s="29"/>
      <c r="AF190" s="29"/>
      <c r="AG190" s="35"/>
    </row>
    <row r="191" spans="1:33" ht="15.75" customHeight="1">
      <c r="A191" s="15">
        <v>44568</v>
      </c>
      <c r="B191" s="16" t="s">
        <v>6255</v>
      </c>
      <c r="C191" s="16" t="s">
        <v>155</v>
      </c>
      <c r="D191" s="16" t="s">
        <v>79</v>
      </c>
      <c r="E191" s="16" t="s">
        <v>48</v>
      </c>
      <c r="F191" s="17" t="str">
        <f t="shared" si="6"/>
        <v>Fail Phỏng vấn</v>
      </c>
      <c r="G191" s="16" t="s">
        <v>7174</v>
      </c>
      <c r="H191" s="95" t="s">
        <v>7175</v>
      </c>
      <c r="I191" s="16" t="s">
        <v>7176</v>
      </c>
      <c r="J191" s="313">
        <v>36135</v>
      </c>
      <c r="K191" s="20" t="s">
        <v>7177</v>
      </c>
      <c r="L191" s="21" t="str">
        <f ca="1">IFERROR(__xludf.DUMMYFUNCTION("if(or(countifs($H$3:H192,H192)&gt;1, countifs($I$3:I192,I192)&gt;1),""Trùng"",if(or(COUNTIFS('Data tổng'!$I:$I,$I192)&gt;1,COUNTIFS('Data tổng'!$H:$H,$H192)&gt;1),""Trùng ""&amp;FILTER('Data tổng'!$B:$B,'Data tổng'!$I:$I=$I192,'Data tổng'!$B:$B&lt;&gt;$B192),""ok""))"),"ok")</f>
        <v>ok</v>
      </c>
      <c r="M191" s="16" t="s">
        <v>83</v>
      </c>
      <c r="N191" s="16" t="s">
        <v>243</v>
      </c>
      <c r="O191" s="16"/>
      <c r="P191" s="16"/>
      <c r="Q191" s="16"/>
      <c r="R191" s="16"/>
      <c r="T191" s="16"/>
      <c r="U191" s="21" t="s">
        <v>7178</v>
      </c>
      <c r="V191" s="23">
        <v>44571</v>
      </c>
      <c r="W191" s="24" t="s">
        <v>57</v>
      </c>
      <c r="X191" s="25">
        <v>44573</v>
      </c>
      <c r="Y191" s="33">
        <v>0.45833333333333331</v>
      </c>
      <c r="Z191" s="26" t="s">
        <v>6669</v>
      </c>
      <c r="AA191" s="26" t="s">
        <v>47</v>
      </c>
      <c r="AB191" s="39"/>
      <c r="AC191" s="27"/>
      <c r="AD191" s="28"/>
      <c r="AE191" s="29"/>
      <c r="AF191" s="29"/>
      <c r="AG191" s="35"/>
    </row>
    <row r="192" spans="1:33" ht="15.75" customHeight="1">
      <c r="A192" s="15">
        <v>44568</v>
      </c>
      <c r="B192" s="16" t="s">
        <v>6255</v>
      </c>
      <c r="C192" s="16" t="s">
        <v>155</v>
      </c>
      <c r="D192" s="16" t="s">
        <v>79</v>
      </c>
      <c r="E192" s="16" t="s">
        <v>48</v>
      </c>
      <c r="F192" s="17" t="str">
        <f t="shared" si="6"/>
        <v>Fail CV</v>
      </c>
      <c r="G192" s="16" t="s">
        <v>7179</v>
      </c>
      <c r="H192" s="95" t="s">
        <v>7180</v>
      </c>
      <c r="I192" s="16" t="s">
        <v>7181</v>
      </c>
      <c r="J192" s="313">
        <v>35823</v>
      </c>
      <c r="K192" s="20" t="s">
        <v>7182</v>
      </c>
      <c r="L192" s="21" t="str">
        <f ca="1">IFERROR(__xludf.DUMMYFUNCTION("if(or(countifs($H$3:H193,H193)&gt;1, countifs($I$3:I193,I193)&gt;1),""Trùng"",if(or(COUNTIFS('Data tổng'!$I:$I,$I193)&gt;1,COUNTIFS('Data tổng'!$H:$H,$H193)&gt;1),""Trùng ""&amp;FILTER('Data tổng'!$B:$B,'Data tổng'!$I:$I=$I193,'Data tổng'!$B:$B&lt;&gt;$B193),""ok""))"),"ok")</f>
        <v>ok</v>
      </c>
      <c r="M192" s="16" t="s">
        <v>40</v>
      </c>
      <c r="N192" s="16" t="s">
        <v>243</v>
      </c>
      <c r="O192" s="16"/>
      <c r="P192" s="16"/>
      <c r="Q192" s="16"/>
      <c r="R192" s="16"/>
      <c r="T192" s="16"/>
      <c r="U192" s="21"/>
      <c r="V192" s="23">
        <v>44573</v>
      </c>
      <c r="W192" s="24" t="s">
        <v>47</v>
      </c>
      <c r="X192" s="25"/>
      <c r="Y192" s="33"/>
      <c r="Z192" s="26"/>
      <c r="AA192" s="26"/>
      <c r="AB192" s="39"/>
      <c r="AC192" s="27"/>
      <c r="AD192" s="28"/>
      <c r="AE192" s="29"/>
      <c r="AF192" s="29"/>
      <c r="AG192" s="35"/>
    </row>
    <row r="193" spans="1:33" ht="15.75" customHeight="1">
      <c r="A193" s="15">
        <v>44568</v>
      </c>
      <c r="B193" s="16" t="s">
        <v>6255</v>
      </c>
      <c r="C193" s="16" t="s">
        <v>250</v>
      </c>
      <c r="D193" s="16" t="s">
        <v>79</v>
      </c>
      <c r="E193" s="16" t="s">
        <v>48</v>
      </c>
      <c r="F193" s="17" t="str">
        <f t="shared" si="6"/>
        <v>Đã onboard</v>
      </c>
      <c r="G193" s="16" t="s">
        <v>7183</v>
      </c>
      <c r="H193" s="312" t="s">
        <v>7184</v>
      </c>
      <c r="I193" s="16" t="s">
        <v>7185</v>
      </c>
      <c r="J193" s="314">
        <v>36034</v>
      </c>
      <c r="K193" s="20" t="s">
        <v>7186</v>
      </c>
      <c r="L193" s="21" t="str">
        <f ca="1">IFERROR(__xludf.DUMMYFUNCTION("if(or(countifs($H$3:H194,H194)&gt;1, countifs($I$3:I194,I194)&gt;1),""Trùng"",if(or(COUNTIFS('Data tổng'!$I:$I,$I194)&gt;1,COUNTIFS('Data tổng'!$H:$H,$H194)&gt;1),""Trùng ""&amp;FILTER('Data tổng'!$B:$B,'Data tổng'!$I:$I=$I194,'Data tổng'!$B:$B&lt;&gt;$B194),""ok""))"),"ok")</f>
        <v>ok</v>
      </c>
      <c r="M193" s="16" t="s">
        <v>83</v>
      </c>
      <c r="N193" s="16" t="s">
        <v>84</v>
      </c>
      <c r="O193" s="16"/>
      <c r="P193" s="16"/>
      <c r="Q193" s="16"/>
      <c r="R193" s="16"/>
      <c r="T193" s="16"/>
      <c r="U193" s="21"/>
      <c r="V193" s="23">
        <v>44571</v>
      </c>
      <c r="W193" s="24" t="s">
        <v>57</v>
      </c>
      <c r="X193" s="25">
        <v>44573</v>
      </c>
      <c r="Y193" s="33">
        <v>0.41666666666666669</v>
      </c>
      <c r="Z193" s="26" t="s">
        <v>7187</v>
      </c>
      <c r="AA193" s="26" t="s">
        <v>57</v>
      </c>
      <c r="AB193" s="316">
        <v>44574</v>
      </c>
      <c r="AC193" s="27" t="s">
        <v>65</v>
      </c>
      <c r="AD193" s="28">
        <v>44578</v>
      </c>
      <c r="AE193" s="29" t="s">
        <v>65</v>
      </c>
      <c r="AF193" s="29" t="s">
        <v>1008</v>
      </c>
      <c r="AG193" s="35">
        <v>16000000</v>
      </c>
    </row>
    <row r="194" spans="1:33" ht="15.75" customHeight="1">
      <c r="A194" s="15">
        <v>44568</v>
      </c>
      <c r="B194" s="16" t="s">
        <v>6255</v>
      </c>
      <c r="C194" s="16" t="s">
        <v>155</v>
      </c>
      <c r="D194" s="16" t="s">
        <v>417</v>
      </c>
      <c r="E194" s="16" t="s">
        <v>48</v>
      </c>
      <c r="F194" s="17" t="str">
        <f t="shared" si="6"/>
        <v>Đã nhận được CV</v>
      </c>
      <c r="G194" s="16" t="s">
        <v>7188</v>
      </c>
      <c r="H194" s="95" t="s">
        <v>7189</v>
      </c>
      <c r="I194" s="16" t="s">
        <v>7190</v>
      </c>
      <c r="J194" s="313">
        <v>34625</v>
      </c>
      <c r="K194" s="20" t="s">
        <v>7191</v>
      </c>
      <c r="L194" s="21" t="str">
        <f ca="1">IFERROR(__xludf.DUMMYFUNCTION("if(or(countifs($H$3:H195,H195)&gt;1, countifs($I$3:I195,I195)&gt;1),""Trùng"",if(or(COUNTIFS('Data tổng'!$I:$I,$I195)&gt;1,COUNTIFS('Data tổng'!$H:$H,$H195)&gt;1),""Trùng ""&amp;FILTER('Data tổng'!$B:$B,'Data tổng'!$I:$I=$I195,'Data tổng'!$B:$B&lt;&gt;$B195),""ok""))"),"ok")</f>
        <v>ok</v>
      </c>
      <c r="M194" s="16" t="s">
        <v>40</v>
      </c>
      <c r="N194" s="16"/>
      <c r="O194" s="16"/>
      <c r="P194" s="16"/>
      <c r="Q194" s="16"/>
      <c r="R194" s="16"/>
      <c r="T194" s="16"/>
      <c r="U194" s="21"/>
      <c r="V194" s="23"/>
      <c r="W194" s="24"/>
      <c r="X194" s="25"/>
      <c r="Y194" s="33"/>
      <c r="Z194" s="26"/>
      <c r="AA194" s="26"/>
      <c r="AB194" s="39"/>
      <c r="AC194" s="27"/>
      <c r="AD194" s="28"/>
      <c r="AE194" s="29"/>
      <c r="AF194" s="29"/>
      <c r="AG194" s="35"/>
    </row>
    <row r="195" spans="1:33" ht="15.75" customHeight="1">
      <c r="A195" s="324">
        <v>44571</v>
      </c>
      <c r="B195" s="325" t="s">
        <v>6255</v>
      </c>
      <c r="C195" s="325" t="s">
        <v>155</v>
      </c>
      <c r="D195" s="325" t="s">
        <v>417</v>
      </c>
      <c r="E195" s="325" t="s">
        <v>48</v>
      </c>
      <c r="F195" s="326" t="str">
        <f t="shared" si="6"/>
        <v>Pass CV</v>
      </c>
      <c r="G195" s="325" t="s">
        <v>7192</v>
      </c>
      <c r="H195" s="327">
        <v>363791911</v>
      </c>
      <c r="I195" s="325" t="s">
        <v>7193</v>
      </c>
      <c r="J195" s="328" t="s">
        <v>7194</v>
      </c>
      <c r="K195" s="329" t="s">
        <v>7195</v>
      </c>
      <c r="L195" s="326" t="str">
        <f ca="1">IFERROR(__xludf.DUMMYFUNCTION("if(or(countifs($H$3:H196,H196)&gt;1, countifs($I$3:I196,I196)&gt;1),""Trùng"",if(or(COUNTIFS('Data tổng'!$I:$I,$I196)&gt;1,COUNTIFS('Data tổng'!$H:$H,$H196)&gt;1),""Trùng ""&amp;FILTER('Data tổng'!$B:$B,'Data tổng'!$I:$I=$I196,'Data tổng'!$B:$B&lt;&gt;$B196),""ok""))"),"ok")</f>
        <v>ok</v>
      </c>
      <c r="M195" s="325" t="s">
        <v>83</v>
      </c>
      <c r="N195" s="325" t="s">
        <v>84</v>
      </c>
      <c r="O195" s="325"/>
      <c r="P195" s="325"/>
      <c r="Q195" s="325"/>
      <c r="R195" s="325"/>
      <c r="S195" s="325"/>
      <c r="T195" s="325"/>
      <c r="U195" s="326" t="s">
        <v>7196</v>
      </c>
      <c r="V195" s="330">
        <v>44571</v>
      </c>
      <c r="W195" s="325" t="s">
        <v>57</v>
      </c>
      <c r="X195" s="331"/>
      <c r="Y195" s="332"/>
      <c r="Z195" s="325"/>
      <c r="AA195" s="325"/>
      <c r="AB195" s="333"/>
      <c r="AC195" s="325"/>
      <c r="AD195" s="333"/>
      <c r="AE195" s="325"/>
      <c r="AF195" s="325"/>
      <c r="AG195" s="334"/>
    </row>
    <row r="196" spans="1:33" ht="15.75" customHeight="1">
      <c r="A196" s="15">
        <v>44571</v>
      </c>
      <c r="B196" s="16" t="s">
        <v>6255</v>
      </c>
      <c r="C196" s="16" t="s">
        <v>78</v>
      </c>
      <c r="D196" s="16" t="s">
        <v>79</v>
      </c>
      <c r="E196" s="16" t="s">
        <v>48</v>
      </c>
      <c r="F196" s="17" t="str">
        <f t="shared" si="6"/>
        <v>Fail CV</v>
      </c>
      <c r="G196" s="82" t="s">
        <v>7197</v>
      </c>
      <c r="H196" s="335" t="s">
        <v>7198</v>
      </c>
      <c r="I196" s="16" t="s">
        <v>7199</v>
      </c>
      <c r="J196" s="311" t="s">
        <v>7200</v>
      </c>
      <c r="K196" s="20" t="s">
        <v>7201</v>
      </c>
      <c r="L196" s="21" t="str">
        <f ca="1">IFERROR(__xludf.DUMMYFUNCTION("if(or(countifs($H$3:H197,H197)&gt;1, countifs($I$3:I197,I197)&gt;1),""Trùng"",if(or(COUNTIFS('Data tổng'!$I:$I,$I197)&gt;1,COUNTIFS('Data tổng'!$H:$H,$H197)&gt;1),""Trùng ""&amp;FILTER('Data tổng'!$B:$B,'Data tổng'!$I:$I=$I197,'Data tổng'!$B:$B&lt;&gt;$B197),""ok""))"),"ok")</f>
        <v>ok</v>
      </c>
      <c r="M196" s="16" t="s">
        <v>83</v>
      </c>
      <c r="N196" s="16" t="s">
        <v>243</v>
      </c>
      <c r="O196" s="16"/>
      <c r="P196" s="16"/>
      <c r="Q196" s="16"/>
      <c r="R196" s="16"/>
      <c r="T196" s="16"/>
      <c r="U196" s="21"/>
      <c r="V196" s="23">
        <v>44573</v>
      </c>
      <c r="W196" s="24" t="s">
        <v>47</v>
      </c>
      <c r="X196" s="25"/>
      <c r="Y196" s="33"/>
      <c r="Z196" s="26"/>
      <c r="AA196" s="26"/>
      <c r="AB196" s="27"/>
      <c r="AC196" s="27"/>
      <c r="AD196" s="28"/>
      <c r="AE196" s="29"/>
      <c r="AF196" s="29"/>
      <c r="AG196" s="29"/>
    </row>
    <row r="197" spans="1:33" ht="15.75" customHeight="1">
      <c r="A197" s="15">
        <v>44571</v>
      </c>
      <c r="B197" s="16" t="s">
        <v>6255</v>
      </c>
      <c r="C197" s="16" t="s">
        <v>155</v>
      </c>
      <c r="D197" s="16" t="s">
        <v>417</v>
      </c>
      <c r="E197" s="16" t="s">
        <v>48</v>
      </c>
      <c r="F197" s="17" t="str">
        <f t="shared" si="6"/>
        <v>Đã nhận được CV</v>
      </c>
      <c r="G197" s="16" t="s">
        <v>7202</v>
      </c>
      <c r="H197" s="335" t="s">
        <v>7203</v>
      </c>
      <c r="I197" s="16" t="s">
        <v>7204</v>
      </c>
      <c r="J197" s="311" t="s">
        <v>7205</v>
      </c>
      <c r="K197" s="20" t="s">
        <v>7206</v>
      </c>
      <c r="L197" s="21" t="str">
        <f ca="1">IFERROR(__xludf.DUMMYFUNCTION("if(or(countifs($H$3:H198,H198)&gt;1, countifs($I$3:I198,I198)&gt;1),""Trùng"",if(or(COUNTIFS('Data tổng'!$I:$I,$I198)&gt;1,COUNTIFS('Data tổng'!$H:$H,$H198)&gt;1),""Trùng ""&amp;FILTER('Data tổng'!$B:$B,'Data tổng'!$I:$I=$I198,'Data tổng'!$B:$B&lt;&gt;$B198),""ok""))"),"ok")</f>
        <v>ok</v>
      </c>
      <c r="M197" s="16" t="s">
        <v>40</v>
      </c>
      <c r="N197" s="16" t="s">
        <v>243</v>
      </c>
      <c r="O197" s="16"/>
      <c r="P197" s="16"/>
      <c r="Q197" s="16"/>
      <c r="R197" s="16"/>
      <c r="T197" s="16"/>
      <c r="U197" s="21" t="s">
        <v>7207</v>
      </c>
      <c r="V197" s="23"/>
      <c r="W197" s="24"/>
      <c r="X197" s="25"/>
      <c r="Y197" s="33"/>
      <c r="Z197" s="26"/>
      <c r="AA197" s="26"/>
      <c r="AB197" s="27"/>
      <c r="AC197" s="27"/>
      <c r="AD197" s="28"/>
      <c r="AE197" s="29"/>
      <c r="AF197" s="29"/>
      <c r="AG197" s="29"/>
    </row>
    <row r="198" spans="1:33" ht="15.75" customHeight="1">
      <c r="A198" s="15">
        <v>44572</v>
      </c>
      <c r="B198" s="16" t="s">
        <v>6255</v>
      </c>
      <c r="C198" s="16" t="s">
        <v>155</v>
      </c>
      <c r="D198" s="16" t="s">
        <v>417</v>
      </c>
      <c r="E198" s="16" t="s">
        <v>48</v>
      </c>
      <c r="F198" s="17" t="str">
        <f t="shared" si="6"/>
        <v>Đã nhận được CV</v>
      </c>
      <c r="G198" s="16" t="s">
        <v>7208</v>
      </c>
      <c r="H198" s="335" t="s">
        <v>7209</v>
      </c>
      <c r="I198" s="16" t="s">
        <v>7210</v>
      </c>
      <c r="J198" s="314"/>
      <c r="K198" s="20" t="s">
        <v>7211</v>
      </c>
      <c r="L198" s="21" t="str">
        <f ca="1">IFERROR(__xludf.DUMMYFUNCTION("if(or(countifs($H$3:H199,H199)&gt;1, countifs($I$3:I199,I199)&gt;1),""Trùng"",if(or(COUNTIFS('Data tổng'!$I:$I,$I199)&gt;1,COUNTIFS('Data tổng'!$H:$H,$H199)&gt;1),""Trùng ""&amp;FILTER('Data tổng'!$B:$B,'Data tổng'!$I:$I=$I199,'Data tổng'!$B:$B&lt;&gt;$B199),""ok""))"),"ok")</f>
        <v>ok</v>
      </c>
      <c r="M198" s="16" t="s">
        <v>40</v>
      </c>
      <c r="N198" s="16"/>
      <c r="O198" s="16"/>
      <c r="P198" s="16"/>
      <c r="Q198" s="16"/>
      <c r="R198" s="16"/>
      <c r="T198" s="16"/>
      <c r="U198" s="21" t="s">
        <v>7212</v>
      </c>
      <c r="V198" s="23"/>
      <c r="W198" s="24"/>
      <c r="X198" s="25"/>
      <c r="Y198" s="33"/>
      <c r="Z198" s="26"/>
      <c r="AA198" s="26"/>
      <c r="AB198" s="27"/>
      <c r="AC198" s="27"/>
      <c r="AD198" s="28"/>
      <c r="AE198" s="29"/>
      <c r="AF198" s="29"/>
      <c r="AG198" s="29"/>
    </row>
    <row r="199" spans="1:33" ht="15.75" customHeight="1">
      <c r="A199" s="15">
        <v>44572</v>
      </c>
      <c r="B199" s="16" t="s">
        <v>6255</v>
      </c>
      <c r="C199" s="16" t="s">
        <v>250</v>
      </c>
      <c r="D199" s="16" t="s">
        <v>79</v>
      </c>
      <c r="E199" s="16" t="s">
        <v>48</v>
      </c>
      <c r="F199" s="17" t="str">
        <f t="shared" si="6"/>
        <v>Hủy Phỏng vấn</v>
      </c>
      <c r="G199" s="82" t="s">
        <v>7213</v>
      </c>
      <c r="H199" s="16" t="s">
        <v>7214</v>
      </c>
      <c r="I199" s="16" t="s">
        <v>7215</v>
      </c>
      <c r="J199" s="311" t="s">
        <v>7216</v>
      </c>
      <c r="K199" s="20" t="s">
        <v>7217</v>
      </c>
      <c r="L199" s="21" t="str">
        <f ca="1">IFERROR(__xludf.DUMMYFUNCTION("if(or(countifs($H$3:H200,H200)&gt;1, countifs($I$3:I200,I200)&gt;1),""Trùng"",if(or(COUNTIFS('Data tổng'!$I:$I,$I200)&gt;1,COUNTIFS('Data tổng'!$H:$H,$H200)&gt;1),""Trùng ""&amp;FILTER('Data tổng'!$B:$B,'Data tổng'!$I:$I=$I200,'Data tổng'!$B:$B&lt;&gt;$B200),""ok""))"),"ok")</f>
        <v>ok</v>
      </c>
      <c r="M199" s="16" t="s">
        <v>40</v>
      </c>
      <c r="N199" s="16"/>
      <c r="O199" s="16"/>
      <c r="P199" s="16"/>
      <c r="Q199" s="16"/>
      <c r="R199" s="16"/>
      <c r="T199" s="16"/>
      <c r="U199" s="21" t="s">
        <v>7218</v>
      </c>
      <c r="V199" s="23">
        <v>44573</v>
      </c>
      <c r="W199" s="24" t="s">
        <v>57</v>
      </c>
      <c r="X199" s="25">
        <v>44582</v>
      </c>
      <c r="Y199" s="33">
        <v>0.6875</v>
      </c>
      <c r="Z199" s="26" t="s">
        <v>7219</v>
      </c>
      <c r="AA199" s="26" t="s">
        <v>187</v>
      </c>
      <c r="AB199" s="27"/>
      <c r="AC199" s="27"/>
      <c r="AD199" s="28"/>
      <c r="AE199" s="29"/>
      <c r="AF199" s="29"/>
      <c r="AG199" s="29"/>
    </row>
    <row r="200" spans="1:33" ht="15.75" customHeight="1">
      <c r="A200" s="15">
        <v>44572</v>
      </c>
      <c r="B200" s="16" t="s">
        <v>6255</v>
      </c>
      <c r="C200" s="16" t="s">
        <v>163</v>
      </c>
      <c r="D200" s="16" t="s">
        <v>79</v>
      </c>
      <c r="E200" s="16" t="s">
        <v>48</v>
      </c>
      <c r="F200" s="17" t="str">
        <f t="shared" si="6"/>
        <v>Fail Phỏng vấn</v>
      </c>
      <c r="G200" s="82" t="s">
        <v>2074</v>
      </c>
      <c r="H200" s="16" t="s">
        <v>7220</v>
      </c>
      <c r="I200" s="16" t="s">
        <v>7221</v>
      </c>
      <c r="J200" s="311" t="s">
        <v>7222</v>
      </c>
      <c r="K200" s="20" t="s">
        <v>7223</v>
      </c>
      <c r="L200" s="21" t="str">
        <f ca="1">IFERROR(__xludf.DUMMYFUNCTION("if(or(countifs($H$3:H201,H201)&gt;1, countifs($I$3:I201,I201)&gt;1),""Trùng"",if(or(COUNTIFS('Data tổng'!$I:$I,$I201)&gt;1,COUNTIFS('Data tổng'!$H:$H,$H201)&gt;1),""Trùng ""&amp;FILTER('Data tổng'!$B:$B,'Data tổng'!$I:$I=$I201,'Data tổng'!$B:$B&lt;&gt;$B201),""ok""))"),"ok")</f>
        <v>ok</v>
      </c>
      <c r="M200" s="16" t="s">
        <v>83</v>
      </c>
      <c r="N200" s="16" t="s">
        <v>84</v>
      </c>
      <c r="O200" s="16"/>
      <c r="P200" s="16"/>
      <c r="Q200" s="16"/>
      <c r="R200" s="16"/>
      <c r="T200" s="16"/>
      <c r="U200" s="21"/>
      <c r="V200" s="23">
        <v>44573</v>
      </c>
      <c r="W200" s="24" t="s">
        <v>57</v>
      </c>
      <c r="X200" s="25">
        <v>44575</v>
      </c>
      <c r="Y200" s="33">
        <v>0.45833333333333331</v>
      </c>
      <c r="Z200" s="26" t="s">
        <v>6669</v>
      </c>
      <c r="AA200" s="26" t="s">
        <v>47</v>
      </c>
      <c r="AB200" s="27"/>
      <c r="AC200" s="27"/>
      <c r="AD200" s="28"/>
      <c r="AE200" s="29"/>
      <c r="AF200" s="29"/>
      <c r="AG200" s="29"/>
    </row>
    <row r="201" spans="1:33" ht="15.75" customHeight="1">
      <c r="A201" s="15">
        <v>44572</v>
      </c>
      <c r="B201" s="16" t="s">
        <v>6255</v>
      </c>
      <c r="C201" s="16" t="s">
        <v>78</v>
      </c>
      <c r="D201" s="16" t="s">
        <v>1455</v>
      </c>
      <c r="E201" s="16" t="s">
        <v>48</v>
      </c>
      <c r="F201" s="17" t="str">
        <f t="shared" si="6"/>
        <v>Đã onboard</v>
      </c>
      <c r="G201" s="16" t="s">
        <v>7224</v>
      </c>
      <c r="H201" s="312" t="s">
        <v>7225</v>
      </c>
      <c r="I201" s="16" t="s">
        <v>7226</v>
      </c>
      <c r="J201" s="311" t="s">
        <v>7227</v>
      </c>
      <c r="K201" s="20" t="s">
        <v>7228</v>
      </c>
      <c r="L201" s="21" t="str">
        <f ca="1">IFERROR(__xludf.DUMMYFUNCTION("if(or(countifs($H$3:H202,H202)&gt;1, countifs($I$3:I202,I202)&gt;1),""Trùng"",if(or(COUNTIFS('Data tổng'!$I:$I,$I202)&gt;1,COUNTIFS('Data tổng'!$H:$H,$H202)&gt;1),""Trùng ""&amp;FILTER('Data tổng'!$B:$B,'Data tổng'!$I:$I=$I202,'Data tổng'!$B:$B&lt;&gt;$B202),""ok""))"),"ok")</f>
        <v>ok</v>
      </c>
      <c r="M201" s="16" t="s">
        <v>149</v>
      </c>
      <c r="N201" s="16" t="s">
        <v>150</v>
      </c>
      <c r="O201" s="16"/>
      <c r="P201" s="16"/>
      <c r="Q201" s="16"/>
      <c r="R201" s="16"/>
      <c r="T201" s="16"/>
      <c r="U201" s="21" t="s">
        <v>7229</v>
      </c>
      <c r="V201" s="23">
        <v>44573</v>
      </c>
      <c r="W201" s="24" t="s">
        <v>57</v>
      </c>
      <c r="X201" s="25">
        <v>44574</v>
      </c>
      <c r="Y201" s="33">
        <v>0.41666666666666669</v>
      </c>
      <c r="Z201" s="26" t="s">
        <v>6985</v>
      </c>
      <c r="AA201" s="26" t="s">
        <v>57</v>
      </c>
      <c r="AB201" s="316">
        <v>44575</v>
      </c>
      <c r="AC201" s="27" t="s">
        <v>65</v>
      </c>
      <c r="AD201" s="28">
        <v>44606</v>
      </c>
      <c r="AE201" s="29" t="s">
        <v>65</v>
      </c>
      <c r="AF201" s="29" t="s">
        <v>1448</v>
      </c>
      <c r="AG201" s="35">
        <v>21000000</v>
      </c>
    </row>
    <row r="202" spans="1:33" ht="15.75" customHeight="1">
      <c r="A202" s="15">
        <v>44572</v>
      </c>
      <c r="B202" s="16" t="s">
        <v>6255</v>
      </c>
      <c r="C202" s="16" t="s">
        <v>78</v>
      </c>
      <c r="D202" s="16" t="s">
        <v>1455</v>
      </c>
      <c r="E202" s="16" t="s">
        <v>48</v>
      </c>
      <c r="F202" s="17" t="str">
        <f t="shared" si="6"/>
        <v>Đã onboard</v>
      </c>
      <c r="G202" s="16" t="s">
        <v>7230</v>
      </c>
      <c r="H202" s="312" t="s">
        <v>7231</v>
      </c>
      <c r="I202" s="16" t="s">
        <v>7232</v>
      </c>
      <c r="J202" s="311" t="s">
        <v>7233</v>
      </c>
      <c r="K202" s="20" t="s">
        <v>7234</v>
      </c>
      <c r="L202" s="21" t="str">
        <f ca="1">IFERROR(__xludf.DUMMYFUNCTION("if(or(countifs($H$3:H203,H203)&gt;1, countifs($I$3:I203,I203)&gt;1),""Trùng"",if(or(COUNTIFS('Data tổng'!$I:$I,$I203)&gt;1,COUNTIFS('Data tổng'!$H:$H,$H203)&gt;1),""Trùng ""&amp;FILTER('Data tổng'!$B:$B,'Data tổng'!$I:$I=$I203,'Data tổng'!$B:$B&lt;&gt;$B203),""ok""))"),"ok")</f>
        <v>ok</v>
      </c>
      <c r="M202" s="16" t="s">
        <v>40</v>
      </c>
      <c r="N202" s="16" t="s">
        <v>243</v>
      </c>
      <c r="O202" s="16"/>
      <c r="P202" s="16"/>
      <c r="Q202" s="16"/>
      <c r="R202" s="16"/>
      <c r="T202" s="16"/>
      <c r="U202" s="21" t="s">
        <v>7235</v>
      </c>
      <c r="V202" s="23">
        <v>44573</v>
      </c>
      <c r="W202" s="24" t="s">
        <v>57</v>
      </c>
      <c r="X202" s="25">
        <v>44574</v>
      </c>
      <c r="Y202" s="33">
        <v>0.45833333333333331</v>
      </c>
      <c r="Z202" s="26" t="s">
        <v>7236</v>
      </c>
      <c r="AA202" s="26" t="s">
        <v>57</v>
      </c>
      <c r="AB202" s="316">
        <v>44575</v>
      </c>
      <c r="AC202" s="27" t="s">
        <v>65</v>
      </c>
      <c r="AD202" s="28">
        <v>44585</v>
      </c>
      <c r="AE202" s="29" t="s">
        <v>65</v>
      </c>
      <c r="AF202" s="29" t="s">
        <v>1454</v>
      </c>
      <c r="AG202" s="35">
        <v>15000000</v>
      </c>
    </row>
    <row r="203" spans="1:33" ht="15.75" customHeight="1">
      <c r="A203" s="324">
        <v>44572</v>
      </c>
      <c r="B203" s="325" t="s">
        <v>6255</v>
      </c>
      <c r="C203" s="325" t="s">
        <v>250</v>
      </c>
      <c r="D203" s="325" t="s">
        <v>79</v>
      </c>
      <c r="E203" s="325" t="s">
        <v>48</v>
      </c>
      <c r="F203" s="326" t="str">
        <f t="shared" si="6"/>
        <v>Từ chối offer</v>
      </c>
      <c r="G203" s="325" t="s">
        <v>7237</v>
      </c>
      <c r="H203" s="336" t="s">
        <v>7238</v>
      </c>
      <c r="I203" s="325" t="s">
        <v>7239</v>
      </c>
      <c r="J203" s="328" t="s">
        <v>7240</v>
      </c>
      <c r="K203" s="329" t="s">
        <v>7241</v>
      </c>
      <c r="L203" s="326" t="str">
        <f ca="1">IFERROR(__xludf.DUMMYFUNCTION("if(or(countifs($H$3:H204,H204)&gt;1, countifs($I$3:I204,I204)&gt;1),""Trùng"",if(or(COUNTIFS('Data tổng'!$I:$I,$I204)&gt;1,COUNTIFS('Data tổng'!$H:$H,$H204)&gt;1),""Trùng ""&amp;FILTER('Data tổng'!$B:$B,'Data tổng'!$I:$I=$I204,'Data tổng'!$B:$B&lt;&gt;$B204),""ok""))"),"ok")</f>
        <v>ok</v>
      </c>
      <c r="M203" s="325" t="s">
        <v>40</v>
      </c>
      <c r="N203" s="325"/>
      <c r="O203" s="325"/>
      <c r="P203" s="325"/>
      <c r="Q203" s="325"/>
      <c r="R203" s="325"/>
      <c r="S203" s="325"/>
      <c r="T203" s="325"/>
      <c r="U203" s="326" t="s">
        <v>7242</v>
      </c>
      <c r="V203" s="330">
        <v>44573</v>
      </c>
      <c r="W203" s="325" t="s">
        <v>57</v>
      </c>
      <c r="X203" s="331">
        <v>44573</v>
      </c>
      <c r="Y203" s="332">
        <v>0.72916666666666663</v>
      </c>
      <c r="Z203" s="325" t="s">
        <v>7243</v>
      </c>
      <c r="AA203" s="325" t="s">
        <v>57</v>
      </c>
      <c r="AB203" s="333">
        <v>44575</v>
      </c>
      <c r="AC203" s="325" t="s">
        <v>128</v>
      </c>
      <c r="AD203" s="333"/>
      <c r="AE203" s="325"/>
      <c r="AF203" s="325"/>
      <c r="AG203" s="334">
        <v>21000000</v>
      </c>
    </row>
    <row r="204" spans="1:33" ht="15.75" customHeight="1">
      <c r="A204" s="15">
        <v>44578</v>
      </c>
      <c r="B204" s="16" t="s">
        <v>6255</v>
      </c>
      <c r="C204" s="16" t="s">
        <v>250</v>
      </c>
      <c r="D204" s="16" t="s">
        <v>79</v>
      </c>
      <c r="E204" s="16" t="s">
        <v>48</v>
      </c>
      <c r="F204" s="38" t="str">
        <f t="shared" si="6"/>
        <v>Đã nhận được CV</v>
      </c>
      <c r="G204" s="16" t="s">
        <v>5440</v>
      </c>
      <c r="H204" s="208">
        <v>904040423</v>
      </c>
      <c r="I204" s="82" t="s">
        <v>7244</v>
      </c>
      <c r="J204" s="136"/>
      <c r="K204" s="20" t="s">
        <v>7245</v>
      </c>
      <c r="L204" s="21" t="str">
        <f ca="1">IFERROR(__xludf.DUMMYFUNCTION("if(or(countifs($H$3:H205,H205)&gt;1, countifs($I$3:I205,I205)&gt;1),""Trùng"",if(or(COUNTIFS('Data tổng'!$I:$I,$I205)&gt;1,COUNTIFS('Data tổng'!$H:$H,$H205)&gt;1),""Trùng ""&amp;FILTER('Data tổng'!$B:$B,'Data tổng'!$I:$I=$I205,'Data tổng'!$B:$B&lt;&gt;$B205),""ok""))"),"ok")</f>
        <v>ok</v>
      </c>
      <c r="M204" s="16"/>
      <c r="N204" s="16"/>
      <c r="O204" s="16"/>
      <c r="P204" s="16"/>
      <c r="Q204" s="16"/>
      <c r="R204" s="16"/>
      <c r="T204" s="16"/>
      <c r="U204" s="21"/>
      <c r="V204" s="23"/>
      <c r="W204" s="24"/>
      <c r="X204" s="25"/>
      <c r="Y204" s="33"/>
      <c r="Z204" s="26"/>
      <c r="AA204" s="26"/>
      <c r="AB204" s="34"/>
      <c r="AC204" s="27"/>
      <c r="AD204" s="28"/>
      <c r="AE204" s="29"/>
      <c r="AF204" s="29"/>
      <c r="AG204" s="35"/>
    </row>
    <row r="205" spans="1:33" ht="15.75" customHeight="1">
      <c r="A205" s="15">
        <v>44578</v>
      </c>
      <c r="B205" s="16" t="s">
        <v>6255</v>
      </c>
      <c r="C205" s="16" t="s">
        <v>155</v>
      </c>
      <c r="D205" s="16" t="s">
        <v>79</v>
      </c>
      <c r="E205" s="16" t="s">
        <v>48</v>
      </c>
      <c r="F205" s="38" t="str">
        <f t="shared" si="6"/>
        <v>Fail Phỏng vấn</v>
      </c>
      <c r="G205" s="16" t="s">
        <v>1954</v>
      </c>
      <c r="H205" s="86" t="s">
        <v>7246</v>
      </c>
      <c r="I205" s="82" t="s">
        <v>7247</v>
      </c>
      <c r="J205" s="311" t="s">
        <v>7248</v>
      </c>
      <c r="K205" s="20" t="s">
        <v>7249</v>
      </c>
      <c r="L205" s="21" t="str">
        <f ca="1">IFERROR(__xludf.DUMMYFUNCTION("if(or(countifs($H$3:H206,H206)&gt;1, countifs($I$3:I206,I206)&gt;1),""Trùng"",if(or(COUNTIFS('Data tổng'!$I:$I,$I206)&gt;1,COUNTIFS('Data tổng'!$H:$H,$H206)&gt;1),""Trùng ""&amp;FILTER('Data tổng'!$B:$B,'Data tổng'!$I:$I=$I206,'Data tổng'!$B:$B&lt;&gt;$B206),""ok""))"),"ok")</f>
        <v>ok</v>
      </c>
      <c r="M205" s="16" t="s">
        <v>83</v>
      </c>
      <c r="N205" s="16" t="s">
        <v>243</v>
      </c>
      <c r="O205" s="16"/>
      <c r="P205" s="16"/>
      <c r="Q205" s="16"/>
      <c r="R205" s="16"/>
      <c r="T205" s="16"/>
      <c r="U205" s="21"/>
      <c r="V205" s="23">
        <v>44578</v>
      </c>
      <c r="W205" s="24" t="s">
        <v>57</v>
      </c>
      <c r="X205" s="25">
        <v>44581</v>
      </c>
      <c r="Y205" s="33">
        <v>0.72916666666666663</v>
      </c>
      <c r="Z205" s="26" t="s">
        <v>6669</v>
      </c>
      <c r="AA205" s="26" t="s">
        <v>47</v>
      </c>
      <c r="AB205" s="27"/>
      <c r="AC205" s="27"/>
      <c r="AD205" s="28"/>
      <c r="AE205" s="29"/>
      <c r="AF205" s="29"/>
      <c r="AG205" s="29"/>
    </row>
    <row r="206" spans="1:33" ht="15.75" customHeight="1">
      <c r="A206" s="15">
        <v>44578</v>
      </c>
      <c r="B206" s="16" t="s">
        <v>6255</v>
      </c>
      <c r="C206" s="16" t="s">
        <v>163</v>
      </c>
      <c r="D206" s="16" t="s">
        <v>79</v>
      </c>
      <c r="E206" s="16" t="s">
        <v>48</v>
      </c>
      <c r="F206" s="38" t="str">
        <f t="shared" si="6"/>
        <v>Fail CV</v>
      </c>
      <c r="G206" s="16" t="s">
        <v>7250</v>
      </c>
      <c r="H206" s="95" t="s">
        <v>7251</v>
      </c>
      <c r="I206" s="82" t="s">
        <v>7252</v>
      </c>
      <c r="J206" s="311" t="s">
        <v>7253</v>
      </c>
      <c r="K206" s="20" t="s">
        <v>7254</v>
      </c>
      <c r="L206" s="21" t="str">
        <f ca="1">IFERROR(__xludf.DUMMYFUNCTION("if(or(countifs($H$3:H207,H207)&gt;1, countifs($I$3:I207,I207)&gt;1),""Trùng"",if(or(COUNTIFS('Data tổng'!$I:$I,$I207)&gt;1,COUNTIFS('Data tổng'!$H:$H,$H207)&gt;1),""Trùng ""&amp;FILTER('Data tổng'!$B:$B,'Data tổng'!$I:$I=$I207,'Data tổng'!$B:$B&lt;&gt;$B207),""ok""))"),"ok")</f>
        <v>ok</v>
      </c>
      <c r="M206" s="16" t="s">
        <v>83</v>
      </c>
      <c r="N206" s="16" t="s">
        <v>243</v>
      </c>
      <c r="O206" s="16"/>
      <c r="P206" s="16"/>
      <c r="Q206" s="16"/>
      <c r="R206" s="16"/>
      <c r="T206" s="16"/>
      <c r="U206" s="21"/>
      <c r="V206" s="23">
        <v>44578</v>
      </c>
      <c r="W206" s="24" t="s">
        <v>47</v>
      </c>
      <c r="X206" s="25"/>
      <c r="Y206" s="33"/>
      <c r="Z206" s="26"/>
      <c r="AA206" s="26"/>
      <c r="AB206" s="27"/>
      <c r="AC206" s="27"/>
      <c r="AD206" s="28"/>
      <c r="AE206" s="29"/>
      <c r="AF206" s="29"/>
      <c r="AG206" s="29"/>
    </row>
    <row r="207" spans="1:33" ht="15.75" customHeight="1">
      <c r="A207" s="15">
        <v>44578</v>
      </c>
      <c r="B207" s="16" t="s">
        <v>6255</v>
      </c>
      <c r="C207" s="16"/>
      <c r="D207" s="16" t="s">
        <v>79</v>
      </c>
      <c r="E207" s="16" t="s">
        <v>48</v>
      </c>
      <c r="F207" s="38" t="str">
        <f t="shared" si="6"/>
        <v>Đã nhận được CV</v>
      </c>
      <c r="G207" s="16" t="s">
        <v>7255</v>
      </c>
      <c r="H207" s="95" t="s">
        <v>7256</v>
      </c>
      <c r="I207" s="82" t="s">
        <v>7257</v>
      </c>
      <c r="J207" s="311" t="s">
        <v>7258</v>
      </c>
      <c r="K207" s="20" t="s">
        <v>7259</v>
      </c>
      <c r="L207" s="21" t="str">
        <f ca="1">IFERROR(__xludf.DUMMYFUNCTION("if(or(countifs($H$3:H208,H208)&gt;1, countifs($I$3:I208,I208)&gt;1),""Trùng"",if(or(COUNTIFS('Data tổng'!$I:$I,$I208)&gt;1,COUNTIFS('Data tổng'!$H:$H,$H208)&gt;1),""Trùng ""&amp;FILTER('Data tổng'!$B:$B,'Data tổng'!$I:$I=$I208,'Data tổng'!$B:$B&lt;&gt;$B208),""ok""))"),"ok")</f>
        <v>ok</v>
      </c>
      <c r="M207" s="16" t="s">
        <v>40</v>
      </c>
      <c r="N207" s="16"/>
      <c r="O207" s="16"/>
      <c r="P207" s="16"/>
      <c r="Q207" s="16"/>
      <c r="R207" s="16"/>
      <c r="T207" s="16"/>
      <c r="U207" s="21"/>
      <c r="V207" s="23"/>
      <c r="W207" s="24"/>
      <c r="X207" s="25"/>
      <c r="Y207" s="26"/>
      <c r="Z207" s="26"/>
      <c r="AA207" s="26"/>
      <c r="AB207" s="27"/>
      <c r="AC207" s="27"/>
      <c r="AD207" s="28"/>
      <c r="AE207" s="29"/>
      <c r="AF207" s="29"/>
      <c r="AG207" s="29"/>
    </row>
    <row r="208" spans="1:33" ht="15.75" customHeight="1">
      <c r="A208" s="15">
        <v>44578</v>
      </c>
      <c r="B208" s="16" t="s">
        <v>6255</v>
      </c>
      <c r="C208" s="16" t="s">
        <v>163</v>
      </c>
      <c r="D208" s="16" t="s">
        <v>417</v>
      </c>
      <c r="E208" s="16" t="s">
        <v>48</v>
      </c>
      <c r="F208" s="38" t="str">
        <f t="shared" si="6"/>
        <v>Đã nhận được CV</v>
      </c>
      <c r="G208" s="16" t="s">
        <v>1239</v>
      </c>
      <c r="H208" s="95" t="s">
        <v>7260</v>
      </c>
      <c r="I208" s="82" t="s">
        <v>7261</v>
      </c>
      <c r="J208" s="314"/>
      <c r="K208" s="20" t="s">
        <v>7262</v>
      </c>
      <c r="L208" s="21" t="str">
        <f ca="1">IFERROR(__xludf.DUMMYFUNCTION("if(or(countifs($H$3:H209,H209)&gt;1, countifs($I$3:I209,I209)&gt;1),""Trùng"",if(or(COUNTIFS('Data tổng'!$I:$I,$I209)&gt;1,COUNTIFS('Data tổng'!$H:$H,$H209)&gt;1),""Trùng ""&amp;FILTER('Data tổng'!$B:$B,'Data tổng'!$I:$I=$I209,'Data tổng'!$B:$B&lt;&gt;$B209),""ok""))"),"ok")</f>
        <v>ok</v>
      </c>
      <c r="M208" s="16" t="s">
        <v>40</v>
      </c>
      <c r="N208" s="16"/>
      <c r="O208" s="16"/>
      <c r="P208" s="16"/>
      <c r="Q208" s="16"/>
      <c r="R208" s="16"/>
      <c r="T208" s="16"/>
      <c r="U208" s="21" t="s">
        <v>7263</v>
      </c>
      <c r="V208" s="23"/>
      <c r="W208" s="24"/>
      <c r="X208" s="25"/>
      <c r="Y208" s="26"/>
      <c r="Z208" s="26"/>
      <c r="AA208" s="26"/>
      <c r="AB208" s="27"/>
      <c r="AC208" s="27"/>
      <c r="AD208" s="28"/>
      <c r="AE208" s="29"/>
      <c r="AF208" s="29"/>
      <c r="AG208" s="29"/>
    </row>
    <row r="209" spans="1:33" ht="15.75" customHeight="1">
      <c r="A209" s="15">
        <v>44578</v>
      </c>
      <c r="B209" s="16" t="s">
        <v>6255</v>
      </c>
      <c r="C209" s="16" t="s">
        <v>155</v>
      </c>
      <c r="D209" s="16" t="s">
        <v>79</v>
      </c>
      <c r="E209" s="16" t="s">
        <v>48</v>
      </c>
      <c r="F209" s="38" t="str">
        <f t="shared" si="6"/>
        <v>Đã nhận được CV</v>
      </c>
      <c r="G209" s="16" t="s">
        <v>7264</v>
      </c>
      <c r="H209" s="335" t="s">
        <v>7265</v>
      </c>
      <c r="I209" s="82" t="s">
        <v>7266</v>
      </c>
      <c r="J209" s="311" t="s">
        <v>7267</v>
      </c>
      <c r="K209" s="20" t="s">
        <v>7268</v>
      </c>
      <c r="L209" s="21" t="str">
        <f ca="1">IFERROR(__xludf.DUMMYFUNCTION("if(or(countifs($H$3:H210,H210)&gt;1, countifs($I$3:I210,I210)&gt;1),""Trùng"",if(or(COUNTIFS('Data tổng'!$I:$I,$I210)&gt;1,COUNTIFS('Data tổng'!$H:$H,$H210)&gt;1),""Trùng ""&amp;FILTER('Data tổng'!$B:$B,'Data tổng'!$I:$I=$I210,'Data tổng'!$B:$B&lt;&gt;$B210),""ok""))"),"ok")</f>
        <v>ok</v>
      </c>
      <c r="M209" s="16"/>
      <c r="N209" s="16"/>
      <c r="O209" s="16"/>
      <c r="P209" s="16"/>
      <c r="Q209" s="16"/>
      <c r="R209" s="16"/>
      <c r="T209" s="16"/>
      <c r="U209" s="21"/>
      <c r="V209" s="23"/>
      <c r="W209" s="24"/>
      <c r="X209" s="25"/>
      <c r="Y209" s="33"/>
      <c r="Z209" s="26"/>
      <c r="AA209" s="26"/>
      <c r="AB209" s="27"/>
      <c r="AC209" s="27"/>
      <c r="AD209" s="28"/>
      <c r="AE209" s="29"/>
      <c r="AF209" s="29"/>
      <c r="AG209" s="29"/>
    </row>
    <row r="210" spans="1:33" ht="15.75" customHeight="1">
      <c r="A210" s="15">
        <v>44578</v>
      </c>
      <c r="B210" s="16" t="s">
        <v>6255</v>
      </c>
      <c r="C210" s="16" t="s">
        <v>155</v>
      </c>
      <c r="D210" s="16" t="s">
        <v>1455</v>
      </c>
      <c r="E210" s="16" t="s">
        <v>48</v>
      </c>
      <c r="F210" s="17" t="str">
        <f t="shared" si="6"/>
        <v>Đã onboard</v>
      </c>
      <c r="G210" s="16" t="s">
        <v>7269</v>
      </c>
      <c r="H210" s="312" t="s">
        <v>7270</v>
      </c>
      <c r="I210" s="16" t="s">
        <v>7271</v>
      </c>
      <c r="J210" s="311" t="s">
        <v>7272</v>
      </c>
      <c r="K210" s="20" t="s">
        <v>7273</v>
      </c>
      <c r="L210" s="21" t="str">
        <f ca="1">IFERROR(__xludf.DUMMYFUNCTION("if(or(countifs($H$3:H211,H211)&gt;1, countifs($I$3:I211,I211)&gt;1),""Trùng"",if(or(COUNTIFS('Data tổng'!$I:$I,$I211)&gt;1,COUNTIFS('Data tổng'!$H:$H,$H211)&gt;1),""Trùng ""&amp;FILTER('Data tổng'!$B:$B,'Data tổng'!$I:$I=$I211,'Data tổng'!$B:$B&lt;&gt;$B211),""ok""))"),"ok")</f>
        <v>ok</v>
      </c>
      <c r="M210" s="16" t="s">
        <v>112</v>
      </c>
      <c r="N210" s="16" t="s">
        <v>2883</v>
      </c>
      <c r="O210" s="16"/>
      <c r="P210" s="16"/>
      <c r="Q210" s="16"/>
      <c r="R210" s="16"/>
      <c r="T210" s="16"/>
      <c r="U210" s="21" t="s">
        <v>7274</v>
      </c>
      <c r="V210" s="23">
        <v>44578</v>
      </c>
      <c r="W210" s="24" t="s">
        <v>57</v>
      </c>
      <c r="X210" s="25">
        <v>44582</v>
      </c>
      <c r="Y210" s="33">
        <v>0.70833333333333337</v>
      </c>
      <c r="Z210" s="26" t="s">
        <v>7077</v>
      </c>
      <c r="AA210" s="26" t="s">
        <v>57</v>
      </c>
      <c r="AB210" s="316">
        <v>44586</v>
      </c>
      <c r="AC210" s="27" t="s">
        <v>65</v>
      </c>
      <c r="AD210" s="28">
        <v>44606</v>
      </c>
      <c r="AE210" s="29" t="s">
        <v>65</v>
      </c>
      <c r="AF210" s="29" t="s">
        <v>1448</v>
      </c>
      <c r="AG210" s="35">
        <v>22000000</v>
      </c>
    </row>
    <row r="211" spans="1:33" ht="15.75" customHeight="1">
      <c r="A211" s="15">
        <v>44578</v>
      </c>
      <c r="B211" s="16" t="s">
        <v>6255</v>
      </c>
      <c r="C211" s="16" t="s">
        <v>155</v>
      </c>
      <c r="D211" s="16" t="s">
        <v>2055</v>
      </c>
      <c r="E211" s="16" t="s">
        <v>48</v>
      </c>
      <c r="F211" s="17" t="str">
        <f t="shared" si="6"/>
        <v>Đã onboard</v>
      </c>
      <c r="G211" s="16" t="s">
        <v>7275</v>
      </c>
      <c r="H211" s="312" t="s">
        <v>7276</v>
      </c>
      <c r="I211" s="16" t="s">
        <v>7277</v>
      </c>
      <c r="J211" s="311" t="s">
        <v>7278</v>
      </c>
      <c r="K211" s="20" t="s">
        <v>7279</v>
      </c>
      <c r="L211" s="21" t="str">
        <f ca="1">IFERROR(__xludf.DUMMYFUNCTION("if(or(countifs($H$3:H212,H212)&gt;1, countifs($I$3:I212,I212)&gt;1),""Trùng"",if(or(COUNTIFS('Data tổng'!$I:$I,$I212)&gt;1,COUNTIFS('Data tổng'!$H:$H,$H212)&gt;1),""Trùng ""&amp;FILTER('Data tổng'!$B:$B,'Data tổng'!$I:$I=$I212,'Data tổng'!$B:$B&lt;&gt;$B212),""ok""))"),"ok")</f>
        <v>ok</v>
      </c>
      <c r="M211" s="16" t="s">
        <v>112</v>
      </c>
      <c r="N211" s="16" t="s">
        <v>5409</v>
      </c>
      <c r="O211" s="16"/>
      <c r="P211" s="16"/>
      <c r="Q211" s="16"/>
      <c r="R211" s="16"/>
      <c r="T211" s="16"/>
      <c r="U211" s="21"/>
      <c r="V211" s="23">
        <v>44578</v>
      </c>
      <c r="W211" s="24" t="s">
        <v>57</v>
      </c>
      <c r="X211" s="25">
        <v>44580</v>
      </c>
      <c r="Y211" s="33">
        <v>0.625</v>
      </c>
      <c r="Z211" s="26" t="s">
        <v>7280</v>
      </c>
      <c r="AA211" s="26" t="s">
        <v>57</v>
      </c>
      <c r="AB211" s="316">
        <v>44581</v>
      </c>
      <c r="AC211" s="27" t="s">
        <v>65</v>
      </c>
      <c r="AD211" s="28">
        <v>44606</v>
      </c>
      <c r="AE211" s="29" t="s">
        <v>65</v>
      </c>
      <c r="AF211" s="29" t="s">
        <v>5254</v>
      </c>
      <c r="AG211" s="35">
        <v>24000000</v>
      </c>
    </row>
    <row r="212" spans="1:33" ht="15.75" customHeight="1">
      <c r="A212" s="15">
        <v>44579</v>
      </c>
      <c r="B212" s="16" t="s">
        <v>6255</v>
      </c>
      <c r="C212" s="16" t="s">
        <v>155</v>
      </c>
      <c r="D212" s="16" t="s">
        <v>417</v>
      </c>
      <c r="E212" s="16" t="s">
        <v>48</v>
      </c>
      <c r="F212" s="38" t="str">
        <f t="shared" si="6"/>
        <v>Pass CV</v>
      </c>
      <c r="G212" s="16" t="s">
        <v>7281</v>
      </c>
      <c r="H212" s="335" t="s">
        <v>7282</v>
      </c>
      <c r="I212" s="16" t="s">
        <v>7283</v>
      </c>
      <c r="J212" s="311" t="s">
        <v>7284</v>
      </c>
      <c r="K212" s="20" t="s">
        <v>7285</v>
      </c>
      <c r="L212" s="21" t="str">
        <f ca="1">IFERROR(__xludf.DUMMYFUNCTION("if(or(countifs($H$3:H213,H213)&gt;1, countifs($I$3:I213,I213)&gt;1),""Trùng"",if(or(COUNTIFS('Data tổng'!$I:$I,$I213)&gt;1,COUNTIFS('Data tổng'!$H:$H,$H213)&gt;1),""Trùng ""&amp;FILTER('Data tổng'!$B:$B,'Data tổng'!$I:$I=$I213,'Data tổng'!$B:$B&lt;&gt;$B213),""ok""))"),"ok")</f>
        <v>ok</v>
      </c>
      <c r="M212" s="16" t="s">
        <v>40</v>
      </c>
      <c r="N212" s="16" t="s">
        <v>243</v>
      </c>
      <c r="O212" s="16"/>
      <c r="P212" s="16"/>
      <c r="Q212" s="16"/>
      <c r="R212" s="16"/>
      <c r="T212" s="16"/>
      <c r="U212" s="21"/>
      <c r="V212" s="23">
        <v>44581</v>
      </c>
      <c r="W212" s="24" t="s">
        <v>57</v>
      </c>
      <c r="X212" s="25"/>
      <c r="Y212" s="33"/>
      <c r="Z212" s="26"/>
      <c r="AA212" s="26"/>
      <c r="AB212" s="34"/>
      <c r="AC212" s="27"/>
      <c r="AD212" s="28"/>
      <c r="AE212" s="29"/>
      <c r="AF212" s="29"/>
      <c r="AG212" s="35"/>
    </row>
    <row r="213" spans="1:33" ht="15.75" customHeight="1">
      <c r="A213" s="15">
        <v>44579</v>
      </c>
      <c r="B213" s="16" t="s">
        <v>6255</v>
      </c>
      <c r="C213" s="16" t="s">
        <v>155</v>
      </c>
      <c r="D213" s="16" t="s">
        <v>79</v>
      </c>
      <c r="E213" s="16" t="s">
        <v>48</v>
      </c>
      <c r="F213" s="17" t="str">
        <f t="shared" si="6"/>
        <v>Đã nhận được CV</v>
      </c>
      <c r="G213" s="16" t="s">
        <v>7286</v>
      </c>
      <c r="H213" s="95" t="s">
        <v>7287</v>
      </c>
      <c r="I213" s="16" t="s">
        <v>7288</v>
      </c>
      <c r="J213" s="311" t="s">
        <v>7289</v>
      </c>
      <c r="K213" s="20" t="s">
        <v>7290</v>
      </c>
      <c r="L213" s="21" t="str">
        <f ca="1">IFERROR(__xludf.DUMMYFUNCTION("if(or(countifs($H$3:H214,H214)&gt;1, countifs($I$3:I214,I214)&gt;1),""Trùng"",if(or(COUNTIFS('Data tổng'!$I:$I,$I214)&gt;1,COUNTIFS('Data tổng'!$H:$H,$H214)&gt;1),""Trùng ""&amp;FILTER('Data tổng'!$B:$B,'Data tổng'!$I:$I=$I214,'Data tổng'!$B:$B&lt;&gt;$B214),""ok""))"),"ok")</f>
        <v>ok</v>
      </c>
      <c r="M213" s="16" t="s">
        <v>40</v>
      </c>
      <c r="N213" s="16" t="s">
        <v>243</v>
      </c>
      <c r="O213" s="16"/>
      <c r="P213" s="16"/>
      <c r="Q213" s="16"/>
      <c r="R213" s="16"/>
      <c r="T213" s="16"/>
      <c r="U213" s="21" t="s">
        <v>7291</v>
      </c>
      <c r="V213" s="23"/>
      <c r="W213" s="24"/>
      <c r="X213" s="25"/>
      <c r="Y213" s="26"/>
      <c r="Z213" s="26"/>
      <c r="AA213" s="26"/>
      <c r="AB213" s="27"/>
      <c r="AC213" s="27"/>
      <c r="AD213" s="28"/>
      <c r="AE213" s="29"/>
      <c r="AF213" s="29"/>
      <c r="AG213" s="29"/>
    </row>
    <row r="214" spans="1:33" ht="15.75" customHeight="1">
      <c r="A214" s="15">
        <v>44579</v>
      </c>
      <c r="B214" s="16" t="s">
        <v>6255</v>
      </c>
      <c r="C214" s="16" t="s">
        <v>78</v>
      </c>
      <c r="D214" s="16" t="s">
        <v>79</v>
      </c>
      <c r="E214" s="16" t="s">
        <v>48</v>
      </c>
      <c r="F214" s="17" t="str">
        <f t="shared" si="6"/>
        <v>Cân nhắc offer</v>
      </c>
      <c r="G214" s="16" t="s">
        <v>7292</v>
      </c>
      <c r="H214" s="335" t="s">
        <v>7293</v>
      </c>
      <c r="I214" s="16" t="s">
        <v>7294</v>
      </c>
      <c r="J214" s="311" t="s">
        <v>7295</v>
      </c>
      <c r="K214" s="20" t="s">
        <v>7296</v>
      </c>
      <c r="L214" s="21" t="str">
        <f ca="1">IFERROR(__xludf.DUMMYFUNCTION("if(or(countifs($H$3:H215,H215)&gt;1, countifs($I$3:I215,I215)&gt;1),""Trùng"",if(or(COUNTIFS('Data tổng'!$I:$I,$I215)&gt;1,COUNTIFS('Data tổng'!$H:$H,$H215)&gt;1),""Trùng ""&amp;FILTER('Data tổng'!$B:$B,'Data tổng'!$I:$I=$I215,'Data tổng'!$B:$B&lt;&gt;$B215),""ok""))"),"ok")</f>
        <v>ok</v>
      </c>
      <c r="M214" s="16" t="s">
        <v>83</v>
      </c>
      <c r="N214" s="16" t="s">
        <v>243</v>
      </c>
      <c r="O214" s="16"/>
      <c r="P214" s="16"/>
      <c r="Q214" s="16"/>
      <c r="R214" s="16"/>
      <c r="T214" s="16"/>
      <c r="U214" s="21" t="s">
        <v>7297</v>
      </c>
      <c r="V214" s="23">
        <v>44579</v>
      </c>
      <c r="W214" s="24" t="s">
        <v>57</v>
      </c>
      <c r="X214" s="25">
        <v>44581</v>
      </c>
      <c r="Y214" s="33">
        <v>0.6875</v>
      </c>
      <c r="Z214" s="26" t="s">
        <v>6880</v>
      </c>
      <c r="AA214" s="26" t="s">
        <v>57</v>
      </c>
      <c r="AB214" s="39">
        <v>44582</v>
      </c>
      <c r="AC214" s="27" t="s">
        <v>221</v>
      </c>
      <c r="AD214" s="28"/>
      <c r="AE214" s="29"/>
      <c r="AF214" s="29" t="s">
        <v>7298</v>
      </c>
      <c r="AG214" s="35">
        <v>14000000</v>
      </c>
    </row>
    <row r="215" spans="1:33" ht="15.75" customHeight="1">
      <c r="A215" s="15">
        <v>44579</v>
      </c>
      <c r="B215" s="16" t="s">
        <v>6255</v>
      </c>
      <c r="C215" s="16" t="s">
        <v>78</v>
      </c>
      <c r="D215" s="16" t="s">
        <v>79</v>
      </c>
      <c r="E215" s="16" t="s">
        <v>48</v>
      </c>
      <c r="F215" s="17" t="str">
        <f t="shared" si="6"/>
        <v>Pass CV</v>
      </c>
      <c r="G215" s="16" t="s">
        <v>7299</v>
      </c>
      <c r="H215" s="95" t="s">
        <v>7300</v>
      </c>
      <c r="I215" s="16" t="s">
        <v>7301</v>
      </c>
      <c r="J215" s="311" t="s">
        <v>7302</v>
      </c>
      <c r="K215" s="20" t="s">
        <v>7303</v>
      </c>
      <c r="L215" s="21" t="str">
        <f ca="1">IFERROR(__xludf.DUMMYFUNCTION("if(or(countifs($H$3:H216,H216)&gt;1, countifs($I$3:I216,I216)&gt;1),""Trùng"",if(or(COUNTIFS('Data tổng'!$I:$I,$I216)&gt;1,COUNTIFS('Data tổng'!$H:$H,$H216)&gt;1),""Trùng ""&amp;FILTER('Data tổng'!$B:$B,'Data tổng'!$I:$I=$I216,'Data tổng'!$B:$B&lt;&gt;$B216),""ok""))"),"ok")</f>
        <v>ok</v>
      </c>
      <c r="M215" s="16" t="s">
        <v>83</v>
      </c>
      <c r="N215" s="16" t="s">
        <v>243</v>
      </c>
      <c r="O215" s="16"/>
      <c r="P215" s="16"/>
      <c r="Q215" s="16"/>
      <c r="R215" s="16"/>
      <c r="T215" s="16"/>
      <c r="U215" s="21"/>
      <c r="V215" s="23">
        <v>44581</v>
      </c>
      <c r="W215" s="24" t="s">
        <v>57</v>
      </c>
      <c r="X215" s="25"/>
      <c r="Y215" s="26"/>
      <c r="Z215" s="26"/>
      <c r="AA215" s="26"/>
      <c r="AB215" s="27"/>
      <c r="AC215" s="27"/>
      <c r="AD215" s="28"/>
      <c r="AE215" s="29"/>
      <c r="AF215" s="29"/>
      <c r="AG215" s="29"/>
    </row>
    <row r="216" spans="1:33" ht="15.75" customHeight="1">
      <c r="A216" s="15">
        <v>44580</v>
      </c>
      <c r="B216" s="16" t="s">
        <v>6255</v>
      </c>
      <c r="C216" s="16" t="s">
        <v>250</v>
      </c>
      <c r="D216" s="16" t="s">
        <v>79</v>
      </c>
      <c r="E216" s="16" t="s">
        <v>48</v>
      </c>
      <c r="F216" s="17" t="str">
        <f t="shared" si="6"/>
        <v>Đã onboard</v>
      </c>
      <c r="G216" s="16" t="s">
        <v>7304</v>
      </c>
      <c r="H216" s="310" t="s">
        <v>7305</v>
      </c>
      <c r="I216" s="30" t="s">
        <v>7306</v>
      </c>
      <c r="J216" s="311" t="s">
        <v>7307</v>
      </c>
      <c r="K216" s="20" t="s">
        <v>7308</v>
      </c>
      <c r="L216" s="21" t="str">
        <f ca="1">IFERROR(__xludf.DUMMYFUNCTION("if(or(countifs($H$3:H217,H217)&gt;1, countifs($I$3:I217,I217)&gt;1),""Trùng"",if(or(COUNTIFS('Data tổng'!$I:$I,$I217)&gt;1,COUNTIFS('Data tổng'!$H:$H,$H217)&gt;1),""Trùng ""&amp;FILTER('Data tổng'!$B:$B,'Data tổng'!$I:$I=$I217,'Data tổng'!$B:$B&lt;&gt;$B217),""ok""))"),"ok")</f>
        <v>ok</v>
      </c>
      <c r="M216" s="16" t="s">
        <v>112</v>
      </c>
      <c r="N216" s="16" t="s">
        <v>2687</v>
      </c>
      <c r="O216" s="16"/>
      <c r="P216" s="16"/>
      <c r="Q216" s="16"/>
      <c r="R216" s="16"/>
      <c r="T216" s="16"/>
      <c r="U216" s="21" t="s">
        <v>7309</v>
      </c>
      <c r="V216" s="23">
        <v>44580</v>
      </c>
      <c r="W216" s="24" t="s">
        <v>57</v>
      </c>
      <c r="X216" s="25">
        <v>44585</v>
      </c>
      <c r="Y216" s="33">
        <v>0.4375</v>
      </c>
      <c r="Z216" s="26" t="s">
        <v>7310</v>
      </c>
      <c r="AA216" s="26" t="s">
        <v>57</v>
      </c>
      <c r="AB216" s="316">
        <v>44587</v>
      </c>
      <c r="AC216" s="27" t="s">
        <v>65</v>
      </c>
      <c r="AD216" s="28">
        <v>44621</v>
      </c>
      <c r="AE216" s="29" t="s">
        <v>65</v>
      </c>
      <c r="AF216" s="29" t="s">
        <v>1448</v>
      </c>
      <c r="AG216" s="35">
        <v>19000000</v>
      </c>
    </row>
    <row r="217" spans="1:33" ht="15.75" customHeight="1">
      <c r="A217" s="15">
        <v>44581</v>
      </c>
      <c r="B217" s="16" t="s">
        <v>6255</v>
      </c>
      <c r="C217" s="16" t="s">
        <v>250</v>
      </c>
      <c r="D217" s="16" t="s">
        <v>79</v>
      </c>
      <c r="E217" s="16" t="s">
        <v>48</v>
      </c>
      <c r="F217" s="17" t="str">
        <f t="shared" si="6"/>
        <v>Đã nhận được CV</v>
      </c>
      <c r="G217" s="16" t="s">
        <v>1483</v>
      </c>
      <c r="H217" s="95" t="s">
        <v>1484</v>
      </c>
      <c r="I217" s="16" t="s">
        <v>1485</v>
      </c>
      <c r="J217" s="311" t="s">
        <v>7311</v>
      </c>
      <c r="K217" s="20" t="s">
        <v>7312</v>
      </c>
      <c r="L217" s="21" t="str">
        <f ca="1">IFERROR(__xludf.DUMMYFUNCTION("if(or(countifs($H$3:H218,H218)&gt;1, countifs($I$3:I218,I218)&gt;1),""Trùng"",if(or(COUNTIFS('Data tổng'!$I:$I,$I218)&gt;1,COUNTIFS('Data tổng'!$H:$H,$H218)&gt;1),""Trùng ""&amp;FILTER('Data tổng'!$B:$B,'Data tổng'!$I:$I=$I218,'Data tổng'!$B:$B&lt;&gt;$B218),""ok""))"),"ok")</f>
        <v>ok</v>
      </c>
      <c r="M217" s="16" t="s">
        <v>40</v>
      </c>
      <c r="N217" s="16"/>
      <c r="O217" s="16"/>
      <c r="P217" s="16"/>
      <c r="Q217" s="16"/>
      <c r="R217" s="16"/>
      <c r="T217" s="16"/>
      <c r="U217" s="21" t="s">
        <v>7313</v>
      </c>
      <c r="V217" s="23"/>
      <c r="W217" s="24"/>
      <c r="X217" s="25"/>
      <c r="Y217" s="26"/>
      <c r="Z217" s="26"/>
      <c r="AA217" s="26"/>
      <c r="AB217" s="27"/>
      <c r="AC217" s="27"/>
      <c r="AD217" s="28"/>
      <c r="AE217" s="29"/>
      <c r="AF217" s="29"/>
      <c r="AG217" s="29"/>
    </row>
    <row r="218" spans="1:33" ht="15.75" customHeight="1">
      <c r="A218" s="15">
        <v>44581</v>
      </c>
      <c r="B218" s="16" t="s">
        <v>6255</v>
      </c>
      <c r="C218" s="16" t="s">
        <v>263</v>
      </c>
      <c r="D218" s="16" t="s">
        <v>417</v>
      </c>
      <c r="E218" s="16" t="s">
        <v>48</v>
      </c>
      <c r="F218" s="17" t="str">
        <f t="shared" si="6"/>
        <v>Đã nhận được CV</v>
      </c>
      <c r="G218" s="82" t="s">
        <v>7314</v>
      </c>
      <c r="H218" s="95" t="s">
        <v>7315</v>
      </c>
      <c r="I218" s="16" t="s">
        <v>7316</v>
      </c>
      <c r="J218" s="314"/>
      <c r="K218" s="20" t="s">
        <v>7317</v>
      </c>
      <c r="L218" s="21" t="str">
        <f ca="1">IFERROR(__xludf.DUMMYFUNCTION("if(or(countifs($H$3:H219,H219)&gt;1, countifs($I$3:I219,I219)&gt;1),""Trùng"",if(or(COUNTIFS('Data tổng'!$I:$I,$I219)&gt;1,COUNTIFS('Data tổng'!$H:$H,$H219)&gt;1),""Trùng ""&amp;FILTER('Data tổng'!$B:$B,'Data tổng'!$I:$I=$I219,'Data tổng'!$B:$B&lt;&gt;$B219),""ok""))"),"ok")</f>
        <v>ok</v>
      </c>
      <c r="M218" s="16" t="s">
        <v>40</v>
      </c>
      <c r="N218" s="16"/>
      <c r="O218" s="16"/>
      <c r="P218" s="16"/>
      <c r="Q218" s="16" t="s">
        <v>44</v>
      </c>
      <c r="R218" s="16"/>
      <c r="T218" s="16"/>
      <c r="U218" s="21" t="s">
        <v>7318</v>
      </c>
      <c r="V218" s="23"/>
      <c r="W218" s="24"/>
      <c r="X218" s="25"/>
      <c r="Y218" s="26"/>
      <c r="Z218" s="26"/>
      <c r="AA218" s="26"/>
      <c r="AB218" s="27"/>
      <c r="AC218" s="27"/>
      <c r="AD218" s="28"/>
      <c r="AE218" s="29"/>
      <c r="AF218" s="29"/>
      <c r="AG218" s="29"/>
    </row>
    <row r="219" spans="1:33" ht="15.75" customHeight="1">
      <c r="A219" s="15">
        <v>44581</v>
      </c>
      <c r="B219" s="16" t="s">
        <v>6255</v>
      </c>
      <c r="C219" s="16" t="s">
        <v>155</v>
      </c>
      <c r="D219" s="16" t="s">
        <v>457</v>
      </c>
      <c r="E219" s="16" t="s">
        <v>48</v>
      </c>
      <c r="F219" s="17" t="str">
        <f t="shared" si="6"/>
        <v>Đã nhận được CV</v>
      </c>
      <c r="G219" s="82" t="s">
        <v>7319</v>
      </c>
      <c r="H219" s="95" t="s">
        <v>7320</v>
      </c>
      <c r="I219" s="16" t="s">
        <v>1769</v>
      </c>
      <c r="J219" s="311" t="s">
        <v>7321</v>
      </c>
      <c r="K219" s="20" t="s">
        <v>7322</v>
      </c>
      <c r="L219" s="21" t="str">
        <f ca="1">IFERROR(__xludf.DUMMYFUNCTION("if(or(countifs($H$3:H220,H220)&gt;1, countifs($I$3:I220,I220)&gt;1),""Trùng"",if(or(COUNTIFS('Data tổng'!$I:$I,$I220)&gt;1,COUNTIFS('Data tổng'!$H:$H,$H220)&gt;1),""Trùng ""&amp;FILTER('Data tổng'!$B:$B,'Data tổng'!$I:$I=$I220,'Data tổng'!$B:$B&lt;&gt;$B220),""ok""))"),"ok")</f>
        <v>ok</v>
      </c>
      <c r="M219" s="16" t="s">
        <v>40</v>
      </c>
      <c r="N219" s="16"/>
      <c r="O219" s="16"/>
      <c r="P219" s="16"/>
      <c r="Q219" s="16" t="s">
        <v>44</v>
      </c>
      <c r="R219" s="16"/>
      <c r="T219" s="16"/>
      <c r="U219" s="21" t="s">
        <v>7323</v>
      </c>
      <c r="V219" s="23"/>
      <c r="W219" s="24"/>
      <c r="X219" s="25"/>
      <c r="Y219" s="26"/>
      <c r="Z219" s="26"/>
      <c r="AA219" s="26"/>
      <c r="AB219" s="27"/>
      <c r="AC219" s="27"/>
      <c r="AD219" s="28"/>
      <c r="AE219" s="29"/>
      <c r="AF219" s="29"/>
      <c r="AG219" s="29"/>
    </row>
    <row r="220" spans="1:33" ht="15.75" customHeight="1">
      <c r="A220" s="15">
        <v>44581</v>
      </c>
      <c r="B220" s="16" t="s">
        <v>6255</v>
      </c>
      <c r="C220" s="16" t="s">
        <v>155</v>
      </c>
      <c r="D220" s="16" t="s">
        <v>417</v>
      </c>
      <c r="E220" s="16" t="s">
        <v>48</v>
      </c>
      <c r="F220" s="17" t="str">
        <f t="shared" si="6"/>
        <v>Đã nhận được CV</v>
      </c>
      <c r="G220" s="16" t="s">
        <v>1597</v>
      </c>
      <c r="H220" s="95" t="s">
        <v>1598</v>
      </c>
      <c r="I220" s="16" t="s">
        <v>1599</v>
      </c>
      <c r="J220" s="311" t="s">
        <v>7324</v>
      </c>
      <c r="K220" s="20" t="s">
        <v>7325</v>
      </c>
      <c r="L220" s="21" t="str">
        <f ca="1">IFERROR(__xludf.DUMMYFUNCTION("if(or(countifs($H$3:H221,H221)&gt;1, countifs($I$3:I221,I221)&gt;1),""Trùng"",if(or(COUNTIFS('Data tổng'!$I:$I,$I221)&gt;1,COUNTIFS('Data tổng'!$H:$H,$H221)&gt;1),""Trùng ""&amp;FILTER('Data tổng'!$B:$B,'Data tổng'!$I:$I=$I221,'Data tổng'!$B:$B&lt;&gt;$B221),""ok""))"),"ok")</f>
        <v>ok</v>
      </c>
      <c r="M220" s="16" t="s">
        <v>40</v>
      </c>
      <c r="N220" s="16"/>
      <c r="O220" s="16"/>
      <c r="P220" s="16"/>
      <c r="Q220" s="16"/>
      <c r="R220" s="16"/>
      <c r="T220" s="16"/>
      <c r="U220" s="21" t="s">
        <v>7326</v>
      </c>
      <c r="V220" s="23"/>
      <c r="W220" s="24"/>
      <c r="X220" s="25"/>
      <c r="Y220" s="26"/>
      <c r="Z220" s="26"/>
      <c r="AA220" s="26"/>
      <c r="AB220" s="27"/>
      <c r="AC220" s="27"/>
      <c r="AD220" s="28"/>
      <c r="AE220" s="29"/>
      <c r="AF220" s="29"/>
      <c r="AG220" s="29"/>
    </row>
    <row r="221" spans="1:33" ht="15.75" customHeight="1">
      <c r="A221" s="15">
        <v>44581</v>
      </c>
      <c r="B221" s="16" t="s">
        <v>6255</v>
      </c>
      <c r="C221" s="16" t="s">
        <v>78</v>
      </c>
      <c r="D221" s="16" t="s">
        <v>417</v>
      </c>
      <c r="E221" s="16" t="s">
        <v>48</v>
      </c>
      <c r="F221" s="17" t="str">
        <f t="shared" si="6"/>
        <v>Đã nhận được CV</v>
      </c>
      <c r="G221" s="16" t="s">
        <v>7327</v>
      </c>
      <c r="H221" s="95" t="s">
        <v>7328</v>
      </c>
      <c r="I221" s="16" t="s">
        <v>7329</v>
      </c>
      <c r="J221" s="311" t="s">
        <v>7330</v>
      </c>
      <c r="K221" s="20" t="s">
        <v>7331</v>
      </c>
      <c r="L221" s="21" t="str">
        <f ca="1">IFERROR(__xludf.DUMMYFUNCTION("if(or(countifs($H$3:H222,H222)&gt;1, countifs($I$3:I222,I222)&gt;1),""Trùng"",if(or(COUNTIFS('Data tổng'!$I:$I,$I222)&gt;1,COUNTIFS('Data tổng'!$H:$H,$H222)&gt;1),""Trùng ""&amp;FILTER('Data tổng'!$B:$B,'Data tổng'!$I:$I=$I222,'Data tổng'!$B:$B&lt;&gt;$B222),""ok""))"),"ok")</f>
        <v>ok</v>
      </c>
      <c r="M221" s="16" t="s">
        <v>40</v>
      </c>
      <c r="N221" s="16"/>
      <c r="O221" s="16"/>
      <c r="P221" s="16"/>
      <c r="Q221" s="16"/>
      <c r="R221" s="16"/>
      <c r="T221" s="16"/>
      <c r="U221" s="21" t="s">
        <v>7332</v>
      </c>
      <c r="V221" s="23"/>
      <c r="W221" s="24"/>
      <c r="X221" s="25"/>
      <c r="Y221" s="33"/>
      <c r="Z221" s="26"/>
      <c r="AA221" s="26"/>
      <c r="AB221" s="27"/>
      <c r="AC221" s="27"/>
      <c r="AD221" s="28"/>
      <c r="AE221" s="29"/>
      <c r="AF221" s="29"/>
      <c r="AG221" s="29"/>
    </row>
    <row r="222" spans="1:33" ht="15.75" customHeight="1">
      <c r="A222" s="15">
        <v>44581</v>
      </c>
      <c r="B222" s="16" t="s">
        <v>6255</v>
      </c>
      <c r="C222" s="16" t="s">
        <v>155</v>
      </c>
      <c r="D222" s="16" t="s">
        <v>417</v>
      </c>
      <c r="E222" s="16" t="s">
        <v>48</v>
      </c>
      <c r="F222" s="17" t="str">
        <f t="shared" si="6"/>
        <v>Đã nhận được CV</v>
      </c>
      <c r="G222" s="16" t="s">
        <v>7333</v>
      </c>
      <c r="H222" s="95" t="s">
        <v>7334</v>
      </c>
      <c r="I222" s="86" t="s">
        <v>7335</v>
      </c>
      <c r="J222" s="311" t="s">
        <v>7336</v>
      </c>
      <c r="K222" s="20" t="s">
        <v>7337</v>
      </c>
      <c r="L222" s="21" t="str">
        <f ca="1">IFERROR(__xludf.DUMMYFUNCTION("if(or(countifs($H$3:H223,H223)&gt;1, countifs($I$3:I223,I223)&gt;1),""Trùng"",if(or(COUNTIFS('Data tổng'!$I:$I,$I223)&gt;1,COUNTIFS('Data tổng'!$H:$H,$H223)&gt;1),""Trùng ""&amp;FILTER('Data tổng'!$B:$B,'Data tổng'!$I:$I=$I223,'Data tổng'!$B:$B&lt;&gt;$B223),""ok""))"),"ok")</f>
        <v>ok</v>
      </c>
      <c r="M222" s="16" t="s">
        <v>40</v>
      </c>
      <c r="N222" s="16"/>
      <c r="O222" s="16"/>
      <c r="P222" s="16"/>
      <c r="Q222" s="16" t="s">
        <v>284</v>
      </c>
      <c r="R222" s="16"/>
      <c r="T222" s="16"/>
      <c r="U222" s="21" t="s">
        <v>7338</v>
      </c>
      <c r="V222" s="23"/>
      <c r="W222" s="24"/>
      <c r="X222" s="25"/>
      <c r="Y222" s="26"/>
      <c r="Z222" s="26"/>
      <c r="AA222" s="26"/>
      <c r="AB222" s="27"/>
      <c r="AC222" s="27"/>
      <c r="AD222" s="28"/>
      <c r="AE222" s="29"/>
      <c r="AF222" s="29"/>
      <c r="AG222" s="29"/>
    </row>
    <row r="223" spans="1:33" ht="15.75" customHeight="1">
      <c r="A223" s="15">
        <v>44581</v>
      </c>
      <c r="B223" s="16" t="s">
        <v>6255</v>
      </c>
      <c r="C223" s="16" t="s">
        <v>78</v>
      </c>
      <c r="D223" s="16" t="s">
        <v>79</v>
      </c>
      <c r="E223" s="16" t="s">
        <v>48</v>
      </c>
      <c r="F223" s="17" t="str">
        <f t="shared" si="6"/>
        <v>Đã nhận được CV</v>
      </c>
      <c r="G223" s="16" t="s">
        <v>7339</v>
      </c>
      <c r="H223" s="86"/>
      <c r="I223" s="16" t="s">
        <v>7340</v>
      </c>
      <c r="J223" s="311" t="s">
        <v>7341</v>
      </c>
      <c r="K223" s="20" t="s">
        <v>7342</v>
      </c>
      <c r="L223" s="21" t="str">
        <f ca="1">IFERROR(__xludf.DUMMYFUNCTION("if(or(countifs($H$3:H224,H224)&gt;1, countifs($I$3:I224,I224)&gt;1),""Trùng"",if(or(COUNTIFS('Data tổng'!$I:$I,$I224)&gt;1,COUNTIFS('Data tổng'!$H:$H,$H224)&gt;1),""Trùng ""&amp;FILTER('Data tổng'!$B:$B,'Data tổng'!$I:$I=$I224,'Data tổng'!$B:$B&lt;&gt;$B224),""ok""))"),"ok")</f>
        <v>ok</v>
      </c>
      <c r="M223" s="16" t="s">
        <v>40</v>
      </c>
      <c r="N223" s="16"/>
      <c r="O223" s="16"/>
      <c r="P223" s="16"/>
      <c r="Q223" s="16"/>
      <c r="R223" s="16"/>
      <c r="T223" s="16"/>
      <c r="U223" s="337" t="s">
        <v>7343</v>
      </c>
      <c r="V223" s="23"/>
      <c r="W223" s="24"/>
      <c r="X223" s="25"/>
      <c r="Y223" s="26"/>
      <c r="Z223" s="26"/>
      <c r="AA223" s="26"/>
      <c r="AB223" s="27"/>
      <c r="AC223" s="27"/>
      <c r="AD223" s="28"/>
      <c r="AE223" s="29"/>
      <c r="AF223" s="29"/>
      <c r="AG223" s="29"/>
    </row>
    <row r="224" spans="1:33" ht="15.75" customHeight="1">
      <c r="A224" s="15">
        <v>44582</v>
      </c>
      <c r="B224" s="16" t="s">
        <v>6255</v>
      </c>
      <c r="C224" s="16" t="s">
        <v>78</v>
      </c>
      <c r="D224" s="16" t="s">
        <v>79</v>
      </c>
      <c r="E224" s="16" t="s">
        <v>48</v>
      </c>
      <c r="F224" s="17" t="str">
        <f t="shared" si="6"/>
        <v>Đã nhận được CV</v>
      </c>
      <c r="G224" s="16" t="s">
        <v>7344</v>
      </c>
      <c r="H224" s="95" t="s">
        <v>7345</v>
      </c>
      <c r="I224" s="16" t="s">
        <v>7346</v>
      </c>
      <c r="J224" s="311" t="s">
        <v>7347</v>
      </c>
      <c r="K224" s="20" t="s">
        <v>7348</v>
      </c>
      <c r="L224" s="21" t="str">
        <f ca="1">IFERROR(__xludf.DUMMYFUNCTION("if(or(countifs($H$3:H225,H225)&gt;1, countifs($I$3:I225,I225)&gt;1),""Trùng"",if(or(COUNTIFS('Data tổng'!$I:$I,$I225)&gt;1,COUNTIFS('Data tổng'!$H:$H,$H225)&gt;1),""Trùng ""&amp;FILTER('Data tổng'!$B:$B,'Data tổng'!$I:$I=$I225,'Data tổng'!$B:$B&lt;&gt;$B225),""ok""))"),"ok")</f>
        <v>ok</v>
      </c>
      <c r="M224" s="16" t="s">
        <v>40</v>
      </c>
      <c r="N224" s="16"/>
      <c r="O224" s="16"/>
      <c r="P224" s="16"/>
      <c r="Q224" s="16"/>
      <c r="R224" s="16"/>
      <c r="T224" s="16"/>
      <c r="U224" s="21" t="s">
        <v>7349</v>
      </c>
      <c r="V224" s="23"/>
      <c r="W224" s="24"/>
      <c r="X224" s="25"/>
      <c r="Y224" s="26"/>
      <c r="Z224" s="26"/>
      <c r="AA224" s="26"/>
      <c r="AB224" s="27"/>
      <c r="AC224" s="27"/>
      <c r="AD224" s="28"/>
      <c r="AE224" s="29"/>
      <c r="AF224" s="29"/>
      <c r="AG224" s="29"/>
    </row>
    <row r="225" spans="1:33" ht="15.75" customHeight="1">
      <c r="A225" s="15">
        <v>44582</v>
      </c>
      <c r="B225" s="16" t="s">
        <v>6255</v>
      </c>
      <c r="C225" s="16" t="s">
        <v>78</v>
      </c>
      <c r="D225" s="16" t="s">
        <v>79</v>
      </c>
      <c r="E225" s="16" t="s">
        <v>48</v>
      </c>
      <c r="F225" s="17" t="str">
        <f t="shared" si="6"/>
        <v>Đã nhận được CV</v>
      </c>
      <c r="G225" s="16" t="s">
        <v>7350</v>
      </c>
      <c r="H225" s="95" t="s">
        <v>7351</v>
      </c>
      <c r="I225" s="16" t="s">
        <v>7352</v>
      </c>
      <c r="J225" s="314"/>
      <c r="K225" s="20" t="s">
        <v>7353</v>
      </c>
      <c r="L225" s="21" t="str">
        <f ca="1">IFERROR(__xludf.DUMMYFUNCTION("if(or(countifs($H$3:H226,H226)&gt;1, countifs($I$3:I226,I226)&gt;1),""Trùng"",if(or(COUNTIFS('Data tổng'!$I:$I,$I226)&gt;1,COUNTIFS('Data tổng'!$H:$H,$H226)&gt;1),""Trùng ""&amp;FILTER('Data tổng'!$B:$B,'Data tổng'!$I:$I=$I226,'Data tổng'!$B:$B&lt;&gt;$B226),""ok""))"),"ok")</f>
        <v>ok</v>
      </c>
      <c r="M225" s="16" t="s">
        <v>40</v>
      </c>
      <c r="N225" s="16"/>
      <c r="O225" s="16"/>
      <c r="P225" s="16"/>
      <c r="Q225" s="16"/>
      <c r="R225" s="16"/>
      <c r="T225" s="16"/>
      <c r="U225" s="21" t="s">
        <v>7354</v>
      </c>
      <c r="V225" s="23"/>
      <c r="W225" s="24"/>
      <c r="X225" s="25"/>
      <c r="Y225" s="26"/>
      <c r="Z225" s="26"/>
      <c r="AA225" s="26"/>
      <c r="AB225" s="27"/>
      <c r="AC225" s="27"/>
      <c r="AD225" s="28"/>
      <c r="AE225" s="29"/>
      <c r="AF225" s="29"/>
      <c r="AG225" s="29"/>
    </row>
    <row r="226" spans="1:33" ht="15.75" customHeight="1">
      <c r="A226" s="15">
        <v>44582</v>
      </c>
      <c r="B226" s="16" t="s">
        <v>6255</v>
      </c>
      <c r="C226" s="16" t="s">
        <v>155</v>
      </c>
      <c r="D226" s="16" t="s">
        <v>417</v>
      </c>
      <c r="E226" s="16" t="s">
        <v>48</v>
      </c>
      <c r="F226" s="17" t="str">
        <f t="shared" si="6"/>
        <v>Đã nhận được CV</v>
      </c>
      <c r="G226" s="16" t="s">
        <v>7355</v>
      </c>
      <c r="H226" s="86" t="s">
        <v>7356</v>
      </c>
      <c r="I226" s="16" t="s">
        <v>7357</v>
      </c>
      <c r="J226" s="307" t="s">
        <v>7358</v>
      </c>
      <c r="K226" s="20" t="s">
        <v>7359</v>
      </c>
      <c r="L226" s="21" t="str">
        <f ca="1">IFERROR(__xludf.DUMMYFUNCTION("if(or(countifs($H$3:H227,H227)&gt;1, countifs($I$3:I227,I227)&gt;1),""Trùng"",if(or(COUNTIFS('Data tổng'!$I:$I,$I227)&gt;1,COUNTIFS('Data tổng'!$H:$H,$H227)&gt;1),""Trùng ""&amp;FILTER('Data tổng'!$B:$B,'Data tổng'!$I:$I=$I227,'Data tổng'!$B:$B&lt;&gt;$B227),""ok""))"),"ok")</f>
        <v>ok</v>
      </c>
      <c r="M226" s="16" t="s">
        <v>40</v>
      </c>
      <c r="N226" s="16"/>
      <c r="O226" s="16"/>
      <c r="P226" s="16"/>
      <c r="Q226" s="16"/>
      <c r="R226" s="16"/>
      <c r="T226" s="16"/>
      <c r="U226" s="21" t="s">
        <v>7338</v>
      </c>
      <c r="V226" s="23"/>
      <c r="W226" s="24"/>
      <c r="X226" s="25"/>
      <c r="Y226" s="26"/>
      <c r="Z226" s="26"/>
      <c r="AA226" s="26"/>
      <c r="AB226" s="27"/>
      <c r="AC226" s="27"/>
      <c r="AD226" s="28"/>
      <c r="AE226" s="29"/>
      <c r="AF226" s="29"/>
      <c r="AG226" s="29"/>
    </row>
    <row r="227" spans="1:33" ht="15.75" customHeight="1">
      <c r="A227" s="15">
        <v>44582</v>
      </c>
      <c r="B227" s="16" t="s">
        <v>6255</v>
      </c>
      <c r="C227" s="16" t="s">
        <v>78</v>
      </c>
      <c r="D227" s="16" t="s">
        <v>79</v>
      </c>
      <c r="E227" s="16" t="s">
        <v>48</v>
      </c>
      <c r="F227" s="17" t="str">
        <f t="shared" si="6"/>
        <v>Đã nhận được CV</v>
      </c>
      <c r="G227" s="16" t="s">
        <v>7360</v>
      </c>
      <c r="H227" s="95" t="s">
        <v>7361</v>
      </c>
      <c r="I227" s="16" t="s">
        <v>7362</v>
      </c>
      <c r="J227" s="311" t="s">
        <v>7363</v>
      </c>
      <c r="K227" s="20" t="s">
        <v>7364</v>
      </c>
      <c r="L227" s="21" t="str">
        <f ca="1">IFERROR(__xludf.DUMMYFUNCTION("if(or(countifs($H$3:H228,H228)&gt;1, countifs($I$3:I228,I228)&gt;1),""Trùng"",if(or(COUNTIFS('Data tổng'!$I:$I,$I228)&gt;1,COUNTIFS('Data tổng'!$H:$H,$H228)&gt;1),""Trùng ""&amp;FILTER('Data tổng'!$B:$B,'Data tổng'!$I:$I=$I228,'Data tổng'!$B:$B&lt;&gt;$B228),""ok""))"),"ok")</f>
        <v>ok</v>
      </c>
      <c r="M227" s="16" t="s">
        <v>40</v>
      </c>
      <c r="N227" s="16"/>
      <c r="O227" s="16"/>
      <c r="P227" s="16"/>
      <c r="Q227" s="16"/>
      <c r="R227" s="16"/>
      <c r="T227" s="16"/>
      <c r="U227" s="21"/>
      <c r="V227" s="23"/>
      <c r="W227" s="24"/>
      <c r="X227" s="25"/>
      <c r="Y227" s="26"/>
      <c r="Z227" s="26"/>
      <c r="AA227" s="26"/>
      <c r="AB227" s="27"/>
      <c r="AC227" s="27"/>
      <c r="AD227" s="28"/>
      <c r="AE227" s="29"/>
      <c r="AF227" s="29"/>
      <c r="AG227" s="29"/>
    </row>
    <row r="228" spans="1:33" ht="15.75" customHeight="1">
      <c r="A228" s="15">
        <v>44582</v>
      </c>
      <c r="B228" s="16" t="s">
        <v>6255</v>
      </c>
      <c r="C228" s="16" t="s">
        <v>78</v>
      </c>
      <c r="D228" s="16" t="s">
        <v>79</v>
      </c>
      <c r="E228" s="16" t="s">
        <v>48</v>
      </c>
      <c r="F228" s="17" t="str">
        <f t="shared" si="6"/>
        <v>Pass CV</v>
      </c>
      <c r="G228" s="16" t="s">
        <v>7365</v>
      </c>
      <c r="H228" s="95" t="s">
        <v>7366</v>
      </c>
      <c r="I228" s="16" t="s">
        <v>7367</v>
      </c>
      <c r="J228" s="311" t="s">
        <v>7368</v>
      </c>
      <c r="K228" s="20" t="s">
        <v>7369</v>
      </c>
      <c r="L228" s="21" t="str">
        <f ca="1">IFERROR(__xludf.DUMMYFUNCTION("if(or(countifs($H$3:H229,H229)&gt;1, countifs($I$3:I229,I229)&gt;1),""Trùng"",if(or(COUNTIFS('Data tổng'!$I:$I,$I229)&gt;1,COUNTIFS('Data tổng'!$H:$H,$H229)&gt;1),""Trùng ""&amp;FILTER('Data tổng'!$B:$B,'Data tổng'!$I:$I=$I229,'Data tổng'!$B:$B&lt;&gt;$B229),""ok""))"),"ok")</f>
        <v>ok</v>
      </c>
      <c r="M228" s="16" t="s">
        <v>149</v>
      </c>
      <c r="N228" s="16" t="s">
        <v>150</v>
      </c>
      <c r="O228" s="16"/>
      <c r="P228" s="16"/>
      <c r="Q228" s="16"/>
      <c r="R228" s="16"/>
      <c r="T228" s="16"/>
      <c r="U228" s="21" t="s">
        <v>7370</v>
      </c>
      <c r="V228" s="23">
        <v>44585</v>
      </c>
      <c r="W228" s="24" t="s">
        <v>57</v>
      </c>
      <c r="X228" s="25"/>
      <c r="Y228" s="26"/>
      <c r="Z228" s="26"/>
      <c r="AA228" s="26"/>
      <c r="AB228" s="27"/>
      <c r="AC228" s="27"/>
      <c r="AD228" s="28"/>
      <c r="AE228" s="29"/>
      <c r="AF228" s="29"/>
      <c r="AG228" s="29"/>
    </row>
    <row r="229" spans="1:33" ht="15.75" customHeight="1">
      <c r="A229" s="15">
        <v>44586</v>
      </c>
      <c r="B229" s="16" t="s">
        <v>6255</v>
      </c>
      <c r="C229" s="16" t="s">
        <v>250</v>
      </c>
      <c r="D229" s="16" t="s">
        <v>79</v>
      </c>
      <c r="E229" s="16" t="s">
        <v>48</v>
      </c>
      <c r="F229" s="17" t="str">
        <f t="shared" si="6"/>
        <v>Đã nhận được CV</v>
      </c>
      <c r="G229" s="45" t="s">
        <v>7371</v>
      </c>
      <c r="H229" s="303" t="s">
        <v>7372</v>
      </c>
      <c r="I229" s="45" t="s">
        <v>7373</v>
      </c>
      <c r="J229" s="306">
        <v>35450</v>
      </c>
      <c r="K229" s="140" t="s">
        <v>7374</v>
      </c>
      <c r="L229" s="21" t="str">
        <f ca="1">IFERROR(__xludf.DUMMYFUNCTION("if(or(countifs($H$3:H230,H230)&gt;1, countifs($I$3:I230,I230)&gt;1),""Trùng"",if(or(COUNTIFS('Data tổng'!$I:$I,$I230)&gt;1,COUNTIFS('Data tổng'!$H:$H,$H230)&gt;1),""Trùng ""&amp;FILTER('Data tổng'!$B:$B,'Data tổng'!$I:$I=$I230,'Data tổng'!$B:$B&lt;&gt;$B230),""ok""))"),"ok")</f>
        <v>ok</v>
      </c>
      <c r="M229" s="16"/>
      <c r="N229" s="16"/>
      <c r="O229" s="16"/>
      <c r="P229" s="16"/>
      <c r="Q229" s="16"/>
      <c r="R229" s="16"/>
      <c r="T229" s="16"/>
      <c r="U229" s="21" t="s">
        <v>7375</v>
      </c>
      <c r="V229" s="23"/>
      <c r="W229" s="24"/>
      <c r="X229" s="25"/>
      <c r="Y229" s="26"/>
      <c r="Z229" s="26"/>
      <c r="AA229" s="26"/>
      <c r="AB229" s="27"/>
      <c r="AC229" s="27"/>
      <c r="AD229" s="28"/>
      <c r="AE229" s="29"/>
      <c r="AF229" s="29"/>
      <c r="AG229" s="29"/>
    </row>
    <row r="230" spans="1:33" ht="15.75" customHeight="1">
      <c r="A230" s="15">
        <v>44586</v>
      </c>
      <c r="B230" s="16" t="s">
        <v>6255</v>
      </c>
      <c r="C230" s="16" t="s">
        <v>78</v>
      </c>
      <c r="D230" s="16" t="s">
        <v>417</v>
      </c>
      <c r="E230" s="16" t="s">
        <v>48</v>
      </c>
      <c r="F230" s="17" t="str">
        <f t="shared" si="6"/>
        <v>Đã onboard</v>
      </c>
      <c r="G230" s="16" t="s">
        <v>7376</v>
      </c>
      <c r="H230" s="310" t="s">
        <v>7377</v>
      </c>
      <c r="I230" s="16" t="s">
        <v>7378</v>
      </c>
      <c r="J230" s="314">
        <v>1993</v>
      </c>
      <c r="K230" s="20" t="s">
        <v>7379</v>
      </c>
      <c r="L230" s="21" t="str">
        <f ca="1">IFERROR(__xludf.DUMMYFUNCTION("if(or(countifs($H$3:H231,H231)&gt;1, countifs($I$3:I231,I231)&gt;1),""Trùng"",if(or(COUNTIFS('Data tổng'!$I:$I,$I231)&gt;1,COUNTIFS('Data tổng'!$H:$H,$H231)&gt;1),""Trùng ""&amp;FILTER('Data tổng'!$B:$B,'Data tổng'!$I:$I=$I231,'Data tổng'!$B:$B&lt;&gt;$B231),""ok""))"),"ok")</f>
        <v>ok</v>
      </c>
      <c r="M230" s="16" t="s">
        <v>149</v>
      </c>
      <c r="N230" s="16" t="s">
        <v>150</v>
      </c>
      <c r="O230" s="16"/>
      <c r="P230" s="16"/>
      <c r="Q230" s="16"/>
      <c r="R230" s="16"/>
      <c r="T230" s="16"/>
      <c r="U230" s="21"/>
      <c r="V230" s="23">
        <v>44586</v>
      </c>
      <c r="W230" s="24" t="s">
        <v>57</v>
      </c>
      <c r="X230" s="25">
        <v>44587</v>
      </c>
      <c r="Y230" s="33">
        <v>0.70833333333333337</v>
      </c>
      <c r="Z230" s="26" t="s">
        <v>7380</v>
      </c>
      <c r="AA230" s="26" t="s">
        <v>57</v>
      </c>
      <c r="AB230" s="316">
        <v>44588</v>
      </c>
      <c r="AC230" s="27" t="s">
        <v>65</v>
      </c>
      <c r="AD230" s="28">
        <v>44627</v>
      </c>
      <c r="AE230" s="29" t="s">
        <v>65</v>
      </c>
      <c r="AF230" s="29" t="s">
        <v>1454</v>
      </c>
      <c r="AG230" s="35">
        <v>23000000</v>
      </c>
    </row>
    <row r="231" spans="1:33" ht="15.75" customHeight="1">
      <c r="A231" s="15">
        <v>44586</v>
      </c>
      <c r="B231" s="16" t="s">
        <v>6255</v>
      </c>
      <c r="C231" s="16" t="s">
        <v>155</v>
      </c>
      <c r="D231" s="16" t="s">
        <v>79</v>
      </c>
      <c r="E231" s="16" t="s">
        <v>48</v>
      </c>
      <c r="F231" s="17" t="str">
        <f t="shared" si="6"/>
        <v>Đã nhận được CV</v>
      </c>
      <c r="G231" s="16" t="s">
        <v>7381</v>
      </c>
      <c r="H231" s="335" t="s">
        <v>7382</v>
      </c>
      <c r="I231" s="16" t="s">
        <v>7383</v>
      </c>
      <c r="J231" s="314">
        <v>1997</v>
      </c>
      <c r="K231" s="20" t="s">
        <v>7384</v>
      </c>
      <c r="L231" s="21" t="str">
        <f ca="1">IFERROR(__xludf.DUMMYFUNCTION("if(or(countifs($H$3:H232,H232)&gt;1, countifs($I$3:I232,I232)&gt;1),""Trùng"",if(or(COUNTIFS('Data tổng'!$I:$I,$I232)&gt;1,COUNTIFS('Data tổng'!$H:$H,$H232)&gt;1),""Trùng ""&amp;FILTER('Data tổng'!$B:$B,'Data tổng'!$I:$I=$I232,'Data tổng'!$B:$B&lt;&gt;$B232),""ok""))"),"ok")</f>
        <v>ok</v>
      </c>
      <c r="M231" s="16" t="s">
        <v>40</v>
      </c>
      <c r="N231" s="16"/>
      <c r="O231" s="16"/>
      <c r="P231" s="16"/>
      <c r="Q231" s="16"/>
      <c r="R231" s="16"/>
      <c r="T231" s="16"/>
      <c r="U231" s="21"/>
      <c r="V231" s="23"/>
      <c r="W231" s="24"/>
      <c r="X231" s="25"/>
      <c r="Y231" s="33"/>
      <c r="Z231" s="26"/>
      <c r="AA231" s="26"/>
      <c r="AB231" s="39"/>
      <c r="AC231" s="27"/>
      <c r="AD231" s="28"/>
      <c r="AE231" s="29"/>
      <c r="AF231" s="29"/>
      <c r="AG231" s="35"/>
    </row>
    <row r="232" spans="1:33" ht="15.75" customHeight="1">
      <c r="A232" s="15">
        <v>44587</v>
      </c>
      <c r="B232" s="16" t="s">
        <v>6255</v>
      </c>
      <c r="C232" s="16" t="s">
        <v>155</v>
      </c>
      <c r="D232" s="16" t="s">
        <v>79</v>
      </c>
      <c r="E232" s="16" t="s">
        <v>48</v>
      </c>
      <c r="F232" s="17" t="str">
        <f t="shared" si="6"/>
        <v>Đã nhận được CV</v>
      </c>
      <c r="G232" s="16" t="s">
        <v>7385</v>
      </c>
      <c r="H232" s="335" t="s">
        <v>7386</v>
      </c>
      <c r="I232" s="30" t="s">
        <v>7387</v>
      </c>
      <c r="J232" s="311" t="s">
        <v>7388</v>
      </c>
      <c r="K232" s="20" t="s">
        <v>7389</v>
      </c>
      <c r="L232" s="21" t="str">
        <f ca="1">IFERROR(__xludf.DUMMYFUNCTION("if(or(countifs($H$3:H233,H233)&gt;1, countifs($I$3:I233,I233)&gt;1),""Trùng"",if(or(COUNTIFS('Data tổng'!$I:$I,$I233)&gt;1,COUNTIFS('Data tổng'!$H:$H,$H233)&gt;1),""Trùng ""&amp;FILTER('Data tổng'!$B:$B,'Data tổng'!$I:$I=$I233,'Data tổng'!$B:$B&lt;&gt;$B233),""ok""))"),"ok")</f>
        <v>ok</v>
      </c>
      <c r="M232" s="16" t="s">
        <v>40</v>
      </c>
      <c r="N232" s="16"/>
      <c r="O232" s="16"/>
      <c r="P232" s="16"/>
      <c r="Q232" s="16"/>
      <c r="R232" s="16"/>
      <c r="T232" s="16"/>
      <c r="U232" s="21"/>
      <c r="V232" s="23"/>
      <c r="W232" s="24"/>
      <c r="X232" s="25"/>
      <c r="Y232" s="33"/>
      <c r="Z232" s="26"/>
      <c r="AA232" s="26"/>
      <c r="AB232" s="39"/>
      <c r="AC232" s="27"/>
      <c r="AD232" s="28"/>
      <c r="AE232" s="29"/>
      <c r="AF232" s="29"/>
      <c r="AG232" s="35"/>
    </row>
    <row r="233" spans="1:33" ht="15.75" customHeight="1">
      <c r="A233" s="15">
        <v>44587</v>
      </c>
      <c r="B233" s="16" t="s">
        <v>6255</v>
      </c>
      <c r="C233" s="16" t="s">
        <v>155</v>
      </c>
      <c r="D233" s="16" t="s">
        <v>79</v>
      </c>
      <c r="E233" s="16" t="s">
        <v>48</v>
      </c>
      <c r="F233" s="17" t="str">
        <f t="shared" si="6"/>
        <v>Đã nhận được CV</v>
      </c>
      <c r="G233" s="16" t="s">
        <v>7390</v>
      </c>
      <c r="H233" s="335" t="s">
        <v>7391</v>
      </c>
      <c r="I233" s="16" t="s">
        <v>2879</v>
      </c>
      <c r="J233" s="314"/>
      <c r="K233" s="20" t="s">
        <v>7392</v>
      </c>
      <c r="L233" s="21" t="str">
        <f ca="1">IFERROR(__xludf.DUMMYFUNCTION("if(or(countifs($H$3:H234,H234)&gt;1, countifs($I$3:I234,I234)&gt;1),""Trùng"",if(or(COUNTIFS('Data tổng'!$I:$I,$I234)&gt;1,COUNTIFS('Data tổng'!$H:$H,$H234)&gt;1),""Trùng ""&amp;FILTER('Data tổng'!$B:$B,'Data tổng'!$I:$I=$I234,'Data tổng'!$B:$B&lt;&gt;$B234),""ok""))"),"ok")</f>
        <v>ok</v>
      </c>
      <c r="M233" s="16" t="s">
        <v>40</v>
      </c>
      <c r="N233" s="16"/>
      <c r="O233" s="16"/>
      <c r="P233" s="16"/>
      <c r="Q233" s="16"/>
      <c r="R233" s="16"/>
      <c r="T233" s="16"/>
      <c r="U233" s="21"/>
      <c r="V233" s="23"/>
      <c r="W233" s="24"/>
      <c r="X233" s="25"/>
      <c r="Y233" s="33"/>
      <c r="Z233" s="26"/>
      <c r="AA233" s="26"/>
      <c r="AB233" s="39"/>
      <c r="AC233" s="27"/>
      <c r="AD233" s="28"/>
      <c r="AE233" s="29"/>
      <c r="AF233" s="29"/>
      <c r="AG233" s="35"/>
    </row>
    <row r="234" spans="1:33" ht="15.75" customHeight="1">
      <c r="A234" s="15">
        <v>44587</v>
      </c>
      <c r="B234" s="16" t="s">
        <v>6255</v>
      </c>
      <c r="C234" s="16" t="s">
        <v>78</v>
      </c>
      <c r="D234" s="16" t="s">
        <v>79</v>
      </c>
      <c r="E234" s="16" t="s">
        <v>48</v>
      </c>
      <c r="F234" s="17" t="str">
        <f t="shared" si="6"/>
        <v>Đã nhận được CV</v>
      </c>
      <c r="G234" s="16" t="s">
        <v>7393</v>
      </c>
      <c r="H234" s="335" t="s">
        <v>7394</v>
      </c>
      <c r="I234" s="16" t="s">
        <v>7395</v>
      </c>
      <c r="J234" s="311" t="s">
        <v>7396</v>
      </c>
      <c r="K234" s="20" t="s">
        <v>7397</v>
      </c>
      <c r="L234" s="21" t="str">
        <f ca="1">IFERROR(__xludf.DUMMYFUNCTION("if(or(countifs($H$3:H235,H235)&gt;1, countifs($I$3:I235,I235)&gt;1),""Trùng"",if(or(COUNTIFS('Data tổng'!$I:$I,$I235)&gt;1,COUNTIFS('Data tổng'!$H:$H,$H235)&gt;1),""Trùng ""&amp;FILTER('Data tổng'!$B:$B,'Data tổng'!$I:$I=$I235,'Data tổng'!$B:$B&lt;&gt;$B235),""ok""))"),"ok")</f>
        <v>ok</v>
      </c>
      <c r="M234" s="16" t="s">
        <v>40</v>
      </c>
      <c r="N234" s="16"/>
      <c r="O234" s="16"/>
      <c r="P234" s="16"/>
      <c r="Q234" s="16"/>
      <c r="R234" s="16"/>
      <c r="T234" s="16"/>
      <c r="U234" s="21"/>
      <c r="V234" s="23"/>
      <c r="W234" s="24"/>
      <c r="X234" s="25"/>
      <c r="Y234" s="33"/>
      <c r="Z234" s="26"/>
      <c r="AA234" s="26"/>
      <c r="AB234" s="39"/>
      <c r="AC234" s="27"/>
      <c r="AD234" s="28"/>
      <c r="AE234" s="29"/>
      <c r="AF234" s="29"/>
      <c r="AG234" s="35"/>
    </row>
    <row r="235" spans="1:33" ht="15.75" customHeight="1">
      <c r="A235" s="15">
        <v>44587</v>
      </c>
      <c r="B235" s="16" t="s">
        <v>6255</v>
      </c>
      <c r="C235" s="16" t="s">
        <v>78</v>
      </c>
      <c r="D235" s="16" t="s">
        <v>417</v>
      </c>
      <c r="E235" s="16" t="s">
        <v>48</v>
      </c>
      <c r="F235" s="17" t="str">
        <f t="shared" si="6"/>
        <v>Từ chối offer</v>
      </c>
      <c r="G235" s="16" t="s">
        <v>7398</v>
      </c>
      <c r="H235" s="16" t="s">
        <v>7399</v>
      </c>
      <c r="I235" s="16" t="s">
        <v>7400</v>
      </c>
      <c r="J235" s="311" t="s">
        <v>7401</v>
      </c>
      <c r="K235" s="20" t="s">
        <v>7402</v>
      </c>
      <c r="L235" s="21" t="str">
        <f ca="1">IFERROR(__xludf.DUMMYFUNCTION("if(or(countifs($H$3:H236,H236)&gt;1, countifs($I$3:I236,I236)&gt;1),""Trùng"",if(or(COUNTIFS('Data tổng'!$I:$I,$I236)&gt;1,COUNTIFS('Data tổng'!$H:$H,$H236)&gt;1),""Trùng ""&amp;FILTER('Data tổng'!$B:$B,'Data tổng'!$I:$I=$I236,'Data tổng'!$B:$B&lt;&gt;$B236),""ok""))"),"ok")</f>
        <v>ok</v>
      </c>
      <c r="M235" s="16" t="s">
        <v>149</v>
      </c>
      <c r="N235" s="16" t="s">
        <v>150</v>
      </c>
      <c r="O235" s="16"/>
      <c r="P235" s="16"/>
      <c r="Q235" s="16"/>
      <c r="R235" s="16"/>
      <c r="T235" s="16"/>
      <c r="U235" s="21"/>
      <c r="V235" s="23">
        <v>44587</v>
      </c>
      <c r="W235" s="24" t="s">
        <v>57</v>
      </c>
      <c r="X235" s="25">
        <v>44588</v>
      </c>
      <c r="Y235" s="33">
        <v>0.66666666666666663</v>
      </c>
      <c r="Z235" s="26" t="s">
        <v>827</v>
      </c>
      <c r="AA235" s="26" t="s">
        <v>57</v>
      </c>
      <c r="AB235" s="39">
        <v>44599</v>
      </c>
      <c r="AC235" s="27" t="s">
        <v>128</v>
      </c>
      <c r="AD235" s="28"/>
      <c r="AE235" s="29"/>
      <c r="AF235" s="29"/>
      <c r="AG235" s="35">
        <v>23000000</v>
      </c>
    </row>
    <row r="236" spans="1:33" ht="15.75" customHeight="1">
      <c r="A236" s="15">
        <v>44587</v>
      </c>
      <c r="B236" s="16" t="s">
        <v>6255</v>
      </c>
      <c r="C236" s="16" t="s">
        <v>155</v>
      </c>
      <c r="D236" s="16" t="s">
        <v>79</v>
      </c>
      <c r="E236" s="16" t="s">
        <v>48</v>
      </c>
      <c r="F236" s="17" t="str">
        <f t="shared" si="6"/>
        <v>Đã nhận được CV</v>
      </c>
      <c r="G236" s="16" t="s">
        <v>5430</v>
      </c>
      <c r="H236" s="335" t="s">
        <v>7403</v>
      </c>
      <c r="I236" s="16" t="s">
        <v>5431</v>
      </c>
      <c r="J236" s="311" t="s">
        <v>7403</v>
      </c>
      <c r="K236" s="20" t="s">
        <v>7404</v>
      </c>
      <c r="L236" s="21" t="str">
        <f ca="1">IFERROR(__xludf.DUMMYFUNCTION("if(or(countifs($H$3:H237,H237)&gt;1, countifs($I$3:I237,I237)&gt;1),""Trùng"",if(or(COUNTIFS('Data tổng'!$I:$I,$I237)&gt;1,COUNTIFS('Data tổng'!$H:$H,$H237)&gt;1),""Trùng ""&amp;FILTER('Data tổng'!$B:$B,'Data tổng'!$I:$I=$I237,'Data tổng'!$B:$B&lt;&gt;$B237),""ok""))"),"ok")</f>
        <v>ok</v>
      </c>
      <c r="M236" s="16" t="s">
        <v>40</v>
      </c>
      <c r="N236" s="16"/>
      <c r="O236" s="16"/>
      <c r="P236" s="16"/>
      <c r="Q236" s="16"/>
      <c r="R236" s="16"/>
      <c r="T236" s="16"/>
      <c r="U236" s="21"/>
      <c r="V236" s="23"/>
      <c r="W236" s="24"/>
      <c r="X236" s="25"/>
      <c r="Y236" s="33"/>
      <c r="Z236" s="26"/>
      <c r="AA236" s="26"/>
      <c r="AB236" s="39"/>
      <c r="AC236" s="27"/>
      <c r="AD236" s="28"/>
      <c r="AE236" s="29"/>
      <c r="AF236" s="29"/>
      <c r="AG236" s="35"/>
    </row>
    <row r="237" spans="1:33" ht="15.75" customHeight="1">
      <c r="A237" s="15">
        <v>44588</v>
      </c>
      <c r="B237" s="16" t="s">
        <v>6255</v>
      </c>
      <c r="C237" s="16" t="s">
        <v>155</v>
      </c>
      <c r="D237" s="16" t="s">
        <v>79</v>
      </c>
      <c r="E237" s="16" t="s">
        <v>48</v>
      </c>
      <c r="F237" s="17" t="str">
        <f t="shared" si="6"/>
        <v>Đã onboard</v>
      </c>
      <c r="G237" s="16" t="s">
        <v>798</v>
      </c>
      <c r="H237" s="312" t="s">
        <v>7405</v>
      </c>
      <c r="I237" s="16" t="s">
        <v>799</v>
      </c>
      <c r="J237" s="311" t="s">
        <v>7406</v>
      </c>
      <c r="K237" s="20" t="s">
        <v>7407</v>
      </c>
      <c r="L237" s="21" t="str">
        <f ca="1">IFERROR(__xludf.DUMMYFUNCTION("if(or(countifs($H$3:H238,H238)&gt;1, countifs($I$3:I238,I238)&gt;1),""Trùng"",if(or(COUNTIFS('Data tổng'!$I:$I,$I238)&gt;1,COUNTIFS('Data tổng'!$H:$H,$H238)&gt;1),""Trùng ""&amp;FILTER('Data tổng'!$B:$B,'Data tổng'!$I:$I=$I238,'Data tổng'!$B:$B&lt;&gt;$B238),""ok""))"),"ok")</f>
        <v>ok</v>
      </c>
      <c r="M237" s="16" t="s">
        <v>112</v>
      </c>
      <c r="N237" s="16" t="s">
        <v>7408</v>
      </c>
      <c r="O237" s="16"/>
      <c r="P237" s="16"/>
      <c r="Q237" s="16"/>
      <c r="R237" s="16"/>
      <c r="T237" s="16"/>
      <c r="U237" s="21" t="s">
        <v>7409</v>
      </c>
      <c r="V237" s="23">
        <v>44588</v>
      </c>
      <c r="W237" s="24" t="s">
        <v>57</v>
      </c>
      <c r="X237" s="25">
        <v>44589</v>
      </c>
      <c r="Y237" s="33">
        <v>0.41666666666666669</v>
      </c>
      <c r="Z237" s="26" t="s">
        <v>7410</v>
      </c>
      <c r="AA237" s="26" t="s">
        <v>57</v>
      </c>
      <c r="AB237" s="316">
        <v>44588</v>
      </c>
      <c r="AC237" s="27" t="s">
        <v>65</v>
      </c>
      <c r="AD237" s="28">
        <v>44627</v>
      </c>
      <c r="AE237" s="29" t="s">
        <v>65</v>
      </c>
      <c r="AF237" s="29" t="s">
        <v>1008</v>
      </c>
      <c r="AG237" s="35">
        <v>21000000</v>
      </c>
    </row>
    <row r="238" spans="1:33" ht="15.75" customHeight="1">
      <c r="A238" s="15">
        <v>44599</v>
      </c>
      <c r="B238" s="16" t="s">
        <v>6255</v>
      </c>
      <c r="C238" s="16" t="s">
        <v>155</v>
      </c>
      <c r="D238" s="16" t="s">
        <v>79</v>
      </c>
      <c r="E238" s="16" t="s">
        <v>48</v>
      </c>
      <c r="F238" s="17" t="str">
        <f t="shared" si="6"/>
        <v>Pass CV</v>
      </c>
      <c r="G238" s="16" t="s">
        <v>7411</v>
      </c>
      <c r="H238" s="86" t="s">
        <v>7412</v>
      </c>
      <c r="I238" s="16" t="s">
        <v>7413</v>
      </c>
      <c r="J238" s="136">
        <v>1997</v>
      </c>
      <c r="K238" s="20" t="s">
        <v>7414</v>
      </c>
      <c r="L238" s="21" t="str">
        <f ca="1">IFERROR(__xludf.DUMMYFUNCTION("if(or(countifs($H$3:H239,H239)&gt;1, countifs($I$3:I239,I239)&gt;1),""Trùng"",if(or(COUNTIFS('Data tổng'!$I:$I,$I239)&gt;1,COUNTIFS('Data tổng'!$H:$H,$H239)&gt;1),""Trùng ""&amp;FILTER('Data tổng'!$B:$B,'Data tổng'!$I:$I=$I239,'Data tổng'!$B:$B&lt;&gt;$B239),""ok""))"),"ok")</f>
        <v>ok</v>
      </c>
      <c r="M238" s="16" t="s">
        <v>112</v>
      </c>
      <c r="N238" s="16" t="s">
        <v>7408</v>
      </c>
      <c r="O238" s="16"/>
      <c r="P238" s="16"/>
      <c r="Q238" s="16"/>
      <c r="R238" s="16"/>
      <c r="T238" s="16"/>
      <c r="U238" s="21" t="s">
        <v>7415</v>
      </c>
      <c r="V238" s="23">
        <v>44602</v>
      </c>
      <c r="W238" s="24" t="s">
        <v>57</v>
      </c>
      <c r="X238" s="25"/>
      <c r="Y238" s="26"/>
      <c r="Z238" s="26"/>
      <c r="AA238" s="26"/>
      <c r="AB238" s="27"/>
      <c r="AC238" s="27"/>
      <c r="AD238" s="28"/>
      <c r="AE238" s="29"/>
      <c r="AF238" s="29"/>
      <c r="AG238" s="29"/>
    </row>
    <row r="239" spans="1:33" ht="15.75" customHeight="1">
      <c r="A239" s="15">
        <v>44602</v>
      </c>
      <c r="B239" s="16" t="s">
        <v>6255</v>
      </c>
      <c r="C239" s="16" t="s">
        <v>155</v>
      </c>
      <c r="D239" s="16" t="s">
        <v>79</v>
      </c>
      <c r="E239" s="16" t="s">
        <v>48</v>
      </c>
      <c r="F239" s="17" t="str">
        <f t="shared" si="6"/>
        <v>Đã nhận được CV</v>
      </c>
      <c r="G239" s="16" t="s">
        <v>7416</v>
      </c>
      <c r="H239" s="16" t="s">
        <v>7417</v>
      </c>
      <c r="I239" s="16" t="s">
        <v>7418</v>
      </c>
      <c r="J239" s="311" t="s">
        <v>7419</v>
      </c>
      <c r="K239" s="20" t="s">
        <v>7420</v>
      </c>
      <c r="L239" s="21" t="str">
        <f ca="1">IFERROR(__xludf.DUMMYFUNCTION("if(or(countifs($H$3:H240,H240)&gt;1, countifs($I$3:I240,I240)&gt;1),""Trùng"",if(or(COUNTIFS('Data tổng'!$I:$I,$I240)&gt;1,COUNTIFS('Data tổng'!$H:$H,$H240)&gt;1),""Trùng ""&amp;FILTER('Data tổng'!$B:$B,'Data tổng'!$I:$I=$I240,'Data tổng'!$B:$B&lt;&gt;$B240),""ok""))"),"ok")</f>
        <v>ok</v>
      </c>
      <c r="M239" s="16" t="s">
        <v>83</v>
      </c>
      <c r="N239" s="16" t="s">
        <v>243</v>
      </c>
      <c r="O239" s="16"/>
      <c r="P239" s="16"/>
      <c r="Q239" s="16"/>
      <c r="R239" s="16"/>
      <c r="T239" s="16"/>
      <c r="U239" s="21"/>
      <c r="V239" s="23"/>
      <c r="W239" s="24"/>
      <c r="X239" s="25"/>
      <c r="Y239" s="26"/>
      <c r="Z239" s="26"/>
      <c r="AA239" s="26"/>
      <c r="AB239" s="27"/>
      <c r="AC239" s="27"/>
      <c r="AD239" s="28"/>
      <c r="AE239" s="29"/>
      <c r="AF239" s="29"/>
      <c r="AG239" s="29"/>
    </row>
    <row r="240" spans="1:33" ht="15.75" customHeight="1">
      <c r="A240" s="15">
        <v>44602</v>
      </c>
      <c r="B240" s="16" t="s">
        <v>6255</v>
      </c>
      <c r="C240" s="16" t="s">
        <v>155</v>
      </c>
      <c r="D240" s="16" t="s">
        <v>79</v>
      </c>
      <c r="E240" s="16" t="s">
        <v>48</v>
      </c>
      <c r="F240" s="17" t="str">
        <f t="shared" si="6"/>
        <v>Đã nhận được CV</v>
      </c>
      <c r="G240" s="16" t="s">
        <v>230</v>
      </c>
      <c r="H240" s="95" t="s">
        <v>7421</v>
      </c>
      <c r="I240" s="86" t="s">
        <v>231</v>
      </c>
      <c r="J240" s="338">
        <v>36332</v>
      </c>
      <c r="K240" s="20" t="s">
        <v>7422</v>
      </c>
      <c r="L240" s="21" t="str">
        <f ca="1">IFERROR(__xludf.DUMMYFUNCTION("if(or(countifs($H$3:H241,H241)&gt;1, countifs($I$3:I241,I241)&gt;1),""Trùng"",if(or(COUNTIFS('Data tổng'!$I:$I,$I241)&gt;1,COUNTIFS('Data tổng'!$H:$H,$H241)&gt;1),""Trùng ""&amp;FILTER('Data tổng'!$B:$B,'Data tổng'!$I:$I=$I241,'Data tổng'!$B:$B&lt;&gt;$B241),""ok""))"),"ok")</f>
        <v>ok</v>
      </c>
      <c r="M240" s="16" t="s">
        <v>83</v>
      </c>
      <c r="N240" s="16" t="s">
        <v>243</v>
      </c>
      <c r="O240" s="16"/>
      <c r="P240" s="16"/>
      <c r="Q240" s="16"/>
      <c r="R240" s="16"/>
      <c r="T240" s="16"/>
      <c r="U240" s="21" t="s">
        <v>7423</v>
      </c>
      <c r="V240" s="23"/>
      <c r="W240" s="24"/>
      <c r="X240" s="25"/>
      <c r="Y240" s="26"/>
      <c r="Z240" s="26"/>
      <c r="AA240" s="26"/>
      <c r="AB240" s="27"/>
      <c r="AC240" s="27"/>
      <c r="AD240" s="28"/>
      <c r="AE240" s="29"/>
      <c r="AF240" s="29"/>
      <c r="AG240" s="29"/>
    </row>
    <row r="241" spans="1:33" ht="15.75" customHeight="1">
      <c r="A241" s="15">
        <v>44602</v>
      </c>
      <c r="B241" s="16" t="s">
        <v>6255</v>
      </c>
      <c r="C241" s="16" t="s">
        <v>155</v>
      </c>
      <c r="D241" s="16" t="s">
        <v>79</v>
      </c>
      <c r="E241" s="16" t="s">
        <v>48</v>
      </c>
      <c r="F241" s="17" t="str">
        <f t="shared" si="6"/>
        <v>Đã nhận được CV</v>
      </c>
      <c r="G241" s="16" t="s">
        <v>7424</v>
      </c>
      <c r="H241" s="95" t="s">
        <v>7425</v>
      </c>
      <c r="I241" s="16" t="s">
        <v>7426</v>
      </c>
      <c r="J241" s="314"/>
      <c r="K241" s="20" t="s">
        <v>7427</v>
      </c>
      <c r="L241" s="21" t="str">
        <f ca="1">IFERROR(__xludf.DUMMYFUNCTION("if(or(countifs($H$3:H242,H242)&gt;1, countifs($I$3:I242,I242)&gt;1),""Trùng"",if(or(COUNTIFS('Data tổng'!$I:$I,$I242)&gt;1,COUNTIFS('Data tổng'!$H:$H,$H242)&gt;1),""Trùng ""&amp;FILTER('Data tổng'!$B:$B,'Data tổng'!$I:$I=$I242,'Data tổng'!$B:$B&lt;&gt;$B242),""ok""))"),"ok")</f>
        <v>ok</v>
      </c>
      <c r="M241" s="16" t="s">
        <v>112</v>
      </c>
      <c r="N241" s="16" t="s">
        <v>6719</v>
      </c>
      <c r="O241" s="16"/>
      <c r="P241" s="16"/>
      <c r="Q241" s="16"/>
      <c r="R241" s="16"/>
      <c r="T241" s="16"/>
      <c r="U241" s="21" t="s">
        <v>7428</v>
      </c>
      <c r="V241" s="23"/>
      <c r="W241" s="24"/>
      <c r="X241" s="25"/>
      <c r="Y241" s="26"/>
      <c r="Z241" s="26"/>
      <c r="AA241" s="26"/>
      <c r="AB241" s="27"/>
      <c r="AC241" s="27"/>
      <c r="AD241" s="28"/>
      <c r="AE241" s="29"/>
      <c r="AF241" s="29"/>
      <c r="AG241" s="29"/>
    </row>
    <row r="242" spans="1:33" ht="15.75" customHeight="1">
      <c r="A242" s="15">
        <v>44602</v>
      </c>
      <c r="B242" s="16" t="s">
        <v>6255</v>
      </c>
      <c r="C242" s="16" t="s">
        <v>155</v>
      </c>
      <c r="D242" s="16" t="s">
        <v>79</v>
      </c>
      <c r="E242" s="16" t="s">
        <v>48</v>
      </c>
      <c r="F242" s="17" t="str">
        <f t="shared" si="6"/>
        <v>Đã nhận được CV</v>
      </c>
      <c r="G242" s="16" t="s">
        <v>7429</v>
      </c>
      <c r="H242" s="95" t="s">
        <v>7430</v>
      </c>
      <c r="I242" s="16" t="s">
        <v>7431</v>
      </c>
      <c r="J242" s="339" t="s">
        <v>7233</v>
      </c>
      <c r="K242" s="20" t="s">
        <v>7432</v>
      </c>
      <c r="L242" s="21" t="str">
        <f ca="1">IFERROR(__xludf.DUMMYFUNCTION("if(or(countifs($H$3:H243,H243)&gt;1, countifs($I$3:I243,I243)&gt;1),""Trùng"",if(or(COUNTIFS('Data tổng'!$I:$I,$I243)&gt;1,COUNTIFS('Data tổng'!$H:$H,$H243)&gt;1),""Trùng ""&amp;FILTER('Data tổng'!$B:$B,'Data tổng'!$I:$I=$I243,'Data tổng'!$B:$B&lt;&gt;$B243),""ok""))"),"ok")</f>
        <v>ok</v>
      </c>
      <c r="M242" s="16" t="s">
        <v>40</v>
      </c>
      <c r="N242" s="16"/>
      <c r="O242" s="16"/>
      <c r="P242" s="16"/>
      <c r="Q242" s="16" t="s">
        <v>207</v>
      </c>
      <c r="R242" s="16"/>
      <c r="T242" s="16"/>
      <c r="U242" s="21" t="s">
        <v>7433</v>
      </c>
      <c r="V242" s="23"/>
      <c r="W242" s="24"/>
      <c r="X242" s="25"/>
      <c r="Y242" s="26"/>
      <c r="Z242" s="26"/>
      <c r="AA242" s="26"/>
      <c r="AB242" s="27"/>
      <c r="AC242" s="27"/>
      <c r="AD242" s="28"/>
      <c r="AE242" s="29"/>
      <c r="AF242" s="29"/>
      <c r="AG242" s="29"/>
    </row>
    <row r="243" spans="1:33" ht="15.75" customHeight="1">
      <c r="A243" s="15">
        <v>44602</v>
      </c>
      <c r="B243" s="16" t="s">
        <v>6255</v>
      </c>
      <c r="C243" s="16" t="s">
        <v>163</v>
      </c>
      <c r="D243" s="16" t="s">
        <v>79</v>
      </c>
      <c r="E243" s="16" t="s">
        <v>48</v>
      </c>
      <c r="F243" s="17" t="str">
        <f t="shared" si="6"/>
        <v>Đã nhận được CV</v>
      </c>
      <c r="G243" s="16" t="s">
        <v>7434</v>
      </c>
      <c r="H243" s="95" t="s">
        <v>7435</v>
      </c>
      <c r="I243" s="16" t="s">
        <v>7436</v>
      </c>
      <c r="J243" s="314"/>
      <c r="K243" s="20" t="s">
        <v>7437</v>
      </c>
      <c r="L243" s="21" t="str">
        <f ca="1">IFERROR(__xludf.DUMMYFUNCTION("if(or(countifs($H$3:H244,H244)&gt;1, countifs($I$3:I244,I244)&gt;1),""Trùng"",if(or(COUNTIFS('Data tổng'!$I:$I,$I244)&gt;1,COUNTIFS('Data tổng'!$H:$H,$H244)&gt;1),""Trùng ""&amp;FILTER('Data tổng'!$B:$B,'Data tổng'!$I:$I=$I244,'Data tổng'!$B:$B&lt;&gt;$B244),""ok""))"),"ok")</f>
        <v>ok</v>
      </c>
      <c r="M243" s="16" t="s">
        <v>40</v>
      </c>
      <c r="N243" s="16"/>
      <c r="O243" s="22"/>
      <c r="P243" s="16"/>
      <c r="Q243" s="16" t="s">
        <v>7438</v>
      </c>
      <c r="R243" s="16"/>
      <c r="T243" s="16"/>
      <c r="U243" s="45" t="s">
        <v>7439</v>
      </c>
      <c r="V243" s="23"/>
      <c r="W243" s="24"/>
      <c r="X243" s="25"/>
      <c r="Y243" s="33"/>
      <c r="Z243" s="26"/>
      <c r="AA243" s="26"/>
      <c r="AB243" s="34"/>
      <c r="AC243" s="27"/>
      <c r="AD243" s="28"/>
      <c r="AE243" s="29"/>
      <c r="AF243" s="29"/>
      <c r="AG243" s="35"/>
    </row>
    <row r="244" spans="1:33" ht="15.75" customHeight="1">
      <c r="A244" s="15">
        <v>44602</v>
      </c>
      <c r="B244" s="16" t="s">
        <v>6255</v>
      </c>
      <c r="C244" s="16" t="s">
        <v>155</v>
      </c>
      <c r="D244" s="16" t="s">
        <v>79</v>
      </c>
      <c r="E244" s="16" t="s">
        <v>48</v>
      </c>
      <c r="F244" s="17" t="str">
        <f t="shared" si="6"/>
        <v>Đã onboard</v>
      </c>
      <c r="G244" s="16" t="s">
        <v>7440</v>
      </c>
      <c r="H244" s="312" t="s">
        <v>7441</v>
      </c>
      <c r="I244" s="16" t="s">
        <v>7442</v>
      </c>
      <c r="J244" s="311" t="s">
        <v>7443</v>
      </c>
      <c r="K244" s="20" t="s">
        <v>7444</v>
      </c>
      <c r="L244" s="21" t="str">
        <f ca="1">IFERROR(__xludf.DUMMYFUNCTION("if(or(countifs($H$3:H245,H245)&gt;1, countifs($I$3:I245,I245)&gt;1),""Trùng"",if(or(COUNTIFS('Data tổng'!$I:$I,$I245)&gt;1,COUNTIFS('Data tổng'!$H:$H,$H245)&gt;1),""Trùng ""&amp;FILTER('Data tổng'!$B:$B,'Data tổng'!$I:$I=$I245,'Data tổng'!$B:$B&lt;&gt;$B245),""ok""))"),"ok")</f>
        <v>ok</v>
      </c>
      <c r="M244" s="16" t="s">
        <v>40</v>
      </c>
      <c r="N244" s="16" t="s">
        <v>243</v>
      </c>
      <c r="O244" s="16"/>
      <c r="P244" s="16"/>
      <c r="Q244" s="16" t="s">
        <v>44</v>
      </c>
      <c r="R244" s="16"/>
      <c r="T244" s="16"/>
      <c r="U244" s="21"/>
      <c r="V244" s="23">
        <v>44602</v>
      </c>
      <c r="W244" s="24" t="s">
        <v>57</v>
      </c>
      <c r="X244" s="25">
        <v>44606</v>
      </c>
      <c r="Y244" s="33">
        <v>0.45833333333333331</v>
      </c>
      <c r="Z244" s="26" t="s">
        <v>2883</v>
      </c>
      <c r="AA244" s="26" t="s">
        <v>57</v>
      </c>
      <c r="AB244" s="316">
        <v>44608</v>
      </c>
      <c r="AC244" s="27" t="s">
        <v>65</v>
      </c>
      <c r="AD244" s="28">
        <v>44621</v>
      </c>
      <c r="AE244" s="29" t="s">
        <v>65</v>
      </c>
      <c r="AF244" s="29" t="s">
        <v>1746</v>
      </c>
      <c r="AG244" s="35">
        <v>15000000</v>
      </c>
    </row>
    <row r="245" spans="1:33" ht="15.75" customHeight="1">
      <c r="A245" s="324">
        <v>44602</v>
      </c>
      <c r="B245" s="325" t="s">
        <v>6255</v>
      </c>
      <c r="C245" s="325" t="s">
        <v>78</v>
      </c>
      <c r="D245" s="325" t="s">
        <v>417</v>
      </c>
      <c r="E245" s="325" t="s">
        <v>48</v>
      </c>
      <c r="F245" s="326" t="str">
        <f t="shared" si="6"/>
        <v>Từ chối offer</v>
      </c>
      <c r="G245" s="325" t="s">
        <v>7445</v>
      </c>
      <c r="H245" s="336" t="s">
        <v>7446</v>
      </c>
      <c r="I245" s="325" t="s">
        <v>7447</v>
      </c>
      <c r="J245" s="328" t="s">
        <v>6402</v>
      </c>
      <c r="K245" s="329" t="s">
        <v>7448</v>
      </c>
      <c r="L245" s="326" t="str">
        <f ca="1">IFERROR(__xludf.DUMMYFUNCTION("if(or(countifs($H$3:H246,H246)&gt;1, countifs($I$3:I246,I246)&gt;1),""Trùng"",if(or(COUNTIFS('Data tổng'!$I:$I,$I246)&gt;1,COUNTIFS('Data tổng'!$H:$H,$H246)&gt;1),""Trùng ""&amp;FILTER('Data tổng'!$B:$B,'Data tổng'!$I:$I=$I246,'Data tổng'!$B:$B&lt;&gt;$B246),""ok""))"),"ok")</f>
        <v>ok</v>
      </c>
      <c r="M245" s="325" t="s">
        <v>149</v>
      </c>
      <c r="N245" s="325" t="s">
        <v>150</v>
      </c>
      <c r="O245" s="325"/>
      <c r="P245" s="325"/>
      <c r="Q245" s="325"/>
      <c r="R245" s="325"/>
      <c r="S245" s="325"/>
      <c r="T245" s="325"/>
      <c r="U245" s="326"/>
      <c r="V245" s="330">
        <v>44602</v>
      </c>
      <c r="W245" s="325" t="s">
        <v>57</v>
      </c>
      <c r="X245" s="333"/>
      <c r="Y245" s="332"/>
      <c r="Z245" s="325"/>
      <c r="AA245" s="325" t="s">
        <v>57</v>
      </c>
      <c r="AB245" s="340">
        <v>44611</v>
      </c>
      <c r="AC245" s="325" t="s">
        <v>128</v>
      </c>
      <c r="AD245" s="333"/>
      <c r="AE245" s="325"/>
      <c r="AF245" s="325"/>
      <c r="AG245" s="334">
        <v>25000000</v>
      </c>
    </row>
    <row r="246" spans="1:33" ht="15.75" customHeight="1">
      <c r="A246" s="15">
        <v>44602</v>
      </c>
      <c r="B246" s="16" t="s">
        <v>6255</v>
      </c>
      <c r="C246" s="16" t="s">
        <v>78</v>
      </c>
      <c r="D246" s="16" t="s">
        <v>79</v>
      </c>
      <c r="E246" s="16" t="s">
        <v>48</v>
      </c>
      <c r="F246" s="17" t="str">
        <f t="shared" si="6"/>
        <v>Fail Phỏng vấn</v>
      </c>
      <c r="G246" s="16" t="s">
        <v>7449</v>
      </c>
      <c r="H246" s="95" t="s">
        <v>7450</v>
      </c>
      <c r="I246" s="30" t="s">
        <v>7451</v>
      </c>
      <c r="J246" s="311" t="s">
        <v>7452</v>
      </c>
      <c r="K246" s="20" t="s">
        <v>7453</v>
      </c>
      <c r="L246" s="21" t="str">
        <f ca="1">IFERROR(__xludf.DUMMYFUNCTION("if(or(countifs($H$3:H247,H247)&gt;1, countifs($I$3:I247,I247)&gt;1),""Trùng"",if(or(COUNTIFS('Data tổng'!$I:$I,$I247)&gt;1,COUNTIFS('Data tổng'!$H:$H,$H247)&gt;1),""Trùng ""&amp;FILTER('Data tổng'!$B:$B,'Data tổng'!$I:$I=$I247,'Data tổng'!$B:$B&lt;&gt;$B247),""ok""))"),"ok")</f>
        <v>ok</v>
      </c>
      <c r="M246" s="16" t="s">
        <v>83</v>
      </c>
      <c r="N246" s="16" t="s">
        <v>243</v>
      </c>
      <c r="O246" s="16"/>
      <c r="P246" s="16"/>
      <c r="Q246" s="16"/>
      <c r="R246" s="16"/>
      <c r="T246" s="16"/>
      <c r="U246" s="21"/>
      <c r="V246" s="23">
        <v>44602</v>
      </c>
      <c r="W246" s="24" t="s">
        <v>57</v>
      </c>
      <c r="X246" s="25">
        <v>44610</v>
      </c>
      <c r="Y246" s="33">
        <v>0.625</v>
      </c>
      <c r="Z246" s="26" t="s">
        <v>7454</v>
      </c>
      <c r="AA246" s="26" t="s">
        <v>47</v>
      </c>
      <c r="AB246" s="27"/>
      <c r="AC246" s="27"/>
      <c r="AD246" s="28"/>
      <c r="AE246" s="29"/>
      <c r="AF246" s="29"/>
      <c r="AG246" s="29"/>
    </row>
    <row r="247" spans="1:33" ht="15.75" customHeight="1">
      <c r="A247" s="15">
        <v>44603</v>
      </c>
      <c r="B247" s="16" t="s">
        <v>6255</v>
      </c>
      <c r="C247" s="16" t="s">
        <v>155</v>
      </c>
      <c r="D247" s="16" t="s">
        <v>457</v>
      </c>
      <c r="E247" s="16" t="s">
        <v>48</v>
      </c>
      <c r="F247" s="17" t="str">
        <f t="shared" si="6"/>
        <v>Fail Phỏng vấn</v>
      </c>
      <c r="G247" s="82" t="s">
        <v>7455</v>
      </c>
      <c r="H247" s="208">
        <v>967670265</v>
      </c>
      <c r="I247" s="16" t="s">
        <v>7456</v>
      </c>
      <c r="J247" s="341" t="s">
        <v>7457</v>
      </c>
      <c r="K247" s="20" t="s">
        <v>7458</v>
      </c>
      <c r="L247" s="21" t="str">
        <f ca="1">IFERROR(__xludf.DUMMYFUNCTION("if(or(countifs($H$3:H248,H248)&gt;1, countifs($I$3:I248,I248)&gt;1),""Trùng"",if(or(COUNTIFS('Data tổng'!$I:$I,$I248)&gt;1,COUNTIFS('Data tổng'!$H:$H,$H248)&gt;1),""Trùng ""&amp;FILTER('Data tổng'!$B:$B,'Data tổng'!$I:$I=$I248,'Data tổng'!$B:$B&lt;&gt;$B248),""ok""))"),"ok")</f>
        <v>ok</v>
      </c>
      <c r="M247" s="16" t="s">
        <v>83</v>
      </c>
      <c r="N247" s="16" t="s">
        <v>84</v>
      </c>
      <c r="O247" s="16"/>
      <c r="P247" s="16"/>
      <c r="Q247" s="16" t="s">
        <v>7459</v>
      </c>
      <c r="R247" s="16" t="s">
        <v>70</v>
      </c>
      <c r="T247" s="16"/>
      <c r="U247" s="21"/>
      <c r="V247" s="23">
        <v>44604</v>
      </c>
      <c r="W247" s="24" t="s">
        <v>57</v>
      </c>
      <c r="X247" s="25">
        <v>44606</v>
      </c>
      <c r="Y247" s="33">
        <v>0.70833333333333337</v>
      </c>
      <c r="Z247" s="26" t="s">
        <v>7460</v>
      </c>
      <c r="AA247" s="26" t="s">
        <v>47</v>
      </c>
      <c r="AB247" s="27"/>
      <c r="AC247" s="27"/>
      <c r="AD247" s="28"/>
      <c r="AE247" s="29"/>
      <c r="AF247" s="29"/>
      <c r="AG247" s="29"/>
    </row>
    <row r="248" spans="1:33" ht="15.75" customHeight="1">
      <c r="A248" s="15">
        <v>44603</v>
      </c>
      <c r="B248" s="16" t="s">
        <v>6255</v>
      </c>
      <c r="C248" s="16" t="s">
        <v>155</v>
      </c>
      <c r="D248" s="16" t="s">
        <v>79</v>
      </c>
      <c r="E248" s="16" t="s">
        <v>48</v>
      </c>
      <c r="F248" s="17" t="str">
        <f t="shared" si="6"/>
        <v>Đã nhận được CV</v>
      </c>
      <c r="G248" s="82" t="s">
        <v>7461</v>
      </c>
      <c r="H248" s="95" t="s">
        <v>7462</v>
      </c>
      <c r="I248" s="16" t="s">
        <v>7463</v>
      </c>
      <c r="J248" s="342" t="s">
        <v>7462</v>
      </c>
      <c r="K248" s="20" t="s">
        <v>7464</v>
      </c>
      <c r="L248" s="21" t="str">
        <f ca="1">IFERROR(__xludf.DUMMYFUNCTION("if(or(countifs($H$3:H249,H249)&gt;1, countifs($I$3:I249,I249)&gt;1),""Trùng"",if(or(COUNTIFS('Data tổng'!$I:$I,$I249)&gt;1,COUNTIFS('Data tổng'!$H:$H,$H249)&gt;1),""Trùng ""&amp;FILTER('Data tổng'!$B:$B,'Data tổng'!$I:$I=$I249,'Data tổng'!$B:$B&lt;&gt;$B249),""ok""))"),"ok")</f>
        <v>ok</v>
      </c>
      <c r="M248" s="16" t="s">
        <v>40</v>
      </c>
      <c r="N248" s="16"/>
      <c r="O248" s="16"/>
      <c r="P248" s="16"/>
      <c r="Q248" s="82" t="s">
        <v>44</v>
      </c>
      <c r="R248" s="16"/>
      <c r="T248" s="16"/>
      <c r="U248" s="21"/>
      <c r="V248" s="23"/>
      <c r="W248" s="24"/>
      <c r="X248" s="25"/>
      <c r="Y248" s="33"/>
      <c r="Z248" s="26"/>
      <c r="AA248" s="26"/>
      <c r="AB248" s="34"/>
      <c r="AC248" s="27"/>
      <c r="AD248" s="28"/>
      <c r="AE248" s="29"/>
      <c r="AF248" s="29"/>
      <c r="AG248" s="29"/>
    </row>
    <row r="249" spans="1:33" ht="15.75" customHeight="1">
      <c r="A249" s="15">
        <v>44603</v>
      </c>
      <c r="B249" s="16" t="s">
        <v>6255</v>
      </c>
      <c r="C249" s="16" t="s">
        <v>155</v>
      </c>
      <c r="D249" s="16" t="s">
        <v>417</v>
      </c>
      <c r="E249" s="16" t="s">
        <v>48</v>
      </c>
      <c r="F249" s="17" t="str">
        <f t="shared" si="6"/>
        <v>Đã nhận được CV</v>
      </c>
      <c r="G249" s="82" t="s">
        <v>7465</v>
      </c>
      <c r="H249" s="95" t="s">
        <v>7466</v>
      </c>
      <c r="I249" s="16" t="s">
        <v>7467</v>
      </c>
      <c r="J249" s="342" t="s">
        <v>7468</v>
      </c>
      <c r="K249" s="20" t="s">
        <v>7469</v>
      </c>
      <c r="L249" s="21" t="str">
        <f ca="1">IFERROR(__xludf.DUMMYFUNCTION("if(or(countifs($H$3:H250,H250)&gt;1, countifs($I$3:I250,I250)&gt;1),""Trùng"",if(or(COUNTIFS('Data tổng'!$I:$I,$I250)&gt;1,COUNTIFS('Data tổng'!$H:$H,$H250)&gt;1),""Trùng ""&amp;FILTER('Data tổng'!$B:$B,'Data tổng'!$I:$I=$I250,'Data tổng'!$B:$B&lt;&gt;$B250),""ok""))"),"ok")</f>
        <v>ok</v>
      </c>
      <c r="M249" s="16" t="s">
        <v>40</v>
      </c>
      <c r="N249" s="16"/>
      <c r="O249" s="16"/>
      <c r="P249" s="16"/>
      <c r="Q249" s="82" t="s">
        <v>44</v>
      </c>
      <c r="R249" s="16"/>
      <c r="T249" s="16"/>
      <c r="U249" s="21"/>
      <c r="V249" s="23"/>
      <c r="W249" s="24"/>
      <c r="X249" s="25"/>
      <c r="Y249" s="26"/>
      <c r="Z249" s="26"/>
      <c r="AA249" s="26"/>
      <c r="AB249" s="27"/>
      <c r="AC249" s="27"/>
      <c r="AD249" s="28"/>
      <c r="AE249" s="29"/>
      <c r="AF249" s="29"/>
      <c r="AG249" s="29"/>
    </row>
    <row r="250" spans="1:33" ht="15.75" customHeight="1">
      <c r="A250" s="15">
        <v>44603</v>
      </c>
      <c r="B250" s="16" t="s">
        <v>6255</v>
      </c>
      <c r="C250" s="16" t="s">
        <v>155</v>
      </c>
      <c r="D250" s="16" t="s">
        <v>79</v>
      </c>
      <c r="E250" s="16" t="s">
        <v>48</v>
      </c>
      <c r="F250" s="17" t="str">
        <f t="shared" ref="F250:F287" si="7">IF(G250="","",IF(AE250="Yes", "Đã onboard", IF(AE250="No", "Không onboard", IF(AC250="Yes", "Đồng ý offer", IF(AC250="Consider", "Cân nhắc offer",IF(AC250="No", "Từ chối offer", IF(AA250="Pass", "Pass Phỏng vấn", IF(AA250="Fail", "Fail Phỏng vấn", IF(AA250="Cancel", "Hủy Phỏng vấn", IF(AA250="Reject", "Từ chối Phỏng vấn", IF(AA250="Consider", "Cân nhắc KQ PV", IF(AND(X250&lt;&gt;"",AA250="",W250="Pass"), "Có lịch PV",IF(W250="Pass","Pass CV",IF(W250="Fail","Fail CV",IF(W250="Reject","Từ chối ứng tuyển", IF(W250="Consider","Cân nhắc CV","Đã nhận được CV"))))))))))))))))</f>
        <v>Đã nhận được CV</v>
      </c>
      <c r="G250" s="16" t="s">
        <v>5698</v>
      </c>
      <c r="H250" s="95" t="s">
        <v>7470</v>
      </c>
      <c r="I250" s="16" t="s">
        <v>7471</v>
      </c>
      <c r="J250" s="343" t="s">
        <v>7472</v>
      </c>
      <c r="K250" s="20" t="s">
        <v>7473</v>
      </c>
      <c r="L250" s="21" t="str">
        <f ca="1">IFERROR(__xludf.DUMMYFUNCTION("if(or(countifs($H$3:H251,H251)&gt;1, countifs($I$3:I251,I251)&gt;1),""Trùng"",if(or(COUNTIFS('Data tổng'!$I:$I,$I251)&gt;1,COUNTIFS('Data tổng'!$H:$H,$H251)&gt;1),""Trùng ""&amp;FILTER('Data tổng'!$B:$B,'Data tổng'!$I:$I=$I251,'Data tổng'!$B:$B&lt;&gt;$B251),""ok""))"),"ok")</f>
        <v>ok</v>
      </c>
      <c r="M250" s="16" t="s">
        <v>40</v>
      </c>
      <c r="N250" s="16"/>
      <c r="O250" s="16"/>
      <c r="P250" s="16"/>
      <c r="Q250" s="82" t="s">
        <v>44</v>
      </c>
      <c r="R250" s="16"/>
      <c r="S250" s="16"/>
      <c r="T250" s="16"/>
      <c r="U250" s="21"/>
      <c r="V250" s="23"/>
      <c r="W250" s="24"/>
      <c r="X250" s="83"/>
      <c r="Y250" s="33"/>
      <c r="Z250" s="26"/>
      <c r="AA250" s="26"/>
      <c r="AB250" s="27"/>
      <c r="AC250" s="27"/>
      <c r="AD250" s="28"/>
      <c r="AE250" s="29"/>
      <c r="AF250" s="29"/>
      <c r="AG250" s="29"/>
    </row>
    <row r="251" spans="1:33" ht="15.75" customHeight="1">
      <c r="A251" s="15">
        <v>44603</v>
      </c>
      <c r="B251" s="16" t="s">
        <v>6255</v>
      </c>
      <c r="C251" s="16" t="s">
        <v>250</v>
      </c>
      <c r="D251" s="16" t="s">
        <v>417</v>
      </c>
      <c r="E251" s="16" t="s">
        <v>48</v>
      </c>
      <c r="F251" s="17" t="str">
        <f t="shared" si="7"/>
        <v>Đã nhận được CV</v>
      </c>
      <c r="G251" s="16" t="s">
        <v>7474</v>
      </c>
      <c r="H251" s="344" t="s">
        <v>7475</v>
      </c>
      <c r="I251" s="16" t="s">
        <v>7476</v>
      </c>
      <c r="J251" s="343" t="s">
        <v>7477</v>
      </c>
      <c r="K251" s="20" t="s">
        <v>7478</v>
      </c>
      <c r="L251" s="21" t="str">
        <f ca="1">IFERROR(__xludf.DUMMYFUNCTION("if(or(countifs($H$3:H252,H252)&gt;1, countifs($I$3:I252,I252)&gt;1),""Trùng"",if(or(COUNTIFS('Data tổng'!$I:$I,$I252)&gt;1,COUNTIFS('Data tổng'!$H:$H,$H252)&gt;1),""Trùng ""&amp;FILTER('Data tổng'!$B:$B,'Data tổng'!$I:$I=$I252,'Data tổng'!$B:$B&lt;&gt;$B252),""ok""))"),"ok")</f>
        <v>ok</v>
      </c>
      <c r="M251" s="16" t="s">
        <v>40</v>
      </c>
      <c r="N251" s="16"/>
      <c r="O251" s="16"/>
      <c r="P251" s="16"/>
      <c r="Q251" s="82"/>
      <c r="R251" s="16"/>
      <c r="S251" s="16"/>
      <c r="T251" s="16"/>
      <c r="U251" s="21"/>
      <c r="V251" s="23"/>
      <c r="W251" s="24"/>
      <c r="X251" s="83"/>
      <c r="Y251" s="33"/>
      <c r="Z251" s="26"/>
      <c r="AA251" s="26"/>
      <c r="AB251" s="27"/>
      <c r="AC251" s="27"/>
      <c r="AD251" s="28"/>
      <c r="AE251" s="29"/>
      <c r="AF251" s="29"/>
      <c r="AG251" s="29"/>
    </row>
    <row r="252" spans="1:33" ht="15.75" customHeight="1">
      <c r="A252" s="15">
        <v>44603</v>
      </c>
      <c r="B252" s="16" t="s">
        <v>6255</v>
      </c>
      <c r="C252" s="16" t="s">
        <v>250</v>
      </c>
      <c r="D252" s="16" t="s">
        <v>79</v>
      </c>
      <c r="E252" s="16" t="s">
        <v>48</v>
      </c>
      <c r="F252" s="17" t="str">
        <f t="shared" si="7"/>
        <v>Đã nhận được CV</v>
      </c>
      <c r="G252" s="16" t="s">
        <v>7479</v>
      </c>
      <c r="H252" s="345" t="s">
        <v>7480</v>
      </c>
      <c r="I252" s="16" t="s">
        <v>7481</v>
      </c>
      <c r="J252" s="343" t="s">
        <v>7482</v>
      </c>
      <c r="K252" s="20" t="s">
        <v>7483</v>
      </c>
      <c r="L252" s="21" t="str">
        <f ca="1">IFERROR(__xludf.DUMMYFUNCTION("if(or(countifs($H$3:H253,H253)&gt;1, countifs($I$3:I253,I253)&gt;1),""Trùng"",if(or(COUNTIFS('Data tổng'!$I:$I,$I253)&gt;1,COUNTIFS('Data tổng'!$H:$H,$H253)&gt;1),""Trùng ""&amp;FILTER('Data tổng'!$B:$B,'Data tổng'!$I:$I=$I253,'Data tổng'!$B:$B&lt;&gt;$B253),""ok""))"),"ok")</f>
        <v>ok</v>
      </c>
      <c r="M252" s="16" t="s">
        <v>40</v>
      </c>
      <c r="N252" s="16"/>
      <c r="O252" s="16"/>
      <c r="P252" s="16"/>
      <c r="Q252" s="82"/>
      <c r="R252" s="16"/>
      <c r="S252" s="16"/>
      <c r="T252" s="16"/>
      <c r="U252" s="21"/>
      <c r="V252" s="23"/>
      <c r="W252" s="24"/>
      <c r="X252" s="83"/>
      <c r="Y252" s="33"/>
      <c r="Z252" s="26"/>
      <c r="AA252" s="26"/>
      <c r="AB252" s="27"/>
      <c r="AC252" s="27"/>
      <c r="AD252" s="28"/>
      <c r="AE252" s="29"/>
      <c r="AF252" s="29"/>
      <c r="AG252" s="29"/>
    </row>
    <row r="253" spans="1:33" ht="15.75" customHeight="1">
      <c r="A253" s="15">
        <v>44606</v>
      </c>
      <c r="B253" s="16" t="s">
        <v>6255</v>
      </c>
      <c r="C253" s="16" t="s">
        <v>163</v>
      </c>
      <c r="D253" s="16" t="s">
        <v>79</v>
      </c>
      <c r="E253" s="16" t="s">
        <v>48</v>
      </c>
      <c r="F253" s="17" t="str">
        <f t="shared" si="7"/>
        <v>Đã nhận được CV</v>
      </c>
      <c r="G253" s="16" t="s">
        <v>7484</v>
      </c>
      <c r="H253" s="346" t="s">
        <v>7485</v>
      </c>
      <c r="I253" s="16" t="s">
        <v>7486</v>
      </c>
      <c r="J253" s="342" t="s">
        <v>7487</v>
      </c>
      <c r="K253" s="20" t="s">
        <v>7488</v>
      </c>
      <c r="L253" s="21" t="str">
        <f ca="1">IFERROR(__xludf.DUMMYFUNCTION("if(or(countifs($H$3:H254,H254)&gt;1, countifs($I$3:I254,I254)&gt;1),""Trùng"",if(or(COUNTIFS('Data tổng'!$I:$I,$I254)&gt;1,COUNTIFS('Data tổng'!$H:$H,$H254)&gt;1),""Trùng ""&amp;FILTER('Data tổng'!$B:$B,'Data tổng'!$I:$I=$I254,'Data tổng'!$B:$B&lt;&gt;$B254),""ok""))"),"ok")</f>
        <v>ok</v>
      </c>
      <c r="M253" s="16" t="s">
        <v>40</v>
      </c>
      <c r="N253" s="16"/>
      <c r="O253" s="16"/>
      <c r="P253" s="16"/>
      <c r="Q253" s="82" t="s">
        <v>7438</v>
      </c>
      <c r="R253" s="16"/>
      <c r="T253" s="16"/>
      <c r="U253" s="21" t="s">
        <v>7489</v>
      </c>
      <c r="V253" s="23"/>
      <c r="W253" s="24"/>
      <c r="X253" s="25"/>
      <c r="Y253" s="26"/>
      <c r="Z253" s="26"/>
      <c r="AA253" s="26"/>
      <c r="AB253" s="27"/>
      <c r="AC253" s="27"/>
      <c r="AD253" s="28"/>
      <c r="AE253" s="29"/>
      <c r="AF253" s="29"/>
      <c r="AG253" s="29"/>
    </row>
    <row r="254" spans="1:33" ht="15.75" customHeight="1">
      <c r="A254" s="15">
        <v>44606</v>
      </c>
      <c r="B254" s="16" t="s">
        <v>6255</v>
      </c>
      <c r="C254" s="16" t="s">
        <v>163</v>
      </c>
      <c r="D254" s="16" t="s">
        <v>79</v>
      </c>
      <c r="E254" s="16" t="s">
        <v>48</v>
      </c>
      <c r="F254" s="17" t="str">
        <f t="shared" si="7"/>
        <v>Đã nhận được CV</v>
      </c>
      <c r="G254" s="16" t="s">
        <v>3667</v>
      </c>
      <c r="H254" s="95" t="s">
        <v>7490</v>
      </c>
      <c r="I254" s="16" t="s">
        <v>7491</v>
      </c>
      <c r="J254" s="347" t="s">
        <v>7492</v>
      </c>
      <c r="K254" s="20" t="s">
        <v>7493</v>
      </c>
      <c r="L254" s="21" t="str">
        <f ca="1">IFERROR(__xludf.DUMMYFUNCTION("if(or(countifs($H$3:H255,H255)&gt;1, countifs($I$3:I255,I255)&gt;1),""Trùng"",if(or(COUNTIFS('Data tổng'!$I:$I,$I255)&gt;1,COUNTIFS('Data tổng'!$H:$H,$H255)&gt;1),""Trùng ""&amp;FILTER('Data tổng'!$B:$B,'Data tổng'!$I:$I=$I255,'Data tổng'!$B:$B&lt;&gt;$B255),""ok""))"),"ok")</f>
        <v>ok</v>
      </c>
      <c r="M254" s="16" t="s">
        <v>40</v>
      </c>
      <c r="N254" s="16"/>
      <c r="O254" s="16"/>
      <c r="P254" s="16"/>
      <c r="Q254" s="82" t="s">
        <v>7438</v>
      </c>
      <c r="R254" s="16"/>
      <c r="T254" s="16"/>
      <c r="U254" s="21"/>
      <c r="V254" s="23"/>
      <c r="W254" s="24"/>
      <c r="X254" s="25"/>
      <c r="Y254" s="26"/>
      <c r="Z254" s="26"/>
      <c r="AA254" s="26"/>
      <c r="AB254" s="27"/>
      <c r="AC254" s="27"/>
      <c r="AD254" s="28"/>
      <c r="AE254" s="29"/>
      <c r="AF254" s="29"/>
      <c r="AG254" s="29"/>
    </row>
    <row r="255" spans="1:33" ht="15.75" customHeight="1">
      <c r="A255" s="15">
        <v>44606</v>
      </c>
      <c r="B255" s="16" t="s">
        <v>6255</v>
      </c>
      <c r="C255" s="16" t="s">
        <v>155</v>
      </c>
      <c r="D255" s="16" t="s">
        <v>417</v>
      </c>
      <c r="E255" s="16" t="s">
        <v>48</v>
      </c>
      <c r="F255" s="17" t="str">
        <f t="shared" si="7"/>
        <v>Đã nhận được CV</v>
      </c>
      <c r="G255" s="82" t="s">
        <v>7494</v>
      </c>
      <c r="H255" s="95" t="s">
        <v>7495</v>
      </c>
      <c r="I255" s="16" t="s">
        <v>7496</v>
      </c>
      <c r="J255" s="341"/>
      <c r="K255" s="20" t="s">
        <v>7497</v>
      </c>
      <c r="L255" s="21" t="str">
        <f ca="1">IFERROR(__xludf.DUMMYFUNCTION("if(or(countifs($H$3:H256,H256)&gt;1, countifs($I$3:I256,I256)&gt;1),""Trùng"",if(or(COUNTIFS('Data tổng'!$I:$I,$I256)&gt;1,COUNTIFS('Data tổng'!$H:$H,$H256)&gt;1),""Trùng ""&amp;FILTER('Data tổng'!$B:$B,'Data tổng'!$I:$I=$I256,'Data tổng'!$B:$B&lt;&gt;$B256),""ok""))"),"ok")</f>
        <v>ok</v>
      </c>
      <c r="M255" s="16" t="s">
        <v>40</v>
      </c>
      <c r="N255" s="16"/>
      <c r="O255" s="16"/>
      <c r="P255" s="16"/>
      <c r="Q255" s="82" t="s">
        <v>44</v>
      </c>
      <c r="R255" s="16"/>
      <c r="T255" s="16"/>
      <c r="U255" s="21"/>
      <c r="V255" s="23"/>
      <c r="W255" s="24"/>
      <c r="X255" s="25"/>
      <c r="Y255" s="26"/>
      <c r="Z255" s="26"/>
      <c r="AA255" s="26"/>
      <c r="AB255" s="27"/>
      <c r="AC255" s="27"/>
      <c r="AD255" s="28"/>
      <c r="AE255" s="29"/>
      <c r="AF255" s="29"/>
      <c r="AG255" s="29"/>
    </row>
    <row r="256" spans="1:33" ht="15.75" customHeight="1">
      <c r="A256" s="15">
        <v>44606</v>
      </c>
      <c r="B256" s="16" t="s">
        <v>6255</v>
      </c>
      <c r="C256" s="16" t="s">
        <v>163</v>
      </c>
      <c r="D256" s="16" t="s">
        <v>79</v>
      </c>
      <c r="E256" s="16" t="s">
        <v>48</v>
      </c>
      <c r="F256" s="17" t="str">
        <f t="shared" si="7"/>
        <v>Đã nhận được CV</v>
      </c>
      <c r="G256" s="16" t="s">
        <v>7498</v>
      </c>
      <c r="H256" s="95" t="s">
        <v>7499</v>
      </c>
      <c r="I256" s="16" t="s">
        <v>7500</v>
      </c>
      <c r="J256" s="347" t="s">
        <v>7501</v>
      </c>
      <c r="K256" s="20" t="s">
        <v>7502</v>
      </c>
      <c r="L256" s="21" t="str">
        <f ca="1">IFERROR(__xludf.DUMMYFUNCTION("if(or(countifs($H$3:H257,H257)&gt;1, countifs($I$3:I257,I257)&gt;1),""Trùng"",if(or(COUNTIFS('Data tổng'!$I:$I,$I257)&gt;1,COUNTIFS('Data tổng'!$H:$H,$H257)&gt;1),""Trùng ""&amp;FILTER('Data tổng'!$B:$B,'Data tổng'!$I:$I=$I257,'Data tổng'!$B:$B&lt;&gt;$B257),""ok""))"),"ok")</f>
        <v>ok</v>
      </c>
      <c r="M256" s="16" t="s">
        <v>83</v>
      </c>
      <c r="N256" s="16" t="s">
        <v>243</v>
      </c>
      <c r="O256" s="16"/>
      <c r="P256" s="16"/>
      <c r="Q256" s="82"/>
      <c r="R256" s="16"/>
      <c r="T256" s="16"/>
      <c r="U256" s="21" t="s">
        <v>7503</v>
      </c>
      <c r="V256" s="23"/>
      <c r="W256" s="24"/>
      <c r="X256" s="25"/>
      <c r="Y256" s="26"/>
      <c r="Z256" s="26"/>
      <c r="AA256" s="26"/>
      <c r="AB256" s="27"/>
      <c r="AC256" s="27"/>
      <c r="AD256" s="28"/>
      <c r="AE256" s="29"/>
      <c r="AF256" s="29"/>
      <c r="AG256" s="29"/>
    </row>
    <row r="257" spans="1:33" ht="15.75" customHeight="1">
      <c r="A257" s="15">
        <v>44606</v>
      </c>
      <c r="B257" s="16" t="s">
        <v>6255</v>
      </c>
      <c r="C257" s="16" t="s">
        <v>163</v>
      </c>
      <c r="D257" s="16" t="s">
        <v>79</v>
      </c>
      <c r="E257" s="16" t="s">
        <v>48</v>
      </c>
      <c r="F257" s="17" t="str">
        <f t="shared" si="7"/>
        <v>Fail CV</v>
      </c>
      <c r="G257" s="16" t="s">
        <v>7504</v>
      </c>
      <c r="H257" s="208">
        <v>326591050</v>
      </c>
      <c r="I257" s="16" t="s">
        <v>7505</v>
      </c>
      <c r="J257" s="347" t="s">
        <v>7506</v>
      </c>
      <c r="K257" s="20" t="s">
        <v>7507</v>
      </c>
      <c r="L257" s="21" t="str">
        <f ca="1">IFERROR(__xludf.DUMMYFUNCTION("if(or(countifs($H$3:H258,H258)&gt;1, countifs($I$3:I258,I258)&gt;1),""Trùng"",if(or(COUNTIFS('Data tổng'!$I:$I,$I258)&gt;1,COUNTIFS('Data tổng'!$H:$H,$H258)&gt;1),""Trùng ""&amp;FILTER('Data tổng'!$B:$B,'Data tổng'!$I:$I=$I258,'Data tổng'!$B:$B&lt;&gt;$B258),""ok""))"),"ok")</f>
        <v>ok</v>
      </c>
      <c r="M257" s="16" t="s">
        <v>83</v>
      </c>
      <c r="N257" s="16" t="s">
        <v>243</v>
      </c>
      <c r="O257" s="16"/>
      <c r="P257" s="16"/>
      <c r="Q257" s="82" t="s">
        <v>44</v>
      </c>
      <c r="R257" s="16"/>
      <c r="T257" s="16"/>
      <c r="U257" s="21" t="s">
        <v>7508</v>
      </c>
      <c r="V257" s="23">
        <v>44607</v>
      </c>
      <c r="W257" s="24" t="s">
        <v>47</v>
      </c>
      <c r="X257" s="25"/>
      <c r="Y257" s="26"/>
      <c r="Z257" s="26"/>
      <c r="AA257" s="26"/>
      <c r="AB257" s="27"/>
      <c r="AC257" s="27"/>
      <c r="AD257" s="28"/>
      <c r="AE257" s="29"/>
      <c r="AF257" s="29"/>
      <c r="AG257" s="29"/>
    </row>
    <row r="258" spans="1:33" ht="15.75" customHeight="1">
      <c r="A258" s="15">
        <v>44606</v>
      </c>
      <c r="B258" s="16" t="s">
        <v>6255</v>
      </c>
      <c r="C258" s="16" t="s">
        <v>155</v>
      </c>
      <c r="D258" s="16" t="s">
        <v>417</v>
      </c>
      <c r="E258" s="16" t="s">
        <v>48</v>
      </c>
      <c r="F258" s="17" t="str">
        <f t="shared" si="7"/>
        <v>Đã onboard</v>
      </c>
      <c r="G258" s="16" t="s">
        <v>169</v>
      </c>
      <c r="H258" s="312" t="s">
        <v>7509</v>
      </c>
      <c r="I258" s="16" t="s">
        <v>7510</v>
      </c>
      <c r="J258" s="311" t="s">
        <v>7511</v>
      </c>
      <c r="K258" s="20" t="s">
        <v>7512</v>
      </c>
      <c r="L258" s="21" t="str">
        <f ca="1">IFERROR(__xludf.DUMMYFUNCTION("if(or(countifs($H$3:H259,H259)&gt;1, countifs($I$3:I259,I259)&gt;1),""Trùng"",if(or(COUNTIFS('Data tổng'!$I:$I,$I259)&gt;1,COUNTIFS('Data tổng'!$H:$H,$H259)&gt;1),""Trùng ""&amp;FILTER('Data tổng'!$B:$B,'Data tổng'!$I:$I=$I259,'Data tổng'!$B:$B&lt;&gt;$B259),""ok""))"),"ok")</f>
        <v>ok</v>
      </c>
      <c r="M258" s="16" t="s">
        <v>83</v>
      </c>
      <c r="N258" s="16" t="s">
        <v>243</v>
      </c>
      <c r="O258" s="16"/>
      <c r="P258" s="16"/>
      <c r="Q258" s="16" t="s">
        <v>44</v>
      </c>
      <c r="R258" s="16"/>
      <c r="T258" s="16"/>
      <c r="U258" s="21" t="s">
        <v>7513</v>
      </c>
      <c r="V258" s="23">
        <v>44608</v>
      </c>
      <c r="W258" s="24" t="s">
        <v>57</v>
      </c>
      <c r="X258" s="25">
        <v>44610</v>
      </c>
      <c r="Y258" s="33">
        <v>0.57291666666666663</v>
      </c>
      <c r="Z258" s="26" t="s">
        <v>2883</v>
      </c>
      <c r="AA258" s="26" t="s">
        <v>57</v>
      </c>
      <c r="AB258" s="316">
        <v>44644</v>
      </c>
      <c r="AC258" s="27" t="s">
        <v>65</v>
      </c>
      <c r="AD258" s="28">
        <v>44655</v>
      </c>
      <c r="AE258" s="29" t="s">
        <v>65</v>
      </c>
      <c r="AF258" s="29" t="s">
        <v>1008</v>
      </c>
      <c r="AG258" s="35">
        <v>24000000</v>
      </c>
    </row>
    <row r="259" spans="1:33" ht="15.75" customHeight="1">
      <c r="A259" s="15">
        <v>44606</v>
      </c>
      <c r="B259" s="16" t="s">
        <v>6255</v>
      </c>
      <c r="C259" s="16" t="s">
        <v>145</v>
      </c>
      <c r="D259" s="16" t="s">
        <v>79</v>
      </c>
      <c r="E259" s="16" t="s">
        <v>48</v>
      </c>
      <c r="F259" s="17" t="str">
        <f t="shared" si="7"/>
        <v>Fail Phỏng vấn</v>
      </c>
      <c r="G259" s="82" t="s">
        <v>2383</v>
      </c>
      <c r="H259" s="95" t="s">
        <v>7514</v>
      </c>
      <c r="I259" s="16" t="s">
        <v>7515</v>
      </c>
      <c r="J259" s="19"/>
      <c r="K259" s="20" t="s">
        <v>7516</v>
      </c>
      <c r="L259" s="21" t="str">
        <f ca="1">IFERROR(__xludf.DUMMYFUNCTION("if(or(countifs($H$3:H260,H260)&gt;1, countifs($I$3:I260,I260)&gt;1),""Trùng"",if(or(COUNTIFS('Data tổng'!$I:$I,$I260)&gt;1,COUNTIFS('Data tổng'!$H:$H,$H260)&gt;1),""Trùng ""&amp;FILTER('Data tổng'!$B:$B,'Data tổng'!$I:$I=$I260,'Data tổng'!$B:$B&lt;&gt;$B260),""ok""))"),"ok")</f>
        <v>ok</v>
      </c>
      <c r="M259" s="16" t="s">
        <v>83</v>
      </c>
      <c r="N259" s="16" t="s">
        <v>84</v>
      </c>
      <c r="O259" s="16"/>
      <c r="P259" s="16"/>
      <c r="Q259" s="16" t="s">
        <v>3900</v>
      </c>
      <c r="R259" s="16"/>
      <c r="T259" s="16"/>
      <c r="U259" s="21"/>
      <c r="V259" s="23">
        <v>44608</v>
      </c>
      <c r="W259" s="24" t="s">
        <v>57</v>
      </c>
      <c r="X259" s="25">
        <v>44610</v>
      </c>
      <c r="Y259" s="33">
        <v>0.70833333333333337</v>
      </c>
      <c r="Z259" s="26" t="s">
        <v>7517</v>
      </c>
      <c r="AA259" s="26" t="s">
        <v>47</v>
      </c>
      <c r="AB259" s="27"/>
      <c r="AC259" s="27"/>
      <c r="AD259" s="28"/>
      <c r="AE259" s="29"/>
      <c r="AF259" s="29"/>
      <c r="AG259" s="29"/>
    </row>
    <row r="260" spans="1:33" ht="15.75" customHeight="1">
      <c r="A260" s="15">
        <v>44606</v>
      </c>
      <c r="B260" s="16" t="s">
        <v>6255</v>
      </c>
      <c r="C260" s="16" t="s">
        <v>145</v>
      </c>
      <c r="D260" s="16" t="s">
        <v>417</v>
      </c>
      <c r="E260" s="16" t="s">
        <v>48</v>
      </c>
      <c r="F260" s="17" t="str">
        <f t="shared" si="7"/>
        <v>Fail Phỏng vấn</v>
      </c>
      <c r="G260" s="82" t="s">
        <v>7518</v>
      </c>
      <c r="H260" s="86"/>
      <c r="I260" s="16" t="s">
        <v>7519</v>
      </c>
      <c r="J260" s="347" t="s">
        <v>7520</v>
      </c>
      <c r="K260" s="20" t="s">
        <v>7521</v>
      </c>
      <c r="L260" s="21" t="str">
        <f ca="1">IFERROR(__xludf.DUMMYFUNCTION("if(or(countifs($H$3:H261,H261)&gt;1, countifs($I$3:I261,I261)&gt;1),""Trùng"",if(or(COUNTIFS('Data tổng'!$I:$I,$I261)&gt;1,COUNTIFS('Data tổng'!$H:$H,$H261)&gt;1),""Trùng ""&amp;FILTER('Data tổng'!$B:$B,'Data tổng'!$I:$I=$I261,'Data tổng'!$B:$B&lt;&gt;$B261),""ok""))"),"ok")</f>
        <v>ok</v>
      </c>
      <c r="M260" s="16" t="s">
        <v>83</v>
      </c>
      <c r="N260" s="16" t="s">
        <v>84</v>
      </c>
      <c r="O260" s="16"/>
      <c r="P260" s="16"/>
      <c r="Q260" s="16" t="s">
        <v>70</v>
      </c>
      <c r="R260" s="16"/>
      <c r="T260" s="16"/>
      <c r="U260" s="21"/>
      <c r="V260" s="23">
        <v>44607</v>
      </c>
      <c r="W260" s="24" t="s">
        <v>57</v>
      </c>
      <c r="X260" s="25">
        <v>44610</v>
      </c>
      <c r="Y260" s="33">
        <v>0.72916666666666663</v>
      </c>
      <c r="Z260" s="26" t="s">
        <v>7522</v>
      </c>
      <c r="AA260" s="26" t="s">
        <v>47</v>
      </c>
      <c r="AB260" s="27"/>
      <c r="AC260" s="27"/>
      <c r="AD260" s="28"/>
      <c r="AE260" s="29"/>
      <c r="AF260" s="29"/>
      <c r="AG260" s="29"/>
    </row>
    <row r="261" spans="1:33" ht="15.75" customHeight="1">
      <c r="A261" s="324">
        <v>44606</v>
      </c>
      <c r="B261" s="325" t="s">
        <v>6255</v>
      </c>
      <c r="C261" s="325" t="s">
        <v>145</v>
      </c>
      <c r="D261" s="325" t="s">
        <v>417</v>
      </c>
      <c r="E261" s="325" t="s">
        <v>48</v>
      </c>
      <c r="F261" s="326" t="str">
        <f t="shared" si="7"/>
        <v>Không onboard</v>
      </c>
      <c r="G261" s="325" t="s">
        <v>7523</v>
      </c>
      <c r="H261" s="336" t="s">
        <v>7524</v>
      </c>
      <c r="I261" s="325" t="s">
        <v>7525</v>
      </c>
      <c r="J261" s="348" t="s">
        <v>7526</v>
      </c>
      <c r="K261" s="329" t="s">
        <v>7527</v>
      </c>
      <c r="L261" s="326" t="str">
        <f ca="1">IFERROR(__xludf.DUMMYFUNCTION("if(or(countifs($H$3:H262,H262)&gt;1, countifs($I$3:I262,I262)&gt;1),""Trùng"",if(or(COUNTIFS('Data tổng'!$I:$I,$I262)&gt;1,COUNTIFS('Data tổng'!$H:$H,$H262)&gt;1),""Trùng ""&amp;FILTER('Data tổng'!$B:$B,'Data tổng'!$I:$I=$I262,'Data tổng'!$B:$B&lt;&gt;$B262),""ok""))"),"ok")</f>
        <v>ok</v>
      </c>
      <c r="M261" s="325" t="s">
        <v>83</v>
      </c>
      <c r="N261" s="325" t="s">
        <v>84</v>
      </c>
      <c r="O261" s="325"/>
      <c r="P261" s="325"/>
      <c r="Q261" s="325" t="s">
        <v>3900</v>
      </c>
      <c r="R261" s="325"/>
      <c r="S261" s="325"/>
      <c r="T261" s="325"/>
      <c r="U261" s="326" t="s">
        <v>7528</v>
      </c>
      <c r="V261" s="330">
        <v>44608</v>
      </c>
      <c r="W261" s="325" t="s">
        <v>57</v>
      </c>
      <c r="X261" s="333">
        <v>44610</v>
      </c>
      <c r="Y261" s="332">
        <v>0.75</v>
      </c>
      <c r="Z261" s="325" t="s">
        <v>7517</v>
      </c>
      <c r="AA261" s="325" t="s">
        <v>57</v>
      </c>
      <c r="AB261" s="325">
        <v>44613</v>
      </c>
      <c r="AC261" s="325" t="s">
        <v>65</v>
      </c>
      <c r="AD261" s="333">
        <v>44641</v>
      </c>
      <c r="AE261" s="325" t="s">
        <v>128</v>
      </c>
      <c r="AF261" s="325" t="s">
        <v>7529</v>
      </c>
      <c r="AG261" s="325" t="s">
        <v>7530</v>
      </c>
    </row>
    <row r="262" spans="1:33" ht="15.75" customHeight="1">
      <c r="A262" s="15">
        <v>44606</v>
      </c>
      <c r="B262" s="16" t="s">
        <v>6255</v>
      </c>
      <c r="C262" s="16" t="s">
        <v>145</v>
      </c>
      <c r="D262" s="16" t="s">
        <v>79</v>
      </c>
      <c r="E262" s="16" t="s">
        <v>48</v>
      </c>
      <c r="F262" s="17" t="str">
        <f t="shared" si="7"/>
        <v>Đã nhận được CV</v>
      </c>
      <c r="G262" s="82" t="s">
        <v>7531</v>
      </c>
      <c r="H262" s="86">
        <v>84908376416</v>
      </c>
      <c r="I262" s="16" t="s">
        <v>7532</v>
      </c>
      <c r="J262" s="347" t="s">
        <v>7533</v>
      </c>
      <c r="K262" s="20" t="s">
        <v>7534</v>
      </c>
      <c r="L262" s="21" t="str">
        <f ca="1">IFERROR(__xludf.DUMMYFUNCTION("if(or(countifs($H$3:H263,H263)&gt;1, countifs($I$3:I263,I263)&gt;1),""Trùng"",if(or(COUNTIFS('Data tổng'!$I:$I,$I263)&gt;1,COUNTIFS('Data tổng'!$H:$H,$H263)&gt;1),""Trùng ""&amp;FILTER('Data tổng'!$B:$B,'Data tổng'!$I:$I=$I263,'Data tổng'!$B:$B&lt;&gt;$B263),""ok""))"),"ok")</f>
        <v>ok</v>
      </c>
      <c r="M262" s="16" t="s">
        <v>83</v>
      </c>
      <c r="N262" s="16" t="s">
        <v>84</v>
      </c>
      <c r="O262" s="16"/>
      <c r="P262" s="16"/>
      <c r="Q262" s="16" t="s">
        <v>7459</v>
      </c>
      <c r="R262" s="16"/>
      <c r="T262" s="16"/>
      <c r="U262" s="21" t="s">
        <v>7535</v>
      </c>
      <c r="V262" s="23"/>
      <c r="W262" s="24"/>
      <c r="X262" s="25"/>
      <c r="Y262" s="33"/>
      <c r="Z262" s="26"/>
      <c r="AA262" s="26"/>
      <c r="AB262" s="27"/>
      <c r="AC262" s="27"/>
      <c r="AD262" s="28"/>
      <c r="AE262" s="29"/>
      <c r="AF262" s="29"/>
      <c r="AG262" s="29"/>
    </row>
    <row r="263" spans="1:33" ht="15.75" customHeight="1">
      <c r="A263" s="15">
        <v>44609</v>
      </c>
      <c r="B263" s="16" t="s">
        <v>6255</v>
      </c>
      <c r="C263" s="16" t="s">
        <v>145</v>
      </c>
      <c r="D263" s="16" t="s">
        <v>417</v>
      </c>
      <c r="E263" s="16" t="s">
        <v>48</v>
      </c>
      <c r="F263" s="17" t="str">
        <f t="shared" si="7"/>
        <v>Từ chối offer</v>
      </c>
      <c r="G263" s="82" t="s">
        <v>7536</v>
      </c>
      <c r="H263" s="95" t="s">
        <v>7537</v>
      </c>
      <c r="I263" s="16" t="s">
        <v>7538</v>
      </c>
      <c r="J263" s="347" t="s">
        <v>7539</v>
      </c>
      <c r="K263" s="20" t="s">
        <v>7540</v>
      </c>
      <c r="L263" s="21" t="str">
        <f ca="1">IFERROR(__xludf.DUMMYFUNCTION("if(or(countifs($H$3:H264,H264)&gt;1, countifs($I$3:I264,I264)&gt;1),""Trùng"",if(or(COUNTIFS('Data tổng'!$I:$I,$I264)&gt;1,COUNTIFS('Data tổng'!$H:$H,$H264)&gt;1),""Trùng ""&amp;FILTER('Data tổng'!$B:$B,'Data tổng'!$I:$I=$I264,'Data tổng'!$B:$B&lt;&gt;$B264),""ok""))"),"ok")</f>
        <v>ok</v>
      </c>
      <c r="M263" s="16" t="s">
        <v>83</v>
      </c>
      <c r="N263" s="16" t="s">
        <v>84</v>
      </c>
      <c r="O263" s="16"/>
      <c r="P263" s="16"/>
      <c r="Q263" s="16" t="s">
        <v>70</v>
      </c>
      <c r="R263" s="16" t="s">
        <v>3900</v>
      </c>
      <c r="T263" s="16"/>
      <c r="U263" s="21" t="s">
        <v>7541</v>
      </c>
      <c r="V263" s="23">
        <v>44609</v>
      </c>
      <c r="W263" s="24" t="s">
        <v>57</v>
      </c>
      <c r="X263" s="25">
        <v>44610</v>
      </c>
      <c r="Y263" s="33">
        <v>0.45833333333333331</v>
      </c>
      <c r="Z263" s="26" t="s">
        <v>7542</v>
      </c>
      <c r="AA263" s="26" t="s">
        <v>57</v>
      </c>
      <c r="AB263" s="27">
        <v>44613</v>
      </c>
      <c r="AC263" s="27" t="s">
        <v>128</v>
      </c>
      <c r="AD263" s="28"/>
      <c r="AE263" s="29"/>
      <c r="AF263" s="29"/>
      <c r="AG263" s="29" t="s">
        <v>7543</v>
      </c>
    </row>
    <row r="264" spans="1:33" ht="15.75" customHeight="1">
      <c r="A264" s="15">
        <v>44609</v>
      </c>
      <c r="B264" s="16" t="s">
        <v>6255</v>
      </c>
      <c r="C264" s="16" t="s">
        <v>145</v>
      </c>
      <c r="D264" s="16" t="s">
        <v>79</v>
      </c>
      <c r="E264" s="16" t="s">
        <v>48</v>
      </c>
      <c r="F264" s="17" t="str">
        <f t="shared" si="7"/>
        <v>Đã nhận được CV</v>
      </c>
      <c r="G264" s="82" t="s">
        <v>7544</v>
      </c>
      <c r="H264" s="95" t="s">
        <v>7545</v>
      </c>
      <c r="I264" s="16" t="s">
        <v>7546</v>
      </c>
      <c r="J264" s="347" t="s">
        <v>7547</v>
      </c>
      <c r="K264" s="20" t="s">
        <v>7548</v>
      </c>
      <c r="L264" s="21" t="str">
        <f ca="1">IFERROR(__xludf.DUMMYFUNCTION("if(or(countifs($H$3:H265,H265)&gt;1, countifs($I$3:I265,I265)&gt;1),""Trùng"",if(or(COUNTIFS('Data tổng'!$I:$I,$I265)&gt;1,COUNTIFS('Data tổng'!$H:$H,$H265)&gt;1),""Trùng ""&amp;FILTER('Data tổng'!$B:$B,'Data tổng'!$I:$I=$I265,'Data tổng'!$B:$B&lt;&gt;$B265),""ok""))"),"ok")</f>
        <v>ok</v>
      </c>
      <c r="M264" s="16" t="s">
        <v>40</v>
      </c>
      <c r="N264" s="16"/>
      <c r="O264" s="16"/>
      <c r="P264" s="16"/>
      <c r="Q264" s="16"/>
      <c r="R264" s="16"/>
      <c r="T264" s="16"/>
      <c r="U264" s="21" t="s">
        <v>7549</v>
      </c>
      <c r="V264" s="23"/>
      <c r="W264" s="24"/>
      <c r="X264" s="25"/>
      <c r="Y264" s="33"/>
      <c r="Z264" s="26"/>
      <c r="AA264" s="26"/>
      <c r="AB264" s="27"/>
      <c r="AC264" s="27"/>
      <c r="AD264" s="28"/>
      <c r="AE264" s="29"/>
      <c r="AF264" s="29"/>
      <c r="AG264" s="29"/>
    </row>
    <row r="265" spans="1:33" ht="15.75" customHeight="1">
      <c r="A265" s="15">
        <v>44609</v>
      </c>
      <c r="B265" s="16" t="s">
        <v>6255</v>
      </c>
      <c r="C265" s="16" t="s">
        <v>145</v>
      </c>
      <c r="D265" s="16" t="s">
        <v>417</v>
      </c>
      <c r="E265" s="16" t="s">
        <v>48</v>
      </c>
      <c r="F265" s="17" t="str">
        <f t="shared" si="7"/>
        <v>Fail Phỏng vấn</v>
      </c>
      <c r="G265" s="82" t="s">
        <v>7550</v>
      </c>
      <c r="H265" s="95" t="s">
        <v>7551</v>
      </c>
      <c r="I265" s="16" t="s">
        <v>7552</v>
      </c>
      <c r="J265" s="19"/>
      <c r="K265" s="20" t="s">
        <v>7553</v>
      </c>
      <c r="L265" s="21" t="str">
        <f ca="1">IFERROR(__xludf.DUMMYFUNCTION("if(or(countifs($H$3:H266,H266)&gt;1, countifs($I$3:I266,I266)&gt;1),""Trùng"",if(or(COUNTIFS('Data tổng'!$I:$I,$I266)&gt;1,COUNTIFS('Data tổng'!$H:$H,$H266)&gt;1),""Trùng ""&amp;FILTER('Data tổng'!$B:$B,'Data tổng'!$I:$I=$I266,'Data tổng'!$B:$B&lt;&gt;$B266),""ok""))"),"ok")</f>
        <v>ok</v>
      </c>
      <c r="M265" s="16" t="s">
        <v>40</v>
      </c>
      <c r="N265" s="16"/>
      <c r="O265" s="16"/>
      <c r="P265" s="16"/>
      <c r="Q265" s="16"/>
      <c r="R265" s="16"/>
      <c r="T265" s="16"/>
      <c r="U265" s="21" t="s">
        <v>7554</v>
      </c>
      <c r="V265" s="23">
        <v>44613</v>
      </c>
      <c r="W265" s="24" t="s">
        <v>57</v>
      </c>
      <c r="X265" s="25">
        <v>44615</v>
      </c>
      <c r="Y265" s="33">
        <v>0.625</v>
      </c>
      <c r="Z265" s="26" t="s">
        <v>7542</v>
      </c>
      <c r="AA265" s="26" t="s">
        <v>47</v>
      </c>
      <c r="AB265" s="27"/>
      <c r="AC265" s="27"/>
      <c r="AD265" s="28"/>
      <c r="AE265" s="29"/>
      <c r="AF265" s="29"/>
      <c r="AG265" s="29"/>
    </row>
    <row r="266" spans="1:33" ht="15.75" customHeight="1">
      <c r="A266" s="15">
        <v>44609</v>
      </c>
      <c r="B266" s="16" t="s">
        <v>6255</v>
      </c>
      <c r="C266" s="16" t="s">
        <v>145</v>
      </c>
      <c r="D266" s="16" t="s">
        <v>79</v>
      </c>
      <c r="E266" s="16" t="s">
        <v>48</v>
      </c>
      <c r="F266" s="17" t="str">
        <f t="shared" si="7"/>
        <v>Đã nhận được CV</v>
      </c>
      <c r="G266" s="82" t="s">
        <v>7555</v>
      </c>
      <c r="H266" s="86">
        <v>973972740</v>
      </c>
      <c r="I266" s="16" t="s">
        <v>7556</v>
      </c>
      <c r="J266" s="347" t="s">
        <v>7557</v>
      </c>
      <c r="K266" s="20" t="s">
        <v>7558</v>
      </c>
      <c r="L266" s="21" t="str">
        <f ca="1">IFERROR(__xludf.DUMMYFUNCTION("if(or(countifs($H$3:H267,H267)&gt;1, countifs($I$3:I267,I267)&gt;1),""Trùng"",if(or(COUNTIFS('Data tổng'!$I:$I,$I267)&gt;1,COUNTIFS('Data tổng'!$H:$H,$H267)&gt;1),""Trùng ""&amp;FILTER('Data tổng'!$B:$B,'Data tổng'!$I:$I=$I267,'Data tổng'!$B:$B&lt;&gt;$B267),""ok""))"),"ok")</f>
        <v>ok</v>
      </c>
      <c r="M266" s="16" t="s">
        <v>83</v>
      </c>
      <c r="N266" s="16" t="s">
        <v>84</v>
      </c>
      <c r="O266" s="16"/>
      <c r="P266" s="16"/>
      <c r="Q266" s="16"/>
      <c r="R266" s="16"/>
      <c r="T266" s="16"/>
      <c r="U266" s="21" t="s">
        <v>7559</v>
      </c>
      <c r="V266" s="23"/>
      <c r="W266" s="24"/>
      <c r="X266" s="25"/>
      <c r="Y266" s="33"/>
      <c r="Z266" s="26"/>
      <c r="AA266" s="26"/>
      <c r="AB266" s="27"/>
      <c r="AC266" s="27"/>
      <c r="AD266" s="28"/>
      <c r="AE266" s="29"/>
      <c r="AF266" s="29"/>
      <c r="AG266" s="29"/>
    </row>
    <row r="267" spans="1:33" ht="15.75" customHeight="1">
      <c r="A267" s="15">
        <v>44609</v>
      </c>
      <c r="B267" s="16" t="s">
        <v>6255</v>
      </c>
      <c r="C267" s="16" t="s">
        <v>155</v>
      </c>
      <c r="D267" s="16" t="s">
        <v>1455</v>
      </c>
      <c r="E267" s="16" t="s">
        <v>48</v>
      </c>
      <c r="F267" s="17" t="str">
        <f t="shared" si="7"/>
        <v>Đã onboard</v>
      </c>
      <c r="G267" s="16" t="s">
        <v>7560</v>
      </c>
      <c r="H267" s="312" t="s">
        <v>7561</v>
      </c>
      <c r="I267" s="30" t="s">
        <v>7562</v>
      </c>
      <c r="J267" s="314"/>
      <c r="K267" s="20" t="s">
        <v>7563</v>
      </c>
      <c r="L267" s="21" t="str">
        <f ca="1">IFERROR(__xludf.DUMMYFUNCTION("if(or(countifs($H$3:H268,H268)&gt;1, countifs($I$3:I268,I268)&gt;1),""Trùng"",if(or(COUNTIFS('Data tổng'!$I:$I,$I268)&gt;1,COUNTIFS('Data tổng'!$H:$H,$H268)&gt;1),""Trùng ""&amp;FILTER('Data tổng'!$B:$B,'Data tổng'!$I:$I=$I268,'Data tổng'!$B:$B&lt;&gt;$B268),""ok""))"),"ok")</f>
        <v>ok</v>
      </c>
      <c r="M267" s="16" t="s">
        <v>112</v>
      </c>
      <c r="N267" s="16" t="s">
        <v>6719</v>
      </c>
      <c r="O267" s="16"/>
      <c r="P267" s="16"/>
      <c r="Q267" s="16" t="s">
        <v>284</v>
      </c>
      <c r="R267" s="16" t="s">
        <v>1172</v>
      </c>
      <c r="T267" s="16"/>
      <c r="U267" s="21" t="s">
        <v>7564</v>
      </c>
      <c r="V267" s="23">
        <v>44609</v>
      </c>
      <c r="W267" s="24" t="s">
        <v>57</v>
      </c>
      <c r="X267" s="25">
        <v>44614</v>
      </c>
      <c r="Y267" s="33">
        <v>0.72916666666666663</v>
      </c>
      <c r="Z267" s="26" t="s">
        <v>7565</v>
      </c>
      <c r="AA267" s="26" t="s">
        <v>57</v>
      </c>
      <c r="AB267" s="316">
        <v>44615</v>
      </c>
      <c r="AC267" s="27" t="s">
        <v>65</v>
      </c>
      <c r="AD267" s="28">
        <v>44641</v>
      </c>
      <c r="AE267" s="29" t="s">
        <v>65</v>
      </c>
      <c r="AF267" s="29" t="s">
        <v>1008</v>
      </c>
      <c r="AG267" s="35">
        <v>22000000</v>
      </c>
    </row>
    <row r="268" spans="1:33" ht="15.75" customHeight="1">
      <c r="A268" s="15">
        <v>44610</v>
      </c>
      <c r="B268" s="16" t="s">
        <v>6255</v>
      </c>
      <c r="C268" s="16" t="s">
        <v>145</v>
      </c>
      <c r="D268" s="16" t="s">
        <v>1455</v>
      </c>
      <c r="E268" s="16" t="s">
        <v>48</v>
      </c>
      <c r="F268" s="17" t="str">
        <f t="shared" si="7"/>
        <v>Đã onboard</v>
      </c>
      <c r="G268" s="16" t="s">
        <v>7566</v>
      </c>
      <c r="H268" s="312" t="s">
        <v>7567</v>
      </c>
      <c r="I268" s="16" t="s">
        <v>7568</v>
      </c>
      <c r="J268" s="311" t="s">
        <v>7569</v>
      </c>
      <c r="K268" s="20" t="s">
        <v>7563</v>
      </c>
      <c r="L268" s="21" t="str">
        <f ca="1">IFERROR(__xludf.DUMMYFUNCTION("if(or(countifs($H$3:H269,H269)&gt;1, countifs($I$3:I269,I269)&gt;1),""Trùng"",if(or(COUNTIFS('Data tổng'!$I:$I,$I269)&gt;1,COUNTIFS('Data tổng'!$H:$H,$H269)&gt;1),""Trùng ""&amp;FILTER('Data tổng'!$B:$B,'Data tổng'!$I:$I=$I269,'Data tổng'!$B:$B&lt;&gt;$B269),""ok""))"),"ok")</f>
        <v>ok</v>
      </c>
      <c r="M268" s="16" t="s">
        <v>83</v>
      </c>
      <c r="N268" s="16" t="s">
        <v>84</v>
      </c>
      <c r="O268" s="16"/>
      <c r="P268" s="16"/>
      <c r="Q268" s="16" t="s">
        <v>3900</v>
      </c>
      <c r="R268" s="16"/>
      <c r="T268" s="16"/>
      <c r="U268" s="21" t="s">
        <v>7570</v>
      </c>
      <c r="V268" s="23"/>
      <c r="W268" s="24" t="s">
        <v>57</v>
      </c>
      <c r="X268" s="25">
        <v>44615</v>
      </c>
      <c r="Y268" s="33">
        <v>0.41666666666666669</v>
      </c>
      <c r="Z268" s="26" t="s">
        <v>7517</v>
      </c>
      <c r="AA268" s="26" t="s">
        <v>57</v>
      </c>
      <c r="AB268" s="316">
        <v>44616</v>
      </c>
      <c r="AC268" s="27" t="s">
        <v>65</v>
      </c>
      <c r="AD268" s="28">
        <v>44627</v>
      </c>
      <c r="AE268" s="29" t="s">
        <v>65</v>
      </c>
      <c r="AF268" s="29" t="s">
        <v>7529</v>
      </c>
      <c r="AG268" s="35">
        <v>17000000</v>
      </c>
    </row>
    <row r="269" spans="1:33" ht="15.75" customHeight="1">
      <c r="A269" s="15">
        <v>44610</v>
      </c>
      <c r="B269" s="16" t="s">
        <v>6255</v>
      </c>
      <c r="C269" s="16" t="s">
        <v>145</v>
      </c>
      <c r="D269" s="16" t="s">
        <v>417</v>
      </c>
      <c r="E269" s="16" t="s">
        <v>48</v>
      </c>
      <c r="F269" s="17" t="str">
        <f t="shared" si="7"/>
        <v>Đã nhận được CV</v>
      </c>
      <c r="G269" s="16" t="s">
        <v>7571</v>
      </c>
      <c r="H269" s="95" t="s">
        <v>7572</v>
      </c>
      <c r="I269" s="335" t="s">
        <v>7572</v>
      </c>
      <c r="J269" s="347" t="s">
        <v>7573</v>
      </c>
      <c r="K269" s="20" t="s">
        <v>7574</v>
      </c>
      <c r="L269" s="21" t="str">
        <f ca="1">IFERROR(__xludf.DUMMYFUNCTION("if(or(countifs($H$3:H270,H270)&gt;1, countifs($I$3:I270,I270)&gt;1),""Trùng"",if(or(COUNTIFS('Data tổng'!$I:$I,$I270)&gt;1,COUNTIFS('Data tổng'!$H:$H,$H270)&gt;1),""Trùng ""&amp;FILTER('Data tổng'!$B:$B,'Data tổng'!$I:$I=$I270,'Data tổng'!$B:$B&lt;&gt;$B270),""ok""))"),"ok")</f>
        <v>ok</v>
      </c>
      <c r="M269" s="16" t="s">
        <v>40</v>
      </c>
      <c r="N269" s="16"/>
      <c r="O269" s="16"/>
      <c r="P269" s="16"/>
      <c r="Q269" s="16"/>
      <c r="R269" s="16"/>
      <c r="T269" s="16"/>
      <c r="U269" s="21" t="s">
        <v>7575</v>
      </c>
      <c r="V269" s="23"/>
      <c r="W269" s="24"/>
      <c r="X269" s="25"/>
      <c r="Y269" s="26"/>
      <c r="Z269" s="26"/>
      <c r="AA269" s="26"/>
      <c r="AB269" s="27"/>
      <c r="AC269" s="27"/>
      <c r="AD269" s="28"/>
      <c r="AE269" s="29"/>
      <c r="AF269" s="29"/>
      <c r="AG269" s="29"/>
    </row>
    <row r="270" spans="1:33" ht="15.75" customHeight="1">
      <c r="A270" s="15">
        <v>44610</v>
      </c>
      <c r="B270" s="16" t="s">
        <v>6255</v>
      </c>
      <c r="C270" s="16" t="s">
        <v>155</v>
      </c>
      <c r="D270" s="16" t="s">
        <v>79</v>
      </c>
      <c r="E270" s="16" t="s">
        <v>48</v>
      </c>
      <c r="F270" s="17" t="str">
        <f t="shared" si="7"/>
        <v>Đã nhận được CV</v>
      </c>
      <c r="G270" s="16" t="s">
        <v>7576</v>
      </c>
      <c r="H270" s="86"/>
      <c r="I270" s="16" t="s">
        <v>7577</v>
      </c>
      <c r="J270" s="347" t="s">
        <v>7578</v>
      </c>
      <c r="K270" s="20" t="s">
        <v>7579</v>
      </c>
      <c r="L270" s="21" t="str">
        <f ca="1">IFERROR(__xludf.DUMMYFUNCTION("if(or(countifs($H$3:H271,H271)&gt;1, countifs($I$3:I271,I271)&gt;1),""Trùng"",if(or(COUNTIFS('Data tổng'!$I:$I,$I271)&gt;1,COUNTIFS('Data tổng'!$H:$H,$H271)&gt;1),""Trùng ""&amp;FILTER('Data tổng'!$B:$B,'Data tổng'!$I:$I=$I271,'Data tổng'!$B:$B&lt;&gt;$B271),""ok""))"),"ok")</f>
        <v>ok</v>
      </c>
      <c r="M270" s="16" t="s">
        <v>149</v>
      </c>
      <c r="N270" s="16" t="s">
        <v>150</v>
      </c>
      <c r="O270" s="16"/>
      <c r="P270" s="16"/>
      <c r="Q270" s="16"/>
      <c r="R270" s="16"/>
      <c r="T270" s="16"/>
      <c r="U270" s="21" t="s">
        <v>7580</v>
      </c>
      <c r="V270" s="23"/>
      <c r="W270" s="24"/>
      <c r="X270" s="25"/>
      <c r="Y270" s="26"/>
      <c r="Z270" s="26"/>
      <c r="AA270" s="26"/>
      <c r="AB270" s="27"/>
      <c r="AC270" s="27"/>
      <c r="AD270" s="28"/>
      <c r="AE270" s="29"/>
      <c r="AF270" s="29"/>
      <c r="AG270" s="29"/>
    </row>
    <row r="271" spans="1:33" ht="15.75" customHeight="1">
      <c r="A271" s="15">
        <v>44610</v>
      </c>
      <c r="B271" s="16" t="s">
        <v>6255</v>
      </c>
      <c r="C271" s="16" t="s">
        <v>145</v>
      </c>
      <c r="D271" s="16" t="s">
        <v>79</v>
      </c>
      <c r="E271" s="16" t="s">
        <v>48</v>
      </c>
      <c r="F271" s="17" t="str">
        <f t="shared" si="7"/>
        <v>Đã nhận được CV</v>
      </c>
      <c r="G271" s="45" t="s">
        <v>7581</v>
      </c>
      <c r="H271" s="317">
        <v>329190111</v>
      </c>
      <c r="I271" s="45" t="s">
        <v>7582</v>
      </c>
      <c r="J271" s="304">
        <v>1999</v>
      </c>
      <c r="K271" s="140" t="s">
        <v>7583</v>
      </c>
      <c r="L271" s="21" t="str">
        <f ca="1">IFERROR(__xludf.DUMMYFUNCTION("if(or(countifs($H$3:H272,H272)&gt;1, countifs($I$3:I272,I272)&gt;1),""Trùng"",if(or(COUNTIFS('Data tổng'!$I:$I,$I272)&gt;1,COUNTIFS('Data tổng'!$H:$H,$H272)&gt;1),""Trùng ""&amp;FILTER('Data tổng'!$B:$B,'Data tổng'!$I:$I=$I272,'Data tổng'!$B:$B&lt;&gt;$B272),""ok""))"),"ok")</f>
        <v>ok</v>
      </c>
      <c r="M271" s="16" t="s">
        <v>83</v>
      </c>
      <c r="N271" s="16" t="s">
        <v>84</v>
      </c>
      <c r="O271" s="16"/>
      <c r="P271" s="16"/>
      <c r="Q271" s="16"/>
      <c r="R271" s="16"/>
      <c r="T271" s="16"/>
      <c r="U271" s="21" t="s">
        <v>7584</v>
      </c>
      <c r="V271" s="23"/>
      <c r="W271" s="24"/>
      <c r="X271" s="25"/>
      <c r="Y271" s="26"/>
      <c r="Z271" s="26"/>
      <c r="AA271" s="26"/>
      <c r="AB271" s="27"/>
      <c r="AC271" s="27"/>
      <c r="AD271" s="28"/>
      <c r="AE271" s="29"/>
      <c r="AF271" s="29"/>
      <c r="AG271" s="29"/>
    </row>
    <row r="272" spans="1:33" ht="15.75" customHeight="1">
      <c r="A272" s="15">
        <v>44611</v>
      </c>
      <c r="B272" s="16" t="s">
        <v>6255</v>
      </c>
      <c r="C272" s="16" t="s">
        <v>145</v>
      </c>
      <c r="D272" s="16" t="s">
        <v>79</v>
      </c>
      <c r="E272" s="16" t="s">
        <v>48</v>
      </c>
      <c r="F272" s="17" t="str">
        <f t="shared" si="7"/>
        <v>Fail Phỏng vấn</v>
      </c>
      <c r="G272" s="82" t="s">
        <v>7585</v>
      </c>
      <c r="H272" s="317">
        <v>868745559</v>
      </c>
      <c r="I272" s="45" t="s">
        <v>7586</v>
      </c>
      <c r="J272" s="306"/>
      <c r="K272" s="140" t="s">
        <v>7587</v>
      </c>
      <c r="L272" s="21" t="str">
        <f ca="1">IFERROR(__xludf.DUMMYFUNCTION("if(or(countifs($H$3:H273,H273)&gt;1, countifs($I$3:I273,I273)&gt;1),""Trùng"",if(or(COUNTIFS('Data tổng'!$I:$I,$I273)&gt;1,COUNTIFS('Data tổng'!$H:$H,$H273)&gt;1),""Trùng ""&amp;FILTER('Data tổng'!$B:$B,'Data tổng'!$I:$I=$I273,'Data tổng'!$B:$B&lt;&gt;$B273),""ok""))"),"ok")</f>
        <v>ok</v>
      </c>
      <c r="M272" s="16" t="s">
        <v>40</v>
      </c>
      <c r="N272" s="16"/>
      <c r="O272" s="16"/>
      <c r="P272" s="16"/>
      <c r="Q272" s="16"/>
      <c r="R272" s="16"/>
      <c r="T272" s="16"/>
      <c r="U272" s="21"/>
      <c r="V272" s="23">
        <v>44613</v>
      </c>
      <c r="W272" s="24" t="s">
        <v>57</v>
      </c>
      <c r="X272" s="25">
        <v>44615</v>
      </c>
      <c r="Y272" s="33">
        <v>0.625</v>
      </c>
      <c r="Z272" s="26" t="s">
        <v>7588</v>
      </c>
      <c r="AA272" s="26" t="s">
        <v>47</v>
      </c>
      <c r="AB272" s="27"/>
      <c r="AC272" s="27"/>
      <c r="AD272" s="28"/>
      <c r="AE272" s="29"/>
      <c r="AF272" s="29"/>
      <c r="AG272" s="29"/>
    </row>
    <row r="273" spans="1:33" ht="15.75" customHeight="1">
      <c r="A273" s="15">
        <v>44611</v>
      </c>
      <c r="B273" s="16" t="s">
        <v>6255</v>
      </c>
      <c r="C273" s="16" t="s">
        <v>145</v>
      </c>
      <c r="D273" s="16" t="s">
        <v>2055</v>
      </c>
      <c r="E273" s="16" t="s">
        <v>48</v>
      </c>
      <c r="F273" s="17" t="str">
        <f t="shared" si="7"/>
        <v>Đã onboard</v>
      </c>
      <c r="G273" s="16" t="s">
        <v>3270</v>
      </c>
      <c r="H273" s="312" t="s">
        <v>7589</v>
      </c>
      <c r="I273" s="16" t="s">
        <v>7590</v>
      </c>
      <c r="J273" s="314"/>
      <c r="K273" s="20" t="s">
        <v>7591</v>
      </c>
      <c r="L273" s="21" t="str">
        <f ca="1">IFERROR(__xludf.DUMMYFUNCTION("if(or(countifs($H$3:H274,H274)&gt;1, countifs($I$3:I274,I274)&gt;1),""Trùng"",if(or(COUNTIFS('Data tổng'!$I:$I,$I274)&gt;1,COUNTIFS('Data tổng'!$H:$H,$H274)&gt;1),""Trùng ""&amp;FILTER('Data tổng'!$B:$B,'Data tổng'!$I:$I=$I274,'Data tổng'!$B:$B&lt;&gt;$B274),""ok""))"),"ok")</f>
        <v>ok</v>
      </c>
      <c r="M273" s="16" t="s">
        <v>83</v>
      </c>
      <c r="N273" s="16" t="s">
        <v>243</v>
      </c>
      <c r="O273" s="16"/>
      <c r="P273" s="16"/>
      <c r="Q273" s="16" t="s">
        <v>7459</v>
      </c>
      <c r="R273" s="16"/>
      <c r="T273" s="16"/>
      <c r="U273" s="21"/>
      <c r="V273" s="23">
        <v>44614</v>
      </c>
      <c r="W273" s="24" t="s">
        <v>57</v>
      </c>
      <c r="X273" s="25">
        <v>44616</v>
      </c>
      <c r="Y273" s="33">
        <v>0.4375</v>
      </c>
      <c r="Z273" s="26" t="s">
        <v>7588</v>
      </c>
      <c r="AA273" s="26" t="s">
        <v>57</v>
      </c>
      <c r="AB273" s="316">
        <v>44617</v>
      </c>
      <c r="AC273" s="27" t="s">
        <v>65</v>
      </c>
      <c r="AD273" s="28">
        <v>44627</v>
      </c>
      <c r="AE273" s="29" t="s">
        <v>65</v>
      </c>
      <c r="AF273" s="29" t="s">
        <v>1448</v>
      </c>
      <c r="AG273" s="35">
        <v>27000000</v>
      </c>
    </row>
    <row r="274" spans="1:33" ht="15.75" customHeight="1">
      <c r="A274" s="15">
        <v>44487</v>
      </c>
      <c r="B274" s="16" t="s">
        <v>6255</v>
      </c>
      <c r="C274" s="16" t="s">
        <v>78</v>
      </c>
      <c r="D274" s="16" t="s">
        <v>417</v>
      </c>
      <c r="E274" s="16" t="s">
        <v>48</v>
      </c>
      <c r="F274" s="17" t="str">
        <f t="shared" si="7"/>
        <v>Fail Phỏng vấn</v>
      </c>
      <c r="G274" s="16" t="s">
        <v>6313</v>
      </c>
      <c r="H274" s="312" t="s">
        <v>6314</v>
      </c>
      <c r="I274" s="16" t="s">
        <v>6315</v>
      </c>
      <c r="J274" s="313">
        <v>1995</v>
      </c>
      <c r="K274" s="20" t="s">
        <v>6316</v>
      </c>
      <c r="L274" s="21" t="str">
        <f ca="1">IFERROR(__xludf.DUMMYFUNCTION("if(or(countifs($H$3:H275,H275)&gt;1, countifs($I$3:I275,I275)&gt;1),""Trùng"",if(or(COUNTIFS('Data tổng'!$I:$I,$I275)&gt;1,COUNTIFS('Data tổng'!$H:$H,$H275)&gt;1),""Trùng ""&amp;FILTER('Data tổng'!$B:$B,'Data tổng'!$I:$I=$I275,'Data tổng'!$B:$B&lt;&gt;$B275),""ok""))"),"Trùng")</f>
        <v>Trùng</v>
      </c>
      <c r="M274" s="16" t="s">
        <v>801</v>
      </c>
      <c r="N274" s="16"/>
      <c r="O274" s="16"/>
      <c r="P274" s="16"/>
      <c r="Q274" s="16"/>
      <c r="R274" s="16"/>
      <c r="T274" s="16"/>
      <c r="U274" s="21"/>
      <c r="V274" s="23">
        <v>44483</v>
      </c>
      <c r="W274" s="24" t="s">
        <v>57</v>
      </c>
      <c r="X274" s="25">
        <v>44613</v>
      </c>
      <c r="Y274" s="33">
        <v>0.75</v>
      </c>
      <c r="Z274" s="26" t="s">
        <v>7592</v>
      </c>
      <c r="AA274" s="26" t="s">
        <v>47</v>
      </c>
      <c r="AB274" s="27"/>
      <c r="AC274" s="27"/>
      <c r="AD274" s="28"/>
      <c r="AE274" s="29"/>
      <c r="AF274" s="29"/>
      <c r="AG274" s="29"/>
    </row>
    <row r="275" spans="1:33" ht="15.75" customHeight="1">
      <c r="A275" s="15">
        <v>44614</v>
      </c>
      <c r="B275" s="16" t="s">
        <v>6255</v>
      </c>
      <c r="C275" s="16" t="s">
        <v>250</v>
      </c>
      <c r="D275" s="16" t="s">
        <v>79</v>
      </c>
      <c r="E275" s="16" t="s">
        <v>48</v>
      </c>
      <c r="F275" s="17" t="str">
        <f t="shared" si="7"/>
        <v>Fail Phỏng vấn</v>
      </c>
      <c r="G275" s="45" t="s">
        <v>6748</v>
      </c>
      <c r="H275" s="303" t="s">
        <v>7593</v>
      </c>
      <c r="I275" s="45" t="s">
        <v>7594</v>
      </c>
      <c r="J275" s="306">
        <v>34871</v>
      </c>
      <c r="K275" s="140" t="s">
        <v>7595</v>
      </c>
      <c r="L275" s="21" t="str">
        <f ca="1">IFERROR(__xludf.DUMMYFUNCTION("if(or(countifs($H$3:H276,H276)&gt;1, countifs($I$3:I276,I276)&gt;1),""Trùng"",if(or(COUNTIFS('Data tổng'!$I:$I,$I276)&gt;1,COUNTIFS('Data tổng'!$H:$H,$H276)&gt;1),""Trùng ""&amp;FILTER('Data tổng'!$B:$B,'Data tổng'!$I:$I=$I276,'Data tổng'!$B:$B&lt;&gt;$B276),""ok""))"),"ok")</f>
        <v>ok</v>
      </c>
      <c r="M275" s="16" t="s">
        <v>112</v>
      </c>
      <c r="N275" s="16" t="s">
        <v>7596</v>
      </c>
      <c r="O275" s="16"/>
      <c r="P275" s="16"/>
      <c r="Q275" s="16"/>
      <c r="R275" s="16"/>
      <c r="T275" s="16"/>
      <c r="U275" s="21" t="s">
        <v>7597</v>
      </c>
      <c r="V275" s="23">
        <v>44617</v>
      </c>
      <c r="W275" s="24" t="s">
        <v>57</v>
      </c>
      <c r="X275" s="25">
        <v>44621</v>
      </c>
      <c r="Y275" s="33">
        <v>0.75</v>
      </c>
      <c r="Z275" s="26" t="s">
        <v>827</v>
      </c>
      <c r="AA275" s="26" t="s">
        <v>47</v>
      </c>
      <c r="AB275" s="27"/>
      <c r="AC275" s="27"/>
      <c r="AD275" s="28"/>
      <c r="AE275" s="29"/>
      <c r="AF275" s="29"/>
      <c r="AG275" s="29"/>
    </row>
    <row r="276" spans="1:33" ht="15.75" customHeight="1">
      <c r="A276" s="15">
        <v>44614</v>
      </c>
      <c r="B276" s="16" t="s">
        <v>6255</v>
      </c>
      <c r="C276" s="16" t="s">
        <v>145</v>
      </c>
      <c r="D276" s="16" t="s">
        <v>2055</v>
      </c>
      <c r="E276" s="16" t="s">
        <v>48</v>
      </c>
      <c r="F276" s="17" t="str">
        <f t="shared" si="7"/>
        <v>Từ chối offer</v>
      </c>
      <c r="G276" s="82" t="s">
        <v>7598</v>
      </c>
      <c r="H276" s="86">
        <v>946951769</v>
      </c>
      <c r="I276" s="45" t="s">
        <v>7599</v>
      </c>
      <c r="J276" s="19">
        <v>34205</v>
      </c>
      <c r="K276" s="140" t="s">
        <v>7600</v>
      </c>
      <c r="L276" s="21" t="str">
        <f ca="1">IFERROR(__xludf.DUMMYFUNCTION("if(or(countifs($H$3:H277,H277)&gt;1, countifs($I$3:I277,I277)&gt;1),""Trùng"",if(or(COUNTIFS('Data tổng'!$I:$I,$I277)&gt;1,COUNTIFS('Data tổng'!$H:$H,$H277)&gt;1),""Trùng ""&amp;FILTER('Data tổng'!$B:$B,'Data tổng'!$I:$I=$I277,'Data tổng'!$B:$B&lt;&gt;$B277),""ok""))"),"ok")</f>
        <v>ok</v>
      </c>
      <c r="M276" s="16" t="s">
        <v>83</v>
      </c>
      <c r="N276" s="16" t="s">
        <v>84</v>
      </c>
      <c r="O276" s="16"/>
      <c r="P276" s="16"/>
      <c r="Q276" s="16" t="s">
        <v>3900</v>
      </c>
      <c r="R276" s="16" t="s">
        <v>70</v>
      </c>
      <c r="T276" s="16"/>
      <c r="U276" s="21" t="s">
        <v>7601</v>
      </c>
      <c r="V276" s="23">
        <v>44614</v>
      </c>
      <c r="W276" s="24" t="s">
        <v>57</v>
      </c>
      <c r="X276" s="25">
        <v>44620</v>
      </c>
      <c r="Y276" s="33">
        <v>0.75</v>
      </c>
      <c r="Z276" s="26" t="s">
        <v>7602</v>
      </c>
      <c r="AA276" s="26" t="s">
        <v>57</v>
      </c>
      <c r="AB276" s="39">
        <v>44624</v>
      </c>
      <c r="AC276" s="27" t="s">
        <v>128</v>
      </c>
      <c r="AD276" s="28"/>
      <c r="AE276" s="29"/>
      <c r="AF276" s="29"/>
      <c r="AG276" s="35">
        <v>28000000</v>
      </c>
    </row>
    <row r="277" spans="1:33" ht="15.75" customHeight="1">
      <c r="A277" s="15">
        <v>44614</v>
      </c>
      <c r="B277" s="16" t="s">
        <v>6255</v>
      </c>
      <c r="C277" s="16" t="s">
        <v>78</v>
      </c>
      <c r="D277" s="16" t="s">
        <v>79</v>
      </c>
      <c r="E277" s="16" t="s">
        <v>48</v>
      </c>
      <c r="F277" s="17" t="str">
        <f t="shared" si="7"/>
        <v>Đã onboard</v>
      </c>
      <c r="G277" s="16" t="s">
        <v>6261</v>
      </c>
      <c r="H277" s="312" t="s">
        <v>7603</v>
      </c>
      <c r="I277" s="16" t="s">
        <v>7604</v>
      </c>
      <c r="J277" s="314">
        <v>35736</v>
      </c>
      <c r="K277" s="20" t="s">
        <v>7605</v>
      </c>
      <c r="L277" s="21" t="str">
        <f ca="1">IFERROR(__xludf.DUMMYFUNCTION("if(or(countifs($H$3:H278,H278)&gt;1, countifs($I$3:I278,I278)&gt;1),""Trùng"",if(or(COUNTIFS('Data tổng'!$I:$I,$I278)&gt;1,COUNTIFS('Data tổng'!$H:$H,$H278)&gt;1),""Trùng ""&amp;FILTER('Data tổng'!$B:$B,'Data tổng'!$I:$I=$I278,'Data tổng'!$B:$B&lt;&gt;$B278),""ok""))"),"ok")</f>
        <v>ok</v>
      </c>
      <c r="M277" s="16" t="s">
        <v>112</v>
      </c>
      <c r="N277" s="16" t="s">
        <v>7606</v>
      </c>
      <c r="O277" s="16"/>
      <c r="P277" s="16"/>
      <c r="Q277" s="16"/>
      <c r="R277" s="16"/>
      <c r="T277" s="16"/>
      <c r="U277" s="21" t="s">
        <v>7607</v>
      </c>
      <c r="V277" s="23">
        <v>44616</v>
      </c>
      <c r="W277" s="24" t="s">
        <v>57</v>
      </c>
      <c r="X277" s="25">
        <v>44620</v>
      </c>
      <c r="Y277" s="33">
        <v>0.66666666666666663</v>
      </c>
      <c r="Z277" s="26" t="s">
        <v>127</v>
      </c>
      <c r="AA277" s="26" t="s">
        <v>57</v>
      </c>
      <c r="AB277" s="316">
        <v>44622</v>
      </c>
      <c r="AC277" s="27" t="s">
        <v>65</v>
      </c>
      <c r="AD277" s="28">
        <v>44627</v>
      </c>
      <c r="AE277" s="29" t="s">
        <v>65</v>
      </c>
      <c r="AF277" s="29" t="s">
        <v>5254</v>
      </c>
      <c r="AG277" s="35">
        <v>14000000</v>
      </c>
    </row>
    <row r="278" spans="1:33" ht="15.75" customHeight="1">
      <c r="A278" s="15">
        <v>44614</v>
      </c>
      <c r="B278" s="16" t="s">
        <v>6255</v>
      </c>
      <c r="C278" s="16" t="s">
        <v>163</v>
      </c>
      <c r="D278" s="16" t="s">
        <v>79</v>
      </c>
      <c r="E278" s="16" t="s">
        <v>48</v>
      </c>
      <c r="F278" s="17" t="str">
        <f t="shared" si="7"/>
        <v>Từ chối offer</v>
      </c>
      <c r="G278" s="82" t="s">
        <v>7608</v>
      </c>
      <c r="H278" s="317">
        <v>393795486</v>
      </c>
      <c r="I278" s="45" t="s">
        <v>7609</v>
      </c>
      <c r="J278" s="19">
        <v>36161</v>
      </c>
      <c r="K278" s="140" t="s">
        <v>7610</v>
      </c>
      <c r="L278" s="21" t="str">
        <f ca="1">IFERROR(__xludf.DUMMYFUNCTION("if(or(countifs($H$3:H279,H279)&gt;1, countifs($I$3:I279,I279)&gt;1),""Trùng"",if(or(COUNTIFS('Data tổng'!$I:$I,$I279)&gt;1,COUNTIFS('Data tổng'!$H:$H,$H279)&gt;1),""Trùng ""&amp;FILTER('Data tổng'!$B:$B,'Data tổng'!$I:$I=$I279,'Data tổng'!$B:$B&lt;&gt;$B279),""ok""))"),"ok")</f>
        <v>ok</v>
      </c>
      <c r="M278" s="16" t="s">
        <v>40</v>
      </c>
      <c r="N278" s="16"/>
      <c r="O278" s="16"/>
      <c r="P278" s="16"/>
      <c r="Q278" s="16"/>
      <c r="R278" s="16"/>
      <c r="T278" s="16"/>
      <c r="U278" s="21" t="s">
        <v>7611</v>
      </c>
      <c r="V278" s="23">
        <v>44614</v>
      </c>
      <c r="W278" s="24" t="s">
        <v>57</v>
      </c>
      <c r="X278" s="25">
        <v>44617</v>
      </c>
      <c r="Y278" s="33">
        <v>0.75</v>
      </c>
      <c r="Z278" s="26" t="s">
        <v>5629</v>
      </c>
      <c r="AA278" s="26" t="s">
        <v>57</v>
      </c>
      <c r="AB278" s="39">
        <v>44621</v>
      </c>
      <c r="AC278" s="27" t="s">
        <v>128</v>
      </c>
      <c r="AD278" s="28"/>
      <c r="AE278" s="29"/>
      <c r="AF278" s="29"/>
      <c r="AG278" s="35">
        <v>15000000</v>
      </c>
    </row>
    <row r="279" spans="1:33" ht="15.75" customHeight="1">
      <c r="A279" s="15">
        <v>44615</v>
      </c>
      <c r="B279" s="16" t="s">
        <v>6255</v>
      </c>
      <c r="C279" s="16" t="s">
        <v>145</v>
      </c>
      <c r="D279" s="16" t="s">
        <v>417</v>
      </c>
      <c r="E279" s="16" t="s">
        <v>48</v>
      </c>
      <c r="F279" s="17" t="str">
        <f t="shared" si="7"/>
        <v>Đã nhận được CV</v>
      </c>
      <c r="G279" s="82" t="s">
        <v>7612</v>
      </c>
      <c r="H279" s="317">
        <v>974465165</v>
      </c>
      <c r="I279" s="77" t="s">
        <v>7613</v>
      </c>
      <c r="J279" s="306"/>
      <c r="K279" s="140" t="s">
        <v>7614</v>
      </c>
      <c r="L279" s="21" t="str">
        <f ca="1">IFERROR(__xludf.DUMMYFUNCTION("if(or(countifs($H$3:H280,H280)&gt;1, countifs($I$3:I280,I280)&gt;1),""Trùng"",if(or(COUNTIFS('Data tổng'!$I:$I,$I280)&gt;1,COUNTIFS('Data tổng'!$H:$H,$H280)&gt;1),""Trùng ""&amp;FILTER('Data tổng'!$B:$B,'Data tổng'!$I:$I=$I280,'Data tổng'!$B:$B&lt;&gt;$B280),""ok""))"),"ok")</f>
        <v>ok</v>
      </c>
      <c r="M279" s="16" t="s">
        <v>40</v>
      </c>
      <c r="N279" s="16"/>
      <c r="O279" s="16"/>
      <c r="P279" s="16"/>
      <c r="Q279" s="16"/>
      <c r="R279" s="16"/>
      <c r="T279" s="16"/>
      <c r="U279" s="21" t="s">
        <v>7615</v>
      </c>
      <c r="V279" s="23"/>
      <c r="W279" s="24"/>
      <c r="X279" s="25"/>
      <c r="Y279" s="26"/>
      <c r="Z279" s="26"/>
      <c r="AA279" s="26"/>
      <c r="AB279" s="27"/>
      <c r="AC279" s="27"/>
      <c r="AD279" s="28"/>
      <c r="AE279" s="29"/>
      <c r="AF279" s="29"/>
      <c r="AG279" s="29"/>
    </row>
    <row r="280" spans="1:33" ht="15.75" customHeight="1">
      <c r="A280" s="15">
        <v>44615</v>
      </c>
      <c r="B280" s="16" t="s">
        <v>6255</v>
      </c>
      <c r="C280" s="16" t="s">
        <v>145</v>
      </c>
      <c r="D280" s="16" t="s">
        <v>417</v>
      </c>
      <c r="E280" s="16" t="s">
        <v>48</v>
      </c>
      <c r="F280" s="17" t="str">
        <f t="shared" si="7"/>
        <v>Fail Phỏng vấn</v>
      </c>
      <c r="G280" s="82" t="s">
        <v>7616</v>
      </c>
      <c r="H280" s="335" t="s">
        <v>7617</v>
      </c>
      <c r="I280" s="16" t="s">
        <v>7618</v>
      </c>
      <c r="K280" s="30" t="s">
        <v>7619</v>
      </c>
      <c r="L280" s="21" t="str">
        <f ca="1">IFERROR(__xludf.DUMMYFUNCTION("if(or(countifs($H$3:H281,H281)&gt;1, countifs($I$3:I281,I281)&gt;1),""Trùng"",if(or(COUNTIFS('Data tổng'!$I:$I,$I281)&gt;1,COUNTIFS('Data tổng'!$H:$H,$H281)&gt;1),""Trùng ""&amp;FILTER('Data tổng'!$B:$B,'Data tổng'!$I:$I=$I281,'Data tổng'!$B:$B&lt;&gt;$B281),""ok""))"),"ok")</f>
        <v>ok</v>
      </c>
      <c r="M280" s="16" t="s">
        <v>83</v>
      </c>
      <c r="N280" s="16" t="s">
        <v>84</v>
      </c>
      <c r="U280" s="22" t="s">
        <v>7620</v>
      </c>
      <c r="V280" s="23">
        <v>44615</v>
      </c>
      <c r="W280" s="24" t="s">
        <v>57</v>
      </c>
      <c r="X280" s="25">
        <v>44617</v>
      </c>
      <c r="Y280" s="33">
        <v>0.6875</v>
      </c>
      <c r="Z280" s="26" t="s">
        <v>7542</v>
      </c>
      <c r="AA280" s="26" t="s">
        <v>47</v>
      </c>
      <c r="AB280" s="27"/>
      <c r="AC280" s="27"/>
      <c r="AD280" s="28"/>
      <c r="AE280" s="29"/>
      <c r="AF280" s="29"/>
      <c r="AG280" s="29"/>
    </row>
    <row r="281" spans="1:33" ht="15.75" customHeight="1">
      <c r="A281" s="15">
        <v>44615</v>
      </c>
      <c r="B281" s="16" t="s">
        <v>6255</v>
      </c>
      <c r="C281" s="16" t="s">
        <v>155</v>
      </c>
      <c r="D281" s="16" t="s">
        <v>417</v>
      </c>
      <c r="E281" s="16" t="s">
        <v>48</v>
      </c>
      <c r="F281" s="17" t="str">
        <f t="shared" si="7"/>
        <v>Đã nhận được CV</v>
      </c>
      <c r="G281" s="45" t="s">
        <v>6291</v>
      </c>
      <c r="H281" s="303" t="s">
        <v>7621</v>
      </c>
      <c r="I281" s="45" t="s">
        <v>7622</v>
      </c>
      <c r="J281" s="19">
        <v>36007</v>
      </c>
      <c r="K281" s="140" t="s">
        <v>7623</v>
      </c>
      <c r="L281" s="21" t="str">
        <f ca="1">IFERROR(__xludf.DUMMYFUNCTION("if(or(countifs($H$3:H282,H282)&gt;1, countifs($I$3:I282,I282)&gt;1),""Trùng"",if(or(COUNTIFS('Data tổng'!$I:$I,$I282)&gt;1,COUNTIFS('Data tổng'!$H:$H,$H282)&gt;1),""Trùng ""&amp;FILTER('Data tổng'!$B:$B,'Data tổng'!$I:$I=$I282,'Data tổng'!$B:$B&lt;&gt;$B282),""ok""))"),"ok")</f>
        <v>ok</v>
      </c>
      <c r="M281" s="16" t="s">
        <v>40</v>
      </c>
      <c r="N281" s="16"/>
      <c r="O281" s="16"/>
      <c r="P281" s="16"/>
      <c r="Q281" s="16"/>
      <c r="R281" s="16"/>
      <c r="T281" s="16"/>
      <c r="U281" s="21"/>
      <c r="V281" s="23"/>
      <c r="W281" s="24"/>
      <c r="X281" s="25"/>
      <c r="Y281" s="26"/>
      <c r="Z281" s="26"/>
      <c r="AA281" s="26"/>
      <c r="AB281" s="27"/>
      <c r="AC281" s="27"/>
      <c r="AD281" s="28"/>
      <c r="AE281" s="29"/>
      <c r="AF281" s="29"/>
      <c r="AG281" s="29"/>
    </row>
    <row r="282" spans="1:33" ht="15.75" customHeight="1">
      <c r="A282" s="15">
        <v>44615</v>
      </c>
      <c r="B282" s="16" t="s">
        <v>6255</v>
      </c>
      <c r="C282" s="16" t="s">
        <v>145</v>
      </c>
      <c r="D282" s="16" t="s">
        <v>417</v>
      </c>
      <c r="E282" s="16" t="s">
        <v>48</v>
      </c>
      <c r="F282" s="17" t="str">
        <f t="shared" si="7"/>
        <v>Đã nhận được CV</v>
      </c>
      <c r="G282" s="16" t="s">
        <v>7624</v>
      </c>
      <c r="H282" s="335" t="s">
        <v>7625</v>
      </c>
      <c r="I282" s="16" t="s">
        <v>7626</v>
      </c>
      <c r="J282" s="19"/>
      <c r="K282" s="20" t="s">
        <v>7627</v>
      </c>
      <c r="L282" s="21" t="str">
        <f ca="1">IFERROR(__xludf.DUMMYFUNCTION("if(or(countifs($H$3:H283,H283)&gt;1, countifs($I$3:I283,I283)&gt;1),""Trùng"",if(or(COUNTIFS('Data tổng'!$I:$I,$I283)&gt;1,COUNTIFS('Data tổng'!$H:$H,$H283)&gt;1),""Trùng ""&amp;FILTER('Data tổng'!$B:$B,'Data tổng'!$I:$I=$I283,'Data tổng'!$B:$B&lt;&gt;$B283),""ok""))"),"ok")</f>
        <v>ok</v>
      </c>
      <c r="M282" s="16" t="s">
        <v>40</v>
      </c>
      <c r="N282" s="16"/>
      <c r="O282" s="16"/>
      <c r="P282" s="16"/>
      <c r="Q282" s="16"/>
      <c r="R282" s="16"/>
      <c r="T282" s="16"/>
      <c r="U282" s="21" t="s">
        <v>7628</v>
      </c>
      <c r="V282" s="23"/>
      <c r="W282" s="24"/>
      <c r="X282" s="25"/>
      <c r="Y282" s="26"/>
      <c r="Z282" s="26"/>
      <c r="AA282" s="26"/>
      <c r="AB282" s="27"/>
      <c r="AC282" s="27"/>
      <c r="AD282" s="28"/>
      <c r="AE282" s="29"/>
      <c r="AF282" s="29"/>
      <c r="AG282" s="29"/>
    </row>
    <row r="283" spans="1:33" ht="15.75" customHeight="1">
      <c r="A283" s="15">
        <v>44615</v>
      </c>
      <c r="B283" s="16" t="s">
        <v>6255</v>
      </c>
      <c r="C283" s="16" t="s">
        <v>145</v>
      </c>
      <c r="D283" s="16" t="s">
        <v>417</v>
      </c>
      <c r="E283" s="16" t="s">
        <v>48</v>
      </c>
      <c r="F283" s="17" t="str">
        <f t="shared" si="7"/>
        <v>Đã nhận được CV</v>
      </c>
      <c r="G283" s="16" t="s">
        <v>7629</v>
      </c>
      <c r="H283" s="95" t="s">
        <v>7630</v>
      </c>
      <c r="I283" s="16" t="s">
        <v>7631</v>
      </c>
      <c r="J283" s="347" t="s">
        <v>7632</v>
      </c>
      <c r="K283" s="20" t="s">
        <v>7633</v>
      </c>
      <c r="L283" s="21" t="str">
        <f ca="1">IFERROR(__xludf.DUMMYFUNCTION("if(or(countifs($H$3:H284,H284)&gt;1, countifs($I$3:I284,I284)&gt;1),""Trùng"",if(or(COUNTIFS('Data tổng'!$I:$I,$I284)&gt;1,COUNTIFS('Data tổng'!$H:$H,$H284)&gt;1),""Trùng ""&amp;FILTER('Data tổng'!$B:$B,'Data tổng'!$I:$I=$I284,'Data tổng'!$B:$B&lt;&gt;$B284),""ok""))"),"ok")</f>
        <v>ok</v>
      </c>
      <c r="M283" s="16" t="s">
        <v>40</v>
      </c>
      <c r="N283" s="16"/>
      <c r="O283" s="16"/>
      <c r="P283" s="16"/>
      <c r="Q283" s="16"/>
      <c r="R283" s="16"/>
      <c r="T283" s="16"/>
      <c r="U283" s="21"/>
      <c r="V283" s="23"/>
      <c r="W283" s="24"/>
      <c r="X283" s="25"/>
      <c r="Y283" s="26"/>
      <c r="Z283" s="26"/>
      <c r="AA283" s="26"/>
      <c r="AB283" s="27"/>
      <c r="AC283" s="27"/>
      <c r="AD283" s="28"/>
      <c r="AE283" s="29"/>
      <c r="AF283" s="29"/>
      <c r="AG283" s="29"/>
    </row>
    <row r="284" spans="1:33" ht="15.75" customHeight="1">
      <c r="A284" s="15">
        <v>44615</v>
      </c>
      <c r="B284" s="16" t="s">
        <v>6255</v>
      </c>
      <c r="C284" s="16" t="s">
        <v>145</v>
      </c>
      <c r="D284" s="16" t="s">
        <v>417</v>
      </c>
      <c r="E284" s="16" t="s">
        <v>48</v>
      </c>
      <c r="F284" s="17" t="str">
        <f t="shared" si="7"/>
        <v>Đã nhận được CV</v>
      </c>
      <c r="G284" s="16" t="s">
        <v>7634</v>
      </c>
      <c r="H284" s="347" t="s">
        <v>7635</v>
      </c>
      <c r="I284" s="16" t="s">
        <v>7636</v>
      </c>
      <c r="K284" s="20" t="s">
        <v>7637</v>
      </c>
      <c r="L284" s="21" t="str">
        <f ca="1">IFERROR(__xludf.DUMMYFUNCTION("if(or(countifs($H$3:H285,H285)&gt;1, countifs($I$3:I285,I285)&gt;1),""Trùng"",if(or(COUNTIFS('Data tổng'!$I:$I,$I285)&gt;1,COUNTIFS('Data tổng'!$H:$H,$H285)&gt;1),""Trùng ""&amp;FILTER('Data tổng'!$B:$B,'Data tổng'!$I:$I=$I285,'Data tổng'!$B:$B&lt;&gt;$B285),""ok""))"),"ok")</f>
        <v>ok</v>
      </c>
      <c r="M284" s="16" t="s">
        <v>40</v>
      </c>
      <c r="N284" s="16"/>
      <c r="O284" s="16"/>
      <c r="P284" s="16"/>
      <c r="Q284" s="16"/>
      <c r="R284" s="16"/>
      <c r="T284" s="16"/>
      <c r="U284" s="21"/>
      <c r="V284" s="23"/>
      <c r="W284" s="24"/>
      <c r="X284" s="25"/>
      <c r="Y284" s="26"/>
      <c r="Z284" s="26"/>
      <c r="AA284" s="26"/>
      <c r="AB284" s="27"/>
      <c r="AC284" s="27"/>
      <c r="AD284" s="28"/>
      <c r="AE284" s="29"/>
      <c r="AF284" s="29"/>
      <c r="AG284" s="29"/>
    </row>
    <row r="285" spans="1:33" ht="15.75" customHeight="1">
      <c r="A285" s="15">
        <v>44615</v>
      </c>
      <c r="B285" s="16" t="s">
        <v>6255</v>
      </c>
      <c r="C285" s="16" t="s">
        <v>145</v>
      </c>
      <c r="D285" s="16" t="s">
        <v>417</v>
      </c>
      <c r="E285" s="16" t="s">
        <v>48</v>
      </c>
      <c r="F285" s="17" t="str">
        <f t="shared" si="7"/>
        <v>Đã nhận được CV</v>
      </c>
      <c r="G285" s="82" t="s">
        <v>7638</v>
      </c>
      <c r="H285" s="303" t="s">
        <v>7639</v>
      </c>
      <c r="I285" s="45" t="s">
        <v>7640</v>
      </c>
      <c r="J285" s="306"/>
      <c r="K285" s="140" t="s">
        <v>7641</v>
      </c>
      <c r="L285" s="21" t="str">
        <f ca="1">IFERROR(__xludf.DUMMYFUNCTION("if(or(countifs($H$3:H286,H286)&gt;1, countifs($I$3:I286,I286)&gt;1),""Trùng"",if(or(COUNTIFS('Data tổng'!$I:$I,$I286)&gt;1,COUNTIFS('Data tổng'!$H:$H,$H286)&gt;1),""Trùng ""&amp;FILTER('Data tổng'!$B:$B,'Data tổng'!$I:$I=$I286,'Data tổng'!$B:$B&lt;&gt;$B286),""ok""))"),"ok")</f>
        <v>ok</v>
      </c>
      <c r="M285" s="16" t="s">
        <v>83</v>
      </c>
      <c r="N285" s="16" t="s">
        <v>243</v>
      </c>
      <c r="O285" s="16"/>
      <c r="P285" s="16"/>
      <c r="Q285" s="16"/>
      <c r="R285" s="16"/>
      <c r="T285" s="16"/>
      <c r="U285" s="21" t="s">
        <v>7642</v>
      </c>
      <c r="V285" s="23"/>
      <c r="W285" s="24" t="s">
        <v>731</v>
      </c>
      <c r="X285" s="25"/>
      <c r="Y285" s="26"/>
      <c r="Z285" s="26"/>
      <c r="AA285" s="26"/>
      <c r="AB285" s="27"/>
      <c r="AC285" s="27"/>
      <c r="AD285" s="28"/>
      <c r="AE285" s="29"/>
      <c r="AF285" s="29"/>
      <c r="AG285" s="29"/>
    </row>
    <row r="286" spans="1:33" ht="15.75" customHeight="1">
      <c r="A286" s="15">
        <v>44615</v>
      </c>
      <c r="B286" s="16" t="s">
        <v>6255</v>
      </c>
      <c r="C286" s="16" t="s">
        <v>78</v>
      </c>
      <c r="D286" s="16" t="s">
        <v>79</v>
      </c>
      <c r="E286" s="16" t="s">
        <v>48</v>
      </c>
      <c r="F286" s="17" t="str">
        <f t="shared" si="7"/>
        <v>Fail Phỏng vấn</v>
      </c>
      <c r="G286" s="82" t="s">
        <v>7643</v>
      </c>
      <c r="H286" s="95" t="s">
        <v>7644</v>
      </c>
      <c r="I286" s="16" t="s">
        <v>7645</v>
      </c>
      <c r="J286" s="342" t="s">
        <v>7646</v>
      </c>
      <c r="K286" s="20" t="s">
        <v>7647</v>
      </c>
      <c r="L286" s="21" t="str">
        <f ca="1">IFERROR(__xludf.DUMMYFUNCTION("if(or(countifs($H$3:H287,H287)&gt;1, countifs($I$3:I287,I287)&gt;1),""Trùng"",if(or(COUNTIFS('Data tổng'!$I:$I,$I287)&gt;1,COUNTIFS('Data tổng'!$H:$H,$H287)&gt;1),""Trùng ""&amp;FILTER('Data tổng'!$B:$B,'Data tổng'!$I:$I=$I287,'Data tổng'!$B:$B&lt;&gt;$B287),""ok""))"),"ok")</f>
        <v>ok</v>
      </c>
      <c r="M286" s="16" t="s">
        <v>40</v>
      </c>
      <c r="N286" s="16"/>
      <c r="O286" s="16"/>
      <c r="P286" s="16"/>
      <c r="Q286" s="82"/>
      <c r="R286" s="16"/>
      <c r="T286" s="16"/>
      <c r="U286" s="21"/>
      <c r="V286" s="23">
        <v>44608</v>
      </c>
      <c r="W286" s="24" t="s">
        <v>57</v>
      </c>
      <c r="X286" s="25">
        <v>44621</v>
      </c>
      <c r="Y286" s="33">
        <v>0.41666666666666669</v>
      </c>
      <c r="Z286" s="26" t="s">
        <v>827</v>
      </c>
      <c r="AA286" s="26" t="s">
        <v>47</v>
      </c>
      <c r="AB286" s="27"/>
      <c r="AC286" s="27"/>
      <c r="AD286" s="28"/>
      <c r="AE286" s="29"/>
      <c r="AF286" s="29"/>
      <c r="AG286" s="29"/>
    </row>
    <row r="287" spans="1:33" ht="15.75" customHeight="1">
      <c r="A287" s="15">
        <v>44615</v>
      </c>
      <c r="B287" s="16" t="s">
        <v>6255</v>
      </c>
      <c r="C287" s="16" t="s">
        <v>155</v>
      </c>
      <c r="D287" s="16" t="s">
        <v>79</v>
      </c>
      <c r="E287" s="16" t="s">
        <v>48</v>
      </c>
      <c r="F287" s="17" t="str">
        <f t="shared" si="7"/>
        <v>Fail Phỏng vấn</v>
      </c>
      <c r="G287" s="82" t="s">
        <v>7648</v>
      </c>
      <c r="H287" s="95" t="s">
        <v>7649</v>
      </c>
      <c r="I287" s="16" t="s">
        <v>7650</v>
      </c>
      <c r="J287" s="347" t="s">
        <v>7651</v>
      </c>
      <c r="K287" s="20" t="s">
        <v>7652</v>
      </c>
      <c r="L287" s="21" t="str">
        <f ca="1">IFERROR(__xludf.DUMMYFUNCTION("if(or(countifs($H$3:H288,H288)&gt;1, countifs($I$3:I288,I288)&gt;1),""Trùng"",if(or(COUNTIFS('Data tổng'!$I:$I,$I288)&gt;1,COUNTIFS('Data tổng'!$H:$H,$H288)&gt;1),""Trùng ""&amp;FILTER('Data tổng'!$B:$B,'Data tổng'!$I:$I=$I288,'Data tổng'!$B:$B&lt;&gt;$B288),""ok""))"),"ok")</f>
        <v>ok</v>
      </c>
      <c r="M287" s="16" t="s">
        <v>801</v>
      </c>
      <c r="N287" s="16" t="s">
        <v>7653</v>
      </c>
      <c r="O287" s="16"/>
      <c r="P287" s="16"/>
      <c r="Q287" s="16"/>
      <c r="R287" s="16"/>
      <c r="T287" s="16"/>
      <c r="U287" s="21"/>
      <c r="V287" s="23">
        <v>44616</v>
      </c>
      <c r="W287" s="24" t="s">
        <v>57</v>
      </c>
      <c r="X287" s="25">
        <v>44620</v>
      </c>
      <c r="Y287" s="33">
        <v>0.45833333333333331</v>
      </c>
      <c r="Z287" s="26" t="s">
        <v>2883</v>
      </c>
      <c r="AA287" s="26" t="s">
        <v>47</v>
      </c>
      <c r="AB287" s="27"/>
      <c r="AC287" s="27"/>
      <c r="AD287" s="28"/>
      <c r="AE287" s="29"/>
      <c r="AF287" s="29"/>
      <c r="AG287" s="29"/>
    </row>
    <row r="288" spans="1:33" ht="15.75" customHeight="1">
      <c r="A288" s="15">
        <v>44615</v>
      </c>
      <c r="B288" s="16" t="s">
        <v>6255</v>
      </c>
      <c r="C288" s="16" t="s">
        <v>250</v>
      </c>
      <c r="D288" s="16" t="s">
        <v>79</v>
      </c>
      <c r="E288" s="16" t="s">
        <v>48</v>
      </c>
      <c r="F288" s="17" t="str">
        <f>IF(G288="","",IF(AE288="Yes", "Đã onboard", IF(AE288="No", "Không onboard", IF(AC288="Yes", "Đồng ý offer", IF(AC288="Consider", "Cân nhắc offer",IF(AC288="No", "Từ chối offer", IF(AA288="Pass", "Pass Phỏng vấn", IF(AA288="Fail", "Fail Phỏng vấn", IF(AA288="Cancel", "Hủy Phỏng vấn", IF(AA288="Reject", "Từ chối Phỏng vấn", IF(AA288="Consider", "Cân nhắc KQ PV", IF(AND(X286&lt;&gt;"",AA288="",W288="Pass"), "Có lịch PV",IF(W288="Pass","Pass CV",IF(W288="Fail","Fail CV",IF(W288="Reject","Từ chối ứng tuyển", IF(W288="Consider","Cân nhắc CV","Đã nhận được CV"))))))))))))))))</f>
        <v>Đã onboard</v>
      </c>
      <c r="G288" s="16" t="s">
        <v>525</v>
      </c>
      <c r="H288" s="312" t="s">
        <v>7654</v>
      </c>
      <c r="I288" s="16" t="s">
        <v>7655</v>
      </c>
      <c r="J288" s="311" t="s">
        <v>7656</v>
      </c>
      <c r="K288" s="20" t="s">
        <v>7657</v>
      </c>
      <c r="L288" s="21" t="str">
        <f ca="1">IFERROR(__xludf.DUMMYFUNCTION("if(or(countifs($H$3:H289,H289)&gt;1, countifs($I$3:I289,I289)&gt;1),""Trùng"",if(or(COUNTIFS('Data tổng'!$I:$I,$I289)&gt;1,COUNTIFS('Data tổng'!$H:$H,$H289)&gt;1),""Trùng ""&amp;FILTER('Data tổng'!$B:$B,'Data tổng'!$I:$I=$I289,'Data tổng'!$B:$B&lt;&gt;$B289),""ok""))"),"ok")</f>
        <v>ok</v>
      </c>
      <c r="M288" s="16" t="s">
        <v>112</v>
      </c>
      <c r="N288" s="16" t="s">
        <v>2883</v>
      </c>
      <c r="O288" s="16"/>
      <c r="P288" s="16"/>
      <c r="Q288" s="16"/>
      <c r="R288" s="16"/>
      <c r="T288" s="16"/>
      <c r="U288" s="21" t="s">
        <v>7658</v>
      </c>
      <c r="V288" s="23">
        <v>44616</v>
      </c>
      <c r="W288" s="24" t="s">
        <v>57</v>
      </c>
      <c r="X288" s="25">
        <v>44629</v>
      </c>
      <c r="Y288" s="33">
        <v>0.4375</v>
      </c>
      <c r="Z288" s="26" t="s">
        <v>2883</v>
      </c>
      <c r="AA288" s="26" t="s">
        <v>57</v>
      </c>
      <c r="AB288" s="316">
        <v>44631</v>
      </c>
      <c r="AC288" s="27" t="s">
        <v>65</v>
      </c>
      <c r="AD288" s="28">
        <v>44655</v>
      </c>
      <c r="AE288" s="29" t="s">
        <v>65</v>
      </c>
      <c r="AF288" s="29" t="s">
        <v>2687</v>
      </c>
      <c r="AG288" s="35">
        <v>15000000</v>
      </c>
    </row>
    <row r="289" spans="1:33" ht="15.75" customHeight="1">
      <c r="A289" s="15">
        <v>44617</v>
      </c>
      <c r="B289" s="16" t="s">
        <v>6255</v>
      </c>
      <c r="C289" s="16" t="s">
        <v>78</v>
      </c>
      <c r="D289" s="16" t="s">
        <v>79</v>
      </c>
      <c r="E289" s="16" t="s">
        <v>48</v>
      </c>
      <c r="F289" s="17" t="str">
        <f t="shared" ref="F289:F322" si="8">IF(G289="","",IF(AE289="Yes", "Đã onboard", IF(AE289="No", "Không onboard", IF(AC289="Yes", "Đồng ý offer", IF(AC289="Consider", "Cân nhắc offer",IF(AC289="No", "Từ chối offer", IF(AA289="Pass", "Pass Phỏng vấn", IF(AA289="Fail", "Fail Phỏng vấn", IF(AA289="Cancel", "Hủy Phỏng vấn", IF(AA289="Reject", "Từ chối Phỏng vấn", IF(AA289="Consider", "Cân nhắc KQ PV", IF(AND(X289&lt;&gt;"",AA289="",W289="Pass"), "Có lịch PV",IF(W289="Pass","Pass CV",IF(W289="Fail","Fail CV",IF(W289="Reject","Từ chối ứng tuyển", IF(W289="Consider","Cân nhắc CV","Đã nhận được CV"))))))))))))))))</f>
        <v>Đã onboard</v>
      </c>
      <c r="G289" s="16" t="s">
        <v>7659</v>
      </c>
      <c r="H289" s="312" t="s">
        <v>7660</v>
      </c>
      <c r="I289" s="16" t="s">
        <v>7661</v>
      </c>
      <c r="J289" s="314"/>
      <c r="K289" s="20" t="s">
        <v>7662</v>
      </c>
      <c r="L289" s="21" t="str">
        <f ca="1">IFERROR(__xludf.DUMMYFUNCTION("if(or(countifs($H$3:H290,H290)&gt;1, countifs($I$3:I290,I290)&gt;1),""Trùng"",if(or(COUNTIFS('Data tổng'!$I:$I,$I290)&gt;1,COUNTIFS('Data tổng'!$H:$H,$H290)&gt;1),""Trùng ""&amp;FILTER('Data tổng'!$B:$B,'Data tổng'!$I:$I=$I290,'Data tổng'!$B:$B&lt;&gt;$B290),""ok""))"),"ok")</f>
        <v>ok</v>
      </c>
      <c r="M289" s="16" t="s">
        <v>112</v>
      </c>
      <c r="N289" s="16" t="s">
        <v>7663</v>
      </c>
      <c r="O289" s="16"/>
      <c r="P289" s="16"/>
      <c r="Q289" s="16"/>
      <c r="R289" s="16"/>
      <c r="T289" s="16"/>
      <c r="U289" s="21" t="s">
        <v>7664</v>
      </c>
      <c r="V289" s="23">
        <v>44620</v>
      </c>
      <c r="W289" s="24" t="s">
        <v>57</v>
      </c>
      <c r="X289" s="25">
        <v>44622</v>
      </c>
      <c r="Y289" s="33">
        <v>0.6875</v>
      </c>
      <c r="Z289" s="26" t="s">
        <v>7665</v>
      </c>
      <c r="AA289" s="26" t="s">
        <v>57</v>
      </c>
      <c r="AB289" s="316">
        <v>44627</v>
      </c>
      <c r="AC289" s="27" t="s">
        <v>65</v>
      </c>
      <c r="AD289" s="28">
        <v>44657</v>
      </c>
      <c r="AE289" s="29" t="s">
        <v>65</v>
      </c>
      <c r="AF289" s="29" t="s">
        <v>1008</v>
      </c>
      <c r="AG289" s="35">
        <v>19000000</v>
      </c>
    </row>
    <row r="290" spans="1:33" ht="15.75" customHeight="1">
      <c r="A290" s="15">
        <v>44617</v>
      </c>
      <c r="B290" s="16" t="s">
        <v>6255</v>
      </c>
      <c r="C290" s="16" t="s">
        <v>250</v>
      </c>
      <c r="D290" s="16" t="s">
        <v>79</v>
      </c>
      <c r="E290" s="16" t="s">
        <v>48</v>
      </c>
      <c r="F290" s="17" t="str">
        <f t="shared" si="8"/>
        <v>Hủy Phỏng vấn</v>
      </c>
      <c r="G290" s="82" t="s">
        <v>3519</v>
      </c>
      <c r="H290" s="303" t="s">
        <v>7666</v>
      </c>
      <c r="I290" s="16" t="s">
        <v>7667</v>
      </c>
      <c r="J290" s="124">
        <v>1997</v>
      </c>
      <c r="K290" s="140" t="s">
        <v>7668</v>
      </c>
      <c r="L290" s="21" t="str">
        <f ca="1">IFERROR(__xludf.DUMMYFUNCTION("if(or(countifs($H$3:H291,H291)&gt;1, countifs($I$3:I291,I291)&gt;1),""Trùng"",if(or(COUNTIFS('Data tổng'!$I:$I,$I291)&gt;1,COUNTIFS('Data tổng'!$H:$H,$H291)&gt;1),""Trùng ""&amp;FILTER('Data tổng'!$B:$B,'Data tổng'!$I:$I=$I291,'Data tổng'!$B:$B&lt;&gt;$B291),""ok""))"),"ok")</f>
        <v>ok</v>
      </c>
      <c r="M290" s="16" t="s">
        <v>40</v>
      </c>
      <c r="N290" s="16" t="s">
        <v>243</v>
      </c>
      <c r="O290" s="16"/>
      <c r="P290" s="16"/>
      <c r="Q290" s="16"/>
      <c r="R290" s="16"/>
      <c r="T290" s="16"/>
      <c r="U290" s="21" t="s">
        <v>7669</v>
      </c>
      <c r="V290" s="23"/>
      <c r="W290" s="24"/>
      <c r="X290" s="25"/>
      <c r="Y290" s="26"/>
      <c r="Z290" s="26"/>
      <c r="AA290" s="26" t="s">
        <v>187</v>
      </c>
      <c r="AB290" s="27"/>
      <c r="AC290" s="27"/>
      <c r="AD290" s="28"/>
      <c r="AE290" s="29"/>
      <c r="AF290" s="29"/>
      <c r="AG290" s="29"/>
    </row>
    <row r="291" spans="1:33" ht="15.75" customHeight="1">
      <c r="A291" s="15">
        <v>44620</v>
      </c>
      <c r="B291" s="16" t="s">
        <v>6255</v>
      </c>
      <c r="C291" s="16" t="s">
        <v>145</v>
      </c>
      <c r="D291" s="16" t="s">
        <v>457</v>
      </c>
      <c r="E291" s="16" t="s">
        <v>48</v>
      </c>
      <c r="F291" s="17" t="str">
        <f t="shared" si="8"/>
        <v>Fail Phỏng vấn</v>
      </c>
      <c r="G291" s="45" t="s">
        <v>7670</v>
      </c>
      <c r="H291" s="303" t="s">
        <v>7671</v>
      </c>
      <c r="I291" s="30" t="s">
        <v>7672</v>
      </c>
      <c r="J291" s="124" t="s">
        <v>7673</v>
      </c>
      <c r="K291" s="140" t="s">
        <v>7674</v>
      </c>
      <c r="L291" s="21" t="str">
        <f ca="1">IFERROR(__xludf.DUMMYFUNCTION("if(or(countifs($H$3:H292,H292)&gt;1, countifs($I$3:I292,I292)&gt;1),""Trùng"",if(or(COUNTIFS('Data tổng'!$I:$I,$I292)&gt;1,COUNTIFS('Data tổng'!$H:$H,$H292)&gt;1),""Trùng ""&amp;FILTER('Data tổng'!$B:$B,'Data tổng'!$I:$I=$I292,'Data tổng'!$B:$B&lt;&gt;$B292),""ok""))"),"ok")</f>
        <v>ok</v>
      </c>
      <c r="M291" s="16" t="s">
        <v>83</v>
      </c>
      <c r="N291" s="16" t="s">
        <v>84</v>
      </c>
      <c r="O291" s="16"/>
      <c r="P291" s="16"/>
      <c r="Q291" s="16" t="s">
        <v>7459</v>
      </c>
      <c r="R291" s="16" t="s">
        <v>70</v>
      </c>
      <c r="T291" s="16"/>
      <c r="U291" s="21" t="s">
        <v>7675</v>
      </c>
      <c r="V291" s="23">
        <v>44620</v>
      </c>
      <c r="W291" s="24" t="s">
        <v>57</v>
      </c>
      <c r="X291" s="25">
        <v>44622</v>
      </c>
      <c r="Y291" s="33">
        <v>0.72916666666666663</v>
      </c>
      <c r="Z291" s="26" t="s">
        <v>7676</v>
      </c>
      <c r="AA291" s="26" t="s">
        <v>47</v>
      </c>
      <c r="AB291" s="27"/>
      <c r="AC291" s="27"/>
      <c r="AD291" s="28"/>
      <c r="AE291" s="29"/>
      <c r="AF291" s="29"/>
      <c r="AG291" s="29"/>
    </row>
    <row r="292" spans="1:33" ht="15.75" customHeight="1">
      <c r="A292" s="15">
        <v>44620</v>
      </c>
      <c r="B292" s="16" t="s">
        <v>6255</v>
      </c>
      <c r="C292" s="16" t="s">
        <v>78</v>
      </c>
      <c r="D292" s="16" t="s">
        <v>417</v>
      </c>
      <c r="E292" s="16" t="s">
        <v>48</v>
      </c>
      <c r="F292" s="17" t="str">
        <f t="shared" si="8"/>
        <v>Không onboard</v>
      </c>
      <c r="G292" s="45" t="s">
        <v>7677</v>
      </c>
      <c r="H292" s="303" t="s">
        <v>7678</v>
      </c>
      <c r="I292" s="16" t="s">
        <v>7679</v>
      </c>
      <c r="J292" s="124">
        <v>1995</v>
      </c>
      <c r="K292" s="140" t="s">
        <v>7680</v>
      </c>
      <c r="L292" s="21" t="str">
        <f ca="1">IFERROR(__xludf.DUMMYFUNCTION("if(or(countifs($H$3:H293,H293)&gt;1, countifs($I$3:I293,I293)&gt;1),""Trùng"",if(or(COUNTIFS('Data tổng'!$I:$I,$I293)&gt;1,COUNTIFS('Data tổng'!$H:$H,$H293)&gt;1),""Trùng ""&amp;FILTER('Data tổng'!$B:$B,'Data tổng'!$I:$I=$I293,'Data tổng'!$B:$B&lt;&gt;$B293),""ok""))"),"ok")</f>
        <v>ok</v>
      </c>
      <c r="M292" s="16" t="s">
        <v>112</v>
      </c>
      <c r="N292" s="16" t="s">
        <v>2687</v>
      </c>
      <c r="O292" s="16"/>
      <c r="P292" s="16"/>
      <c r="Q292" s="16"/>
      <c r="R292" s="16"/>
      <c r="T292" s="16"/>
      <c r="U292" s="21" t="s">
        <v>7681</v>
      </c>
      <c r="V292" s="23">
        <v>44620</v>
      </c>
      <c r="W292" s="24" t="s">
        <v>57</v>
      </c>
      <c r="X292" s="25">
        <v>44623</v>
      </c>
      <c r="Y292" s="33">
        <v>0.6875</v>
      </c>
      <c r="Z292" s="26" t="s">
        <v>2883</v>
      </c>
      <c r="AA292" s="26" t="s">
        <v>57</v>
      </c>
      <c r="AB292" s="27">
        <v>44627</v>
      </c>
      <c r="AC292" s="27" t="s">
        <v>65</v>
      </c>
      <c r="AD292" s="28">
        <v>44666</v>
      </c>
      <c r="AE292" s="29" t="s">
        <v>128</v>
      </c>
      <c r="AF292" s="29" t="s">
        <v>2687</v>
      </c>
      <c r="AG292" s="29">
        <v>24000000</v>
      </c>
    </row>
    <row r="293" spans="1:33" ht="15.75" customHeight="1">
      <c r="A293" s="15">
        <v>44621</v>
      </c>
      <c r="B293" s="16" t="s">
        <v>6255</v>
      </c>
      <c r="C293" s="16" t="s">
        <v>78</v>
      </c>
      <c r="D293" s="16" t="s">
        <v>79</v>
      </c>
      <c r="E293" s="16" t="s">
        <v>48</v>
      </c>
      <c r="F293" s="17" t="str">
        <f t="shared" si="8"/>
        <v>Đã nhận được CV</v>
      </c>
      <c r="G293" s="45" t="s">
        <v>7682</v>
      </c>
      <c r="H293" s="303" t="s">
        <v>7683</v>
      </c>
      <c r="I293" s="45" t="s">
        <v>7684</v>
      </c>
      <c r="J293" s="304">
        <v>1998</v>
      </c>
      <c r="K293" s="30" t="s">
        <v>7685</v>
      </c>
      <c r="L293" s="21" t="str">
        <f ca="1">IFERROR(__xludf.DUMMYFUNCTION("if(or(countifs($H$3:H294,H294)&gt;1, countifs($I$3:I294,I294)&gt;1),""Trùng"",if(or(COUNTIFS('Data tổng'!$I:$I,$I294)&gt;1,COUNTIFS('Data tổng'!$H:$H,$H294)&gt;1),""Trùng ""&amp;FILTER('Data tổng'!$B:$B,'Data tổng'!$I:$I=$I294,'Data tổng'!$B:$B&lt;&gt;$B294),""ok""))"),"ok")</f>
        <v>ok</v>
      </c>
      <c r="M293" s="16" t="s">
        <v>112</v>
      </c>
      <c r="N293" s="16" t="s">
        <v>7686</v>
      </c>
      <c r="O293" s="16"/>
      <c r="P293" s="16"/>
      <c r="Q293" s="16"/>
      <c r="R293" s="16"/>
      <c r="T293" s="16"/>
      <c r="U293" s="21" t="s">
        <v>7687</v>
      </c>
      <c r="V293" s="23">
        <v>44622</v>
      </c>
      <c r="W293" s="24" t="s">
        <v>731</v>
      </c>
      <c r="X293" s="25"/>
      <c r="Y293" s="26"/>
      <c r="Z293" s="26"/>
      <c r="AA293" s="26"/>
      <c r="AB293" s="27"/>
      <c r="AC293" s="27"/>
      <c r="AD293" s="28"/>
      <c r="AE293" s="29"/>
      <c r="AF293" s="29"/>
      <c r="AG293" s="29"/>
    </row>
    <row r="294" spans="1:33" ht="15.75" customHeight="1">
      <c r="A294" s="15">
        <v>44621</v>
      </c>
      <c r="B294" s="16" t="s">
        <v>6255</v>
      </c>
      <c r="C294" s="16" t="s">
        <v>155</v>
      </c>
      <c r="D294" s="16" t="s">
        <v>79</v>
      </c>
      <c r="E294" s="16" t="s">
        <v>48</v>
      </c>
      <c r="F294" s="17" t="str">
        <f t="shared" si="8"/>
        <v>Đã nhận được CV</v>
      </c>
      <c r="G294" s="45" t="s">
        <v>7688</v>
      </c>
      <c r="H294" s="303" t="s">
        <v>7689</v>
      </c>
      <c r="I294" s="45" t="s">
        <v>7690</v>
      </c>
      <c r="J294" s="304">
        <v>1999</v>
      </c>
      <c r="K294" s="140" t="s">
        <v>7691</v>
      </c>
      <c r="L294" s="21" t="str">
        <f ca="1">IFERROR(__xludf.DUMMYFUNCTION("if(or(countifs($H$3:H295,H295)&gt;1, countifs($I$3:I295,I295)&gt;1),""Trùng"",if(or(COUNTIFS('Data tổng'!$I:$I,$I295)&gt;1,COUNTIFS('Data tổng'!$H:$H,$H295)&gt;1),""Trùng ""&amp;FILTER('Data tổng'!$B:$B,'Data tổng'!$I:$I=$I295,'Data tổng'!$B:$B&lt;&gt;$B295),""ok""))"),"ok")</f>
        <v>ok</v>
      </c>
      <c r="M294" s="16" t="s">
        <v>40</v>
      </c>
      <c r="O294" s="16"/>
      <c r="P294" s="16"/>
      <c r="Q294" s="16"/>
      <c r="R294" s="16"/>
      <c r="T294" s="16"/>
      <c r="U294" s="21" t="s">
        <v>7692</v>
      </c>
      <c r="V294" s="23"/>
      <c r="W294" s="24"/>
      <c r="X294" s="25"/>
      <c r="Y294" s="26"/>
      <c r="Z294" s="26"/>
      <c r="AA294" s="26"/>
      <c r="AB294" s="27"/>
      <c r="AC294" s="27"/>
      <c r="AD294" s="28"/>
      <c r="AE294" s="29"/>
      <c r="AF294" s="29"/>
      <c r="AG294" s="29"/>
    </row>
    <row r="295" spans="1:33" ht="15.75" customHeight="1">
      <c r="A295" s="15">
        <v>44621</v>
      </c>
      <c r="B295" s="16" t="s">
        <v>6255</v>
      </c>
      <c r="C295" s="16" t="s">
        <v>155</v>
      </c>
      <c r="D295" s="16" t="s">
        <v>79</v>
      </c>
      <c r="E295" s="16" t="s">
        <v>48</v>
      </c>
      <c r="F295" s="17" t="str">
        <f t="shared" si="8"/>
        <v>Từ chối offer</v>
      </c>
      <c r="G295" s="82" t="s">
        <v>7693</v>
      </c>
      <c r="H295" s="317">
        <v>328478841</v>
      </c>
      <c r="I295" s="45" t="s">
        <v>7694</v>
      </c>
      <c r="J295" s="306"/>
      <c r="K295" s="140" t="s">
        <v>7695</v>
      </c>
      <c r="L295" s="21" t="str">
        <f ca="1">IFERROR(__xludf.DUMMYFUNCTION("if(or(countifs($H$3:H296,H296)&gt;1, countifs($I$3:I296,I296)&gt;1),""Trùng"",if(or(COUNTIFS('Data tổng'!$I:$I,$I296)&gt;1,COUNTIFS('Data tổng'!$H:$H,$H296)&gt;1),""Trùng ""&amp;FILTER('Data tổng'!$B:$B,'Data tổng'!$I:$I=$I296,'Data tổng'!$B:$B&lt;&gt;$B296),""ok""))"),"ok")</f>
        <v>ok</v>
      </c>
      <c r="M295" s="16" t="s">
        <v>112</v>
      </c>
      <c r="N295" s="16" t="s">
        <v>7696</v>
      </c>
      <c r="O295" s="16"/>
      <c r="P295" s="16"/>
      <c r="Q295" s="16"/>
      <c r="R295" s="16"/>
      <c r="T295" s="16"/>
      <c r="U295" s="21" t="s">
        <v>7697</v>
      </c>
      <c r="V295" s="23">
        <v>44624</v>
      </c>
      <c r="W295" s="24" t="s">
        <v>57</v>
      </c>
      <c r="X295" s="25">
        <v>44627</v>
      </c>
      <c r="Y295" s="33">
        <v>0.66666666666666663</v>
      </c>
      <c r="Z295" s="26" t="s">
        <v>7698</v>
      </c>
      <c r="AA295" s="26" t="s">
        <v>57</v>
      </c>
      <c r="AB295" s="39">
        <v>44660</v>
      </c>
      <c r="AC295" s="27" t="s">
        <v>128</v>
      </c>
      <c r="AD295" s="28"/>
      <c r="AE295" s="29"/>
      <c r="AF295" s="29"/>
      <c r="AG295" s="35">
        <v>21000000</v>
      </c>
    </row>
    <row r="296" spans="1:33" ht="15.75" customHeight="1">
      <c r="A296" s="15">
        <v>44622</v>
      </c>
      <c r="B296" s="16" t="s">
        <v>6255</v>
      </c>
      <c r="C296" s="16" t="s">
        <v>145</v>
      </c>
      <c r="D296" s="16" t="s">
        <v>417</v>
      </c>
      <c r="E296" s="16" t="s">
        <v>48</v>
      </c>
      <c r="F296" s="17" t="str">
        <f t="shared" si="8"/>
        <v>Đã nhận được CV</v>
      </c>
      <c r="G296" s="82" t="s">
        <v>3289</v>
      </c>
      <c r="H296" s="303" t="s">
        <v>7699</v>
      </c>
      <c r="I296" s="45" t="s">
        <v>7700</v>
      </c>
      <c r="J296" s="306"/>
      <c r="K296" s="140" t="s">
        <v>7701</v>
      </c>
      <c r="L296" s="21" t="str">
        <f ca="1">IFERROR(__xludf.DUMMYFUNCTION("if(or(countifs($H$3:H297,H297)&gt;1, countifs($I$3:I297,I297)&gt;1),""Trùng"",if(or(COUNTIFS('Data tổng'!$I:$I,$I297)&gt;1,COUNTIFS('Data tổng'!$H:$H,$H297)&gt;1),""Trùng ""&amp;FILTER('Data tổng'!$B:$B,'Data tổng'!$I:$I=$I297,'Data tổng'!$B:$B&lt;&gt;$B297),""ok""))"),"ok")</f>
        <v>ok</v>
      </c>
      <c r="M296" s="16" t="s">
        <v>83</v>
      </c>
      <c r="N296" s="16" t="s">
        <v>243</v>
      </c>
      <c r="O296" s="16"/>
      <c r="P296" s="16"/>
      <c r="Q296" s="16" t="s">
        <v>70</v>
      </c>
      <c r="R296" s="16"/>
      <c r="T296" s="16"/>
      <c r="U296" s="21"/>
      <c r="V296" s="23"/>
      <c r="W296" s="24"/>
      <c r="X296" s="25"/>
      <c r="Y296" s="26"/>
      <c r="Z296" s="26"/>
      <c r="AA296" s="26"/>
      <c r="AB296" s="27"/>
      <c r="AC296" s="27"/>
      <c r="AD296" s="28"/>
      <c r="AE296" s="29"/>
      <c r="AF296" s="29"/>
      <c r="AG296" s="29"/>
    </row>
    <row r="297" spans="1:33" ht="15.75" customHeight="1">
      <c r="A297" s="15">
        <v>44622</v>
      </c>
      <c r="B297" s="16" t="s">
        <v>6255</v>
      </c>
      <c r="C297" s="16" t="s">
        <v>250</v>
      </c>
      <c r="D297" s="16" t="s">
        <v>1455</v>
      </c>
      <c r="E297" s="16" t="s">
        <v>48</v>
      </c>
      <c r="F297" s="17" t="str">
        <f t="shared" si="8"/>
        <v>Đã nhận được CV</v>
      </c>
      <c r="G297" s="82" t="s">
        <v>7067</v>
      </c>
      <c r="H297" s="303" t="s">
        <v>7702</v>
      </c>
      <c r="I297" s="45" t="s">
        <v>7703</v>
      </c>
      <c r="J297" s="306"/>
      <c r="K297" s="140" t="s">
        <v>7704</v>
      </c>
      <c r="L297" s="21" t="str">
        <f ca="1">IFERROR(__xludf.DUMMYFUNCTION("if(or(countifs($H$3:H298,H298)&gt;1, countifs($I$3:I298,I298)&gt;1),""Trùng"",if(or(COUNTIFS('Data tổng'!$I:$I,$I298)&gt;1,COUNTIFS('Data tổng'!$H:$H,$H298)&gt;1),""Trùng ""&amp;FILTER('Data tổng'!$B:$B,'Data tổng'!$I:$I=$I298,'Data tổng'!$B:$B&lt;&gt;$B298),""ok""))"),"ok")</f>
        <v>ok</v>
      </c>
      <c r="M297" s="16" t="s">
        <v>40</v>
      </c>
      <c r="N297" s="16"/>
      <c r="O297" s="16"/>
      <c r="P297" s="16"/>
      <c r="Q297" s="16"/>
      <c r="R297" s="16"/>
      <c r="T297" s="16"/>
      <c r="U297" s="21"/>
      <c r="V297" s="23"/>
      <c r="W297" s="24"/>
      <c r="X297" s="25"/>
      <c r="Y297" s="26"/>
      <c r="Z297" s="26"/>
      <c r="AA297" s="26"/>
      <c r="AB297" s="27"/>
      <c r="AC297" s="27"/>
      <c r="AD297" s="28"/>
      <c r="AE297" s="29"/>
      <c r="AF297" s="29"/>
      <c r="AG297" s="29"/>
    </row>
    <row r="298" spans="1:33" ht="15.75" customHeight="1">
      <c r="A298" s="15">
        <v>44622</v>
      </c>
      <c r="B298" s="16" t="s">
        <v>6255</v>
      </c>
      <c r="C298" s="16" t="s">
        <v>145</v>
      </c>
      <c r="D298" s="16" t="s">
        <v>79</v>
      </c>
      <c r="E298" s="16" t="s">
        <v>48</v>
      </c>
      <c r="F298" s="17" t="str">
        <f t="shared" si="8"/>
        <v>Đã nhận được CV</v>
      </c>
      <c r="G298" s="82" t="s">
        <v>7705</v>
      </c>
      <c r="H298" s="303" t="s">
        <v>7706</v>
      </c>
      <c r="I298" s="45" t="s">
        <v>7707</v>
      </c>
      <c r="J298" s="306"/>
      <c r="K298" s="140" t="s">
        <v>7708</v>
      </c>
      <c r="L298" s="21" t="str">
        <f ca="1">IFERROR(__xludf.DUMMYFUNCTION("if(or(countifs($H$3:H299,H299)&gt;1, countifs($I$3:I299,I299)&gt;1),""Trùng"",if(or(COUNTIFS('Data tổng'!$I:$I,$I299)&gt;1,COUNTIFS('Data tổng'!$H:$H,$H299)&gt;1),""Trùng ""&amp;FILTER('Data tổng'!$B:$B,'Data tổng'!$I:$I=$I299,'Data tổng'!$B:$B&lt;&gt;$B299),""ok""))"),"ok")</f>
        <v>ok</v>
      </c>
      <c r="M298" s="16" t="s">
        <v>83</v>
      </c>
      <c r="N298" s="16" t="s">
        <v>243</v>
      </c>
      <c r="O298" s="16"/>
      <c r="P298" s="16"/>
      <c r="Q298" s="16" t="s">
        <v>70</v>
      </c>
      <c r="R298" s="16"/>
      <c r="T298" s="16"/>
      <c r="U298" s="21"/>
      <c r="V298" s="23"/>
      <c r="W298" s="24"/>
      <c r="X298" s="25"/>
      <c r="Y298" s="26"/>
      <c r="Z298" s="26"/>
      <c r="AA298" s="26"/>
      <c r="AB298" s="27"/>
      <c r="AC298" s="27"/>
      <c r="AD298" s="28"/>
      <c r="AE298" s="29"/>
      <c r="AF298" s="29"/>
      <c r="AG298" s="29"/>
    </row>
    <row r="299" spans="1:33" ht="15.75" customHeight="1">
      <c r="A299" s="15">
        <v>44622</v>
      </c>
      <c r="B299" s="16" t="s">
        <v>6255</v>
      </c>
      <c r="C299" s="16" t="s">
        <v>250</v>
      </c>
      <c r="D299" s="16" t="s">
        <v>417</v>
      </c>
      <c r="E299" s="16" t="s">
        <v>48</v>
      </c>
      <c r="F299" s="17" t="str">
        <f t="shared" si="8"/>
        <v>Fail Phỏng vấn</v>
      </c>
      <c r="G299" s="82" t="s">
        <v>359</v>
      </c>
      <c r="H299" s="317" t="s">
        <v>7709</v>
      </c>
      <c r="I299" s="45" t="s">
        <v>7710</v>
      </c>
      <c r="J299" s="304"/>
      <c r="K299" s="140" t="s">
        <v>7711</v>
      </c>
      <c r="L299" s="21" t="str">
        <f ca="1">IFERROR(__xludf.DUMMYFUNCTION("if(or(countifs($H$3:H300,H300)&gt;1, countifs($I$3:I300,I300)&gt;1),""Trùng"",if(or(COUNTIFS('Data tổng'!$I:$I,$I300)&gt;1,COUNTIFS('Data tổng'!$H:$H,$H300)&gt;1),""Trùng ""&amp;FILTER('Data tổng'!$B:$B,'Data tổng'!$I:$I=$I300,'Data tổng'!$B:$B&lt;&gt;$B300),""ok""))"),"ok")</f>
        <v>ok</v>
      </c>
      <c r="M299" s="16" t="s">
        <v>149</v>
      </c>
      <c r="N299" s="16" t="s">
        <v>150</v>
      </c>
      <c r="O299" s="16"/>
      <c r="P299" s="16"/>
      <c r="Q299" s="16"/>
      <c r="R299" s="16"/>
      <c r="T299" s="16"/>
      <c r="U299" s="21" t="s">
        <v>7712</v>
      </c>
      <c r="V299" s="23">
        <v>44624</v>
      </c>
      <c r="W299" s="24" t="s">
        <v>57</v>
      </c>
      <c r="X299" s="25">
        <v>44629</v>
      </c>
      <c r="Y299" s="33">
        <v>0.45833333333333331</v>
      </c>
      <c r="Z299" s="26" t="s">
        <v>7713</v>
      </c>
      <c r="AA299" s="26" t="s">
        <v>47</v>
      </c>
      <c r="AB299" s="27"/>
      <c r="AC299" s="27"/>
      <c r="AD299" s="28"/>
      <c r="AE299" s="29"/>
      <c r="AF299" s="29"/>
      <c r="AG299" s="29"/>
    </row>
    <row r="300" spans="1:33" ht="15.75" customHeight="1">
      <c r="A300" s="15">
        <v>44623</v>
      </c>
      <c r="B300" s="16" t="s">
        <v>6255</v>
      </c>
      <c r="C300" s="16" t="s">
        <v>145</v>
      </c>
      <c r="D300" s="16" t="s">
        <v>79</v>
      </c>
      <c r="E300" s="16" t="s">
        <v>48</v>
      </c>
      <c r="F300" s="17" t="str">
        <f t="shared" si="8"/>
        <v>Fail Phỏng vấn</v>
      </c>
      <c r="G300" s="82" t="s">
        <v>7714</v>
      </c>
      <c r="H300" s="86">
        <v>942772398</v>
      </c>
      <c r="I300" s="16" t="s">
        <v>7715</v>
      </c>
      <c r="J300" s="306"/>
      <c r="K300" s="140" t="s">
        <v>7716</v>
      </c>
      <c r="L300" s="21" t="str">
        <f ca="1">IFERROR(__xludf.DUMMYFUNCTION("if(or(countifs($H$3:H301,H301)&gt;1, countifs($I$3:I301,I301)&gt;1),""Trùng"",if(or(COUNTIFS('Data tổng'!$I:$I,$I301)&gt;1,COUNTIFS('Data tổng'!$H:$H,$H301)&gt;1),""Trùng ""&amp;FILTER('Data tổng'!$B:$B,'Data tổng'!$I:$I=$I301,'Data tổng'!$B:$B&lt;&gt;$B301),""ok""))"),"ok")</f>
        <v>ok</v>
      </c>
      <c r="M300" s="16" t="s">
        <v>40</v>
      </c>
      <c r="N300" s="16" t="s">
        <v>243</v>
      </c>
      <c r="O300" s="16"/>
      <c r="P300" s="16"/>
      <c r="Q300" s="16"/>
      <c r="R300" s="16"/>
      <c r="T300" s="16"/>
      <c r="U300" s="21" t="s">
        <v>7717</v>
      </c>
      <c r="V300" s="23"/>
      <c r="W300" s="24" t="s">
        <v>57</v>
      </c>
      <c r="X300" s="25">
        <v>44629</v>
      </c>
      <c r="Y300" s="33">
        <v>0.39583333333333331</v>
      </c>
      <c r="Z300" s="26" t="s">
        <v>2883</v>
      </c>
      <c r="AA300" s="26" t="s">
        <v>47</v>
      </c>
      <c r="AB300" s="27"/>
      <c r="AC300" s="27"/>
      <c r="AD300" s="28"/>
      <c r="AE300" s="29"/>
      <c r="AF300" s="29"/>
      <c r="AG300" s="29"/>
    </row>
    <row r="301" spans="1:33" ht="15.75" customHeight="1">
      <c r="A301" s="15">
        <v>44623</v>
      </c>
      <c r="B301" s="16" t="s">
        <v>6255</v>
      </c>
      <c r="C301" s="16" t="s">
        <v>145</v>
      </c>
      <c r="D301" s="16" t="s">
        <v>417</v>
      </c>
      <c r="E301" s="16" t="s">
        <v>48</v>
      </c>
      <c r="F301" s="17" t="str">
        <f t="shared" si="8"/>
        <v>Fail Phỏng vấn</v>
      </c>
      <c r="G301" s="82" t="s">
        <v>7718</v>
      </c>
      <c r="H301" s="303" t="s">
        <v>5847</v>
      </c>
      <c r="I301" s="45" t="s">
        <v>5848</v>
      </c>
      <c r="J301" s="306"/>
      <c r="K301" s="140" t="s">
        <v>7719</v>
      </c>
      <c r="L301" s="21" t="str">
        <f ca="1">IFERROR(__xludf.DUMMYFUNCTION("if(or(countifs($H$3:H302,H302)&gt;1, countifs($I$3:I302,I302)&gt;1),""Trùng"",if(or(COUNTIFS('Data tổng'!$I:$I,$I302)&gt;1,COUNTIFS('Data tổng'!$H:$H,$H302)&gt;1),""Trùng ""&amp;FILTER('Data tổng'!$B:$B,'Data tổng'!$I:$I=$I302,'Data tổng'!$B:$B&lt;&gt;$B302),""ok""))"),"ok")</f>
        <v>ok</v>
      </c>
      <c r="M301" s="16" t="s">
        <v>40</v>
      </c>
      <c r="N301" s="16"/>
      <c r="O301" s="16"/>
      <c r="P301" s="16"/>
      <c r="Q301" s="16"/>
      <c r="R301" s="16"/>
      <c r="T301" s="16"/>
      <c r="U301" s="21" t="s">
        <v>7720</v>
      </c>
      <c r="V301" s="23">
        <v>44623</v>
      </c>
      <c r="W301" s="24" t="s">
        <v>57</v>
      </c>
      <c r="X301" s="25">
        <v>44629</v>
      </c>
      <c r="Y301" s="33">
        <v>0.72916666666666663</v>
      </c>
      <c r="Z301" s="26" t="s">
        <v>7721</v>
      </c>
      <c r="AA301" s="26" t="s">
        <v>47</v>
      </c>
      <c r="AB301" s="27"/>
      <c r="AC301" s="27"/>
      <c r="AD301" s="28"/>
      <c r="AE301" s="29"/>
      <c r="AF301" s="29"/>
      <c r="AG301" s="29"/>
    </row>
    <row r="302" spans="1:33" ht="15.75" customHeight="1">
      <c r="A302" s="349">
        <v>44623</v>
      </c>
      <c r="B302" s="58" t="s">
        <v>6255</v>
      </c>
      <c r="C302" s="58" t="s">
        <v>155</v>
      </c>
      <c r="D302" s="58" t="s">
        <v>1455</v>
      </c>
      <c r="E302" s="58" t="s">
        <v>48</v>
      </c>
      <c r="F302" s="38" t="str">
        <f t="shared" si="8"/>
        <v>Đồng ý offer</v>
      </c>
      <c r="G302" s="58" t="s">
        <v>7722</v>
      </c>
      <c r="H302" s="350" t="s">
        <v>7723</v>
      </c>
      <c r="I302" s="58" t="s">
        <v>7724</v>
      </c>
      <c r="J302" s="351"/>
      <c r="K302" s="352" t="s">
        <v>7725</v>
      </c>
      <c r="L302" s="38" t="str">
        <f ca="1">IFERROR(__xludf.DUMMYFUNCTION("if(or(countifs($H$3:H303,H303)&gt;1, countifs($I$3:I303,I303)&gt;1),""Trùng"",if(or(COUNTIFS('Data tổng'!$I:$I,$I303)&gt;1,COUNTIFS('Data tổng'!$H:$H,$H303)&gt;1),""Trùng ""&amp;FILTER('Data tổng'!$B:$B,'Data tổng'!$I:$I=$I303,'Data tổng'!$B:$B&lt;&gt;$B303),""ok""))"),"ok")</f>
        <v>ok</v>
      </c>
      <c r="M302" s="58" t="s">
        <v>294</v>
      </c>
      <c r="N302" s="58" t="s">
        <v>84</v>
      </c>
      <c r="O302" s="58"/>
      <c r="P302" s="58"/>
      <c r="Q302" s="58" t="s">
        <v>44</v>
      </c>
      <c r="R302" s="58"/>
      <c r="S302" s="58"/>
      <c r="T302" s="58"/>
      <c r="U302" s="38" t="s">
        <v>7726</v>
      </c>
      <c r="V302" s="353"/>
      <c r="W302" s="58" t="s">
        <v>57</v>
      </c>
      <c r="X302" s="354">
        <v>44644</v>
      </c>
      <c r="Y302" s="355">
        <v>0.625</v>
      </c>
      <c r="Z302" s="58" t="s">
        <v>2883</v>
      </c>
      <c r="AA302" s="58" t="s">
        <v>57</v>
      </c>
      <c r="AB302" s="356">
        <v>44648</v>
      </c>
      <c r="AC302" s="58" t="s">
        <v>65</v>
      </c>
      <c r="AD302" s="354">
        <v>44685</v>
      </c>
      <c r="AE302" s="58"/>
      <c r="AF302" s="58" t="s">
        <v>1648</v>
      </c>
      <c r="AG302" s="357">
        <v>20000000</v>
      </c>
    </row>
    <row r="303" spans="1:33" ht="15.75" customHeight="1">
      <c r="A303" s="15">
        <v>44623</v>
      </c>
      <c r="B303" s="16" t="s">
        <v>6255</v>
      </c>
      <c r="C303" s="16" t="s">
        <v>155</v>
      </c>
      <c r="D303" s="16" t="s">
        <v>417</v>
      </c>
      <c r="E303" s="16" t="s">
        <v>48</v>
      </c>
      <c r="F303" s="17" t="str">
        <f t="shared" si="8"/>
        <v>Đã onboard</v>
      </c>
      <c r="G303" s="82" t="s">
        <v>7727</v>
      </c>
      <c r="H303" s="86" t="s">
        <v>7728</v>
      </c>
      <c r="I303" s="16" t="s">
        <v>7729</v>
      </c>
      <c r="J303" s="306"/>
      <c r="K303" s="140" t="s">
        <v>7730</v>
      </c>
      <c r="L303" s="21" t="str">
        <f ca="1">IFERROR(__xludf.DUMMYFUNCTION("if(or(countifs($H$3:H304,H304)&gt;1, countifs($I$3:I304,I304)&gt;1),""Trùng"",if(or(COUNTIFS('Data tổng'!$I:$I,$I304)&gt;1,COUNTIFS('Data tổng'!$H:$H,$H304)&gt;1),""Trùng ""&amp;FILTER('Data tổng'!$B:$B,'Data tổng'!$I:$I=$I304,'Data tổng'!$B:$B&lt;&gt;$B304),""ok""))"),"ok")</f>
        <v>ok</v>
      </c>
      <c r="M303" s="16" t="s">
        <v>40</v>
      </c>
      <c r="N303" s="16"/>
      <c r="O303" s="16"/>
      <c r="P303" s="16"/>
      <c r="Q303" s="16" t="s">
        <v>44</v>
      </c>
      <c r="R303" s="16"/>
      <c r="T303" s="16"/>
      <c r="U303" s="21" t="s">
        <v>7731</v>
      </c>
      <c r="V303" s="23">
        <v>44623</v>
      </c>
      <c r="W303" s="24" t="s">
        <v>57</v>
      </c>
      <c r="X303" s="25">
        <v>44627</v>
      </c>
      <c r="Y303" s="33">
        <v>0.625</v>
      </c>
      <c r="Z303" s="26" t="s">
        <v>2883</v>
      </c>
      <c r="AA303" s="26" t="s">
        <v>57</v>
      </c>
      <c r="AB303" s="27">
        <v>44628</v>
      </c>
      <c r="AC303" s="27" t="s">
        <v>65</v>
      </c>
      <c r="AD303" s="28">
        <v>44671</v>
      </c>
      <c r="AE303" s="29" t="s">
        <v>65</v>
      </c>
      <c r="AF303" s="29" t="s">
        <v>2687</v>
      </c>
      <c r="AG303" s="29">
        <v>26000000</v>
      </c>
    </row>
    <row r="304" spans="1:33" ht="15.75" customHeight="1">
      <c r="A304" s="15">
        <v>44623</v>
      </c>
      <c r="B304" s="16" t="s">
        <v>6255</v>
      </c>
      <c r="C304" s="16" t="s">
        <v>250</v>
      </c>
      <c r="D304" s="16" t="s">
        <v>1455</v>
      </c>
      <c r="E304" s="16" t="s">
        <v>48</v>
      </c>
      <c r="F304" s="17" t="str">
        <f t="shared" si="8"/>
        <v>Đã nhận được CV</v>
      </c>
      <c r="G304" s="45" t="s">
        <v>7732</v>
      </c>
      <c r="H304" s="303" t="s">
        <v>7733</v>
      </c>
      <c r="I304" s="45" t="s">
        <v>7734</v>
      </c>
      <c r="J304" s="306"/>
      <c r="K304" s="140" t="s">
        <v>7735</v>
      </c>
      <c r="L304" s="21" t="str">
        <f ca="1">IFERROR(__xludf.DUMMYFUNCTION("if(or(countifs($H$3:H305,H305)&gt;1, countifs($I$3:I305,I305)&gt;1),""Trùng"",if(or(COUNTIFS('Data tổng'!$I:$I,$I305)&gt;1,COUNTIFS('Data tổng'!$H:$H,$H305)&gt;1),""Trùng ""&amp;FILTER('Data tổng'!$B:$B,'Data tổng'!$I:$I=$I305,'Data tổng'!$B:$B&lt;&gt;$B305),""ok""))"),"ok")</f>
        <v>ok</v>
      </c>
      <c r="M304" s="16" t="s">
        <v>149</v>
      </c>
      <c r="N304" s="16" t="s">
        <v>150</v>
      </c>
      <c r="O304" s="16"/>
      <c r="P304" s="16"/>
      <c r="Q304" s="16"/>
      <c r="R304" s="16"/>
      <c r="T304" s="16"/>
      <c r="U304" s="21"/>
      <c r="V304" s="23"/>
      <c r="W304" s="24"/>
      <c r="X304" s="25"/>
      <c r="Y304" s="26"/>
      <c r="Z304" s="26"/>
      <c r="AA304" s="26"/>
      <c r="AB304" s="27"/>
      <c r="AC304" s="27"/>
      <c r="AD304" s="28"/>
      <c r="AE304" s="29"/>
      <c r="AF304" s="29"/>
      <c r="AG304" s="29"/>
    </row>
    <row r="305" spans="1:33" ht="15.75" customHeight="1">
      <c r="A305" s="15">
        <v>44623</v>
      </c>
      <c r="B305" s="16" t="s">
        <v>6255</v>
      </c>
      <c r="C305" s="16" t="s">
        <v>155</v>
      </c>
      <c r="D305" s="16" t="s">
        <v>79</v>
      </c>
      <c r="E305" s="16" t="s">
        <v>48</v>
      </c>
      <c r="F305" s="17" t="str">
        <f t="shared" si="8"/>
        <v>Fail Phỏng vấn</v>
      </c>
      <c r="G305" s="82" t="s">
        <v>7736</v>
      </c>
      <c r="H305" s="86">
        <v>983903815</v>
      </c>
      <c r="I305" s="16" t="s">
        <v>7737</v>
      </c>
      <c r="J305" s="306"/>
      <c r="K305" s="140" t="s">
        <v>7738</v>
      </c>
      <c r="L305" s="21" t="str">
        <f ca="1">IFERROR(__xludf.DUMMYFUNCTION("if(or(countifs($H$3:H306,H306)&gt;1, countifs($I$3:I306,I306)&gt;1),""Trùng"",if(or(COUNTIFS('Data tổng'!$I:$I,$I306)&gt;1,COUNTIFS('Data tổng'!$H:$H,$H306)&gt;1),""Trùng ""&amp;FILTER('Data tổng'!$B:$B,'Data tổng'!$I:$I=$I306,'Data tổng'!$B:$B&lt;&gt;$B306),""ok""))"),"ok")</f>
        <v>ok</v>
      </c>
      <c r="M305" s="16" t="s">
        <v>40</v>
      </c>
      <c r="N305" s="16"/>
      <c r="O305" s="16"/>
      <c r="P305" s="16"/>
      <c r="Q305" s="16" t="s">
        <v>44</v>
      </c>
      <c r="R305" s="16" t="s">
        <v>284</v>
      </c>
      <c r="T305" s="16"/>
      <c r="U305" s="21"/>
      <c r="V305" s="23">
        <v>44625</v>
      </c>
      <c r="W305" s="24" t="s">
        <v>57</v>
      </c>
      <c r="X305" s="25">
        <v>44629</v>
      </c>
      <c r="Y305" s="33">
        <v>0.41666666666666669</v>
      </c>
      <c r="Z305" s="26" t="s">
        <v>7739</v>
      </c>
      <c r="AA305" s="26" t="s">
        <v>47</v>
      </c>
      <c r="AB305" s="27"/>
      <c r="AC305" s="27"/>
      <c r="AD305" s="28"/>
      <c r="AE305" s="29"/>
      <c r="AF305" s="29"/>
      <c r="AG305" s="29"/>
    </row>
    <row r="306" spans="1:33" ht="15.75" customHeight="1">
      <c r="A306" s="15">
        <v>44624</v>
      </c>
      <c r="B306" s="16" t="s">
        <v>6255</v>
      </c>
      <c r="C306" s="16" t="s">
        <v>155</v>
      </c>
      <c r="D306" s="16" t="s">
        <v>417</v>
      </c>
      <c r="E306" s="16" t="s">
        <v>48</v>
      </c>
      <c r="F306" s="17" t="str">
        <f t="shared" si="8"/>
        <v>Fail Phỏng vấn</v>
      </c>
      <c r="G306" s="82" t="s">
        <v>7740</v>
      </c>
      <c r="H306" s="317" t="s">
        <v>7741</v>
      </c>
      <c r="I306" s="45" t="s">
        <v>7742</v>
      </c>
      <c r="J306" s="306"/>
      <c r="K306" s="140" t="s">
        <v>7743</v>
      </c>
      <c r="L306" s="21" t="str">
        <f ca="1">IFERROR(__xludf.DUMMYFUNCTION("if(or(countifs($H$3:H307,H307)&gt;1, countifs($I$3:I307,I307)&gt;1),""Trùng"",if(or(COUNTIFS('Data tổng'!$I:$I,$I307)&gt;1,COUNTIFS('Data tổng'!$H:$H,$H307)&gt;1),""Trùng ""&amp;FILTER('Data tổng'!$B:$B,'Data tổng'!$I:$I=$I307,'Data tổng'!$B:$B&lt;&gt;$B307),""ok""))"),"ok")</f>
        <v>ok</v>
      </c>
      <c r="M306" s="16" t="s">
        <v>83</v>
      </c>
      <c r="N306" s="16" t="s">
        <v>84</v>
      </c>
      <c r="O306" s="16"/>
      <c r="P306" s="16"/>
      <c r="Q306" s="16"/>
      <c r="R306" s="16"/>
      <c r="T306" s="16"/>
      <c r="U306" s="21" t="s">
        <v>7744</v>
      </c>
      <c r="V306" s="23"/>
      <c r="W306" s="24" t="s">
        <v>57</v>
      </c>
      <c r="X306" s="25">
        <v>44628</v>
      </c>
      <c r="Y306" s="33">
        <v>0.72916666666666663</v>
      </c>
      <c r="Z306" s="26" t="s">
        <v>682</v>
      </c>
      <c r="AA306" s="26" t="s">
        <v>47</v>
      </c>
      <c r="AB306" s="27"/>
      <c r="AC306" s="27"/>
      <c r="AD306" s="28"/>
      <c r="AE306" s="29"/>
      <c r="AF306" s="29"/>
      <c r="AG306" s="29"/>
    </row>
    <row r="307" spans="1:33" ht="15.75" customHeight="1">
      <c r="A307" s="15">
        <v>44624</v>
      </c>
      <c r="B307" s="16" t="s">
        <v>6255</v>
      </c>
      <c r="C307" s="16" t="s">
        <v>155</v>
      </c>
      <c r="D307" s="16" t="s">
        <v>417</v>
      </c>
      <c r="E307" s="16" t="s">
        <v>48</v>
      </c>
      <c r="F307" s="17" t="str">
        <f t="shared" si="8"/>
        <v>Đã nhận được CV</v>
      </c>
      <c r="G307" s="45" t="s">
        <v>7745</v>
      </c>
      <c r="H307" s="358" t="s">
        <v>7746</v>
      </c>
      <c r="I307" s="16" t="s">
        <v>7747</v>
      </c>
      <c r="J307" s="306"/>
      <c r="K307" s="140" t="s">
        <v>7748</v>
      </c>
      <c r="L307" s="21" t="str">
        <f ca="1">IFERROR(__xludf.DUMMYFUNCTION("if(or(countifs($H$3:H308,H308)&gt;1, countifs($I$3:I308,I308)&gt;1),""Trùng"",if(or(COUNTIFS('Data tổng'!$I:$I,$I308)&gt;1,COUNTIFS('Data tổng'!$H:$H,$H308)&gt;1),""Trùng ""&amp;FILTER('Data tổng'!$B:$B,'Data tổng'!$I:$I=$I308,'Data tổng'!$B:$B&lt;&gt;$B308),""ok""))"),"ok")</f>
        <v>ok</v>
      </c>
      <c r="M307" s="16" t="s">
        <v>83</v>
      </c>
      <c r="N307" s="16" t="s">
        <v>84</v>
      </c>
      <c r="O307" s="16"/>
      <c r="P307" s="16"/>
      <c r="Q307" s="16"/>
      <c r="R307" s="16"/>
      <c r="T307" s="16"/>
      <c r="U307" s="21"/>
      <c r="V307" s="23"/>
      <c r="W307" s="24"/>
      <c r="X307" s="25"/>
      <c r="Y307" s="26"/>
      <c r="Z307" s="26"/>
      <c r="AA307" s="26"/>
      <c r="AB307" s="27"/>
      <c r="AC307" s="27"/>
      <c r="AD307" s="28"/>
      <c r="AE307" s="29"/>
      <c r="AF307" s="29"/>
      <c r="AG307" s="29"/>
    </row>
    <row r="308" spans="1:33" ht="15.75" customHeight="1">
      <c r="A308" s="15">
        <v>44624</v>
      </c>
      <c r="B308" s="16" t="s">
        <v>6255</v>
      </c>
      <c r="C308" s="16" t="s">
        <v>155</v>
      </c>
      <c r="D308" s="16" t="s">
        <v>79</v>
      </c>
      <c r="E308" s="16" t="s">
        <v>48</v>
      </c>
      <c r="F308" s="17" t="str">
        <f t="shared" si="8"/>
        <v>Đã nhận được CV</v>
      </c>
      <c r="G308" s="82" t="s">
        <v>7749</v>
      </c>
      <c r="H308" s="303" t="s">
        <v>7750</v>
      </c>
      <c r="I308" s="45" t="s">
        <v>7751</v>
      </c>
      <c r="J308" s="306"/>
      <c r="K308" s="140" t="s">
        <v>7752</v>
      </c>
      <c r="L308" s="21" t="str">
        <f ca="1">IFERROR(__xludf.DUMMYFUNCTION("if(or(countifs($H$3:H309,H309)&gt;1, countifs($I$3:I309,I309)&gt;1),""Trùng"",if(or(COUNTIFS('Data tổng'!$I:$I,$I309)&gt;1,COUNTIFS('Data tổng'!$H:$H,$H309)&gt;1),""Trùng ""&amp;FILTER('Data tổng'!$B:$B,'Data tổng'!$I:$I=$I309,'Data tổng'!$B:$B&lt;&gt;$B309),""ok""))"),"ok")</f>
        <v>ok</v>
      </c>
      <c r="M308" s="16" t="s">
        <v>83</v>
      </c>
      <c r="N308" s="16" t="s">
        <v>243</v>
      </c>
      <c r="O308" s="16"/>
      <c r="P308" s="16"/>
      <c r="Q308" s="16" t="s">
        <v>191</v>
      </c>
      <c r="R308" s="16"/>
      <c r="T308" s="16"/>
      <c r="U308" s="21" t="s">
        <v>7753</v>
      </c>
      <c r="V308" s="23"/>
      <c r="W308" s="24"/>
      <c r="X308" s="25"/>
      <c r="Y308" s="26"/>
      <c r="Z308" s="26"/>
      <c r="AA308" s="26"/>
      <c r="AB308" s="27"/>
      <c r="AC308" s="27"/>
      <c r="AD308" s="28"/>
      <c r="AE308" s="29"/>
      <c r="AF308" s="29"/>
      <c r="AG308" s="29"/>
    </row>
    <row r="309" spans="1:33" ht="15.75" customHeight="1">
      <c r="A309" s="15">
        <v>44624</v>
      </c>
      <c r="B309" s="16" t="s">
        <v>6255</v>
      </c>
      <c r="C309" s="16" t="s">
        <v>78</v>
      </c>
      <c r="D309" s="16" t="s">
        <v>79</v>
      </c>
      <c r="E309" s="16" t="s">
        <v>48</v>
      </c>
      <c r="F309" s="17" t="str">
        <f t="shared" si="8"/>
        <v>Đã onboard</v>
      </c>
      <c r="G309" s="16" t="s">
        <v>755</v>
      </c>
      <c r="H309" s="310">
        <v>964053432</v>
      </c>
      <c r="I309" s="16" t="s">
        <v>4533</v>
      </c>
      <c r="J309" s="314"/>
      <c r="K309" s="20" t="s">
        <v>7754</v>
      </c>
      <c r="L309" s="21" t="str">
        <f ca="1">IFERROR(__xludf.DUMMYFUNCTION("if(or(countifs($H$3:H310,H310)&gt;1, countifs($I$3:I310,I310)&gt;1),""Trùng"",if(or(COUNTIFS('Data tổng'!$I:$I,$I310)&gt;1,COUNTIFS('Data tổng'!$H:$H,$H310)&gt;1),""Trùng ""&amp;FILTER('Data tổng'!$B:$B,'Data tổng'!$I:$I=$I310,'Data tổng'!$B:$B&lt;&gt;$B310),""ok""))"),"ok")</f>
        <v>ok</v>
      </c>
      <c r="M309" s="16" t="s">
        <v>112</v>
      </c>
      <c r="N309" s="16" t="s">
        <v>6719</v>
      </c>
      <c r="O309" s="16"/>
      <c r="P309" s="16"/>
      <c r="Q309" s="16"/>
      <c r="R309" s="16"/>
      <c r="T309" s="16"/>
      <c r="U309" s="21" t="s">
        <v>7755</v>
      </c>
      <c r="V309" s="23"/>
      <c r="W309" s="24" t="s">
        <v>57</v>
      </c>
      <c r="X309" s="25">
        <v>44630</v>
      </c>
      <c r="Y309" s="33">
        <v>0.41666666666666669</v>
      </c>
      <c r="Z309" s="26" t="s">
        <v>7756</v>
      </c>
      <c r="AA309" s="26" t="s">
        <v>57</v>
      </c>
      <c r="AB309" s="316">
        <v>44636</v>
      </c>
      <c r="AC309" s="27" t="s">
        <v>65</v>
      </c>
      <c r="AD309" s="28">
        <v>44655</v>
      </c>
      <c r="AE309" s="29" t="s">
        <v>65</v>
      </c>
      <c r="AF309" s="29" t="s">
        <v>3159</v>
      </c>
      <c r="AG309" s="35">
        <v>15000000</v>
      </c>
    </row>
    <row r="310" spans="1:33" ht="15.75" customHeight="1">
      <c r="A310" s="15">
        <v>44627</v>
      </c>
      <c r="B310" s="16" t="s">
        <v>6255</v>
      </c>
      <c r="C310" s="16" t="s">
        <v>155</v>
      </c>
      <c r="D310" s="16" t="s">
        <v>417</v>
      </c>
      <c r="E310" s="16" t="s">
        <v>48</v>
      </c>
      <c r="F310" s="17" t="str">
        <f t="shared" si="8"/>
        <v>Pass CV</v>
      </c>
      <c r="G310" s="45" t="s">
        <v>7757</v>
      </c>
      <c r="H310" s="303" t="s">
        <v>7758</v>
      </c>
      <c r="I310" s="45" t="s">
        <v>7759</v>
      </c>
      <c r="J310" s="306"/>
      <c r="K310" s="140" t="s">
        <v>7760</v>
      </c>
      <c r="L310" s="21" t="str">
        <f ca="1">IFERROR(__xludf.DUMMYFUNCTION("if(or(countifs($H$3:H311,H311)&gt;1, countifs($I$3:I311,I311)&gt;1),""Trùng"",if(or(COUNTIFS('Data tổng'!$I:$I,$I311)&gt;1,COUNTIFS('Data tổng'!$H:$H,$H311)&gt;1),""Trùng ""&amp;FILTER('Data tổng'!$B:$B,'Data tổng'!$I:$I=$I311,'Data tổng'!$B:$B&lt;&gt;$B311),""ok""))"),"ok")</f>
        <v>ok</v>
      </c>
      <c r="M310" s="16" t="s">
        <v>112</v>
      </c>
      <c r="N310" s="16" t="s">
        <v>6719</v>
      </c>
      <c r="O310" s="16"/>
      <c r="P310" s="16"/>
      <c r="Q310" s="16"/>
      <c r="R310" s="16"/>
      <c r="T310" s="16"/>
      <c r="U310" s="21" t="s">
        <v>7761</v>
      </c>
      <c r="V310" s="23"/>
      <c r="W310" s="24" t="s">
        <v>57</v>
      </c>
      <c r="X310" s="25"/>
      <c r="Y310" s="26"/>
      <c r="Z310" s="26"/>
      <c r="AA310" s="26"/>
      <c r="AB310" s="27"/>
      <c r="AC310" s="27"/>
      <c r="AD310" s="28"/>
      <c r="AE310" s="29"/>
      <c r="AF310" s="29"/>
      <c r="AG310" s="29"/>
    </row>
    <row r="311" spans="1:33" ht="15.75" customHeight="1">
      <c r="A311" s="15">
        <v>44627</v>
      </c>
      <c r="B311" s="16" t="s">
        <v>6255</v>
      </c>
      <c r="C311" s="16" t="s">
        <v>155</v>
      </c>
      <c r="D311" s="16" t="s">
        <v>79</v>
      </c>
      <c r="E311" s="16" t="s">
        <v>48</v>
      </c>
      <c r="F311" s="17" t="str">
        <f t="shared" si="8"/>
        <v>Fail Phỏng vấn</v>
      </c>
      <c r="G311" s="82" t="s">
        <v>7762</v>
      </c>
      <c r="H311" s="303" t="s">
        <v>7763</v>
      </c>
      <c r="I311" s="16" t="s">
        <v>7764</v>
      </c>
      <c r="J311" s="306"/>
      <c r="K311" s="140" t="s">
        <v>7765</v>
      </c>
      <c r="L311" s="21" t="str">
        <f ca="1">IFERROR(__xludf.DUMMYFUNCTION("if(or(countifs($H$3:H312,H312)&gt;1, countifs($I$3:I312,I312)&gt;1),""Trùng"",if(or(COUNTIFS('Data tổng'!$I:$I,$I312)&gt;1,COUNTIFS('Data tổng'!$H:$H,$H312)&gt;1),""Trùng ""&amp;FILTER('Data tổng'!$B:$B,'Data tổng'!$I:$I=$I312,'Data tổng'!$B:$B&lt;&gt;$B312),""ok""))"),"ok")</f>
        <v>ok</v>
      </c>
      <c r="M311" s="16" t="s">
        <v>83</v>
      </c>
      <c r="N311" s="16" t="s">
        <v>84</v>
      </c>
      <c r="O311" s="16"/>
      <c r="P311" s="16"/>
      <c r="Q311" s="16" t="s">
        <v>44</v>
      </c>
      <c r="R311" s="16"/>
      <c r="T311" s="16"/>
      <c r="U311" s="21" t="s">
        <v>7766</v>
      </c>
      <c r="V311" s="23"/>
      <c r="W311" s="24" t="s">
        <v>57</v>
      </c>
      <c r="X311" s="25">
        <v>44634</v>
      </c>
      <c r="Y311" s="33">
        <v>0.625</v>
      </c>
      <c r="Z311" s="26" t="s">
        <v>7767</v>
      </c>
      <c r="AA311" s="26" t="s">
        <v>47</v>
      </c>
      <c r="AB311" s="27"/>
      <c r="AC311" s="27"/>
      <c r="AD311" s="28"/>
      <c r="AE311" s="29"/>
      <c r="AF311" s="29"/>
      <c r="AG311" s="29"/>
    </row>
    <row r="312" spans="1:33" ht="15.75" customHeight="1">
      <c r="A312" s="15">
        <v>44627</v>
      </c>
      <c r="B312" s="16" t="s">
        <v>6255</v>
      </c>
      <c r="C312" s="16" t="s">
        <v>155</v>
      </c>
      <c r="D312" s="16" t="s">
        <v>79</v>
      </c>
      <c r="E312" s="16" t="s">
        <v>48</v>
      </c>
      <c r="F312" s="17" t="str">
        <f t="shared" si="8"/>
        <v>Fail Phỏng vấn</v>
      </c>
      <c r="G312" s="82" t="s">
        <v>7768</v>
      </c>
      <c r="H312" s="317">
        <v>394924480</v>
      </c>
      <c r="I312" s="77" t="s">
        <v>7769</v>
      </c>
      <c r="J312" s="306"/>
      <c r="K312" s="140" t="s">
        <v>7770</v>
      </c>
      <c r="L312" s="21" t="str">
        <f ca="1">IFERROR(__xludf.DUMMYFUNCTION("if(or(countifs($H$3:H313,H313)&gt;1, countifs($I$3:I313,I313)&gt;1),""Trùng"",if(or(COUNTIFS('Data tổng'!$I:$I,$I313)&gt;1,COUNTIFS('Data tổng'!$H:$H,$H313)&gt;1),""Trùng ""&amp;FILTER('Data tổng'!$B:$B,'Data tổng'!$I:$I=$I313,'Data tổng'!$B:$B&lt;&gt;$B313),""ok""))"),"ok")</f>
        <v>ok</v>
      </c>
      <c r="M312" s="16" t="s">
        <v>83</v>
      </c>
      <c r="N312" s="16" t="s">
        <v>84</v>
      </c>
      <c r="O312" s="16"/>
      <c r="P312" s="16"/>
      <c r="Q312" s="16" t="s">
        <v>44</v>
      </c>
      <c r="R312" s="16"/>
      <c r="T312" s="16"/>
      <c r="U312" s="21" t="s">
        <v>7771</v>
      </c>
      <c r="V312" s="23"/>
      <c r="W312" s="24" t="s">
        <v>57</v>
      </c>
      <c r="X312" s="25">
        <v>44631</v>
      </c>
      <c r="Y312" s="33">
        <v>0.75</v>
      </c>
      <c r="Z312" s="26" t="s">
        <v>7772</v>
      </c>
      <c r="AA312" s="26" t="s">
        <v>47</v>
      </c>
      <c r="AB312" s="27"/>
      <c r="AC312" s="27"/>
      <c r="AD312" s="28"/>
      <c r="AE312" s="29"/>
      <c r="AF312" s="29"/>
      <c r="AG312" s="29"/>
    </row>
    <row r="313" spans="1:33" ht="15.75" customHeight="1">
      <c r="A313" s="15">
        <v>44627</v>
      </c>
      <c r="B313" s="16" t="s">
        <v>6255</v>
      </c>
      <c r="C313" s="16" t="s">
        <v>263</v>
      </c>
      <c r="D313" s="16" t="s">
        <v>79</v>
      </c>
      <c r="E313" s="16" t="s">
        <v>48</v>
      </c>
      <c r="F313" s="17" t="str">
        <f t="shared" si="8"/>
        <v>Từ chối offer</v>
      </c>
      <c r="G313" s="82" t="s">
        <v>7773</v>
      </c>
      <c r="H313" s="359" t="s">
        <v>7774</v>
      </c>
      <c r="I313" s="77" t="s">
        <v>7775</v>
      </c>
      <c r="J313" s="306"/>
      <c r="K313" s="140" t="s">
        <v>7776</v>
      </c>
      <c r="L313" s="21" t="str">
        <f ca="1">IFERROR(__xludf.DUMMYFUNCTION("if(or(countifs($H$3:H314,H314)&gt;1, countifs($I$3:I314,I314)&gt;1),""Trùng"",if(or(COUNTIFS('Data tổng'!$I:$I,$I314)&gt;1,COUNTIFS('Data tổng'!$H:$H,$H314)&gt;1),""Trùng ""&amp;FILTER('Data tổng'!$B:$B,'Data tổng'!$I:$I=$I314,'Data tổng'!$B:$B&lt;&gt;$B314),""ok""))"),"ok")</f>
        <v>ok</v>
      </c>
      <c r="M313" s="16" t="s">
        <v>112</v>
      </c>
      <c r="N313" s="16" t="s">
        <v>7777</v>
      </c>
      <c r="O313" s="16"/>
      <c r="P313" s="16"/>
      <c r="Q313" s="16" t="s">
        <v>1172</v>
      </c>
      <c r="R313" s="16" t="s">
        <v>284</v>
      </c>
      <c r="T313" s="16"/>
      <c r="U313" s="21" t="s">
        <v>7778</v>
      </c>
      <c r="V313" s="23"/>
      <c r="W313" s="24" t="s">
        <v>57</v>
      </c>
      <c r="X313" s="25">
        <v>44629</v>
      </c>
      <c r="Y313" s="33">
        <v>0.66666666666666663</v>
      </c>
      <c r="Z313" s="26" t="s">
        <v>7565</v>
      </c>
      <c r="AA313" s="26" t="s">
        <v>57</v>
      </c>
      <c r="AB313" s="316">
        <v>44630</v>
      </c>
      <c r="AC313" s="27" t="s">
        <v>128</v>
      </c>
      <c r="AD313" s="28"/>
      <c r="AE313" s="29"/>
      <c r="AF313" s="29"/>
      <c r="AG313" s="35">
        <v>19000000</v>
      </c>
    </row>
    <row r="314" spans="1:33" ht="15.75" customHeight="1">
      <c r="A314" s="15">
        <v>44629</v>
      </c>
      <c r="B314" s="16" t="s">
        <v>6255</v>
      </c>
      <c r="C314" s="16" t="s">
        <v>250</v>
      </c>
      <c r="D314" s="16" t="s">
        <v>1455</v>
      </c>
      <c r="E314" s="16" t="s">
        <v>48</v>
      </c>
      <c r="F314" s="17" t="str">
        <f t="shared" si="8"/>
        <v>Từ chối offer</v>
      </c>
      <c r="G314" s="82" t="s">
        <v>1667</v>
      </c>
      <c r="H314" s="317">
        <v>345623353</v>
      </c>
      <c r="I314" s="77" t="s">
        <v>1669</v>
      </c>
      <c r="J314" s="306"/>
      <c r="K314" s="140" t="s">
        <v>7779</v>
      </c>
      <c r="L314" s="21" t="str">
        <f ca="1">IFERROR(__xludf.DUMMYFUNCTION("if(or(countifs($H$3:H315,H315)&gt;1, countifs($I$3:I315,I315)&gt;1),""Trùng"",if(or(COUNTIFS('Data tổng'!$I:$I,$I315)&gt;1,COUNTIFS('Data tổng'!$H:$H,$H315)&gt;1),""Trùng ""&amp;FILTER('Data tổng'!$B:$B,'Data tổng'!$I:$I=$I315,'Data tổng'!$B:$B&lt;&gt;$B315),""ok""))"),"ok")</f>
        <v>ok</v>
      </c>
      <c r="M314" s="16" t="s">
        <v>149</v>
      </c>
      <c r="N314" s="16" t="s">
        <v>150</v>
      </c>
      <c r="O314" s="16"/>
      <c r="P314" s="16"/>
      <c r="Q314" s="16"/>
      <c r="R314" s="16"/>
      <c r="T314" s="16"/>
      <c r="U314" s="21" t="s">
        <v>7780</v>
      </c>
      <c r="V314" s="23"/>
      <c r="W314" s="24" t="s">
        <v>57</v>
      </c>
      <c r="X314" s="25">
        <v>44636</v>
      </c>
      <c r="Y314" s="33">
        <v>0.375</v>
      </c>
      <c r="Z314" s="26" t="s">
        <v>7781</v>
      </c>
      <c r="AA314" s="26" t="s">
        <v>57</v>
      </c>
      <c r="AB314" s="316">
        <v>44641</v>
      </c>
      <c r="AC314" s="27" t="s">
        <v>128</v>
      </c>
      <c r="AD314" s="28"/>
      <c r="AE314" s="29"/>
      <c r="AF314" s="29"/>
      <c r="AG314" s="35">
        <v>21000000</v>
      </c>
    </row>
    <row r="315" spans="1:33" ht="15.75" customHeight="1">
      <c r="A315" s="15">
        <v>44629</v>
      </c>
      <c r="B315" s="16" t="s">
        <v>6255</v>
      </c>
      <c r="C315" s="16" t="s">
        <v>78</v>
      </c>
      <c r="D315" s="16" t="s">
        <v>79</v>
      </c>
      <c r="E315" s="16" t="s">
        <v>48</v>
      </c>
      <c r="F315" s="17" t="str">
        <f t="shared" si="8"/>
        <v>Từ chối offer</v>
      </c>
      <c r="G315" s="82" t="s">
        <v>7782</v>
      </c>
      <c r="H315" s="304">
        <v>347165779</v>
      </c>
      <c r="I315" s="45" t="s">
        <v>7783</v>
      </c>
      <c r="J315" s="306"/>
      <c r="K315" s="140" t="s">
        <v>7784</v>
      </c>
      <c r="L315" s="21" t="str">
        <f ca="1">IFERROR(__xludf.DUMMYFUNCTION("if(or(countifs($H$3:H316,H316)&gt;1, countifs($I$3:I316,I316)&gt;1),""Trùng"",if(or(COUNTIFS('Data tổng'!$I:$I,$I316)&gt;1,COUNTIFS('Data tổng'!$H:$H,$H316)&gt;1),""Trùng ""&amp;FILTER('Data tổng'!$B:$B,'Data tổng'!$I:$I=$I316,'Data tổng'!$B:$B&lt;&gt;$B316),""ok""))"),"ok")</f>
        <v>ok</v>
      </c>
      <c r="M315" s="16" t="s">
        <v>149</v>
      </c>
      <c r="N315" s="16" t="s">
        <v>150</v>
      </c>
      <c r="O315" s="16"/>
      <c r="P315" s="16"/>
      <c r="Q315" s="16"/>
      <c r="R315" s="16"/>
      <c r="T315" s="16"/>
      <c r="U315" s="21" t="s">
        <v>7785</v>
      </c>
      <c r="V315" s="23"/>
      <c r="W315" s="24" t="s">
        <v>57</v>
      </c>
      <c r="X315" s="25">
        <v>44636</v>
      </c>
      <c r="Y315" s="33">
        <v>0.41666666666666669</v>
      </c>
      <c r="Z315" s="26" t="s">
        <v>7786</v>
      </c>
      <c r="AA315" s="26" t="s">
        <v>57</v>
      </c>
      <c r="AB315" s="39">
        <v>44631</v>
      </c>
      <c r="AC315" s="27" t="s">
        <v>128</v>
      </c>
      <c r="AD315" s="28"/>
      <c r="AE315" s="29"/>
      <c r="AF315" s="29"/>
      <c r="AG315" s="29">
        <v>19000000</v>
      </c>
    </row>
    <row r="316" spans="1:33" ht="15.75" customHeight="1">
      <c r="A316" s="15">
        <v>44629</v>
      </c>
      <c r="B316" s="16" t="s">
        <v>6255</v>
      </c>
      <c r="C316" s="16" t="s">
        <v>145</v>
      </c>
      <c r="D316" s="16" t="s">
        <v>79</v>
      </c>
      <c r="E316" s="16" t="s">
        <v>48</v>
      </c>
      <c r="F316" s="17" t="str">
        <f t="shared" si="8"/>
        <v>Fail Phỏng vấn</v>
      </c>
      <c r="G316" s="82" t="s">
        <v>7787</v>
      </c>
      <c r="H316" s="303" t="s">
        <v>7788</v>
      </c>
      <c r="I316" s="45" t="s">
        <v>7789</v>
      </c>
      <c r="J316" s="306"/>
      <c r="K316" s="45"/>
      <c r="L316" s="21" t="str">
        <f ca="1">IFERROR(__xludf.DUMMYFUNCTION("if(or(countifs($H$3:H317,H317)&gt;1, countifs($I$3:I317,I317)&gt;1),""Trùng"",if(or(COUNTIFS('Data tổng'!$I:$I,$I317)&gt;1,COUNTIFS('Data tổng'!$H:$H,$H317)&gt;1),""Trùng ""&amp;FILTER('Data tổng'!$B:$B,'Data tổng'!$I:$I=$I317,'Data tổng'!$B:$B&lt;&gt;$B317),""ok""))"),"ok")</f>
        <v>ok</v>
      </c>
      <c r="M316" s="16" t="s">
        <v>40</v>
      </c>
      <c r="N316" s="16"/>
      <c r="O316" s="16"/>
      <c r="P316" s="16"/>
      <c r="Q316" s="16"/>
      <c r="R316" s="16"/>
      <c r="T316" s="16"/>
      <c r="U316" s="21" t="s">
        <v>7318</v>
      </c>
      <c r="V316" s="23"/>
      <c r="W316" s="24" t="s">
        <v>57</v>
      </c>
      <c r="X316" s="25">
        <v>44641</v>
      </c>
      <c r="Y316" s="33">
        <v>0.75</v>
      </c>
      <c r="Z316" s="26" t="s">
        <v>7790</v>
      </c>
      <c r="AA316" s="26" t="s">
        <v>47</v>
      </c>
      <c r="AB316" s="27"/>
      <c r="AC316" s="27"/>
      <c r="AD316" s="28"/>
      <c r="AE316" s="29"/>
      <c r="AF316" s="29"/>
      <c r="AG316" s="29"/>
    </row>
    <row r="317" spans="1:33" ht="15.75" customHeight="1">
      <c r="A317" s="15">
        <v>44630</v>
      </c>
      <c r="B317" s="16" t="s">
        <v>6255</v>
      </c>
      <c r="C317" s="16" t="s">
        <v>155</v>
      </c>
      <c r="D317" s="16" t="s">
        <v>79</v>
      </c>
      <c r="E317" s="16" t="s">
        <v>48</v>
      </c>
      <c r="F317" s="17" t="str">
        <f t="shared" si="8"/>
        <v>Đã nhận được CV</v>
      </c>
      <c r="G317" s="82" t="s">
        <v>7791</v>
      </c>
      <c r="H317" s="303" t="s">
        <v>7792</v>
      </c>
      <c r="I317" s="45" t="s">
        <v>7793</v>
      </c>
      <c r="J317" s="306"/>
      <c r="K317" s="140" t="s">
        <v>7794</v>
      </c>
      <c r="L317" s="21" t="str">
        <f ca="1">IFERROR(__xludf.DUMMYFUNCTION("if(or(countifs($H$3:H318,H318)&gt;1, countifs($I$3:I318,I318)&gt;1),""Trùng"",if(or(COUNTIFS('Data tổng'!$I:$I,$I318)&gt;1,COUNTIFS('Data tổng'!$H:$H,$H318)&gt;1),""Trùng ""&amp;FILTER('Data tổng'!$B:$B,'Data tổng'!$I:$I=$I318,'Data tổng'!$B:$B&lt;&gt;$B318),""ok""))"),"ok")</f>
        <v>ok</v>
      </c>
      <c r="M317" s="16" t="s">
        <v>40</v>
      </c>
      <c r="N317" s="16"/>
      <c r="O317" s="16"/>
      <c r="P317" s="16"/>
      <c r="Q317" s="16" t="s">
        <v>44</v>
      </c>
      <c r="R317" s="16"/>
      <c r="T317" s="16"/>
      <c r="U317" s="21"/>
      <c r="V317" s="23"/>
      <c r="W317" s="24"/>
      <c r="X317" s="25"/>
      <c r="Y317" s="33"/>
      <c r="Z317" s="26"/>
      <c r="AA317" s="26"/>
      <c r="AB317" s="27"/>
      <c r="AC317" s="27"/>
      <c r="AD317" s="28"/>
      <c r="AE317" s="29"/>
      <c r="AF317" s="29"/>
      <c r="AG317" s="29"/>
    </row>
    <row r="318" spans="1:33" ht="15.75" customHeight="1">
      <c r="A318" s="15">
        <v>44630</v>
      </c>
      <c r="B318" s="16" t="s">
        <v>6255</v>
      </c>
      <c r="C318" s="16" t="s">
        <v>145</v>
      </c>
      <c r="D318" s="16" t="s">
        <v>79</v>
      </c>
      <c r="E318" s="16" t="s">
        <v>48</v>
      </c>
      <c r="F318" s="17" t="str">
        <f t="shared" si="8"/>
        <v>Pass CV</v>
      </c>
      <c r="G318" s="82" t="s">
        <v>7795</v>
      </c>
      <c r="H318" s="303" t="s">
        <v>7796</v>
      </c>
      <c r="I318" s="45" t="s">
        <v>7797</v>
      </c>
      <c r="J318" s="306"/>
      <c r="K318" s="140" t="s">
        <v>7798</v>
      </c>
      <c r="L318" s="21" t="str">
        <f ca="1">IFERROR(__xludf.DUMMYFUNCTION("if(or(countifs($H$3:H319,H319)&gt;1, countifs($I$3:I319,I319)&gt;1),""Trùng"",if(or(COUNTIFS('Data tổng'!$I:$I,$I319)&gt;1,COUNTIFS('Data tổng'!$H:$H,$H319)&gt;1),""Trùng ""&amp;FILTER('Data tổng'!$B:$B,'Data tổng'!$I:$I=$I319,'Data tổng'!$B:$B&lt;&gt;$B319),""ok""))"),"ok")</f>
        <v>ok</v>
      </c>
      <c r="M318" s="16"/>
      <c r="N318" s="16"/>
      <c r="O318" s="16"/>
      <c r="P318" s="16"/>
      <c r="Q318" s="16" t="s">
        <v>7459</v>
      </c>
      <c r="R318" s="16"/>
      <c r="T318" s="16"/>
      <c r="U318" s="21" t="s">
        <v>7799</v>
      </c>
      <c r="V318" s="23"/>
      <c r="W318" s="24" t="s">
        <v>57</v>
      </c>
      <c r="X318" s="25"/>
      <c r="Y318" s="26"/>
      <c r="Z318" s="26"/>
      <c r="AA318" s="26"/>
      <c r="AB318" s="27"/>
      <c r="AC318" s="27"/>
      <c r="AD318" s="28"/>
      <c r="AE318" s="29"/>
      <c r="AF318" s="29"/>
      <c r="AG318" s="29"/>
    </row>
    <row r="319" spans="1:33" ht="15.75" customHeight="1">
      <c r="A319" s="15">
        <v>44630</v>
      </c>
      <c r="B319" s="16" t="s">
        <v>6255</v>
      </c>
      <c r="C319" s="16" t="s">
        <v>145</v>
      </c>
      <c r="D319" s="16" t="s">
        <v>417</v>
      </c>
      <c r="E319" s="16" t="s">
        <v>48</v>
      </c>
      <c r="F319" s="17" t="str">
        <f t="shared" si="8"/>
        <v>Từ chối offer</v>
      </c>
      <c r="G319" s="82" t="s">
        <v>7800</v>
      </c>
      <c r="H319" s="317">
        <v>345121221</v>
      </c>
      <c r="I319" s="77" t="s">
        <v>5896</v>
      </c>
      <c r="J319" s="306"/>
      <c r="K319" s="140" t="s">
        <v>7801</v>
      </c>
      <c r="L319" s="21" t="str">
        <f ca="1">IFERROR(__xludf.DUMMYFUNCTION("if(or(countifs($H$3:H320,H320)&gt;1, countifs($I$3:I320,I320)&gt;1),""Trùng"",if(or(COUNTIFS('Data tổng'!$I:$I,$I320)&gt;1,COUNTIFS('Data tổng'!$H:$H,$H320)&gt;1),""Trùng ""&amp;FILTER('Data tổng'!$B:$B,'Data tổng'!$I:$I=$I320,'Data tổng'!$B:$B&lt;&gt;$B320),""ok""))"),"ok")</f>
        <v>ok</v>
      </c>
      <c r="M319" s="16" t="s">
        <v>83</v>
      </c>
      <c r="N319" s="16" t="s">
        <v>243</v>
      </c>
      <c r="O319" s="16"/>
      <c r="P319" s="16"/>
      <c r="Q319" s="16" t="s">
        <v>3900</v>
      </c>
      <c r="R319" s="16"/>
      <c r="T319" s="16"/>
      <c r="U319" s="21" t="s">
        <v>7802</v>
      </c>
      <c r="V319" s="23"/>
      <c r="W319" s="24" t="s">
        <v>57</v>
      </c>
      <c r="X319" s="25">
        <v>44638</v>
      </c>
      <c r="Y319" s="33">
        <v>0.72916666666666663</v>
      </c>
      <c r="Z319" s="26" t="s">
        <v>7803</v>
      </c>
      <c r="AA319" s="26" t="s">
        <v>57</v>
      </c>
      <c r="AB319" s="39">
        <v>44643</v>
      </c>
      <c r="AC319" s="27" t="s">
        <v>128</v>
      </c>
      <c r="AD319" s="28"/>
      <c r="AE319" s="29"/>
      <c r="AF319" s="29"/>
      <c r="AG319" s="29"/>
    </row>
    <row r="320" spans="1:33" ht="15.75" customHeight="1">
      <c r="A320" s="15">
        <v>44630</v>
      </c>
      <c r="B320" s="16" t="s">
        <v>6255</v>
      </c>
      <c r="C320" s="16" t="s">
        <v>145</v>
      </c>
      <c r="D320" s="16" t="s">
        <v>79</v>
      </c>
      <c r="E320" s="16" t="s">
        <v>48</v>
      </c>
      <c r="F320" s="17" t="str">
        <f t="shared" si="8"/>
        <v>Hủy Phỏng vấn</v>
      </c>
      <c r="G320" s="45" t="s">
        <v>7804</v>
      </c>
      <c r="H320" s="335" t="s">
        <v>7805</v>
      </c>
      <c r="I320" s="317" t="s">
        <v>7806</v>
      </c>
      <c r="J320" s="306"/>
      <c r="K320" s="140" t="s">
        <v>7807</v>
      </c>
      <c r="L320" s="21" t="str">
        <f ca="1">IFERROR(__xludf.DUMMYFUNCTION("if(or(countifs($H$3:H321,I321)&gt;1, countifs($I$3:I321,#REF!)&gt;1),""Trùng"",if(or(COUNTIFS('Data tổng'!$I:$I,#REF!)&gt;1,COUNTIFS('Data tổng'!$H:$H,$I321)&gt;1),""Trùng ""&amp;FILTER('Data tổng'!$B:$B,'Data tổng'!$I:$I=#REF!,'Data tổng'!$B:$B&lt;&gt;$B321),""ok""))"),"ok")</f>
        <v>ok</v>
      </c>
      <c r="M320" s="16"/>
      <c r="N320" s="16"/>
      <c r="O320" s="16"/>
      <c r="P320" s="16"/>
      <c r="Q320" s="16" t="s">
        <v>3900</v>
      </c>
      <c r="R320" s="16"/>
      <c r="T320" s="16"/>
      <c r="U320" s="21" t="s">
        <v>7808</v>
      </c>
      <c r="V320" s="23"/>
      <c r="W320" s="24" t="s">
        <v>57</v>
      </c>
      <c r="X320" s="25"/>
      <c r="Y320" s="26"/>
      <c r="Z320" s="26"/>
      <c r="AA320" s="26" t="s">
        <v>187</v>
      </c>
      <c r="AB320" s="27"/>
      <c r="AC320" s="27"/>
      <c r="AD320" s="28"/>
      <c r="AE320" s="29"/>
      <c r="AF320" s="29"/>
      <c r="AG320" s="29"/>
    </row>
    <row r="321" spans="1:33" ht="15.75" customHeight="1">
      <c r="A321" s="15">
        <v>44630</v>
      </c>
      <c r="B321" s="16" t="s">
        <v>6255</v>
      </c>
      <c r="C321" s="16" t="s">
        <v>145</v>
      </c>
      <c r="D321" s="16" t="s">
        <v>417</v>
      </c>
      <c r="E321" s="16" t="s">
        <v>48</v>
      </c>
      <c r="F321" s="17" t="str">
        <f t="shared" si="8"/>
        <v>Đã nhận được CV</v>
      </c>
      <c r="G321" s="45" t="s">
        <v>7809</v>
      </c>
      <c r="H321" s="303" t="s">
        <v>7810</v>
      </c>
      <c r="I321" s="45" t="s">
        <v>7811</v>
      </c>
      <c r="J321" s="306"/>
      <c r="K321" s="45"/>
      <c r="L321" s="21" t="str">
        <f ca="1">IFERROR(__xludf.DUMMYFUNCTION("if(or(countifs($H$3:H322,H322)&gt;1, countifs($I$3:I322,I322)&gt;1),""Trùng"",if(or(COUNTIFS('Data tổng'!$I:$I,$I322)&gt;1,COUNTIFS('Data tổng'!$H:$H,$H322)&gt;1),""Trùng ""&amp;FILTER('Data tổng'!$B:$B,'Data tổng'!$I:$I=$I322,'Data tổng'!$B:$B&lt;&gt;$B322),""ok""))"),"ok")</f>
        <v>ok</v>
      </c>
      <c r="M321" s="16" t="s">
        <v>294</v>
      </c>
      <c r="N321" s="16"/>
      <c r="O321" s="16"/>
      <c r="P321" s="16"/>
      <c r="Q321" s="16" t="s">
        <v>7459</v>
      </c>
      <c r="R321" s="16"/>
      <c r="T321" s="16"/>
      <c r="U321" s="21" t="s">
        <v>7812</v>
      </c>
      <c r="V321" s="23"/>
      <c r="W321" s="24" t="s">
        <v>731</v>
      </c>
      <c r="X321" s="25"/>
      <c r="Y321" s="26"/>
      <c r="Z321" s="26"/>
      <c r="AA321" s="26"/>
      <c r="AB321" s="27"/>
      <c r="AC321" s="27"/>
      <c r="AD321" s="28"/>
      <c r="AE321" s="29"/>
      <c r="AF321" s="29"/>
      <c r="AG321" s="29"/>
    </row>
    <row r="322" spans="1:33" ht="15.75" customHeight="1">
      <c r="A322" s="15">
        <v>44630</v>
      </c>
      <c r="B322" s="16" t="s">
        <v>6255</v>
      </c>
      <c r="C322" s="16" t="s">
        <v>145</v>
      </c>
      <c r="D322" s="16" t="s">
        <v>417</v>
      </c>
      <c r="E322" s="16" t="s">
        <v>48</v>
      </c>
      <c r="F322" s="17" t="str">
        <f t="shared" si="8"/>
        <v>Đã nhận được CV</v>
      </c>
      <c r="G322" s="45" t="s">
        <v>7813</v>
      </c>
      <c r="H322" s="303" t="s">
        <v>7814</v>
      </c>
      <c r="I322" s="45" t="s">
        <v>7815</v>
      </c>
      <c r="J322" s="306"/>
      <c r="K322" s="45"/>
      <c r="L322" s="21" t="str">
        <f ca="1">IFERROR(__xludf.DUMMYFUNCTION("if(or(countifs($H$3:H323,H323)&gt;1, countifs($I$3:I323,I323)&gt;1),""Trùng"",if(or(COUNTIFS('Data tổng'!$I:$I,$I323)&gt;1,COUNTIFS('Data tổng'!$H:$H,$H323)&gt;1),""Trùng ""&amp;FILTER('Data tổng'!$B:$B,'Data tổng'!$I:$I=$I323,'Data tổng'!$B:$B&lt;&gt;$B323),""ok""))"),"ok")</f>
        <v>ok</v>
      </c>
      <c r="M322" s="16" t="s">
        <v>40</v>
      </c>
      <c r="N322" s="16"/>
      <c r="O322" s="16"/>
      <c r="P322" s="16"/>
      <c r="Q322" s="16" t="s">
        <v>3900</v>
      </c>
      <c r="R322" s="16" t="s">
        <v>70</v>
      </c>
      <c r="T322" s="16"/>
      <c r="U322" s="21"/>
      <c r="V322" s="23"/>
      <c r="W322" s="24"/>
      <c r="X322" s="25"/>
      <c r="Y322" s="26"/>
      <c r="Z322" s="26"/>
      <c r="AA322" s="26"/>
      <c r="AB322" s="27"/>
      <c r="AC322" s="27"/>
      <c r="AD322" s="28"/>
      <c r="AE322" s="29"/>
      <c r="AF322" s="29"/>
      <c r="AG322" s="29"/>
    </row>
    <row r="323" spans="1:33" ht="15.75" customHeight="1">
      <c r="A323" s="15">
        <v>44631</v>
      </c>
      <c r="B323" s="16" t="s">
        <v>6255</v>
      </c>
      <c r="C323" s="16" t="s">
        <v>145</v>
      </c>
      <c r="D323" s="16" t="s">
        <v>79</v>
      </c>
      <c r="E323" s="16" t="s">
        <v>48</v>
      </c>
      <c r="F323" s="17" t="str">
        <f>IF(G323="","",IF(AE323="Yes", "Đã onboard", IF(AE323="No", "Không onboard", IF(AC323="Yes", "Đồng ý offer", IF(AC323="Consider", "Cân nhắc offer",IF(AC323="No", "Từ chối offer", IF(AA323="Pass", "Pass Phỏng vấn", IF(AA323="Fail", "Fail Phỏng vấn", IF(AA323="Cancel", "Hủy Phỏng vấn", IF(AA323="Reject", "Từ chối Phỏng vấn", IF(AA323="Consider", "Cân nhắc KQ PV", IF(AND(X314&lt;&gt;"",AA323="",W323="Pass"), "Có lịch PV",IF(W323="Pass","Pass CV",IF(W323="Fail","Fail CV",IF(W323="Reject","Từ chối ứng tuyển", IF(W323="Consider","Cân nhắc CV","Đã nhận được CV"))))))))))))))))</f>
        <v>Fail Phỏng vấn</v>
      </c>
      <c r="G323" s="82" t="s">
        <v>7816</v>
      </c>
      <c r="H323" s="317">
        <v>366360222</v>
      </c>
      <c r="I323" s="45" t="s">
        <v>7817</v>
      </c>
      <c r="J323" s="306"/>
      <c r="K323" s="140" t="s">
        <v>7818</v>
      </c>
      <c r="L323" s="21" t="str">
        <f ca="1">IFERROR(__xludf.DUMMYFUNCTION("if(or(countifs($H$3:H324,H324)&gt;1, countifs($I$3:I324,I324)&gt;1),""Trùng"",if(or(COUNTIFS('Data tổng'!$I:$I,$I324)&gt;1,COUNTIFS('Data tổng'!$H:$H,$H324)&gt;1),""Trùng ""&amp;FILTER('Data tổng'!$B:$B,'Data tổng'!$I:$I=$I324,'Data tổng'!$B:$B&lt;&gt;$B324),""ok""))"),"ok")</f>
        <v>ok</v>
      </c>
      <c r="M323" s="16" t="s">
        <v>40</v>
      </c>
      <c r="N323" s="16"/>
      <c r="O323" s="16"/>
      <c r="P323" s="16"/>
      <c r="Q323" s="16" t="s">
        <v>7459</v>
      </c>
      <c r="R323" s="16"/>
      <c r="T323" s="16"/>
      <c r="U323" s="21"/>
      <c r="V323" s="23"/>
      <c r="W323" s="24" t="s">
        <v>57</v>
      </c>
      <c r="X323" s="25">
        <v>44636</v>
      </c>
      <c r="Y323" s="33">
        <v>0.41666666666666669</v>
      </c>
      <c r="Z323" s="26" t="s">
        <v>7790</v>
      </c>
      <c r="AA323" s="26" t="s">
        <v>47</v>
      </c>
      <c r="AB323" s="27"/>
      <c r="AC323" s="27"/>
      <c r="AD323" s="28"/>
      <c r="AE323" s="29"/>
      <c r="AF323" s="29"/>
      <c r="AG323" s="29"/>
    </row>
    <row r="324" spans="1:33" ht="15.75" customHeight="1">
      <c r="A324" s="15">
        <v>44635</v>
      </c>
      <c r="B324" s="16" t="s">
        <v>6255</v>
      </c>
      <c r="C324" s="16" t="s">
        <v>145</v>
      </c>
      <c r="D324" s="16" t="s">
        <v>79</v>
      </c>
      <c r="E324" s="16" t="s">
        <v>48</v>
      </c>
      <c r="F324" s="17" t="str">
        <f t="shared" ref="F324:F387" si="9">IF(G324="","",IF(AE324="Yes", "Đã onboard", IF(AE324="No", "Không onboard", IF(AC324="Yes", "Đồng ý offer", IF(AC324="Consider", "Cân nhắc offer",IF(AC324="No", "Từ chối offer", IF(AA324="Pass", "Pass Phỏng vấn", IF(AA324="Fail", "Fail Phỏng vấn", IF(AA324="Cancel", "Hủy Phỏng vấn", IF(AA324="Reject", "Từ chối Phỏng vấn", IF(AA324="Consider", "Cân nhắc KQ PV", IF(AND(X324&lt;&gt;"",AA324="",W324="Pass"), "Có lịch PV",IF(W324="Pass","Pass CV",IF(W324="Fail","Fail CV",IF(W324="Reject","Từ chối ứng tuyển", IF(W324="Consider","Cân nhắc CV","Đã nhận được CV"))))))))))))))))</f>
        <v>Fail Phỏng vấn</v>
      </c>
      <c r="G324" s="82" t="s">
        <v>7819</v>
      </c>
      <c r="H324" s="303" t="s">
        <v>7820</v>
      </c>
      <c r="I324" s="45" t="s">
        <v>7821</v>
      </c>
      <c r="J324" s="306"/>
      <c r="K324" s="140" t="s">
        <v>7822</v>
      </c>
      <c r="L324" s="21" t="str">
        <f ca="1">IFERROR(__xludf.DUMMYFUNCTION("if(or(countifs($H$3:H325,H325)&gt;1, countifs($I$3:I325,I325)&gt;1),""Trùng"",if(or(COUNTIFS('Data tổng'!$I:$I,$I325)&gt;1,COUNTIFS('Data tổng'!$H:$H,$H325)&gt;1),""Trùng ""&amp;FILTER('Data tổng'!$B:$B,'Data tổng'!$I:$I=$I325,'Data tổng'!$B:$B&lt;&gt;$B325),""ok""))"),"ok")</f>
        <v>ok</v>
      </c>
      <c r="M324" s="16" t="s">
        <v>40</v>
      </c>
      <c r="N324" s="16" t="s">
        <v>243</v>
      </c>
      <c r="O324" s="16"/>
      <c r="P324" s="16"/>
      <c r="Q324" s="16" t="s">
        <v>3900</v>
      </c>
      <c r="R324" s="16"/>
      <c r="T324" s="16"/>
      <c r="U324" s="21"/>
      <c r="V324" s="23"/>
      <c r="W324" s="24" t="s">
        <v>57</v>
      </c>
      <c r="X324" s="25">
        <v>44635</v>
      </c>
      <c r="Y324" s="33">
        <v>0.75</v>
      </c>
      <c r="Z324" s="26" t="s">
        <v>7823</v>
      </c>
      <c r="AA324" s="26" t="s">
        <v>47</v>
      </c>
      <c r="AB324" s="27"/>
      <c r="AC324" s="27"/>
      <c r="AD324" s="28"/>
      <c r="AE324" s="29"/>
      <c r="AF324" s="29"/>
      <c r="AG324" s="29"/>
    </row>
    <row r="325" spans="1:33" ht="15.75" customHeight="1">
      <c r="A325" s="15">
        <v>44635</v>
      </c>
      <c r="B325" s="16" t="s">
        <v>6255</v>
      </c>
      <c r="C325" s="16" t="s">
        <v>145</v>
      </c>
      <c r="D325" s="16" t="s">
        <v>79</v>
      </c>
      <c r="E325" s="16" t="s">
        <v>48</v>
      </c>
      <c r="F325" s="17" t="str">
        <f t="shared" si="9"/>
        <v>Fail Phỏng vấn</v>
      </c>
      <c r="G325" s="82" t="s">
        <v>7824</v>
      </c>
      <c r="H325" s="317">
        <v>983518883</v>
      </c>
      <c r="I325" s="45" t="s">
        <v>5879</v>
      </c>
      <c r="J325" s="306"/>
      <c r="K325" s="140" t="s">
        <v>7825</v>
      </c>
      <c r="L325" s="21" t="str">
        <f ca="1">IFERROR(__xludf.DUMMYFUNCTION("if(or(countifs($H$3:H326,H326)&gt;1, countifs($I$3:I326,I326)&gt;1),""Trùng"",if(or(COUNTIFS('Data tổng'!$I:$I,$I326)&gt;1,COUNTIFS('Data tổng'!$H:$H,$H326)&gt;1),""Trùng ""&amp;FILTER('Data tổng'!$B:$B,'Data tổng'!$I:$I=$I326,'Data tổng'!$B:$B&lt;&gt;$B326),""ok""))"),"ok")</f>
        <v>ok</v>
      </c>
      <c r="M325" s="16" t="s">
        <v>40</v>
      </c>
      <c r="N325" s="16"/>
      <c r="O325" s="16"/>
      <c r="P325" s="16"/>
      <c r="Q325" s="16"/>
      <c r="R325" s="16"/>
      <c r="T325" s="16"/>
      <c r="U325" s="21"/>
      <c r="V325" s="23"/>
      <c r="W325" s="24" t="s">
        <v>57</v>
      </c>
      <c r="X325" s="25">
        <v>44636</v>
      </c>
      <c r="Y325" s="33">
        <v>0.66666666666666663</v>
      </c>
      <c r="Z325" s="26" t="s">
        <v>2883</v>
      </c>
      <c r="AA325" s="26" t="s">
        <v>47</v>
      </c>
      <c r="AB325" s="27"/>
      <c r="AC325" s="27"/>
      <c r="AD325" s="28"/>
      <c r="AE325" s="29"/>
      <c r="AF325" s="29"/>
      <c r="AG325" s="29"/>
    </row>
    <row r="326" spans="1:33" ht="15.75" customHeight="1">
      <c r="A326" s="15">
        <v>44635</v>
      </c>
      <c r="B326" s="16" t="s">
        <v>6255</v>
      </c>
      <c r="C326" s="16" t="s">
        <v>155</v>
      </c>
      <c r="D326" s="16" t="s">
        <v>79</v>
      </c>
      <c r="E326" s="16" t="s">
        <v>48</v>
      </c>
      <c r="F326" s="17" t="str">
        <f t="shared" si="9"/>
        <v>Đã onboard</v>
      </c>
      <c r="G326" s="16" t="s">
        <v>1153</v>
      </c>
      <c r="H326" s="312" t="s">
        <v>7826</v>
      </c>
      <c r="I326" s="16" t="s">
        <v>7827</v>
      </c>
      <c r="J326" s="314"/>
      <c r="K326" s="20" t="s">
        <v>7828</v>
      </c>
      <c r="L326" s="21" t="str">
        <f ca="1">IFERROR(__xludf.DUMMYFUNCTION("if(or(countifs($H$3:H327,H327)&gt;1, countifs($I$3:I327,I327)&gt;1),""Trùng"",if(or(COUNTIFS('Data tổng'!$I:$I,$I327)&gt;1,COUNTIFS('Data tổng'!$H:$H,$H327)&gt;1),""Trùng ""&amp;FILTER('Data tổng'!$B:$B,'Data tổng'!$I:$I=$I327,'Data tổng'!$B:$B&lt;&gt;$B327),""ok""))"),"ok")</f>
        <v>ok</v>
      </c>
      <c r="M326" s="16" t="s">
        <v>40</v>
      </c>
      <c r="N326" s="16" t="s">
        <v>41</v>
      </c>
      <c r="O326" s="16"/>
      <c r="P326" s="16"/>
      <c r="Q326" s="16" t="s">
        <v>44</v>
      </c>
      <c r="R326" s="16"/>
      <c r="T326" s="16"/>
      <c r="U326" s="21" t="s">
        <v>7829</v>
      </c>
      <c r="V326" s="23"/>
      <c r="W326" s="24" t="s">
        <v>57</v>
      </c>
      <c r="X326" s="25">
        <v>44636</v>
      </c>
      <c r="Y326" s="33">
        <v>0.45833333333333331</v>
      </c>
      <c r="Z326" s="26" t="s">
        <v>7830</v>
      </c>
      <c r="AA326" s="26" t="s">
        <v>57</v>
      </c>
      <c r="AB326" s="316">
        <v>44641</v>
      </c>
      <c r="AC326" s="27" t="s">
        <v>65</v>
      </c>
      <c r="AD326" s="28">
        <v>44655</v>
      </c>
      <c r="AE326" s="29" t="s">
        <v>65</v>
      </c>
      <c r="AF326" s="29" t="s">
        <v>1746</v>
      </c>
      <c r="AG326" s="35">
        <v>18000000</v>
      </c>
    </row>
    <row r="327" spans="1:33" ht="15.75" customHeight="1">
      <c r="A327" s="15">
        <v>44636</v>
      </c>
      <c r="B327" s="16" t="s">
        <v>6255</v>
      </c>
      <c r="C327" s="16" t="s">
        <v>163</v>
      </c>
      <c r="D327" s="82" t="s">
        <v>79</v>
      </c>
      <c r="E327" s="82" t="s">
        <v>48</v>
      </c>
      <c r="F327" s="17" t="str">
        <f t="shared" si="9"/>
        <v>Đã nhận được CV</v>
      </c>
      <c r="G327" s="45" t="s">
        <v>7831</v>
      </c>
      <c r="H327" s="317">
        <v>989548516</v>
      </c>
      <c r="I327" s="45" t="s">
        <v>7832</v>
      </c>
      <c r="J327" s="306"/>
      <c r="K327" s="45"/>
      <c r="L327" s="21" t="str">
        <f ca="1">IFERROR(__xludf.DUMMYFUNCTION("if(or(countifs($H$3:H328,H328)&gt;1, countifs($I$3:I328,I328)&gt;1),""Trùng"",if(or(COUNTIFS('Data tổng'!$I:$I,$I328)&gt;1,COUNTIFS('Data tổng'!$H:$H,$H328)&gt;1),""Trùng ""&amp;FILTER('Data tổng'!$B:$B,'Data tổng'!$I:$I=$I328,'Data tổng'!$B:$B&lt;&gt;$B328),""ok""))"),"ok")</f>
        <v>ok</v>
      </c>
      <c r="M327" s="16" t="s">
        <v>40</v>
      </c>
      <c r="N327" s="16" t="s">
        <v>243</v>
      </c>
      <c r="O327" s="16"/>
      <c r="P327" s="16"/>
      <c r="Q327" s="16" t="s">
        <v>3900</v>
      </c>
      <c r="R327" s="16" t="s">
        <v>191</v>
      </c>
      <c r="T327" s="16"/>
      <c r="U327" s="21"/>
      <c r="V327" s="23"/>
      <c r="W327" s="24"/>
      <c r="X327" s="25"/>
      <c r="Y327" s="26"/>
      <c r="Z327" s="26"/>
      <c r="AA327" s="26"/>
      <c r="AB327" s="27"/>
      <c r="AC327" s="27"/>
      <c r="AD327" s="28"/>
      <c r="AE327" s="29"/>
      <c r="AF327" s="29"/>
      <c r="AG327" s="29"/>
    </row>
    <row r="328" spans="1:33" ht="15.75" customHeight="1">
      <c r="A328" s="15">
        <v>44636</v>
      </c>
      <c r="B328" s="16" t="s">
        <v>6255</v>
      </c>
      <c r="C328" s="16" t="s">
        <v>145</v>
      </c>
      <c r="D328" s="82" t="s">
        <v>79</v>
      </c>
      <c r="E328" s="82" t="s">
        <v>48</v>
      </c>
      <c r="F328" s="17" t="str">
        <f t="shared" si="9"/>
        <v>Đã nhận được CV</v>
      </c>
      <c r="G328" s="45" t="s">
        <v>7833</v>
      </c>
      <c r="H328" s="317">
        <v>976497283</v>
      </c>
      <c r="I328" s="45" t="s">
        <v>7834</v>
      </c>
      <c r="J328" s="306"/>
      <c r="K328" s="140" t="s">
        <v>7835</v>
      </c>
      <c r="L328" s="21" t="str">
        <f ca="1">IFERROR(__xludf.DUMMYFUNCTION("if(or(countifs($H$3:H329,H329)&gt;1, countifs($I$3:I329,I329)&gt;1),""Trùng"",if(or(COUNTIFS('Data tổng'!$I:$I,$I329)&gt;1,COUNTIFS('Data tổng'!$H:$H,$H329)&gt;1),""Trùng ""&amp;FILTER('Data tổng'!$B:$B,'Data tổng'!$I:$I=$I329,'Data tổng'!$B:$B&lt;&gt;$B329),""ok""))"),"ok")</f>
        <v>ok</v>
      </c>
      <c r="M328" s="16" t="s">
        <v>40</v>
      </c>
      <c r="N328" s="16" t="s">
        <v>243</v>
      </c>
      <c r="O328" s="16"/>
      <c r="P328" s="16"/>
      <c r="Q328" s="16" t="s">
        <v>7459</v>
      </c>
      <c r="R328" s="16"/>
      <c r="T328" s="16"/>
      <c r="U328" s="21" t="s">
        <v>7836</v>
      </c>
      <c r="V328" s="23"/>
      <c r="W328" s="24"/>
      <c r="X328" s="25"/>
      <c r="Y328" s="26"/>
      <c r="Z328" s="26"/>
      <c r="AA328" s="26"/>
      <c r="AB328" s="27"/>
      <c r="AC328" s="27"/>
      <c r="AD328" s="28"/>
      <c r="AE328" s="29"/>
      <c r="AF328" s="29"/>
      <c r="AG328" s="29"/>
    </row>
    <row r="329" spans="1:33" ht="15.75" customHeight="1">
      <c r="A329" s="15">
        <v>44636</v>
      </c>
      <c r="B329" s="16" t="s">
        <v>6255</v>
      </c>
      <c r="C329" s="16" t="s">
        <v>145</v>
      </c>
      <c r="D329" s="82" t="s">
        <v>79</v>
      </c>
      <c r="E329" s="82" t="s">
        <v>48</v>
      </c>
      <c r="F329" s="17" t="str">
        <f t="shared" si="9"/>
        <v>Đã nhận được CV</v>
      </c>
      <c r="G329" s="45" t="s">
        <v>7837</v>
      </c>
      <c r="H329" s="317">
        <v>344046789</v>
      </c>
      <c r="I329" s="45" t="s">
        <v>7838</v>
      </c>
      <c r="J329" s="306"/>
      <c r="K329" s="140" t="s">
        <v>7839</v>
      </c>
      <c r="L329" s="21" t="str">
        <f ca="1">IFERROR(__xludf.DUMMYFUNCTION("if(or(countifs($H$3:H330,H330)&gt;1, countifs($I$3:I330,I330)&gt;1),""Trùng"",if(or(COUNTIFS('Data tổng'!$I:$I,$I330)&gt;1,COUNTIFS('Data tổng'!$H:$H,$H330)&gt;1),""Trùng ""&amp;FILTER('Data tổng'!$B:$B,'Data tổng'!$I:$I=$I330,'Data tổng'!$B:$B&lt;&gt;$B330),""ok""))"),"ok")</f>
        <v>ok</v>
      </c>
      <c r="M329" s="16" t="s">
        <v>40</v>
      </c>
      <c r="N329" s="16"/>
      <c r="O329" s="16"/>
      <c r="P329" s="16"/>
      <c r="Q329" s="16" t="s">
        <v>7459</v>
      </c>
      <c r="R329" s="16"/>
      <c r="T329" s="16"/>
      <c r="U329" s="21"/>
      <c r="V329" s="23"/>
      <c r="W329" s="24"/>
      <c r="X329" s="25"/>
      <c r="Y329" s="26"/>
      <c r="Z329" s="26"/>
      <c r="AA329" s="26"/>
      <c r="AB329" s="27"/>
      <c r="AC329" s="27"/>
      <c r="AD329" s="28"/>
      <c r="AE329" s="29"/>
      <c r="AF329" s="29"/>
      <c r="AG329" s="29"/>
    </row>
    <row r="330" spans="1:33" ht="15.75" customHeight="1">
      <c r="A330" s="15">
        <v>44636</v>
      </c>
      <c r="B330" s="16" t="s">
        <v>6255</v>
      </c>
      <c r="C330" s="16" t="s">
        <v>155</v>
      </c>
      <c r="D330" s="82" t="s">
        <v>79</v>
      </c>
      <c r="E330" s="82" t="s">
        <v>48</v>
      </c>
      <c r="F330" s="17" t="str">
        <f t="shared" si="9"/>
        <v>Fail Phỏng vấn</v>
      </c>
      <c r="G330" s="82" t="s">
        <v>7840</v>
      </c>
      <c r="H330" s="317">
        <v>946806998</v>
      </c>
      <c r="I330" s="45" t="s">
        <v>7841</v>
      </c>
      <c r="J330" s="306"/>
      <c r="K330" s="140" t="s">
        <v>7842</v>
      </c>
      <c r="L330" s="21"/>
      <c r="M330" s="16" t="s">
        <v>40</v>
      </c>
      <c r="N330" s="16"/>
      <c r="O330" s="16"/>
      <c r="P330" s="16"/>
      <c r="Q330" s="16" t="s">
        <v>44</v>
      </c>
      <c r="R330" s="16"/>
      <c r="T330" s="16"/>
      <c r="U330" s="21"/>
      <c r="V330" s="23"/>
      <c r="W330" s="24" t="s">
        <v>57</v>
      </c>
      <c r="X330" s="25">
        <v>44641</v>
      </c>
      <c r="Y330" s="33">
        <v>0.66666666666666663</v>
      </c>
      <c r="Z330" s="26" t="s">
        <v>7843</v>
      </c>
      <c r="AA330" s="26" t="s">
        <v>47</v>
      </c>
      <c r="AB330" s="27"/>
      <c r="AC330" s="27"/>
      <c r="AD330" s="28"/>
      <c r="AE330" s="29"/>
      <c r="AF330" s="29"/>
      <c r="AG330" s="29"/>
    </row>
    <row r="331" spans="1:33" ht="15.75" customHeight="1">
      <c r="A331" s="15">
        <v>44636</v>
      </c>
      <c r="B331" s="16" t="s">
        <v>6255</v>
      </c>
      <c r="C331" s="16" t="s">
        <v>78</v>
      </c>
      <c r="D331" s="82" t="s">
        <v>35</v>
      </c>
      <c r="E331" s="82" t="s">
        <v>48</v>
      </c>
      <c r="F331" s="17" t="str">
        <f t="shared" si="9"/>
        <v>Fail CV</v>
      </c>
      <c r="G331" s="45" t="s">
        <v>3110</v>
      </c>
      <c r="H331" s="317">
        <v>362317563</v>
      </c>
      <c r="I331" s="45" t="s">
        <v>7844</v>
      </c>
      <c r="J331" s="306"/>
      <c r="K331" s="140" t="s">
        <v>7845</v>
      </c>
      <c r="L331" s="21" t="str">
        <f ca="1">IFERROR(__xludf.DUMMYFUNCTION("if(or(countifs($H$3:H332,H332)&gt;1, countifs($I$3:I332,I332)&gt;1),""Trùng"",if(or(COUNTIFS('Data tổng'!$I:$I,$I332)&gt;1,COUNTIFS('Data tổng'!$H:$H,$H332)&gt;1),""Trùng ""&amp;FILTER('Data tổng'!$B:$B,'Data tổng'!$I:$I=$I332,'Data tổng'!$B:$B&lt;&gt;$B332),""ok""))"),"ok")</f>
        <v>ok</v>
      </c>
      <c r="M331" s="16" t="s">
        <v>217</v>
      </c>
      <c r="N331" s="16"/>
      <c r="O331" s="16"/>
      <c r="P331" s="16"/>
      <c r="Q331" s="16"/>
      <c r="R331" s="16"/>
      <c r="T331" s="16"/>
      <c r="U331" s="21" t="s">
        <v>7846</v>
      </c>
      <c r="V331" s="23"/>
      <c r="W331" s="24" t="s">
        <v>47</v>
      </c>
      <c r="X331" s="25"/>
      <c r="Y331" s="26"/>
      <c r="Z331" s="26"/>
      <c r="AA331" s="26"/>
      <c r="AB331" s="27"/>
      <c r="AC331" s="27"/>
      <c r="AD331" s="28"/>
      <c r="AE331" s="29"/>
      <c r="AF331" s="29"/>
      <c r="AG331" s="29"/>
    </row>
    <row r="332" spans="1:33" ht="15.75" customHeight="1">
      <c r="A332" s="15">
        <v>44636</v>
      </c>
      <c r="B332" s="16" t="s">
        <v>6255</v>
      </c>
      <c r="C332" s="16" t="s">
        <v>145</v>
      </c>
      <c r="D332" s="82" t="s">
        <v>79</v>
      </c>
      <c r="E332" s="82" t="s">
        <v>48</v>
      </c>
      <c r="F332" s="17" t="str">
        <f t="shared" si="9"/>
        <v>Từ chối Phỏng vấn</v>
      </c>
      <c r="G332" s="45" t="s">
        <v>7847</v>
      </c>
      <c r="H332" s="317">
        <v>363005549</v>
      </c>
      <c r="I332" s="45" t="s">
        <v>7848</v>
      </c>
      <c r="J332" s="306"/>
      <c r="K332" s="140" t="s">
        <v>7849</v>
      </c>
      <c r="L332" s="21" t="str">
        <f ca="1">IFERROR(__xludf.DUMMYFUNCTION("if(or(countifs($H$3:H333,H333)&gt;1, countifs($I$3:I333,I333)&gt;1),""Trùng"",if(or(COUNTIFS('Data tổng'!$I:$I,$I333)&gt;1,COUNTIFS('Data tổng'!$H:$H,$H333)&gt;1),""Trùng ""&amp;FILTER('Data tổng'!$B:$B,'Data tổng'!$I:$I=$I333,'Data tổng'!$B:$B&lt;&gt;$B333),""ok""))"),"ok")</f>
        <v>ok</v>
      </c>
      <c r="M332" s="16" t="s">
        <v>83</v>
      </c>
      <c r="N332" s="16" t="s">
        <v>84</v>
      </c>
      <c r="O332" s="16"/>
      <c r="P332" s="16"/>
      <c r="Q332" s="16" t="s">
        <v>3900</v>
      </c>
      <c r="R332" s="16"/>
      <c r="T332" s="16"/>
      <c r="U332" s="21" t="s">
        <v>7850</v>
      </c>
      <c r="V332" s="23"/>
      <c r="W332" s="24" t="s">
        <v>57</v>
      </c>
      <c r="X332" s="25"/>
      <c r="Y332" s="26"/>
      <c r="Z332" s="26"/>
      <c r="AA332" s="26" t="s">
        <v>58</v>
      </c>
      <c r="AB332" s="27"/>
      <c r="AC332" s="27"/>
      <c r="AD332" s="28"/>
      <c r="AE332" s="29"/>
      <c r="AF332" s="29"/>
      <c r="AG332" s="29"/>
    </row>
    <row r="333" spans="1:33" ht="15.75" customHeight="1">
      <c r="A333" s="15">
        <v>44637</v>
      </c>
      <c r="B333" s="16" t="s">
        <v>6255</v>
      </c>
      <c r="C333" s="16" t="s">
        <v>155</v>
      </c>
      <c r="D333" s="16" t="s">
        <v>79</v>
      </c>
      <c r="E333" s="16" t="s">
        <v>48</v>
      </c>
      <c r="F333" s="17" t="str">
        <f t="shared" si="9"/>
        <v>Fail Phỏng vấn</v>
      </c>
      <c r="G333" s="82" t="s">
        <v>7851</v>
      </c>
      <c r="H333" s="359" t="s">
        <v>7852</v>
      </c>
      <c r="I333" s="16" t="s">
        <v>7853</v>
      </c>
      <c r="J333" s="347" t="s">
        <v>7854</v>
      </c>
      <c r="K333" s="20" t="s">
        <v>7855</v>
      </c>
      <c r="L333" s="21" t="str">
        <f ca="1">IFERROR(__xludf.DUMMYFUNCTION("if(or(countifs($H$3:H334,H334)&gt;1, countifs($I$3:I334,I334)&gt;1),""Trùng"",if(or(COUNTIFS('Data tổng'!$I:$I,$I334)&gt;1,COUNTIFS('Data tổng'!$H:$H,$H334)&gt;1),""Trùng ""&amp;FILTER('Data tổng'!$B:$B,'Data tổng'!$I:$I=$I334,'Data tổng'!$B:$B&lt;&gt;$B334),""ok""))"),"ok")</f>
        <v>ok</v>
      </c>
      <c r="M333" s="16" t="s">
        <v>83</v>
      </c>
      <c r="N333" s="16" t="s">
        <v>243</v>
      </c>
      <c r="O333" s="16"/>
      <c r="P333" s="16"/>
      <c r="Q333" s="16" t="s">
        <v>44</v>
      </c>
      <c r="R333" s="16"/>
      <c r="T333" s="16"/>
      <c r="U333" s="21" t="s">
        <v>7856</v>
      </c>
      <c r="V333" s="23"/>
      <c r="W333" s="24" t="s">
        <v>57</v>
      </c>
      <c r="X333" s="25">
        <v>44642</v>
      </c>
      <c r="Y333" s="33">
        <v>0.625</v>
      </c>
      <c r="Z333" s="26" t="s">
        <v>2883</v>
      </c>
      <c r="AA333" s="26" t="s">
        <v>47</v>
      </c>
      <c r="AB333" s="27"/>
      <c r="AC333" s="27"/>
      <c r="AD333" s="28"/>
      <c r="AE333" s="29"/>
      <c r="AF333" s="29"/>
      <c r="AG333" s="29"/>
    </row>
    <row r="334" spans="1:33" ht="15.75" customHeight="1">
      <c r="A334" s="15">
        <v>44637</v>
      </c>
      <c r="B334" s="16" t="s">
        <v>6255</v>
      </c>
      <c r="C334" s="16" t="s">
        <v>155</v>
      </c>
      <c r="D334" s="16" t="s">
        <v>35</v>
      </c>
      <c r="E334" s="16" t="s">
        <v>48</v>
      </c>
      <c r="F334" s="17" t="str">
        <f t="shared" si="9"/>
        <v>Đã nhận được CV</v>
      </c>
      <c r="G334" s="16" t="s">
        <v>7857</v>
      </c>
      <c r="H334" s="359" t="s">
        <v>7858</v>
      </c>
      <c r="I334" s="16" t="s">
        <v>7859</v>
      </c>
      <c r="J334" s="347" t="s">
        <v>7860</v>
      </c>
      <c r="K334" s="20" t="s">
        <v>7861</v>
      </c>
      <c r="L334" s="21" t="str">
        <f ca="1">IFERROR(__xludf.DUMMYFUNCTION("if(or(countifs($H$3:H335,H335)&gt;1, countifs($I$3:I335,I335)&gt;1),""Trùng"",if(or(COUNTIFS('Data tổng'!$I:$I,$I335)&gt;1,COUNTIFS('Data tổng'!$H:$H,$H335)&gt;1),""Trùng ""&amp;FILTER('Data tổng'!$B:$B,'Data tổng'!$I:$I=$I335,'Data tổng'!$B:$B&lt;&gt;$B335),""ok""))"),"ok")</f>
        <v>ok</v>
      </c>
      <c r="M334" s="16" t="s">
        <v>112</v>
      </c>
      <c r="N334" s="16"/>
      <c r="O334" s="16"/>
      <c r="P334" s="16"/>
      <c r="Q334" s="16"/>
      <c r="R334" s="16"/>
      <c r="T334" s="16"/>
      <c r="U334" s="21"/>
      <c r="V334" s="23"/>
      <c r="W334" s="24"/>
      <c r="X334" s="25"/>
      <c r="Y334" s="26"/>
      <c r="Z334" s="26"/>
      <c r="AA334" s="26"/>
      <c r="AB334" s="27"/>
      <c r="AC334" s="27"/>
      <c r="AD334" s="28"/>
      <c r="AE334" s="29"/>
      <c r="AF334" s="29"/>
      <c r="AG334" s="29"/>
    </row>
    <row r="335" spans="1:33" ht="15.75" customHeight="1">
      <c r="A335" s="15">
        <v>44637</v>
      </c>
      <c r="B335" s="16" t="s">
        <v>6255</v>
      </c>
      <c r="C335" s="16" t="s">
        <v>145</v>
      </c>
      <c r="D335" s="16" t="s">
        <v>417</v>
      </c>
      <c r="E335" s="16" t="s">
        <v>48</v>
      </c>
      <c r="F335" s="17" t="str">
        <f t="shared" si="9"/>
        <v>Hủy Phỏng vấn</v>
      </c>
      <c r="G335" s="82" t="s">
        <v>7862</v>
      </c>
      <c r="H335" s="317">
        <v>817477887</v>
      </c>
      <c r="I335" s="16" t="s">
        <v>7863</v>
      </c>
      <c r="J335" s="19"/>
      <c r="K335" s="20" t="s">
        <v>7864</v>
      </c>
      <c r="L335" s="21" t="str">
        <f ca="1">IFERROR(__xludf.DUMMYFUNCTION("if(or(countifs($H$3:H336,H336)&gt;1, countifs($I$3:I336,I336)&gt;1),""Trùng"",if(or(COUNTIFS('Data tổng'!$I:$I,$I336)&gt;1,COUNTIFS('Data tổng'!$H:$H,$H336)&gt;1),""Trùng ""&amp;FILTER('Data tổng'!$B:$B,'Data tổng'!$I:$I=$I336,'Data tổng'!$B:$B&lt;&gt;$B336),""ok""))"),"ok")</f>
        <v>ok</v>
      </c>
      <c r="M335" s="16" t="s">
        <v>83</v>
      </c>
      <c r="N335" s="16" t="s">
        <v>243</v>
      </c>
      <c r="O335" s="16"/>
      <c r="P335" s="16"/>
      <c r="Q335" s="16"/>
      <c r="R335" s="16"/>
      <c r="T335" s="16"/>
      <c r="U335" s="21"/>
      <c r="V335" s="23"/>
      <c r="W335" s="24" t="s">
        <v>57</v>
      </c>
      <c r="X335" s="25"/>
      <c r="Y335" s="26"/>
      <c r="Z335" s="26"/>
      <c r="AA335" s="26" t="s">
        <v>187</v>
      </c>
      <c r="AB335" s="27"/>
      <c r="AC335" s="27"/>
      <c r="AD335" s="28"/>
      <c r="AE335" s="29"/>
      <c r="AF335" s="29"/>
      <c r="AG335" s="29"/>
    </row>
    <row r="336" spans="1:33" ht="15.75" customHeight="1">
      <c r="A336" s="15">
        <v>44637</v>
      </c>
      <c r="B336" s="16" t="s">
        <v>6255</v>
      </c>
      <c r="C336" s="16" t="s">
        <v>155</v>
      </c>
      <c r="D336" s="16" t="s">
        <v>79</v>
      </c>
      <c r="E336" s="16" t="s">
        <v>48</v>
      </c>
      <c r="F336" s="17" t="str">
        <f t="shared" si="9"/>
        <v>Đã nhận được CV</v>
      </c>
      <c r="G336" s="82" t="s">
        <v>7865</v>
      </c>
      <c r="H336" s="359" t="s">
        <v>7866</v>
      </c>
      <c r="I336" s="16" t="s">
        <v>7867</v>
      </c>
      <c r="J336" s="347" t="s">
        <v>7013</v>
      </c>
      <c r="K336" s="20" t="s">
        <v>7868</v>
      </c>
      <c r="L336" s="21" t="str">
        <f ca="1">IFERROR(__xludf.DUMMYFUNCTION("if(or(countifs($H$3:H337,H337)&gt;1, countifs($I$3:I337,I337)&gt;1),""Trùng"",if(or(COUNTIFS('Data tổng'!$I:$I,$I337)&gt;1,COUNTIFS('Data tổng'!$H:$H,$H337)&gt;1),""Trùng ""&amp;FILTER('Data tổng'!$B:$B,'Data tổng'!$I:$I=$I337,'Data tổng'!$B:$B&lt;&gt;$B337),""ok""))"),"ok")</f>
        <v>ok</v>
      </c>
      <c r="M336" s="16" t="s">
        <v>40</v>
      </c>
      <c r="N336" s="16" t="s">
        <v>243</v>
      </c>
      <c r="O336" s="16"/>
      <c r="P336" s="16"/>
      <c r="Q336" s="16" t="s">
        <v>44</v>
      </c>
      <c r="R336" s="16"/>
      <c r="T336" s="16"/>
      <c r="U336" s="21" t="s">
        <v>7869</v>
      </c>
      <c r="V336" s="23"/>
      <c r="W336" s="24"/>
      <c r="X336" s="25"/>
      <c r="Y336" s="26"/>
      <c r="Z336" s="26"/>
      <c r="AA336" s="26"/>
      <c r="AB336" s="27"/>
      <c r="AC336" s="27"/>
      <c r="AD336" s="28"/>
      <c r="AE336" s="29"/>
      <c r="AF336" s="29"/>
      <c r="AG336" s="29"/>
    </row>
    <row r="337" spans="1:33" ht="15.75" customHeight="1">
      <c r="A337" s="15">
        <v>44637</v>
      </c>
      <c r="B337" s="16" t="s">
        <v>6255</v>
      </c>
      <c r="C337" s="16" t="s">
        <v>145</v>
      </c>
      <c r="D337" s="16" t="s">
        <v>79</v>
      </c>
      <c r="E337" s="16" t="s">
        <v>48</v>
      </c>
      <c r="F337" s="17" t="str">
        <f t="shared" si="9"/>
        <v>Fail Phỏng vấn</v>
      </c>
      <c r="G337" s="82" t="s">
        <v>7870</v>
      </c>
      <c r="H337" s="359" t="s">
        <v>7871</v>
      </c>
      <c r="I337" s="16" t="s">
        <v>7872</v>
      </c>
      <c r="J337" s="19"/>
      <c r="K337" s="20" t="s">
        <v>7873</v>
      </c>
      <c r="L337" s="21" t="str">
        <f ca="1">IFERROR(__xludf.DUMMYFUNCTION("if(or(countifs($H$3:H338,H338)&gt;1, countifs($I$3:I338,I338)&gt;1),""Trùng"",if(or(COUNTIFS('Data tổng'!$I:$I,$I338)&gt;1,COUNTIFS('Data tổng'!$H:$H,$H338)&gt;1),""Trùng ""&amp;FILTER('Data tổng'!$B:$B,'Data tổng'!$I:$I=$I338,'Data tổng'!$B:$B&lt;&gt;$B338),""ok""))"),"ok")</f>
        <v>ok</v>
      </c>
      <c r="M337" s="16" t="s">
        <v>83</v>
      </c>
      <c r="N337" s="16" t="s">
        <v>243</v>
      </c>
      <c r="O337" s="16"/>
      <c r="P337" s="16"/>
      <c r="Q337" s="16" t="s">
        <v>70</v>
      </c>
      <c r="R337" s="16"/>
      <c r="T337" s="16"/>
      <c r="U337" s="21" t="s">
        <v>7874</v>
      </c>
      <c r="V337" s="23"/>
      <c r="W337" s="24" t="s">
        <v>57</v>
      </c>
      <c r="X337" s="25">
        <v>44642</v>
      </c>
      <c r="Y337" s="33">
        <v>0.70833333333333337</v>
      </c>
      <c r="Z337" s="26" t="s">
        <v>7875</v>
      </c>
      <c r="AA337" s="26" t="s">
        <v>47</v>
      </c>
      <c r="AB337" s="27"/>
      <c r="AC337" s="27"/>
      <c r="AD337" s="28"/>
      <c r="AE337" s="29"/>
      <c r="AF337" s="29"/>
      <c r="AG337" s="29"/>
    </row>
    <row r="338" spans="1:33" ht="15.75" customHeight="1">
      <c r="A338" s="15">
        <v>44637</v>
      </c>
      <c r="B338" s="16" t="s">
        <v>6255</v>
      </c>
      <c r="C338" s="16" t="s">
        <v>145</v>
      </c>
      <c r="D338" s="16" t="s">
        <v>417</v>
      </c>
      <c r="E338" s="16" t="s">
        <v>48</v>
      </c>
      <c r="F338" s="17" t="str">
        <f t="shared" si="9"/>
        <v>Fail Phỏng vấn</v>
      </c>
      <c r="G338" s="82" t="s">
        <v>7876</v>
      </c>
      <c r="H338" s="359" t="s">
        <v>7877</v>
      </c>
      <c r="I338" s="16" t="s">
        <v>7878</v>
      </c>
      <c r="J338" s="145"/>
      <c r="K338" s="20" t="s">
        <v>7879</v>
      </c>
      <c r="L338" s="21" t="str">
        <f ca="1">IFERROR(__xludf.DUMMYFUNCTION("if(or(countifs($H$3:H339,H339)&gt;1, countifs($I$3:I339,I339)&gt;1),""Trùng"",if(or(COUNTIFS('Data tổng'!$I:$I,$I339)&gt;1,COUNTIFS('Data tổng'!$H:$H,$H339)&gt;1),""Trùng ""&amp;FILTER('Data tổng'!$B:$B,'Data tổng'!$I:$I=$I339,'Data tổng'!$B:$B&lt;&gt;$B339),""ok""))"),"ok")</f>
        <v>ok</v>
      </c>
      <c r="M338" s="16" t="s">
        <v>83</v>
      </c>
      <c r="N338" s="16" t="s">
        <v>243</v>
      </c>
      <c r="O338" s="16"/>
      <c r="P338" s="16"/>
      <c r="Q338" s="16" t="s">
        <v>70</v>
      </c>
      <c r="R338" s="16"/>
      <c r="T338" s="16"/>
      <c r="U338" s="21" t="s">
        <v>7880</v>
      </c>
      <c r="V338" s="23"/>
      <c r="W338" s="24" t="s">
        <v>57</v>
      </c>
      <c r="X338" s="25">
        <v>44648</v>
      </c>
      <c r="Y338" s="33">
        <v>0.66666666666666663</v>
      </c>
      <c r="Z338" s="26" t="s">
        <v>5931</v>
      </c>
      <c r="AA338" s="26" t="s">
        <v>47</v>
      </c>
      <c r="AB338" s="27"/>
      <c r="AC338" s="27"/>
      <c r="AD338" s="28"/>
      <c r="AE338" s="29"/>
      <c r="AF338" s="29"/>
      <c r="AG338" s="29"/>
    </row>
    <row r="339" spans="1:33" ht="15.75" customHeight="1">
      <c r="A339" s="15">
        <v>44637</v>
      </c>
      <c r="B339" s="16" t="s">
        <v>6255</v>
      </c>
      <c r="C339" s="16" t="s">
        <v>155</v>
      </c>
      <c r="D339" s="16" t="s">
        <v>79</v>
      </c>
      <c r="E339" s="16" t="s">
        <v>48</v>
      </c>
      <c r="F339" s="153" t="str">
        <f t="shared" si="9"/>
        <v>Fail Phỏng vấn</v>
      </c>
      <c r="G339" s="82" t="s">
        <v>7881</v>
      </c>
      <c r="H339" s="359" t="s">
        <v>7882</v>
      </c>
      <c r="I339" s="16" t="s">
        <v>7883</v>
      </c>
      <c r="J339" s="19"/>
      <c r="K339" s="20" t="s">
        <v>7884</v>
      </c>
      <c r="L339" s="21" t="str">
        <f ca="1">IFERROR(__xludf.DUMMYFUNCTION("if(or(countifs($H$3:H340,H340)&gt;1, countifs($I$3:I340,I340)&gt;1),""Trùng"",if(or(COUNTIFS('Data tổng'!$I:$I,$I340)&gt;1,COUNTIFS('Data tổng'!$H:$H,$H340)&gt;1),""Trùng ""&amp;FILTER('Data tổng'!$B:$B,'Data tổng'!$I:$I=$I340,'Data tổng'!$B:$B&lt;&gt;$B340),""ok""))"),"ok")</f>
        <v>ok</v>
      </c>
      <c r="M339" s="16" t="s">
        <v>83</v>
      </c>
      <c r="N339" s="16" t="s">
        <v>243</v>
      </c>
      <c r="O339" s="16"/>
      <c r="P339" s="16"/>
      <c r="Q339" s="16" t="s">
        <v>44</v>
      </c>
      <c r="R339" s="16"/>
      <c r="T339" s="16"/>
      <c r="U339" s="21" t="s">
        <v>7885</v>
      </c>
      <c r="V339" s="23"/>
      <c r="W339" s="24" t="s">
        <v>57</v>
      </c>
      <c r="X339" s="25">
        <v>44648</v>
      </c>
      <c r="Y339" s="33">
        <v>0.58333333333333337</v>
      </c>
      <c r="Z339" s="26" t="s">
        <v>7843</v>
      </c>
      <c r="AA339" s="26" t="s">
        <v>47</v>
      </c>
      <c r="AB339" s="27"/>
      <c r="AC339" s="27"/>
      <c r="AD339" s="28"/>
      <c r="AE339" s="29"/>
      <c r="AF339" s="29"/>
      <c r="AG339" s="29"/>
    </row>
    <row r="340" spans="1:33" ht="15.75" customHeight="1">
      <c r="A340" s="15">
        <v>44637</v>
      </c>
      <c r="B340" s="16" t="s">
        <v>6255</v>
      </c>
      <c r="C340" s="16" t="s">
        <v>155</v>
      </c>
      <c r="D340" s="16" t="s">
        <v>79</v>
      </c>
      <c r="E340" s="16" t="s">
        <v>48</v>
      </c>
      <c r="F340" s="17" t="str">
        <f t="shared" si="9"/>
        <v>Pass Phỏng vấn</v>
      </c>
      <c r="G340" s="82" t="s">
        <v>7886</v>
      </c>
      <c r="H340" s="359" t="s">
        <v>7887</v>
      </c>
      <c r="I340" s="16" t="s">
        <v>7888</v>
      </c>
      <c r="J340" s="145"/>
      <c r="K340" s="20" t="s">
        <v>7889</v>
      </c>
      <c r="L340" s="21" t="str">
        <f ca="1">IFERROR(__xludf.DUMMYFUNCTION("if(or(countifs($H$3:H341,H341)&gt;1, countifs($I$3:I341,I341)&gt;1),""Trùng"",if(or(COUNTIFS('Data tổng'!$I:$I,$I341)&gt;1,COUNTIFS('Data tổng'!$H:$H,$H341)&gt;1),""Trùng ""&amp;FILTER('Data tổng'!$B:$B,'Data tổng'!$I:$I=$I341,'Data tổng'!$B:$B&lt;&gt;$B341),""ok""))"),"ok")</f>
        <v>ok</v>
      </c>
      <c r="M340" s="16" t="s">
        <v>112</v>
      </c>
      <c r="N340" s="16" t="s">
        <v>7696</v>
      </c>
      <c r="O340" s="16"/>
      <c r="P340" s="16"/>
      <c r="Q340" s="16" t="s">
        <v>44</v>
      </c>
      <c r="R340" s="16"/>
      <c r="T340" s="16"/>
      <c r="U340" s="21" t="s">
        <v>7890</v>
      </c>
      <c r="V340" s="23"/>
      <c r="W340" s="24" t="s">
        <v>57</v>
      </c>
      <c r="X340" s="25">
        <v>44645</v>
      </c>
      <c r="Y340" s="33">
        <v>0.58333333333333337</v>
      </c>
      <c r="Z340" s="26" t="s">
        <v>7891</v>
      </c>
      <c r="AA340" s="26" t="s">
        <v>57</v>
      </c>
      <c r="AB340" s="27"/>
      <c r="AC340" s="27"/>
      <c r="AD340" s="28"/>
      <c r="AE340" s="29"/>
      <c r="AF340" s="29"/>
      <c r="AG340" s="29"/>
    </row>
    <row r="341" spans="1:33" ht="15.75" customHeight="1">
      <c r="A341" s="15">
        <v>44641</v>
      </c>
      <c r="B341" s="16" t="s">
        <v>6255</v>
      </c>
      <c r="C341" s="16" t="s">
        <v>145</v>
      </c>
      <c r="D341" s="16" t="s">
        <v>457</v>
      </c>
      <c r="E341" s="16" t="s">
        <v>48</v>
      </c>
      <c r="F341" s="17" t="str">
        <f t="shared" si="9"/>
        <v>Đã nhận được CV</v>
      </c>
      <c r="G341" s="45" t="s">
        <v>7892</v>
      </c>
      <c r="H341" s="317">
        <v>332727268</v>
      </c>
      <c r="I341" s="45" t="s">
        <v>7893</v>
      </c>
      <c r="J341" s="306"/>
      <c r="K341" s="140" t="s">
        <v>7894</v>
      </c>
      <c r="L341" s="21" t="str">
        <f ca="1">IFERROR(__xludf.DUMMYFUNCTION("if(or(countifs($H$3:H342,H342)&gt;1, countifs($I$3:I342,I342)&gt;1),""Trùng"",if(or(COUNTIFS('Data tổng'!$I:$I,$I342)&gt;1,COUNTIFS('Data tổng'!$H:$H,$H342)&gt;1),""Trùng ""&amp;FILTER('Data tổng'!$B:$B,'Data tổng'!$I:$I=$I342,'Data tổng'!$B:$B&lt;&gt;$B342),""ok""))"),"ok")</f>
        <v>ok</v>
      </c>
      <c r="M341" s="16" t="s">
        <v>40</v>
      </c>
      <c r="N341" s="16"/>
      <c r="O341" s="16"/>
      <c r="P341" s="16"/>
      <c r="Q341" s="16" t="s">
        <v>7459</v>
      </c>
      <c r="R341" s="16"/>
      <c r="T341" s="16"/>
      <c r="U341" s="21"/>
      <c r="V341" s="23"/>
      <c r="W341" s="24"/>
      <c r="X341" s="25"/>
      <c r="Y341" s="26"/>
      <c r="Z341" s="26"/>
      <c r="AA341" s="26"/>
      <c r="AB341" s="27"/>
      <c r="AC341" s="27"/>
      <c r="AD341" s="28"/>
      <c r="AE341" s="29"/>
      <c r="AF341" s="29"/>
      <c r="AG341" s="29"/>
    </row>
    <row r="342" spans="1:33" ht="15.75" customHeight="1">
      <c r="A342" s="15">
        <v>44641</v>
      </c>
      <c r="B342" s="16" t="s">
        <v>6255</v>
      </c>
      <c r="C342" s="16" t="s">
        <v>155</v>
      </c>
      <c r="D342" s="16" t="s">
        <v>1455</v>
      </c>
      <c r="E342" s="16" t="s">
        <v>48</v>
      </c>
      <c r="F342" s="17" t="str">
        <f t="shared" si="9"/>
        <v>Fail Phỏng vấn</v>
      </c>
      <c r="G342" s="82" t="s">
        <v>7895</v>
      </c>
      <c r="H342" s="317" t="s">
        <v>7896</v>
      </c>
      <c r="I342" s="45" t="s">
        <v>7897</v>
      </c>
      <c r="J342" s="306"/>
      <c r="K342" s="140" t="s">
        <v>7898</v>
      </c>
      <c r="L342" s="21" t="str">
        <f ca="1">IFERROR(__xludf.DUMMYFUNCTION("if(or(countifs($H$3:H343,H343)&gt;1, countifs($I$3:I343,I343)&gt;1),""Trùng"",if(or(COUNTIFS('Data tổng'!$I:$I,$I343)&gt;1,COUNTIFS('Data tổng'!$H:$H,$H343)&gt;1),""Trùng ""&amp;FILTER('Data tổng'!$B:$B,'Data tổng'!$I:$I=$I343,'Data tổng'!$B:$B&lt;&gt;$B343),""ok""))"),"ok")</f>
        <v>ok</v>
      </c>
      <c r="M342" s="16" t="s">
        <v>40</v>
      </c>
      <c r="N342" s="16"/>
      <c r="O342" s="16"/>
      <c r="P342" s="16"/>
      <c r="Q342" s="16" t="s">
        <v>44</v>
      </c>
      <c r="R342" s="16"/>
      <c r="T342" s="16"/>
      <c r="U342" s="21"/>
      <c r="V342" s="23"/>
      <c r="W342" s="24" t="s">
        <v>57</v>
      </c>
      <c r="X342" s="25">
        <v>44645</v>
      </c>
      <c r="Y342" s="33">
        <v>0.375</v>
      </c>
      <c r="Z342" s="26" t="s">
        <v>1174</v>
      </c>
      <c r="AA342" s="26" t="s">
        <v>47</v>
      </c>
      <c r="AB342" s="27"/>
      <c r="AC342" s="27"/>
      <c r="AD342" s="28"/>
      <c r="AE342" s="29"/>
      <c r="AF342" s="29"/>
      <c r="AG342" s="29"/>
    </row>
    <row r="343" spans="1:33" ht="15.75" customHeight="1">
      <c r="A343" s="15">
        <v>44641</v>
      </c>
      <c r="B343" s="16" t="s">
        <v>6255</v>
      </c>
      <c r="C343" s="16" t="s">
        <v>145</v>
      </c>
      <c r="D343" s="16" t="s">
        <v>1455</v>
      </c>
      <c r="E343" s="16" t="s">
        <v>48</v>
      </c>
      <c r="F343" s="17" t="str">
        <f t="shared" si="9"/>
        <v>Đã nhận được CV</v>
      </c>
      <c r="G343" s="45" t="s">
        <v>7899</v>
      </c>
      <c r="H343" s="317">
        <v>962187968</v>
      </c>
      <c r="I343" s="45" t="s">
        <v>7900</v>
      </c>
      <c r="J343" s="306"/>
      <c r="K343" s="140" t="s">
        <v>7901</v>
      </c>
      <c r="L343" s="21" t="str">
        <f ca="1">IFERROR(__xludf.DUMMYFUNCTION("if(or(countifs($H$3:H344,H344)&gt;1, countifs($I$3:I344,I344)&gt;1),""Trùng"",if(or(COUNTIFS('Data tổng'!$I:$I,$I344)&gt;1,COUNTIFS('Data tổng'!$H:$H,$H344)&gt;1),""Trùng ""&amp;FILTER('Data tổng'!$B:$B,'Data tổng'!$I:$I=$I344,'Data tổng'!$B:$B&lt;&gt;$B344),""ok""))"),"ok")</f>
        <v>ok</v>
      </c>
      <c r="M343" s="16" t="s">
        <v>40</v>
      </c>
      <c r="N343" s="16"/>
      <c r="O343" s="16"/>
      <c r="P343" s="16"/>
      <c r="Q343" s="16" t="s">
        <v>70</v>
      </c>
      <c r="R343" s="16"/>
      <c r="T343" s="16"/>
      <c r="U343" s="21"/>
      <c r="V343" s="23"/>
      <c r="W343" s="24"/>
      <c r="X343" s="25"/>
      <c r="Y343" s="26"/>
      <c r="Z343" s="26"/>
      <c r="AA343" s="26"/>
      <c r="AB343" s="27"/>
      <c r="AC343" s="27"/>
      <c r="AD343" s="28"/>
      <c r="AE343" s="29"/>
      <c r="AF343" s="29"/>
      <c r="AG343" s="29"/>
    </row>
    <row r="344" spans="1:33" ht="15.75" customHeight="1">
      <c r="A344" s="15">
        <v>44641</v>
      </c>
      <c r="B344" s="16" t="s">
        <v>6255</v>
      </c>
      <c r="C344" s="16" t="s">
        <v>145</v>
      </c>
      <c r="D344" s="16" t="s">
        <v>1455</v>
      </c>
      <c r="E344" s="16" t="s">
        <v>48</v>
      </c>
      <c r="F344" s="17" t="str">
        <f t="shared" si="9"/>
        <v>Từ chối offer</v>
      </c>
      <c r="G344" s="82" t="s">
        <v>7902</v>
      </c>
      <c r="H344" s="359" t="s">
        <v>7903</v>
      </c>
      <c r="I344" s="45" t="s">
        <v>7904</v>
      </c>
      <c r="J344" s="306"/>
      <c r="K344" s="140" t="s">
        <v>7905</v>
      </c>
      <c r="L344" s="21" t="str">
        <f ca="1">IFERROR(__xludf.DUMMYFUNCTION("if(or(countifs($H$3:H345,H345)&gt;1, countifs($I$3:I345,I345)&gt;1),""Trùng"",if(or(COUNTIFS('Data tổng'!$I:$I,$I345)&gt;1,COUNTIFS('Data tổng'!$H:$H,$H345)&gt;1),""Trùng ""&amp;FILTER('Data tổng'!$B:$B,'Data tổng'!$I:$I=$I345,'Data tổng'!$B:$B&lt;&gt;$B345),""ok""))"),"ok")</f>
        <v>ok</v>
      </c>
      <c r="M344" s="16" t="s">
        <v>83</v>
      </c>
      <c r="N344" s="16" t="s">
        <v>243</v>
      </c>
      <c r="O344" s="16"/>
      <c r="P344" s="16"/>
      <c r="Q344" s="16" t="s">
        <v>3900</v>
      </c>
      <c r="R344" s="16"/>
      <c r="T344" s="16"/>
      <c r="U344" s="21" t="s">
        <v>7906</v>
      </c>
      <c r="V344" s="23"/>
      <c r="W344" s="24" t="s">
        <v>57</v>
      </c>
      <c r="X344" s="25">
        <v>44642</v>
      </c>
      <c r="Y344" s="33">
        <v>0.41666666666666669</v>
      </c>
      <c r="Z344" s="26" t="s">
        <v>7907</v>
      </c>
      <c r="AA344" s="26" t="s">
        <v>57</v>
      </c>
      <c r="AB344" s="27">
        <v>44644</v>
      </c>
      <c r="AC344" s="27" t="s">
        <v>128</v>
      </c>
      <c r="AD344" s="28"/>
      <c r="AE344" s="29"/>
      <c r="AF344" s="29"/>
      <c r="AG344" s="29">
        <v>23000000</v>
      </c>
    </row>
    <row r="345" spans="1:33" ht="15.75" customHeight="1">
      <c r="A345" s="15">
        <v>44641</v>
      </c>
      <c r="B345" s="16" t="s">
        <v>6255</v>
      </c>
      <c r="C345" s="16" t="s">
        <v>155</v>
      </c>
      <c r="D345" s="16" t="s">
        <v>1455</v>
      </c>
      <c r="E345" s="16" t="s">
        <v>48</v>
      </c>
      <c r="F345" s="17" t="str">
        <f t="shared" si="9"/>
        <v>Fail Phỏng vấn</v>
      </c>
      <c r="G345" s="82" t="s">
        <v>7908</v>
      </c>
      <c r="H345" s="317">
        <v>354234491</v>
      </c>
      <c r="I345" s="45" t="s">
        <v>7909</v>
      </c>
      <c r="J345" s="306"/>
      <c r="K345" s="140" t="s">
        <v>7910</v>
      </c>
      <c r="L345" s="21" t="str">
        <f ca="1">IFERROR(__xludf.DUMMYFUNCTION("if(or(countifs($H$3:H346,H346)&gt;1, countifs($I$3:I346,I346)&gt;1),""Trùng"",if(or(COUNTIFS('Data tổng'!$I:$I,$I346)&gt;1,COUNTIFS('Data tổng'!$H:$H,$H346)&gt;1),""Trùng ""&amp;FILTER('Data tổng'!$B:$B,'Data tổng'!$I:$I=$I346,'Data tổng'!$B:$B&lt;&gt;$B346),""ok""))"),"ok")</f>
        <v>ok</v>
      </c>
      <c r="M345" s="16" t="s">
        <v>801</v>
      </c>
      <c r="N345" s="16" t="s">
        <v>7911</v>
      </c>
      <c r="O345" s="16"/>
      <c r="P345" s="16"/>
      <c r="Q345" s="16" t="s">
        <v>284</v>
      </c>
      <c r="R345" s="16"/>
      <c r="T345" s="16"/>
      <c r="U345" s="21"/>
      <c r="V345" s="23"/>
      <c r="W345" s="24" t="s">
        <v>57</v>
      </c>
      <c r="X345" s="25">
        <v>44645</v>
      </c>
      <c r="Y345" s="33">
        <v>0.75</v>
      </c>
      <c r="Z345" s="26" t="s">
        <v>7912</v>
      </c>
      <c r="AA345" s="26" t="s">
        <v>47</v>
      </c>
      <c r="AB345" s="27"/>
      <c r="AC345" s="27"/>
      <c r="AD345" s="28"/>
      <c r="AE345" s="29"/>
      <c r="AF345" s="29"/>
      <c r="AG345" s="29"/>
    </row>
    <row r="346" spans="1:33" ht="15.75" customHeight="1">
      <c r="A346" s="15">
        <v>44642</v>
      </c>
      <c r="B346" s="16" t="s">
        <v>6255</v>
      </c>
      <c r="C346" s="16" t="s">
        <v>145</v>
      </c>
      <c r="D346" s="16" t="s">
        <v>1455</v>
      </c>
      <c r="E346" s="16" t="s">
        <v>48</v>
      </c>
      <c r="F346" s="17" t="str">
        <f t="shared" si="9"/>
        <v>Từ chối offer</v>
      </c>
      <c r="G346" s="82" t="s">
        <v>7913</v>
      </c>
      <c r="H346" s="317" t="s">
        <v>7914</v>
      </c>
      <c r="I346" s="45" t="s">
        <v>7915</v>
      </c>
      <c r="J346" s="306"/>
      <c r="K346" s="105" t="s">
        <v>7916</v>
      </c>
      <c r="L346" s="21" t="str">
        <f ca="1">IFERROR(__xludf.DUMMYFUNCTION("if(or(countifs($H$3:H347,H347)&gt;1, countifs($I$3:I347,I347)&gt;1),""Trùng"",if(or(COUNTIFS('Data tổng'!$I:$I,$I347)&gt;1,COUNTIFS('Data tổng'!$H:$H,$H347)&gt;1),""Trùng ""&amp;FILTER('Data tổng'!$B:$B,'Data tổng'!$I:$I=$I347,'Data tổng'!$B:$B&lt;&gt;$B347),""ok""))"),"ok")</f>
        <v>ok</v>
      </c>
      <c r="M346" s="16" t="s">
        <v>40</v>
      </c>
      <c r="N346" s="16" t="s">
        <v>243</v>
      </c>
      <c r="O346" s="16"/>
      <c r="P346" s="16"/>
      <c r="Q346" s="16" t="s">
        <v>3900</v>
      </c>
      <c r="R346" s="16"/>
      <c r="T346" s="16"/>
      <c r="U346" s="21"/>
      <c r="V346" s="23"/>
      <c r="W346" s="24" t="s">
        <v>57</v>
      </c>
      <c r="X346" s="25">
        <v>44643</v>
      </c>
      <c r="Y346" s="33">
        <v>0.625</v>
      </c>
      <c r="Z346" s="26" t="s">
        <v>7917</v>
      </c>
      <c r="AA346" s="26" t="s">
        <v>57</v>
      </c>
      <c r="AB346" s="39">
        <v>44645</v>
      </c>
      <c r="AC346" s="27" t="s">
        <v>128</v>
      </c>
      <c r="AD346" s="28"/>
      <c r="AE346" s="29"/>
      <c r="AF346" s="29"/>
      <c r="AG346" s="29"/>
    </row>
    <row r="347" spans="1:33" ht="15.75" customHeight="1">
      <c r="A347" s="15">
        <v>44642</v>
      </c>
      <c r="B347" s="16" t="s">
        <v>6255</v>
      </c>
      <c r="C347" s="16" t="s">
        <v>145</v>
      </c>
      <c r="D347" s="16" t="s">
        <v>417</v>
      </c>
      <c r="E347" s="16" t="s">
        <v>48</v>
      </c>
      <c r="F347" s="17" t="str">
        <f t="shared" si="9"/>
        <v>Từ chối offer</v>
      </c>
      <c r="G347" s="82" t="s">
        <v>7918</v>
      </c>
      <c r="H347" s="317">
        <v>962850502</v>
      </c>
      <c r="I347" s="45" t="s">
        <v>7919</v>
      </c>
      <c r="J347" s="306"/>
      <c r="K347" s="105" t="s">
        <v>7920</v>
      </c>
      <c r="L347" s="21" t="str">
        <f ca="1">IFERROR(__xludf.DUMMYFUNCTION("if(or(countifs($H$3:H348,H348)&gt;1, countifs($I$3:I348,I348)&gt;1),""Trùng"",if(or(COUNTIFS('Data tổng'!$I:$I,$I348)&gt;1,COUNTIFS('Data tổng'!$H:$H,$H348)&gt;1),""Trùng ""&amp;FILTER('Data tổng'!$B:$B,'Data tổng'!$I:$I=$I348,'Data tổng'!$B:$B&lt;&gt;$B348),""ok""))"),"ok")</f>
        <v>ok</v>
      </c>
      <c r="M347" s="16" t="s">
        <v>40</v>
      </c>
      <c r="N347" s="16" t="s">
        <v>243</v>
      </c>
      <c r="O347" s="16"/>
      <c r="P347" s="16"/>
      <c r="Q347" s="16" t="s">
        <v>3900</v>
      </c>
      <c r="R347" s="16"/>
      <c r="T347" s="16"/>
      <c r="U347" s="21"/>
      <c r="V347" s="23"/>
      <c r="W347" s="24" t="s">
        <v>57</v>
      </c>
      <c r="X347" s="25">
        <v>44644</v>
      </c>
      <c r="Y347" s="33">
        <v>0.58333333333333337</v>
      </c>
      <c r="Z347" s="26" t="s">
        <v>7921</v>
      </c>
      <c r="AA347" s="26" t="s">
        <v>57</v>
      </c>
      <c r="AB347" s="39">
        <v>44645</v>
      </c>
      <c r="AC347" s="27" t="s">
        <v>128</v>
      </c>
      <c r="AD347" s="28"/>
      <c r="AE347" s="29"/>
      <c r="AF347" s="29"/>
      <c r="AG347" s="29"/>
    </row>
    <row r="348" spans="1:33" ht="15.75" customHeight="1">
      <c r="A348" s="15">
        <v>44642</v>
      </c>
      <c r="B348" s="16" t="s">
        <v>6255</v>
      </c>
      <c r="C348" s="16" t="s">
        <v>145</v>
      </c>
      <c r="D348" s="16" t="s">
        <v>417</v>
      </c>
      <c r="E348" s="16" t="s">
        <v>48</v>
      </c>
      <c r="F348" s="17" t="str">
        <f t="shared" si="9"/>
        <v>Từ chối offer</v>
      </c>
      <c r="G348" s="82" t="s">
        <v>7922</v>
      </c>
      <c r="H348" s="303" t="s">
        <v>7923</v>
      </c>
      <c r="I348" s="45" t="s">
        <v>7924</v>
      </c>
      <c r="J348" s="306"/>
      <c r="K348" s="105" t="s">
        <v>7925</v>
      </c>
      <c r="L348" s="21" t="str">
        <f ca="1">IFERROR(__xludf.DUMMYFUNCTION("if(or(countifs($H$3:H349,H349)&gt;1, countifs($I$3:I349,I349)&gt;1),""Trùng"",if(or(COUNTIFS('Data tổng'!$I:$I,$I349)&gt;1,COUNTIFS('Data tổng'!$H:$H,$H349)&gt;1),""Trùng ""&amp;FILTER('Data tổng'!$B:$B,'Data tổng'!$I:$I=$I349,'Data tổng'!$B:$B&lt;&gt;$B349),""ok""))"),"ok")</f>
        <v>ok</v>
      </c>
      <c r="M348" s="16" t="s">
        <v>40</v>
      </c>
      <c r="N348" s="16" t="s">
        <v>243</v>
      </c>
      <c r="O348" s="16"/>
      <c r="P348" s="16"/>
      <c r="Q348" s="16" t="s">
        <v>3900</v>
      </c>
      <c r="R348" s="16"/>
      <c r="T348" s="16"/>
      <c r="U348" s="21"/>
      <c r="V348" s="23"/>
      <c r="W348" s="24" t="s">
        <v>57</v>
      </c>
      <c r="X348" s="25">
        <v>44643</v>
      </c>
      <c r="Y348" s="33">
        <v>0.70833333333333337</v>
      </c>
      <c r="Z348" s="26" t="s">
        <v>7917</v>
      </c>
      <c r="AA348" s="26" t="s">
        <v>57</v>
      </c>
      <c r="AB348" s="39">
        <v>44645</v>
      </c>
      <c r="AC348" s="27" t="s">
        <v>128</v>
      </c>
      <c r="AD348" s="28"/>
      <c r="AE348" s="29"/>
      <c r="AF348" s="29"/>
      <c r="AG348" s="29"/>
    </row>
    <row r="349" spans="1:33" ht="15.75" customHeight="1">
      <c r="A349" s="15">
        <v>44642</v>
      </c>
      <c r="B349" s="16" t="s">
        <v>6255</v>
      </c>
      <c r="C349" s="16" t="s">
        <v>145</v>
      </c>
      <c r="D349" s="16" t="s">
        <v>1455</v>
      </c>
      <c r="E349" s="16" t="s">
        <v>48</v>
      </c>
      <c r="F349" s="17" t="str">
        <f t="shared" si="9"/>
        <v>Pass CV</v>
      </c>
      <c r="G349" s="45" t="s">
        <v>7926</v>
      </c>
      <c r="H349" s="317">
        <v>326180455</v>
      </c>
      <c r="I349" s="45" t="s">
        <v>7927</v>
      </c>
      <c r="J349" s="306"/>
      <c r="K349" s="105" t="s">
        <v>7928</v>
      </c>
      <c r="L349" s="21" t="str">
        <f ca="1">IFERROR(__xludf.DUMMYFUNCTION("if(or(countifs($H$3:H350,H350)&gt;1, countifs($I$3:I350,I350)&gt;1),""Trùng"",if(or(COUNTIFS('Data tổng'!$I:$I,$I350)&gt;1,COUNTIFS('Data tổng'!$H:$H,$H350)&gt;1),""Trùng ""&amp;FILTER('Data tổng'!$B:$B,'Data tổng'!$I:$I=$I350,'Data tổng'!$B:$B&lt;&gt;$B350),""ok""))"),"ok")</f>
        <v>ok</v>
      </c>
      <c r="M349" s="16" t="s">
        <v>40</v>
      </c>
      <c r="N349" s="16" t="s">
        <v>243</v>
      </c>
      <c r="O349" s="16"/>
      <c r="P349" s="16"/>
      <c r="Q349" s="16" t="s">
        <v>3900</v>
      </c>
      <c r="R349" s="16"/>
      <c r="T349" s="16"/>
      <c r="U349" s="21" t="s">
        <v>7929</v>
      </c>
      <c r="V349" s="23"/>
      <c r="W349" s="24" t="s">
        <v>57</v>
      </c>
      <c r="X349" s="25"/>
      <c r="Y349" s="26"/>
      <c r="Z349" s="26"/>
      <c r="AA349" s="26"/>
      <c r="AB349" s="27"/>
      <c r="AC349" s="27"/>
      <c r="AD349" s="28"/>
      <c r="AE349" s="29"/>
      <c r="AF349" s="29"/>
      <c r="AG349" s="29"/>
    </row>
    <row r="350" spans="1:33" ht="15.75" customHeight="1">
      <c r="A350" s="15">
        <v>44642</v>
      </c>
      <c r="B350" s="16" t="s">
        <v>6255</v>
      </c>
      <c r="C350" s="16" t="s">
        <v>145</v>
      </c>
      <c r="D350" s="16" t="s">
        <v>1455</v>
      </c>
      <c r="E350" s="16" t="s">
        <v>48</v>
      </c>
      <c r="F350" s="17" t="str">
        <f t="shared" si="9"/>
        <v>Fail CV</v>
      </c>
      <c r="G350" s="45" t="s">
        <v>7930</v>
      </c>
      <c r="H350" s="335" t="s">
        <v>7931</v>
      </c>
      <c r="I350" s="317" t="s">
        <v>7932</v>
      </c>
      <c r="J350" s="306"/>
      <c r="K350" s="140" t="s">
        <v>7933</v>
      </c>
      <c r="L350" s="21" t="str">
        <f ca="1">IFERROR(__xludf.DUMMYFUNCTION("if(or(countifs($H$3:H351,I351)&gt;1, countifs($I$3:I351,#REF!)&gt;1),""Trùng"",if(or(COUNTIFS('Data tổng'!$I:$I,#REF!)&gt;1,COUNTIFS('Data tổng'!$H:$H,$I351)&gt;1),""Trùng ""&amp;FILTER('Data tổng'!$B:$B,'Data tổng'!$I:$I=#REF!,'Data tổng'!$B:$B&lt;&gt;$B351),""ok""))"),"ok")</f>
        <v>ok</v>
      </c>
      <c r="M350" s="16" t="s">
        <v>83</v>
      </c>
      <c r="N350" s="16" t="s">
        <v>243</v>
      </c>
      <c r="O350" s="16"/>
      <c r="P350" s="16"/>
      <c r="Q350" s="16" t="s">
        <v>70</v>
      </c>
      <c r="R350" s="16"/>
      <c r="T350" s="16"/>
      <c r="U350" s="21"/>
      <c r="V350" s="23"/>
      <c r="W350" s="24" t="s">
        <v>47</v>
      </c>
      <c r="X350" s="25"/>
      <c r="Y350" s="26"/>
      <c r="Z350" s="26"/>
      <c r="AA350" s="26"/>
      <c r="AB350" s="27"/>
      <c r="AC350" s="27"/>
      <c r="AD350" s="28"/>
      <c r="AE350" s="29"/>
      <c r="AF350" s="29"/>
      <c r="AG350" s="29"/>
    </row>
    <row r="351" spans="1:33" ht="15.75" customHeight="1">
      <c r="A351" s="15">
        <v>44642</v>
      </c>
      <c r="B351" s="16" t="s">
        <v>6255</v>
      </c>
      <c r="C351" s="16" t="s">
        <v>145</v>
      </c>
      <c r="D351" s="16" t="s">
        <v>1455</v>
      </c>
      <c r="E351" s="16" t="s">
        <v>48</v>
      </c>
      <c r="F351" s="17" t="str">
        <f t="shared" si="9"/>
        <v>Fail CV</v>
      </c>
      <c r="G351" s="45" t="s">
        <v>7934</v>
      </c>
      <c r="H351" s="86">
        <v>355708855</v>
      </c>
      <c r="I351" s="45" t="s">
        <v>7935</v>
      </c>
      <c r="J351" s="306"/>
      <c r="K351" s="140" t="s">
        <v>7936</v>
      </c>
      <c r="L351" s="21" t="str">
        <f ca="1">IFERROR(__xludf.DUMMYFUNCTION("if(or(countifs($H$3:H352,#REF!)&gt;1, countifs($I$3:I352,I352)&gt;1),""Trùng"",if(or(COUNTIFS('Data tổng'!$I:$I,$I352)&gt;1,COUNTIFS('Data tổng'!$H:$H,#REF!)&gt;1),""Trùng ""&amp;FILTER('Data tổng'!$B:$B,'Data tổng'!$I:$I=$I352,'Data tổng'!$B:$B&lt;&gt;$B352),""ok""))"),"ok")</f>
        <v>ok</v>
      </c>
      <c r="M351" s="16" t="s">
        <v>83</v>
      </c>
      <c r="N351" s="16" t="s">
        <v>243</v>
      </c>
      <c r="O351" s="16"/>
      <c r="P351" s="16"/>
      <c r="Q351" s="16" t="s">
        <v>70</v>
      </c>
      <c r="R351" s="16"/>
      <c r="T351" s="16"/>
      <c r="U351" s="21"/>
      <c r="V351" s="23"/>
      <c r="W351" s="24" t="s">
        <v>47</v>
      </c>
      <c r="X351" s="25"/>
      <c r="Y351" s="26"/>
      <c r="Z351" s="26"/>
      <c r="AA351" s="26"/>
      <c r="AB351" s="27"/>
      <c r="AC351" s="27"/>
      <c r="AD351" s="28"/>
      <c r="AE351" s="29"/>
      <c r="AF351" s="29"/>
      <c r="AG351" s="29"/>
    </row>
    <row r="352" spans="1:33" ht="15.75" customHeight="1">
      <c r="A352" s="15">
        <v>44643</v>
      </c>
      <c r="B352" s="16" t="s">
        <v>6255</v>
      </c>
      <c r="C352" s="16" t="s">
        <v>145</v>
      </c>
      <c r="D352" s="16" t="s">
        <v>1455</v>
      </c>
      <c r="E352" s="16" t="s">
        <v>48</v>
      </c>
      <c r="F352" s="17" t="str">
        <f t="shared" si="9"/>
        <v>Đã onboard</v>
      </c>
      <c r="G352" s="45" t="s">
        <v>7937</v>
      </c>
      <c r="H352" s="359" t="s">
        <v>7938</v>
      </c>
      <c r="I352" s="45" t="s">
        <v>7939</v>
      </c>
      <c r="J352" s="306"/>
      <c r="K352" s="140" t="s">
        <v>7940</v>
      </c>
      <c r="L352" s="21" t="str">
        <f ca="1">IFERROR(__xludf.DUMMYFUNCTION("if(or(countifs($H$3:H352,H352)&gt;1, countifs($I$3:I353,I353)&gt;1),""Trùng"",if(or(COUNTIFS('Data tổng'!$I:$I,$I353)&gt;1,COUNTIFS('Data tổng'!$H:$H,$H352)&gt;1),""Trùng ""&amp;FILTER('Data tổng'!$B:$B,'Data tổng'!$I:$I=$I353,'Data tổng'!$B:$B&lt;&gt;$B353),""ok""))"),"ok")</f>
        <v>ok</v>
      </c>
      <c r="M352" s="16" t="s">
        <v>217</v>
      </c>
      <c r="N352" s="16"/>
      <c r="O352" s="16"/>
      <c r="P352" s="16"/>
      <c r="Q352" s="16" t="s">
        <v>3900</v>
      </c>
      <c r="R352" s="16"/>
      <c r="T352" s="16"/>
      <c r="U352" s="21"/>
      <c r="V352" s="23"/>
      <c r="W352" s="24" t="s">
        <v>57</v>
      </c>
      <c r="X352" s="25">
        <v>44649</v>
      </c>
      <c r="Y352" s="33">
        <v>0.625</v>
      </c>
      <c r="Z352" s="26" t="s">
        <v>7941</v>
      </c>
      <c r="AA352" s="26" t="s">
        <v>57</v>
      </c>
      <c r="AB352" s="27">
        <v>44651</v>
      </c>
      <c r="AC352" s="27" t="s">
        <v>65</v>
      </c>
      <c r="AD352" s="28">
        <v>44663</v>
      </c>
      <c r="AE352" s="29" t="s">
        <v>65</v>
      </c>
      <c r="AF352" s="29" t="s">
        <v>1008</v>
      </c>
      <c r="AG352" s="29">
        <v>23000000</v>
      </c>
    </row>
    <row r="353" spans="1:33" ht="15.75" customHeight="1">
      <c r="A353" s="15">
        <v>44643</v>
      </c>
      <c r="B353" s="16" t="s">
        <v>6255</v>
      </c>
      <c r="C353" s="16" t="s">
        <v>145</v>
      </c>
      <c r="D353" s="16" t="s">
        <v>1455</v>
      </c>
      <c r="E353" s="16" t="s">
        <v>48</v>
      </c>
      <c r="F353" s="17" t="str">
        <f t="shared" si="9"/>
        <v>Đã nhận được CV</v>
      </c>
      <c r="G353" s="45" t="s">
        <v>7942</v>
      </c>
      <c r="H353" s="303" t="s">
        <v>7943</v>
      </c>
      <c r="I353" s="45" t="s">
        <v>7944</v>
      </c>
      <c r="J353" s="306"/>
      <c r="K353" s="140" t="s">
        <v>7945</v>
      </c>
      <c r="L353" s="21" t="str">
        <f ca="1">IFERROR(__xludf.DUMMYFUNCTION("if(or(countifs($H$3:H354,H354)&gt;1, countifs($I$3:I354,I354)&gt;1),""Trùng"",if(or(COUNTIFS('Data tổng'!$I:$I,$I354)&gt;1,COUNTIFS('Data tổng'!$H:$H,$H354)&gt;1),""Trùng ""&amp;FILTER('Data tổng'!$B:$B,'Data tổng'!$I:$I=$I354,'Data tổng'!$B:$B&lt;&gt;$B354),""ok""))"),"ok")</f>
        <v>ok</v>
      </c>
      <c r="M353" s="16" t="s">
        <v>40</v>
      </c>
      <c r="N353" s="16" t="s">
        <v>243</v>
      </c>
      <c r="O353" s="16"/>
      <c r="P353" s="16"/>
      <c r="Q353" s="16"/>
      <c r="R353" s="16"/>
      <c r="T353" s="16"/>
      <c r="U353" s="21"/>
      <c r="V353" s="23"/>
      <c r="W353" s="24"/>
      <c r="X353" s="25"/>
      <c r="Y353" s="26"/>
      <c r="Z353" s="26"/>
      <c r="AA353" s="26"/>
      <c r="AB353" s="27"/>
      <c r="AC353" s="27"/>
      <c r="AD353" s="28"/>
      <c r="AE353" s="29"/>
      <c r="AF353" s="29"/>
      <c r="AG353" s="29"/>
    </row>
    <row r="354" spans="1:33" ht="15.75" customHeight="1">
      <c r="A354" s="349">
        <v>44643</v>
      </c>
      <c r="B354" s="58" t="s">
        <v>6255</v>
      </c>
      <c r="C354" s="58" t="s">
        <v>155</v>
      </c>
      <c r="D354" s="58" t="s">
        <v>1455</v>
      </c>
      <c r="E354" s="58" t="s">
        <v>48</v>
      </c>
      <c r="F354" s="38" t="str">
        <f t="shared" si="9"/>
        <v>Đã onboard</v>
      </c>
      <c r="G354" s="58" t="s">
        <v>7946</v>
      </c>
      <c r="H354" s="360">
        <v>333116555</v>
      </c>
      <c r="I354" s="58" t="s">
        <v>7947</v>
      </c>
      <c r="J354" s="351"/>
      <c r="K354" s="352" t="s">
        <v>7948</v>
      </c>
      <c r="L354" s="38" t="str">
        <f ca="1">IFERROR(__xludf.DUMMYFUNCTION("if(or(countifs($H$3:H355,H355)&gt;1, countifs($I$3:I355,I355)&gt;1),""Trùng"",if(or(COUNTIFS('Data tổng'!$I:$I,$I355)&gt;1,COUNTIFS('Data tổng'!$H:$H,$H355)&gt;1),""Trùng ""&amp;FILTER('Data tổng'!$B:$B,'Data tổng'!$I:$I=$I355,'Data tổng'!$B:$B&lt;&gt;$B355),""ok""))"),"ok")</f>
        <v>ok</v>
      </c>
      <c r="M354" s="58" t="s">
        <v>112</v>
      </c>
      <c r="N354" s="58" t="s">
        <v>7949</v>
      </c>
      <c r="O354" s="58"/>
      <c r="P354" s="58"/>
      <c r="Q354" s="58" t="s">
        <v>284</v>
      </c>
      <c r="R354" s="58"/>
      <c r="S354" s="58"/>
      <c r="T354" s="58"/>
      <c r="U354" s="38" t="s">
        <v>7950</v>
      </c>
      <c r="V354" s="353"/>
      <c r="W354" s="58" t="s">
        <v>57</v>
      </c>
      <c r="X354" s="354">
        <v>44645</v>
      </c>
      <c r="Y354" s="355">
        <v>0.75</v>
      </c>
      <c r="Z354" s="58" t="s">
        <v>7912</v>
      </c>
      <c r="AA354" s="58" t="s">
        <v>57</v>
      </c>
      <c r="AB354" s="356">
        <v>44648</v>
      </c>
      <c r="AC354" s="58" t="s">
        <v>65</v>
      </c>
      <c r="AD354" s="354">
        <v>44669</v>
      </c>
      <c r="AE354" s="58" t="s">
        <v>65</v>
      </c>
      <c r="AF354" s="58" t="s">
        <v>1008</v>
      </c>
      <c r="AG354" s="357">
        <v>19000000</v>
      </c>
    </row>
    <row r="355" spans="1:33" ht="15.75" customHeight="1">
      <c r="A355" s="15">
        <v>44645</v>
      </c>
      <c r="B355" s="16" t="s">
        <v>6255</v>
      </c>
      <c r="C355" s="16" t="s">
        <v>250</v>
      </c>
      <c r="D355" s="16" t="s">
        <v>35</v>
      </c>
      <c r="E355" s="16" t="s">
        <v>48</v>
      </c>
      <c r="F355" s="17" t="str">
        <f t="shared" si="9"/>
        <v>Fail CV</v>
      </c>
      <c r="G355" s="45" t="s">
        <v>7951</v>
      </c>
      <c r="H355" s="303" t="s">
        <v>7952</v>
      </c>
      <c r="I355" s="45" t="s">
        <v>7953</v>
      </c>
      <c r="J355" s="306"/>
      <c r="K355" s="140" t="s">
        <v>7954</v>
      </c>
      <c r="L355" s="21" t="str">
        <f ca="1">IFERROR(__xludf.DUMMYFUNCTION("if(or(countifs($H$3:H356,H356)&gt;1, countifs($I$3:I356,I356)&gt;1),""Trùng"",if(or(COUNTIFS('Data tổng'!$I:$I,$I356)&gt;1,COUNTIFS('Data tổng'!$H:$H,$H356)&gt;1),""Trùng ""&amp;FILTER('Data tổng'!$B:$B,'Data tổng'!$I:$I=$I356,'Data tổng'!$B:$B&lt;&gt;$B356),""ok""))"),"ok")</f>
        <v>ok</v>
      </c>
      <c r="M355" s="16" t="s">
        <v>217</v>
      </c>
      <c r="N355" s="16"/>
      <c r="O355" s="16"/>
      <c r="P355" s="16"/>
      <c r="Q355" s="16"/>
      <c r="R355" s="16"/>
      <c r="T355" s="16"/>
      <c r="U355" s="21"/>
      <c r="V355" s="23"/>
      <c r="W355" s="24" t="s">
        <v>47</v>
      </c>
      <c r="X355" s="25"/>
      <c r="Y355" s="26"/>
      <c r="Z355" s="26"/>
      <c r="AA355" s="26"/>
      <c r="AB355" s="27"/>
      <c r="AC355" s="27"/>
      <c r="AD355" s="28"/>
      <c r="AE355" s="29"/>
      <c r="AF355" s="29"/>
      <c r="AG355" s="29"/>
    </row>
    <row r="356" spans="1:33" ht="15.75" customHeight="1">
      <c r="A356" s="15">
        <v>44645</v>
      </c>
      <c r="B356" s="16" t="s">
        <v>6255</v>
      </c>
      <c r="C356" s="16" t="s">
        <v>155</v>
      </c>
      <c r="D356" s="16" t="s">
        <v>79</v>
      </c>
      <c r="E356" s="16" t="s">
        <v>48</v>
      </c>
      <c r="F356" s="17" t="str">
        <f t="shared" si="9"/>
        <v>Pass Phỏng vấn</v>
      </c>
      <c r="G356" s="45" t="s">
        <v>7955</v>
      </c>
      <c r="H356" s="317">
        <v>904573376</v>
      </c>
      <c r="I356" s="45" t="s">
        <v>7956</v>
      </c>
      <c r="J356" s="306"/>
      <c r="K356" s="140" t="s">
        <v>7957</v>
      </c>
      <c r="L356" s="21" t="str">
        <f ca="1">IFERROR(__xludf.DUMMYFUNCTION("if(or(countifs($H$3:H357,H357)&gt;1, countifs($I$3:I357,I357)&gt;1),""Trùng"",if(or(COUNTIFS('Data tổng'!$I:$I,$I357)&gt;1,COUNTIFS('Data tổng'!$H:$H,$H357)&gt;1),""Trùng ""&amp;FILTER('Data tổng'!$B:$B,'Data tổng'!$I:$I=$I357,'Data tổng'!$B:$B&lt;&gt;$B357),""ok""))"),"ok")</f>
        <v>ok</v>
      </c>
      <c r="M356" s="16" t="s">
        <v>149</v>
      </c>
      <c r="N356" s="16" t="s">
        <v>150</v>
      </c>
      <c r="O356" s="16"/>
      <c r="P356" s="16"/>
      <c r="Q356" s="16" t="s">
        <v>44</v>
      </c>
      <c r="R356" s="16"/>
      <c r="T356" s="16"/>
      <c r="U356" s="21"/>
      <c r="V356" s="23"/>
      <c r="W356" s="24" t="s">
        <v>57</v>
      </c>
      <c r="X356" s="25">
        <v>44649</v>
      </c>
      <c r="Y356" s="33">
        <v>0.66666666666666663</v>
      </c>
      <c r="Z356" s="26" t="s">
        <v>7958</v>
      </c>
      <c r="AA356" s="26" t="s">
        <v>57</v>
      </c>
      <c r="AB356" s="27"/>
      <c r="AC356" s="27"/>
      <c r="AD356" s="28"/>
      <c r="AE356" s="29"/>
      <c r="AF356" s="29"/>
      <c r="AG356" s="29"/>
    </row>
    <row r="357" spans="1:33" ht="15.75" customHeight="1">
      <c r="A357" s="15">
        <v>44645</v>
      </c>
      <c r="B357" s="16" t="s">
        <v>6255</v>
      </c>
      <c r="C357" s="16" t="s">
        <v>155</v>
      </c>
      <c r="D357" s="16" t="s">
        <v>79</v>
      </c>
      <c r="E357" s="16" t="s">
        <v>48</v>
      </c>
      <c r="F357" s="17" t="str">
        <f t="shared" si="9"/>
        <v>Đã nhận được CV</v>
      </c>
      <c r="G357" s="45" t="s">
        <v>7959</v>
      </c>
      <c r="H357" s="317">
        <v>36437436</v>
      </c>
      <c r="I357" s="45" t="s">
        <v>7960</v>
      </c>
      <c r="J357" s="306"/>
      <c r="K357" s="140" t="s">
        <v>7961</v>
      </c>
      <c r="L357" s="21" t="str">
        <f ca="1">IFERROR(__xludf.DUMMYFUNCTION("if(or(countifs($H$3:H358,H358)&gt;1, countifs($I$3:I358,I358)&gt;1),""Trùng"",if(or(COUNTIFS('Data tổng'!$I:$I,$I358)&gt;1,COUNTIFS('Data tổng'!$H:$H,$H358)&gt;1),""Trùng ""&amp;FILTER('Data tổng'!$B:$B,'Data tổng'!$I:$I=$I358,'Data tổng'!$B:$B&lt;&gt;$B358),""ok""))"),"ok")</f>
        <v>ok</v>
      </c>
      <c r="M357" s="16" t="s">
        <v>40</v>
      </c>
      <c r="N357" s="16"/>
      <c r="O357" s="16"/>
      <c r="P357" s="16"/>
      <c r="Q357" s="16" t="s">
        <v>284</v>
      </c>
      <c r="R357" s="16"/>
      <c r="T357" s="16"/>
      <c r="U357" s="21" t="s">
        <v>7962</v>
      </c>
      <c r="V357" s="23"/>
      <c r="W357" s="24"/>
      <c r="X357" s="25"/>
      <c r="Y357" s="26"/>
      <c r="Z357" s="26"/>
      <c r="AA357" s="26"/>
      <c r="AB357" s="27"/>
      <c r="AC357" s="27"/>
      <c r="AD357" s="28"/>
      <c r="AE357" s="29"/>
      <c r="AF357" s="29"/>
      <c r="AG357" s="29"/>
    </row>
    <row r="358" spans="1:33" ht="15.75" customHeight="1">
      <c r="A358" s="15">
        <v>44645</v>
      </c>
      <c r="B358" s="16" t="s">
        <v>6255</v>
      </c>
      <c r="C358" s="16" t="s">
        <v>155</v>
      </c>
      <c r="D358" s="16" t="s">
        <v>79</v>
      </c>
      <c r="E358" s="16" t="s">
        <v>48</v>
      </c>
      <c r="F358" s="17" t="str">
        <f t="shared" si="9"/>
        <v>Đã nhận được CV</v>
      </c>
      <c r="G358" s="45" t="s">
        <v>7963</v>
      </c>
      <c r="H358" s="303" t="s">
        <v>7964</v>
      </c>
      <c r="I358" s="77" t="s">
        <v>7965</v>
      </c>
      <c r="J358" s="306"/>
      <c r="K358" s="140" t="s">
        <v>7966</v>
      </c>
      <c r="L358" s="21" t="str">
        <f ca="1">IFERROR(__xludf.DUMMYFUNCTION("if(or(countifs($H$3:H359,H359)&gt;1, countifs($I$3:I359,I359)&gt;1),""Trùng"",if(or(COUNTIFS('Data tổng'!$I:$I,$I359)&gt;1,COUNTIFS('Data tổng'!$H:$H,$H359)&gt;1),""Trùng ""&amp;FILTER('Data tổng'!$B:$B,'Data tổng'!$I:$I=$I359,'Data tổng'!$B:$B&lt;&gt;$B359),""ok""))"),"ok")</f>
        <v>ok</v>
      </c>
      <c r="M358" s="16" t="s">
        <v>40</v>
      </c>
      <c r="N358" s="16" t="s">
        <v>243</v>
      </c>
      <c r="O358" s="16"/>
      <c r="P358" s="16"/>
      <c r="Q358" s="16" t="s">
        <v>284</v>
      </c>
      <c r="R358" s="16"/>
      <c r="T358" s="16"/>
      <c r="U358" s="21" t="s">
        <v>7929</v>
      </c>
      <c r="V358" s="23"/>
      <c r="W358" s="24"/>
      <c r="X358" s="25"/>
      <c r="Y358" s="26"/>
      <c r="Z358" s="26"/>
      <c r="AA358" s="26"/>
      <c r="AB358" s="27"/>
      <c r="AC358" s="27"/>
      <c r="AD358" s="28"/>
      <c r="AE358" s="29"/>
      <c r="AF358" s="29"/>
      <c r="AG358" s="29"/>
    </row>
    <row r="359" spans="1:33" ht="15.75" customHeight="1">
      <c r="A359" s="15">
        <v>44645</v>
      </c>
      <c r="B359" s="16" t="s">
        <v>6255</v>
      </c>
      <c r="C359" s="16" t="s">
        <v>145</v>
      </c>
      <c r="D359" s="16" t="s">
        <v>79</v>
      </c>
      <c r="E359" s="16" t="s">
        <v>48</v>
      </c>
      <c r="F359" s="17" t="str">
        <f t="shared" si="9"/>
        <v>Fail Phỏng vấn</v>
      </c>
      <c r="G359" s="45" t="s">
        <v>7967</v>
      </c>
      <c r="H359" s="303" t="s">
        <v>7968</v>
      </c>
      <c r="I359" s="45" t="s">
        <v>7969</v>
      </c>
      <c r="J359" s="306"/>
      <c r="K359" s="140" t="s">
        <v>7970</v>
      </c>
      <c r="L359" s="21" t="str">
        <f ca="1">IFERROR(__xludf.DUMMYFUNCTION("if(or(countifs($H$3:H360,H360)&gt;1, countifs($I$3:I360,I360)&gt;1),""Trùng"",if(or(COUNTIFS('Data tổng'!$I:$I,$I360)&gt;1,COUNTIFS('Data tổng'!$H:$H,$H360)&gt;1),""Trùng ""&amp;FILTER('Data tổng'!$B:$B,'Data tổng'!$I:$I=$I360,'Data tổng'!$B:$B&lt;&gt;$B360),""ok""))"),"ok")</f>
        <v>ok</v>
      </c>
      <c r="M359" s="16" t="s">
        <v>40</v>
      </c>
      <c r="N359" s="16" t="s">
        <v>243</v>
      </c>
      <c r="O359" s="16"/>
      <c r="P359" s="16"/>
      <c r="Q359" s="16" t="s">
        <v>70</v>
      </c>
      <c r="R359" s="16"/>
      <c r="T359" s="16"/>
      <c r="U359" s="21"/>
      <c r="V359" s="23"/>
      <c r="W359" s="24" t="s">
        <v>57</v>
      </c>
      <c r="X359" s="25">
        <v>44652</v>
      </c>
      <c r="Y359" s="33">
        <v>0.41666666666666669</v>
      </c>
      <c r="Z359" s="26" t="s">
        <v>7875</v>
      </c>
      <c r="AA359" s="26" t="s">
        <v>47</v>
      </c>
      <c r="AB359" s="27"/>
      <c r="AC359" s="27"/>
      <c r="AD359" s="28"/>
      <c r="AE359" s="29"/>
      <c r="AF359" s="29"/>
      <c r="AG359" s="29"/>
    </row>
    <row r="360" spans="1:33" ht="15.75" customHeight="1">
      <c r="A360" s="15">
        <v>44650</v>
      </c>
      <c r="B360" s="16" t="s">
        <v>6255</v>
      </c>
      <c r="C360" s="16" t="s">
        <v>155</v>
      </c>
      <c r="D360" s="16" t="s">
        <v>79</v>
      </c>
      <c r="E360" s="16" t="s">
        <v>48</v>
      </c>
      <c r="F360" s="17" t="str">
        <f t="shared" si="9"/>
        <v>Fail Phỏng vấn</v>
      </c>
      <c r="G360" s="45" t="s">
        <v>7971</v>
      </c>
      <c r="H360" s="317">
        <v>983497168</v>
      </c>
      <c r="I360" s="77" t="s">
        <v>7972</v>
      </c>
      <c r="J360" s="306"/>
      <c r="K360" s="140" t="s">
        <v>7973</v>
      </c>
      <c r="L360" s="21" t="str">
        <f ca="1">IFERROR(__xludf.DUMMYFUNCTION("if(or(countifs($H$3:H361,H361)&gt;1, countifs($I$3:I361,I361)&gt;1),""Trùng"",if(or(COUNTIFS('Data tổng'!$I:$I,$I361)&gt;1,COUNTIFS('Data tổng'!$H:$H,$H361)&gt;1),""Trùng ""&amp;FILTER('Data tổng'!$B:$B,'Data tổng'!$I:$I=$I361,'Data tổng'!$B:$B&lt;&gt;$B361),""ok""))"),"ok")</f>
        <v>ok</v>
      </c>
      <c r="M360" s="16" t="s">
        <v>40</v>
      </c>
      <c r="N360" s="16" t="s">
        <v>243</v>
      </c>
      <c r="O360" s="16"/>
      <c r="P360" s="16"/>
      <c r="Q360" s="16" t="s">
        <v>44</v>
      </c>
      <c r="R360" s="16"/>
      <c r="T360" s="16"/>
      <c r="U360" s="21"/>
      <c r="V360" s="23"/>
      <c r="W360" s="24" t="s">
        <v>57</v>
      </c>
      <c r="X360" s="25">
        <v>44658</v>
      </c>
      <c r="Y360" s="33">
        <v>0.60416666666666663</v>
      </c>
      <c r="Z360" s="26" t="s">
        <v>1174</v>
      </c>
      <c r="AA360" s="26" t="s">
        <v>47</v>
      </c>
      <c r="AB360" s="27"/>
      <c r="AC360" s="27"/>
      <c r="AD360" s="28"/>
      <c r="AE360" s="29"/>
      <c r="AF360" s="29"/>
      <c r="AG360" s="29"/>
    </row>
    <row r="361" spans="1:33" ht="15.75" customHeight="1">
      <c r="A361" s="15">
        <v>44651</v>
      </c>
      <c r="B361" s="16" t="s">
        <v>6255</v>
      </c>
      <c r="C361" s="16" t="s">
        <v>145</v>
      </c>
      <c r="D361" s="16" t="s">
        <v>79</v>
      </c>
      <c r="E361" s="16" t="s">
        <v>48</v>
      </c>
      <c r="F361" s="17" t="str">
        <f t="shared" si="9"/>
        <v>Fail CV</v>
      </c>
      <c r="G361" s="45" t="s">
        <v>1581</v>
      </c>
      <c r="H361" s="317">
        <v>859994645</v>
      </c>
      <c r="I361" s="45" t="s">
        <v>7974</v>
      </c>
      <c r="J361" s="306"/>
      <c r="K361" s="140" t="s">
        <v>7975</v>
      </c>
      <c r="L361" s="21" t="str">
        <f ca="1">IFERROR(__xludf.DUMMYFUNCTION("if(or(countifs($H$3:H362,H362)&gt;1, countifs($I$3:I362,I362)&gt;1),""Trùng"",if(or(COUNTIFS('Data tổng'!$I:$I,$I362)&gt;1,COUNTIFS('Data tổng'!$H:$H,$H362)&gt;1),""Trùng ""&amp;FILTER('Data tổng'!$B:$B,'Data tổng'!$I:$I=$I362,'Data tổng'!$B:$B&lt;&gt;$B362),""ok""))"),"ok")</f>
        <v>ok</v>
      </c>
      <c r="M361" s="16" t="s">
        <v>83</v>
      </c>
      <c r="N361" s="16" t="s">
        <v>243</v>
      </c>
      <c r="O361" s="16"/>
      <c r="P361" s="16"/>
      <c r="Q361" s="16" t="s">
        <v>44</v>
      </c>
      <c r="R361" s="16"/>
      <c r="T361" s="16"/>
      <c r="U361" s="21"/>
      <c r="V361" s="23"/>
      <c r="W361" s="24" t="s">
        <v>47</v>
      </c>
      <c r="X361" s="25"/>
      <c r="Y361" s="26"/>
      <c r="Z361" s="26"/>
      <c r="AA361" s="26"/>
      <c r="AB361" s="27"/>
      <c r="AC361" s="27"/>
      <c r="AD361" s="28"/>
      <c r="AE361" s="29"/>
      <c r="AF361" s="29"/>
      <c r="AG361" s="29"/>
    </row>
    <row r="362" spans="1:33" ht="15.75" customHeight="1">
      <c r="A362" s="15">
        <v>44651</v>
      </c>
      <c r="B362" s="16" t="s">
        <v>6255</v>
      </c>
      <c r="C362" s="16" t="s">
        <v>155</v>
      </c>
      <c r="D362" s="16" t="s">
        <v>79</v>
      </c>
      <c r="E362" s="16" t="s">
        <v>48</v>
      </c>
      <c r="F362" s="17" t="str">
        <f t="shared" si="9"/>
        <v>Đã nhận được CV</v>
      </c>
      <c r="G362" s="45" t="s">
        <v>7976</v>
      </c>
      <c r="H362" s="317">
        <v>393200593</v>
      </c>
      <c r="I362" s="45" t="s">
        <v>5913</v>
      </c>
      <c r="J362" s="306"/>
      <c r="K362" s="140" t="s">
        <v>7977</v>
      </c>
      <c r="L362" s="21" t="str">
        <f ca="1">IFERROR(__xludf.DUMMYFUNCTION("if(or(countifs($H$3:H363,H363)&gt;1, countifs($I$3:I363,I363)&gt;1),""Trùng"",if(or(COUNTIFS('Data tổng'!$I:$I,$I363)&gt;1,COUNTIFS('Data tổng'!$H:$H,$H363)&gt;1),""Trùng ""&amp;FILTER('Data tổng'!$B:$B,'Data tổng'!$I:$I=$I363,'Data tổng'!$B:$B&lt;&gt;$B363),""ok""))"),"ok")</f>
        <v>ok</v>
      </c>
      <c r="M362" s="16" t="s">
        <v>40</v>
      </c>
      <c r="N362" s="16"/>
      <c r="O362" s="16"/>
      <c r="P362" s="16"/>
      <c r="Q362" s="16"/>
      <c r="R362" s="16"/>
      <c r="T362" s="16"/>
      <c r="U362" s="21"/>
      <c r="V362" s="23"/>
      <c r="W362" s="24"/>
      <c r="X362" s="25"/>
      <c r="Y362" s="26"/>
      <c r="Z362" s="26"/>
      <c r="AA362" s="26"/>
      <c r="AB362" s="27"/>
      <c r="AC362" s="27"/>
      <c r="AD362" s="28"/>
      <c r="AE362" s="29"/>
      <c r="AF362" s="29"/>
      <c r="AG362" s="29"/>
    </row>
    <row r="363" spans="1:33" ht="15.75" customHeight="1">
      <c r="A363" s="15">
        <v>44651</v>
      </c>
      <c r="B363" s="16" t="s">
        <v>6255</v>
      </c>
      <c r="C363" s="16" t="s">
        <v>145</v>
      </c>
      <c r="D363" s="16" t="s">
        <v>417</v>
      </c>
      <c r="E363" s="16" t="s">
        <v>48</v>
      </c>
      <c r="F363" s="17" t="str">
        <f t="shared" si="9"/>
        <v>Fail Phỏng vấn</v>
      </c>
      <c r="G363" s="16" t="s">
        <v>7978</v>
      </c>
      <c r="H363" s="208">
        <v>941729593</v>
      </c>
      <c r="I363" s="16" t="s">
        <v>7979</v>
      </c>
      <c r="J363" s="19"/>
      <c r="K363" s="16"/>
      <c r="L363" s="21" t="str">
        <f ca="1">IFERROR(__xludf.DUMMYFUNCTION("if(or(countifs($H$3:H364,H364)&gt;1, countifs($I$3:I364,I364)&gt;1),""Trùng"",if(or(COUNTIFS('Data tổng'!$I:$I,$I364)&gt;1,COUNTIFS('Data tổng'!$H:$H,$H364)&gt;1),""Trùng ""&amp;FILTER('Data tổng'!$B:$B,'Data tổng'!$I:$I=$I364,'Data tổng'!$B:$B&lt;&gt;$B364),""ok""))"),"ok")</f>
        <v>ok</v>
      </c>
      <c r="M363" s="16" t="s">
        <v>149</v>
      </c>
      <c r="N363" s="16"/>
      <c r="O363" s="16"/>
      <c r="P363" s="16"/>
      <c r="Q363" s="16" t="s">
        <v>3900</v>
      </c>
      <c r="R363" s="16"/>
      <c r="T363" s="16"/>
      <c r="U363" s="21"/>
      <c r="V363" s="23"/>
      <c r="W363" s="24" t="s">
        <v>57</v>
      </c>
      <c r="X363" s="25">
        <v>44652</v>
      </c>
      <c r="Y363" s="33">
        <v>0.41666666666666669</v>
      </c>
      <c r="Z363" s="26" t="s">
        <v>7980</v>
      </c>
      <c r="AA363" s="26" t="s">
        <v>47</v>
      </c>
      <c r="AB363" s="27"/>
      <c r="AC363" s="27"/>
      <c r="AD363" s="28"/>
      <c r="AE363" s="29"/>
      <c r="AF363" s="29"/>
      <c r="AG363" s="29"/>
    </row>
    <row r="364" spans="1:33" ht="15.75" customHeight="1">
      <c r="A364" s="15">
        <v>44651</v>
      </c>
      <c r="B364" s="16" t="s">
        <v>6255</v>
      </c>
      <c r="C364" s="16" t="s">
        <v>155</v>
      </c>
      <c r="D364" s="16" t="s">
        <v>79</v>
      </c>
      <c r="E364" s="16" t="s">
        <v>48</v>
      </c>
      <c r="F364" s="17" t="str">
        <f t="shared" si="9"/>
        <v>Đã nhận được CV</v>
      </c>
      <c r="G364" s="16" t="s">
        <v>7981</v>
      </c>
      <c r="H364" s="95" t="s">
        <v>7982</v>
      </c>
      <c r="I364" s="16" t="s">
        <v>7983</v>
      </c>
      <c r="J364" s="145">
        <v>1995</v>
      </c>
      <c r="K364" s="20" t="s">
        <v>7984</v>
      </c>
      <c r="L364" s="21" t="str">
        <f ca="1">IFERROR(__xludf.DUMMYFUNCTION("if(or(countifs($H$3:H365,H365)&gt;1, countifs($I$3:I365,I365)&gt;1),""Trùng"",if(or(COUNTIFS('Data tổng'!$I:$I,$I365)&gt;1,COUNTIFS('Data tổng'!$H:$H,$H365)&gt;1),""Trùng ""&amp;FILTER('Data tổng'!$B:$B,'Data tổng'!$I:$I=$I365,'Data tổng'!$B:$B&lt;&gt;$B365),""ok""))"),"ok")</f>
        <v>ok</v>
      </c>
      <c r="M364" s="16" t="s">
        <v>40</v>
      </c>
      <c r="N364" s="16" t="s">
        <v>243</v>
      </c>
      <c r="O364" s="16"/>
      <c r="P364" s="16"/>
      <c r="Q364" s="16"/>
      <c r="R364" s="16"/>
      <c r="T364" s="16"/>
      <c r="U364" s="21" t="s">
        <v>7985</v>
      </c>
      <c r="V364" s="23"/>
      <c r="W364" s="24"/>
      <c r="X364" s="25"/>
      <c r="Y364" s="26"/>
      <c r="Z364" s="26"/>
      <c r="AA364" s="26"/>
      <c r="AB364" s="27"/>
      <c r="AC364" s="27"/>
      <c r="AD364" s="28"/>
      <c r="AE364" s="29"/>
      <c r="AF364" s="29"/>
      <c r="AG364" s="29"/>
    </row>
    <row r="365" spans="1:33" ht="15.75" customHeight="1">
      <c r="A365" s="15">
        <v>44651</v>
      </c>
      <c r="B365" s="16" t="s">
        <v>6255</v>
      </c>
      <c r="C365" s="16" t="s">
        <v>155</v>
      </c>
      <c r="D365" s="16" t="s">
        <v>79</v>
      </c>
      <c r="E365" s="16" t="s">
        <v>48</v>
      </c>
      <c r="F365" s="17" t="str">
        <f t="shared" si="9"/>
        <v>Fail CV</v>
      </c>
      <c r="G365" s="82" t="s">
        <v>7062</v>
      </c>
      <c r="H365" s="95" t="s">
        <v>7986</v>
      </c>
      <c r="I365" s="16" t="s">
        <v>7987</v>
      </c>
      <c r="J365" s="347" t="s">
        <v>7988</v>
      </c>
      <c r="K365" s="20" t="s">
        <v>7989</v>
      </c>
      <c r="L365" s="21" t="str">
        <f ca="1">IFERROR(__xludf.DUMMYFUNCTION("if(or(countifs($H$3:H366,H366)&gt;1, countifs($I$3:I366,I366)&gt;1),""Trùng"",if(or(COUNTIFS('Data tổng'!$I:$I,$I366)&gt;1,COUNTIFS('Data tổng'!$H:$H,$H366)&gt;1),""Trùng ""&amp;FILTER('Data tổng'!$B:$B,'Data tổng'!$I:$I=$I366,'Data tổng'!$B:$B&lt;&gt;$B366),""ok""))"),"ok")</f>
        <v>ok</v>
      </c>
      <c r="M365" s="16" t="s">
        <v>40</v>
      </c>
      <c r="N365" s="16"/>
      <c r="O365" s="16"/>
      <c r="P365" s="16"/>
      <c r="Q365" s="16"/>
      <c r="R365" s="16"/>
      <c r="T365" s="16"/>
      <c r="U365" s="21"/>
      <c r="V365" s="23"/>
      <c r="W365" s="24" t="s">
        <v>47</v>
      </c>
      <c r="X365" s="25"/>
      <c r="Y365" s="26"/>
      <c r="Z365" s="26"/>
      <c r="AA365" s="26"/>
      <c r="AB365" s="27"/>
      <c r="AC365" s="27"/>
      <c r="AD365" s="28"/>
      <c r="AE365" s="29"/>
      <c r="AF365" s="29"/>
      <c r="AG365" s="29"/>
    </row>
    <row r="366" spans="1:33" ht="15.75" customHeight="1">
      <c r="A366" s="15">
        <v>44651</v>
      </c>
      <c r="B366" s="16" t="s">
        <v>6255</v>
      </c>
      <c r="C366" s="16" t="s">
        <v>163</v>
      </c>
      <c r="D366" s="16" t="s">
        <v>79</v>
      </c>
      <c r="E366" s="16" t="s">
        <v>48</v>
      </c>
      <c r="F366" s="17" t="str">
        <f t="shared" si="9"/>
        <v>Fail CV</v>
      </c>
      <c r="G366" s="16" t="s">
        <v>7990</v>
      </c>
      <c r="H366" s="95" t="s">
        <v>7991</v>
      </c>
      <c r="I366" s="16" t="s">
        <v>7992</v>
      </c>
      <c r="J366" s="145">
        <v>1991</v>
      </c>
      <c r="K366" s="20" t="s">
        <v>7993</v>
      </c>
      <c r="L366" s="21" t="str">
        <f ca="1">IFERROR(__xludf.DUMMYFUNCTION("if(or(countifs($H$3:H367,H367)&gt;1, countifs($I$3:I367,I367)&gt;1),""Trùng"",if(or(COUNTIFS('Data tổng'!$I:$I,$I367)&gt;1,COUNTIFS('Data tổng'!$H:$H,$H367)&gt;1),""Trùng ""&amp;FILTER('Data tổng'!$B:$B,'Data tổng'!$I:$I=$I367,'Data tổng'!$B:$B&lt;&gt;$B367),""ok""))"),"ok")</f>
        <v>ok</v>
      </c>
      <c r="M366" s="16" t="s">
        <v>40</v>
      </c>
      <c r="N366" s="16"/>
      <c r="O366" s="16"/>
      <c r="P366" s="16"/>
      <c r="Q366" s="16"/>
      <c r="R366" s="16"/>
      <c r="T366" s="16"/>
      <c r="U366" s="21"/>
      <c r="V366" s="23"/>
      <c r="W366" s="24" t="s">
        <v>47</v>
      </c>
      <c r="X366" s="25"/>
      <c r="Y366" s="26"/>
      <c r="Z366" s="26"/>
      <c r="AA366" s="26"/>
      <c r="AB366" s="27"/>
      <c r="AC366" s="27"/>
      <c r="AD366" s="28"/>
      <c r="AE366" s="29"/>
      <c r="AF366" s="29"/>
      <c r="AG366" s="29"/>
    </row>
    <row r="367" spans="1:33" ht="15.75" customHeight="1">
      <c r="A367" s="15">
        <v>44651</v>
      </c>
      <c r="B367" s="16" t="s">
        <v>6255</v>
      </c>
      <c r="C367" s="16" t="s">
        <v>155</v>
      </c>
      <c r="D367" s="16" t="s">
        <v>79</v>
      </c>
      <c r="E367" s="16" t="s">
        <v>48</v>
      </c>
      <c r="F367" s="17" t="str">
        <f t="shared" si="9"/>
        <v>Đã nhận được CV</v>
      </c>
      <c r="G367" s="16" t="s">
        <v>7994</v>
      </c>
      <c r="H367" s="95" t="s">
        <v>7995</v>
      </c>
      <c r="I367" s="16" t="s">
        <v>5034</v>
      </c>
      <c r="J367" s="347" t="s">
        <v>7996</v>
      </c>
      <c r="K367" s="20" t="s">
        <v>7997</v>
      </c>
      <c r="L367" s="21" t="str">
        <f ca="1">IFERROR(__xludf.DUMMYFUNCTION("if(or(countifs($H$3:H368,H368)&gt;1, countifs($I$3:I368,I368)&gt;1),""Trùng"",if(or(COUNTIFS('Data tổng'!$I:$I,$I368)&gt;1,COUNTIFS('Data tổng'!$H:$H,$H368)&gt;1),""Trùng ""&amp;FILTER('Data tổng'!$B:$B,'Data tổng'!$I:$I=$I368,'Data tổng'!$B:$B&lt;&gt;$B368),""ok""))"),"ok")</f>
        <v>ok</v>
      </c>
      <c r="M367" s="16" t="s">
        <v>40</v>
      </c>
      <c r="N367" s="16"/>
      <c r="O367" s="16"/>
      <c r="P367" s="16"/>
      <c r="Q367" s="16" t="s">
        <v>44</v>
      </c>
      <c r="R367" s="16"/>
      <c r="T367" s="16"/>
      <c r="U367" s="21" t="s">
        <v>7998</v>
      </c>
      <c r="V367" s="23"/>
      <c r="W367" s="24"/>
      <c r="X367" s="25"/>
      <c r="Y367" s="26"/>
      <c r="Z367" s="26"/>
      <c r="AA367" s="26"/>
      <c r="AB367" s="27"/>
      <c r="AC367" s="27"/>
      <c r="AD367" s="28"/>
      <c r="AE367" s="29"/>
      <c r="AF367" s="29"/>
      <c r="AG367" s="29"/>
    </row>
    <row r="368" spans="1:33" ht="15.75" customHeight="1">
      <c r="A368" s="15">
        <v>44651</v>
      </c>
      <c r="B368" s="16" t="s">
        <v>6255</v>
      </c>
      <c r="C368" s="16" t="s">
        <v>155</v>
      </c>
      <c r="D368" s="16" t="s">
        <v>417</v>
      </c>
      <c r="E368" s="16" t="s">
        <v>48</v>
      </c>
      <c r="F368" s="17" t="str">
        <f t="shared" si="9"/>
        <v>Đã nhận được CV</v>
      </c>
      <c r="G368" s="16" t="s">
        <v>7999</v>
      </c>
      <c r="H368" s="86" t="s">
        <v>8000</v>
      </c>
      <c r="I368" s="16" t="s">
        <v>8001</v>
      </c>
      <c r="J368" s="347" t="s">
        <v>8002</v>
      </c>
      <c r="K368" s="20" t="s">
        <v>8003</v>
      </c>
      <c r="L368" s="21" t="str">
        <f ca="1">IFERROR(__xludf.DUMMYFUNCTION("if(or(countifs($H$3:H369,H369)&gt;1, countifs($I$3:I369,I369)&gt;1),""Trùng"",if(or(COUNTIFS('Data tổng'!$I:$I,$I369)&gt;1,COUNTIFS('Data tổng'!$H:$H,$H369)&gt;1),""Trùng ""&amp;FILTER('Data tổng'!$B:$B,'Data tổng'!$I:$I=$I369,'Data tổng'!$B:$B&lt;&gt;$B369),""ok""))"),"ok")</f>
        <v>ok</v>
      </c>
      <c r="M368" s="16" t="s">
        <v>40</v>
      </c>
      <c r="N368" s="16" t="s">
        <v>84</v>
      </c>
      <c r="O368" s="16"/>
      <c r="P368" s="16"/>
      <c r="Q368" s="16" t="s">
        <v>44</v>
      </c>
      <c r="R368" s="16"/>
      <c r="T368" s="16"/>
      <c r="U368" s="21" t="s">
        <v>8004</v>
      </c>
      <c r="V368" s="23"/>
      <c r="W368" s="24"/>
      <c r="X368" s="25"/>
      <c r="Y368" s="26"/>
      <c r="Z368" s="26"/>
      <c r="AA368" s="26"/>
      <c r="AB368" s="27"/>
      <c r="AC368" s="27"/>
      <c r="AD368" s="28"/>
      <c r="AE368" s="29"/>
      <c r="AF368" s="29"/>
      <c r="AG368" s="29"/>
    </row>
    <row r="369" spans="1:33" ht="15.75" customHeight="1">
      <c r="A369" s="15">
        <v>44651</v>
      </c>
      <c r="B369" s="16" t="s">
        <v>6255</v>
      </c>
      <c r="C369" s="16" t="s">
        <v>155</v>
      </c>
      <c r="D369" s="16" t="s">
        <v>417</v>
      </c>
      <c r="E369" s="16" t="s">
        <v>48</v>
      </c>
      <c r="F369" s="17" t="str">
        <f t="shared" si="9"/>
        <v>Pass CV</v>
      </c>
      <c r="G369" s="16" t="s">
        <v>4065</v>
      </c>
      <c r="H369" s="92" t="s">
        <v>4066</v>
      </c>
      <c r="I369" s="16" t="s">
        <v>4067</v>
      </c>
      <c r="J369" s="145">
        <v>1994</v>
      </c>
      <c r="K369" s="20" t="s">
        <v>4068</v>
      </c>
      <c r="L369" s="21" t="str">
        <f ca="1">IFERROR(__xludf.DUMMYFUNCTION("if(or(countifs($H$3:H370,H370)&gt;1, countifs($I$3:I370,I370)&gt;1),""Trùng"",if(or(COUNTIFS('Data tổng'!$I:$I,$I370)&gt;1,COUNTIFS('Data tổng'!$H:$H,$H370)&gt;1),""Trùng ""&amp;FILTER('Data tổng'!$B:$B,'Data tổng'!$I:$I=$I370,'Data tổng'!$B:$B&lt;&gt;$B370),""ok""))"),"ok")</f>
        <v>ok</v>
      </c>
      <c r="M369" s="16" t="s">
        <v>40</v>
      </c>
      <c r="N369" s="16" t="s">
        <v>243</v>
      </c>
      <c r="O369" s="16"/>
      <c r="P369" s="16"/>
      <c r="Q369" s="16" t="s">
        <v>44</v>
      </c>
      <c r="R369" s="16"/>
      <c r="T369" s="16"/>
      <c r="U369" s="21" t="s">
        <v>4069</v>
      </c>
      <c r="V369" s="23"/>
      <c r="W369" s="24" t="s">
        <v>57</v>
      </c>
      <c r="X369" s="25"/>
      <c r="Y369" s="33"/>
      <c r="Z369" s="26"/>
      <c r="AA369" s="26"/>
      <c r="AB369" s="27"/>
      <c r="AC369" s="27"/>
      <c r="AD369" s="28"/>
      <c r="AE369" s="29"/>
      <c r="AF369" s="29"/>
      <c r="AG369" s="29"/>
    </row>
    <row r="370" spans="1:33" ht="15.75" customHeight="1">
      <c r="A370" s="15">
        <v>44651</v>
      </c>
      <c r="B370" s="16" t="s">
        <v>6255</v>
      </c>
      <c r="C370" s="16" t="s">
        <v>155</v>
      </c>
      <c r="D370" s="16" t="s">
        <v>79</v>
      </c>
      <c r="E370" s="16" t="s">
        <v>48</v>
      </c>
      <c r="F370" s="17" t="str">
        <f t="shared" si="9"/>
        <v>Đã nhận được CV</v>
      </c>
      <c r="G370" s="16" t="s">
        <v>8005</v>
      </c>
      <c r="H370" s="92" t="s">
        <v>8006</v>
      </c>
      <c r="I370" s="16" t="s">
        <v>8007</v>
      </c>
      <c r="J370" s="347" t="s">
        <v>8008</v>
      </c>
      <c r="K370" s="20" t="s">
        <v>8009</v>
      </c>
      <c r="L370" s="21" t="str">
        <f ca="1">IFERROR(__xludf.DUMMYFUNCTION("if(or(countifs($H$3:H371,H371)&gt;1, countifs($I$3:I371,I371)&gt;1),""Trùng"",if(or(COUNTIFS('Data tổng'!$I:$I,$I371)&gt;1,COUNTIFS('Data tổng'!$H:$H,$H371)&gt;1),""Trùng ""&amp;FILTER('Data tổng'!$B:$B,'Data tổng'!$I:$I=$I371,'Data tổng'!$B:$B&lt;&gt;$B371),""ok""))"),"ok")</f>
        <v>ok</v>
      </c>
      <c r="M370" s="16" t="s">
        <v>40</v>
      </c>
      <c r="N370" s="16"/>
      <c r="O370" s="16"/>
      <c r="P370" s="16"/>
      <c r="Q370" s="16" t="s">
        <v>44</v>
      </c>
      <c r="R370" s="16"/>
      <c r="T370" s="16"/>
      <c r="U370" s="21" t="s">
        <v>8010</v>
      </c>
      <c r="V370" s="23"/>
      <c r="W370" s="24"/>
      <c r="X370" s="25"/>
      <c r="Y370" s="26"/>
      <c r="Z370" s="26"/>
      <c r="AA370" s="26"/>
      <c r="AB370" s="27"/>
      <c r="AC370" s="27"/>
      <c r="AD370" s="28"/>
      <c r="AE370" s="29"/>
      <c r="AF370" s="29"/>
      <c r="AG370" s="29"/>
    </row>
    <row r="371" spans="1:33" ht="15.75" customHeight="1">
      <c r="A371" s="15">
        <v>44651</v>
      </c>
      <c r="B371" s="16" t="s">
        <v>6255</v>
      </c>
      <c r="C371" s="16" t="s">
        <v>155</v>
      </c>
      <c r="D371" s="16" t="s">
        <v>79</v>
      </c>
      <c r="E371" s="16" t="s">
        <v>48</v>
      </c>
      <c r="F371" s="17" t="str">
        <f t="shared" si="9"/>
        <v>Đã nhận được CV</v>
      </c>
      <c r="G371" s="16" t="s">
        <v>8011</v>
      </c>
      <c r="H371" s="92" t="s">
        <v>8012</v>
      </c>
      <c r="I371" s="16" t="s">
        <v>8013</v>
      </c>
      <c r="J371" s="347" t="s">
        <v>8014</v>
      </c>
      <c r="K371" s="20" t="s">
        <v>8015</v>
      </c>
      <c r="L371" s="21" t="str">
        <f ca="1">IFERROR(__xludf.DUMMYFUNCTION("if(or(countifs($H$3:H372,H372)&gt;1, countifs($I$3:I372,I372)&gt;1),""Trùng"",if(or(COUNTIFS('Data tổng'!$I:$I,$I372)&gt;1,COUNTIFS('Data tổng'!$H:$H,$H372)&gt;1),""Trùng ""&amp;FILTER('Data tổng'!$B:$B,'Data tổng'!$I:$I=$I372,'Data tổng'!$B:$B&lt;&gt;$B372),""ok""))"),"ok")</f>
        <v>ok</v>
      </c>
      <c r="M371" s="16" t="s">
        <v>40</v>
      </c>
      <c r="N371" s="16"/>
      <c r="O371" s="16"/>
      <c r="P371" s="16"/>
      <c r="Q371" s="16" t="s">
        <v>44</v>
      </c>
      <c r="R371" s="16"/>
      <c r="T371" s="16"/>
      <c r="U371" s="21" t="s">
        <v>8016</v>
      </c>
      <c r="V371" s="23"/>
      <c r="W371" s="24"/>
      <c r="X371" s="25"/>
      <c r="Y371" s="26"/>
      <c r="Z371" s="26"/>
      <c r="AA371" s="26"/>
      <c r="AB371" s="27"/>
      <c r="AC371" s="27"/>
      <c r="AD371" s="28"/>
      <c r="AE371" s="29"/>
      <c r="AF371" s="29"/>
      <c r="AG371" s="29"/>
    </row>
    <row r="372" spans="1:33" ht="15.75" customHeight="1">
      <c r="A372" s="15"/>
      <c r="B372" s="16" t="s">
        <v>6255</v>
      </c>
      <c r="C372" s="16"/>
      <c r="D372" s="16"/>
      <c r="E372" s="16" t="s">
        <v>48</v>
      </c>
      <c r="F372" s="17" t="str">
        <f t="shared" si="9"/>
        <v>Fail Phỏng vấn</v>
      </c>
      <c r="G372" s="45" t="s">
        <v>8017</v>
      </c>
      <c r="H372" s="18">
        <v>973290833</v>
      </c>
      <c r="I372" s="45" t="s">
        <v>8018</v>
      </c>
      <c r="J372" s="306"/>
      <c r="K372" s="140" t="s">
        <v>8019</v>
      </c>
      <c r="L372" s="21" t="str">
        <f ca="1">IFERROR(__xludf.DUMMYFUNCTION("if(or(countifs($H$3:H373,H373)&gt;1, countifs($I$3:I373,I373)&gt;1),""Trùng"",if(or(COUNTIFS('Data tổng'!$I:$I,$I373)&gt;1,COUNTIFS('Data tổng'!$H:$H,$H373)&gt;1),""Trùng ""&amp;FILTER('Data tổng'!$B:$B,'Data tổng'!$I:$I=$I373,'Data tổng'!$B:$B&lt;&gt;$B373),""ok""))"),"ok")</f>
        <v>ok</v>
      </c>
      <c r="M372" s="16" t="s">
        <v>83</v>
      </c>
      <c r="N372" s="16" t="s">
        <v>243</v>
      </c>
      <c r="O372" s="16"/>
      <c r="P372" s="16"/>
      <c r="Q372" s="16" t="s">
        <v>44</v>
      </c>
      <c r="R372" s="16"/>
      <c r="T372" s="16"/>
      <c r="U372" s="21"/>
      <c r="V372" s="23"/>
      <c r="W372" s="24" t="s">
        <v>57</v>
      </c>
      <c r="X372" s="25">
        <v>44657</v>
      </c>
      <c r="Y372" s="33">
        <v>0.72916666666666663</v>
      </c>
      <c r="Z372" s="26" t="s">
        <v>8020</v>
      </c>
      <c r="AA372" s="26" t="s">
        <v>47</v>
      </c>
      <c r="AB372" s="27"/>
      <c r="AC372" s="27"/>
      <c r="AD372" s="28"/>
      <c r="AE372" s="29"/>
      <c r="AF372" s="29"/>
      <c r="AG372" s="29"/>
    </row>
    <row r="373" spans="1:33" ht="15.75" customHeight="1">
      <c r="A373" s="15">
        <v>44655</v>
      </c>
      <c r="B373" s="16" t="s">
        <v>6255</v>
      </c>
      <c r="C373" s="16" t="s">
        <v>155</v>
      </c>
      <c r="D373" s="16" t="s">
        <v>79</v>
      </c>
      <c r="E373" s="16" t="s">
        <v>48</v>
      </c>
      <c r="F373" s="17" t="str">
        <f t="shared" si="9"/>
        <v>Fail Phỏng vấn</v>
      </c>
      <c r="G373" s="45" t="s">
        <v>6224</v>
      </c>
      <c r="H373" s="18">
        <v>383333599</v>
      </c>
      <c r="I373" s="45" t="s">
        <v>8021</v>
      </c>
      <c r="J373" s="306"/>
      <c r="K373" s="140" t="s">
        <v>8022</v>
      </c>
      <c r="L373" s="21" t="str">
        <f ca="1">IFERROR(__xludf.DUMMYFUNCTION("if(or(countifs($H$3:H374,H374)&gt;1, countifs($I$3:I374,I374)&gt;1),""Trùng"",if(or(COUNTIFS('Data tổng'!$I:$I,$I374)&gt;1,COUNTIFS('Data tổng'!$H:$H,$H374)&gt;1),""Trùng ""&amp;FILTER('Data tổng'!$B:$B,'Data tổng'!$I:$I=$I374,'Data tổng'!$B:$B&lt;&gt;$B374),""ok""))"),"ok")</f>
        <v>ok</v>
      </c>
      <c r="M373" s="16" t="s">
        <v>40</v>
      </c>
      <c r="N373" s="16" t="s">
        <v>243</v>
      </c>
      <c r="O373" s="16"/>
      <c r="P373" s="16"/>
      <c r="Q373" s="16" t="s">
        <v>44</v>
      </c>
      <c r="R373" s="16"/>
      <c r="T373" s="16"/>
      <c r="U373" s="21" t="s">
        <v>8023</v>
      </c>
      <c r="V373" s="23"/>
      <c r="W373" s="24" t="s">
        <v>57</v>
      </c>
      <c r="X373" s="25">
        <v>44655</v>
      </c>
      <c r="Y373" s="33">
        <v>0.66666666666666663</v>
      </c>
      <c r="Z373" s="26" t="s">
        <v>7698</v>
      </c>
      <c r="AA373" s="26" t="s">
        <v>47</v>
      </c>
      <c r="AB373" s="27"/>
      <c r="AC373" s="27"/>
      <c r="AD373" s="28"/>
      <c r="AE373" s="29"/>
      <c r="AF373" s="29"/>
      <c r="AG373" s="29"/>
    </row>
    <row r="374" spans="1:33" ht="15.75" customHeight="1">
      <c r="A374" s="15">
        <v>44655</v>
      </c>
      <c r="B374" s="16" t="s">
        <v>6255</v>
      </c>
      <c r="C374" s="16" t="s">
        <v>263</v>
      </c>
      <c r="D374" s="16" t="s">
        <v>79</v>
      </c>
      <c r="E374" s="16" t="s">
        <v>48</v>
      </c>
      <c r="F374" s="17" t="str">
        <f t="shared" si="9"/>
        <v>Đã nhận được CV</v>
      </c>
      <c r="G374" s="82" t="s">
        <v>8024</v>
      </c>
      <c r="H374" s="18">
        <v>386909357</v>
      </c>
      <c r="I374" s="45" t="s">
        <v>8025</v>
      </c>
      <c r="J374" s="306"/>
      <c r="K374" s="140" t="s">
        <v>8026</v>
      </c>
      <c r="L374" s="21" t="str">
        <f ca="1">IFERROR(__xludf.DUMMYFUNCTION("if(or(countifs($H$3:H375,H375)&gt;1, countifs($I$3:I375,I375)&gt;1),""Trùng"",if(or(COUNTIFS('Data tổng'!$I:$I,$I375)&gt;1,COUNTIFS('Data tổng'!$H:$H,$H375)&gt;1),""Trùng ""&amp;FILTER('Data tổng'!$B:$B,'Data tổng'!$I:$I=$I375,'Data tổng'!$B:$B&lt;&gt;$B375),""ok""))"),"ok")</f>
        <v>ok</v>
      </c>
      <c r="M374" s="16" t="s">
        <v>83</v>
      </c>
      <c r="N374" s="16" t="s">
        <v>243</v>
      </c>
      <c r="O374" s="16"/>
      <c r="P374" s="16"/>
      <c r="Q374" s="16" t="s">
        <v>44</v>
      </c>
      <c r="R374" s="16"/>
      <c r="T374" s="16"/>
      <c r="U374" s="21" t="s">
        <v>8027</v>
      </c>
      <c r="V374" s="23"/>
      <c r="W374" s="24"/>
      <c r="X374" s="25"/>
      <c r="Y374" s="26"/>
      <c r="Z374" s="26"/>
      <c r="AA374" s="26"/>
      <c r="AB374" s="27"/>
      <c r="AC374" s="27"/>
      <c r="AD374" s="28"/>
      <c r="AE374" s="29"/>
      <c r="AF374" s="29"/>
      <c r="AG374" s="29"/>
    </row>
    <row r="375" spans="1:33" ht="15.75" customHeight="1">
      <c r="A375" s="15">
        <v>44655</v>
      </c>
      <c r="B375" s="16" t="s">
        <v>6255</v>
      </c>
      <c r="C375" s="16" t="s">
        <v>145</v>
      </c>
      <c r="D375" s="16" t="s">
        <v>79</v>
      </c>
      <c r="E375" s="16" t="s">
        <v>48</v>
      </c>
      <c r="F375" s="17" t="str">
        <f t="shared" si="9"/>
        <v>Fail CV</v>
      </c>
      <c r="G375" s="45" t="s">
        <v>8028</v>
      </c>
      <c r="H375" s="18">
        <v>832488551</v>
      </c>
      <c r="I375" s="45" t="s">
        <v>8029</v>
      </c>
      <c r="J375" s="306"/>
      <c r="K375" s="140" t="s">
        <v>8030</v>
      </c>
      <c r="L375" s="21" t="str">
        <f ca="1">IFERROR(__xludf.DUMMYFUNCTION("if(or(countifs($H$3:H376,H376)&gt;1, countifs($I$3:I376,I376)&gt;1),""Trùng"",if(or(COUNTIFS('Data tổng'!$I:$I,$I376)&gt;1,COUNTIFS('Data tổng'!$H:$H,$H376)&gt;1),""Trùng ""&amp;FILTER('Data tổng'!$B:$B,'Data tổng'!$I:$I=$I376,'Data tổng'!$B:$B&lt;&gt;$B376),""ok""))"),"ok")</f>
        <v>ok</v>
      </c>
      <c r="M375" s="16" t="s">
        <v>40</v>
      </c>
      <c r="N375" s="16"/>
      <c r="O375" s="16"/>
      <c r="P375" s="16"/>
      <c r="Q375" s="16"/>
      <c r="R375" s="16"/>
      <c r="T375" s="16"/>
      <c r="U375" s="21" t="s">
        <v>8031</v>
      </c>
      <c r="V375" s="23"/>
      <c r="W375" s="24" t="s">
        <v>47</v>
      </c>
      <c r="X375" s="25"/>
      <c r="Y375" s="26"/>
      <c r="Z375" s="26"/>
      <c r="AA375" s="26"/>
      <c r="AB375" s="27"/>
      <c r="AC375" s="27"/>
      <c r="AD375" s="28"/>
      <c r="AE375" s="29"/>
      <c r="AF375" s="29"/>
      <c r="AG375" s="29"/>
    </row>
    <row r="376" spans="1:33" ht="15.75" customHeight="1">
      <c r="A376" s="15">
        <v>44655</v>
      </c>
      <c r="B376" s="16" t="s">
        <v>6255</v>
      </c>
      <c r="C376" s="16" t="s">
        <v>155</v>
      </c>
      <c r="D376" s="16" t="s">
        <v>79</v>
      </c>
      <c r="E376" s="16" t="s">
        <v>48</v>
      </c>
      <c r="F376" s="17" t="str">
        <f t="shared" si="9"/>
        <v>Fail CV</v>
      </c>
      <c r="G376" s="82" t="s">
        <v>8032</v>
      </c>
      <c r="H376" s="18">
        <v>974686784</v>
      </c>
      <c r="I376" s="45" t="s">
        <v>8033</v>
      </c>
      <c r="J376" s="306"/>
      <c r="K376" s="140" t="s">
        <v>8034</v>
      </c>
      <c r="L376" s="21" t="str">
        <f ca="1">IFERROR(__xludf.DUMMYFUNCTION("if(or(countifs($H$3:H377,H377)&gt;1, countifs($I$3:I377,I377)&gt;1),""Trùng"",if(or(COUNTIFS('Data tổng'!$I:$I,$I377)&gt;1,COUNTIFS('Data tổng'!$H:$H,$H377)&gt;1),""Trùng ""&amp;FILTER('Data tổng'!$B:$B,'Data tổng'!$I:$I=$I377,'Data tổng'!$B:$B&lt;&gt;$B377),""ok""))"),"ok")</f>
        <v>ok</v>
      </c>
      <c r="M376" s="16" t="s">
        <v>83</v>
      </c>
      <c r="N376" s="16" t="s">
        <v>243</v>
      </c>
      <c r="O376" s="16"/>
      <c r="P376" s="16"/>
      <c r="Q376" s="16"/>
      <c r="R376" s="16"/>
      <c r="T376" s="16"/>
      <c r="U376" s="21"/>
      <c r="V376" s="23"/>
      <c r="W376" s="24" t="s">
        <v>47</v>
      </c>
      <c r="X376" s="25"/>
      <c r="Y376" s="26"/>
      <c r="Z376" s="26"/>
      <c r="AA376" s="26"/>
      <c r="AB376" s="27"/>
      <c r="AC376" s="27"/>
      <c r="AD376" s="28"/>
      <c r="AE376" s="29"/>
      <c r="AF376" s="29"/>
      <c r="AG376" s="29"/>
    </row>
    <row r="377" spans="1:33" ht="15.75" customHeight="1">
      <c r="A377" s="15">
        <v>44655</v>
      </c>
      <c r="B377" s="16" t="s">
        <v>6255</v>
      </c>
      <c r="C377" s="16" t="s">
        <v>155</v>
      </c>
      <c r="D377" s="16" t="s">
        <v>79</v>
      </c>
      <c r="E377" s="16" t="s">
        <v>48</v>
      </c>
      <c r="F377" s="17" t="str">
        <f t="shared" si="9"/>
        <v>Fail Phỏng vấn</v>
      </c>
      <c r="G377" s="82" t="s">
        <v>8035</v>
      </c>
      <c r="H377" s="92" t="s">
        <v>8036</v>
      </c>
      <c r="I377" s="16" t="s">
        <v>8037</v>
      </c>
      <c r="J377" s="347" t="s">
        <v>8038</v>
      </c>
      <c r="K377" s="20" t="s">
        <v>8039</v>
      </c>
      <c r="L377" s="21" t="str">
        <f ca="1">IFERROR(__xludf.DUMMYFUNCTION("if(or(countifs($H$3:H378,H378)&gt;1, countifs($I$3:I378,I378)&gt;1),""Trùng"",if(or(COUNTIFS('Data tổng'!$I:$I,$I378)&gt;1,COUNTIFS('Data tổng'!$H:$H,$H378)&gt;1),""Trùng ""&amp;FILTER('Data tổng'!$B:$B,'Data tổng'!$I:$I=$I378,'Data tổng'!$B:$B&lt;&gt;$B378),""ok""))"),"ok")</f>
        <v>ok</v>
      </c>
      <c r="M377" s="16" t="s">
        <v>40</v>
      </c>
      <c r="N377" s="16"/>
      <c r="O377" s="16"/>
      <c r="P377" s="16"/>
      <c r="Q377" s="16" t="s">
        <v>44</v>
      </c>
      <c r="R377" s="16"/>
      <c r="T377" s="16"/>
      <c r="U377" s="21" t="s">
        <v>8040</v>
      </c>
      <c r="V377" s="23"/>
      <c r="W377" s="24" t="s">
        <v>57</v>
      </c>
      <c r="X377" s="25">
        <v>44665</v>
      </c>
      <c r="Y377" s="33">
        <v>0.70833333333333337</v>
      </c>
      <c r="Z377" s="26" t="s">
        <v>8041</v>
      </c>
      <c r="AA377" s="26" t="s">
        <v>47</v>
      </c>
      <c r="AB377" s="27"/>
      <c r="AC377" s="27"/>
      <c r="AD377" s="28"/>
      <c r="AE377" s="29"/>
      <c r="AF377" s="29"/>
      <c r="AG377" s="29"/>
    </row>
    <row r="378" spans="1:33" ht="15.75" customHeight="1">
      <c r="A378" s="15">
        <v>44655</v>
      </c>
      <c r="B378" s="16" t="s">
        <v>6255</v>
      </c>
      <c r="C378" s="16" t="s">
        <v>155</v>
      </c>
      <c r="D378" s="16" t="s">
        <v>79</v>
      </c>
      <c r="E378" s="16" t="s">
        <v>48</v>
      </c>
      <c r="F378" s="17" t="str">
        <f t="shared" si="9"/>
        <v>Fail Phỏng vấn</v>
      </c>
      <c r="G378" s="45" t="s">
        <v>8042</v>
      </c>
      <c r="H378" s="18">
        <v>922812344</v>
      </c>
      <c r="I378" s="45" t="s">
        <v>8043</v>
      </c>
      <c r="J378" s="306"/>
      <c r="K378" s="140" t="s">
        <v>8044</v>
      </c>
      <c r="L378" s="21" t="str">
        <f ca="1">IFERROR(__xludf.DUMMYFUNCTION("if(or(countifs($H$3:H379,H379)&gt;1, countifs($I$3:I379,I379)&gt;1),""Trùng"",if(or(COUNTIFS('Data tổng'!$I:$I,$I379)&gt;1,COUNTIFS('Data tổng'!$H:$H,$H379)&gt;1),""Trùng ""&amp;FILTER('Data tổng'!$B:$B,'Data tổng'!$I:$I=$I379,'Data tổng'!$B:$B&lt;&gt;$B379),""ok""))"),"ok")</f>
        <v>ok</v>
      </c>
      <c r="M378" s="16" t="s">
        <v>40</v>
      </c>
      <c r="N378" s="16"/>
      <c r="O378" s="16"/>
      <c r="P378" s="16"/>
      <c r="Q378" s="16" t="s">
        <v>44</v>
      </c>
      <c r="R378" s="16"/>
      <c r="T378" s="16"/>
      <c r="U378" s="21"/>
      <c r="V378" s="23"/>
      <c r="W378" s="24" t="s">
        <v>57</v>
      </c>
      <c r="X378" s="25">
        <v>44663</v>
      </c>
      <c r="Y378" s="33">
        <v>0.66666666666666663</v>
      </c>
      <c r="Z378" s="26" t="s">
        <v>2883</v>
      </c>
      <c r="AA378" s="26" t="s">
        <v>47</v>
      </c>
      <c r="AB378" s="27"/>
      <c r="AC378" s="27"/>
      <c r="AD378" s="28"/>
      <c r="AE378" s="29"/>
      <c r="AF378" s="29"/>
      <c r="AG378" s="29"/>
    </row>
    <row r="379" spans="1:33" ht="15.75" customHeight="1">
      <c r="A379" s="15">
        <v>44655</v>
      </c>
      <c r="B379" s="16" t="s">
        <v>6255</v>
      </c>
      <c r="C379" s="16" t="s">
        <v>155</v>
      </c>
      <c r="D379" s="16" t="s">
        <v>79</v>
      </c>
      <c r="E379" s="16" t="s">
        <v>48</v>
      </c>
      <c r="F379" s="17" t="str">
        <f t="shared" si="9"/>
        <v>Đã nhận được CV</v>
      </c>
      <c r="G379" s="45" t="s">
        <v>8045</v>
      </c>
      <c r="H379" s="18">
        <v>777177111</v>
      </c>
      <c r="I379" s="45" t="s">
        <v>8046</v>
      </c>
      <c r="J379" s="306"/>
      <c r="K379" s="140" t="s">
        <v>8047</v>
      </c>
      <c r="L379" s="21" t="str">
        <f ca="1">IFERROR(__xludf.DUMMYFUNCTION("if(or(countifs($H$3:H380,H380)&gt;1, countifs($I$3:I380,I380)&gt;1),""Trùng"",if(or(COUNTIFS('Data tổng'!$I:$I,$I380)&gt;1,COUNTIFS('Data tổng'!$H:$H,$H380)&gt;1),""Trùng ""&amp;FILTER('Data tổng'!$B:$B,'Data tổng'!$I:$I=$I380,'Data tổng'!$B:$B&lt;&gt;$B380),""ok""))"),"ok")</f>
        <v>ok</v>
      </c>
      <c r="M379" s="16" t="s">
        <v>40</v>
      </c>
      <c r="N379" s="16"/>
      <c r="O379" s="16"/>
      <c r="P379" s="16"/>
      <c r="Q379" s="16" t="s">
        <v>44</v>
      </c>
      <c r="R379" s="16"/>
      <c r="T379" s="16"/>
      <c r="U379" s="21"/>
      <c r="V379" s="23"/>
      <c r="W379" s="24"/>
      <c r="X379" s="25"/>
      <c r="Y379" s="26"/>
      <c r="Z379" s="26"/>
      <c r="AA379" s="26"/>
      <c r="AB379" s="27"/>
      <c r="AC379" s="27"/>
      <c r="AD379" s="28"/>
      <c r="AE379" s="29"/>
      <c r="AF379" s="29"/>
      <c r="AG379" s="29"/>
    </row>
    <row r="380" spans="1:33" ht="15.75" customHeight="1">
      <c r="A380" s="15">
        <v>44655</v>
      </c>
      <c r="B380" s="16" t="s">
        <v>6255</v>
      </c>
      <c r="C380" s="16" t="s">
        <v>155</v>
      </c>
      <c r="D380" s="16" t="s">
        <v>79</v>
      </c>
      <c r="E380" s="16" t="s">
        <v>48</v>
      </c>
      <c r="F380" s="17" t="str">
        <f t="shared" si="9"/>
        <v>Fail Phỏng vấn</v>
      </c>
      <c r="G380" s="82" t="s">
        <v>8048</v>
      </c>
      <c r="H380" s="92" t="s">
        <v>8049</v>
      </c>
      <c r="I380" s="86" t="s">
        <v>8050</v>
      </c>
      <c r="J380" s="306"/>
      <c r="K380" s="140" t="s">
        <v>8051</v>
      </c>
      <c r="L380" s="21" t="str">
        <f ca="1">IFERROR(__xludf.DUMMYFUNCTION("if(or(countifs($H$3:H381,H381)&gt;1, countifs($I$3:I381,I381)&gt;1),""Trùng"",if(or(COUNTIFS('Data tổng'!$I:$I,$I381)&gt;1,COUNTIFS('Data tổng'!$H:$H,$H381)&gt;1),""Trùng ""&amp;FILTER('Data tổng'!$B:$B,'Data tổng'!$I:$I=$I381,'Data tổng'!$B:$B&lt;&gt;$B381),""ok""))"),"ok")</f>
        <v>ok</v>
      </c>
      <c r="M380" s="16" t="s">
        <v>83</v>
      </c>
      <c r="N380" s="16" t="s">
        <v>243</v>
      </c>
      <c r="O380" s="16"/>
      <c r="P380" s="16"/>
      <c r="Q380" s="16" t="s">
        <v>284</v>
      </c>
      <c r="R380" s="16"/>
      <c r="T380" s="16"/>
      <c r="U380" s="21" t="s">
        <v>8052</v>
      </c>
      <c r="V380" s="23"/>
      <c r="W380" s="24" t="s">
        <v>57</v>
      </c>
      <c r="X380" s="25">
        <v>44658</v>
      </c>
      <c r="Y380" s="33">
        <v>0.41666666666666669</v>
      </c>
      <c r="Z380" s="26" t="s">
        <v>7565</v>
      </c>
      <c r="AA380" s="26" t="s">
        <v>47</v>
      </c>
      <c r="AB380" s="27"/>
      <c r="AC380" s="27"/>
      <c r="AD380" s="28"/>
      <c r="AE380" s="29"/>
      <c r="AF380" s="29"/>
      <c r="AG380" s="29"/>
    </row>
    <row r="381" spans="1:33" ht="15.75" customHeight="1">
      <c r="A381" s="15">
        <v>44655</v>
      </c>
      <c r="B381" s="16" t="s">
        <v>6255</v>
      </c>
      <c r="C381" s="16" t="s">
        <v>145</v>
      </c>
      <c r="D381" s="16" t="s">
        <v>79</v>
      </c>
      <c r="E381" s="16" t="s">
        <v>48</v>
      </c>
      <c r="F381" s="17" t="str">
        <f t="shared" si="9"/>
        <v>Fail Phỏng vấn</v>
      </c>
      <c r="G381" s="45" t="s">
        <v>8053</v>
      </c>
      <c r="H381" s="18">
        <v>355647567</v>
      </c>
      <c r="I381" s="45" t="s">
        <v>8054</v>
      </c>
      <c r="J381" s="306"/>
      <c r="K381" s="140" t="s">
        <v>8055</v>
      </c>
      <c r="L381" s="21" t="str">
        <f ca="1">IFERROR(__xludf.DUMMYFUNCTION("if(or(countifs($H$3:H382,H382)&gt;1, countifs($I$3:I382,I382)&gt;1),""Trùng"",if(or(COUNTIFS('Data tổng'!$I:$I,$I382)&gt;1,COUNTIFS('Data tổng'!$H:$H,$H382)&gt;1),""Trùng ""&amp;FILTER('Data tổng'!$B:$B,'Data tổng'!$I:$I=$I382,'Data tổng'!$B:$B&lt;&gt;$B382),""ok""))"),"ok")</f>
        <v>ok</v>
      </c>
      <c r="M381" s="16" t="s">
        <v>40</v>
      </c>
      <c r="N381" s="16" t="s">
        <v>243</v>
      </c>
      <c r="O381" s="16"/>
      <c r="P381" s="16"/>
      <c r="Q381" s="16" t="s">
        <v>3900</v>
      </c>
      <c r="R381" s="16"/>
      <c r="T381" s="16"/>
      <c r="U381" s="21"/>
      <c r="V381" s="23"/>
      <c r="W381" s="24" t="s">
        <v>57</v>
      </c>
      <c r="X381" s="25">
        <v>44658</v>
      </c>
      <c r="Y381" s="33">
        <v>0.45833333333333331</v>
      </c>
      <c r="Z381" s="26" t="s">
        <v>7823</v>
      </c>
      <c r="AA381" s="26" t="s">
        <v>47</v>
      </c>
      <c r="AB381" s="27"/>
      <c r="AC381" s="27"/>
      <c r="AD381" s="28"/>
      <c r="AE381" s="29"/>
      <c r="AF381" s="29"/>
      <c r="AG381" s="29"/>
    </row>
    <row r="382" spans="1:33" ht="15.75" customHeight="1">
      <c r="A382" s="15">
        <v>44657</v>
      </c>
      <c r="B382" s="16" t="s">
        <v>6255</v>
      </c>
      <c r="C382" s="16" t="s">
        <v>145</v>
      </c>
      <c r="D382" s="16" t="s">
        <v>417</v>
      </c>
      <c r="E382" s="16" t="s">
        <v>48</v>
      </c>
      <c r="F382" s="17" t="str">
        <f t="shared" si="9"/>
        <v>Fail Phỏng vấn</v>
      </c>
      <c r="G382" s="45" t="s">
        <v>8056</v>
      </c>
      <c r="H382" s="18">
        <v>976260746</v>
      </c>
      <c r="I382" s="45" t="s">
        <v>8057</v>
      </c>
      <c r="J382" s="306"/>
      <c r="K382" s="140" t="s">
        <v>8058</v>
      </c>
      <c r="L382" s="21" t="str">
        <f ca="1">IFERROR(__xludf.DUMMYFUNCTION("if(or(countifs($H$3:H383,H383)&gt;1, countifs($I$3:I383,I383)&gt;1),""Trùng"",if(or(COUNTIFS('Data tổng'!$I:$I,$I383)&gt;1,COUNTIFS('Data tổng'!$H:$H,$H383)&gt;1),""Trùng ""&amp;FILTER('Data tổng'!$B:$B,'Data tổng'!$I:$I=$I383,'Data tổng'!$B:$B&lt;&gt;$B383),""ok""))"),"ok")</f>
        <v>ok</v>
      </c>
      <c r="M382" s="16" t="s">
        <v>40</v>
      </c>
      <c r="N382" s="16" t="s">
        <v>243</v>
      </c>
      <c r="O382" s="16"/>
      <c r="P382" s="16"/>
      <c r="Q382" s="16"/>
      <c r="R382" s="16"/>
      <c r="T382" s="16"/>
      <c r="U382" s="21" t="s">
        <v>8059</v>
      </c>
      <c r="V382" s="23"/>
      <c r="W382" s="24" t="s">
        <v>57</v>
      </c>
      <c r="X382" s="25">
        <v>44664</v>
      </c>
      <c r="Y382" s="33">
        <v>0.625</v>
      </c>
      <c r="Z382" s="26" t="s">
        <v>8060</v>
      </c>
      <c r="AA382" s="26" t="s">
        <v>47</v>
      </c>
      <c r="AB382" s="27"/>
      <c r="AC382" s="27"/>
      <c r="AD382" s="28"/>
      <c r="AE382" s="29"/>
      <c r="AF382" s="29"/>
      <c r="AG382" s="29"/>
    </row>
    <row r="383" spans="1:33" ht="15.75" customHeight="1">
      <c r="A383" s="15">
        <v>44657</v>
      </c>
      <c r="B383" s="16" t="s">
        <v>6255</v>
      </c>
      <c r="C383" s="16" t="s">
        <v>145</v>
      </c>
      <c r="D383" s="16" t="s">
        <v>417</v>
      </c>
      <c r="E383" s="16" t="s">
        <v>48</v>
      </c>
      <c r="F383" s="17" t="str">
        <f t="shared" si="9"/>
        <v>Pass CV</v>
      </c>
      <c r="G383" s="45" t="s">
        <v>8061</v>
      </c>
      <c r="H383" s="18">
        <v>394714008</v>
      </c>
      <c r="I383" s="45" t="s">
        <v>8062</v>
      </c>
      <c r="J383" s="306"/>
      <c r="K383" s="140" t="s">
        <v>8063</v>
      </c>
      <c r="L383" s="21" t="str">
        <f ca="1">IFERROR(__xludf.DUMMYFUNCTION("if(or(countifs($H$3:H384,H384)&gt;1, countifs($I$3:I384,I384)&gt;1),""Trùng"",if(or(COUNTIFS('Data tổng'!$I:$I,$I384)&gt;1,COUNTIFS('Data tổng'!$H:$H,$H384)&gt;1),""Trùng ""&amp;FILTER('Data tổng'!$B:$B,'Data tổng'!$I:$I=$I384,'Data tổng'!$B:$B&lt;&gt;$B384),""ok""))"),"ok")</f>
        <v>ok</v>
      </c>
      <c r="M383" s="16" t="s">
        <v>40</v>
      </c>
      <c r="N383" s="16" t="s">
        <v>243</v>
      </c>
      <c r="O383" s="16"/>
      <c r="P383" s="16"/>
      <c r="Q383" s="16"/>
      <c r="R383" s="16"/>
      <c r="T383" s="16"/>
      <c r="U383" s="21"/>
      <c r="V383" s="23"/>
      <c r="W383" s="24" t="s">
        <v>57</v>
      </c>
      <c r="X383" s="25"/>
      <c r="Y383" s="33"/>
      <c r="Z383" s="26"/>
      <c r="AA383" s="26"/>
      <c r="AB383" s="27"/>
      <c r="AC383" s="27"/>
      <c r="AD383" s="28"/>
      <c r="AE383" s="29"/>
      <c r="AF383" s="29"/>
      <c r="AG383" s="29"/>
    </row>
    <row r="384" spans="1:33" ht="15.75" customHeight="1">
      <c r="A384" s="15">
        <v>44657</v>
      </c>
      <c r="B384" s="16" t="s">
        <v>6255</v>
      </c>
      <c r="C384" s="16" t="s">
        <v>145</v>
      </c>
      <c r="D384" s="16" t="s">
        <v>417</v>
      </c>
      <c r="E384" s="16" t="s">
        <v>48</v>
      </c>
      <c r="F384" s="17" t="str">
        <f t="shared" si="9"/>
        <v>Đã nhận được CV</v>
      </c>
      <c r="G384" s="45" t="s">
        <v>2282</v>
      </c>
      <c r="H384" s="18" t="s">
        <v>8064</v>
      </c>
      <c r="I384" s="45" t="s">
        <v>2453</v>
      </c>
      <c r="J384" s="306"/>
      <c r="K384" s="140" t="s">
        <v>8065</v>
      </c>
      <c r="L384" s="21" t="str">
        <f ca="1">IFERROR(__xludf.DUMMYFUNCTION("if(or(countifs($H$3:H385,H385)&gt;1, countifs($I$3:I385,I385)&gt;1),""Trùng"",if(or(COUNTIFS('Data tổng'!$I:$I,$I385)&gt;1,COUNTIFS('Data tổng'!$H:$H,$H385)&gt;1),""Trùng ""&amp;FILTER('Data tổng'!$B:$B,'Data tổng'!$I:$I=$I385,'Data tổng'!$B:$B&lt;&gt;$B385),""ok""))"),"ok")</f>
        <v>ok</v>
      </c>
      <c r="M384" s="16" t="s">
        <v>294</v>
      </c>
      <c r="N384" s="16"/>
      <c r="O384" s="16"/>
      <c r="P384" s="16"/>
      <c r="Q384" s="16"/>
      <c r="R384" s="16"/>
      <c r="T384" s="16"/>
      <c r="U384" s="21" t="s">
        <v>8066</v>
      </c>
      <c r="V384" s="23"/>
      <c r="W384" s="24"/>
      <c r="X384" s="25"/>
      <c r="Y384" s="33"/>
      <c r="Z384" s="26"/>
      <c r="AA384" s="26"/>
      <c r="AB384" s="27"/>
      <c r="AC384" s="27"/>
      <c r="AD384" s="28"/>
      <c r="AE384" s="29"/>
      <c r="AF384" s="29"/>
      <c r="AG384" s="29"/>
    </row>
    <row r="385" spans="1:33" ht="15.75" customHeight="1">
      <c r="A385" s="15">
        <v>44657</v>
      </c>
      <c r="B385" s="16" t="s">
        <v>6255</v>
      </c>
      <c r="C385" s="16" t="s">
        <v>145</v>
      </c>
      <c r="D385" s="16" t="s">
        <v>417</v>
      </c>
      <c r="E385" s="16" t="s">
        <v>48</v>
      </c>
      <c r="F385" s="17" t="str">
        <f t="shared" si="9"/>
        <v>Đã nhận được CV</v>
      </c>
      <c r="G385" s="45" t="s">
        <v>8067</v>
      </c>
      <c r="H385" s="18" t="s">
        <v>8068</v>
      </c>
      <c r="I385" s="45" t="s">
        <v>8069</v>
      </c>
      <c r="J385" s="306"/>
      <c r="K385" s="140" t="s">
        <v>8070</v>
      </c>
      <c r="L385" s="21" t="str">
        <f ca="1">IFERROR(__xludf.DUMMYFUNCTION("if(or(countifs($H$3:H386,H386)&gt;1, countifs($I$3:I386,I386)&gt;1),""Trùng"",if(or(COUNTIFS('Data tổng'!$I:$I,$I386)&gt;1,COUNTIFS('Data tổng'!$H:$H,$H386)&gt;1),""Trùng ""&amp;FILTER('Data tổng'!$B:$B,'Data tổng'!$I:$I=$I386,'Data tổng'!$B:$B&lt;&gt;$B386),""ok""))"),"ok")</f>
        <v>ok</v>
      </c>
      <c r="M385" s="16" t="s">
        <v>294</v>
      </c>
      <c r="N385" s="16"/>
      <c r="O385" s="16"/>
      <c r="P385" s="16"/>
      <c r="Q385" s="16"/>
      <c r="R385" s="16"/>
      <c r="T385" s="16"/>
      <c r="U385" s="21" t="s">
        <v>8066</v>
      </c>
      <c r="V385" s="23"/>
      <c r="W385" s="24"/>
      <c r="X385" s="25"/>
      <c r="Y385" s="33"/>
      <c r="Z385" s="26"/>
      <c r="AA385" s="26"/>
      <c r="AB385" s="27"/>
      <c r="AC385" s="27"/>
      <c r="AD385" s="28"/>
      <c r="AE385" s="29"/>
      <c r="AF385" s="29"/>
      <c r="AG385" s="29"/>
    </row>
    <row r="386" spans="1:33" ht="15.75" customHeight="1">
      <c r="A386" s="15">
        <v>44657</v>
      </c>
      <c r="B386" s="16" t="s">
        <v>6255</v>
      </c>
      <c r="C386" s="16" t="s">
        <v>145</v>
      </c>
      <c r="D386" s="16" t="s">
        <v>417</v>
      </c>
      <c r="E386" s="16" t="s">
        <v>48</v>
      </c>
      <c r="F386" s="17" t="str">
        <f t="shared" si="9"/>
        <v>Fail Phỏng vấn</v>
      </c>
      <c r="G386" s="45" t="s">
        <v>8071</v>
      </c>
      <c r="H386" s="18">
        <v>394959191</v>
      </c>
      <c r="I386" s="45" t="s">
        <v>8072</v>
      </c>
      <c r="J386" s="306"/>
      <c r="K386" s="140" t="s">
        <v>8073</v>
      </c>
      <c r="L386" s="21" t="str">
        <f ca="1">IFERROR(__xludf.DUMMYFUNCTION("if(or(countifs($H$3:H387,H387)&gt;1, countifs($I$3:I387,I387)&gt;1),""Trùng"",if(or(COUNTIFS('Data tổng'!$I:$I,$I387)&gt;1,COUNTIFS('Data tổng'!$H:$H,$H387)&gt;1),""Trùng ""&amp;FILTER('Data tổng'!$B:$B,'Data tổng'!$I:$I=$I387,'Data tổng'!$B:$B&lt;&gt;$B387),""ok""))"),"ok")</f>
        <v>ok</v>
      </c>
      <c r="M386" s="16" t="s">
        <v>40</v>
      </c>
      <c r="N386" s="16" t="s">
        <v>243</v>
      </c>
      <c r="O386" s="16"/>
      <c r="P386" s="16"/>
      <c r="Q386" s="16"/>
      <c r="R386" s="16"/>
      <c r="T386" s="16"/>
      <c r="U386" s="21"/>
      <c r="V386" s="23"/>
      <c r="W386" s="24" t="s">
        <v>57</v>
      </c>
      <c r="X386" s="25">
        <v>44663</v>
      </c>
      <c r="Y386" s="33">
        <v>0.70833333333333337</v>
      </c>
      <c r="Z386" s="26" t="s">
        <v>8060</v>
      </c>
      <c r="AA386" s="26" t="s">
        <v>47</v>
      </c>
      <c r="AB386" s="27"/>
      <c r="AC386" s="27"/>
      <c r="AD386" s="28"/>
      <c r="AE386" s="29"/>
      <c r="AF386" s="29"/>
      <c r="AG386" s="29"/>
    </row>
    <row r="387" spans="1:33" ht="15.75" customHeight="1">
      <c r="A387" s="15">
        <v>44657</v>
      </c>
      <c r="B387" s="16" t="s">
        <v>6255</v>
      </c>
      <c r="C387" s="16" t="s">
        <v>145</v>
      </c>
      <c r="D387" s="16" t="s">
        <v>417</v>
      </c>
      <c r="E387" s="16" t="s">
        <v>48</v>
      </c>
      <c r="F387" s="17" t="str">
        <f t="shared" si="9"/>
        <v>Pass CV</v>
      </c>
      <c r="G387" s="45" t="s">
        <v>8074</v>
      </c>
      <c r="H387" s="18">
        <v>976606003</v>
      </c>
      <c r="I387" s="45" t="s">
        <v>8075</v>
      </c>
      <c r="J387" s="306"/>
      <c r="K387" s="140" t="s">
        <v>8076</v>
      </c>
      <c r="L387" s="21" t="str">
        <f ca="1">IFERROR(__xludf.DUMMYFUNCTION("if(or(countifs($H$3:H388,H388)&gt;1, countifs($I$3:I388,I388)&gt;1),""Trùng"",if(or(COUNTIFS('Data tổng'!$I:$I,$I388)&gt;1,COUNTIFS('Data tổng'!$H:$H,$H388)&gt;1),""Trùng ""&amp;FILTER('Data tổng'!$B:$B,'Data tổng'!$I:$I=$I388,'Data tổng'!$B:$B&lt;&gt;$B388),""ok""))"),"ok")</f>
        <v>ok</v>
      </c>
      <c r="M387" s="16" t="s">
        <v>40</v>
      </c>
      <c r="N387" s="16" t="s">
        <v>243</v>
      </c>
      <c r="O387" s="16"/>
      <c r="P387" s="16"/>
      <c r="Q387" s="16"/>
      <c r="R387" s="16"/>
      <c r="T387" s="16"/>
      <c r="U387" s="21"/>
      <c r="V387" s="23"/>
      <c r="W387" s="24" t="s">
        <v>57</v>
      </c>
      <c r="X387" s="25"/>
      <c r="Y387" s="33"/>
      <c r="Z387" s="26"/>
      <c r="AA387" s="26"/>
      <c r="AB387" s="27"/>
      <c r="AC387" s="27"/>
      <c r="AD387" s="28"/>
      <c r="AE387" s="29"/>
      <c r="AF387" s="29"/>
      <c r="AG387" s="29"/>
    </row>
    <row r="388" spans="1:33" ht="15.75" customHeight="1">
      <c r="A388" s="15">
        <v>44657</v>
      </c>
      <c r="B388" s="16" t="s">
        <v>6255</v>
      </c>
      <c r="C388" s="16" t="s">
        <v>155</v>
      </c>
      <c r="D388" s="16" t="s">
        <v>79</v>
      </c>
      <c r="E388" s="16" t="s">
        <v>48</v>
      </c>
      <c r="F388" s="17" t="str">
        <f t="shared" ref="F388:F426" si="10">IF(G388="","",IF(AE388="Yes", "Đã onboard", IF(AE388="No", "Không onboard", IF(AC388="Yes", "Đồng ý offer", IF(AC388="Consider", "Cân nhắc offer",IF(AC388="No", "Từ chối offer", IF(AA388="Pass", "Pass Phỏng vấn", IF(AA388="Fail", "Fail Phỏng vấn", IF(AA388="Cancel", "Hủy Phỏng vấn", IF(AA388="Reject", "Từ chối Phỏng vấn", IF(AA388="Consider", "Cân nhắc KQ PV", IF(AND(X388&lt;&gt;"",AA388="",W388="Pass"), "Có lịch PV",IF(W388="Pass","Pass CV",IF(W388="Fail","Fail CV",IF(W388="Reject","Từ chối ứng tuyển", IF(W388="Consider","Cân nhắc CV","Đã nhận được CV"))))))))))))))))</f>
        <v>Đã nhận được CV</v>
      </c>
      <c r="G388" s="45" t="s">
        <v>3270</v>
      </c>
      <c r="H388" s="18">
        <v>982941919</v>
      </c>
      <c r="I388" s="45" t="s">
        <v>3271</v>
      </c>
      <c r="J388" s="306"/>
      <c r="K388" s="140" t="s">
        <v>8077</v>
      </c>
      <c r="L388" s="21" t="str">
        <f ca="1">IFERROR(__xludf.DUMMYFUNCTION("if(or(countifs($H$3:H389,H389)&gt;1, countifs($I$3:I389,I389)&gt;1),""Trùng"",if(or(COUNTIFS('Data tổng'!$I:$I,$I389)&gt;1,COUNTIFS('Data tổng'!$H:$H,$H389)&gt;1),""Trùng ""&amp;FILTER('Data tổng'!$B:$B,'Data tổng'!$I:$I=$I389,'Data tổng'!$B:$B&lt;&gt;$B389),""ok""))"),"ok")</f>
        <v>ok</v>
      </c>
      <c r="M388" s="16" t="s">
        <v>40</v>
      </c>
      <c r="N388" s="16" t="s">
        <v>243</v>
      </c>
      <c r="O388" s="16"/>
      <c r="P388" s="16"/>
      <c r="Q388" s="16" t="s">
        <v>44</v>
      </c>
      <c r="R388" s="16"/>
      <c r="T388" s="16"/>
      <c r="U388" s="21" t="s">
        <v>8078</v>
      </c>
      <c r="V388" s="23"/>
      <c r="W388" s="24"/>
      <c r="X388" s="25"/>
      <c r="Y388" s="26"/>
      <c r="Z388" s="26"/>
      <c r="AA388" s="26"/>
      <c r="AB388" s="27"/>
      <c r="AC388" s="27"/>
      <c r="AD388" s="28"/>
      <c r="AE388" s="29"/>
      <c r="AF388" s="29"/>
      <c r="AG388" s="29"/>
    </row>
    <row r="389" spans="1:33" ht="15.75" customHeight="1">
      <c r="A389" s="361">
        <v>44657</v>
      </c>
      <c r="B389" s="361" t="s">
        <v>6255</v>
      </c>
      <c r="C389" s="82" t="s">
        <v>145</v>
      </c>
      <c r="D389" s="82" t="s">
        <v>417</v>
      </c>
      <c r="E389" s="82" t="s">
        <v>48</v>
      </c>
      <c r="F389" s="17" t="str">
        <f t="shared" si="10"/>
        <v>Đã nhận được CV</v>
      </c>
      <c r="G389" s="45" t="s">
        <v>8079</v>
      </c>
      <c r="H389" s="86" t="s">
        <v>8080</v>
      </c>
      <c r="I389" s="45" t="s">
        <v>8081</v>
      </c>
      <c r="J389" s="306"/>
      <c r="K389" s="140" t="s">
        <v>8082</v>
      </c>
      <c r="L389" s="21" t="str">
        <f ca="1">IFERROR(__xludf.DUMMYFUNCTION("if(or(countifs($H$3:H390,H390)&gt;1, countifs($I$3:I390,I390)&gt;1),""Trùng"",if(or(COUNTIFS('Data tổng'!$I:$I,$I390)&gt;1,COUNTIFS('Data tổng'!$H:$H,$H390)&gt;1),""Trùng ""&amp;FILTER('Data tổng'!$B:$B,'Data tổng'!$I:$I=$I390,'Data tổng'!$B:$B&lt;&gt;$B390),""ok""))"),"ok")</f>
        <v>ok</v>
      </c>
      <c r="M389" s="16" t="s">
        <v>40</v>
      </c>
      <c r="N389" s="16" t="s">
        <v>243</v>
      </c>
      <c r="O389" s="16"/>
      <c r="P389" s="16"/>
      <c r="Q389" s="16" t="s">
        <v>70</v>
      </c>
      <c r="R389" s="16"/>
      <c r="T389" s="16"/>
      <c r="U389" s="21" t="s">
        <v>8083</v>
      </c>
      <c r="V389" s="23"/>
      <c r="W389" s="24"/>
      <c r="X389" s="25"/>
      <c r="Y389" s="26"/>
      <c r="Z389" s="26"/>
      <c r="AA389" s="26"/>
      <c r="AB389" s="27"/>
      <c r="AC389" s="27"/>
      <c r="AD389" s="28"/>
      <c r="AE389" s="29"/>
      <c r="AF389" s="29"/>
      <c r="AG389" s="29"/>
    </row>
    <row r="390" spans="1:33" ht="15.75" customHeight="1">
      <c r="A390" s="361">
        <v>44657</v>
      </c>
      <c r="B390" s="361" t="s">
        <v>6255</v>
      </c>
      <c r="C390" s="82" t="s">
        <v>145</v>
      </c>
      <c r="D390" s="82" t="s">
        <v>417</v>
      </c>
      <c r="E390" s="82" t="s">
        <v>48</v>
      </c>
      <c r="F390" s="17" t="str">
        <f t="shared" si="10"/>
        <v>Đã nhận được CV</v>
      </c>
      <c r="G390" s="45" t="s">
        <v>8084</v>
      </c>
      <c r="H390" s="18">
        <v>356096812</v>
      </c>
      <c r="I390" s="271" t="s">
        <v>8085</v>
      </c>
      <c r="J390" s="306"/>
      <c r="K390" s="140" t="s">
        <v>8086</v>
      </c>
      <c r="L390" s="21" t="str">
        <f ca="1">IFERROR(__xludf.DUMMYFUNCTION("if(or(countifs($H$3:H391,H391)&gt;1, countifs($I$3:I391,I391)&gt;1),""Trùng"",if(or(COUNTIFS('Data tổng'!$I:$I,$I391)&gt;1,COUNTIFS('Data tổng'!$H:$H,$H391)&gt;1),""Trùng ""&amp;FILTER('Data tổng'!$B:$B,'Data tổng'!$I:$I=$I391,'Data tổng'!$B:$B&lt;&gt;$B391),""ok""))"),"ok")</f>
        <v>ok</v>
      </c>
      <c r="M390" s="16" t="s">
        <v>40</v>
      </c>
      <c r="N390" s="16" t="s">
        <v>243</v>
      </c>
      <c r="O390" s="16"/>
      <c r="P390" s="16"/>
      <c r="Q390" s="16" t="s">
        <v>70</v>
      </c>
      <c r="R390" s="16"/>
      <c r="T390" s="16"/>
      <c r="U390" s="21"/>
      <c r="V390" s="23"/>
      <c r="W390" s="24"/>
      <c r="X390" s="25"/>
      <c r="Y390" s="26"/>
      <c r="Z390" s="26"/>
      <c r="AA390" s="26"/>
      <c r="AB390" s="27"/>
      <c r="AC390" s="27"/>
      <c r="AD390" s="28"/>
      <c r="AE390" s="29"/>
      <c r="AF390" s="29"/>
      <c r="AG390" s="29"/>
    </row>
    <row r="391" spans="1:33" ht="15.75" customHeight="1">
      <c r="A391" s="15">
        <v>44663</v>
      </c>
      <c r="B391" s="16" t="s">
        <v>6255</v>
      </c>
      <c r="C391" s="16" t="s">
        <v>155</v>
      </c>
      <c r="D391" s="16" t="s">
        <v>79</v>
      </c>
      <c r="E391" s="16" t="s">
        <v>48</v>
      </c>
      <c r="F391" s="17" t="str">
        <f t="shared" si="10"/>
        <v>Đã nhận được CV</v>
      </c>
      <c r="G391" s="45" t="s">
        <v>350</v>
      </c>
      <c r="H391" s="18">
        <v>382739666</v>
      </c>
      <c r="I391" s="45" t="s">
        <v>5177</v>
      </c>
      <c r="J391" s="306"/>
      <c r="K391" s="140" t="s">
        <v>8087</v>
      </c>
      <c r="L391" s="21"/>
      <c r="M391" s="16" t="s">
        <v>40</v>
      </c>
      <c r="N391" s="16" t="s">
        <v>243</v>
      </c>
      <c r="O391" s="16"/>
      <c r="P391" s="16"/>
      <c r="Q391" s="16" t="s">
        <v>44</v>
      </c>
      <c r="R391" s="16"/>
      <c r="T391" s="16"/>
      <c r="U391" s="21" t="s">
        <v>8088</v>
      </c>
      <c r="V391" s="23"/>
      <c r="W391" s="24"/>
      <c r="X391" s="25"/>
      <c r="Y391" s="26"/>
      <c r="Z391" s="26"/>
      <c r="AA391" s="26"/>
      <c r="AB391" s="27"/>
      <c r="AC391" s="27"/>
      <c r="AD391" s="28"/>
      <c r="AE391" s="29"/>
      <c r="AF391" s="29"/>
      <c r="AG391" s="29"/>
    </row>
    <row r="392" spans="1:33" ht="15.75" customHeight="1">
      <c r="A392" s="15">
        <v>44663</v>
      </c>
      <c r="B392" s="16" t="s">
        <v>6255</v>
      </c>
      <c r="C392" s="16" t="s">
        <v>163</v>
      </c>
      <c r="D392" s="16" t="s">
        <v>1455</v>
      </c>
      <c r="E392" s="16" t="s">
        <v>48</v>
      </c>
      <c r="F392" s="17" t="str">
        <f t="shared" si="10"/>
        <v>Đã onboard</v>
      </c>
      <c r="G392" s="45" t="s">
        <v>8089</v>
      </c>
      <c r="H392" s="18">
        <v>346221015</v>
      </c>
      <c r="I392" s="45" t="s">
        <v>8090</v>
      </c>
      <c r="J392" s="306"/>
      <c r="K392" s="140" t="s">
        <v>8091</v>
      </c>
      <c r="L392" s="21" t="str">
        <f ca="1">IFERROR(__xludf.DUMMYFUNCTION("if(or(countifs($H$3:H393,H393)&gt;1, countifs($I$3:I393,I393)&gt;1),""Trùng"",if(or(COUNTIFS('Data tổng'!$I:$I,$I393)&gt;1,COUNTIFS('Data tổng'!$H:$H,$H393)&gt;1),""Trùng ""&amp;FILTER('Data tổng'!$B:$B,'Data tổng'!$I:$I=$I393,'Data tổng'!$B:$B&lt;&gt;$B393),""ok""))"),"ok")</f>
        <v>ok</v>
      </c>
      <c r="M392" s="16" t="s">
        <v>83</v>
      </c>
      <c r="N392" s="16" t="s">
        <v>243</v>
      </c>
      <c r="O392" s="16"/>
      <c r="P392" s="16"/>
      <c r="Q392" s="16" t="s">
        <v>191</v>
      </c>
      <c r="R392" s="16"/>
      <c r="T392" s="16"/>
      <c r="U392" s="21" t="s">
        <v>8092</v>
      </c>
      <c r="V392" s="23"/>
      <c r="W392" s="24" t="s">
        <v>57</v>
      </c>
      <c r="X392" s="25">
        <v>44665</v>
      </c>
      <c r="Y392" s="33">
        <v>0.66666666666666663</v>
      </c>
      <c r="Z392" s="26" t="s">
        <v>8093</v>
      </c>
      <c r="AA392" s="26" t="s">
        <v>57</v>
      </c>
      <c r="AB392" s="27">
        <v>44670</v>
      </c>
      <c r="AC392" s="27" t="s">
        <v>65</v>
      </c>
      <c r="AD392" s="28">
        <v>44676</v>
      </c>
      <c r="AE392" s="29" t="s">
        <v>65</v>
      </c>
      <c r="AF392" s="29" t="s">
        <v>4049</v>
      </c>
      <c r="AG392" s="29">
        <v>20000000</v>
      </c>
    </row>
    <row r="393" spans="1:33" ht="15.75" customHeight="1">
      <c r="A393" s="15">
        <v>44663</v>
      </c>
      <c r="B393" s="16" t="s">
        <v>6255</v>
      </c>
      <c r="C393" s="16" t="s">
        <v>155</v>
      </c>
      <c r="D393" s="16" t="s">
        <v>79</v>
      </c>
      <c r="E393" s="16" t="s">
        <v>48</v>
      </c>
      <c r="F393" s="17" t="str">
        <f t="shared" si="10"/>
        <v>Hủy Phỏng vấn</v>
      </c>
      <c r="G393" s="82" t="s">
        <v>8094</v>
      </c>
      <c r="H393" s="18">
        <v>398027670</v>
      </c>
      <c r="I393" s="45" t="s">
        <v>8095</v>
      </c>
      <c r="J393" s="306"/>
      <c r="K393" s="140" t="s">
        <v>8096</v>
      </c>
      <c r="L393" s="21" t="str">
        <f ca="1">IFERROR(__xludf.DUMMYFUNCTION("if(or(countifs($H$3:H394,H394)&gt;1, countifs($I$3:I394,I394)&gt;1),""Trùng"",if(or(COUNTIFS('Data tổng'!$I:$I,$I394)&gt;1,COUNTIFS('Data tổng'!$H:$H,$H394)&gt;1),""Trùng ""&amp;FILTER('Data tổng'!$B:$B,'Data tổng'!$I:$I=$I394,'Data tổng'!$B:$B&lt;&gt;$B394),""ok""))"),"ok")</f>
        <v>ok</v>
      </c>
      <c r="M393" s="16" t="s">
        <v>40</v>
      </c>
      <c r="N393" s="16" t="s">
        <v>243</v>
      </c>
      <c r="O393" s="16"/>
      <c r="P393" s="16"/>
      <c r="Q393" s="16" t="s">
        <v>44</v>
      </c>
      <c r="R393" s="16"/>
      <c r="T393" s="16"/>
      <c r="U393" s="21" t="s">
        <v>8097</v>
      </c>
      <c r="V393" s="23"/>
      <c r="W393" s="24" t="s">
        <v>57</v>
      </c>
      <c r="X393" s="25">
        <v>44666</v>
      </c>
      <c r="Y393" s="33">
        <v>0.66666666666666663</v>
      </c>
      <c r="Z393" s="26" t="s">
        <v>2883</v>
      </c>
      <c r="AA393" s="26" t="s">
        <v>187</v>
      </c>
      <c r="AB393" s="27"/>
      <c r="AC393" s="27"/>
      <c r="AD393" s="28"/>
      <c r="AE393" s="29"/>
      <c r="AF393" s="29"/>
      <c r="AG393" s="29"/>
    </row>
    <row r="394" spans="1:33" ht="15.75" customHeight="1">
      <c r="A394" s="15">
        <v>44663</v>
      </c>
      <c r="B394" s="16" t="s">
        <v>6255</v>
      </c>
      <c r="C394" s="16" t="s">
        <v>155</v>
      </c>
      <c r="D394" s="16" t="s">
        <v>417</v>
      </c>
      <c r="E394" s="16" t="s">
        <v>48</v>
      </c>
      <c r="F394" s="17" t="str">
        <f t="shared" si="10"/>
        <v>Đã onboard</v>
      </c>
      <c r="G394" s="45" t="s">
        <v>8098</v>
      </c>
      <c r="H394" s="18">
        <v>943235498</v>
      </c>
      <c r="I394" s="45" t="s">
        <v>8099</v>
      </c>
      <c r="J394" s="306"/>
      <c r="K394" s="140" t="s">
        <v>8100</v>
      </c>
      <c r="L394" s="21" t="str">
        <f ca="1">IFERROR(__xludf.DUMMYFUNCTION("if(or(countifs($H$3:H395,H395)&gt;1, countifs($I$3:I395,I395)&gt;1),""Trùng"",if(or(COUNTIFS('Data tổng'!$I:$I,$I395)&gt;1,COUNTIFS('Data tổng'!$H:$H,$H395)&gt;1),""Trùng ""&amp;FILTER('Data tổng'!$B:$B,'Data tổng'!$I:$I=$I395,'Data tổng'!$B:$B&lt;&gt;$B395),""ok""))"),"ok")</f>
        <v>ok</v>
      </c>
      <c r="M394" s="16" t="s">
        <v>112</v>
      </c>
      <c r="N394" s="16" t="s">
        <v>8101</v>
      </c>
      <c r="O394" s="16"/>
      <c r="P394" s="16"/>
      <c r="Q394" s="16" t="s">
        <v>44</v>
      </c>
      <c r="R394" s="16"/>
      <c r="T394" s="16"/>
      <c r="U394" s="21" t="s">
        <v>8102</v>
      </c>
      <c r="V394" s="23"/>
      <c r="W394" s="24" t="s">
        <v>57</v>
      </c>
      <c r="X394" s="25">
        <v>44669</v>
      </c>
      <c r="Y394" s="33">
        <v>0.41666666666666669</v>
      </c>
      <c r="Z394" s="26" t="s">
        <v>2883</v>
      </c>
      <c r="AA394" s="26" t="s">
        <v>57</v>
      </c>
      <c r="AB394" s="27">
        <v>44671</v>
      </c>
      <c r="AC394" s="27" t="s">
        <v>65</v>
      </c>
      <c r="AD394" s="28">
        <v>44676</v>
      </c>
      <c r="AE394" s="29" t="s">
        <v>65</v>
      </c>
      <c r="AF394" s="29" t="s">
        <v>1648</v>
      </c>
      <c r="AG394" s="29">
        <v>26000000</v>
      </c>
    </row>
    <row r="395" spans="1:33" ht="15.75" customHeight="1">
      <c r="A395" s="15">
        <v>44663</v>
      </c>
      <c r="B395" s="16" t="s">
        <v>6255</v>
      </c>
      <c r="C395" s="58" t="s">
        <v>145</v>
      </c>
      <c r="D395" s="82" t="s">
        <v>417</v>
      </c>
      <c r="E395" s="82" t="s">
        <v>48</v>
      </c>
      <c r="F395" s="17" t="str">
        <f t="shared" si="10"/>
        <v>Đã nhận được CV</v>
      </c>
      <c r="G395" s="82" t="s">
        <v>8103</v>
      </c>
      <c r="H395" s="18" t="s">
        <v>8104</v>
      </c>
      <c r="I395" s="45" t="s">
        <v>8105</v>
      </c>
      <c r="J395" s="306"/>
      <c r="K395" s="140" t="s">
        <v>8106</v>
      </c>
      <c r="L395" s="21" t="str">
        <f ca="1">IFERROR(__xludf.DUMMYFUNCTION("if(or(countifs($H$3:H396,H396)&gt;1, countifs($I$3:I396,I396)&gt;1),""Trùng"",if(or(COUNTIFS('Data tổng'!$I:$I,$I396)&gt;1,COUNTIFS('Data tổng'!$H:$H,$H396)&gt;1),""Trùng ""&amp;FILTER('Data tổng'!$B:$B,'Data tổng'!$I:$I=$I396,'Data tổng'!$B:$B&lt;&gt;$B396),""ok""))"),"ok")</f>
        <v>ok</v>
      </c>
      <c r="M395" s="16" t="s">
        <v>40</v>
      </c>
      <c r="N395" s="16"/>
      <c r="O395" s="16"/>
      <c r="P395" s="16"/>
      <c r="Q395" s="16" t="s">
        <v>7459</v>
      </c>
      <c r="R395" s="16"/>
      <c r="T395" s="16"/>
      <c r="U395" s="21" t="s">
        <v>8107</v>
      </c>
      <c r="V395" s="23"/>
      <c r="W395" s="24"/>
      <c r="X395" s="25"/>
      <c r="Y395" s="26"/>
      <c r="Z395" s="26"/>
      <c r="AA395" s="26"/>
      <c r="AB395" s="27"/>
      <c r="AC395" s="27"/>
      <c r="AD395" s="28"/>
      <c r="AE395" s="29"/>
      <c r="AF395" s="29"/>
      <c r="AG395" s="29"/>
    </row>
    <row r="396" spans="1:33" ht="15.75" customHeight="1">
      <c r="A396" s="15">
        <v>44664</v>
      </c>
      <c r="B396" s="16" t="s">
        <v>6255</v>
      </c>
      <c r="C396" s="58" t="s">
        <v>145</v>
      </c>
      <c r="D396" s="16" t="s">
        <v>79</v>
      </c>
      <c r="E396" s="16" t="s">
        <v>48</v>
      </c>
      <c r="F396" s="17" t="str">
        <f t="shared" si="10"/>
        <v>Fail CV</v>
      </c>
      <c r="G396" s="82" t="s">
        <v>8108</v>
      </c>
      <c r="H396" s="18">
        <v>983298281</v>
      </c>
      <c r="I396" s="18" t="s">
        <v>8109</v>
      </c>
      <c r="J396" s="306"/>
      <c r="K396" s="140" t="s">
        <v>8110</v>
      </c>
      <c r="L396" s="21" t="str">
        <f ca="1">IFERROR(__xludf.DUMMYFUNCTION("if(or(countifs($H$3:H397,H397)&gt;1, countifs($I$3:I397,#REF!)&gt;1),""Trùng"",if(or(COUNTIFS('Data tổng'!$I:$I,#REF!)&gt;1,COUNTIFS('Data tổng'!$H:$H,$H397)&gt;1),""Trùng ""&amp;FILTER('Data tổng'!$B:$B,'Data tổng'!$I:$I=#REF!,'Data tổng'!$B:$B&lt;&gt;$B397),""ok""))"),"ok")</f>
        <v>ok</v>
      </c>
      <c r="M396" s="16" t="s">
        <v>40</v>
      </c>
      <c r="N396" s="16"/>
      <c r="O396" s="16"/>
      <c r="P396" s="16"/>
      <c r="Q396" s="16" t="s">
        <v>7459</v>
      </c>
      <c r="R396" s="16"/>
      <c r="T396" s="16"/>
      <c r="U396" s="21"/>
      <c r="V396" s="23"/>
      <c r="W396" s="24" t="s">
        <v>47</v>
      </c>
      <c r="X396" s="25"/>
      <c r="Y396" s="26"/>
      <c r="Z396" s="26"/>
      <c r="AA396" s="26"/>
      <c r="AB396" s="27"/>
      <c r="AC396" s="27"/>
      <c r="AD396" s="28"/>
      <c r="AE396" s="29"/>
      <c r="AF396" s="29"/>
      <c r="AG396" s="29"/>
    </row>
    <row r="397" spans="1:33" ht="15.75" customHeight="1">
      <c r="A397" s="15">
        <v>44664</v>
      </c>
      <c r="B397" s="16" t="s">
        <v>6255</v>
      </c>
      <c r="C397" s="16" t="s">
        <v>155</v>
      </c>
      <c r="D397" s="16" t="s">
        <v>79</v>
      </c>
      <c r="E397" s="16" t="s">
        <v>48</v>
      </c>
      <c r="F397" s="17" t="str">
        <f t="shared" si="10"/>
        <v>Đã nhận được CV</v>
      </c>
      <c r="G397" s="45" t="s">
        <v>8111</v>
      </c>
      <c r="H397" s="16">
        <v>946235025</v>
      </c>
      <c r="I397" s="45" t="s">
        <v>8112</v>
      </c>
      <c r="J397" s="306"/>
      <c r="K397" s="140" t="s">
        <v>8113</v>
      </c>
      <c r="L397" s="21" t="str">
        <f ca="1">IFERROR(__xludf.DUMMYFUNCTION("if(or(countifs($H$3:H398,I397)&gt;1, countifs($I$3:I398,I398)&gt;1),""Trùng"",if(or(COUNTIFS('Data tổng'!$I:$I,$I398)&gt;1,COUNTIFS('Data tổng'!$H:$H,$I397)&gt;1),""Trùng ""&amp;FILTER('Data tổng'!$B:$B,'Data tổng'!$I:$I=$I398,'Data tổng'!$B:$B&lt;&gt;$B398),""ok""))"),"ok")</f>
        <v>ok</v>
      </c>
      <c r="M397" s="16" t="s">
        <v>40</v>
      </c>
      <c r="N397" s="16"/>
      <c r="O397" s="16"/>
      <c r="P397" s="16"/>
      <c r="Q397" s="16" t="s">
        <v>44</v>
      </c>
      <c r="R397" s="16"/>
      <c r="T397" s="16"/>
      <c r="U397" s="21" t="s">
        <v>8114</v>
      </c>
      <c r="V397" s="23"/>
      <c r="W397" s="24"/>
      <c r="X397" s="25"/>
      <c r="Y397" s="26"/>
      <c r="Z397" s="26"/>
      <c r="AA397" s="26"/>
      <c r="AB397" s="27"/>
      <c r="AC397" s="27"/>
      <c r="AD397" s="28"/>
      <c r="AE397" s="29"/>
      <c r="AF397" s="29"/>
      <c r="AG397" s="29"/>
    </row>
    <row r="398" spans="1:33" ht="15.75" customHeight="1">
      <c r="A398" s="15">
        <v>44664</v>
      </c>
      <c r="B398" s="16" t="s">
        <v>6255</v>
      </c>
      <c r="C398" s="58" t="s">
        <v>145</v>
      </c>
      <c r="D398" s="16" t="s">
        <v>79</v>
      </c>
      <c r="E398" s="16" t="s">
        <v>48</v>
      </c>
      <c r="F398" s="17" t="str">
        <f t="shared" si="10"/>
        <v>Fail Phỏng vấn</v>
      </c>
      <c r="G398" s="82" t="s">
        <v>8115</v>
      </c>
      <c r="H398" s="86">
        <v>849928222</v>
      </c>
      <c r="I398" s="45" t="s">
        <v>8116</v>
      </c>
      <c r="J398" s="306"/>
      <c r="K398" s="140" t="s">
        <v>8117</v>
      </c>
      <c r="L398" s="21" t="str">
        <f ca="1">IFERROR(__xludf.DUMMYFUNCTION("if(or(countifs($H$3:H399,H399)&gt;1, countifs($I$3:I399,I399)&gt;1),""Trùng"",if(or(COUNTIFS('Data tổng'!$I:$I,$I399)&gt;1,COUNTIFS('Data tổng'!$H:$H,$H399)&gt;1),""Trùng ""&amp;FILTER('Data tổng'!$B:$B,'Data tổng'!$I:$I=$I399,'Data tổng'!$B:$B&lt;&gt;$B399),""ok""))"),"ok")</f>
        <v>ok</v>
      </c>
      <c r="M398" s="16" t="s">
        <v>40</v>
      </c>
      <c r="N398" s="16"/>
      <c r="O398" s="16"/>
      <c r="P398" s="16"/>
      <c r="Q398" s="16" t="s">
        <v>7459</v>
      </c>
      <c r="R398" s="16"/>
      <c r="T398" s="16"/>
      <c r="U398" s="21" t="s">
        <v>8118</v>
      </c>
      <c r="V398" s="23"/>
      <c r="W398" s="24" t="s">
        <v>57</v>
      </c>
      <c r="X398" s="25">
        <v>44669</v>
      </c>
      <c r="Y398" s="33">
        <v>0.70833333333333337</v>
      </c>
      <c r="Z398" s="26" t="s">
        <v>7790</v>
      </c>
      <c r="AA398" s="26" t="s">
        <v>47</v>
      </c>
      <c r="AB398" s="27"/>
      <c r="AC398" s="27"/>
      <c r="AD398" s="28"/>
      <c r="AE398" s="29"/>
      <c r="AF398" s="29"/>
      <c r="AG398" s="29"/>
    </row>
    <row r="399" spans="1:33" ht="15.75" customHeight="1">
      <c r="A399" s="15">
        <v>44664</v>
      </c>
      <c r="B399" s="16" t="s">
        <v>6255</v>
      </c>
      <c r="C399" s="16" t="s">
        <v>155</v>
      </c>
      <c r="D399" s="16" t="s">
        <v>79</v>
      </c>
      <c r="E399" s="16" t="s">
        <v>48</v>
      </c>
      <c r="F399" s="17" t="str">
        <f t="shared" si="10"/>
        <v>Fail Phỏng vấn</v>
      </c>
      <c r="G399" s="82" t="s">
        <v>8119</v>
      </c>
      <c r="H399" s="86">
        <v>365907388</v>
      </c>
      <c r="I399" s="77" t="s">
        <v>8120</v>
      </c>
      <c r="J399" s="306"/>
      <c r="K399" s="140" t="s">
        <v>8121</v>
      </c>
      <c r="L399" s="21"/>
      <c r="M399" s="16" t="s">
        <v>40</v>
      </c>
      <c r="N399" s="16"/>
      <c r="O399" s="16"/>
      <c r="P399" s="16"/>
      <c r="Q399" s="16" t="s">
        <v>44</v>
      </c>
      <c r="R399" s="16"/>
      <c r="T399" s="16"/>
      <c r="U399" s="21" t="s">
        <v>8122</v>
      </c>
      <c r="V399" s="23"/>
      <c r="W399" s="24" t="s">
        <v>57</v>
      </c>
      <c r="X399" s="25">
        <v>44666</v>
      </c>
      <c r="Y399" s="33">
        <v>0.66666666666666663</v>
      </c>
      <c r="Z399" s="26" t="s">
        <v>8123</v>
      </c>
      <c r="AA399" s="26" t="s">
        <v>47</v>
      </c>
      <c r="AB399" s="27"/>
      <c r="AC399" s="27"/>
      <c r="AD399" s="28"/>
      <c r="AE399" s="29"/>
      <c r="AF399" s="29"/>
      <c r="AG399" s="29"/>
    </row>
    <row r="400" spans="1:33" ht="15.75" customHeight="1">
      <c r="A400" s="15">
        <v>44664</v>
      </c>
      <c r="B400" s="16" t="s">
        <v>6255</v>
      </c>
      <c r="C400" s="16" t="s">
        <v>155</v>
      </c>
      <c r="D400" s="16" t="s">
        <v>79</v>
      </c>
      <c r="E400" s="16" t="s">
        <v>48</v>
      </c>
      <c r="F400" s="17" t="str">
        <f t="shared" si="10"/>
        <v>Fail Phỏng vấn</v>
      </c>
      <c r="G400" s="82" t="s">
        <v>8124</v>
      </c>
      <c r="H400" s="18">
        <v>343590918</v>
      </c>
      <c r="I400" s="18" t="s">
        <v>8125</v>
      </c>
      <c r="J400" s="306"/>
      <c r="K400" s="140" t="s">
        <v>8126</v>
      </c>
      <c r="L400" s="21" t="str">
        <f ca="1">IFERROR(__xludf.DUMMYFUNCTION("if(or(countifs($H$3:H401,H401)&gt;1, countifs($I$3:I401,#REF!)&gt;1),""Trùng"",if(or(COUNTIFS('Data tổng'!$I:$I,#REF!)&gt;1,COUNTIFS('Data tổng'!$H:$H,$H401)&gt;1),""Trùng ""&amp;FILTER('Data tổng'!$B:$B,'Data tổng'!$I:$I=#REF!,'Data tổng'!$B:$B&lt;&gt;$B401),""ok""))"),"ok")</f>
        <v>ok</v>
      </c>
      <c r="M400" s="16" t="s">
        <v>40</v>
      </c>
      <c r="N400" s="16"/>
      <c r="O400" s="16"/>
      <c r="P400" s="16"/>
      <c r="Q400" s="16" t="s">
        <v>44</v>
      </c>
      <c r="R400" s="16"/>
      <c r="T400" s="16"/>
      <c r="U400" s="21"/>
      <c r="V400" s="23"/>
      <c r="W400" s="24" t="s">
        <v>57</v>
      </c>
      <c r="X400" s="25">
        <v>44665</v>
      </c>
      <c r="Y400" s="33">
        <v>0.72916666666666663</v>
      </c>
      <c r="Z400" s="26" t="s">
        <v>2883</v>
      </c>
      <c r="AA400" s="26" t="s">
        <v>47</v>
      </c>
      <c r="AB400" s="27"/>
      <c r="AC400" s="27"/>
      <c r="AD400" s="28"/>
      <c r="AE400" s="29"/>
      <c r="AF400" s="29"/>
      <c r="AG400" s="29"/>
    </row>
    <row r="401" spans="1:33" ht="15.75" customHeight="1">
      <c r="A401" s="15">
        <v>44664</v>
      </c>
      <c r="B401" s="16" t="s">
        <v>6255</v>
      </c>
      <c r="C401" s="16" t="s">
        <v>155</v>
      </c>
      <c r="D401" s="16" t="s">
        <v>79</v>
      </c>
      <c r="E401" s="16" t="s">
        <v>48</v>
      </c>
      <c r="F401" s="17" t="str">
        <f t="shared" si="10"/>
        <v>Fail Phỏng vấn</v>
      </c>
      <c r="G401" s="26" t="s">
        <v>8127</v>
      </c>
      <c r="H401" s="362">
        <v>395056645</v>
      </c>
      <c r="I401" s="45" t="s">
        <v>8128</v>
      </c>
      <c r="J401" s="306"/>
      <c r="K401" s="140" t="s">
        <v>8129</v>
      </c>
      <c r="L401" s="21" t="str">
        <f ca="1">IFERROR(__xludf.DUMMYFUNCTION("if(or(countifs($H$3:H402,H402)&gt;1, countifs($I$3:I402,I402)&gt;1),""Trùng"",if(or(COUNTIFS('Data tổng'!$I:$I,$I402)&gt;1,COUNTIFS('Data tổng'!$H:$H,$H402)&gt;1),""Trùng ""&amp;FILTER('Data tổng'!$B:$B,'Data tổng'!$I:$I=$I402,'Data tổng'!$B:$B&lt;&gt;$B402),""ok""))"),"ok")</f>
        <v>ok</v>
      </c>
      <c r="M401" s="16" t="s">
        <v>217</v>
      </c>
      <c r="N401" s="16"/>
      <c r="O401" s="16"/>
      <c r="P401" s="16"/>
      <c r="Q401" s="16" t="s">
        <v>3900</v>
      </c>
      <c r="R401" s="16" t="s">
        <v>7459</v>
      </c>
      <c r="T401" s="16"/>
      <c r="U401" s="21"/>
      <c r="V401" s="23"/>
      <c r="W401" s="24" t="s">
        <v>57</v>
      </c>
      <c r="X401" s="25">
        <v>44669</v>
      </c>
      <c r="Y401" s="33">
        <v>0.66666666666666663</v>
      </c>
      <c r="Z401" s="26" t="s">
        <v>7790</v>
      </c>
      <c r="AA401" s="26" t="s">
        <v>47</v>
      </c>
      <c r="AB401" s="27"/>
      <c r="AC401" s="27"/>
      <c r="AD401" s="28"/>
      <c r="AE401" s="29"/>
      <c r="AF401" s="29"/>
      <c r="AG401" s="29"/>
    </row>
    <row r="402" spans="1:33" ht="15.75" customHeight="1">
      <c r="A402" s="15">
        <v>44664</v>
      </c>
      <c r="B402" s="16" t="s">
        <v>6255</v>
      </c>
      <c r="C402" s="16" t="s">
        <v>155</v>
      </c>
      <c r="D402" s="16" t="s">
        <v>1455</v>
      </c>
      <c r="E402" s="16" t="s">
        <v>48</v>
      </c>
      <c r="F402" s="17" t="str">
        <f t="shared" si="10"/>
        <v>Từ chối offer</v>
      </c>
      <c r="G402" s="45" t="s">
        <v>2616</v>
      </c>
      <c r="H402" s="16">
        <v>364178916</v>
      </c>
      <c r="I402" s="45" t="s">
        <v>8130</v>
      </c>
      <c r="J402" s="306"/>
      <c r="K402" s="140" t="s">
        <v>8131</v>
      </c>
      <c r="L402" s="21" t="str">
        <f ca="1">IFERROR(__xludf.DUMMYFUNCTION("if(or(countifs($H$3:H403,I401)&gt;1, countifs($I$3:I403,I403)&gt;1),""Trùng"",if(or(COUNTIFS('Data tổng'!$I:$I,$I403)&gt;1,COUNTIFS('Data tổng'!$H:$H,$I401)&gt;1),""Trùng ""&amp;FILTER('Data tổng'!$B:$B,'Data tổng'!$I:$I=$I403,'Data tổng'!$B:$B&lt;&gt;$B403),""ok""))"),"ok")</f>
        <v>ok</v>
      </c>
      <c r="M402" s="16" t="s">
        <v>112</v>
      </c>
      <c r="N402" s="16" t="s">
        <v>8132</v>
      </c>
      <c r="O402" s="16"/>
      <c r="P402" s="16"/>
      <c r="Q402" s="16" t="s">
        <v>44</v>
      </c>
      <c r="R402" s="16"/>
      <c r="T402" s="16"/>
      <c r="U402" s="21" t="s">
        <v>8133</v>
      </c>
      <c r="V402" s="23"/>
      <c r="W402" s="24" t="s">
        <v>57</v>
      </c>
      <c r="X402" s="25">
        <v>44670</v>
      </c>
      <c r="Y402" s="33">
        <v>0.625</v>
      </c>
      <c r="Z402" s="26" t="s">
        <v>2883</v>
      </c>
      <c r="AA402" s="26" t="s">
        <v>57</v>
      </c>
      <c r="AB402" s="39">
        <v>44670</v>
      </c>
      <c r="AC402" s="27" t="s">
        <v>128</v>
      </c>
      <c r="AD402" s="28"/>
      <c r="AE402" s="29"/>
      <c r="AF402" s="29"/>
      <c r="AG402" s="29"/>
    </row>
    <row r="403" spans="1:33" ht="15.75" customHeight="1">
      <c r="A403" s="15">
        <v>44664</v>
      </c>
      <c r="B403" s="16" t="s">
        <v>6255</v>
      </c>
      <c r="C403" s="16" t="s">
        <v>155</v>
      </c>
      <c r="D403" s="16" t="s">
        <v>79</v>
      </c>
      <c r="E403" s="16" t="s">
        <v>48</v>
      </c>
      <c r="F403" s="17" t="str">
        <f t="shared" si="10"/>
        <v>Đã nhận được CV</v>
      </c>
      <c r="G403" s="45" t="s">
        <v>8134</v>
      </c>
      <c r="H403" s="18">
        <v>945127281</v>
      </c>
      <c r="I403" s="271" t="s">
        <v>8135</v>
      </c>
      <c r="J403" s="306"/>
      <c r="K403" s="45"/>
      <c r="L403" s="21" t="str">
        <f ca="1">IFERROR(__xludf.DUMMYFUNCTION("if(or(countifs($H$3:H404,H404)&gt;1, countifs($I$3:I404,I404)&gt;1),""Trùng"",if(or(COUNTIFS('Data tổng'!$I:$I,$I404)&gt;1,COUNTIFS('Data tổng'!$H:$H,$H404)&gt;1),""Trùng ""&amp;FILTER('Data tổng'!$B:$B,'Data tổng'!$I:$I=$I404,'Data tổng'!$B:$B&lt;&gt;$B404),""ok""))"),"ok")</f>
        <v>ok</v>
      </c>
      <c r="M403" s="16" t="s">
        <v>40</v>
      </c>
      <c r="N403" s="16"/>
      <c r="O403" s="16"/>
      <c r="P403" s="16"/>
      <c r="Q403" s="16"/>
      <c r="R403" s="16"/>
      <c r="T403" s="16"/>
      <c r="U403" s="21"/>
      <c r="V403" s="23"/>
      <c r="W403" s="24"/>
      <c r="X403" s="25"/>
      <c r="Y403" s="26"/>
      <c r="Z403" s="26"/>
      <c r="AA403" s="26"/>
      <c r="AB403" s="27"/>
      <c r="AC403" s="27"/>
      <c r="AD403" s="28"/>
      <c r="AE403" s="29"/>
      <c r="AF403" s="29"/>
      <c r="AG403" s="29"/>
    </row>
    <row r="404" spans="1:33" ht="15.75" customHeight="1">
      <c r="A404" s="15">
        <v>44664</v>
      </c>
      <c r="B404" s="16" t="s">
        <v>6255</v>
      </c>
      <c r="C404" s="58" t="s">
        <v>145</v>
      </c>
      <c r="D404" s="16" t="s">
        <v>417</v>
      </c>
      <c r="E404" s="16" t="s">
        <v>48</v>
      </c>
      <c r="F404" s="17" t="str">
        <f t="shared" si="10"/>
        <v>Pass Phỏng vấn</v>
      </c>
      <c r="G404" s="45" t="s">
        <v>8136</v>
      </c>
      <c r="H404" s="86">
        <v>817041429</v>
      </c>
      <c r="I404" s="45" t="s">
        <v>8137</v>
      </c>
      <c r="J404" s="306"/>
      <c r="K404" s="140" t="s">
        <v>8138</v>
      </c>
      <c r="L404" s="21" t="str">
        <f ca="1">IFERROR(__xludf.DUMMYFUNCTION("if(or(countifs($H$3:H405,H405)&gt;1, countifs($I$3:I405,I405)&gt;1),""Trùng"",if(or(COUNTIFS('Data tổng'!$I:$I,$I405)&gt;1,COUNTIFS('Data tổng'!$H:$H,$H405)&gt;1),""Trùng ""&amp;FILTER('Data tổng'!$B:$B,'Data tổng'!$I:$I=$I405,'Data tổng'!$B:$B&lt;&gt;$B405),""ok""))"),"ok")</f>
        <v>ok</v>
      </c>
      <c r="M404" s="16" t="s">
        <v>40</v>
      </c>
      <c r="N404" s="16"/>
      <c r="O404" s="16"/>
      <c r="P404" s="16"/>
      <c r="Q404" s="16" t="s">
        <v>70</v>
      </c>
      <c r="R404" s="16"/>
      <c r="T404" s="16"/>
      <c r="U404" s="21"/>
      <c r="V404" s="23"/>
      <c r="W404" s="24" t="s">
        <v>57</v>
      </c>
      <c r="X404" s="25">
        <v>44670</v>
      </c>
      <c r="Y404" s="33">
        <v>0.45833333333333331</v>
      </c>
      <c r="Z404" s="26" t="s">
        <v>7542</v>
      </c>
      <c r="AA404" s="26" t="s">
        <v>57</v>
      </c>
      <c r="AB404" s="27"/>
      <c r="AC404" s="27"/>
      <c r="AD404" s="28"/>
      <c r="AE404" s="29"/>
      <c r="AF404" s="29"/>
      <c r="AG404" s="29"/>
    </row>
    <row r="405" spans="1:33" ht="15.75" customHeight="1">
      <c r="A405" s="15">
        <v>44666</v>
      </c>
      <c r="B405" s="16" t="s">
        <v>6255</v>
      </c>
      <c r="C405" s="58" t="s">
        <v>145</v>
      </c>
      <c r="D405" s="16" t="s">
        <v>417</v>
      </c>
      <c r="E405" s="16" t="s">
        <v>48</v>
      </c>
      <c r="F405" s="17" t="str">
        <f t="shared" si="10"/>
        <v>Pass CV</v>
      </c>
      <c r="G405" s="45" t="s">
        <v>7833</v>
      </c>
      <c r="H405" s="18">
        <v>976497283</v>
      </c>
      <c r="I405" s="45" t="s">
        <v>8139</v>
      </c>
      <c r="J405" s="306"/>
      <c r="K405" s="140" t="s">
        <v>7835</v>
      </c>
      <c r="L405" s="21" t="str">
        <f ca="1">IFERROR(__xludf.DUMMYFUNCTION("if(or(countifs($H$3:H406,H406)&gt;1, countifs($I$3:I406,I406)&gt;1),""Trùng"",if(or(COUNTIFS('Data tổng'!$I:$I,$I406)&gt;1,COUNTIFS('Data tổng'!$H:$H,$H406)&gt;1),""Trùng ""&amp;FILTER('Data tổng'!$B:$B,'Data tổng'!$I:$I=$I406,'Data tổng'!$B:$B&lt;&gt;$B406),""ok""))"),"Trùng")</f>
        <v>Trùng</v>
      </c>
      <c r="M405" s="16" t="s">
        <v>40</v>
      </c>
      <c r="N405" s="16"/>
      <c r="O405" s="16"/>
      <c r="P405" s="16"/>
      <c r="Q405" s="16" t="s">
        <v>7459</v>
      </c>
      <c r="R405" s="16"/>
      <c r="T405" s="16"/>
      <c r="U405" s="21"/>
      <c r="V405" s="23"/>
      <c r="W405" s="24" t="s">
        <v>57</v>
      </c>
      <c r="X405" s="25"/>
      <c r="Y405" s="26"/>
      <c r="Z405" s="26"/>
      <c r="AA405" s="26"/>
      <c r="AB405" s="27"/>
      <c r="AC405" s="27"/>
      <c r="AD405" s="28"/>
      <c r="AE405" s="29"/>
      <c r="AF405" s="29"/>
      <c r="AG405" s="29"/>
    </row>
    <row r="406" spans="1:33" ht="15.75" customHeight="1">
      <c r="A406" s="15">
        <v>44666</v>
      </c>
      <c r="B406" s="16" t="s">
        <v>6255</v>
      </c>
      <c r="C406" s="58" t="s">
        <v>145</v>
      </c>
      <c r="D406" s="16" t="s">
        <v>417</v>
      </c>
      <c r="E406" s="16" t="s">
        <v>48</v>
      </c>
      <c r="F406" s="17" t="str">
        <f t="shared" si="10"/>
        <v>Đã nhận được CV</v>
      </c>
      <c r="G406" s="45" t="s">
        <v>8140</v>
      </c>
      <c r="H406" s="18">
        <v>942552074</v>
      </c>
      <c r="I406" s="271" t="s">
        <v>8141</v>
      </c>
      <c r="J406" s="306"/>
      <c r="K406" s="140" t="s">
        <v>8142</v>
      </c>
      <c r="L406" s="21" t="str">
        <f ca="1">IFERROR(__xludf.DUMMYFUNCTION("if(or(countifs($H$3:H407,H407)&gt;1, countifs($I$3:I407,I407)&gt;1),""Trùng"",if(or(COUNTIFS('Data tổng'!$I:$I,$I407)&gt;1,COUNTIFS('Data tổng'!$H:$H,$H407)&gt;1),""Trùng ""&amp;FILTER('Data tổng'!$B:$B,'Data tổng'!$I:$I=$I407,'Data tổng'!$B:$B&lt;&gt;$B407),""ok""))"),"ok")</f>
        <v>ok</v>
      </c>
      <c r="M406" s="16" t="s">
        <v>40</v>
      </c>
      <c r="N406" s="16" t="s">
        <v>243</v>
      </c>
      <c r="O406" s="16"/>
      <c r="P406" s="16"/>
      <c r="Q406" s="16" t="s">
        <v>7459</v>
      </c>
      <c r="R406" s="16"/>
      <c r="T406" s="16"/>
      <c r="U406" s="21"/>
      <c r="V406" s="23"/>
      <c r="W406" s="24"/>
      <c r="X406" s="25"/>
      <c r="Y406" s="26"/>
      <c r="Z406" s="26"/>
      <c r="AA406" s="26"/>
      <c r="AB406" s="27"/>
      <c r="AC406" s="27"/>
      <c r="AD406" s="28"/>
      <c r="AE406" s="29"/>
      <c r="AF406" s="29"/>
      <c r="AG406" s="29"/>
    </row>
    <row r="407" spans="1:33" ht="15.75" customHeight="1">
      <c r="A407" s="15">
        <v>44666</v>
      </c>
      <c r="B407" s="16" t="s">
        <v>6255</v>
      </c>
      <c r="C407" s="16" t="s">
        <v>78</v>
      </c>
      <c r="D407" s="16" t="s">
        <v>79</v>
      </c>
      <c r="E407" s="16" t="s">
        <v>48</v>
      </c>
      <c r="F407" s="17" t="str">
        <f t="shared" si="10"/>
        <v>Fail Phỏng vấn</v>
      </c>
      <c r="G407" s="45" t="s">
        <v>8143</v>
      </c>
      <c r="H407" s="18">
        <v>965052778</v>
      </c>
      <c r="I407" s="18" t="s">
        <v>8144</v>
      </c>
      <c r="J407" s="306"/>
      <c r="K407" s="140" t="s">
        <v>8145</v>
      </c>
      <c r="L407" s="21" t="str">
        <f ca="1">IFERROR(__xludf.DUMMYFUNCTION("if(or(countifs($H$3:H408,H408)&gt;1, countifs($I$3:I408,#REF!)&gt;1),""Trùng"",if(or(COUNTIFS('Data tổng'!$I:$I,#REF!)&gt;1,COUNTIFS('Data tổng'!$H:$H,$H408)&gt;1),""Trùng ""&amp;FILTER('Data tổng'!$B:$B,'Data tổng'!$I:$I=#REF!,'Data tổng'!$B:$B&lt;&gt;$B408),""ok""))"),"ok")</f>
        <v>ok</v>
      </c>
      <c r="M407" s="16" t="s">
        <v>217</v>
      </c>
      <c r="N407" s="16"/>
      <c r="O407" s="16"/>
      <c r="P407" s="16"/>
      <c r="Q407" s="16"/>
      <c r="R407" s="16"/>
      <c r="T407" s="16"/>
      <c r="U407" s="21" t="s">
        <v>8146</v>
      </c>
      <c r="V407" s="23"/>
      <c r="W407" s="24" t="s">
        <v>57</v>
      </c>
      <c r="X407" s="25">
        <v>44676</v>
      </c>
      <c r="Y407" s="33">
        <v>0.75</v>
      </c>
      <c r="Z407" s="26" t="s">
        <v>1739</v>
      </c>
      <c r="AA407" s="26" t="s">
        <v>47</v>
      </c>
      <c r="AB407" s="27"/>
      <c r="AC407" s="27"/>
      <c r="AD407" s="28"/>
      <c r="AE407" s="29"/>
      <c r="AF407" s="29"/>
      <c r="AG407" s="29"/>
    </row>
    <row r="408" spans="1:33" ht="15.75" customHeight="1">
      <c r="A408" s="15">
        <v>44670</v>
      </c>
      <c r="B408" s="16" t="s">
        <v>6255</v>
      </c>
      <c r="C408" s="16" t="s">
        <v>78</v>
      </c>
      <c r="D408" s="16" t="s">
        <v>79</v>
      </c>
      <c r="E408" s="16" t="s">
        <v>48</v>
      </c>
      <c r="F408" s="17" t="str">
        <f t="shared" si="10"/>
        <v>Đã nhận được CV</v>
      </c>
      <c r="G408" s="45" t="s">
        <v>8147</v>
      </c>
      <c r="H408" s="16">
        <v>335028105</v>
      </c>
      <c r="I408" s="16" t="s">
        <v>8148</v>
      </c>
      <c r="J408" s="306"/>
      <c r="K408" s="140" t="s">
        <v>8149</v>
      </c>
      <c r="L408" s="21" t="str">
        <f ca="1">IFERROR(__xludf.DUMMYFUNCTION("if(or(countifs($H$3:H409,I408)&gt;1, countifs($I$3:I409,#REF!)&gt;1),""Trùng"",if(or(COUNTIFS('Data tổng'!$I:$I,#REF!)&gt;1,COUNTIFS('Data tổng'!$H:$H,$I408)&gt;1),""Trùng ""&amp;FILTER('Data tổng'!$B:$B,'Data tổng'!$I:$I=#REF!,'Data tổng'!$B:$B&lt;&gt;$B409),""ok""))"),"ok")</f>
        <v>ok</v>
      </c>
      <c r="M408" s="16" t="s">
        <v>40</v>
      </c>
      <c r="N408" s="16" t="s">
        <v>41</v>
      </c>
      <c r="O408" s="16"/>
      <c r="P408" s="16"/>
      <c r="Q408" s="16"/>
      <c r="R408" s="16"/>
      <c r="T408" s="16"/>
      <c r="U408" s="21"/>
      <c r="V408" s="23"/>
      <c r="W408" s="24"/>
      <c r="X408" s="25"/>
      <c r="Y408" s="26"/>
      <c r="Z408" s="26"/>
      <c r="AA408" s="26"/>
      <c r="AB408" s="27"/>
      <c r="AC408" s="27"/>
      <c r="AD408" s="28"/>
      <c r="AE408" s="29"/>
      <c r="AF408" s="29"/>
      <c r="AG408" s="29"/>
    </row>
    <row r="409" spans="1:33" ht="15.75" customHeight="1">
      <c r="A409" s="15">
        <v>44671</v>
      </c>
      <c r="B409" s="16" t="s">
        <v>6255</v>
      </c>
      <c r="C409" s="16" t="s">
        <v>78</v>
      </c>
      <c r="D409" s="16" t="s">
        <v>79</v>
      </c>
      <c r="E409" s="16" t="s">
        <v>48</v>
      </c>
      <c r="F409" s="17" t="str">
        <f t="shared" si="10"/>
        <v>Fail Phỏng vấn</v>
      </c>
      <c r="G409" s="45" t="s">
        <v>8150</v>
      </c>
      <c r="I409" s="45"/>
      <c r="J409" s="306"/>
      <c r="K409" s="140" t="s">
        <v>8151</v>
      </c>
      <c r="L409" s="21" t="str">
        <f ca="1">IFERROR(__xludf.DUMMYFUNCTION("if(or(countifs($H$3:H410,K410)&gt;1, countifs($I$3:I410,I410)&gt;1),""Trùng"",if(or(COUNTIFS('Data tổng'!$I:$I,$I410)&gt;1,COUNTIFS('Data tổng'!$H:$H,$K410)&gt;1),""Trùng ""&amp;FILTER('Data tổng'!$B:$B,'Data tổng'!$I:$I=$I410,'Data tổng'!$B:$B&lt;&gt;$B410),""ok""))"),"ok")</f>
        <v>ok</v>
      </c>
      <c r="M409" s="16" t="s">
        <v>112</v>
      </c>
      <c r="N409" s="16" t="s">
        <v>8152</v>
      </c>
      <c r="O409" s="16"/>
      <c r="P409" s="16"/>
      <c r="Q409" s="16"/>
      <c r="R409" s="16"/>
      <c r="T409" s="16"/>
      <c r="U409" s="21" t="s">
        <v>8153</v>
      </c>
      <c r="V409" s="23"/>
      <c r="W409" s="24" t="s">
        <v>57</v>
      </c>
      <c r="X409" s="25">
        <v>44677</v>
      </c>
      <c r="Y409" s="33">
        <v>0.41666666666666669</v>
      </c>
      <c r="Z409" s="26" t="s">
        <v>194</v>
      </c>
      <c r="AA409" s="26" t="s">
        <v>47</v>
      </c>
      <c r="AB409" s="27"/>
      <c r="AC409" s="27"/>
      <c r="AD409" s="28"/>
      <c r="AE409" s="29"/>
      <c r="AF409" s="29"/>
      <c r="AG409" s="29"/>
    </row>
    <row r="410" spans="1:33" ht="15.75" customHeight="1">
      <c r="A410" s="15">
        <v>44671</v>
      </c>
      <c r="B410" s="16" t="s">
        <v>6255</v>
      </c>
      <c r="C410" s="16" t="s">
        <v>155</v>
      </c>
      <c r="D410" s="16" t="s">
        <v>79</v>
      </c>
      <c r="E410" s="16" t="s">
        <v>48</v>
      </c>
      <c r="F410" s="17" t="str">
        <f t="shared" si="10"/>
        <v>Fail CV</v>
      </c>
      <c r="G410" s="45" t="s">
        <v>8154</v>
      </c>
      <c r="H410" s="126" t="s">
        <v>8155</v>
      </c>
      <c r="I410" s="45" t="s">
        <v>8156</v>
      </c>
      <c r="J410" s="306"/>
      <c r="K410" s="45"/>
      <c r="L410" s="21" t="str">
        <f ca="1">IFERROR(__xludf.DUMMYFUNCTION("if(or(countifs($H$3:H411,H411)&gt;1, countifs($I$3:I411,I411)&gt;1),""Trùng"",if(or(COUNTIFS('Data tổng'!$I:$I,$I411)&gt;1,COUNTIFS('Data tổng'!$H:$H,$H411)&gt;1),""Trùng ""&amp;FILTER('Data tổng'!$B:$B,'Data tổng'!$I:$I=$I411,'Data tổng'!$B:$B&lt;&gt;$B411),""ok""))"),"ok")</f>
        <v>ok</v>
      </c>
      <c r="M410" s="16" t="s">
        <v>83</v>
      </c>
      <c r="N410" s="16" t="s">
        <v>84</v>
      </c>
      <c r="O410" s="16"/>
      <c r="P410" s="16"/>
      <c r="Q410" s="16"/>
      <c r="R410" s="16"/>
      <c r="T410" s="16"/>
      <c r="U410" s="21" t="s">
        <v>8157</v>
      </c>
      <c r="V410" s="23"/>
      <c r="W410" s="24" t="s">
        <v>47</v>
      </c>
      <c r="X410" s="25"/>
      <c r="Y410" s="26"/>
      <c r="Z410" s="26"/>
      <c r="AA410" s="26"/>
      <c r="AB410" s="27"/>
      <c r="AC410" s="27"/>
      <c r="AD410" s="28"/>
      <c r="AE410" s="29"/>
      <c r="AF410" s="29"/>
      <c r="AG410" s="29"/>
    </row>
    <row r="411" spans="1:33" ht="15.75" customHeight="1">
      <c r="A411" s="15">
        <v>44671</v>
      </c>
      <c r="B411" s="16" t="s">
        <v>6255</v>
      </c>
      <c r="C411" s="16" t="s">
        <v>155</v>
      </c>
      <c r="D411" s="16" t="s">
        <v>79</v>
      </c>
      <c r="E411" s="16" t="s">
        <v>48</v>
      </c>
      <c r="F411" s="17" t="str">
        <f t="shared" si="10"/>
        <v>Fail CV</v>
      </c>
      <c r="G411" s="45" t="s">
        <v>8158</v>
      </c>
      <c r="H411" s="18">
        <v>359196136</v>
      </c>
      <c r="I411" s="45" t="s">
        <v>8159</v>
      </c>
      <c r="J411" s="306"/>
      <c r="K411" s="363" t="s">
        <v>8160</v>
      </c>
      <c r="L411" s="21" t="str">
        <f ca="1">IFERROR(__xludf.DUMMYFUNCTION("if(or(countifs($H$3:H412,H412)&gt;1, countifs($I$3:I412,I412)&gt;1),""Trùng"",if(or(COUNTIFS('Data tổng'!$I:$I,$I412)&gt;1,COUNTIFS('Data tổng'!$H:$H,$H412)&gt;1),""Trùng ""&amp;FILTER('Data tổng'!$B:$B,'Data tổng'!$I:$I=$I412,'Data tổng'!$B:$B&lt;&gt;$B412),""ok""))"),"ok")</f>
        <v>ok</v>
      </c>
      <c r="M411" s="16" t="s">
        <v>801</v>
      </c>
      <c r="N411" s="16" t="s">
        <v>2507</v>
      </c>
      <c r="O411" s="16"/>
      <c r="P411" s="16"/>
      <c r="Q411" s="16"/>
      <c r="R411" s="16"/>
      <c r="T411" s="16"/>
      <c r="U411" s="21"/>
      <c r="V411" s="23"/>
      <c r="W411" s="24" t="s">
        <v>47</v>
      </c>
      <c r="X411" s="25"/>
      <c r="Y411" s="26"/>
      <c r="Z411" s="26"/>
      <c r="AA411" s="26"/>
      <c r="AB411" s="27"/>
      <c r="AC411" s="27"/>
      <c r="AD411" s="28"/>
      <c r="AE411" s="29"/>
      <c r="AF411" s="29"/>
      <c r="AG411" s="29"/>
    </row>
    <row r="412" spans="1:33" ht="15.75" customHeight="1">
      <c r="A412" s="15">
        <v>44671</v>
      </c>
      <c r="B412" s="16" t="s">
        <v>6255</v>
      </c>
      <c r="C412" s="16" t="s">
        <v>155</v>
      </c>
      <c r="D412" s="16" t="s">
        <v>1455</v>
      </c>
      <c r="E412" s="16" t="s">
        <v>48</v>
      </c>
      <c r="F412" s="17" t="str">
        <f t="shared" si="10"/>
        <v>Fail Phỏng vấn</v>
      </c>
      <c r="G412" s="45" t="s">
        <v>8161</v>
      </c>
      <c r="H412" s="18">
        <v>388290202</v>
      </c>
      <c r="I412" s="45" t="s">
        <v>8162</v>
      </c>
      <c r="J412" s="306"/>
      <c r="K412" s="140" t="s">
        <v>8163</v>
      </c>
      <c r="L412" s="21" t="str">
        <f ca="1">IFERROR(__xludf.DUMMYFUNCTION("if(or(countifs($H$3:H413,H413)&gt;1, countifs($I$3:I413,I413)&gt;1),""Trùng"",if(or(COUNTIFS('Data tổng'!$I:$I,$I413)&gt;1,COUNTIFS('Data tổng'!$H:$H,$H413)&gt;1),""Trùng ""&amp;FILTER('Data tổng'!$B:$B,'Data tổng'!$I:$I=$I413,'Data tổng'!$B:$B&lt;&gt;$B413),""ok""))"),"ok")</f>
        <v>ok</v>
      </c>
      <c r="M412" s="16" t="s">
        <v>112</v>
      </c>
      <c r="N412" s="16" t="s">
        <v>8101</v>
      </c>
      <c r="O412" s="16"/>
      <c r="P412" s="16"/>
      <c r="Q412" s="16"/>
      <c r="R412" s="16"/>
      <c r="T412" s="16"/>
      <c r="U412" s="21"/>
      <c r="V412" s="23"/>
      <c r="W412" s="24" t="s">
        <v>57</v>
      </c>
      <c r="X412" s="25">
        <v>44673</v>
      </c>
      <c r="Y412" s="33">
        <v>0.625</v>
      </c>
      <c r="Z412" s="26" t="s">
        <v>2883</v>
      </c>
      <c r="AA412" s="26" t="s">
        <v>47</v>
      </c>
      <c r="AB412" s="27"/>
      <c r="AC412" s="27"/>
      <c r="AD412" s="28"/>
      <c r="AE412" s="29"/>
      <c r="AF412" s="29"/>
      <c r="AG412" s="29"/>
    </row>
    <row r="413" spans="1:33" ht="15.75" customHeight="1">
      <c r="A413" s="349">
        <v>44671</v>
      </c>
      <c r="B413" s="58" t="s">
        <v>6255</v>
      </c>
      <c r="C413" s="58" t="s">
        <v>163</v>
      </c>
      <c r="D413" s="58" t="s">
        <v>1455</v>
      </c>
      <c r="E413" s="58" t="s">
        <v>48</v>
      </c>
      <c r="F413" s="38" t="str">
        <f t="shared" si="10"/>
        <v>Đồng ý offer</v>
      </c>
      <c r="G413" s="58" t="s">
        <v>8164</v>
      </c>
      <c r="H413" s="364">
        <v>377658292</v>
      </c>
      <c r="I413" s="58" t="s">
        <v>8165</v>
      </c>
      <c r="J413" s="351"/>
      <c r="K413" s="352" t="s">
        <v>8166</v>
      </c>
      <c r="L413" s="38" t="str">
        <f ca="1">IFERROR(__xludf.DUMMYFUNCTION("if(or(countifs($H$3:H414,H414)&gt;1, countifs($I$3:I414,I414)&gt;1),""Trùng"",if(or(COUNTIFS('Data tổng'!$I:$I,$I414)&gt;1,COUNTIFS('Data tổng'!$H:$H,$H414)&gt;1),""Trùng ""&amp;FILTER('Data tổng'!$B:$B,'Data tổng'!$I:$I=$I414,'Data tổng'!$B:$B&lt;&gt;$B414),""ok""))"),"ok")</f>
        <v>ok</v>
      </c>
      <c r="M413" s="58" t="s">
        <v>112</v>
      </c>
      <c r="N413" s="58" t="s">
        <v>8167</v>
      </c>
      <c r="O413" s="58"/>
      <c r="P413" s="58"/>
      <c r="Q413" s="58"/>
      <c r="R413" s="58"/>
      <c r="S413" s="58"/>
      <c r="T413" s="58"/>
      <c r="U413" s="38" t="s">
        <v>8168</v>
      </c>
      <c r="V413" s="353"/>
      <c r="W413" s="58" t="s">
        <v>57</v>
      </c>
      <c r="X413" s="354">
        <v>44677</v>
      </c>
      <c r="Y413" s="355">
        <v>0.45833333333333331</v>
      </c>
      <c r="Z413" s="58" t="s">
        <v>194</v>
      </c>
      <c r="AA413" s="58" t="s">
        <v>57</v>
      </c>
      <c r="AB413" s="356">
        <v>44678</v>
      </c>
      <c r="AC413" s="58" t="s">
        <v>65</v>
      </c>
      <c r="AD413" s="354"/>
      <c r="AE413" s="58"/>
      <c r="AF413" s="58"/>
      <c r="AG413" s="58"/>
    </row>
    <row r="414" spans="1:33" ht="15.75" customHeight="1">
      <c r="A414" s="15">
        <v>44676</v>
      </c>
      <c r="B414" s="16" t="s">
        <v>6255</v>
      </c>
      <c r="C414" s="16" t="s">
        <v>155</v>
      </c>
      <c r="D414" s="16" t="s">
        <v>79</v>
      </c>
      <c r="E414" s="16" t="s">
        <v>48</v>
      </c>
      <c r="F414" s="17" t="str">
        <f t="shared" si="10"/>
        <v>Pass Phỏng vấn</v>
      </c>
      <c r="G414" s="45" t="s">
        <v>8169</v>
      </c>
      <c r="H414" s="86">
        <v>868299853</v>
      </c>
      <c r="I414" s="45" t="s">
        <v>8170</v>
      </c>
      <c r="J414" s="306"/>
      <c r="K414" s="140" t="s">
        <v>8171</v>
      </c>
      <c r="L414" s="21" t="str">
        <f ca="1">IFERROR(__xludf.DUMMYFUNCTION("if(or(countifs($H$3:H415,H415)&gt;1, countifs($I$3:I415,I415)&gt;1),""Trùng"",if(or(COUNTIFS('Data tổng'!$I:$I,$I415)&gt;1,COUNTIFS('Data tổng'!$H:$H,$H415)&gt;1),""Trùng ""&amp;FILTER('Data tổng'!$B:$B,'Data tổng'!$I:$I=$I415,'Data tổng'!$B:$B&lt;&gt;$B415),""ok""))"),"ok")</f>
        <v>ok</v>
      </c>
      <c r="M414" s="16" t="s">
        <v>40</v>
      </c>
      <c r="N414" s="16"/>
      <c r="O414" s="16"/>
      <c r="P414" s="16"/>
      <c r="Q414" s="16"/>
      <c r="R414" s="16"/>
      <c r="T414" s="16"/>
      <c r="U414" s="21"/>
      <c r="V414" s="23"/>
      <c r="W414" s="24" t="s">
        <v>57</v>
      </c>
      <c r="X414" s="25">
        <v>44678</v>
      </c>
      <c r="Y414" s="33">
        <v>0.625</v>
      </c>
      <c r="Z414" s="26" t="s">
        <v>1174</v>
      </c>
      <c r="AA414" s="26" t="s">
        <v>57</v>
      </c>
      <c r="AB414" s="27"/>
      <c r="AC414" s="27"/>
      <c r="AD414" s="28"/>
      <c r="AE414" s="29"/>
      <c r="AF414" s="29"/>
      <c r="AG414" s="29"/>
    </row>
    <row r="415" spans="1:33" ht="15.75" customHeight="1">
      <c r="A415" s="15">
        <v>44676</v>
      </c>
      <c r="B415" s="16" t="s">
        <v>6255</v>
      </c>
      <c r="C415" s="58" t="s">
        <v>145</v>
      </c>
      <c r="D415" s="16" t="s">
        <v>79</v>
      </c>
      <c r="E415" s="16" t="s">
        <v>48</v>
      </c>
      <c r="F415" s="17" t="str">
        <f t="shared" si="10"/>
        <v>Có lịch PV</v>
      </c>
      <c r="G415" s="45" t="s">
        <v>8172</v>
      </c>
      <c r="H415" s="18">
        <v>981449295</v>
      </c>
      <c r="I415" s="45" t="s">
        <v>8173</v>
      </c>
      <c r="J415" s="306"/>
      <c r="K415" s="140" t="s">
        <v>8174</v>
      </c>
      <c r="L415" s="21" t="str">
        <f ca="1">IFERROR(__xludf.DUMMYFUNCTION("if(or(countifs($H$3:H416,H416)&gt;1, countifs($I$3:I416,I416)&gt;1),""Trùng"",if(or(COUNTIFS('Data tổng'!$I:$I,$I416)&gt;1,COUNTIFS('Data tổng'!$H:$H,$H416)&gt;1),""Trùng ""&amp;FILTER('Data tổng'!$B:$B,'Data tổng'!$I:$I=$I416,'Data tổng'!$B:$B&lt;&gt;$B416),""ok""))"),"ok")</f>
        <v>ok</v>
      </c>
      <c r="M415" s="16" t="s">
        <v>83</v>
      </c>
      <c r="N415" s="16" t="s">
        <v>243</v>
      </c>
      <c r="O415" s="16"/>
      <c r="P415" s="16"/>
      <c r="Q415" s="16"/>
      <c r="R415" s="16"/>
      <c r="T415" s="16"/>
      <c r="U415" s="21" t="s">
        <v>8175</v>
      </c>
      <c r="V415" s="23"/>
      <c r="W415" s="24" t="s">
        <v>57</v>
      </c>
      <c r="X415" s="25">
        <v>44679</v>
      </c>
      <c r="Y415" s="33">
        <v>0.72916666666666663</v>
      </c>
      <c r="Z415" s="26" t="s">
        <v>682</v>
      </c>
      <c r="AA415" s="26"/>
      <c r="AB415" s="27"/>
      <c r="AC415" s="27"/>
      <c r="AD415" s="28"/>
      <c r="AE415" s="29"/>
      <c r="AF415" s="29"/>
      <c r="AG415" s="29"/>
    </row>
    <row r="416" spans="1:33" ht="15.75" customHeight="1">
      <c r="A416" s="15">
        <v>44677</v>
      </c>
      <c r="B416" s="16" t="s">
        <v>6255</v>
      </c>
      <c r="C416" s="16" t="s">
        <v>155</v>
      </c>
      <c r="D416" s="16" t="s">
        <v>79</v>
      </c>
      <c r="E416" s="16" t="s">
        <v>48</v>
      </c>
      <c r="F416" s="17" t="str">
        <f t="shared" si="10"/>
        <v>Đã nhận được CV</v>
      </c>
      <c r="G416" s="45" t="s">
        <v>8176</v>
      </c>
      <c r="H416" s="18">
        <v>862903019</v>
      </c>
      <c r="I416" s="45" t="s">
        <v>8177</v>
      </c>
      <c r="J416" s="306"/>
      <c r="K416" s="140" t="s">
        <v>8178</v>
      </c>
      <c r="L416" s="21" t="str">
        <f ca="1">IFERROR(__xludf.DUMMYFUNCTION("if(or(countifs($H$3:H417,H417)&gt;1, countifs($I$3:I417,I417)&gt;1),""Trùng"",if(or(COUNTIFS('Data tổng'!$I:$I,$I417)&gt;1,COUNTIFS('Data tổng'!$H:$H,$H417)&gt;1),""Trùng ""&amp;FILTER('Data tổng'!$B:$B,'Data tổng'!$I:$I=$I417,'Data tổng'!$B:$B&lt;&gt;$B417),""ok""))"),"ok")</f>
        <v>ok</v>
      </c>
      <c r="M416" s="16" t="s">
        <v>112</v>
      </c>
      <c r="N416" s="16" t="s">
        <v>7696</v>
      </c>
      <c r="O416" s="16"/>
      <c r="P416" s="16"/>
      <c r="Q416" s="16"/>
      <c r="R416" s="16"/>
      <c r="T416" s="16"/>
      <c r="U416" s="21"/>
      <c r="V416" s="23"/>
      <c r="W416" s="24"/>
      <c r="X416" s="25"/>
      <c r="Y416" s="26"/>
      <c r="Z416" s="26"/>
      <c r="AA416" s="26"/>
      <c r="AB416" s="27"/>
      <c r="AC416" s="27"/>
      <c r="AD416" s="28"/>
      <c r="AE416" s="29"/>
      <c r="AF416" s="29"/>
      <c r="AG416" s="29"/>
    </row>
    <row r="417" spans="1:33" ht="15.75" customHeight="1">
      <c r="A417" s="15">
        <v>44677</v>
      </c>
      <c r="B417" s="16" t="s">
        <v>6255</v>
      </c>
      <c r="C417" s="16" t="s">
        <v>155</v>
      </c>
      <c r="D417" s="16" t="s">
        <v>79</v>
      </c>
      <c r="E417" s="16" t="s">
        <v>48</v>
      </c>
      <c r="F417" s="17" t="str">
        <f t="shared" si="10"/>
        <v>Đã nhận được CV</v>
      </c>
      <c r="G417" s="45" t="s">
        <v>8179</v>
      </c>
      <c r="H417" s="18">
        <v>964132497</v>
      </c>
      <c r="I417" s="45" t="s">
        <v>8180</v>
      </c>
      <c r="J417" s="306"/>
      <c r="K417" s="105" t="s">
        <v>8181</v>
      </c>
      <c r="L417" s="21" t="str">
        <f ca="1">IFERROR(__xludf.DUMMYFUNCTION("if(or(countifs($H$3:H418,H418)&gt;1, countifs($I$3:I418,I418)&gt;1),""Trùng"",if(or(COUNTIFS('Data tổng'!$I:$I,$I418)&gt;1,COUNTIFS('Data tổng'!$H:$H,$H418)&gt;1),""Trùng ""&amp;FILTER('Data tổng'!$B:$B,'Data tổng'!$I:$I=$I418,'Data tổng'!$B:$B&lt;&gt;$B418),""ok""))"),"ok")</f>
        <v>ok</v>
      </c>
      <c r="M417" s="16" t="s">
        <v>40</v>
      </c>
      <c r="N417" s="16" t="s">
        <v>243</v>
      </c>
      <c r="O417" s="16"/>
      <c r="P417" s="16"/>
      <c r="Q417" s="16"/>
      <c r="R417" s="16"/>
      <c r="T417" s="16"/>
      <c r="U417" s="21"/>
      <c r="V417" s="23"/>
      <c r="W417" s="24"/>
      <c r="X417" s="25"/>
      <c r="Y417" s="26"/>
      <c r="Z417" s="26"/>
      <c r="AA417" s="26"/>
      <c r="AB417" s="27"/>
      <c r="AC417" s="27"/>
      <c r="AD417" s="28"/>
      <c r="AE417" s="29"/>
      <c r="AF417" s="29"/>
      <c r="AG417" s="29"/>
    </row>
    <row r="418" spans="1:33" ht="15.75" customHeight="1">
      <c r="A418" s="15">
        <v>44677</v>
      </c>
      <c r="B418" s="16" t="s">
        <v>6255</v>
      </c>
      <c r="C418" s="16" t="s">
        <v>155</v>
      </c>
      <c r="D418" s="16" t="s">
        <v>1455</v>
      </c>
      <c r="E418" s="16" t="s">
        <v>48</v>
      </c>
      <c r="F418" s="17" t="str">
        <f t="shared" si="10"/>
        <v>Đã nhận được CV</v>
      </c>
      <c r="G418" s="45" t="s">
        <v>8182</v>
      </c>
      <c r="H418" s="18">
        <v>362031414</v>
      </c>
      <c r="I418" s="45" t="s">
        <v>8183</v>
      </c>
      <c r="J418" s="306"/>
      <c r="K418" s="140" t="s">
        <v>8184</v>
      </c>
      <c r="L418" s="21" t="str">
        <f ca="1">IFERROR(__xludf.DUMMYFUNCTION("if(or(countifs($H$3:H419,H419)&gt;1, countifs($I$3:I419,I419)&gt;1),""Trùng"",if(or(COUNTIFS('Data tổng'!$I:$I,$I419)&gt;1,COUNTIFS('Data tổng'!$H:$H,$H419)&gt;1),""Trùng ""&amp;FILTER('Data tổng'!$B:$B,'Data tổng'!$I:$I=$I419,'Data tổng'!$B:$B&lt;&gt;$B419),""ok""))"),"ok")</f>
        <v>ok</v>
      </c>
      <c r="M418" s="16" t="s">
        <v>149</v>
      </c>
      <c r="N418" s="16" t="s">
        <v>150</v>
      </c>
      <c r="O418" s="16"/>
      <c r="P418" s="16"/>
      <c r="Q418" s="16"/>
      <c r="R418" s="16"/>
      <c r="T418" s="16"/>
      <c r="U418" s="21"/>
      <c r="V418" s="23"/>
      <c r="W418" s="24"/>
      <c r="X418" s="25"/>
      <c r="Y418" s="26"/>
      <c r="Z418" s="26"/>
      <c r="AA418" s="26"/>
      <c r="AB418" s="27"/>
      <c r="AC418" s="27"/>
      <c r="AD418" s="28"/>
      <c r="AE418" s="29"/>
      <c r="AF418" s="29"/>
      <c r="AG418" s="29"/>
    </row>
    <row r="419" spans="1:33" ht="15.75" customHeight="1">
      <c r="A419" s="15">
        <v>44677</v>
      </c>
      <c r="B419" s="16" t="s">
        <v>6255</v>
      </c>
      <c r="C419" s="16" t="s">
        <v>155</v>
      </c>
      <c r="D419" s="16" t="s">
        <v>1455</v>
      </c>
      <c r="E419" s="16" t="s">
        <v>48</v>
      </c>
      <c r="F419" s="17" t="str">
        <f t="shared" si="10"/>
        <v>Đã nhận được CV</v>
      </c>
      <c r="G419" s="45" t="s">
        <v>8185</v>
      </c>
      <c r="H419" s="18">
        <v>816841361</v>
      </c>
      <c r="I419" s="45" t="s">
        <v>8186</v>
      </c>
      <c r="J419" s="306"/>
      <c r="K419" s="140" t="s">
        <v>8187</v>
      </c>
      <c r="L419" s="21" t="str">
        <f ca="1">IFERROR(__xludf.DUMMYFUNCTION("if(or(countifs($H$3:H420,H420)&gt;1, countifs($I$3:I420,I420)&gt;1),""Trùng"",if(or(COUNTIFS('Data tổng'!$I:$I,$I420)&gt;1,COUNTIFS('Data tổng'!$H:$H,$H420)&gt;1),""Trùng ""&amp;FILTER('Data tổng'!$B:$B,'Data tổng'!$I:$I=$I420,'Data tổng'!$B:$B&lt;&gt;$B420),""ok""))"),"ok")</f>
        <v>ok</v>
      </c>
      <c r="M419" s="16" t="s">
        <v>149</v>
      </c>
      <c r="N419" s="16" t="s">
        <v>150</v>
      </c>
      <c r="O419" s="16"/>
      <c r="P419" s="16"/>
      <c r="Q419" s="16"/>
      <c r="R419" s="16"/>
      <c r="T419" s="16"/>
      <c r="U419" s="21"/>
      <c r="V419" s="23"/>
      <c r="W419" s="24"/>
      <c r="X419" s="25"/>
      <c r="Y419" s="26"/>
      <c r="Z419" s="26"/>
      <c r="AA419" s="26"/>
      <c r="AB419" s="27"/>
      <c r="AC419" s="27"/>
      <c r="AD419" s="28"/>
      <c r="AE419" s="29"/>
      <c r="AF419" s="29"/>
      <c r="AG419" s="29"/>
    </row>
    <row r="420" spans="1:33" ht="15.75" customHeight="1">
      <c r="A420" s="15">
        <v>44677</v>
      </c>
      <c r="B420" s="16" t="s">
        <v>6255</v>
      </c>
      <c r="C420" s="58" t="s">
        <v>145</v>
      </c>
      <c r="D420" s="16" t="s">
        <v>417</v>
      </c>
      <c r="E420" s="16" t="s">
        <v>48</v>
      </c>
      <c r="F420" s="17" t="str">
        <f t="shared" si="10"/>
        <v>Đã nhận được CV</v>
      </c>
      <c r="G420" s="45" t="s">
        <v>8188</v>
      </c>
      <c r="H420" s="18">
        <v>822444457</v>
      </c>
      <c r="I420" s="45" t="s">
        <v>8189</v>
      </c>
      <c r="J420" s="306"/>
      <c r="K420" s="140" t="s">
        <v>8190</v>
      </c>
      <c r="L420" s="21" t="str">
        <f ca="1">IFERROR(__xludf.DUMMYFUNCTION("if(or(countifs($H$3:H421,H421)&gt;1, countifs($I$3:I421,I421)&gt;1),""Trùng"",if(or(COUNTIFS('Data tổng'!$I:$I,$I421)&gt;1,COUNTIFS('Data tổng'!$H:$H,$H421)&gt;1),""Trùng ""&amp;FILTER('Data tổng'!$B:$B,'Data tổng'!$I:$I=$I421,'Data tổng'!$B:$B&lt;&gt;$B421),""ok""))"),"ok")</f>
        <v>ok</v>
      </c>
      <c r="M420" s="16" t="s">
        <v>83</v>
      </c>
      <c r="N420" s="16" t="s">
        <v>243</v>
      </c>
      <c r="O420" s="16"/>
      <c r="P420" s="16"/>
      <c r="Q420" s="16"/>
      <c r="R420" s="16"/>
      <c r="T420" s="16"/>
      <c r="U420" s="21"/>
      <c r="V420" s="23"/>
      <c r="W420" s="24"/>
      <c r="X420" s="25"/>
      <c r="Y420" s="26"/>
      <c r="Z420" s="26"/>
      <c r="AA420" s="26"/>
      <c r="AB420" s="27"/>
      <c r="AC420" s="27"/>
      <c r="AD420" s="28"/>
      <c r="AE420" s="29"/>
      <c r="AF420" s="29"/>
      <c r="AG420" s="29"/>
    </row>
    <row r="421" spans="1:33" ht="15.75" customHeight="1">
      <c r="A421" s="15">
        <v>44677</v>
      </c>
      <c r="B421" s="16" t="s">
        <v>6255</v>
      </c>
      <c r="C421" s="58" t="s">
        <v>145</v>
      </c>
      <c r="D421" s="16" t="s">
        <v>417</v>
      </c>
      <c r="E421" s="16" t="s">
        <v>48</v>
      </c>
      <c r="F421" s="17" t="str">
        <f t="shared" si="10"/>
        <v>Đã nhận được CV</v>
      </c>
      <c r="G421" s="45" t="s">
        <v>511</v>
      </c>
      <c r="H421" s="18">
        <v>867631232</v>
      </c>
      <c r="I421" s="45" t="s">
        <v>8191</v>
      </c>
      <c r="J421" s="306"/>
      <c r="K421" s="140" t="s">
        <v>8192</v>
      </c>
      <c r="L421" s="21" t="str">
        <f ca="1">IFERROR(__xludf.DUMMYFUNCTION("if(or(countifs($H$3:H422,H422)&gt;1, countifs($I$3:I422,I422)&gt;1),""Trùng"",if(or(COUNTIFS('Data tổng'!$I:$I,$I422)&gt;1,COUNTIFS('Data tổng'!$H:$H,$H422)&gt;1),""Trùng ""&amp;FILTER('Data tổng'!$B:$B,'Data tổng'!$I:$I=$I422,'Data tổng'!$B:$B&lt;&gt;$B422),""ok""))"),"ok")</f>
        <v>ok</v>
      </c>
      <c r="M421" s="16" t="s">
        <v>83</v>
      </c>
      <c r="N421" s="16" t="s">
        <v>243</v>
      </c>
      <c r="O421" s="16"/>
      <c r="P421" s="16"/>
      <c r="Q421" s="16"/>
      <c r="R421" s="16"/>
      <c r="T421" s="16"/>
      <c r="U421" s="21"/>
      <c r="V421" s="23"/>
      <c r="W421" s="24"/>
      <c r="X421" s="25"/>
      <c r="Y421" s="26"/>
      <c r="Z421" s="26"/>
      <c r="AA421" s="26"/>
      <c r="AB421" s="27"/>
      <c r="AC421" s="27"/>
      <c r="AD421" s="28"/>
      <c r="AE421" s="29"/>
      <c r="AF421" s="29"/>
      <c r="AG421" s="29"/>
    </row>
    <row r="422" spans="1:33" ht="15.75" customHeight="1">
      <c r="A422" s="15">
        <v>44678</v>
      </c>
      <c r="B422" s="16" t="s">
        <v>6255</v>
      </c>
      <c r="C422" s="16" t="s">
        <v>155</v>
      </c>
      <c r="D422" s="16" t="s">
        <v>417</v>
      </c>
      <c r="E422" s="16" t="s">
        <v>48</v>
      </c>
      <c r="F422" s="17" t="str">
        <f t="shared" si="10"/>
        <v>Đã nhận được CV</v>
      </c>
      <c r="G422" s="45" t="s">
        <v>8193</v>
      </c>
      <c r="H422" s="18">
        <v>395110186</v>
      </c>
      <c r="I422" s="45" t="s">
        <v>8194</v>
      </c>
      <c r="J422" s="365">
        <v>35447</v>
      </c>
      <c r="K422" s="45"/>
      <c r="L422" s="21" t="str">
        <f ca="1">IFERROR(__xludf.DUMMYFUNCTION("if(or(countifs($H$3:H423,H423)&gt;1, countifs($I$3:I423,I423)&gt;1),""Trùng"",if(or(COUNTIFS('Data tổng'!$I:$I,$I423)&gt;1,COUNTIFS('Data tổng'!$H:$H,$H423)&gt;1),""Trùng ""&amp;FILTER('Data tổng'!$B:$B,'Data tổng'!$I:$I=$I423,'Data tổng'!$B:$B&lt;&gt;$B423),""ok""))"),"ok")</f>
        <v>ok</v>
      </c>
      <c r="M422" s="16" t="s">
        <v>801</v>
      </c>
      <c r="N422" s="16"/>
      <c r="O422" s="16"/>
      <c r="P422" s="16"/>
      <c r="Q422" s="16"/>
      <c r="R422" s="16"/>
      <c r="T422" s="16"/>
      <c r="U422" s="21"/>
      <c r="V422" s="23"/>
      <c r="W422" s="24"/>
      <c r="X422" s="25"/>
      <c r="Y422" s="26"/>
      <c r="Z422" s="26"/>
      <c r="AA422" s="26"/>
      <c r="AB422" s="27"/>
      <c r="AC422" s="27"/>
      <c r="AD422" s="28"/>
      <c r="AE422" s="29"/>
      <c r="AF422" s="29"/>
      <c r="AG422" s="29"/>
    </row>
    <row r="423" spans="1:33" ht="15.75" customHeight="1">
      <c r="A423" s="15">
        <v>44678</v>
      </c>
      <c r="B423" s="16" t="s">
        <v>6255</v>
      </c>
      <c r="C423" s="16" t="s">
        <v>155</v>
      </c>
      <c r="D423" s="16" t="s">
        <v>417</v>
      </c>
      <c r="E423" s="16" t="s">
        <v>48</v>
      </c>
      <c r="F423" s="17" t="str">
        <f t="shared" si="10"/>
        <v>Đã nhận được CV</v>
      </c>
      <c r="G423" s="45" t="s">
        <v>8195</v>
      </c>
      <c r="H423" s="18">
        <v>976556757</v>
      </c>
      <c r="I423" s="45" t="s">
        <v>3161</v>
      </c>
      <c r="J423" s="306"/>
      <c r="K423" s="45"/>
      <c r="L423" s="21" t="str">
        <f ca="1">IFERROR(__xludf.DUMMYFUNCTION("if(or(countifs($H$3:H424,H424)&gt;1, countifs($I$3:I424,I424)&gt;1),""Trùng"",if(or(COUNTIFS('Data tổng'!$I:$I,$I424)&gt;1,COUNTIFS('Data tổng'!$H:$H,$H424)&gt;1),""Trùng ""&amp;FILTER('Data tổng'!$B:$B,'Data tổng'!$I:$I=$I424,'Data tổng'!$B:$B&lt;&gt;$B424),""ok""))"),"ok")</f>
        <v>ok</v>
      </c>
      <c r="M423" s="16" t="s">
        <v>801</v>
      </c>
      <c r="N423" s="16"/>
      <c r="O423" s="16" t="s">
        <v>53</v>
      </c>
      <c r="P423" s="16"/>
      <c r="Q423" s="16"/>
      <c r="R423" s="16"/>
      <c r="T423" s="16"/>
      <c r="U423" s="21"/>
      <c r="V423" s="23"/>
      <c r="W423" s="24"/>
      <c r="X423" s="25"/>
      <c r="Y423" s="26"/>
      <c r="Z423" s="26"/>
      <c r="AA423" s="26"/>
      <c r="AB423" s="27"/>
      <c r="AC423" s="27"/>
      <c r="AD423" s="28"/>
      <c r="AE423" s="29"/>
      <c r="AF423" s="29"/>
      <c r="AG423" s="29"/>
    </row>
    <row r="424" spans="1:33" ht="15.75" customHeight="1">
      <c r="A424" s="15">
        <v>44678</v>
      </c>
      <c r="B424" s="16" t="s">
        <v>6255</v>
      </c>
      <c r="C424" s="16" t="s">
        <v>155</v>
      </c>
      <c r="D424" s="16" t="s">
        <v>417</v>
      </c>
      <c r="E424" s="16" t="s">
        <v>48</v>
      </c>
      <c r="F424" s="17" t="str">
        <f t="shared" si="10"/>
        <v>Đã nhận được CV</v>
      </c>
      <c r="G424" s="15" t="s">
        <v>8196</v>
      </c>
      <c r="H424" s="16">
        <v>868436686</v>
      </c>
      <c r="I424" s="16" t="s">
        <v>3312</v>
      </c>
      <c r="J424" s="16"/>
      <c r="K424" s="16"/>
      <c r="L424" s="17" t="str">
        <f ca="1">IFERROR(__xludf.DUMMYFUNCTION("if(or(countifs($H$3:H425,H425)&gt;1, countifs($I$3:I425,I425)&gt;1),""Trùng"",if(or(COUNTIFS('Data tổng'!$I:$I,$I425)&gt;1,COUNTIFS('Data tổng'!$H:$H,$H425)&gt;1),""Trùng ""&amp;FILTER('Data tổng'!$B:$B,'Data tổng'!$I:$I=$I425,'Data tổng'!$B:$B&lt;&gt;$B425),""ok""))"),"ok")</f>
        <v>ok</v>
      </c>
      <c r="M424" s="45" t="s">
        <v>801</v>
      </c>
      <c r="N424" s="317"/>
      <c r="O424" s="45"/>
      <c r="P424" s="306"/>
      <c r="Q424" s="45"/>
      <c r="R424" s="21"/>
      <c r="S424" s="16"/>
      <c r="T424" s="16"/>
      <c r="V424" s="16"/>
      <c r="W424" s="16"/>
      <c r="X424" s="16"/>
      <c r="Z424" s="21"/>
      <c r="AA424" s="23"/>
      <c r="AB424" s="24"/>
      <c r="AC424" s="366"/>
      <c r="AD424" s="25"/>
      <c r="AE424" s="33"/>
      <c r="AF424" s="26"/>
      <c r="AG424" s="26"/>
    </row>
    <row r="425" spans="1:33" ht="15.75" customHeight="1">
      <c r="A425" s="15">
        <v>44678</v>
      </c>
      <c r="B425" s="16" t="s">
        <v>6255</v>
      </c>
      <c r="C425" s="16" t="s">
        <v>155</v>
      </c>
      <c r="D425" s="16" t="s">
        <v>417</v>
      </c>
      <c r="E425" s="16"/>
      <c r="F425" s="17" t="str">
        <f t="shared" si="10"/>
        <v>Đã nhận được CV</v>
      </c>
      <c r="G425" s="45" t="s">
        <v>8197</v>
      </c>
      <c r="H425" s="18">
        <v>353003890</v>
      </c>
      <c r="I425" s="45" t="s">
        <v>8198</v>
      </c>
      <c r="J425" s="306"/>
      <c r="K425" s="45"/>
      <c r="L425" s="21" t="str">
        <f ca="1">IFERROR(__xludf.DUMMYFUNCTION("if(or(countifs($H$3:H426,H426)&gt;1, countifs($I$3:I426,I426)&gt;1),""Trùng"",if(or(COUNTIFS('Data tổng'!$I:$I,$I426)&gt;1,COUNTIFS('Data tổng'!$H:$H,$H426)&gt;1),""Trùng ""&amp;FILTER('Data tổng'!$B:$B,'Data tổng'!$I:$I=$I426,'Data tổng'!$B:$B&lt;&gt;$B426),""ok""))"),"ok")</f>
        <v>ok</v>
      </c>
      <c r="M425" s="16"/>
      <c r="N425" s="16"/>
      <c r="O425" s="16"/>
      <c r="P425" s="16"/>
      <c r="Q425" s="16"/>
      <c r="R425" s="16"/>
      <c r="T425" s="16"/>
      <c r="U425" s="21"/>
      <c r="V425" s="23"/>
      <c r="W425" s="24"/>
      <c r="X425" s="25"/>
      <c r="Y425" s="26"/>
      <c r="Z425" s="26"/>
      <c r="AA425" s="26"/>
      <c r="AB425" s="27"/>
      <c r="AC425" s="27"/>
      <c r="AD425" s="28"/>
      <c r="AE425" s="29"/>
      <c r="AF425" s="29"/>
      <c r="AG425" s="29"/>
    </row>
    <row r="426" spans="1:33" ht="15.75" customHeight="1">
      <c r="A426" s="15">
        <v>44678</v>
      </c>
      <c r="B426" s="16" t="s">
        <v>6255</v>
      </c>
      <c r="C426" s="16" t="s">
        <v>155</v>
      </c>
      <c r="D426" s="16" t="s">
        <v>417</v>
      </c>
      <c r="E426" s="16"/>
      <c r="F426" s="17" t="str">
        <f t="shared" si="10"/>
        <v>Đã nhận được CV</v>
      </c>
      <c r="G426" s="45" t="s">
        <v>8199</v>
      </c>
      <c r="H426" s="18">
        <v>84326537666</v>
      </c>
      <c r="I426" s="45" t="s">
        <v>8200</v>
      </c>
      <c r="J426" s="306"/>
      <c r="K426" s="45"/>
      <c r="L426" s="21" t="str">
        <f ca="1">IFERROR(__xludf.DUMMYFUNCTION("if(or(countifs($H$3:H427,H427)&gt;1, countifs($I$3:I427,I427)&gt;1),""Trùng"",if(or(COUNTIFS('Data tổng'!$I:$I,$I427)&gt;1,COUNTIFS('Data tổng'!$H:$H,$H427)&gt;1),""Trùng ""&amp;FILTER('Data tổng'!$B:$B,'Data tổng'!$I:$I=$I427,'Data tổng'!$B:$B&lt;&gt;$B427),""ok""))"),"ok")</f>
        <v>ok</v>
      </c>
      <c r="M426" s="16"/>
      <c r="N426" s="16"/>
      <c r="O426" s="16"/>
      <c r="P426" s="16"/>
      <c r="Q426" s="16"/>
      <c r="R426" s="16"/>
      <c r="T426" s="16"/>
      <c r="U426" s="21"/>
      <c r="V426" s="23"/>
      <c r="W426" s="24"/>
      <c r="X426" s="25"/>
      <c r="Y426" s="26"/>
      <c r="Z426" s="26"/>
      <c r="AA426" s="26"/>
      <c r="AB426" s="27"/>
      <c r="AC426" s="27"/>
      <c r="AD426" s="28"/>
      <c r="AE426" s="29"/>
      <c r="AF426" s="29"/>
      <c r="AG426" s="29"/>
    </row>
  </sheetData>
  <phoneticPr fontId="53" type="noConversion"/>
  <conditionalFormatting sqref="F2:F426 G7:G8 L260:L267 L424">
    <cfRule type="cellIs" dxfId="155" priority="1" operator="equal">
      <formula>"Đã onboard"</formula>
    </cfRule>
    <cfRule type="containsText" dxfId="154" priority="2" operator="containsText" text="Không">
      <formula>NOT(ISERROR(SEARCH(("Không"),(F2))))</formula>
    </cfRule>
    <cfRule type="containsText" dxfId="153" priority="3" operator="containsText" text="Từ chối">
      <formula>NOT(ISERROR(SEARCH(("Từ chối"),(F2))))</formula>
    </cfRule>
    <cfRule type="containsText" dxfId="152" priority="4" operator="containsText" text="Fail">
      <formula>NOT(ISERROR(SEARCH(("Fail"),(F2))))</formula>
    </cfRule>
    <cfRule type="containsText" dxfId="151" priority="5" operator="containsText" text="Hủy">
      <formula>NOT(ISERROR(SEARCH(("Hủy"),(F2))))</formula>
    </cfRule>
    <cfRule type="containsText" dxfId="150" priority="6" operator="containsText" text="Pass Phỏng vấn">
      <formula>NOT(ISERROR(SEARCH(("Pass Phỏng vấn"),(F2))))</formula>
    </cfRule>
    <cfRule type="containsText" dxfId="149" priority="7" operator="containsText" text="Pass CV">
      <formula>NOT(ISERROR(SEARCH(("Pass CV"),(F2))))</formula>
    </cfRule>
    <cfRule type="containsText" dxfId="148" priority="8" operator="containsText" text="Cân nhắc">
      <formula>NOT(ISERROR(SEARCH(("Cân nhắc"),(F2))))</formula>
    </cfRule>
    <cfRule type="containsText" dxfId="147" priority="9" operator="containsText" text="Đã nhận được CV">
      <formula>NOT(ISERROR(SEARCH(("Đã nhận được CV"),(F2))))</formula>
    </cfRule>
    <cfRule type="containsText" dxfId="146" priority="10" operator="containsText" text="Đồng ý offer">
      <formula>NOT(ISERROR(SEARCH(("Đồng ý offer"),(F2))))</formula>
    </cfRule>
    <cfRule type="cellIs" dxfId="145" priority="11" operator="equal">
      <formula>"Có lịch PV"</formula>
    </cfRule>
    <cfRule type="containsText" dxfId="144" priority="12" operator="containsText" text="Pass CV">
      <formula>NOT(ISERROR(SEARCH(("Pass CV"),(F2))))</formula>
    </cfRule>
  </conditionalFormatting>
  <conditionalFormatting sqref="L2:L426 R260:R267 R424">
    <cfRule type="containsText" dxfId="143" priority="13" operator="containsText" text="Trùng">
      <formula>NOT(ISERROR(SEARCH(("Trùng"),(L2))))</formula>
    </cfRule>
  </conditionalFormatting>
  <dataValidations count="1">
    <dataValidation type="custom" allowBlank="1" showDropDown="1" sqref="J2:J6 AG6 K7 X2:X7 O8 A2:A60 X9:X66 X67:Y67 J8:J150 J151:K152 J153 AB2:AB153 X68:X154 J155 X156 X157:Y157 J156:K159 J160:J191 J193:J207 J209:J239 K240 J241:J279 J281:J283 H284 J285:J301 V2:V301 U302:V302 V303:V351 U352:V352 X158:X426 J303:J426 V353:V426 AB155:AB426 AD2:AD426 A62:A426" xr:uid="{79DF8C2F-DC79-4D7D-B2E9-EC1B05E19DE6}">
      <formula1>OR(NOT(ISERROR(DATEVALUE(A2))), AND(ISNUMBER(A2), LEFT(CELL("format", A2))="D"))</formula1>
    </dataValidation>
  </dataValidations>
  <hyperlinks>
    <hyperlink ref="K2" r:id="rId1" xr:uid="{384DC456-75B9-4FE6-8D17-FEEF0AD707A6}"/>
    <hyperlink ref="K3" r:id="rId2" xr:uid="{9967BEB1-6202-44A8-9FDD-A2D1D45E9520}"/>
    <hyperlink ref="K4" r:id="rId3" xr:uid="{4A5D34C7-5C26-473D-992F-EEA88FA04E00}"/>
    <hyperlink ref="K5" r:id="rId4" xr:uid="{5329CBB8-C25B-4A54-872E-F0D110239A0B}"/>
    <hyperlink ref="K6" r:id="rId5" xr:uid="{B7F4BC6F-8FF7-4EEB-A1D7-28EF47DFB1A4}"/>
    <hyperlink ref="J7" r:id="rId6" xr:uid="{9FEE1E36-6242-4753-8357-1E039A3ECB1F}"/>
    <hyperlink ref="K7" r:id="rId7" xr:uid="{2207FD5E-F8D5-4889-B2F6-7543C8656F2E}"/>
    <hyperlink ref="K8" r:id="rId8" xr:uid="{834FA115-165C-403E-A4E7-91C084DC9E84}"/>
    <hyperlink ref="K9" r:id="rId9" xr:uid="{42F405F9-D227-4284-AEF2-0753E81D177F}"/>
    <hyperlink ref="K10" r:id="rId10" xr:uid="{3C49900C-020F-4EE0-8AFF-6C37FCD6FCD2}"/>
    <hyperlink ref="K11" r:id="rId11" xr:uid="{59BBAD9B-2E71-4098-B3E7-CE12D113565C}"/>
    <hyperlink ref="K12" r:id="rId12" xr:uid="{B03A3670-42E6-4E61-BA6F-E7B135EA0DB4}"/>
    <hyperlink ref="K13" r:id="rId13" xr:uid="{206D2D32-D8E3-42EF-B4A8-CC50C7B9AA22}"/>
    <hyperlink ref="K14" r:id="rId14" xr:uid="{2FE63017-A5D1-4653-8625-371D0ED497C9}"/>
    <hyperlink ref="K15" r:id="rId15" xr:uid="{0A2152C7-B24D-4FC9-A20B-67F9F4449316}"/>
    <hyperlink ref="K16" r:id="rId16" xr:uid="{FB82276E-1683-4BAA-B87F-B8F6AC69A603}"/>
    <hyperlink ref="K17" r:id="rId17" xr:uid="{05C4A3B2-D11F-4631-A745-9156E8A40952}"/>
    <hyperlink ref="K18" r:id="rId18" xr:uid="{B28D97F7-D870-4398-8C90-B3E05B71777A}"/>
    <hyperlink ref="K19" r:id="rId19" xr:uid="{EAA2381C-ED87-4254-841D-E7EDA4C3926F}"/>
    <hyperlink ref="K20" r:id="rId20" xr:uid="{22C2583B-D637-4909-AA77-C29B8695504B}"/>
    <hyperlink ref="K21" r:id="rId21" xr:uid="{BE48EA13-F4FC-4C9A-868D-A85B743DFAC7}"/>
    <hyperlink ref="K22" r:id="rId22" xr:uid="{611367F3-527E-449E-AC7C-8FC821C90150}"/>
    <hyperlink ref="H23" r:id="rId23" xr:uid="{FF8BE384-9203-4A4F-BF91-59B6ACE36446}"/>
    <hyperlink ref="K23" r:id="rId24" xr:uid="{3431184F-D07B-4DF9-A343-9163F3B40C26}"/>
    <hyperlink ref="K24" r:id="rId25" xr:uid="{EE4EAFDD-19B1-48D2-BE22-05E5F592E3E4}"/>
    <hyperlink ref="K25" r:id="rId26" xr:uid="{0C58663D-9D53-4464-AEE5-90EC3A8AD67E}"/>
    <hyperlink ref="K26" r:id="rId27" xr:uid="{C235ACBD-94FB-4CF0-B26B-0F3C9D0AC9EE}"/>
    <hyperlink ref="K27" r:id="rId28" xr:uid="{F6937F72-E7D7-49FC-979A-99E29EA62793}"/>
    <hyperlink ref="K28" r:id="rId29" xr:uid="{A620A70A-00EF-43B5-9108-B62FC7D4A5EB}"/>
    <hyperlink ref="K29" r:id="rId30" xr:uid="{B6588A81-A8B1-45C0-9FB1-35D31274960B}"/>
    <hyperlink ref="K30" r:id="rId31" xr:uid="{8A911CCA-F73F-43C5-8AFC-8E825DCCC99C}"/>
    <hyperlink ref="K31" r:id="rId32" xr:uid="{F75AC809-5191-43B2-8FBA-743D29955773}"/>
    <hyperlink ref="K32" r:id="rId33" xr:uid="{90DA17CB-191A-4EAD-8F60-72956FAB5A0C}"/>
    <hyperlink ref="K33" r:id="rId34" xr:uid="{A28D3500-26A8-45E8-8C94-E0CC1DB53DE7}"/>
    <hyperlink ref="K34" r:id="rId35" xr:uid="{483FFCA1-84A9-4AE9-AAE7-CD1C62110244}"/>
    <hyperlink ref="K35" r:id="rId36" xr:uid="{13691C8F-E136-4846-B483-C149C62D1F23}"/>
    <hyperlink ref="K36" r:id="rId37" xr:uid="{3E9D34D4-2ABF-40DE-BE6A-B39ABE2DA2AE}"/>
    <hyperlink ref="K37" r:id="rId38" xr:uid="{3A4DAEFD-CA05-4CEF-AB29-E45CF4DDA6C5}"/>
    <hyperlink ref="K38" r:id="rId39" xr:uid="{61EC2624-FCCF-4A7C-A4B4-14405F1B8585}"/>
    <hyperlink ref="K39" r:id="rId40" xr:uid="{C0A84755-7E99-4B03-B3F3-9D77D096758A}"/>
    <hyperlink ref="K40" r:id="rId41" xr:uid="{C54C5621-6283-42F0-A964-8834A09DFEC1}"/>
    <hyperlink ref="K41" r:id="rId42" xr:uid="{7C5201AD-69E2-4957-A81F-1DFB73603A4B}"/>
    <hyperlink ref="K42" r:id="rId43" xr:uid="{7E4E4027-ECE8-4367-BCD2-D8F559997D03}"/>
    <hyperlink ref="K43" r:id="rId44" xr:uid="{261570AA-6F90-4343-9F34-A3452D2DE973}"/>
    <hyperlink ref="K44" r:id="rId45" xr:uid="{5294D84A-340C-44BA-95D4-12C1D5875217}"/>
    <hyperlink ref="K45" r:id="rId46" xr:uid="{3B28171A-39FF-4022-9635-B628F796B508}"/>
    <hyperlink ref="K46" r:id="rId47" xr:uid="{81AF80E2-6CE9-4BFD-91A7-3DC0E66C93FD}"/>
    <hyperlink ref="K47" r:id="rId48" xr:uid="{862A7751-2465-4D9C-8743-1544221B5C04}"/>
    <hyperlink ref="K48" r:id="rId49" xr:uid="{5862814B-32BC-4A3F-A2A9-033F95BFBC8C}"/>
    <hyperlink ref="K49" r:id="rId50" xr:uid="{3CC0A80D-ED25-499F-AEB6-DB0B4F9DF524}"/>
    <hyperlink ref="K50" r:id="rId51" xr:uid="{898546E6-4628-4DAC-9F6F-AE937241398A}"/>
    <hyperlink ref="K51" r:id="rId52" xr:uid="{55F5D439-71D8-4690-B589-FA9298D76381}"/>
    <hyperlink ref="K52" r:id="rId53" xr:uid="{9A8D21BD-7D35-4550-874E-89C9E6E469EA}"/>
    <hyperlink ref="K53" r:id="rId54" xr:uid="{B7A0573B-4F69-4EF7-A6A1-CCD6496E6303}"/>
    <hyperlink ref="K54" r:id="rId55" xr:uid="{21EF8DDB-8176-4DF0-93F4-43DE7A75BBCA}"/>
    <hyperlink ref="K55" r:id="rId56" xr:uid="{37E3C15A-DBFC-4408-B49F-E40E0FF3BA18}"/>
    <hyperlink ref="K56" r:id="rId57" xr:uid="{7A3A654E-06CF-42AB-8BFD-C66B0F8354C2}"/>
    <hyperlink ref="K57" r:id="rId58" xr:uid="{645CFFBF-AF8C-4F60-A127-32199796B888}"/>
    <hyperlink ref="K58" r:id="rId59" xr:uid="{D82394D1-805D-426B-B9D3-BECF57866F5C}"/>
    <hyperlink ref="K59" r:id="rId60" xr:uid="{3B723ABB-3C98-4A17-99B2-88D5229EA10A}"/>
    <hyperlink ref="K60" r:id="rId61" xr:uid="{EADBF0B6-9BDF-426B-AB04-3E2738267A27}"/>
    <hyperlink ref="K61" r:id="rId62" xr:uid="{24686100-B503-451F-A628-8B91040135B9}"/>
    <hyperlink ref="K62" r:id="rId63" xr:uid="{78AEB5C0-0B0F-4B78-867F-C52E1AA40FF6}"/>
    <hyperlink ref="K63" r:id="rId64" xr:uid="{442ADD14-56A2-4F22-B111-A2EC52FA5B43}"/>
    <hyperlink ref="K64" r:id="rId65" xr:uid="{ABE98445-FD4C-4593-9420-8710C4CE8925}"/>
    <hyperlink ref="K65" r:id="rId66" xr:uid="{D8F6A2FE-1031-4999-B541-7CA0725A5F25}"/>
    <hyperlink ref="K66" r:id="rId67" xr:uid="{5D5A0647-52AF-4A52-90B3-064507471BFA}"/>
    <hyperlink ref="K67" r:id="rId68" xr:uid="{C01C42CF-2883-41B2-BA5C-20D374CA8115}"/>
    <hyperlink ref="K68" r:id="rId69" xr:uid="{12FEC398-4157-4B00-84AD-B0554DC2CB12}"/>
    <hyperlink ref="K69" r:id="rId70" xr:uid="{406D54EB-4519-4432-BCC6-974FB06036FA}"/>
    <hyperlink ref="K70" r:id="rId71" xr:uid="{FDDEC844-42EB-4783-8843-E8A77D257AE0}"/>
    <hyperlink ref="K71" r:id="rId72" xr:uid="{51476729-C75C-4A47-94BF-8667BDBE5D0F}"/>
    <hyperlink ref="K72" r:id="rId73" xr:uid="{B00C5B0A-CAF7-43F0-9195-68E1D203B1A6}"/>
    <hyperlink ref="K73" r:id="rId74" xr:uid="{9EFD97AA-789B-4985-AF93-009A91DBA814}"/>
    <hyperlink ref="K74" r:id="rId75" xr:uid="{FF80E9FD-3182-4AD5-86F2-A4BAC1BFE409}"/>
    <hyperlink ref="K75" r:id="rId76" xr:uid="{5BBDDCC6-0094-445A-ABD9-33D1002B9DC0}"/>
    <hyperlink ref="K76" r:id="rId77" xr:uid="{B6BDA111-DF4A-458D-93EA-3070D51EC854}"/>
    <hyperlink ref="K77" r:id="rId78" xr:uid="{611E93C7-5688-42AB-B70E-0679965BFCEC}"/>
    <hyperlink ref="K78" r:id="rId79" xr:uid="{D6D61A0A-A66A-4A4E-9D51-DA2501BE820E}"/>
    <hyperlink ref="K79" r:id="rId80" xr:uid="{44271705-2B6D-460D-AC0B-145480272BF6}"/>
    <hyperlink ref="K80" r:id="rId81" xr:uid="{CA059C93-CD80-4CFE-A5EB-6C9B2731BCF9}"/>
    <hyperlink ref="K81" r:id="rId82" xr:uid="{C84DD3DE-A5EA-4B54-BF12-20F5CDFF92DD}"/>
    <hyperlink ref="K82" r:id="rId83" xr:uid="{5C95A393-A8B7-40BD-813B-3C2658B8BD96}"/>
    <hyperlink ref="K84" r:id="rId84" xr:uid="{4DB045CA-0464-4745-A136-FBFABD8FFF4B}"/>
    <hyperlink ref="K85" r:id="rId85" xr:uid="{4D11DD0B-9BD3-4122-B263-E254523BD800}"/>
    <hyperlink ref="K86" r:id="rId86" xr:uid="{C4CC7875-761C-470F-AE46-2BFF4F90E58E}"/>
    <hyperlink ref="K87" r:id="rId87" xr:uid="{C51D4912-0B12-4A63-8B9C-9484894645DD}"/>
    <hyperlink ref="K88" r:id="rId88" xr:uid="{2AF27F34-F65C-420B-9239-529CDD98B59C}"/>
    <hyperlink ref="K89" r:id="rId89" xr:uid="{0ACA7271-1DC5-4454-8A94-A4E514BA3C6A}"/>
    <hyperlink ref="K90" r:id="rId90" xr:uid="{E87B64B9-FE8A-404A-AAEF-521ADA9C1A72}"/>
    <hyperlink ref="K91" r:id="rId91" xr:uid="{1DCCA886-063F-4F26-9C04-17360C18D0D9}"/>
    <hyperlink ref="K92" r:id="rId92" xr:uid="{1D8111D3-95EC-4FBB-BB27-926A524C0D15}"/>
    <hyperlink ref="K93" r:id="rId93" xr:uid="{A8A9861F-55FF-46D6-BE3C-CDAF08DE2924}"/>
    <hyperlink ref="K94" r:id="rId94" xr:uid="{1AA112AC-2613-4D07-B72D-7DA873CAD94F}"/>
    <hyperlink ref="K95" r:id="rId95" xr:uid="{24C1A13A-0875-4EB2-8E0B-86875FE46545}"/>
    <hyperlink ref="K96" r:id="rId96" xr:uid="{229D9937-F494-4A3D-AC7D-54ADC12D5B58}"/>
    <hyperlink ref="K97" r:id="rId97" xr:uid="{DE13A309-7155-4025-865B-46BF90107793}"/>
    <hyperlink ref="K98" r:id="rId98" xr:uid="{68403690-9864-47C0-ACBB-3E5ACAA68FAB}"/>
    <hyperlink ref="K99" r:id="rId99" xr:uid="{E7B46849-14E4-4E6C-AA9E-0ABCCDC9BC74}"/>
    <hyperlink ref="K100" r:id="rId100" xr:uid="{BA00843A-1D13-4B48-A294-41E737B7B16C}"/>
    <hyperlink ref="K101" r:id="rId101" xr:uid="{4256D988-F762-486D-A741-9282B85574F6}"/>
    <hyperlink ref="K102" r:id="rId102" xr:uid="{6155EBEF-68D6-4114-A37B-DA5E10AE3E2F}"/>
    <hyperlink ref="K103" r:id="rId103" xr:uid="{77C151AC-810D-46E3-AD61-F3E42189B5E6}"/>
    <hyperlink ref="K104" r:id="rId104" xr:uid="{E77644E8-E422-4F3B-A198-9AD4EAB88114}"/>
    <hyperlink ref="K105" r:id="rId105" xr:uid="{FA247C22-F549-4C63-B055-66273A4888A8}"/>
    <hyperlink ref="K107" r:id="rId106" xr:uid="{76233F79-D59A-4960-9AF4-E2D46C4A49F8}"/>
    <hyperlink ref="K108" r:id="rId107" xr:uid="{D6B7CF89-CAD6-4D74-9D05-2DD0222FEF54}"/>
    <hyperlink ref="K109" r:id="rId108" xr:uid="{AA691CBA-ED47-4103-BBD6-64549C2B0CD0}"/>
    <hyperlink ref="K110" r:id="rId109" xr:uid="{BA98D816-97C7-4D47-94A4-4FA434CBB91D}"/>
    <hyperlink ref="K111" r:id="rId110" xr:uid="{65673B44-1AE4-4365-A186-679949B6B7CC}"/>
    <hyperlink ref="K112" r:id="rId111" xr:uid="{BE61908B-BA68-40DE-80B5-EBF51A14B7B2}"/>
    <hyperlink ref="K113" r:id="rId112" xr:uid="{51C155CD-0263-413F-BAE3-935C7CAEB580}"/>
    <hyperlink ref="K114" r:id="rId113" xr:uid="{707160D6-B882-41E6-BC93-CFC43576F3F8}"/>
    <hyperlink ref="K115" r:id="rId114" xr:uid="{892171BA-8AD7-4D88-8075-4982CB0D6AEF}"/>
    <hyperlink ref="K116" r:id="rId115" xr:uid="{9841535E-B773-4B57-83BF-BE883A97BEF0}"/>
    <hyperlink ref="K117" r:id="rId116" xr:uid="{37B1B05B-097F-4127-B8F4-D4A4A9431092}"/>
    <hyperlink ref="K118" r:id="rId117" xr:uid="{0D7FAC79-5CAD-4677-B1D6-26D8EA348475}"/>
    <hyperlink ref="K119" r:id="rId118" xr:uid="{4AC6D378-045C-4D14-8ED0-5D6A24AC8903}"/>
    <hyperlink ref="K120" r:id="rId119" xr:uid="{6C5D034B-BF5E-44E5-8D8E-675897190B9C}"/>
    <hyperlink ref="K121" r:id="rId120" xr:uid="{B9FAE444-C8AE-4B3D-B4AD-587F4D719088}"/>
    <hyperlink ref="K122" r:id="rId121" xr:uid="{80D3E4F6-509C-4519-9CBE-A9CBF88D9610}"/>
    <hyperlink ref="K123" r:id="rId122" xr:uid="{EEA12B51-4F9A-4839-A4F9-A3A95197C84F}"/>
    <hyperlink ref="K124" r:id="rId123" xr:uid="{83EB719B-F574-417C-B17D-F2C30BD485ED}"/>
    <hyperlink ref="K125" r:id="rId124" xr:uid="{5968C727-6636-4598-BC5C-0298681B10D7}"/>
    <hyperlink ref="K126" r:id="rId125" xr:uid="{FDF39D72-D09D-434B-B564-855F044FA98D}"/>
    <hyperlink ref="K127" r:id="rId126" xr:uid="{BC33C16B-C1C3-459F-AEF3-F468FADBEDB3}"/>
    <hyperlink ref="K128" r:id="rId127" xr:uid="{44B0696C-BCF6-491E-8D1A-2517C97774B8}"/>
    <hyperlink ref="K129" r:id="rId128" xr:uid="{3A2E6E04-909B-41C5-913F-402B4A533BBA}"/>
    <hyperlink ref="K130" r:id="rId129" xr:uid="{4D5D7F28-C93D-4B53-9010-D7E5915A81CA}"/>
    <hyperlink ref="K131" r:id="rId130" xr:uid="{A4FFF7E3-DCB7-40B1-A4FF-00DDC736F4B9}"/>
    <hyperlink ref="K132" r:id="rId131" xr:uid="{FF07E254-938F-4409-BC7F-62BCFAA456F1}"/>
    <hyperlink ref="K133" r:id="rId132" xr:uid="{27716072-48ED-4338-A464-70E9F4D93F7A}"/>
    <hyperlink ref="K134" r:id="rId133" xr:uid="{F268A535-82A9-4408-A2C8-0B0AF62D6EF9}"/>
    <hyperlink ref="K135" r:id="rId134" xr:uid="{8EDA2839-8B86-44D2-9F83-2713417BB927}"/>
    <hyperlink ref="K136" r:id="rId135" xr:uid="{F5788A30-448F-4B65-8213-018171E1CA1B}"/>
    <hyperlink ref="K137" r:id="rId136" xr:uid="{10497AAE-F49C-4BD4-825C-E743B9F7F0E1}"/>
    <hyperlink ref="K138" r:id="rId137" xr:uid="{22FC8DF8-E946-4DF2-9660-631BA2A8D0C6}"/>
    <hyperlink ref="K139" r:id="rId138" xr:uid="{46B9E3DB-6AC1-498A-8FCA-9FA1488C80C3}"/>
    <hyperlink ref="K140" r:id="rId139" xr:uid="{F56E627C-6599-4060-8D0E-5CAF03225C0C}"/>
    <hyperlink ref="K141" r:id="rId140" xr:uid="{7CB4AB72-B745-44A0-B52F-0A86574BAF6D}"/>
    <hyperlink ref="K142" r:id="rId141" xr:uid="{FDCDA85F-ADEA-4BAA-B228-8354FC873678}"/>
    <hyperlink ref="K143" r:id="rId142" xr:uid="{751AEF8D-01C1-4D79-85A7-3EBA3692944E}"/>
    <hyperlink ref="K144" r:id="rId143" xr:uid="{AEC06E4C-22FD-425E-8E45-508A30EED05C}"/>
    <hyperlink ref="K145" r:id="rId144" xr:uid="{572DCDA2-CDDA-4F96-AF02-0B2CC8C4FB98}"/>
    <hyperlink ref="K146" r:id="rId145" xr:uid="{7F9D04B4-76DC-4DF3-A3CB-149311F65C5A}"/>
    <hyperlink ref="K147" r:id="rId146" xr:uid="{90C143F9-CDAF-4C20-B200-B994EE89A705}"/>
    <hyperlink ref="K148" r:id="rId147" xr:uid="{5241CFD9-52CB-4498-BC34-FB6374FBA43B}"/>
    <hyperlink ref="K149" r:id="rId148" xr:uid="{8DAEF321-B07D-427F-8AB0-CFF0E6FE7CB2}"/>
    <hyperlink ref="K150" r:id="rId149" xr:uid="{BFEBCEF1-2A1C-469C-A6E3-B8500F555417}"/>
    <hyperlink ref="K151" r:id="rId150" xr:uid="{00A865C2-A59C-4A74-A0B5-BA19B160E7B6}"/>
    <hyperlink ref="K152" r:id="rId151" xr:uid="{CD7C9BD6-B1EF-451B-BC3D-4524F5E0EA87}"/>
    <hyperlink ref="K153" r:id="rId152" xr:uid="{B71F84CF-28EF-4508-979C-5E2EABF5F125}"/>
    <hyperlink ref="K154" r:id="rId153" xr:uid="{53C97514-15B3-4B88-966C-CD05BFF0F3AA}"/>
    <hyperlink ref="K155" r:id="rId154" xr:uid="{1661EA50-660B-457A-BEC2-573075865601}"/>
    <hyperlink ref="K156" r:id="rId155" xr:uid="{977721AB-A691-452A-AC0B-30FA31429789}"/>
    <hyperlink ref="K157" r:id="rId156" xr:uid="{05ACA2A0-879C-49C0-85BE-57F7D0237B91}"/>
    <hyperlink ref="K158" r:id="rId157" xr:uid="{64E9AFC8-5550-485D-8953-81A6C49EC7ED}"/>
    <hyperlink ref="K159" r:id="rId158" xr:uid="{CB2823AA-B9E4-48D5-818A-D2A25A9E9936}"/>
    <hyperlink ref="K160" r:id="rId159" xr:uid="{7BCA6A54-C3EC-4107-8597-3EACC24A29A5}"/>
    <hyperlink ref="K161" r:id="rId160" xr:uid="{678C44DB-08C0-42A0-A983-ACE29068EAC5}"/>
    <hyperlink ref="K162" r:id="rId161" xr:uid="{63B29FE5-41DB-4CE1-B0BA-B5E1095337C4}"/>
    <hyperlink ref="K163" r:id="rId162" xr:uid="{7901E0FB-1BBB-4DCA-B049-E04602E408AD}"/>
    <hyperlink ref="K164" r:id="rId163" xr:uid="{F93B9573-ED7B-4C8B-A0DE-39034A62BE5A}"/>
    <hyperlink ref="K165" r:id="rId164" xr:uid="{252A4B8F-C8E4-4A2E-9B15-0F4BA6EC92D9}"/>
    <hyperlink ref="K166" r:id="rId165" xr:uid="{E76F3151-0BA3-4116-91DB-011A2665C9FC}"/>
    <hyperlink ref="K167" r:id="rId166" xr:uid="{80EC4A60-40F5-4154-A953-FDE3FF30A57D}"/>
    <hyperlink ref="K168" r:id="rId167" xr:uid="{95C631A5-64EC-43FC-AAB2-F0134900462D}"/>
    <hyperlink ref="K169" r:id="rId168" xr:uid="{0D4B0389-D71E-4CDC-8AF8-0DAE9F353156}"/>
    <hyperlink ref="K170" r:id="rId169" xr:uid="{4E3650DB-71B0-4F59-9910-6AD5824B5102}"/>
    <hyperlink ref="K171" r:id="rId170" xr:uid="{055A9712-B73F-4110-9155-D27456CA6161}"/>
    <hyperlink ref="K172" r:id="rId171" xr:uid="{1C963953-9E02-445F-9DD3-D889A0502CF1}"/>
    <hyperlink ref="K173" r:id="rId172" xr:uid="{C82199E3-7631-48F9-AAA7-F8F2ECF86242}"/>
    <hyperlink ref="K174" r:id="rId173" xr:uid="{C9676815-86BB-40EF-9C1F-940C610923B8}"/>
    <hyperlink ref="K175" r:id="rId174" xr:uid="{3065B711-D94A-4752-8309-470BEB68E20B}"/>
    <hyperlink ref="K176" r:id="rId175" xr:uid="{F5E3E380-69DA-4D7F-9862-7AE71668135E}"/>
    <hyperlink ref="K177" r:id="rId176" xr:uid="{057D7D61-1B6C-4957-9E04-DAE34684DF25}"/>
    <hyperlink ref="K178" r:id="rId177" xr:uid="{E045258E-4DA1-409D-B688-54EC0674A280}"/>
    <hyperlink ref="K179" r:id="rId178" xr:uid="{2F5FA306-EC97-4ACE-98F1-F133A8DF521A}"/>
    <hyperlink ref="K180" r:id="rId179" xr:uid="{7221A840-53A7-4031-A974-EB8DE773ED56}"/>
    <hyperlink ref="K181" r:id="rId180" xr:uid="{8F93AA44-6721-4287-A985-9F685FB67133}"/>
    <hyperlink ref="K182" r:id="rId181" xr:uid="{C4471566-1FC6-4410-979B-97D4FA7492A1}"/>
    <hyperlink ref="K183" r:id="rId182" xr:uid="{E7690783-6EBD-4051-A398-8C8A996ED2D1}"/>
    <hyperlink ref="K184" r:id="rId183" xr:uid="{8AFDCBB9-140A-4EB6-8E95-9CE7DF9E46B5}"/>
    <hyperlink ref="K185" r:id="rId184" xr:uid="{5B302858-B88C-47E1-9F80-B2FEC0FB3E8C}"/>
    <hyperlink ref="K186" r:id="rId185" xr:uid="{B90A614B-98B2-495A-AA1C-664C290480E2}"/>
    <hyperlink ref="K187" r:id="rId186" xr:uid="{5CDA4214-091C-473D-8226-5EB54262C545}"/>
    <hyperlink ref="K188" r:id="rId187" xr:uid="{572851DB-8E24-4465-A449-825FB4CC5FA6}"/>
    <hyperlink ref="K189" r:id="rId188" xr:uid="{24828A85-6D29-41B2-959B-EEF7FB662264}"/>
    <hyperlink ref="K190" r:id="rId189" xr:uid="{50318090-A9E0-4CB4-94ED-E29482E1CB9F}"/>
    <hyperlink ref="K191" r:id="rId190" xr:uid="{CDF3C333-9ED5-4EBC-8FDA-A15C2ADC9DCD}"/>
    <hyperlink ref="K192" r:id="rId191" xr:uid="{F2414CAD-CC4B-4CAF-B73B-F0AE45EDA9EA}"/>
    <hyperlink ref="K193" r:id="rId192" xr:uid="{7E98A81C-78B5-4D51-B09A-CE2B13631811}"/>
    <hyperlink ref="K194" r:id="rId193" xr:uid="{175FC50A-B10F-4453-954F-830C6DAAF0A6}"/>
    <hyperlink ref="K195" r:id="rId194" xr:uid="{ECC4ADBD-2EFC-4663-86F1-63EE0244D5EA}"/>
    <hyperlink ref="K196" r:id="rId195" xr:uid="{A032053E-FC3A-4BC8-BEC7-9AB7684D385E}"/>
    <hyperlink ref="K197" r:id="rId196" xr:uid="{10CA38DC-C7A4-44B3-8CAD-8F4564C03E97}"/>
    <hyperlink ref="K198" r:id="rId197" xr:uid="{D0856242-FA92-4DDF-9B93-81DB215A5B95}"/>
    <hyperlink ref="K199" r:id="rId198" xr:uid="{846B4844-D090-4B2B-8B9D-71A9EA8D9934}"/>
    <hyperlink ref="K200" r:id="rId199" xr:uid="{B45BD726-5E9A-45DB-9D03-5BDBFF6263BA}"/>
    <hyperlink ref="K201" r:id="rId200" xr:uid="{68BB9A7D-A06D-4C43-AE73-3298AE821C72}"/>
    <hyperlink ref="K202" r:id="rId201" xr:uid="{679EF340-FC34-4EE7-BD60-89E9A7FEBC66}"/>
    <hyperlink ref="K203" r:id="rId202" xr:uid="{22D309BF-63AA-41DB-B92B-DC98E49F0FB4}"/>
    <hyperlink ref="K204" r:id="rId203" xr:uid="{5A5C7496-3BF7-4A7D-9751-B242ED2F09DC}"/>
    <hyperlink ref="K205" r:id="rId204" xr:uid="{52ADD701-53DB-466D-88C3-2379F6A55128}"/>
    <hyperlink ref="K206" r:id="rId205" xr:uid="{D95D5B77-8D82-45DF-BCD6-F59B318F0BEF}"/>
    <hyperlink ref="K207" r:id="rId206" xr:uid="{D62C6F56-AA97-4045-B5E0-C14E06B775F1}"/>
    <hyperlink ref="K208" r:id="rId207" xr:uid="{03082E17-8988-490C-99D2-FDB524A8DE57}"/>
    <hyperlink ref="K209" r:id="rId208" xr:uid="{B61B68D1-FA8D-4E14-9933-C6751C40451E}"/>
    <hyperlink ref="K210" r:id="rId209" xr:uid="{3796EAEE-951E-4B47-A085-F2EF0C29A5F4}"/>
    <hyperlink ref="K211" r:id="rId210" xr:uid="{7BC0D9FF-5B36-4498-A417-979F58C0B4A7}"/>
    <hyperlink ref="K212" r:id="rId211" xr:uid="{49F55025-64B1-4D0A-B2D9-ADB5128342D0}"/>
    <hyperlink ref="K213" r:id="rId212" xr:uid="{B2605B7A-0167-4D62-B772-FFA0F52FE28B}"/>
    <hyperlink ref="K214" r:id="rId213" xr:uid="{4FACD3A3-5723-49E2-89A8-20B67A750C5F}"/>
    <hyperlink ref="K215" r:id="rId214" xr:uid="{F9C2AC60-C08D-4B5A-983A-E52FF483EB5B}"/>
    <hyperlink ref="I216" r:id="rId215" xr:uid="{B4D35719-526E-41C1-AC96-4B930BA5047A}"/>
    <hyperlink ref="K216" r:id="rId216" xr:uid="{E8E13D63-DDA6-43C1-ABEA-F2266095720C}"/>
    <hyperlink ref="K217" r:id="rId217" xr:uid="{D7AE6E4E-F3DA-457B-90C4-D850CBA14D06}"/>
    <hyperlink ref="K218" r:id="rId218" xr:uid="{865DB6C8-820D-4811-A91F-5360D4792BCE}"/>
    <hyperlink ref="K219" r:id="rId219" xr:uid="{7AA18372-4F35-491D-8FA9-EEE8526AA1DB}"/>
    <hyperlink ref="K220" r:id="rId220" xr:uid="{FDEB2E53-9ECC-465E-893E-9079F5ECEF4B}"/>
    <hyperlink ref="K221" r:id="rId221" xr:uid="{C90E2E34-82E5-4A32-81A9-6363031AA28F}"/>
    <hyperlink ref="K222" r:id="rId222" xr:uid="{680278B7-4E0C-4974-869B-63FB01A98E07}"/>
    <hyperlink ref="K223" r:id="rId223" xr:uid="{093F9700-1DFD-405A-A0C5-0A8E836D85D9}"/>
    <hyperlink ref="K224" r:id="rId224" xr:uid="{7CCA6FA8-5924-4D9B-9990-6DADA44EF239}"/>
    <hyperlink ref="K225" r:id="rId225" xr:uid="{5C42E8F7-E48E-4DBE-864A-D40CF9F84268}"/>
    <hyperlink ref="K226" r:id="rId226" xr:uid="{624DF1C0-001B-482C-8A81-7B7CCF937B16}"/>
    <hyperlink ref="K227" r:id="rId227" xr:uid="{ECD56034-4C55-4115-867D-BED5F6CD0852}"/>
    <hyperlink ref="K228" r:id="rId228" xr:uid="{9DEAC96D-473A-4592-9DF7-49AC6801ABCF}"/>
    <hyperlink ref="K229" r:id="rId229" xr:uid="{3287C6BD-4470-4515-944D-4D620797C216}"/>
    <hyperlink ref="K230" r:id="rId230" xr:uid="{0C5937C3-A660-4615-A2E5-59A3C20169D4}"/>
    <hyperlink ref="K231" r:id="rId231" xr:uid="{B1CE92EE-E3D0-4BF2-B6F4-854B392F2C23}"/>
    <hyperlink ref="I232" r:id="rId232" xr:uid="{1A7D45DA-2E85-4FF6-93AD-25FF1D2A5CE5}"/>
    <hyperlink ref="K232" r:id="rId233" xr:uid="{B1AACA9C-94F9-4F9D-BCE5-32E2F0FA3A08}"/>
    <hyperlink ref="K233" r:id="rId234" xr:uid="{BB89DAFC-B054-414B-9372-7F11A5D8150E}"/>
    <hyperlink ref="K234" r:id="rId235" xr:uid="{64A3CEFC-4B5E-45C1-810B-5EB54411E118}"/>
    <hyperlink ref="K235" r:id="rId236" xr:uid="{AE8A843C-9F87-4475-8467-4FA7CAEAE5E9}"/>
    <hyperlink ref="K236" r:id="rId237" xr:uid="{54B5255C-45E5-4BB2-AAE5-94FFEEBDF2C8}"/>
    <hyperlink ref="K237" r:id="rId238" xr:uid="{19E5D1C9-09F4-47C1-98D1-0EDF5668DD3E}"/>
    <hyperlink ref="K238" r:id="rId239" xr:uid="{64CCA71E-5216-43AB-A696-99F17A41418D}"/>
    <hyperlink ref="K239" r:id="rId240" xr:uid="{53C7CC00-506F-4A1C-B4B2-FC154A4EBC3A}"/>
    <hyperlink ref="K240" r:id="rId241" xr:uid="{82225F6D-D7DF-4F88-A246-D5B0CB34E1CA}"/>
    <hyperlink ref="K241" r:id="rId242" xr:uid="{1DBB760D-B082-4DF0-9A56-2E35A461CBA8}"/>
    <hyperlink ref="K242" r:id="rId243" xr:uid="{F41A96DC-6FB0-42C5-B0FF-7F033D6808AC}"/>
    <hyperlink ref="K243" r:id="rId244" xr:uid="{271A7EDF-F45A-4FD8-9CE3-9EE6FDF1B81A}"/>
    <hyperlink ref="K244" r:id="rId245" xr:uid="{23DA176C-95D3-4416-B4E8-768F91CB1AFA}"/>
    <hyperlink ref="K245" r:id="rId246" xr:uid="{876E20DD-9B5D-4848-AB06-F64C8120E19D}"/>
    <hyperlink ref="I246" r:id="rId247" xr:uid="{C22A9B49-F978-43A7-A661-2DF6719651CE}"/>
    <hyperlink ref="K246" r:id="rId248" xr:uid="{1B7D445C-EACB-45F3-8F61-AA8371FF2550}"/>
    <hyperlink ref="K247" r:id="rId249" xr:uid="{C5337D72-AE00-4ACC-9E67-C940DE44C5C6}"/>
    <hyperlink ref="K248" r:id="rId250" xr:uid="{EEA9F853-6120-4B05-862E-5A5BFFF65FDB}"/>
    <hyperlink ref="K249" r:id="rId251" xr:uid="{BF649F8F-9864-4A80-8631-A434F66AF788}"/>
    <hyperlink ref="K250" r:id="rId252" xr:uid="{E2D6A5BB-FBB9-488B-BE79-061DA806D7BA}"/>
    <hyperlink ref="K251" r:id="rId253" xr:uid="{D42EA777-A313-4FBD-9DD5-458380522610}"/>
    <hyperlink ref="K252" r:id="rId254" xr:uid="{E7DDAE8A-204E-40BD-90E3-63671A1A34D1}"/>
    <hyperlink ref="K253" r:id="rId255" xr:uid="{C0C12CA5-415B-4FB8-846B-FC48EFD5C17C}"/>
    <hyperlink ref="K254" r:id="rId256" xr:uid="{580E34B0-1FCA-415D-A370-BEA8761FD009}"/>
    <hyperlink ref="K255" r:id="rId257" xr:uid="{28B4BB26-A416-4B96-8219-B7B3EB87E28D}"/>
    <hyperlink ref="K256" r:id="rId258" xr:uid="{48FD04D4-EB07-460A-ACA9-632096B34D72}"/>
    <hyperlink ref="K257" r:id="rId259" xr:uid="{7BF3079E-ED0C-4EE3-92FF-6E7EAA70CBB1}"/>
    <hyperlink ref="K258" r:id="rId260" xr:uid="{C043CA32-2273-4D45-99A0-1A84B80DB41A}"/>
    <hyperlink ref="K259" r:id="rId261" xr:uid="{6D776109-4912-438C-8FDF-4201B128C6B5}"/>
    <hyperlink ref="K260" r:id="rId262" xr:uid="{37A254AA-1A5D-4D5C-A612-073E0BAA697E}"/>
    <hyperlink ref="K261" r:id="rId263" xr:uid="{AABFAB40-5BB1-4515-9D23-563A23DB057B}"/>
    <hyperlink ref="K262" r:id="rId264" xr:uid="{3C10607F-6957-422B-AB3B-16BDBCCBC970}"/>
    <hyperlink ref="K263" r:id="rId265" xr:uid="{893CD829-09CD-4E05-BF92-646B5A2DF71D}"/>
    <hyperlink ref="K264" r:id="rId266" xr:uid="{6B67D0D6-3CFE-480F-83B0-024286C27212}"/>
    <hyperlink ref="K265" r:id="rId267" xr:uid="{F1BD1932-5A0E-49FC-9A64-CE82C8C683E6}"/>
    <hyperlink ref="K266" r:id="rId268" xr:uid="{E4A40CFD-F334-447E-AF7E-92003FBF6D3C}"/>
    <hyperlink ref="I267" r:id="rId269" xr:uid="{0A698C5E-2E64-4B08-9E03-BE193A18CBDC}"/>
    <hyperlink ref="K267" r:id="rId270" xr:uid="{D9E445C3-E02B-4D8F-9FCE-A749BC5D69FB}"/>
    <hyperlink ref="K268" r:id="rId271" xr:uid="{138626B6-098D-4A7D-BD70-6DB3D1E7AEF7}"/>
    <hyperlink ref="K269" r:id="rId272" xr:uid="{6288DF2B-E62A-456B-A941-36A23320B25C}"/>
    <hyperlink ref="K270" r:id="rId273" xr:uid="{A6960E24-E2A1-41C6-8635-7A5C2B6D62CF}"/>
    <hyperlink ref="K271" r:id="rId274" xr:uid="{F5087C73-4A2A-4D9C-BB12-E83E862383BD}"/>
    <hyperlink ref="K272" r:id="rId275" xr:uid="{4D1A720B-B13D-443B-AA1C-9F8EC0821C3C}"/>
    <hyperlink ref="K273" r:id="rId276" xr:uid="{4397F84B-6333-448A-96AE-728C251F4CEE}"/>
    <hyperlink ref="K274" r:id="rId277" xr:uid="{C2FE067F-AA8E-4220-AD6A-62BC9B33208C}"/>
    <hyperlink ref="K275" r:id="rId278" xr:uid="{070EA654-26C9-4114-9A42-F9F0CD88E961}"/>
    <hyperlink ref="K276" r:id="rId279" xr:uid="{699178E5-084D-44EC-AEAA-2E8909E456FE}"/>
    <hyperlink ref="K277" r:id="rId280" xr:uid="{12FC1632-7C63-41A4-843E-CBA8CF14DC4B}"/>
    <hyperlink ref="K278" r:id="rId281" xr:uid="{BCC29076-5C48-4350-8557-BF59C9B932F8}"/>
    <hyperlink ref="K279" r:id="rId282" xr:uid="{367E1684-4A7F-4E5F-8DB8-F117DDF936D6}"/>
    <hyperlink ref="K280" r:id="rId283" xr:uid="{4F30A8B7-CDFB-4C24-8F50-5B6D4CAAB975}"/>
    <hyperlink ref="K281" r:id="rId284" xr:uid="{844AC529-4D3A-4FC6-95FD-D7AC7BA5FC8A}"/>
    <hyperlink ref="K282" r:id="rId285" xr:uid="{BC40EE33-3017-440B-9F9D-1F4F580DF19F}"/>
    <hyperlink ref="K283" r:id="rId286" xr:uid="{3FD8961D-0EA7-497D-A7B8-CD40C27752C5}"/>
    <hyperlink ref="K284" r:id="rId287" xr:uid="{D66AE7FA-8061-42AB-AD18-2B3137429423}"/>
    <hyperlink ref="K285" r:id="rId288" xr:uid="{E77E9C2F-2475-4228-94B9-0D570DD67228}"/>
    <hyperlink ref="K286" r:id="rId289" xr:uid="{F9DDD0C1-CEFE-4920-8CE6-C03248309B7F}"/>
    <hyperlink ref="K287" r:id="rId290" xr:uid="{35060A5E-6EF3-4CA2-B146-BB1D78332575}"/>
    <hyperlink ref="K288" r:id="rId291" xr:uid="{E8A82EA5-6CA0-4262-94FF-962F389BD958}"/>
    <hyperlink ref="K289" r:id="rId292" xr:uid="{A469CA41-F4B9-46CC-8C22-17FCCF06DF65}"/>
    <hyperlink ref="K290" r:id="rId293" xr:uid="{4D97A305-2AFB-48B8-B285-C36E7B34FBCD}"/>
    <hyperlink ref="I291" r:id="rId294" xr:uid="{8E10BF49-8647-4DC1-8DD0-83E7314F2366}"/>
    <hyperlink ref="K291" r:id="rId295" xr:uid="{F6541828-C201-4002-976D-6A5C3F6F0895}"/>
    <hyperlink ref="K292" r:id="rId296" xr:uid="{B02C845A-9331-4974-B95A-414C84840569}"/>
    <hyperlink ref="K293" r:id="rId297" xr:uid="{7C260ACA-0DC5-4D12-B2DE-70543430075F}"/>
    <hyperlink ref="K294" r:id="rId298" xr:uid="{E781317A-513B-4A98-9503-73EDF09ED833}"/>
    <hyperlink ref="K295" r:id="rId299" xr:uid="{608ED21A-3F34-46CF-A0A6-46491CD92F63}"/>
    <hyperlink ref="K296" r:id="rId300" xr:uid="{CEB1FC2E-D4FE-49DD-A5A9-372B4DAEC679}"/>
    <hyperlink ref="K297" r:id="rId301" xr:uid="{04037A51-71C6-468F-BDF5-963B3224B593}"/>
    <hyperlink ref="K298" r:id="rId302" xr:uid="{F4D3FF89-439B-4945-8E43-E5B813CC64AE}"/>
    <hyperlink ref="K299" r:id="rId303" xr:uid="{70A924BD-7498-4284-A7C2-2957739D9830}"/>
    <hyperlink ref="K300" r:id="rId304" xr:uid="{13A4ED65-E4A4-4457-A5B3-CAB89E194D2A}"/>
    <hyperlink ref="K301" r:id="rId305" xr:uid="{77134EE1-8D42-4AC8-9CA0-B8280F423989}"/>
    <hyperlink ref="K302" r:id="rId306" xr:uid="{11ABD18A-7D5D-4EA0-ACC6-052D6026D9F8}"/>
    <hyperlink ref="K303" r:id="rId307" xr:uid="{5BC790E3-BCEA-4FD2-8874-BB8A5E293530}"/>
    <hyperlink ref="K304" r:id="rId308" xr:uid="{0FBD4909-D3B6-47AB-920D-42BE38C11883}"/>
    <hyperlink ref="K305" r:id="rId309" xr:uid="{7624CA21-A468-4DBA-8498-E7A5FBD9E383}"/>
    <hyperlink ref="K306" r:id="rId310" xr:uid="{A743E246-C936-4418-A747-5989810A0EFF}"/>
    <hyperlink ref="K307" r:id="rId311" xr:uid="{CD4AF3F5-E27C-4D6B-BA40-536159F8EE87}"/>
    <hyperlink ref="K308" r:id="rId312" xr:uid="{A4728CE2-4FB2-4F3B-934F-7950E2EBBDB0}"/>
    <hyperlink ref="K309" r:id="rId313" xr:uid="{887B28B2-BB36-43E1-8A8F-F8E241A95696}"/>
    <hyperlink ref="K310" r:id="rId314" xr:uid="{280A37D3-EB64-410B-B847-AE63A8391806}"/>
    <hyperlink ref="K311" r:id="rId315" xr:uid="{0269B2AD-6E13-445D-93DD-13544E9475D6}"/>
    <hyperlink ref="K312" r:id="rId316" xr:uid="{8A3C61D8-5A6F-4DAD-867F-70974523401C}"/>
    <hyperlink ref="K313" r:id="rId317" xr:uid="{7233C8E2-867C-4BA7-8A43-F76478707A9A}"/>
    <hyperlink ref="K314" r:id="rId318" xr:uid="{BB14D840-1B8A-4ACC-9586-20708D9AB43C}"/>
    <hyperlink ref="K315" r:id="rId319" xr:uid="{AB10B4FA-8509-4F45-8E15-3F9D370B798B}"/>
    <hyperlink ref="K317" r:id="rId320" xr:uid="{D69E7EE3-6950-4192-89DC-4F49DECEC5BF}"/>
    <hyperlink ref="K318" r:id="rId321" xr:uid="{05BA08F1-710E-4A73-B3C7-8AD014904A1E}"/>
    <hyperlink ref="K319" r:id="rId322" xr:uid="{F1D61E65-4F4D-4B28-BF98-5CC35FFC6053}"/>
    <hyperlink ref="K320" r:id="rId323" xr:uid="{1D70AC3B-72DB-4E33-9B3C-2B9CE65FF84B}"/>
    <hyperlink ref="K323" r:id="rId324" xr:uid="{D4978140-9343-42C1-B504-15DD31F43328}"/>
    <hyperlink ref="K324" r:id="rId325" xr:uid="{356569A4-89D7-44B4-A1EC-9C4C0D8AE7CA}"/>
    <hyperlink ref="K325" r:id="rId326" xr:uid="{99EFD9AB-FFD4-435F-A3F1-8008D2959C70}"/>
    <hyperlink ref="K326" r:id="rId327" xr:uid="{79278D61-2621-4BBB-B43D-6A7ECA2E4C19}"/>
    <hyperlink ref="K328" r:id="rId328" xr:uid="{CEA6C00A-21B8-4902-8D4D-419B8F0F448D}"/>
    <hyperlink ref="K329" r:id="rId329" xr:uid="{9D34EBF4-55C1-4E1C-BC73-9F3581A05409}"/>
    <hyperlink ref="K330" r:id="rId330" xr:uid="{975536EA-FC22-474E-A8D0-4021F2BB8204}"/>
    <hyperlink ref="K331" r:id="rId331" xr:uid="{846F0658-0E5D-49F2-9C48-37E8A4C7A132}"/>
    <hyperlink ref="K332" r:id="rId332" xr:uid="{4179C6E6-46E8-4FBE-8712-92EC48030F63}"/>
    <hyperlink ref="K333" r:id="rId333" xr:uid="{50FAE02F-4B26-4596-A32A-9518F9EB116F}"/>
    <hyperlink ref="K334" r:id="rId334" xr:uid="{C7D7B122-401A-438F-A810-6BCF59159686}"/>
    <hyperlink ref="K335" r:id="rId335" xr:uid="{DFB87604-3B2F-4BB8-A5CE-28792399B738}"/>
    <hyperlink ref="K336" r:id="rId336" xr:uid="{22E5321E-1B33-4FA2-955A-2ACED28C9C1B}"/>
    <hyperlink ref="K337" r:id="rId337" xr:uid="{0A1B1E3A-8800-4CCB-BA6F-F964237821DF}"/>
    <hyperlink ref="K338" r:id="rId338" xr:uid="{38401AE6-A319-4C33-91C2-75FF05323AED}"/>
    <hyperlink ref="K339" r:id="rId339" xr:uid="{F2AEF41A-2C5E-4D1E-889E-E5A775C57F2B}"/>
    <hyperlink ref="K340" r:id="rId340" xr:uid="{36EDEB3C-589B-4D50-B416-535B53D68CBC}"/>
    <hyperlink ref="K341" r:id="rId341" xr:uid="{658B7DA8-A577-40ED-8152-D5CE4559345F}"/>
    <hyperlink ref="K342" r:id="rId342" xr:uid="{3784A2F7-0FF1-494D-B405-B2933A6E7F51}"/>
    <hyperlink ref="K343" r:id="rId343" xr:uid="{865E0CC6-427C-4342-AE63-C00E538544A2}"/>
    <hyperlink ref="K344" r:id="rId344" xr:uid="{52E91DCB-EF74-4D7A-A877-9E8D50569A33}"/>
    <hyperlink ref="K345" r:id="rId345" xr:uid="{72F2C5C0-F500-44E4-9DB1-CEF1C601F9FF}"/>
    <hyperlink ref="K346" r:id="rId346" xr:uid="{5EE1D058-2284-4CD3-AE2E-944A0F0FEE33}"/>
    <hyperlink ref="K347" r:id="rId347" xr:uid="{3BD47828-5001-45D4-91C3-991F3E00EABD}"/>
    <hyperlink ref="K348" r:id="rId348" xr:uid="{D759F04C-B493-4745-B9FB-A02892AE1080}"/>
    <hyperlink ref="K349" r:id="rId349" xr:uid="{F028820F-06FB-41F1-94CE-4DB962AEDBDE}"/>
    <hyperlink ref="K350" r:id="rId350" xr:uid="{12C05D8F-3B3E-4B4E-A610-6CD245A3B5A7}"/>
    <hyperlink ref="K351" r:id="rId351" xr:uid="{B91612D6-55A1-44A1-AF84-791F69C75141}"/>
    <hyperlink ref="K352" r:id="rId352" xr:uid="{B304E153-B018-4695-80A3-48824B0D4631}"/>
    <hyperlink ref="K353" r:id="rId353" xr:uid="{CC1485D8-6281-4788-8E04-34FF99075AD8}"/>
    <hyperlink ref="K354" r:id="rId354" xr:uid="{FC5401EA-96B1-4276-899E-91689ED08224}"/>
    <hyperlink ref="K355" r:id="rId355" xr:uid="{10322A6D-E99A-4366-8CC4-9A68DAD0CB37}"/>
    <hyperlink ref="K356" r:id="rId356" xr:uid="{B26FBD38-4115-44B5-91D7-B9DC965BB0FE}"/>
    <hyperlink ref="K357" r:id="rId357" xr:uid="{43267377-9511-4ECF-9B7F-98C281EF99B5}"/>
    <hyperlink ref="K358" r:id="rId358" xr:uid="{A9F03F48-DC64-4FBB-B6EA-FE9610CAA882}"/>
    <hyperlink ref="K359" r:id="rId359" xr:uid="{87102638-FDD1-43C7-966A-58554ACD0DEC}"/>
    <hyperlink ref="K360" r:id="rId360" xr:uid="{B869D3DF-B2CE-4027-8D06-4EDD19F1DB99}"/>
    <hyperlink ref="K361" r:id="rId361" xr:uid="{BA454D3E-B68B-4219-B4C4-3BF02B9103B3}"/>
    <hyperlink ref="K362" r:id="rId362" xr:uid="{DC11358A-609C-44AB-98FE-7C03EE73F083}"/>
    <hyperlink ref="K364" r:id="rId363" xr:uid="{206AE845-B58C-4F26-AF1E-3D94F4E0B340}"/>
    <hyperlink ref="K365" r:id="rId364" xr:uid="{FA45E314-D377-4159-8358-F06A823E3774}"/>
    <hyperlink ref="K366" r:id="rId365" xr:uid="{81AA6329-67AB-418C-9F46-BA2E21BF55BC}"/>
    <hyperlink ref="K367" r:id="rId366" xr:uid="{EC0874AA-2199-4DF3-B57D-C5D0D8D153CD}"/>
    <hyperlink ref="K368" r:id="rId367" xr:uid="{F4C77042-0E8F-44B3-9EA9-4C1DADD92CD6}"/>
    <hyperlink ref="K369" r:id="rId368" xr:uid="{84B747C2-B667-470D-9320-C4B8C2CBDEB1}"/>
    <hyperlink ref="K370" r:id="rId369" xr:uid="{789CA3E0-966D-4363-9E35-7EFC8655854D}"/>
    <hyperlink ref="K371" r:id="rId370" xr:uid="{1EFA4561-06BD-4353-AEC0-0A9C06F36B52}"/>
    <hyperlink ref="K372" r:id="rId371" xr:uid="{D1AD8328-B9BA-4748-B202-EBDD456188B4}"/>
    <hyperlink ref="K373" r:id="rId372" xr:uid="{F7B68EF6-391A-456D-8D37-26D291508EF7}"/>
    <hyperlink ref="K374" r:id="rId373" xr:uid="{69CAC1DB-4F2E-4909-AE37-B735B26DF4E8}"/>
    <hyperlink ref="K375" r:id="rId374" xr:uid="{052366AA-BB15-4335-8762-F071CA6CE719}"/>
    <hyperlink ref="K376" r:id="rId375" xr:uid="{E0116063-3C77-4F41-9229-19623A0054CF}"/>
    <hyperlink ref="K377" r:id="rId376" xr:uid="{87028DEA-38F6-41F6-B098-3B881102DC2B}"/>
    <hyperlink ref="K378" r:id="rId377" xr:uid="{E5AA08A7-98DB-4C5F-BD52-6C2AF4AFFC6E}"/>
    <hyperlink ref="K379" r:id="rId378" xr:uid="{564F16E4-CD2B-4C28-96C2-94A81055A785}"/>
    <hyperlink ref="K380" r:id="rId379" xr:uid="{C9E292F8-BAD9-4FBC-9569-73EF59181B6D}"/>
    <hyperlink ref="K381" r:id="rId380" xr:uid="{2BB6D760-CCE0-4841-B9EA-78A78E0595C9}"/>
    <hyperlink ref="K382" r:id="rId381" xr:uid="{1D8ED74C-5DFC-48BF-A4D4-BBB02CC97828}"/>
    <hyperlink ref="K383" r:id="rId382" xr:uid="{45ABAA44-4F7B-468B-AFDC-E5FD2D9BB2F7}"/>
    <hyperlink ref="K384" r:id="rId383" xr:uid="{EF79F0EF-87B6-4F71-A92E-AC4E903633C0}"/>
    <hyperlink ref="K385" r:id="rId384" xr:uid="{26D30426-5671-4B93-89BC-0FB3C68DEEAE}"/>
    <hyperlink ref="K386" r:id="rId385" xr:uid="{EFD669E8-E5D8-4347-B8B1-3179D36799EC}"/>
    <hyperlink ref="K387" r:id="rId386" xr:uid="{F7106140-E3E2-4475-9AF2-193F773547F0}"/>
    <hyperlink ref="K388" r:id="rId387" xr:uid="{6C7D0515-C303-48D5-A6EE-8462C0BDD6A7}"/>
    <hyperlink ref="K389" r:id="rId388" xr:uid="{5D24C4C9-ADAB-4C5E-8BC6-CADB0D4FEBA5}"/>
    <hyperlink ref="K390" r:id="rId389" xr:uid="{FB669A9E-AAB1-41A3-B87A-3980E8E9958B}"/>
    <hyperlink ref="K391" r:id="rId390" xr:uid="{512FCC7B-DF0E-4CBC-94E2-D175CF0BE3E7}"/>
    <hyperlink ref="K392" r:id="rId391" xr:uid="{FEC862CA-59A8-4691-8280-BFF5BE45B1EB}"/>
    <hyperlink ref="K393" r:id="rId392" xr:uid="{1A5E6BFD-7C85-4DF6-B7F2-F0E34F2E2DC7}"/>
    <hyperlink ref="K394" r:id="rId393" xr:uid="{5D8810DD-689D-4F33-8D17-B843E4E54837}"/>
    <hyperlink ref="K395" r:id="rId394" xr:uid="{4B7A19EB-6E3E-4F37-A1A8-3219CBCE5DD9}"/>
    <hyperlink ref="K396" r:id="rId395" xr:uid="{791CFD60-7773-43EB-AF2C-6EFC6E88D1F5}"/>
    <hyperlink ref="K397" r:id="rId396" xr:uid="{D1D742C7-944F-4B35-A49F-F5ECEEE0A7E8}"/>
    <hyperlink ref="K398" r:id="rId397" xr:uid="{4D2A2B6B-A906-43B0-B95A-1018F6A4A6A5}"/>
    <hyperlink ref="K399" r:id="rId398" xr:uid="{B55A7C11-99CC-43C3-8389-98336F0390C9}"/>
    <hyperlink ref="K400" r:id="rId399" xr:uid="{E651CE84-5B61-456D-85A2-6071829CCEF6}"/>
    <hyperlink ref="K401" r:id="rId400" xr:uid="{A3A18C46-CD89-469F-8AC9-DD1D69FF8B5B}"/>
    <hyperlink ref="K402" r:id="rId401" xr:uid="{FB32273D-F01F-46FE-8570-B56737A394E9}"/>
    <hyperlink ref="K404" r:id="rId402" xr:uid="{3FF4B700-B375-49DA-ABC7-F954159BD005}"/>
    <hyperlink ref="K405" r:id="rId403" xr:uid="{7401BCD8-4A95-4DB3-9A59-9735364D7B2B}"/>
    <hyperlink ref="K406" r:id="rId404" xr:uid="{3CADA95A-DBBD-4AEF-A3D4-DE717A157318}"/>
    <hyperlink ref="K407" r:id="rId405" xr:uid="{EEE8B328-9F57-49EC-9793-95B0526ABC71}"/>
    <hyperlink ref="K408" r:id="rId406" xr:uid="{D5DD172E-A402-4EC0-A639-B6DF3AF01F48}"/>
    <hyperlink ref="K409" r:id="rId407" xr:uid="{D4D32CB2-EEB5-4C1D-B237-66C803E82039}"/>
    <hyperlink ref="K411" r:id="rId408" xr:uid="{80710E63-9FAF-4D2C-B755-7F0E15C12072}"/>
    <hyperlink ref="K412" r:id="rId409" xr:uid="{67094422-6306-4D27-936D-7EE8BB54076B}"/>
    <hyperlink ref="K413" r:id="rId410" xr:uid="{48CBE6D3-82AA-4118-97B1-5C067FAFE657}"/>
    <hyperlink ref="K414" r:id="rId411" xr:uid="{714BD3F8-7188-43A4-9D6C-6617BABF6E89}"/>
    <hyperlink ref="K415" r:id="rId412" xr:uid="{E45ABE38-2377-4CAE-8B45-4A4971F96693}"/>
    <hyperlink ref="K416" r:id="rId413" xr:uid="{A61D3CB8-B131-44E1-BF90-73B5A6FE6CC0}"/>
    <hyperlink ref="K417" r:id="rId414" xr:uid="{271A8054-4302-46AA-8C87-4352DCB6DD6A}"/>
    <hyperlink ref="K418" r:id="rId415" xr:uid="{12D1D2A7-1189-4B60-BBB8-067004D542D4}"/>
    <hyperlink ref="K419" r:id="rId416" xr:uid="{2C40366A-E0BB-489C-933B-D0E34E852DB0}"/>
    <hyperlink ref="K420" r:id="rId417" xr:uid="{C502A10E-6BEE-4C00-9B9D-183D6915B256}"/>
    <hyperlink ref="K421" r:id="rId418" xr:uid="{43DA3938-976D-41B9-99B3-8345E65CB70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F5F40-BE12-4173-AA78-F5E8DF196121}">
  <sheetPr codeName="Sheet6"/>
  <dimension ref="A1:AG66"/>
  <sheetViews>
    <sheetView topLeftCell="A46" workbookViewId="0">
      <selection activeCell="B67" sqref="B67:B993"/>
    </sheetView>
  </sheetViews>
  <sheetFormatPr defaultColWidth="12.6328125" defaultRowHeight="14.5"/>
  <cols>
    <col min="1" max="1" width="9.90625" bestFit="1" customWidth="1"/>
    <col min="2" max="2" width="9.6328125" customWidth="1"/>
    <col min="3" max="3" width="12.36328125" customWidth="1"/>
    <col min="4" max="4" width="9.26953125" customWidth="1"/>
    <col min="5" max="5" width="8.36328125" customWidth="1"/>
    <col min="6" max="6" width="15" customWidth="1"/>
    <col min="7" max="7" width="20.7265625" customWidth="1"/>
    <col min="8" max="8" width="12.26953125" customWidth="1"/>
    <col min="9" max="9" width="19.453125" customWidth="1"/>
    <col min="10" max="10" width="11.08984375" customWidth="1"/>
    <col min="11" max="11" width="9.453125" customWidth="1"/>
    <col min="12" max="12" width="8.7265625" customWidth="1"/>
    <col min="13" max="13" width="10.6328125" customWidth="1"/>
    <col min="14" max="14" width="9" customWidth="1"/>
    <col min="15" max="15" width="7.26953125" customWidth="1"/>
    <col min="16" max="16" width="16" customWidth="1"/>
    <col min="17" max="17" width="10.26953125" customWidth="1"/>
    <col min="18" max="18" width="8" customWidth="1"/>
    <col min="19" max="19" width="9.08984375" customWidth="1"/>
    <col min="20" max="20" width="8" customWidth="1"/>
    <col min="21" max="21" width="36.453125" customWidth="1"/>
    <col min="22" max="22" width="8.81640625" customWidth="1"/>
    <col min="23" max="23" width="9.7265625" customWidth="1"/>
    <col min="24" max="24" width="9.36328125" customWidth="1"/>
    <col min="25" max="25" width="11.08984375" customWidth="1"/>
    <col min="26" max="26" width="23.36328125" customWidth="1"/>
    <col min="27" max="32" width="9.453125" customWidth="1"/>
    <col min="33" max="33" width="13.81640625" customWidth="1"/>
  </cols>
  <sheetData>
    <row r="1" spans="1:33" ht="46.5" customHeight="1">
      <c r="A1" s="1" t="s">
        <v>0</v>
      </c>
      <c r="B1" s="1" t="s">
        <v>1</v>
      </c>
      <c r="C1" s="1" t="s">
        <v>2</v>
      </c>
      <c r="D1" s="1" t="s">
        <v>3</v>
      </c>
      <c r="E1" s="1" t="s">
        <v>4</v>
      </c>
      <c r="F1" s="1" t="s">
        <v>5</v>
      </c>
      <c r="G1" s="1" t="s">
        <v>6</v>
      </c>
      <c r="H1" s="2" t="s">
        <v>7</v>
      </c>
      <c r="I1" s="3" t="s">
        <v>8</v>
      </c>
      <c r="J1" s="4" t="s">
        <v>9</v>
      </c>
      <c r="K1" s="3" t="s">
        <v>10</v>
      </c>
      <c r="L1" s="1" t="s">
        <v>11</v>
      </c>
      <c r="M1" s="1" t="s">
        <v>12</v>
      </c>
      <c r="N1" s="1" t="s">
        <v>13</v>
      </c>
      <c r="O1" s="5" t="s">
        <v>14</v>
      </c>
      <c r="P1" s="5" t="s">
        <v>15</v>
      </c>
      <c r="Q1" s="5" t="s">
        <v>16</v>
      </c>
      <c r="R1" s="5" t="s">
        <v>17</v>
      </c>
      <c r="S1" s="5" t="s">
        <v>18</v>
      </c>
      <c r="T1" s="5" t="s">
        <v>19</v>
      </c>
      <c r="U1" s="5" t="s">
        <v>20</v>
      </c>
      <c r="V1" s="6" t="s">
        <v>21</v>
      </c>
      <c r="W1" s="7" t="s">
        <v>22</v>
      </c>
      <c r="X1" s="8" t="s">
        <v>23</v>
      </c>
      <c r="Y1" s="9" t="s">
        <v>24</v>
      </c>
      <c r="Z1" s="10" t="s">
        <v>25</v>
      </c>
      <c r="AA1" s="10" t="s">
        <v>26</v>
      </c>
      <c r="AB1" s="11" t="s">
        <v>27</v>
      </c>
      <c r="AC1" s="12" t="s">
        <v>28</v>
      </c>
      <c r="AD1" s="13" t="s">
        <v>29</v>
      </c>
      <c r="AE1" s="14" t="s">
        <v>30</v>
      </c>
      <c r="AF1" s="14" t="s">
        <v>31</v>
      </c>
      <c r="AG1" s="14" t="s">
        <v>32</v>
      </c>
    </row>
    <row r="2" spans="1:33" ht="15.75" customHeight="1">
      <c r="A2" s="15">
        <v>44622</v>
      </c>
      <c r="B2" s="16" t="s">
        <v>8201</v>
      </c>
      <c r="C2" s="16" t="s">
        <v>263</v>
      </c>
      <c r="D2" s="16" t="s">
        <v>1455</v>
      </c>
      <c r="E2" s="16" t="s">
        <v>48</v>
      </c>
      <c r="F2" s="17" t="str">
        <f t="shared" ref="F2:F31" si="0">IF(G2="","",IF(AE2="Yes", "Đã onboard", IF(AE2="No", "Không onboard", IF(AC2="Yes", "Đồng ý offer", IF(AC2="Consider", "Cân nhắc offer",IF(AC2="No", "Từ chối offer", IF(AA2="Pass", "Pass Phỏng vấn", IF(AA2="Fail", "Fail Phỏng vấn", IF(AA2="Cancel", "Hủy Phỏng vấn", IF(AA2="Reject", "Từ chối Phỏng vấn", IF(AA2="Consider", "Cân nhắc KQ PV", IF(AND(X2&lt;&gt;"",AA2="",W2="Pass"), "Có lịch PV",IF(W2="Pass","Pass CV",IF(W2="Fail","Fail CV",IF(W2="Reject","Từ chối ứng tuyển", IF(W2="Consider","Cân nhắc CV","Đã nhận được CV"))))))))))))))))</f>
        <v>Từ chối offer</v>
      </c>
      <c r="G2" s="16" t="s">
        <v>6768</v>
      </c>
      <c r="H2" s="18">
        <v>352238666</v>
      </c>
      <c r="I2" s="16" t="s">
        <v>8202</v>
      </c>
      <c r="J2" s="306">
        <v>35971</v>
      </c>
      <c r="K2" s="140" t="s">
        <v>8203</v>
      </c>
      <c r="L2" s="21" t="str">
        <f ca="1">IFERROR(__xludf.DUMMYFUNCTION("if(or(countifs($H$3:H4,H4)&gt;1, countifs($I$3:I4,I4)&gt;1),""Trùng"",if(or(COUNTIFS('Data tổng'!$I:$I,$I4)&gt;1,COUNTIFS('Data tổng'!$H:$H,$H4)&gt;1),""Trùng ""&amp;FILTER('Data tổng'!$B:$B,'Data tổng'!$I:$I=$I4,'Data tổng'!$B:$B&lt;&gt;$B4),""ok""))"),"ok")</f>
        <v>ok</v>
      </c>
      <c r="M2" s="16" t="s">
        <v>40</v>
      </c>
      <c r="N2" s="16" t="s">
        <v>243</v>
      </c>
      <c r="O2" s="16" t="s">
        <v>76</v>
      </c>
      <c r="P2" s="16"/>
      <c r="Q2" s="16" t="s">
        <v>44</v>
      </c>
      <c r="R2" s="16" t="s">
        <v>178</v>
      </c>
      <c r="S2" s="16">
        <v>2020</v>
      </c>
      <c r="T2" s="16" t="s">
        <v>100</v>
      </c>
      <c r="U2" s="22" t="s">
        <v>8204</v>
      </c>
      <c r="V2" s="23">
        <v>44622</v>
      </c>
      <c r="W2" s="24" t="s">
        <v>57</v>
      </c>
      <c r="X2" s="25">
        <v>44627</v>
      </c>
      <c r="Y2" s="33">
        <v>0.58333333333333337</v>
      </c>
      <c r="Z2" s="26" t="s">
        <v>8205</v>
      </c>
      <c r="AA2" s="26" t="s">
        <v>57</v>
      </c>
      <c r="AB2" s="39">
        <v>44628</v>
      </c>
      <c r="AC2" s="27" t="s">
        <v>128</v>
      </c>
      <c r="AD2" s="118"/>
      <c r="AE2" s="29"/>
      <c r="AF2" s="29"/>
      <c r="AG2" s="29"/>
    </row>
    <row r="3" spans="1:33" ht="15.75" customHeight="1">
      <c r="A3" s="15">
        <v>44623</v>
      </c>
      <c r="B3" s="16" t="s">
        <v>8201</v>
      </c>
      <c r="C3" s="16" t="s">
        <v>155</v>
      </c>
      <c r="D3" s="16" t="s">
        <v>79</v>
      </c>
      <c r="E3" s="16" t="s">
        <v>48</v>
      </c>
      <c r="F3" s="17" t="str">
        <f t="shared" si="0"/>
        <v>Hủy Phỏng vấn</v>
      </c>
      <c r="G3" s="45" t="s">
        <v>8206</v>
      </c>
      <c r="H3" s="18">
        <v>387137467</v>
      </c>
      <c r="I3" s="45" t="s">
        <v>8207</v>
      </c>
      <c r="J3" s="367">
        <v>35783</v>
      </c>
      <c r="K3" s="140" t="s">
        <v>8208</v>
      </c>
      <c r="L3" s="21" t="str">
        <f ca="1">IFERROR(__xludf.DUMMYFUNCTION("if(or(countifs($H$3:H4,H4)&gt;1, countifs($I$3:I4,I4)&gt;1),""Trùng"",if(or(COUNTIFS('Data tổng'!$I:$I,$I4)&gt;1,COUNTIFS('Data tổng'!$H:$H,$H4)&gt;1),""Trùng ""&amp;FILTER('Data tổng'!$B:$B,'Data tổng'!$I:$I=$I4,'Data tổng'!$B:$B&lt;&gt;$B4),""ok""))"),"ok")</f>
        <v>ok</v>
      </c>
      <c r="M3" s="16" t="s">
        <v>294</v>
      </c>
      <c r="N3" s="16"/>
      <c r="O3" s="16" t="s">
        <v>76</v>
      </c>
      <c r="P3" s="16"/>
      <c r="Q3" s="16" t="s">
        <v>44</v>
      </c>
      <c r="R3" s="16"/>
      <c r="S3" s="16">
        <v>2020</v>
      </c>
      <c r="T3" s="16" t="s">
        <v>87</v>
      </c>
      <c r="U3" s="305" t="s">
        <v>8209</v>
      </c>
      <c r="V3" s="23">
        <v>44623</v>
      </c>
      <c r="W3" s="24" t="s">
        <v>57</v>
      </c>
      <c r="X3" s="25">
        <v>44629</v>
      </c>
      <c r="Y3" s="33">
        <v>0.58333333333333337</v>
      </c>
      <c r="Z3" s="368" t="s">
        <v>8205</v>
      </c>
      <c r="AA3" s="26" t="s">
        <v>187</v>
      </c>
      <c r="AB3" s="27"/>
      <c r="AC3" s="27"/>
      <c r="AD3" s="29"/>
      <c r="AE3" s="29"/>
      <c r="AF3" s="29"/>
      <c r="AG3" s="29"/>
    </row>
    <row r="4" spans="1:33" ht="15.75" customHeight="1">
      <c r="A4" s="15">
        <v>44623</v>
      </c>
      <c r="B4" s="16" t="s">
        <v>8201</v>
      </c>
      <c r="C4" s="16" t="s">
        <v>163</v>
      </c>
      <c r="D4" s="16" t="s">
        <v>2055</v>
      </c>
      <c r="E4" s="16" t="s">
        <v>48</v>
      </c>
      <c r="F4" s="17" t="str">
        <f t="shared" si="0"/>
        <v>Fail Phỏng vấn</v>
      </c>
      <c r="G4" s="45" t="s">
        <v>8210</v>
      </c>
      <c r="H4" s="18">
        <v>976393238</v>
      </c>
      <c r="I4" s="45" t="s">
        <v>8211</v>
      </c>
      <c r="J4" s="306">
        <v>34867</v>
      </c>
      <c r="K4" s="140" t="s">
        <v>8212</v>
      </c>
      <c r="L4" s="21" t="str">
        <f ca="1">IFERROR(__xludf.DUMMYFUNCTION("if(or(countifs($H$3:H5,H5)&gt;1, countifs($I$3:I5,I5)&gt;1),""Trùng"",if(or(COUNTIFS('Data tổng'!$I:$I,$I5)&gt;1,COUNTIFS('Data tổng'!$H:$H,$H5)&gt;1),""Trùng ""&amp;FILTER('Data tổng'!$B:$B,'Data tổng'!$I:$I=$I5,'Data tổng'!$B:$B&lt;&gt;$B5),""ok""))"),"ok")</f>
        <v>ok</v>
      </c>
      <c r="M4" s="16" t="s">
        <v>294</v>
      </c>
      <c r="N4" s="16"/>
      <c r="O4" s="16" t="s">
        <v>76</v>
      </c>
      <c r="P4" s="16"/>
      <c r="Q4" s="16" t="s">
        <v>178</v>
      </c>
      <c r="R4" s="16" t="s">
        <v>207</v>
      </c>
      <c r="S4" s="16">
        <v>2017</v>
      </c>
      <c r="T4" s="16" t="s">
        <v>100</v>
      </c>
      <c r="U4" s="305" t="s">
        <v>8213</v>
      </c>
      <c r="V4" s="23">
        <v>44623</v>
      </c>
      <c r="W4" s="24" t="s">
        <v>57</v>
      </c>
      <c r="X4" s="25">
        <v>44628</v>
      </c>
      <c r="Y4" s="33">
        <v>0.625</v>
      </c>
      <c r="Z4" s="368" t="s">
        <v>8205</v>
      </c>
      <c r="AA4" s="26" t="s">
        <v>47</v>
      </c>
      <c r="AB4" s="27"/>
      <c r="AC4" s="27"/>
      <c r="AD4" s="29"/>
      <c r="AE4" s="29"/>
      <c r="AF4" s="29"/>
      <c r="AG4" s="29"/>
    </row>
    <row r="5" spans="1:33" ht="15.75" customHeight="1">
      <c r="A5" s="15">
        <v>44624</v>
      </c>
      <c r="B5" s="16" t="s">
        <v>8201</v>
      </c>
      <c r="C5" s="16" t="s">
        <v>155</v>
      </c>
      <c r="D5" s="16" t="s">
        <v>2055</v>
      </c>
      <c r="E5" s="16" t="s">
        <v>48</v>
      </c>
      <c r="F5" s="17" t="str">
        <f t="shared" si="0"/>
        <v>Pass Phỏng vấn</v>
      </c>
      <c r="G5" s="45" t="s">
        <v>8214</v>
      </c>
      <c r="H5" s="18">
        <v>327998425</v>
      </c>
      <c r="I5" s="45" t="s">
        <v>8215</v>
      </c>
      <c r="J5" s="306">
        <v>35174</v>
      </c>
      <c r="K5" s="140" t="s">
        <v>8216</v>
      </c>
      <c r="L5" s="21" t="str">
        <f ca="1">IFERROR(__xludf.DUMMYFUNCTION("if(or(countifs($H$3:H6,H6)&gt;1, countifs($I$3:I6,I6)&gt;1),""Trùng"",if(or(COUNTIFS('Data tổng'!$I:$I,$I6)&gt;1,COUNTIFS('Data tổng'!$H:$H,$H6)&gt;1),""Trùng ""&amp;FILTER('Data tổng'!$B:$B,'Data tổng'!$I:$I=$I6,'Data tổng'!$B:$B&lt;&gt;$B6),""ok""))"),"ok")</f>
        <v>ok</v>
      </c>
      <c r="M5" s="16" t="s">
        <v>40</v>
      </c>
      <c r="N5" s="16" t="s">
        <v>243</v>
      </c>
      <c r="O5" s="16" t="s">
        <v>76</v>
      </c>
      <c r="P5" s="16"/>
      <c r="Q5" s="16" t="s">
        <v>44</v>
      </c>
      <c r="R5" s="16" t="s">
        <v>197</v>
      </c>
      <c r="S5" s="16">
        <v>2019</v>
      </c>
      <c r="T5" s="16" t="s">
        <v>100</v>
      </c>
      <c r="U5" s="305" t="s">
        <v>8217</v>
      </c>
      <c r="V5" s="23">
        <v>44624</v>
      </c>
      <c r="W5" s="24" t="s">
        <v>57</v>
      </c>
      <c r="X5" s="25">
        <v>44629</v>
      </c>
      <c r="Y5" s="33">
        <v>0.625</v>
      </c>
      <c r="Z5" s="368" t="s">
        <v>8205</v>
      </c>
      <c r="AA5" s="26" t="s">
        <v>57</v>
      </c>
      <c r="AB5" s="27"/>
      <c r="AC5" s="27"/>
      <c r="AD5" s="29"/>
      <c r="AE5" s="29"/>
      <c r="AF5" s="29"/>
      <c r="AG5" s="29"/>
    </row>
    <row r="6" spans="1:33" ht="15.75" customHeight="1">
      <c r="A6" s="15">
        <v>44627</v>
      </c>
      <c r="B6" s="16" t="s">
        <v>8201</v>
      </c>
      <c r="C6" s="16" t="s">
        <v>263</v>
      </c>
      <c r="D6" s="16" t="s">
        <v>417</v>
      </c>
      <c r="E6" s="16" t="s">
        <v>48</v>
      </c>
      <c r="F6" s="17" t="str">
        <f t="shared" si="0"/>
        <v>Đã nhận được CV</v>
      </c>
      <c r="G6" s="45" t="s">
        <v>3652</v>
      </c>
      <c r="H6" s="18">
        <v>979262916</v>
      </c>
      <c r="I6" s="45" t="s">
        <v>8218</v>
      </c>
      <c r="J6" s="306">
        <v>33790</v>
      </c>
      <c r="K6" s="140" t="s">
        <v>8219</v>
      </c>
      <c r="L6" s="21" t="str">
        <f ca="1">IFERROR(__xludf.DUMMYFUNCTION("if(or(countifs($H$3:H7,H7)&gt;1, countifs($I$3:I7,I7)&gt;1),""Trùng"",if(or(COUNTIFS('Data tổng'!$I:$I,$I7)&gt;1,COUNTIFS('Data tổng'!$H:$H,$H7)&gt;1),""Trùng ""&amp;FILTER('Data tổng'!$B:$B,'Data tổng'!$I:$I=$I7,'Data tổng'!$B:$B&lt;&gt;$B7),""ok""))"),"ok")</f>
        <v>ok</v>
      </c>
      <c r="M6" s="16" t="s">
        <v>294</v>
      </c>
      <c r="N6" s="16"/>
      <c r="O6" s="16" t="s">
        <v>94</v>
      </c>
      <c r="P6" s="16"/>
      <c r="Q6" s="16" t="s">
        <v>44</v>
      </c>
      <c r="R6" s="16" t="s">
        <v>191</v>
      </c>
      <c r="S6" s="16">
        <v>2016</v>
      </c>
      <c r="T6" s="16" t="s">
        <v>100</v>
      </c>
      <c r="U6" s="305" t="s">
        <v>8220</v>
      </c>
      <c r="V6" s="23"/>
      <c r="W6" s="24" t="s">
        <v>731</v>
      </c>
      <c r="X6" s="25"/>
      <c r="Y6" s="33"/>
      <c r="Z6" s="26"/>
      <c r="AA6" s="26"/>
      <c r="AB6" s="27"/>
      <c r="AC6" s="27"/>
      <c r="AD6" s="29"/>
      <c r="AE6" s="29"/>
      <c r="AF6" s="29"/>
      <c r="AG6" s="29"/>
    </row>
    <row r="7" spans="1:33" ht="15.75" customHeight="1">
      <c r="A7" s="15">
        <v>44627</v>
      </c>
      <c r="B7" s="16" t="s">
        <v>8201</v>
      </c>
      <c r="C7" s="16" t="s">
        <v>78</v>
      </c>
      <c r="D7" s="16" t="s">
        <v>79</v>
      </c>
      <c r="E7" s="16" t="s">
        <v>48</v>
      </c>
      <c r="F7" s="17" t="str">
        <f t="shared" si="0"/>
        <v>Đã nhận được CV</v>
      </c>
      <c r="G7" s="45" t="s">
        <v>8221</v>
      </c>
      <c r="H7" s="18">
        <v>366025807</v>
      </c>
      <c r="I7" s="45" t="s">
        <v>8222</v>
      </c>
      <c r="J7" s="306">
        <v>35313</v>
      </c>
      <c r="K7" s="140" t="s">
        <v>8223</v>
      </c>
      <c r="L7" s="21" t="str">
        <f ca="1">IFERROR(__xludf.DUMMYFUNCTION("if(or(countifs($H$3:H8,H8)&gt;1, countifs($I$3:I8,I8)&gt;1),""Trùng"",if(or(COUNTIFS('Data tổng'!$I:$I,$I8)&gt;1,COUNTIFS('Data tổng'!$H:$H,$H8)&gt;1),""Trùng ""&amp;FILTER('Data tổng'!$B:$B,'Data tổng'!$I:$I=$I8,'Data tổng'!$B:$B&lt;&gt;$B8),""ok""))"),"ok")</f>
        <v>ok</v>
      </c>
      <c r="M7" s="16" t="s">
        <v>40</v>
      </c>
      <c r="N7" s="16" t="s">
        <v>243</v>
      </c>
      <c r="O7" s="16"/>
      <c r="P7" s="16"/>
      <c r="Q7" s="16"/>
      <c r="R7" s="16"/>
      <c r="T7" s="16"/>
      <c r="U7" s="305"/>
      <c r="V7" s="23"/>
      <c r="W7" s="24"/>
      <c r="X7" s="25"/>
      <c r="Y7" s="33"/>
      <c r="Z7" s="26"/>
      <c r="AA7" s="26"/>
      <c r="AB7" s="27"/>
      <c r="AC7" s="27"/>
      <c r="AD7" s="29"/>
      <c r="AE7" s="29"/>
      <c r="AF7" s="29"/>
      <c r="AG7" s="29"/>
    </row>
    <row r="8" spans="1:33" ht="15.75" customHeight="1">
      <c r="A8" s="15">
        <v>44628</v>
      </c>
      <c r="B8" s="16" t="s">
        <v>8201</v>
      </c>
      <c r="C8" s="16" t="s">
        <v>250</v>
      </c>
      <c r="D8" s="16" t="s">
        <v>417</v>
      </c>
      <c r="E8" s="16" t="s">
        <v>48</v>
      </c>
      <c r="F8" s="17" t="str">
        <f t="shared" si="0"/>
        <v>Đã nhận được CV</v>
      </c>
      <c r="G8" s="45" t="s">
        <v>8224</v>
      </c>
      <c r="H8" s="18" t="s">
        <v>8225</v>
      </c>
      <c r="I8" s="369" t="s">
        <v>8226</v>
      </c>
      <c r="J8" s="369" t="s">
        <v>8227</v>
      </c>
      <c r="K8" s="140" t="s">
        <v>8228</v>
      </c>
      <c r="L8" s="21" t="str">
        <f ca="1">IFERROR(__xludf.DUMMYFUNCTION("if(or(countifs($H$3:H9,H9)&gt;1, countifs($I$3:I9,I9)&gt;1),""Trùng"",if(or(COUNTIFS('Data tổng'!$I:$I,$I9)&gt;1,COUNTIFS('Data tổng'!$H:$H,$H9)&gt;1),""Trùng ""&amp;FILTER('Data tổng'!$B:$B,'Data tổng'!$I:$I=$I9,'Data tổng'!$B:$B&lt;&gt;$B9),""ok""))"),"ok")</f>
        <v>ok</v>
      </c>
      <c r="M8" s="16" t="s">
        <v>294</v>
      </c>
      <c r="N8" s="16"/>
      <c r="O8" s="16"/>
      <c r="P8" s="16"/>
      <c r="Q8" s="16"/>
      <c r="R8" s="16"/>
      <c r="T8" s="16"/>
      <c r="U8" s="305" t="s">
        <v>8229</v>
      </c>
      <c r="V8" s="23"/>
      <c r="W8" s="24"/>
      <c r="X8" s="25"/>
      <c r="Y8" s="33"/>
      <c r="Z8" s="26"/>
      <c r="AA8" s="26"/>
      <c r="AB8" s="27"/>
      <c r="AC8" s="27"/>
      <c r="AD8" s="29"/>
      <c r="AE8" s="29"/>
      <c r="AF8" s="29"/>
      <c r="AG8" s="29"/>
    </row>
    <row r="9" spans="1:33" ht="15.75" customHeight="1">
      <c r="A9" s="15">
        <v>44629</v>
      </c>
      <c r="B9" s="16" t="s">
        <v>8201</v>
      </c>
      <c r="C9" s="16" t="s">
        <v>78</v>
      </c>
      <c r="D9" s="16" t="s">
        <v>79</v>
      </c>
      <c r="E9" s="16" t="s">
        <v>48</v>
      </c>
      <c r="F9" s="17" t="str">
        <f t="shared" si="0"/>
        <v>Đã nhận được CV</v>
      </c>
      <c r="G9" s="45" t="s">
        <v>8230</v>
      </c>
      <c r="H9" s="18">
        <v>852826731</v>
      </c>
      <c r="I9" s="45" t="s">
        <v>8231</v>
      </c>
      <c r="J9" s="306">
        <v>35893</v>
      </c>
      <c r="K9" s="140" t="s">
        <v>8232</v>
      </c>
      <c r="L9" s="21" t="str">
        <f ca="1">IFERROR(__xludf.DUMMYFUNCTION("if(or(countifs($H$3:H10,H10)&gt;1, countifs($I$3:I10,I10)&gt;1),""Trùng"",if(or(COUNTIFS('Data tổng'!$I:$I,$I10)&gt;1,COUNTIFS('Data tổng'!$H:$H,$H10)&gt;1),""Trùng ""&amp;FILTER('Data tổng'!$B:$B,'Data tổng'!$I:$I=$I10,'Data tổng'!$B:$B&lt;&gt;$B10),""ok""))"),"ok")</f>
        <v>ok</v>
      </c>
      <c r="M9" s="16" t="s">
        <v>40</v>
      </c>
      <c r="N9" s="16" t="s">
        <v>243</v>
      </c>
      <c r="O9" s="16"/>
      <c r="P9" s="16"/>
      <c r="Q9" s="16"/>
      <c r="R9" s="16"/>
      <c r="T9" s="16"/>
      <c r="U9" s="305" t="s">
        <v>8233</v>
      </c>
      <c r="V9" s="23">
        <v>44631</v>
      </c>
      <c r="W9" s="24"/>
      <c r="X9" s="25"/>
      <c r="Y9" s="33"/>
      <c r="Z9" s="26"/>
      <c r="AA9" s="26"/>
      <c r="AB9" s="27"/>
      <c r="AC9" s="27"/>
      <c r="AD9" s="29"/>
      <c r="AE9" s="29"/>
      <c r="AF9" s="29"/>
      <c r="AG9" s="29"/>
    </row>
    <row r="10" spans="1:33" ht="15.75" customHeight="1">
      <c r="A10" s="15">
        <v>44630</v>
      </c>
      <c r="B10" s="16" t="s">
        <v>8201</v>
      </c>
      <c r="C10" s="16" t="s">
        <v>78</v>
      </c>
      <c r="D10" s="16" t="s">
        <v>79</v>
      </c>
      <c r="E10" s="16" t="s">
        <v>48</v>
      </c>
      <c r="F10" s="17" t="str">
        <f t="shared" si="0"/>
        <v>Fail Phỏng vấn</v>
      </c>
      <c r="G10" s="45" t="s">
        <v>8234</v>
      </c>
      <c r="H10" s="18">
        <v>966131847</v>
      </c>
      <c r="I10" s="45" t="s">
        <v>8235</v>
      </c>
      <c r="J10" s="306">
        <v>35674</v>
      </c>
      <c r="K10" s="140" t="s">
        <v>8236</v>
      </c>
      <c r="L10" s="21" t="str">
        <f ca="1">IFERROR(__xludf.DUMMYFUNCTION("if(or(countifs($H$3:H11,H11)&gt;1, countifs($I$3:I11,I11)&gt;1),""Trùng"",if(or(COUNTIFS('Data tổng'!$I:$I,$I11)&gt;1,COUNTIFS('Data tổng'!$H:$H,$H11)&gt;1),""Trùng ""&amp;FILTER('Data tổng'!$B:$B,'Data tổng'!$I:$I=$I11,'Data tổng'!$B:$B&lt;&gt;$B11),""ok""))"),"ok")</f>
        <v>ok</v>
      </c>
      <c r="M10" s="16" t="s">
        <v>40</v>
      </c>
      <c r="N10" s="16" t="s">
        <v>243</v>
      </c>
      <c r="O10" s="16"/>
      <c r="P10" s="16"/>
      <c r="Q10" s="16"/>
      <c r="R10" s="16"/>
      <c r="T10" s="16"/>
      <c r="U10" s="305" t="s">
        <v>8237</v>
      </c>
      <c r="V10" s="23">
        <v>44631</v>
      </c>
      <c r="W10" s="24" t="s">
        <v>57</v>
      </c>
      <c r="X10" s="25">
        <v>44642</v>
      </c>
      <c r="Y10" s="33"/>
      <c r="Z10" s="26" t="s">
        <v>1739</v>
      </c>
      <c r="AA10" s="26" t="s">
        <v>47</v>
      </c>
      <c r="AB10" s="27"/>
      <c r="AC10" s="27"/>
      <c r="AD10" s="29"/>
      <c r="AE10" s="29"/>
      <c r="AF10" s="29"/>
      <c r="AG10" s="29"/>
    </row>
    <row r="11" spans="1:33" ht="15.75" customHeight="1">
      <c r="A11" s="15">
        <v>44630</v>
      </c>
      <c r="B11" s="16" t="s">
        <v>8201</v>
      </c>
      <c r="C11" s="16" t="s">
        <v>155</v>
      </c>
      <c r="D11" s="16" t="s">
        <v>417</v>
      </c>
      <c r="E11" s="16" t="s">
        <v>48</v>
      </c>
      <c r="F11" s="17" t="str">
        <f t="shared" si="0"/>
        <v>Đã nhận được CV</v>
      </c>
      <c r="G11" s="45" t="s">
        <v>7494</v>
      </c>
      <c r="H11" s="18"/>
      <c r="I11" s="45"/>
      <c r="J11" s="304"/>
      <c r="K11" s="140" t="s">
        <v>8238</v>
      </c>
      <c r="L11" s="21" t="str">
        <f ca="1">IFERROR(__xludf.DUMMYFUNCTION("if(or(countifs($H$3:H12,H12)&gt;1, countifs($I$3:I12,I12)&gt;1),""Trùng"",if(or(COUNTIFS('Data tổng'!$I:$I,$I12)&gt;1,COUNTIFS('Data tổng'!$H:$H,$H12)&gt;1),""Trùng ""&amp;FILTER('Data tổng'!$B:$B,'Data tổng'!$I:$I=$I12,'Data tổng'!$B:$B&lt;&gt;$B12),""ok""))"),"ok")</f>
        <v>ok</v>
      </c>
      <c r="M11" s="16" t="s">
        <v>40</v>
      </c>
      <c r="N11" s="16" t="s">
        <v>243</v>
      </c>
      <c r="O11" s="16"/>
      <c r="P11" s="16"/>
      <c r="Q11" s="16"/>
      <c r="R11" s="16"/>
      <c r="T11" s="16"/>
      <c r="U11" s="305"/>
      <c r="V11" s="23">
        <v>44631</v>
      </c>
      <c r="W11" s="24"/>
      <c r="X11" s="25"/>
      <c r="Y11" s="33"/>
      <c r="Z11" s="26"/>
      <c r="AA11" s="26"/>
      <c r="AB11" s="27"/>
      <c r="AC11" s="27"/>
      <c r="AD11" s="29"/>
      <c r="AE11" s="29"/>
      <c r="AF11" s="29"/>
      <c r="AG11" s="29"/>
    </row>
    <row r="12" spans="1:33" ht="15.75" customHeight="1">
      <c r="A12" s="15">
        <v>44631</v>
      </c>
      <c r="B12" s="16" t="s">
        <v>8201</v>
      </c>
      <c r="C12" s="16" t="s">
        <v>1056</v>
      </c>
      <c r="D12" s="16" t="s">
        <v>457</v>
      </c>
      <c r="E12" s="16" t="s">
        <v>48</v>
      </c>
      <c r="F12" s="17" t="str">
        <f t="shared" si="0"/>
        <v>Đã nhận được CV</v>
      </c>
      <c r="G12" s="45" t="s">
        <v>8239</v>
      </c>
      <c r="H12" s="18">
        <v>1666914341</v>
      </c>
      <c r="I12" s="45" t="s">
        <v>8240</v>
      </c>
      <c r="J12" s="304" t="s">
        <v>8241</v>
      </c>
      <c r="K12" s="140" t="s">
        <v>8242</v>
      </c>
      <c r="L12" s="21" t="str">
        <f ca="1">IFERROR(__xludf.DUMMYFUNCTION("if(or(countifs($H$3:H13,H13)&gt;1, countifs($I$3:I13,I13)&gt;1),""Trùng"",if(or(COUNTIFS('Data tổng'!$I:$I,$I13)&gt;1,COUNTIFS('Data tổng'!$H:$H,$H13)&gt;1),""Trùng ""&amp;FILTER('Data tổng'!$B:$B,'Data tổng'!$I:$I=$I13,'Data tổng'!$B:$B&lt;&gt;$B13),""ok""))"),"ok")</f>
        <v>ok</v>
      </c>
      <c r="M12" s="16" t="s">
        <v>40</v>
      </c>
      <c r="N12" s="16" t="s">
        <v>243</v>
      </c>
      <c r="O12" s="16" t="s">
        <v>53</v>
      </c>
      <c r="P12" s="16"/>
      <c r="Q12" s="16" t="s">
        <v>44</v>
      </c>
      <c r="R12" s="16"/>
      <c r="S12" s="16">
        <v>2016</v>
      </c>
      <c r="T12" s="16" t="s">
        <v>138</v>
      </c>
      <c r="U12" s="305" t="s">
        <v>8243</v>
      </c>
      <c r="V12" s="23"/>
      <c r="W12" s="24"/>
      <c r="X12" s="25"/>
      <c r="Y12" s="33"/>
      <c r="Z12" s="26"/>
      <c r="AA12" s="26"/>
      <c r="AB12" s="27"/>
      <c r="AC12" s="27"/>
      <c r="AD12" s="29"/>
      <c r="AE12" s="29"/>
      <c r="AF12" s="29"/>
      <c r="AG12" s="29"/>
    </row>
    <row r="13" spans="1:33" ht="15.75" customHeight="1">
      <c r="A13" s="15">
        <v>44631</v>
      </c>
      <c r="B13" s="16" t="s">
        <v>8201</v>
      </c>
      <c r="C13" s="16" t="s">
        <v>1056</v>
      </c>
      <c r="D13" s="16" t="s">
        <v>457</v>
      </c>
      <c r="E13" s="16" t="s">
        <v>48</v>
      </c>
      <c r="F13" s="17" t="str">
        <f t="shared" si="0"/>
        <v>Đã nhận được CV</v>
      </c>
      <c r="G13" s="45" t="s">
        <v>7319</v>
      </c>
      <c r="H13" s="18">
        <v>366586615</v>
      </c>
      <c r="I13" s="45" t="s">
        <v>1769</v>
      </c>
      <c r="J13" s="367">
        <v>33166</v>
      </c>
      <c r="K13" s="140" t="s">
        <v>8244</v>
      </c>
      <c r="L13" s="21" t="str">
        <f ca="1">IFERROR(__xludf.DUMMYFUNCTION("if(or(countifs($H$3:H14,H14)&gt;1, countifs($I$3:I14,I14)&gt;1),""Trùng"",if(or(COUNTIFS('Data tổng'!$I:$I,$I14)&gt;1,COUNTIFS('Data tổng'!$H:$H,$H14)&gt;1),""Trùng ""&amp;FILTER('Data tổng'!$B:$B,'Data tổng'!$I:$I=$I14,'Data tổng'!$B:$B&lt;&gt;$B14),""ok""))"),"ok")</f>
        <v>ok</v>
      </c>
      <c r="M13" s="16" t="s">
        <v>40</v>
      </c>
      <c r="N13" s="16" t="s">
        <v>243</v>
      </c>
      <c r="O13" s="16" t="s">
        <v>76</v>
      </c>
      <c r="P13" s="16"/>
      <c r="Q13" s="16" t="s">
        <v>44</v>
      </c>
      <c r="R13" s="16"/>
      <c r="S13" s="16">
        <v>2016</v>
      </c>
      <c r="T13" s="16" t="s">
        <v>138</v>
      </c>
      <c r="U13" s="305"/>
      <c r="V13" s="23"/>
      <c r="W13" s="24"/>
      <c r="X13" s="25"/>
      <c r="Y13" s="33"/>
      <c r="Z13" s="26"/>
      <c r="AA13" s="26"/>
      <c r="AB13" s="27"/>
      <c r="AC13" s="27"/>
      <c r="AD13" s="29"/>
      <c r="AE13" s="29"/>
      <c r="AF13" s="29"/>
      <c r="AG13" s="29"/>
    </row>
    <row r="14" spans="1:33" ht="15.75" customHeight="1">
      <c r="A14" s="15">
        <v>44634</v>
      </c>
      <c r="B14" s="16" t="s">
        <v>8201</v>
      </c>
      <c r="C14" s="16" t="s">
        <v>155</v>
      </c>
      <c r="D14" s="16" t="s">
        <v>79</v>
      </c>
      <c r="E14" s="16" t="s">
        <v>48</v>
      </c>
      <c r="F14" s="17" t="str">
        <f t="shared" si="0"/>
        <v>Từ chối offer</v>
      </c>
      <c r="G14" s="45" t="s">
        <v>7571</v>
      </c>
      <c r="H14" s="18">
        <v>362967856</v>
      </c>
      <c r="I14" s="45" t="s">
        <v>8245</v>
      </c>
      <c r="J14" s="304" t="s">
        <v>8246</v>
      </c>
      <c r="K14" s="140" t="s">
        <v>8247</v>
      </c>
      <c r="L14" s="21" t="str">
        <f ca="1">IFERROR(__xludf.DUMMYFUNCTION("if(or(countifs($H$3:H15,H15)&gt;1, countifs($I$3:I15,I15)&gt;1),""Trùng"",if(or(COUNTIFS('Data tổng'!$I:$I,$I15)&gt;1,COUNTIFS('Data tổng'!$H:$H,$H15)&gt;1),""Trùng ""&amp;FILTER('Data tổng'!$B:$B,'Data tổng'!$I:$I=$I15,'Data tổng'!$B:$B&lt;&gt;$B15),""ok""))"),"ok")</f>
        <v>ok</v>
      </c>
      <c r="M14" s="16" t="s">
        <v>83</v>
      </c>
      <c r="N14" s="16" t="s">
        <v>84</v>
      </c>
      <c r="O14" s="16" t="s">
        <v>53</v>
      </c>
      <c r="P14" s="16"/>
      <c r="Q14" s="16" t="s">
        <v>44</v>
      </c>
      <c r="R14" s="16"/>
      <c r="T14" s="16"/>
      <c r="U14" s="305" t="s">
        <v>8248</v>
      </c>
      <c r="V14" s="23">
        <v>44634</v>
      </c>
      <c r="W14" s="24" t="s">
        <v>57</v>
      </c>
      <c r="X14" s="25">
        <v>44637</v>
      </c>
      <c r="Y14" s="33">
        <v>0.625</v>
      </c>
      <c r="Z14" s="368" t="s">
        <v>8205</v>
      </c>
      <c r="AA14" s="26" t="s">
        <v>57</v>
      </c>
      <c r="AB14" s="27"/>
      <c r="AC14" s="27" t="s">
        <v>128</v>
      </c>
      <c r="AD14" s="29"/>
      <c r="AE14" s="29"/>
      <c r="AF14" s="29"/>
      <c r="AG14" s="29"/>
    </row>
    <row r="15" spans="1:33" ht="15.75" customHeight="1">
      <c r="A15" s="15">
        <v>44634</v>
      </c>
      <c r="B15" s="16" t="s">
        <v>8201</v>
      </c>
      <c r="C15" s="16" t="s">
        <v>155</v>
      </c>
      <c r="D15" s="16" t="s">
        <v>79</v>
      </c>
      <c r="E15" s="16" t="s">
        <v>48</v>
      </c>
      <c r="F15" s="17" t="str">
        <f t="shared" si="0"/>
        <v>Đã nhận được CV</v>
      </c>
      <c r="G15" s="45" t="s">
        <v>8249</v>
      </c>
      <c r="H15" s="18">
        <v>343924115</v>
      </c>
      <c r="I15" s="45" t="s">
        <v>8250</v>
      </c>
      <c r="J15" s="306">
        <v>35562</v>
      </c>
      <c r="K15" s="140" t="s">
        <v>8251</v>
      </c>
      <c r="L15" s="21" t="str">
        <f ca="1">IFERROR(__xludf.DUMMYFUNCTION("if(or(countifs($H$3:H16,H16)&gt;1, countifs($I$3:I16,I16)&gt;1),""Trùng"",if(or(COUNTIFS('Data tổng'!$I:$I,$I16)&gt;1,COUNTIFS('Data tổng'!$H:$H,$H16)&gt;1),""Trùng ""&amp;FILTER('Data tổng'!$B:$B,'Data tổng'!$I:$I=$I16,'Data tổng'!$B:$B&lt;&gt;$B16),""ok""))"),"ok")</f>
        <v>ok</v>
      </c>
      <c r="M15" s="16" t="s">
        <v>149</v>
      </c>
      <c r="N15" s="16" t="s">
        <v>150</v>
      </c>
      <c r="O15" s="16"/>
      <c r="P15" s="16"/>
      <c r="Q15" s="16"/>
      <c r="R15" s="16"/>
      <c r="T15" s="16"/>
      <c r="U15" s="305" t="s">
        <v>8252</v>
      </c>
      <c r="V15" s="23"/>
      <c r="W15" s="24"/>
      <c r="X15" s="25"/>
      <c r="Y15" s="33"/>
      <c r="Z15" s="26"/>
      <c r="AA15" s="26"/>
      <c r="AB15" s="27"/>
      <c r="AC15" s="27"/>
      <c r="AD15" s="29"/>
      <c r="AE15" s="29"/>
      <c r="AF15" s="29"/>
      <c r="AG15" s="29"/>
    </row>
    <row r="16" spans="1:33" ht="15.75" customHeight="1">
      <c r="A16" s="15">
        <v>44635</v>
      </c>
      <c r="B16" s="16" t="s">
        <v>8201</v>
      </c>
      <c r="C16" s="16" t="s">
        <v>155</v>
      </c>
      <c r="D16" s="16" t="s">
        <v>79</v>
      </c>
      <c r="E16" s="16" t="s">
        <v>48</v>
      </c>
      <c r="F16" s="17" t="str">
        <f t="shared" si="0"/>
        <v>Fail Phỏng vấn</v>
      </c>
      <c r="G16" s="82" t="s">
        <v>8253</v>
      </c>
      <c r="H16" s="18">
        <v>394705975</v>
      </c>
      <c r="I16" s="45" t="s">
        <v>8254</v>
      </c>
      <c r="J16" s="306">
        <v>36294</v>
      </c>
      <c r="K16" s="140" t="s">
        <v>8255</v>
      </c>
      <c r="L16" s="21" t="str">
        <f ca="1">IFERROR(__xludf.DUMMYFUNCTION("if(or(countifs($H$3:H17,H17)&gt;1, countifs($I$3:I17,I17)&gt;1),""Trùng"",if(or(COUNTIFS('Data tổng'!$I:$I,$I17)&gt;1,COUNTIFS('Data tổng'!$H:$H,$H17)&gt;1),""Trùng ""&amp;FILTER('Data tổng'!$B:$B,'Data tổng'!$I:$I=$I17,'Data tổng'!$B:$B&lt;&gt;$B17),""ok""))"),"ok")</f>
        <v>ok</v>
      </c>
      <c r="M16" s="16" t="s">
        <v>40</v>
      </c>
      <c r="N16" s="16" t="s">
        <v>243</v>
      </c>
      <c r="O16" s="16" t="s">
        <v>76</v>
      </c>
      <c r="P16" s="16"/>
      <c r="Q16" s="16" t="s">
        <v>44</v>
      </c>
      <c r="R16" s="16"/>
      <c r="S16" s="16">
        <v>2022</v>
      </c>
      <c r="T16" s="16" t="s">
        <v>100</v>
      </c>
      <c r="U16" s="305" t="s">
        <v>8256</v>
      </c>
      <c r="V16" s="23">
        <v>44635</v>
      </c>
      <c r="W16" s="24" t="s">
        <v>57</v>
      </c>
      <c r="X16" s="25">
        <v>44637</v>
      </c>
      <c r="Y16" s="33">
        <v>0.66666666666666663</v>
      </c>
      <c r="Z16" s="368" t="s">
        <v>8205</v>
      </c>
      <c r="AA16" s="26" t="s">
        <v>47</v>
      </c>
      <c r="AB16" s="27"/>
      <c r="AC16" s="27"/>
      <c r="AD16" s="29"/>
      <c r="AE16" s="29"/>
      <c r="AF16" s="29"/>
      <c r="AG16" s="29"/>
    </row>
    <row r="17" spans="1:33" ht="15.75" customHeight="1">
      <c r="A17" s="15">
        <v>44635</v>
      </c>
      <c r="B17" s="16" t="s">
        <v>8201</v>
      </c>
      <c r="C17" s="16" t="s">
        <v>155</v>
      </c>
      <c r="D17" s="16" t="s">
        <v>79</v>
      </c>
      <c r="E17" s="16" t="s">
        <v>48</v>
      </c>
      <c r="F17" s="17" t="str">
        <f t="shared" si="0"/>
        <v>Từ chối offer</v>
      </c>
      <c r="G17" s="45" t="s">
        <v>8257</v>
      </c>
      <c r="H17" s="18"/>
      <c r="I17" s="45"/>
      <c r="J17" s="304"/>
      <c r="K17" s="318" t="s">
        <v>8258</v>
      </c>
      <c r="L17" s="21" t="str">
        <f ca="1">IFERROR(__xludf.DUMMYFUNCTION("if(or(countifs($H$3:H18,H18)&gt;1, countifs($I$3:I18,I18)&gt;1),""Trùng"",if(or(COUNTIFS('Data tổng'!$I:$I,$I18)&gt;1,COUNTIFS('Data tổng'!$H:$H,$H18)&gt;1),""Trùng ""&amp;FILTER('Data tổng'!$B:$B,'Data tổng'!$I:$I=$I18,'Data tổng'!$B:$B&lt;&gt;$B18),""ok""))"),"ok")</f>
        <v>ok</v>
      </c>
      <c r="M17" s="16"/>
      <c r="N17" s="16"/>
      <c r="O17" s="16"/>
      <c r="P17" s="16"/>
      <c r="Q17" s="16"/>
      <c r="R17" s="16"/>
      <c r="T17" s="16"/>
      <c r="U17" s="305" t="s">
        <v>8259</v>
      </c>
      <c r="V17" s="23">
        <v>44635</v>
      </c>
      <c r="W17" s="24" t="s">
        <v>57</v>
      </c>
      <c r="X17" s="25">
        <v>44641</v>
      </c>
      <c r="Y17" s="33">
        <v>0.58333333333333337</v>
      </c>
      <c r="Z17" s="368" t="s">
        <v>8205</v>
      </c>
      <c r="AA17" s="26" t="s">
        <v>57</v>
      </c>
      <c r="AB17" s="27"/>
      <c r="AC17" s="27" t="s">
        <v>128</v>
      </c>
      <c r="AD17" s="29"/>
      <c r="AE17" s="29"/>
      <c r="AF17" s="29"/>
      <c r="AG17" s="29"/>
    </row>
    <row r="18" spans="1:33" ht="15.75" customHeight="1">
      <c r="A18" s="15">
        <v>44636</v>
      </c>
      <c r="B18" s="16" t="s">
        <v>8201</v>
      </c>
      <c r="C18" s="16" t="s">
        <v>250</v>
      </c>
      <c r="D18" s="16" t="s">
        <v>79</v>
      </c>
      <c r="E18" s="16" t="s">
        <v>48</v>
      </c>
      <c r="F18" s="17" t="str">
        <f t="shared" si="0"/>
        <v>Fail CV</v>
      </c>
      <c r="G18" s="45" t="s">
        <v>8260</v>
      </c>
      <c r="H18" s="18">
        <v>868266395</v>
      </c>
      <c r="I18" s="16" t="s">
        <v>5669</v>
      </c>
      <c r="J18" s="306">
        <v>33077</v>
      </c>
      <c r="K18" s="30" t="s">
        <v>8261</v>
      </c>
      <c r="L18" s="21" t="str">
        <f ca="1">IFERROR(__xludf.DUMMYFUNCTION("if(or(countifs($H$3:H19,H19)&gt;1, countifs($I$3:I19,I19)&gt;1),""Trùng"",if(or(COUNTIFS('Data tổng'!$I:$I,$I19)&gt;1,COUNTIFS('Data tổng'!$H:$H,$H19)&gt;1),""Trùng ""&amp;FILTER('Data tổng'!$B:$B,'Data tổng'!$I:$I=$I19,'Data tổng'!$B:$B&lt;&gt;$B19),""ok""))"),"ok")</f>
        <v>ok</v>
      </c>
      <c r="M18" s="16"/>
      <c r="N18" s="16"/>
      <c r="O18" s="16"/>
      <c r="P18" s="16"/>
      <c r="Q18" s="16" t="s">
        <v>247</v>
      </c>
      <c r="R18" s="16"/>
      <c r="T18" s="16"/>
      <c r="U18" s="305"/>
      <c r="V18" s="23">
        <v>44635</v>
      </c>
      <c r="W18" s="24" t="s">
        <v>47</v>
      </c>
      <c r="X18" s="25"/>
      <c r="Y18" s="33"/>
      <c r="Z18" s="26"/>
      <c r="AA18" s="26"/>
      <c r="AB18" s="27"/>
      <c r="AC18" s="27"/>
      <c r="AD18" s="29"/>
      <c r="AE18" s="29"/>
      <c r="AF18" s="29"/>
      <c r="AG18" s="29"/>
    </row>
    <row r="19" spans="1:33" ht="15.75" customHeight="1">
      <c r="A19" s="15">
        <v>44636</v>
      </c>
      <c r="B19" s="16" t="s">
        <v>8201</v>
      </c>
      <c r="C19" s="16" t="s">
        <v>78</v>
      </c>
      <c r="D19" s="16" t="s">
        <v>79</v>
      </c>
      <c r="E19" s="16" t="s">
        <v>48</v>
      </c>
      <c r="F19" s="17" t="str">
        <f t="shared" si="0"/>
        <v>Đã onboard</v>
      </c>
      <c r="G19" s="45" t="s">
        <v>8262</v>
      </c>
      <c r="H19" s="18">
        <v>968542960</v>
      </c>
      <c r="I19" s="45" t="s">
        <v>8263</v>
      </c>
      <c r="J19" s="306">
        <v>34468</v>
      </c>
      <c r="K19" s="140" t="s">
        <v>8264</v>
      </c>
      <c r="L19" s="21" t="str">
        <f ca="1">IFERROR(__xludf.DUMMYFUNCTION("if(or(countifs($H$3:H20,H20)&gt;1, countifs($I$3:I20,I20)&gt;1),""Trùng"",if(or(COUNTIFS('Data tổng'!$I:$I,$I20)&gt;1,COUNTIFS('Data tổng'!$H:$H,$H20)&gt;1),""Trùng ""&amp;FILTER('Data tổng'!$B:$B,'Data tổng'!$I:$I=$I20,'Data tổng'!$B:$B&lt;&gt;$B20),""ok""))"),"ok")</f>
        <v>ok</v>
      </c>
      <c r="M19" s="16" t="s">
        <v>112</v>
      </c>
      <c r="N19" s="16" t="s">
        <v>8265</v>
      </c>
      <c r="O19" s="16"/>
      <c r="P19" s="16"/>
      <c r="Q19" s="16"/>
      <c r="R19" s="16"/>
      <c r="T19" s="16"/>
      <c r="U19" s="305"/>
      <c r="V19" s="23"/>
      <c r="W19" s="24" t="s">
        <v>57</v>
      </c>
      <c r="X19" s="25">
        <v>44638</v>
      </c>
      <c r="Y19" s="33">
        <v>0.625</v>
      </c>
      <c r="Z19" s="26" t="s">
        <v>8266</v>
      </c>
      <c r="AA19" s="26" t="s">
        <v>57</v>
      </c>
      <c r="AB19" s="39">
        <v>44642</v>
      </c>
      <c r="AC19" s="27" t="s">
        <v>65</v>
      </c>
      <c r="AD19" s="118">
        <v>44655</v>
      </c>
      <c r="AE19" s="29" t="s">
        <v>65</v>
      </c>
      <c r="AF19" s="29" t="s">
        <v>1746</v>
      </c>
      <c r="AG19" s="35">
        <v>13000000</v>
      </c>
    </row>
    <row r="20" spans="1:33" ht="15.75" customHeight="1">
      <c r="A20" s="15">
        <v>44636</v>
      </c>
      <c r="B20" s="16" t="s">
        <v>8201</v>
      </c>
      <c r="C20" s="16" t="s">
        <v>250</v>
      </c>
      <c r="D20" s="16" t="s">
        <v>1455</v>
      </c>
      <c r="E20" s="16" t="s">
        <v>48</v>
      </c>
      <c r="F20" s="17" t="str">
        <f t="shared" si="0"/>
        <v>Fail Phỏng vấn</v>
      </c>
      <c r="G20" s="45" t="s">
        <v>3302</v>
      </c>
      <c r="H20" s="18">
        <v>985251235</v>
      </c>
      <c r="I20" s="45" t="s">
        <v>8267</v>
      </c>
      <c r="J20" s="367">
        <v>35137</v>
      </c>
      <c r="K20" s="140" t="s">
        <v>8268</v>
      </c>
      <c r="L20" s="21" t="str">
        <f ca="1">IFERROR(__xludf.DUMMYFUNCTION("if(or(countifs($H$3:H21,H21)&gt;1, countifs($I$3:I21,I21)&gt;1),""Trùng"",if(or(COUNTIFS('Data tổng'!$I:$I,$I21)&gt;1,COUNTIFS('Data tổng'!$H:$H,$H21)&gt;1),""Trùng ""&amp;FILTER('Data tổng'!$B:$B,'Data tổng'!$I:$I=$I21,'Data tổng'!$B:$B&lt;&gt;$B21),""ok""))"),"ok")</f>
        <v>ok</v>
      </c>
      <c r="M20" s="16" t="s">
        <v>149</v>
      </c>
      <c r="N20" s="16" t="s">
        <v>150</v>
      </c>
      <c r="O20" s="16"/>
      <c r="P20" s="16"/>
      <c r="Q20" s="16"/>
      <c r="R20" s="16"/>
      <c r="T20" s="16"/>
      <c r="U20" s="305" t="s">
        <v>8269</v>
      </c>
      <c r="V20" s="23">
        <v>44636</v>
      </c>
      <c r="W20" s="24" t="s">
        <v>57</v>
      </c>
      <c r="X20" s="25">
        <v>44641</v>
      </c>
      <c r="Y20" s="33">
        <v>0.625</v>
      </c>
      <c r="Z20" s="26" t="s">
        <v>8270</v>
      </c>
      <c r="AA20" s="26" t="s">
        <v>47</v>
      </c>
      <c r="AB20" s="27"/>
      <c r="AC20" s="27"/>
      <c r="AD20" s="29"/>
      <c r="AE20" s="29"/>
      <c r="AF20" s="29"/>
      <c r="AG20" s="29"/>
    </row>
    <row r="21" spans="1:33" ht="15.75" customHeight="1">
      <c r="A21" s="15">
        <v>44637</v>
      </c>
      <c r="B21" s="16" t="s">
        <v>8201</v>
      </c>
      <c r="C21" s="16" t="s">
        <v>155</v>
      </c>
      <c r="D21" s="16" t="s">
        <v>79</v>
      </c>
      <c r="E21" s="16" t="s">
        <v>48</v>
      </c>
      <c r="F21" s="17" t="str">
        <f t="shared" si="0"/>
        <v>Pass Phỏng vấn</v>
      </c>
      <c r="G21" s="45" t="s">
        <v>8271</v>
      </c>
      <c r="H21" s="18">
        <v>344974422</v>
      </c>
      <c r="I21" s="45" t="s">
        <v>8272</v>
      </c>
      <c r="J21" s="304"/>
      <c r="K21" s="140" t="s">
        <v>8273</v>
      </c>
      <c r="L21" s="21" t="str">
        <f ca="1">IFERROR(__xludf.DUMMYFUNCTION("if(or(countifs($H$3:H22,H22)&gt;1, countifs($I$3:I22,I22)&gt;1),""Trùng"",if(or(COUNTIFS('Data tổng'!$I:$I,$I22)&gt;1,COUNTIFS('Data tổng'!$H:$H,$H22)&gt;1),""Trùng ""&amp;FILTER('Data tổng'!$B:$B,'Data tổng'!$I:$I=$I22,'Data tổng'!$B:$B&lt;&gt;$B22),""ok""))"),"ok")</f>
        <v>ok</v>
      </c>
      <c r="M21" s="16" t="s">
        <v>40</v>
      </c>
      <c r="N21" s="16" t="s">
        <v>243</v>
      </c>
      <c r="O21" s="16"/>
      <c r="P21" s="16"/>
      <c r="Q21" s="16"/>
      <c r="R21" s="16"/>
      <c r="T21" s="16"/>
      <c r="U21" s="305" t="s">
        <v>8274</v>
      </c>
      <c r="V21" s="23">
        <v>44637</v>
      </c>
      <c r="W21" s="24" t="s">
        <v>57</v>
      </c>
      <c r="X21" s="25">
        <v>44642</v>
      </c>
      <c r="Y21" s="33"/>
      <c r="Z21" s="26" t="s">
        <v>2883</v>
      </c>
      <c r="AA21" s="26" t="s">
        <v>57</v>
      </c>
      <c r="AB21" s="27"/>
      <c r="AC21" s="27"/>
      <c r="AD21" s="29"/>
      <c r="AE21" s="29"/>
      <c r="AF21" s="29"/>
      <c r="AG21" s="29"/>
    </row>
    <row r="22" spans="1:33" ht="15.75" customHeight="1">
      <c r="A22" s="15">
        <v>44637</v>
      </c>
      <c r="B22" s="16" t="s">
        <v>8201</v>
      </c>
      <c r="C22" s="16" t="s">
        <v>155</v>
      </c>
      <c r="D22" s="16" t="s">
        <v>79</v>
      </c>
      <c r="E22" s="16" t="s">
        <v>48</v>
      </c>
      <c r="F22" s="17" t="str">
        <f t="shared" si="0"/>
        <v>Fail Phỏng vấn</v>
      </c>
      <c r="G22" s="45" t="s">
        <v>1153</v>
      </c>
      <c r="H22" s="42">
        <v>989439998</v>
      </c>
      <c r="I22" s="45" t="s">
        <v>8275</v>
      </c>
      <c r="J22" s="370">
        <v>35770</v>
      </c>
      <c r="K22" s="140" t="s">
        <v>8276</v>
      </c>
      <c r="L22" s="21" t="str">
        <f ca="1">IFERROR(__xludf.DUMMYFUNCTION("if(or(countifs($H$3:H23,H23)&gt;1, countifs($I$3:I23,I23)&gt;1),""Trùng"",if(or(COUNTIFS('Data tổng'!$I:$I,$I23)&gt;1,COUNTIFS('Data tổng'!$H:$H,$H23)&gt;1),""Trùng ""&amp;FILTER('Data tổng'!$B:$B,'Data tổng'!$I:$I=$I23,'Data tổng'!$B:$B&lt;&gt;$B23),""ok""))"),"ok")</f>
        <v>ok</v>
      </c>
      <c r="M22" s="16" t="s">
        <v>149</v>
      </c>
      <c r="N22" s="16"/>
      <c r="O22" s="16"/>
      <c r="P22" s="16"/>
      <c r="Q22" s="16" t="s">
        <v>44</v>
      </c>
      <c r="R22" s="16"/>
      <c r="T22" s="16"/>
      <c r="U22" s="305"/>
      <c r="V22" s="23">
        <v>44637</v>
      </c>
      <c r="W22" s="24" t="s">
        <v>57</v>
      </c>
      <c r="X22" s="25">
        <v>44650</v>
      </c>
      <c r="Y22" s="33">
        <v>0.72916666666666663</v>
      </c>
      <c r="Z22" s="26" t="s">
        <v>8020</v>
      </c>
      <c r="AA22" s="26" t="s">
        <v>47</v>
      </c>
      <c r="AB22" s="27"/>
      <c r="AC22" s="27"/>
      <c r="AD22" s="29"/>
      <c r="AE22" s="29"/>
      <c r="AF22" s="29"/>
      <c r="AG22" s="29"/>
    </row>
    <row r="23" spans="1:33" ht="15.75" customHeight="1">
      <c r="A23" s="15">
        <v>44638</v>
      </c>
      <c r="B23" s="16" t="s">
        <v>8201</v>
      </c>
      <c r="C23" s="16" t="s">
        <v>250</v>
      </c>
      <c r="D23" s="16" t="s">
        <v>417</v>
      </c>
      <c r="E23" s="16" t="s">
        <v>48</v>
      </c>
      <c r="F23" s="17" t="str">
        <f t="shared" si="0"/>
        <v>Fail Phỏng vấn</v>
      </c>
      <c r="G23" s="45" t="s">
        <v>8277</v>
      </c>
      <c r="H23" s="18">
        <v>366115363</v>
      </c>
      <c r="I23" s="30" t="s">
        <v>8278</v>
      </c>
      <c r="J23" s="371">
        <v>34018</v>
      </c>
      <c r="K23" s="105" t="s">
        <v>8279</v>
      </c>
      <c r="L23" s="21" t="str">
        <f ca="1">IFERROR(__xludf.DUMMYFUNCTION("if(or(countifs($H$3:H24,H24)&gt;1, countifs($I$3:I24,I24)&gt;1),""Trùng"",if(or(COUNTIFS('Data tổng'!$I:$I,$I24)&gt;1,COUNTIFS('Data tổng'!$H:$H,$H24)&gt;1),""Trùng ""&amp;FILTER('Data tổng'!$B:$B,'Data tổng'!$I:$I=$I24,'Data tổng'!$B:$B&lt;&gt;$B24),""ok""))"),"ok")</f>
        <v>ok</v>
      </c>
      <c r="M23" s="16" t="s">
        <v>149</v>
      </c>
      <c r="N23" s="16" t="s">
        <v>41</v>
      </c>
      <c r="O23" s="16"/>
      <c r="P23" s="16"/>
      <c r="Q23" s="16"/>
      <c r="R23" s="16"/>
      <c r="T23" s="16"/>
      <c r="U23" s="305"/>
      <c r="V23" s="23">
        <v>44637</v>
      </c>
      <c r="W23" s="24" t="s">
        <v>57</v>
      </c>
      <c r="X23" s="25">
        <v>44643</v>
      </c>
      <c r="Y23" s="33">
        <v>0.70833333333333337</v>
      </c>
      <c r="Z23" s="26" t="s">
        <v>8270</v>
      </c>
      <c r="AA23" s="26" t="s">
        <v>47</v>
      </c>
      <c r="AB23" s="27"/>
      <c r="AC23" s="27"/>
      <c r="AD23" s="29"/>
      <c r="AE23" s="29"/>
      <c r="AF23" s="29"/>
      <c r="AG23" s="29"/>
    </row>
    <row r="24" spans="1:33" ht="39.75" customHeight="1">
      <c r="A24" s="15">
        <v>44638</v>
      </c>
      <c r="B24" s="16" t="s">
        <v>8201</v>
      </c>
      <c r="C24" s="16" t="s">
        <v>250</v>
      </c>
      <c r="D24" s="16" t="s">
        <v>417</v>
      </c>
      <c r="E24" s="16" t="s">
        <v>48</v>
      </c>
      <c r="F24" s="17" t="str">
        <f t="shared" si="0"/>
        <v>Fail Phỏng vấn</v>
      </c>
      <c r="G24" s="45" t="s">
        <v>8280</v>
      </c>
      <c r="H24" s="18">
        <v>948533758</v>
      </c>
      <c r="I24" s="45"/>
      <c r="J24" s="304"/>
      <c r="K24" s="140" t="s">
        <v>5953</v>
      </c>
      <c r="L24" s="21" t="str">
        <f ca="1">IFERROR(__xludf.DUMMYFUNCTION("if(or(countifs($H$3:H25,H25)&gt;1, countifs($I$3:I25,I25)&gt;1),""Trùng"",if(or(COUNTIFS('Data tổng'!$I:$I,$I25)&gt;1,COUNTIFS('Data tổng'!$H:$H,$H25)&gt;1),""Trùng ""&amp;FILTER('Data tổng'!$B:$B,'Data tổng'!$I:$I=$I25,'Data tổng'!$B:$B&lt;&gt;$B25),""ok""))"),"ok")</f>
        <v>ok</v>
      </c>
      <c r="M24" s="16"/>
      <c r="N24" s="16"/>
      <c r="O24" s="16"/>
      <c r="P24" s="16"/>
      <c r="Q24" s="16"/>
      <c r="R24" s="16"/>
      <c r="T24" s="16"/>
      <c r="U24" s="305"/>
      <c r="V24" s="23"/>
      <c r="W24" s="24" t="s">
        <v>57</v>
      </c>
      <c r="X24" s="25">
        <v>44641</v>
      </c>
      <c r="Y24" s="33">
        <v>0.66666666666666663</v>
      </c>
      <c r="Z24" s="26" t="s">
        <v>8270</v>
      </c>
      <c r="AA24" s="26" t="s">
        <v>47</v>
      </c>
      <c r="AB24" s="27"/>
      <c r="AC24" s="27"/>
      <c r="AD24" s="29"/>
      <c r="AE24" s="29"/>
      <c r="AF24" s="29"/>
      <c r="AG24" s="29"/>
    </row>
    <row r="25" spans="1:33" ht="15.75" customHeight="1">
      <c r="A25" s="15">
        <v>44638</v>
      </c>
      <c r="B25" s="16" t="s">
        <v>8201</v>
      </c>
      <c r="C25" s="16" t="s">
        <v>250</v>
      </c>
      <c r="D25" s="16" t="s">
        <v>417</v>
      </c>
      <c r="E25" s="16" t="s">
        <v>48</v>
      </c>
      <c r="F25" s="17" t="str">
        <f t="shared" si="0"/>
        <v>Đã nhận được CV</v>
      </c>
      <c r="G25" s="45" t="s">
        <v>8281</v>
      </c>
      <c r="H25" s="18">
        <v>949910791</v>
      </c>
      <c r="I25" s="372" t="s">
        <v>8282</v>
      </c>
      <c r="J25" s="371">
        <v>33022</v>
      </c>
      <c r="K25" s="140" t="s">
        <v>8283</v>
      </c>
      <c r="L25" s="21" t="str">
        <f ca="1">IFERROR(__xludf.DUMMYFUNCTION("if(or(countifs($H$3:H26,H26)&gt;1, countifs($I$3:I26,I26)&gt;1),""Trùng"",if(or(COUNTIFS('Data tổng'!$I:$I,$I26)&gt;1,COUNTIFS('Data tổng'!$H:$H,$H26)&gt;1),""Trùng ""&amp;FILTER('Data tổng'!$B:$B,'Data tổng'!$I:$I=$I26,'Data tổng'!$B:$B&lt;&gt;$B26),""ok""))"),"ok")</f>
        <v>ok</v>
      </c>
      <c r="M25" s="16" t="s">
        <v>149</v>
      </c>
      <c r="N25" s="16" t="s">
        <v>150</v>
      </c>
      <c r="O25" s="16"/>
      <c r="P25" s="16"/>
      <c r="Q25" s="16"/>
      <c r="R25" s="16"/>
      <c r="T25" s="16"/>
      <c r="U25" s="305"/>
      <c r="V25" s="23"/>
      <c r="W25" s="24"/>
      <c r="X25" s="25"/>
      <c r="Y25" s="33"/>
      <c r="Z25" s="26"/>
      <c r="AA25" s="26"/>
      <c r="AB25" s="27"/>
      <c r="AC25" s="27"/>
      <c r="AD25" s="29"/>
      <c r="AE25" s="29"/>
      <c r="AF25" s="29"/>
      <c r="AG25" s="29"/>
    </row>
    <row r="26" spans="1:33" ht="15.75" customHeight="1">
      <c r="A26" s="15">
        <v>44642</v>
      </c>
      <c r="B26" s="16" t="s">
        <v>8201</v>
      </c>
      <c r="C26" s="16" t="s">
        <v>155</v>
      </c>
      <c r="D26" s="16" t="s">
        <v>417</v>
      </c>
      <c r="E26" s="16" t="s">
        <v>48</v>
      </c>
      <c r="F26" s="17" t="str">
        <f t="shared" si="0"/>
        <v>Đã nhận được CV</v>
      </c>
      <c r="G26" s="45" t="s">
        <v>4858</v>
      </c>
      <c r="H26" s="18">
        <v>982812920</v>
      </c>
      <c r="I26" s="45" t="s">
        <v>4859</v>
      </c>
      <c r="J26" s="367">
        <v>30995</v>
      </c>
      <c r="K26" s="140" t="s">
        <v>8284</v>
      </c>
      <c r="L26" s="21" t="str">
        <f ca="1">IFERROR(__xludf.DUMMYFUNCTION("if(or(countifs($H$3:H27,H27)&gt;1, countifs($I$3:I27,I27)&gt;1),""Trùng"",if(or(COUNTIFS('Data tổng'!$I:$I,$I27)&gt;1,COUNTIFS('Data tổng'!$H:$H,$H27)&gt;1),""Trùng ""&amp;FILTER('Data tổng'!$B:$B,'Data tổng'!$I:$I=$I27,'Data tổng'!$B:$B&lt;&gt;$B27),""ok""))"),"ok")</f>
        <v>ok</v>
      </c>
      <c r="M26" s="16" t="s">
        <v>149</v>
      </c>
      <c r="N26" s="16" t="s">
        <v>150</v>
      </c>
      <c r="O26" s="16"/>
      <c r="P26" s="16"/>
      <c r="Q26" s="16" t="s">
        <v>44</v>
      </c>
      <c r="R26" s="16" t="s">
        <v>207</v>
      </c>
      <c r="T26" s="16"/>
      <c r="U26" s="305" t="s">
        <v>8285</v>
      </c>
      <c r="V26" s="23"/>
      <c r="W26" s="24"/>
      <c r="X26" s="25"/>
      <c r="Y26" s="33"/>
      <c r="Z26" s="26"/>
      <c r="AA26" s="26"/>
      <c r="AB26" s="27"/>
      <c r="AC26" s="27"/>
      <c r="AD26" s="29"/>
      <c r="AE26" s="29"/>
      <c r="AF26" s="29"/>
      <c r="AG26" s="29"/>
    </row>
    <row r="27" spans="1:33" ht="15.75" customHeight="1">
      <c r="A27" s="15">
        <v>44642</v>
      </c>
      <c r="B27" s="16" t="s">
        <v>8201</v>
      </c>
      <c r="C27" s="16" t="s">
        <v>155</v>
      </c>
      <c r="D27" s="16" t="s">
        <v>457</v>
      </c>
      <c r="E27" s="16" t="s">
        <v>48</v>
      </c>
      <c r="F27" s="17" t="str">
        <f t="shared" si="0"/>
        <v>Đã nhận được CV</v>
      </c>
      <c r="G27" s="45" t="s">
        <v>8286</v>
      </c>
      <c r="H27" s="18" t="s">
        <v>8287</v>
      </c>
      <c r="I27" s="45" t="s">
        <v>7747</v>
      </c>
      <c r="J27" s="306">
        <v>32787</v>
      </c>
      <c r="K27" s="140" t="s">
        <v>8288</v>
      </c>
      <c r="L27" s="21" t="str">
        <f ca="1">IFERROR(__xludf.DUMMYFUNCTION("if(or(countifs($H$3:H28,H28)&gt;1, countifs($I$3:I28,I28)&gt;1),""Trùng"",if(or(COUNTIFS('Data tổng'!$I:$I,$I28)&gt;1,COUNTIFS('Data tổng'!$H:$H,$H28)&gt;1),""Trùng ""&amp;FILTER('Data tổng'!$B:$B,'Data tổng'!$I:$I=$I28,'Data tổng'!$B:$B&lt;&gt;$B28),""ok""))"),"ok")</f>
        <v>ok</v>
      </c>
      <c r="M27" s="16" t="s">
        <v>294</v>
      </c>
      <c r="N27" s="16"/>
      <c r="O27" s="16"/>
      <c r="P27" s="16"/>
      <c r="Q27" s="16" t="s">
        <v>44</v>
      </c>
      <c r="R27" s="16"/>
      <c r="T27" s="16"/>
      <c r="U27" s="305"/>
      <c r="V27" s="23"/>
      <c r="W27" s="24"/>
      <c r="X27" s="25"/>
      <c r="Y27" s="33"/>
      <c r="Z27" s="26"/>
      <c r="AA27" s="26"/>
      <c r="AB27" s="27"/>
      <c r="AC27" s="27"/>
      <c r="AD27" s="29"/>
      <c r="AE27" s="29"/>
      <c r="AF27" s="29"/>
      <c r="AG27" s="29"/>
    </row>
    <row r="28" spans="1:33" ht="15.75" customHeight="1">
      <c r="A28" s="15">
        <v>44642</v>
      </c>
      <c r="B28" s="16" t="s">
        <v>8201</v>
      </c>
      <c r="C28" s="16" t="s">
        <v>155</v>
      </c>
      <c r="D28" s="16" t="s">
        <v>79</v>
      </c>
      <c r="E28" s="16" t="s">
        <v>48</v>
      </c>
      <c r="F28" s="17" t="str">
        <f t="shared" si="0"/>
        <v>Đồng ý offer</v>
      </c>
      <c r="G28" s="45" t="s">
        <v>6633</v>
      </c>
      <c r="H28" s="18">
        <v>354947766</v>
      </c>
      <c r="I28" s="45" t="s">
        <v>1872</v>
      </c>
      <c r="J28" s="304"/>
      <c r="K28" s="140" t="s">
        <v>8289</v>
      </c>
      <c r="L28" s="21" t="str">
        <f ca="1">IFERROR(__xludf.DUMMYFUNCTION("if(or(countifs($H$3:H29,H29)&gt;1, countifs($I$3:I29,I29)&gt;1),""Trùng"",if(or(COUNTIFS('Data tổng'!$I:$I,$I29)&gt;1,COUNTIFS('Data tổng'!$H:$H,$H29)&gt;1),""Trùng ""&amp;FILTER('Data tổng'!$B:$B,'Data tổng'!$I:$I=$I29,'Data tổng'!$B:$B&lt;&gt;$B29),""ok""))"),"ok")</f>
        <v>ok</v>
      </c>
      <c r="M28" s="16" t="s">
        <v>149</v>
      </c>
      <c r="N28" s="16" t="s">
        <v>150</v>
      </c>
      <c r="O28" s="16"/>
      <c r="P28" s="16"/>
      <c r="Q28" s="16"/>
      <c r="R28" s="16"/>
      <c r="T28" s="16"/>
      <c r="U28" s="305" t="s">
        <v>8290</v>
      </c>
      <c r="V28" s="23"/>
      <c r="W28" s="24" t="s">
        <v>57</v>
      </c>
      <c r="X28" s="25">
        <v>44681</v>
      </c>
      <c r="Y28" s="33">
        <v>0.6875</v>
      </c>
      <c r="Z28" s="26" t="s">
        <v>8020</v>
      </c>
      <c r="AA28" s="26" t="s">
        <v>57</v>
      </c>
      <c r="AB28" s="39">
        <v>44650</v>
      </c>
      <c r="AC28" s="27" t="s">
        <v>65</v>
      </c>
      <c r="AD28" s="28">
        <v>44685</v>
      </c>
      <c r="AE28" s="29"/>
      <c r="AF28" s="29" t="s">
        <v>3482</v>
      </c>
      <c r="AG28" s="35">
        <v>13000000</v>
      </c>
    </row>
    <row r="29" spans="1:33" ht="15.75" customHeight="1">
      <c r="A29" s="15">
        <v>44643</v>
      </c>
      <c r="B29" s="16" t="s">
        <v>8201</v>
      </c>
      <c r="C29" s="16" t="s">
        <v>155</v>
      </c>
      <c r="D29" s="16" t="s">
        <v>1455</v>
      </c>
      <c r="E29" s="16" t="s">
        <v>48</v>
      </c>
      <c r="F29" s="17" t="str">
        <f t="shared" si="0"/>
        <v>Hủy Phỏng vấn</v>
      </c>
      <c r="G29" s="45" t="s">
        <v>8291</v>
      </c>
      <c r="H29" s="18">
        <v>367199030</v>
      </c>
      <c r="I29" s="45" t="s">
        <v>5982</v>
      </c>
      <c r="J29" s="306">
        <v>32962</v>
      </c>
      <c r="K29" s="140" t="s">
        <v>8292</v>
      </c>
      <c r="L29" s="21" t="str">
        <f ca="1">IFERROR(__xludf.DUMMYFUNCTION("if(or(countifs($H$3:H30,H30)&gt;1, countifs($I$3:I30,I30)&gt;1),""Trùng"",if(or(COUNTIFS('Data tổng'!$I:$I,$I30)&gt;1,COUNTIFS('Data tổng'!$H:$H,$H30)&gt;1),""Trùng ""&amp;FILTER('Data tổng'!$B:$B,'Data tổng'!$I:$I=$I30,'Data tổng'!$B:$B&lt;&gt;$B30),""ok""))"),"ok")</f>
        <v>ok</v>
      </c>
      <c r="M29" s="16" t="s">
        <v>40</v>
      </c>
      <c r="N29" s="16" t="s">
        <v>243</v>
      </c>
      <c r="O29" s="16"/>
      <c r="P29" s="16"/>
      <c r="Q29" s="16"/>
      <c r="R29" s="16"/>
      <c r="T29" s="16"/>
      <c r="U29" s="305" t="s">
        <v>8293</v>
      </c>
      <c r="V29" s="23"/>
      <c r="W29" s="24" t="s">
        <v>57</v>
      </c>
      <c r="X29" s="25"/>
      <c r="Y29" s="33"/>
      <c r="Z29" s="26"/>
      <c r="AA29" s="26" t="s">
        <v>187</v>
      </c>
      <c r="AB29" s="27"/>
      <c r="AC29" s="27"/>
      <c r="AD29" s="29"/>
      <c r="AE29" s="29"/>
      <c r="AF29" s="29"/>
      <c r="AG29" s="29"/>
    </row>
    <row r="30" spans="1:33" ht="15.75" customHeight="1">
      <c r="A30" s="15">
        <v>44644</v>
      </c>
      <c r="B30" s="16" t="s">
        <v>8201</v>
      </c>
      <c r="C30" s="16" t="s">
        <v>155</v>
      </c>
      <c r="D30" s="16" t="s">
        <v>417</v>
      </c>
      <c r="E30" s="16" t="s">
        <v>48</v>
      </c>
      <c r="F30" s="17" t="str">
        <f t="shared" si="0"/>
        <v>Đã nhận được CV</v>
      </c>
      <c r="G30" s="45" t="s">
        <v>8294</v>
      </c>
      <c r="H30" s="18">
        <v>336614087</v>
      </c>
      <c r="I30" s="45" t="s">
        <v>8295</v>
      </c>
      <c r="J30" s="304"/>
      <c r="K30" s="140" t="s">
        <v>8296</v>
      </c>
      <c r="L30" s="21" t="str">
        <f ca="1">IFERROR(__xludf.DUMMYFUNCTION("if(or(countifs($H$3:H31,H31)&gt;1, countifs($I$3:I31,I31)&gt;1),""Trùng"",if(or(COUNTIFS('Data tổng'!$I:$I,$I31)&gt;1,COUNTIFS('Data tổng'!$H:$H,$H31)&gt;1),""Trùng ""&amp;FILTER('Data tổng'!$B:$B,'Data tổng'!$I:$I=$I31,'Data tổng'!$B:$B&lt;&gt;$B31),""ok""))"),"ok")</f>
        <v>ok</v>
      </c>
      <c r="M30" s="16" t="s">
        <v>40</v>
      </c>
      <c r="N30" s="16" t="s">
        <v>243</v>
      </c>
      <c r="O30" s="16"/>
      <c r="P30" s="16"/>
      <c r="Q30" s="16"/>
      <c r="R30" s="16"/>
      <c r="T30" s="16"/>
      <c r="U30" s="305"/>
      <c r="V30" s="23"/>
      <c r="W30" s="24"/>
      <c r="X30" s="25"/>
      <c r="Y30" s="33"/>
      <c r="Z30" s="26"/>
      <c r="AA30" s="26"/>
      <c r="AB30" s="27"/>
      <c r="AC30" s="27"/>
      <c r="AD30" s="29"/>
      <c r="AE30" s="29"/>
      <c r="AF30" s="29"/>
      <c r="AG30" s="29"/>
    </row>
    <row r="31" spans="1:33" ht="15.75" customHeight="1">
      <c r="A31" s="15">
        <v>44648</v>
      </c>
      <c r="B31" s="16" t="s">
        <v>8201</v>
      </c>
      <c r="C31" s="16" t="s">
        <v>263</v>
      </c>
      <c r="D31" s="16" t="s">
        <v>1455</v>
      </c>
      <c r="E31" s="16" t="s">
        <v>48</v>
      </c>
      <c r="F31" s="17" t="str">
        <f t="shared" si="0"/>
        <v>Đã nhận được CV</v>
      </c>
      <c r="G31" s="45" t="s">
        <v>4507</v>
      </c>
      <c r="H31" s="18">
        <v>971401316</v>
      </c>
      <c r="I31" s="45" t="s">
        <v>1989</v>
      </c>
      <c r="J31" s="306">
        <v>34499</v>
      </c>
      <c r="K31" s="140" t="s">
        <v>8297</v>
      </c>
      <c r="L31" s="21" t="str">
        <f ca="1">IFERROR(__xludf.DUMMYFUNCTION("if(or(countifs($H$3:H32,H32)&gt;1, countifs($I$3:I32,I32)&gt;1),""Trùng"",if(or(COUNTIFS('Data tổng'!$I:$I,$I32)&gt;1,COUNTIFS('Data tổng'!$H:$H,$H32)&gt;1),""Trùng ""&amp;FILTER('Data tổng'!$B:$B,'Data tổng'!$I:$I=$I32,'Data tổng'!$B:$B&lt;&gt;$B32),""ok""))"),"ok")</f>
        <v>ok</v>
      </c>
      <c r="M31" s="16" t="s">
        <v>40</v>
      </c>
      <c r="N31" s="16" t="s">
        <v>243</v>
      </c>
      <c r="O31" s="16"/>
      <c r="P31" s="16"/>
      <c r="Q31" s="16"/>
      <c r="R31" s="16"/>
      <c r="T31" s="16"/>
      <c r="U31" s="305"/>
      <c r="V31" s="23"/>
      <c r="W31" s="24"/>
      <c r="X31" s="25"/>
      <c r="Y31" s="33"/>
      <c r="Z31" s="26"/>
      <c r="AA31" s="26"/>
      <c r="AB31" s="27"/>
      <c r="AC31" s="27"/>
      <c r="AD31" s="29"/>
      <c r="AE31" s="29"/>
      <c r="AF31" s="29"/>
      <c r="AG31" s="29"/>
    </row>
    <row r="32" spans="1:33" ht="15.75" customHeight="1">
      <c r="A32" s="373">
        <v>44649</v>
      </c>
      <c r="B32" s="16" t="s">
        <v>8201</v>
      </c>
      <c r="C32" s="16" t="s">
        <v>155</v>
      </c>
      <c r="D32" s="16" t="s">
        <v>79</v>
      </c>
      <c r="E32" s="16" t="s">
        <v>48</v>
      </c>
      <c r="F32" s="17" t="str">
        <f>IF(A32="","",IF(AE32="Yes", "Đã onboard", IF(AE32="No", "Không onboard", IF(AC32="Yes", "Đồng ý offer", IF(AC32="Consider", "Cân nhắc offer",IF(AC32="No", "Từ chối offer", IF(AA32="Pass", "Pass Phỏng vấn", IF(AA32="Fail", "Fail Phỏng vấn", IF(AA32="Cancel", "Hủy Phỏng vấn", IF(AA32="Reject", "Từ chối Phỏng vấn", IF(AA32="Consider", "Cân nhắc KQ PV", IF(AND(X32&lt;&gt;"",AA32="",W32="Pass"), "Có lịch PV",IF(W32="Pass","Pass CV",IF(W32="Fail","Fail CV",IF(W32="Reject","Từ chối ứng tuyển", IF(W32="Consider","Cân nhắc CV","Đã nhận được CV"))))))))))))))))</f>
        <v>Đã nhận được CV</v>
      </c>
      <c r="G32" s="16" t="s">
        <v>6234</v>
      </c>
      <c r="H32" s="18">
        <v>387258213</v>
      </c>
      <c r="I32" s="16" t="s">
        <v>8298</v>
      </c>
      <c r="J32" s="306">
        <v>35887</v>
      </c>
      <c r="K32" s="140" t="s">
        <v>8299</v>
      </c>
      <c r="L32" s="21" t="str">
        <f ca="1">IFERROR(__xludf.DUMMYFUNCTION("if(or(countifs($H$3:H33,H33)&gt;1, countifs($I$3:I33,I33)&gt;1),""Trùng"",if(or(COUNTIFS('Data tổng'!$I:$I,$I33)&gt;1,COUNTIFS('Data tổng'!$H:$H,$H33)&gt;1),""Trùng ""&amp;FILTER('Data tổng'!$B:$B,'Data tổng'!$I:$I=$I33,'Data tổng'!$B:$B&lt;&gt;$B33),""ok""))"),"ok")</f>
        <v>ok</v>
      </c>
      <c r="M32" s="16" t="s">
        <v>149</v>
      </c>
      <c r="N32" s="16" t="s">
        <v>150</v>
      </c>
      <c r="O32" s="16"/>
      <c r="P32" s="16"/>
      <c r="Q32" s="16" t="s">
        <v>44</v>
      </c>
      <c r="R32" s="16" t="s">
        <v>178</v>
      </c>
      <c r="T32" s="16" t="s">
        <v>87</v>
      </c>
      <c r="U32" s="305" t="s">
        <v>8300</v>
      </c>
      <c r="V32" s="23"/>
      <c r="W32" s="24"/>
      <c r="X32" s="25"/>
      <c r="Y32" s="33"/>
      <c r="Z32" s="26"/>
      <c r="AA32" s="26"/>
      <c r="AB32" s="27"/>
      <c r="AC32" s="27"/>
      <c r="AD32" s="29"/>
      <c r="AE32" s="29"/>
      <c r="AF32" s="29"/>
      <c r="AG32" s="29"/>
    </row>
    <row r="33" spans="1:33" ht="15.75" customHeight="1">
      <c r="A33" s="15">
        <v>44649</v>
      </c>
      <c r="B33" s="16" t="s">
        <v>8201</v>
      </c>
      <c r="C33" s="16" t="s">
        <v>250</v>
      </c>
      <c r="D33" s="16" t="s">
        <v>79</v>
      </c>
      <c r="E33" s="16" t="s">
        <v>48</v>
      </c>
      <c r="F33" s="17" t="str">
        <f t="shared" ref="F33:F66" si="1">IF(G33="","",IF(AE33="Yes", "Đã onboard", IF(AE33="No", "Không onboard", IF(AC33="Yes", "Đồng ý offer", IF(AC33="Consider", "Cân nhắc offer",IF(AC33="No", "Từ chối offer", IF(AA33="Pass", "Pass Phỏng vấn", IF(AA33="Fail", "Fail Phỏng vấn", IF(AA33="Cancel", "Hủy Phỏng vấn", IF(AA33="Reject", "Từ chối Phỏng vấn", IF(AA33="Consider", "Cân nhắc KQ PV", IF(AND(X33&lt;&gt;"",AA33="",W33="Pass"), "Có lịch PV",IF(W33="Pass","Pass CV",IF(W33="Fail","Fail CV",IF(W33="Reject","Từ chối ứng tuyển", IF(W33="Consider","Cân nhắc CV","Đã nhận được CV"))))))))))))))))</f>
        <v>Fail CV</v>
      </c>
      <c r="G33" s="45" t="s">
        <v>8301</v>
      </c>
      <c r="H33" s="18">
        <v>395644722</v>
      </c>
      <c r="I33" s="45" t="s">
        <v>8302</v>
      </c>
      <c r="J33" s="306">
        <v>35589</v>
      </c>
      <c r="K33" s="140" t="s">
        <v>8303</v>
      </c>
      <c r="L33" s="21" t="str">
        <f ca="1">IFERROR(__xludf.DUMMYFUNCTION("if(or(countifs($H$3:H34,H34)&gt;1, countifs($I$3:I34,I34)&gt;1),""Trùng"",if(or(COUNTIFS('Data tổng'!$I:$I,$I34)&gt;1,COUNTIFS('Data tổng'!$H:$H,$H34)&gt;1),""Trùng ""&amp;FILTER('Data tổng'!$B:$B,'Data tổng'!$I:$I=$I34,'Data tổng'!$B:$B&lt;&gt;$B34),""ok""))"),"ok")</f>
        <v>ok</v>
      </c>
      <c r="M33" s="16" t="s">
        <v>149</v>
      </c>
      <c r="N33" s="16" t="s">
        <v>150</v>
      </c>
      <c r="O33" s="16"/>
      <c r="P33" s="16"/>
      <c r="Q33" s="16"/>
      <c r="R33" s="16"/>
      <c r="T33" s="16"/>
      <c r="U33" s="305"/>
      <c r="V33" s="23"/>
      <c r="W33" s="24" t="s">
        <v>47</v>
      </c>
      <c r="X33" s="25"/>
      <c r="Y33" s="33"/>
      <c r="Z33" s="26"/>
      <c r="AA33" s="26"/>
      <c r="AB33" s="27"/>
      <c r="AC33" s="27"/>
      <c r="AD33" s="29"/>
      <c r="AE33" s="29"/>
      <c r="AF33" s="29"/>
      <c r="AG33" s="29"/>
    </row>
    <row r="34" spans="1:33" ht="15.75" customHeight="1">
      <c r="A34" s="15">
        <v>44649</v>
      </c>
      <c r="B34" s="16" t="s">
        <v>8201</v>
      </c>
      <c r="C34" s="16" t="s">
        <v>78</v>
      </c>
      <c r="D34" s="16" t="s">
        <v>79</v>
      </c>
      <c r="E34" s="16" t="s">
        <v>48</v>
      </c>
      <c r="F34" s="17" t="str">
        <f t="shared" si="1"/>
        <v>Fail Phỏng vấn</v>
      </c>
      <c r="G34" s="45" t="s">
        <v>8304</v>
      </c>
      <c r="H34" s="18">
        <v>968298335</v>
      </c>
      <c r="I34" s="374" t="s">
        <v>8305</v>
      </c>
      <c r="J34" s="375">
        <v>35774</v>
      </c>
      <c r="K34" s="140" t="s">
        <v>8306</v>
      </c>
      <c r="L34" s="21" t="str">
        <f ca="1">IFERROR(__xludf.DUMMYFUNCTION("if(or(countifs($H$3:H35,H35)&gt;1, countifs($I$3:I35,I35)&gt;1),""Trùng"",if(or(COUNTIFS('Data tổng'!$I:$I,$I35)&gt;1,COUNTIFS('Data tổng'!$H:$H,$H35)&gt;1),""Trùng ""&amp;FILTER('Data tổng'!$B:$B,'Data tổng'!$I:$I=$I35,'Data tổng'!$B:$B&lt;&gt;$B35),""ok""))"),"ok")</f>
        <v>ok</v>
      </c>
      <c r="M34" s="16" t="s">
        <v>40</v>
      </c>
      <c r="N34" s="16" t="s">
        <v>243</v>
      </c>
      <c r="O34" s="16"/>
      <c r="P34" s="16"/>
      <c r="Q34" s="16"/>
      <c r="R34" s="16"/>
      <c r="T34" s="16"/>
      <c r="U34" s="305" t="s">
        <v>8307</v>
      </c>
      <c r="V34" s="23"/>
      <c r="W34" s="24" t="s">
        <v>57</v>
      </c>
      <c r="X34" s="133">
        <v>44656</v>
      </c>
      <c r="Y34" s="33">
        <v>0.58333333333333337</v>
      </c>
      <c r="Z34" s="26" t="s">
        <v>1739</v>
      </c>
      <c r="AA34" s="26" t="s">
        <v>47</v>
      </c>
      <c r="AB34" s="27"/>
      <c r="AC34" s="27"/>
      <c r="AD34" s="29"/>
      <c r="AE34" s="29"/>
      <c r="AF34" s="29"/>
      <c r="AG34" s="29"/>
    </row>
    <row r="35" spans="1:33" ht="15.75" customHeight="1">
      <c r="A35" s="15">
        <v>44650</v>
      </c>
      <c r="B35" s="16" t="s">
        <v>8201</v>
      </c>
      <c r="C35" s="16" t="s">
        <v>155</v>
      </c>
      <c r="D35" s="16" t="s">
        <v>79</v>
      </c>
      <c r="E35" s="16" t="s">
        <v>48</v>
      </c>
      <c r="F35" s="17" t="str">
        <f t="shared" si="1"/>
        <v>Hủy Phỏng vấn</v>
      </c>
      <c r="G35" s="45" t="s">
        <v>8308</v>
      </c>
      <c r="H35" s="18">
        <v>392671796</v>
      </c>
      <c r="I35" s="45" t="s">
        <v>8309</v>
      </c>
      <c r="J35" s="376">
        <v>36485</v>
      </c>
      <c r="K35" s="232" t="s">
        <v>8310</v>
      </c>
      <c r="L35" s="21" t="str">
        <f ca="1">IFERROR(__xludf.DUMMYFUNCTION("if(or(countifs($H$3:H36,H36)&gt;1, countifs($I$3:I36,I36)&gt;1),""Trùng"",if(or(COUNTIFS('Data tổng'!$I:$I,$I36)&gt;1,COUNTIFS('Data tổng'!$H:$H,$H36)&gt;1),""Trùng ""&amp;FILTER('Data tổng'!$B:$B,'Data tổng'!$I:$I=$I36,'Data tổng'!$B:$B&lt;&gt;$B36),""ok""))"),"ok")</f>
        <v>ok</v>
      </c>
      <c r="M35" s="16" t="s">
        <v>294</v>
      </c>
      <c r="N35" s="16"/>
      <c r="O35" s="16"/>
      <c r="P35" s="16"/>
      <c r="Q35" s="16"/>
      <c r="R35" s="16"/>
      <c r="T35" s="16"/>
      <c r="U35" s="305"/>
      <c r="V35" s="23"/>
      <c r="W35" s="24" t="s">
        <v>57</v>
      </c>
      <c r="X35" s="25"/>
      <c r="Y35" s="33"/>
      <c r="Z35" s="26"/>
      <c r="AA35" s="26" t="s">
        <v>187</v>
      </c>
      <c r="AB35" s="27"/>
      <c r="AC35" s="27"/>
      <c r="AD35" s="29"/>
      <c r="AE35" s="29"/>
      <c r="AF35" s="29"/>
      <c r="AG35" s="29"/>
    </row>
    <row r="36" spans="1:33" ht="15.75" customHeight="1">
      <c r="A36" s="15">
        <v>44651</v>
      </c>
      <c r="B36" s="16" t="s">
        <v>8201</v>
      </c>
      <c r="C36" s="16" t="s">
        <v>263</v>
      </c>
      <c r="D36" s="16" t="s">
        <v>1455</v>
      </c>
      <c r="E36" s="16" t="s">
        <v>48</v>
      </c>
      <c r="F36" s="17" t="str">
        <f t="shared" si="1"/>
        <v>Đã onboard</v>
      </c>
      <c r="G36" s="45" t="s">
        <v>8311</v>
      </c>
      <c r="H36" s="44">
        <v>363868469</v>
      </c>
      <c r="I36" s="45" t="s">
        <v>8312</v>
      </c>
      <c r="J36" s="304" t="s">
        <v>8313</v>
      </c>
      <c r="K36" s="140" t="s">
        <v>8314</v>
      </c>
      <c r="L36" s="21" t="str">
        <f ca="1">IFERROR(__xludf.DUMMYFUNCTION("if(or(countifs($H$3:H37,H37)&gt;1, countifs($I$3:I37,I37)&gt;1),""Trùng"",if(or(COUNTIFS('Data tổng'!$I:$I,$I37)&gt;1,COUNTIFS('Data tổng'!$H:$H,$H37)&gt;1),""Trùng ""&amp;FILTER('Data tổng'!$B:$B,'Data tổng'!$I:$I=$I37,'Data tổng'!$B:$B&lt;&gt;$B37),""ok""))"),"ok")</f>
        <v>ok</v>
      </c>
      <c r="M36" s="16" t="s">
        <v>149</v>
      </c>
      <c r="N36" s="16" t="s">
        <v>150</v>
      </c>
      <c r="O36" s="16"/>
      <c r="P36" s="16"/>
      <c r="Q36" s="16" t="s">
        <v>44</v>
      </c>
      <c r="R36" s="16" t="s">
        <v>178</v>
      </c>
      <c r="T36" s="16" t="s">
        <v>87</v>
      </c>
      <c r="U36" s="305" t="s">
        <v>8315</v>
      </c>
      <c r="V36" s="23"/>
      <c r="W36" s="24" t="s">
        <v>57</v>
      </c>
      <c r="X36" s="25">
        <v>44653</v>
      </c>
      <c r="Y36" s="33">
        <v>0.66666666666666663</v>
      </c>
      <c r="Z36" s="26" t="s">
        <v>8205</v>
      </c>
      <c r="AA36" s="26" t="s">
        <v>57</v>
      </c>
      <c r="AB36" s="39">
        <v>44655</v>
      </c>
      <c r="AC36" s="27" t="s">
        <v>65</v>
      </c>
      <c r="AD36" s="118">
        <v>44666</v>
      </c>
      <c r="AE36" s="29" t="s">
        <v>65</v>
      </c>
      <c r="AF36" s="29" t="s">
        <v>1746</v>
      </c>
      <c r="AG36" s="35">
        <v>20000000</v>
      </c>
    </row>
    <row r="37" spans="1:33" ht="15.75" customHeight="1">
      <c r="A37" s="306">
        <v>44652</v>
      </c>
      <c r="B37" s="16" t="s">
        <v>8201</v>
      </c>
      <c r="C37" s="16" t="s">
        <v>78</v>
      </c>
      <c r="D37" s="16" t="s">
        <v>79</v>
      </c>
      <c r="E37" s="16" t="s">
        <v>48</v>
      </c>
      <c r="F37" s="17" t="str">
        <f t="shared" si="1"/>
        <v>Đã nhận được CV</v>
      </c>
      <c r="G37" s="45" t="s">
        <v>8316</v>
      </c>
      <c r="H37" s="18">
        <v>968219704</v>
      </c>
      <c r="I37" s="45" t="s">
        <v>8317</v>
      </c>
      <c r="J37" s="19">
        <v>35496</v>
      </c>
      <c r="K37" s="140" t="s">
        <v>8318</v>
      </c>
      <c r="L37" s="21" t="str">
        <f ca="1">IFERROR(__xludf.DUMMYFUNCTION("if(or(countifs($H$3:H38,H38)&gt;1, countifs($I$3:I38,I38)&gt;1),""Trùng"",if(or(COUNTIFS('Data tổng'!$I:$I,$I38)&gt;1,COUNTIFS('Data tổng'!$H:$H,$H38)&gt;1),""Trùng ""&amp;FILTER('Data tổng'!$B:$B,'Data tổng'!$I:$I=$I38,'Data tổng'!$B:$B&lt;&gt;$B38),""ok""))"),"ok")</f>
        <v>ok</v>
      </c>
      <c r="M37" s="16"/>
      <c r="N37" s="16"/>
      <c r="O37" s="16"/>
      <c r="P37" s="16"/>
      <c r="Q37" s="16"/>
      <c r="R37" s="16"/>
      <c r="T37" s="16"/>
      <c r="U37" s="305"/>
      <c r="V37" s="23"/>
      <c r="W37" s="24"/>
      <c r="X37" s="25"/>
      <c r="Y37" s="33"/>
      <c r="Z37" s="26"/>
      <c r="AA37" s="26"/>
      <c r="AB37" s="27"/>
      <c r="AC37" s="27"/>
      <c r="AD37" s="29"/>
      <c r="AE37" s="29"/>
      <c r="AF37" s="29"/>
      <c r="AG37" s="29"/>
    </row>
    <row r="38" spans="1:33" ht="15.75" customHeight="1">
      <c r="A38" s="15">
        <v>44656</v>
      </c>
      <c r="B38" s="16" t="s">
        <v>8201</v>
      </c>
      <c r="C38" s="16" t="s">
        <v>155</v>
      </c>
      <c r="D38" s="16" t="s">
        <v>79</v>
      </c>
      <c r="E38" s="16" t="s">
        <v>48</v>
      </c>
      <c r="F38" s="17" t="str">
        <f t="shared" si="1"/>
        <v>Đã nhận được CV</v>
      </c>
      <c r="G38" s="45" t="s">
        <v>8017</v>
      </c>
      <c r="H38" s="18">
        <v>973290833</v>
      </c>
      <c r="I38" s="45"/>
      <c r="J38" s="19">
        <v>35737</v>
      </c>
      <c r="K38" s="45"/>
      <c r="L38" s="21" t="str">
        <f ca="1">IFERROR(__xludf.DUMMYFUNCTION("if(or(countifs($H$3:H39,H39)&gt;1, countifs($I$3:I39,I39)&gt;1),""Trùng"",if(or(COUNTIFS('Data tổng'!$I:$I,$I39)&gt;1,COUNTIFS('Data tổng'!$H:$H,$H39)&gt;1),""Trùng ""&amp;FILTER('Data tổng'!$B:$B,'Data tổng'!$I:$I=$I39,'Data tổng'!$B:$B&lt;&gt;$B39),""ok""))"),"ok")</f>
        <v>ok</v>
      </c>
      <c r="M38" s="16" t="s">
        <v>149</v>
      </c>
      <c r="N38" s="16" t="s">
        <v>150</v>
      </c>
      <c r="O38" s="16"/>
      <c r="P38" s="16"/>
      <c r="Q38" s="16"/>
      <c r="R38" s="16"/>
      <c r="T38" s="16"/>
      <c r="U38" s="305"/>
      <c r="V38" s="23"/>
      <c r="W38" s="24"/>
      <c r="X38" s="25"/>
      <c r="Y38" s="33"/>
      <c r="Z38" s="26"/>
      <c r="AA38" s="26"/>
      <c r="AB38" s="27"/>
      <c r="AC38" s="27"/>
      <c r="AD38" s="29"/>
      <c r="AE38" s="29"/>
      <c r="AF38" s="29"/>
      <c r="AG38" s="29"/>
    </row>
    <row r="39" spans="1:33" ht="15.75" customHeight="1">
      <c r="A39" s="15">
        <v>44656</v>
      </c>
      <c r="B39" s="16" t="s">
        <v>8201</v>
      </c>
      <c r="C39" s="16" t="s">
        <v>163</v>
      </c>
      <c r="D39" s="16" t="s">
        <v>79</v>
      </c>
      <c r="E39" s="16" t="s">
        <v>48</v>
      </c>
      <c r="F39" s="17" t="str">
        <f t="shared" si="1"/>
        <v>Fail CV</v>
      </c>
      <c r="G39" s="16" t="s">
        <v>8319</v>
      </c>
      <c r="H39" s="18">
        <v>762121242</v>
      </c>
      <c r="I39" s="45" t="s">
        <v>8320</v>
      </c>
      <c r="J39" s="306">
        <v>36363</v>
      </c>
      <c r="K39" s="30" t="s">
        <v>8321</v>
      </c>
      <c r="L39" s="21" t="str">
        <f ca="1">IFERROR(__xludf.DUMMYFUNCTION("if(or(countifs($H$3:H40,H40)&gt;1, countifs($I$3:I40,I40)&gt;1),""Trùng"",if(or(COUNTIFS('Data tổng'!$I:$I,$I40)&gt;1,COUNTIFS('Data tổng'!$H:$H,$H40)&gt;1),""Trùng ""&amp;FILTER('Data tổng'!$B:$B,'Data tổng'!$I:$I=$I40,'Data tổng'!$B:$B&lt;&gt;$B40),""ok""))"),"ok")</f>
        <v>ok</v>
      </c>
      <c r="M39" s="16" t="s">
        <v>40</v>
      </c>
      <c r="N39" s="16" t="s">
        <v>243</v>
      </c>
      <c r="O39" s="16"/>
      <c r="P39" s="16"/>
      <c r="Q39" s="16" t="s">
        <v>44</v>
      </c>
      <c r="R39" s="16" t="s">
        <v>178</v>
      </c>
      <c r="T39" s="16" t="s">
        <v>87</v>
      </c>
      <c r="U39" s="305" t="s">
        <v>8322</v>
      </c>
      <c r="V39" s="23"/>
      <c r="W39" s="24" t="s">
        <v>47</v>
      </c>
      <c r="X39" s="25"/>
      <c r="Y39" s="33"/>
      <c r="Z39" s="26"/>
      <c r="AA39" s="26"/>
      <c r="AB39" s="27"/>
      <c r="AC39" s="27"/>
      <c r="AD39" s="29"/>
      <c r="AE39" s="29"/>
      <c r="AF39" s="29"/>
      <c r="AG39" s="29"/>
    </row>
    <row r="40" spans="1:33" ht="15.75" customHeight="1">
      <c r="A40" s="15">
        <v>44656</v>
      </c>
      <c r="B40" s="16" t="s">
        <v>8201</v>
      </c>
      <c r="C40" s="16" t="s">
        <v>250</v>
      </c>
      <c r="D40" s="16" t="s">
        <v>79</v>
      </c>
      <c r="E40" s="16" t="s">
        <v>48</v>
      </c>
      <c r="F40" s="17" t="str">
        <f t="shared" si="1"/>
        <v>Fail CV</v>
      </c>
      <c r="G40" s="45" t="s">
        <v>8323</v>
      </c>
      <c r="H40" s="18">
        <v>362904977</v>
      </c>
      <c r="I40" s="45" t="s">
        <v>8324</v>
      </c>
      <c r="J40" s="306">
        <v>35595</v>
      </c>
      <c r="K40" s="140" t="s">
        <v>8325</v>
      </c>
      <c r="L40" s="21" t="str">
        <f ca="1">IFERROR(__xludf.DUMMYFUNCTION("if(or(countifs($H$3:H41,H41)&gt;1, countifs($I$3:I41,I41)&gt;1),""Trùng"",if(or(COUNTIFS('Data tổng'!$I:$I,$I41)&gt;1,COUNTIFS('Data tổng'!$H:$H,$H41)&gt;1),""Trùng ""&amp;FILTER('Data tổng'!$B:$B,'Data tổng'!$I:$I=$I41,'Data tổng'!$B:$B&lt;&gt;$B41),""ok""))"),"ok")</f>
        <v>ok</v>
      </c>
      <c r="M40" s="16" t="s">
        <v>149</v>
      </c>
      <c r="N40" s="16" t="s">
        <v>150</v>
      </c>
      <c r="O40" s="16"/>
      <c r="P40" s="16"/>
      <c r="Q40" s="16"/>
      <c r="R40" s="16"/>
      <c r="T40" s="16"/>
      <c r="U40" s="305"/>
      <c r="V40" s="23"/>
      <c r="W40" s="24" t="s">
        <v>47</v>
      </c>
      <c r="X40" s="25"/>
      <c r="Y40" s="33"/>
      <c r="Z40" s="26"/>
      <c r="AA40" s="26"/>
      <c r="AB40" s="27"/>
      <c r="AC40" s="27"/>
      <c r="AD40" s="29"/>
      <c r="AE40" s="29"/>
      <c r="AF40" s="29"/>
      <c r="AG40" s="29"/>
    </row>
    <row r="41" spans="1:33" ht="15.75" customHeight="1">
      <c r="A41" s="15">
        <v>44656</v>
      </c>
      <c r="B41" s="16" t="s">
        <v>8201</v>
      </c>
      <c r="C41" s="16" t="s">
        <v>250</v>
      </c>
      <c r="D41" s="16" t="s">
        <v>79</v>
      </c>
      <c r="E41" s="16" t="s">
        <v>48</v>
      </c>
      <c r="F41" s="17" t="str">
        <f t="shared" si="1"/>
        <v>Fail CV</v>
      </c>
      <c r="G41" s="45" t="s">
        <v>2144</v>
      </c>
      <c r="H41" s="18">
        <v>944917566</v>
      </c>
      <c r="I41" s="45" t="s">
        <v>8326</v>
      </c>
      <c r="J41" s="304" t="s">
        <v>8327</v>
      </c>
      <c r="K41" s="140" t="s">
        <v>8328</v>
      </c>
      <c r="L41" s="21" t="str">
        <f ca="1">IFERROR(__xludf.DUMMYFUNCTION("if(or(countifs($H$3:H42,H42)&gt;1, countifs($I$3:I42,I42)&gt;1),""Trùng"",if(or(COUNTIFS('Data tổng'!$I:$I,$I42)&gt;1,COUNTIFS('Data tổng'!$H:$H,$H42)&gt;1),""Trùng ""&amp;FILTER('Data tổng'!$B:$B,'Data tổng'!$I:$I=$I42,'Data tổng'!$B:$B&lt;&gt;$B42),""ok""))"),"ok")</f>
        <v>ok</v>
      </c>
      <c r="M41" s="16" t="s">
        <v>112</v>
      </c>
      <c r="N41" s="16" t="s">
        <v>8265</v>
      </c>
      <c r="O41" s="16"/>
      <c r="P41" s="16"/>
      <c r="Q41" s="16"/>
      <c r="R41" s="16"/>
      <c r="T41" s="16"/>
      <c r="U41" s="305"/>
      <c r="V41" s="23"/>
      <c r="W41" s="24" t="s">
        <v>47</v>
      </c>
      <c r="X41" s="25"/>
      <c r="Y41" s="33"/>
      <c r="Z41" s="26"/>
      <c r="AA41" s="26"/>
      <c r="AB41" s="27"/>
      <c r="AC41" s="27"/>
      <c r="AD41" s="29"/>
      <c r="AE41" s="29"/>
      <c r="AF41" s="29"/>
      <c r="AG41" s="29"/>
    </row>
    <row r="42" spans="1:33" ht="15.75" customHeight="1">
      <c r="A42" s="15">
        <v>44657</v>
      </c>
      <c r="B42" s="16" t="s">
        <v>8201</v>
      </c>
      <c r="C42" s="16" t="s">
        <v>163</v>
      </c>
      <c r="D42" s="16" t="s">
        <v>79</v>
      </c>
      <c r="E42" s="16" t="s">
        <v>48</v>
      </c>
      <c r="F42" s="17" t="str">
        <f t="shared" si="1"/>
        <v>Fail Phỏng vấn</v>
      </c>
      <c r="G42" s="377" t="s">
        <v>8329</v>
      </c>
      <c r="H42" s="18">
        <v>977848431</v>
      </c>
      <c r="I42" s="45" t="s">
        <v>8330</v>
      </c>
      <c r="J42" s="306">
        <v>33094</v>
      </c>
      <c r="K42" s="140" t="s">
        <v>8331</v>
      </c>
      <c r="L42" s="21" t="str">
        <f ca="1">IFERROR(__xludf.DUMMYFUNCTION("if(or(countifs($H$3:H43,H43)&gt;1, countifs($I$3:I43,I43)&gt;1),""Trùng"",if(or(COUNTIFS('Data tổng'!$I:$I,$I43)&gt;1,COUNTIFS('Data tổng'!$H:$H,$H43)&gt;1),""Trùng ""&amp;FILTER('Data tổng'!$B:$B,'Data tổng'!$I:$I=$I43,'Data tổng'!$B:$B&lt;&gt;$B43),""ok""))"),"ok")</f>
        <v>ok</v>
      </c>
      <c r="M42" s="16" t="s">
        <v>294</v>
      </c>
      <c r="N42" s="16"/>
      <c r="O42" s="16"/>
      <c r="P42" s="16"/>
      <c r="Q42" s="16"/>
      <c r="R42" s="16" t="s">
        <v>178</v>
      </c>
      <c r="T42" s="16"/>
      <c r="U42" s="305" t="s">
        <v>8332</v>
      </c>
      <c r="V42" s="23"/>
      <c r="W42" s="24" t="s">
        <v>57</v>
      </c>
      <c r="X42" s="25">
        <v>44666</v>
      </c>
      <c r="Y42" s="33">
        <v>0.77083333333333337</v>
      </c>
      <c r="Z42" s="26" t="s">
        <v>1739</v>
      </c>
      <c r="AA42" s="26" t="s">
        <v>47</v>
      </c>
      <c r="AB42" s="27"/>
      <c r="AC42" s="27"/>
      <c r="AD42" s="29"/>
      <c r="AE42" s="29"/>
      <c r="AF42" s="29"/>
      <c r="AG42" s="29"/>
    </row>
    <row r="43" spans="1:33" ht="15.75" customHeight="1">
      <c r="A43" s="15">
        <v>44657</v>
      </c>
      <c r="B43" s="16" t="s">
        <v>8201</v>
      </c>
      <c r="C43" s="16" t="s">
        <v>155</v>
      </c>
      <c r="D43" s="16" t="s">
        <v>79</v>
      </c>
      <c r="E43" s="16" t="s">
        <v>48</v>
      </c>
      <c r="F43" s="17" t="str">
        <f t="shared" si="1"/>
        <v>Pass CV</v>
      </c>
      <c r="G43" s="377" t="s">
        <v>8333</v>
      </c>
      <c r="H43" s="18">
        <v>945127281</v>
      </c>
      <c r="I43" s="45" t="s">
        <v>8135</v>
      </c>
      <c r="J43" s="304"/>
      <c r="K43" s="140" t="s">
        <v>8334</v>
      </c>
      <c r="L43" s="21" t="str">
        <f ca="1">IFERROR(__xludf.DUMMYFUNCTION("if(or(countifs($H$3:H44,H44)&gt;1, countifs($I$3:I44,I44)&gt;1),""Trùng"",if(or(COUNTIFS('Data tổng'!$I:$I,$I44)&gt;1,COUNTIFS('Data tổng'!$H:$H,$H44)&gt;1),""Trùng ""&amp;FILTER('Data tổng'!$B:$B,'Data tổng'!$I:$I=$I44,'Data tổng'!$B:$B&lt;&gt;$B44),""ok""))"),"ok")</f>
        <v>ok</v>
      </c>
      <c r="M43" s="16" t="s">
        <v>40</v>
      </c>
      <c r="N43" s="16" t="s">
        <v>243</v>
      </c>
      <c r="O43" s="16"/>
      <c r="P43" s="16"/>
      <c r="Q43" s="16"/>
      <c r="R43" s="16" t="s">
        <v>44</v>
      </c>
      <c r="T43" s="16"/>
      <c r="U43" s="305" t="s">
        <v>8335</v>
      </c>
      <c r="V43" s="23"/>
      <c r="W43" s="24" t="s">
        <v>57</v>
      </c>
      <c r="X43" s="25"/>
      <c r="Y43" s="33"/>
      <c r="Z43" s="26"/>
      <c r="AA43" s="26"/>
      <c r="AB43" s="27"/>
      <c r="AC43" s="27"/>
      <c r="AD43" s="29"/>
      <c r="AE43" s="29"/>
      <c r="AF43" s="29"/>
      <c r="AG43" s="29"/>
    </row>
    <row r="44" spans="1:33" ht="15.75" customHeight="1">
      <c r="A44" s="15">
        <v>44657</v>
      </c>
      <c r="B44" s="16" t="s">
        <v>8201</v>
      </c>
      <c r="C44" s="16" t="s">
        <v>78</v>
      </c>
      <c r="D44" s="16" t="s">
        <v>417</v>
      </c>
      <c r="E44" s="16" t="s">
        <v>48</v>
      </c>
      <c r="F44" s="17" t="str">
        <f t="shared" si="1"/>
        <v>Đã nhận được CV</v>
      </c>
      <c r="G44" s="45" t="s">
        <v>8336</v>
      </c>
      <c r="H44" s="18">
        <v>378778798</v>
      </c>
      <c r="I44" s="45" t="s">
        <v>8337</v>
      </c>
      <c r="J44" s="306">
        <v>31553</v>
      </c>
      <c r="K44" s="140" t="s">
        <v>8338</v>
      </c>
      <c r="L44" s="21" t="str">
        <f ca="1">IFERROR(__xludf.DUMMYFUNCTION("if(or(countifs($H$3:H45,H45)&gt;1, countifs($I$3:I45,I45)&gt;1),""Trùng"",if(or(COUNTIFS('Data tổng'!$I:$I,$I45)&gt;1,COUNTIFS('Data tổng'!$H:$H,$H45)&gt;1),""Trùng ""&amp;FILTER('Data tổng'!$B:$B,'Data tổng'!$I:$I=$I45,'Data tổng'!$B:$B&lt;&gt;$B45),""ok""))"),"ok")</f>
        <v>ok</v>
      </c>
      <c r="M44" s="16" t="s">
        <v>40</v>
      </c>
      <c r="N44" s="16" t="s">
        <v>243</v>
      </c>
      <c r="O44" s="16"/>
      <c r="P44" s="16"/>
      <c r="Q44" s="16"/>
      <c r="R44" s="16"/>
      <c r="T44" s="16"/>
      <c r="U44" s="305"/>
      <c r="V44" s="23"/>
      <c r="W44" s="24"/>
      <c r="X44" s="25"/>
      <c r="Y44" s="33"/>
      <c r="Z44" s="26"/>
      <c r="AA44" s="26"/>
      <c r="AB44" s="27"/>
      <c r="AC44" s="27"/>
      <c r="AD44" s="29"/>
      <c r="AE44" s="29"/>
      <c r="AF44" s="29"/>
      <c r="AG44" s="29"/>
    </row>
    <row r="45" spans="1:33" ht="15.75" customHeight="1">
      <c r="A45" s="15">
        <v>44658</v>
      </c>
      <c r="B45" s="16" t="s">
        <v>8201</v>
      </c>
      <c r="C45" s="16" t="s">
        <v>155</v>
      </c>
      <c r="D45" s="16" t="s">
        <v>79</v>
      </c>
      <c r="E45" s="16" t="s">
        <v>48</v>
      </c>
      <c r="F45" s="17" t="str">
        <f t="shared" si="1"/>
        <v>Fail CV</v>
      </c>
      <c r="G45" s="377" t="s">
        <v>8339</v>
      </c>
      <c r="H45" s="18">
        <v>339551919</v>
      </c>
      <c r="I45" s="45" t="s">
        <v>8340</v>
      </c>
      <c r="J45" s="370">
        <v>34942</v>
      </c>
      <c r="K45" s="140" t="s">
        <v>8341</v>
      </c>
      <c r="L45" s="21" t="str">
        <f ca="1">IFERROR(__xludf.DUMMYFUNCTION("if(or(countifs($H$3:H46,H46)&gt;1, countifs($I$3:I46,I46)&gt;1),""Trùng"",if(or(COUNTIFS('Data tổng'!$I:$I,$I46)&gt;1,COUNTIFS('Data tổng'!$H:$H,$H46)&gt;1),""Trùng ""&amp;FILTER('Data tổng'!$B:$B,'Data tổng'!$I:$I=$I46,'Data tổng'!$B:$B&lt;&gt;$B46),""ok""))"),"ok")</f>
        <v>ok</v>
      </c>
      <c r="M45" s="16" t="s">
        <v>40</v>
      </c>
      <c r="N45" s="16" t="s">
        <v>243</v>
      </c>
      <c r="O45" s="16"/>
      <c r="P45" s="16"/>
      <c r="Q45" s="16"/>
      <c r="R45" s="16"/>
      <c r="T45" s="16"/>
      <c r="U45" s="305" t="s">
        <v>8342</v>
      </c>
      <c r="V45" s="23"/>
      <c r="W45" s="24" t="s">
        <v>47</v>
      </c>
      <c r="X45" s="25"/>
      <c r="Y45" s="33"/>
      <c r="Z45" s="26"/>
      <c r="AA45" s="26"/>
      <c r="AB45" s="27"/>
      <c r="AC45" s="27"/>
      <c r="AD45" s="29"/>
      <c r="AE45" s="29"/>
      <c r="AF45" s="29"/>
      <c r="AG45" s="29"/>
    </row>
    <row r="46" spans="1:33" ht="15.75" customHeight="1">
      <c r="A46" s="15">
        <v>44658</v>
      </c>
      <c r="B46" s="16" t="s">
        <v>8201</v>
      </c>
      <c r="C46" s="16" t="s">
        <v>155</v>
      </c>
      <c r="D46" s="16" t="s">
        <v>79</v>
      </c>
      <c r="E46" s="16" t="s">
        <v>48</v>
      </c>
      <c r="F46" s="17" t="str">
        <f t="shared" si="1"/>
        <v>Đã nhận được CV</v>
      </c>
      <c r="G46" s="45" t="s">
        <v>8343</v>
      </c>
      <c r="H46" s="18">
        <v>368126794</v>
      </c>
      <c r="I46" s="45" t="s">
        <v>8344</v>
      </c>
      <c r="J46" s="370">
        <v>36346</v>
      </c>
      <c r="K46" s="140" t="s">
        <v>8345</v>
      </c>
      <c r="L46" s="21" t="str">
        <f ca="1">IFERROR(__xludf.DUMMYFUNCTION("if(or(countifs($H$3:H47,H47)&gt;1, countifs($I$3:I47,I47)&gt;1),""Trùng"",if(or(COUNTIFS('Data tổng'!$I:$I,$I47)&gt;1,COUNTIFS('Data tổng'!$H:$H,$H47)&gt;1),""Trùng ""&amp;FILTER('Data tổng'!$B:$B,'Data tổng'!$I:$I=$I47,'Data tổng'!$B:$B&lt;&gt;$B47),""ok""))"),"ok")</f>
        <v>ok</v>
      </c>
      <c r="M46" s="16" t="s">
        <v>40</v>
      </c>
      <c r="N46" s="16" t="s">
        <v>243</v>
      </c>
      <c r="O46" s="16"/>
      <c r="P46" s="16"/>
      <c r="Q46" s="16"/>
      <c r="R46" s="16"/>
      <c r="T46" s="16"/>
      <c r="U46" s="305"/>
      <c r="V46" s="23"/>
      <c r="W46" s="24"/>
      <c r="X46" s="25"/>
      <c r="Y46" s="33"/>
      <c r="Z46" s="26"/>
      <c r="AA46" s="26"/>
      <c r="AB46" s="27"/>
      <c r="AC46" s="27"/>
      <c r="AD46" s="29"/>
      <c r="AE46" s="29"/>
      <c r="AF46" s="29"/>
      <c r="AG46" s="29"/>
    </row>
    <row r="47" spans="1:33" ht="15.75" customHeight="1">
      <c r="A47" s="15">
        <v>44659</v>
      </c>
      <c r="B47" s="16" t="s">
        <v>8201</v>
      </c>
      <c r="C47" s="16" t="s">
        <v>163</v>
      </c>
      <c r="D47" s="16" t="s">
        <v>417</v>
      </c>
      <c r="E47" s="16" t="s">
        <v>48</v>
      </c>
      <c r="F47" s="17" t="str">
        <f t="shared" si="1"/>
        <v>Fail Phỏng vấn</v>
      </c>
      <c r="G47" s="45" t="s">
        <v>8346</v>
      </c>
      <c r="H47" s="18">
        <v>352084417</v>
      </c>
      <c r="I47" s="100" t="s">
        <v>8347</v>
      </c>
      <c r="J47" s="100" t="s">
        <v>8348</v>
      </c>
      <c r="K47" s="140" t="s">
        <v>8349</v>
      </c>
      <c r="L47" s="21" t="str">
        <f ca="1">IFERROR(__xludf.DUMMYFUNCTION("if(or(countifs($H$3:H48,H48)&gt;1, countifs($I$3:I48,I48)&gt;1),""Trùng"",if(or(COUNTIFS('Data tổng'!$I:$I,$I48)&gt;1,COUNTIFS('Data tổng'!$H:$H,$H48)&gt;1),""Trùng ""&amp;FILTER('Data tổng'!$B:$B,'Data tổng'!$I:$I=$I48,'Data tổng'!$B:$B&lt;&gt;$B48),""ok""))"),"ok")</f>
        <v>ok</v>
      </c>
      <c r="M47" s="16" t="s">
        <v>112</v>
      </c>
      <c r="N47" s="16" t="s">
        <v>8350</v>
      </c>
      <c r="O47" s="16"/>
      <c r="P47" s="16"/>
      <c r="Q47" s="16"/>
      <c r="R47" s="16"/>
      <c r="T47" s="16"/>
      <c r="U47" s="305" t="s">
        <v>8351</v>
      </c>
      <c r="V47" s="23"/>
      <c r="W47" s="24" t="s">
        <v>57</v>
      </c>
      <c r="X47" s="25">
        <v>44670</v>
      </c>
      <c r="Y47" s="33">
        <v>0.83333333333333337</v>
      </c>
      <c r="Z47" s="26" t="s">
        <v>8352</v>
      </c>
      <c r="AA47" s="26" t="s">
        <v>47</v>
      </c>
      <c r="AB47" s="27"/>
      <c r="AC47" s="27"/>
      <c r="AD47" s="29"/>
      <c r="AE47" s="29"/>
      <c r="AF47" s="29"/>
      <c r="AG47" s="29"/>
    </row>
    <row r="48" spans="1:33" ht="15.75" customHeight="1">
      <c r="A48" s="15">
        <v>44659</v>
      </c>
      <c r="B48" s="16" t="s">
        <v>8201</v>
      </c>
      <c r="C48" s="16" t="s">
        <v>163</v>
      </c>
      <c r="D48" s="16" t="s">
        <v>417</v>
      </c>
      <c r="E48" s="16" t="s">
        <v>48</v>
      </c>
      <c r="F48" s="17" t="str">
        <f t="shared" si="1"/>
        <v>Fail Phỏng vấn</v>
      </c>
      <c r="G48" s="45" t="s">
        <v>1202</v>
      </c>
      <c r="H48" s="86">
        <v>358824321</v>
      </c>
      <c r="I48" s="16" t="s">
        <v>8353</v>
      </c>
      <c r="J48" s="304"/>
      <c r="K48" s="140" t="s">
        <v>8354</v>
      </c>
      <c r="L48" s="21" t="str">
        <f ca="1">IFERROR(__xludf.DUMMYFUNCTION("if(or(countifs($H$3:H49,H49)&gt;1, countifs($I$3:I49,I49)&gt;1),""Trùng"",if(or(COUNTIFS('Data tổng'!$I:$I,$I49)&gt;1,COUNTIFS('Data tổng'!$H:$H,$H49)&gt;1),""Trùng ""&amp;FILTER('Data tổng'!$B:$B,'Data tổng'!$I:$I=$I49,'Data tổng'!$B:$B&lt;&gt;$B49),""ok""))"),"ok")</f>
        <v>ok</v>
      </c>
      <c r="M48" s="16" t="s">
        <v>149</v>
      </c>
      <c r="N48" s="16" t="s">
        <v>150</v>
      </c>
      <c r="O48" s="16"/>
      <c r="P48" s="16"/>
      <c r="Q48" s="16" t="s">
        <v>178</v>
      </c>
      <c r="R48" s="16"/>
      <c r="T48" s="16"/>
      <c r="U48" s="305" t="s">
        <v>8355</v>
      </c>
      <c r="V48" s="23"/>
      <c r="W48" s="24" t="s">
        <v>57</v>
      </c>
      <c r="X48" s="25">
        <v>44670</v>
      </c>
      <c r="Y48" s="33">
        <v>0.875</v>
      </c>
      <c r="Z48" s="26" t="s">
        <v>8352</v>
      </c>
      <c r="AA48" s="26" t="s">
        <v>47</v>
      </c>
      <c r="AB48" s="27"/>
      <c r="AC48" s="27"/>
      <c r="AD48" s="29"/>
      <c r="AE48" s="29"/>
      <c r="AF48" s="29"/>
      <c r="AG48" s="29"/>
    </row>
    <row r="49" spans="1:33" ht="15.75" customHeight="1">
      <c r="A49" s="15">
        <v>44663</v>
      </c>
      <c r="B49" s="16" t="s">
        <v>8201</v>
      </c>
      <c r="C49" s="16" t="s">
        <v>263</v>
      </c>
      <c r="D49" s="16" t="s">
        <v>417</v>
      </c>
      <c r="E49" s="16" t="s">
        <v>48</v>
      </c>
      <c r="F49" s="17" t="str">
        <f t="shared" si="1"/>
        <v>Đã nhận được CV</v>
      </c>
      <c r="G49" s="45" t="s">
        <v>8356</v>
      </c>
      <c r="H49" s="18">
        <v>979263307</v>
      </c>
      <c r="I49" s="54" t="s">
        <v>8357</v>
      </c>
      <c r="J49" s="54" t="s">
        <v>8358</v>
      </c>
      <c r="K49" s="54" t="s">
        <v>8359</v>
      </c>
      <c r="L49" s="21" t="str">
        <f ca="1">IFERROR(__xludf.DUMMYFUNCTION("if(or(countifs($H$3:H50,H50)&gt;1, countifs($I$3:I50,I50)&gt;1),""Trùng"",if(or(COUNTIFS('Data tổng'!$I:$I,$I50)&gt;1,COUNTIFS('Data tổng'!$H:$H,$H50)&gt;1),""Trùng ""&amp;FILTER('Data tổng'!$B:$B,'Data tổng'!$I:$I=$I50,'Data tổng'!$B:$B&lt;&gt;$B50),""ok""))"),"ok")</f>
        <v>ok</v>
      </c>
      <c r="M49" s="16"/>
      <c r="N49" s="16"/>
      <c r="O49" s="16"/>
      <c r="P49" s="16"/>
      <c r="Q49" s="16"/>
      <c r="R49" s="16"/>
      <c r="T49" s="16"/>
      <c r="U49" s="305"/>
      <c r="V49" s="23"/>
      <c r="W49" s="24"/>
      <c r="X49" s="25"/>
      <c r="Y49" s="33"/>
      <c r="Z49" s="26"/>
      <c r="AA49" s="26"/>
      <c r="AB49" s="27"/>
      <c r="AC49" s="27"/>
      <c r="AD49" s="29"/>
      <c r="AE49" s="29"/>
      <c r="AF49" s="29"/>
      <c r="AG49" s="29"/>
    </row>
    <row r="50" spans="1:33" ht="15.75" customHeight="1">
      <c r="A50" s="15">
        <v>44664</v>
      </c>
      <c r="B50" s="16" t="s">
        <v>8201</v>
      </c>
      <c r="C50" s="16" t="s">
        <v>263</v>
      </c>
      <c r="D50" s="16" t="s">
        <v>79</v>
      </c>
      <c r="E50" s="16" t="s">
        <v>48</v>
      </c>
      <c r="F50" s="17" t="str">
        <f t="shared" si="1"/>
        <v>Đã nhận được CV</v>
      </c>
      <c r="G50" s="45" t="s">
        <v>8360</v>
      </c>
      <c r="H50" s="378">
        <v>969359743</v>
      </c>
      <c r="I50" s="45" t="s">
        <v>8361</v>
      </c>
      <c r="J50" s="106">
        <v>36531</v>
      </c>
      <c r="K50" s="140" t="s">
        <v>8362</v>
      </c>
      <c r="L50" s="21" t="str">
        <f ca="1">IFERROR(__xludf.DUMMYFUNCTION("if(or(countifs($H$3:H51,H51)&gt;1, countifs($I$3:I51,I51)&gt;1),""Trùng"",if(or(COUNTIFS('Data tổng'!$I:$I,$I51)&gt;1,COUNTIFS('Data tổng'!$H:$H,$H51)&gt;1),""Trùng ""&amp;FILTER('Data tổng'!$B:$B,'Data tổng'!$I:$I=$I51,'Data tổng'!$B:$B&lt;&gt;$B51),""ok""))"),"ok")</f>
        <v>ok</v>
      </c>
      <c r="M50" s="16" t="s">
        <v>40</v>
      </c>
      <c r="N50" s="16" t="s">
        <v>243</v>
      </c>
      <c r="O50" s="16"/>
      <c r="P50" s="16"/>
      <c r="Q50" s="16" t="s">
        <v>44</v>
      </c>
      <c r="R50" s="16" t="s">
        <v>178</v>
      </c>
      <c r="T50" s="16"/>
      <c r="U50" s="305" t="s">
        <v>8363</v>
      </c>
      <c r="V50" s="23"/>
      <c r="W50" s="24"/>
      <c r="X50" s="25"/>
      <c r="Y50" s="33"/>
      <c r="Z50" s="26"/>
      <c r="AA50" s="26"/>
      <c r="AB50" s="27"/>
      <c r="AC50" s="27"/>
      <c r="AD50" s="29"/>
      <c r="AE50" s="29"/>
      <c r="AF50" s="29"/>
      <c r="AG50" s="29"/>
    </row>
    <row r="51" spans="1:33" ht="15.75" customHeight="1">
      <c r="A51" s="15">
        <v>44664</v>
      </c>
      <c r="B51" s="16" t="s">
        <v>8201</v>
      </c>
      <c r="C51" s="16" t="s">
        <v>263</v>
      </c>
      <c r="D51" s="16" t="s">
        <v>417</v>
      </c>
      <c r="E51" s="16" t="s">
        <v>48</v>
      </c>
      <c r="F51" s="17" t="str">
        <f t="shared" si="1"/>
        <v>Pass CV</v>
      </c>
      <c r="G51" s="16" t="s">
        <v>8364</v>
      </c>
      <c r="H51" s="379">
        <v>84967497891</v>
      </c>
      <c r="I51" s="45" t="s">
        <v>8365</v>
      </c>
      <c r="J51" s="304">
        <v>1991</v>
      </c>
      <c r="K51" s="30" t="s">
        <v>8366</v>
      </c>
      <c r="L51" s="21" t="str">
        <f ca="1">IFERROR(__xludf.DUMMYFUNCTION("if(or(countifs($H$3:H52,H52)&gt;1, countifs($I$3:I52,I52)&gt;1),""Trùng"",if(or(COUNTIFS('Data tổng'!$I:$I,$I52)&gt;1,COUNTIFS('Data tổng'!$H:$H,$H52)&gt;1),""Trùng ""&amp;FILTER('Data tổng'!$B:$B,'Data tổng'!$I:$I=$I52,'Data tổng'!$B:$B&lt;&gt;$B52),""ok""))"),"ok")</f>
        <v>ok</v>
      </c>
      <c r="M51" s="16"/>
      <c r="N51" s="16"/>
      <c r="O51" s="16"/>
      <c r="P51" s="16"/>
      <c r="Q51" s="16" t="s">
        <v>44</v>
      </c>
      <c r="R51" s="16" t="s">
        <v>178</v>
      </c>
      <c r="T51" s="16"/>
      <c r="U51" s="305" t="s">
        <v>8367</v>
      </c>
      <c r="V51" s="23"/>
      <c r="W51" s="24" t="s">
        <v>57</v>
      </c>
      <c r="X51" s="25"/>
      <c r="Y51" s="33"/>
      <c r="Z51" s="26"/>
      <c r="AA51" s="26"/>
      <c r="AB51" s="27"/>
      <c r="AC51" s="27"/>
      <c r="AD51" s="29"/>
      <c r="AE51" s="29"/>
      <c r="AF51" s="29"/>
      <c r="AG51" s="29"/>
    </row>
    <row r="52" spans="1:33" ht="15.75" customHeight="1">
      <c r="A52" s="15">
        <v>44664</v>
      </c>
      <c r="B52" s="16" t="s">
        <v>8201</v>
      </c>
      <c r="C52" s="16" t="s">
        <v>78</v>
      </c>
      <c r="D52" s="16" t="s">
        <v>79</v>
      </c>
      <c r="E52" s="16" t="s">
        <v>48</v>
      </c>
      <c r="F52" s="17" t="str">
        <f t="shared" si="1"/>
        <v>Từ chối offer</v>
      </c>
      <c r="G52" s="45" t="s">
        <v>8368</v>
      </c>
      <c r="H52" s="18">
        <v>398088987</v>
      </c>
      <c r="I52" s="45" t="s">
        <v>8369</v>
      </c>
      <c r="J52" s="304" t="s">
        <v>8370</v>
      </c>
      <c r="K52" s="363" t="s">
        <v>8371</v>
      </c>
      <c r="L52" s="21" t="str">
        <f ca="1">IFERROR(__xludf.DUMMYFUNCTION("if(or(countifs($H$3:H53,H53)&gt;1, countifs($I$3:I53,I53)&gt;1),""Trùng"",if(or(COUNTIFS('Data tổng'!$I:$I,$I53)&gt;1,COUNTIFS('Data tổng'!$H:$H,$H53)&gt;1),""Trùng ""&amp;FILTER('Data tổng'!$B:$B,'Data tổng'!$I:$I=$I53,'Data tổng'!$B:$B&lt;&gt;$B53),""ok""))"),"ok")</f>
        <v>ok</v>
      </c>
      <c r="M52" s="16" t="s">
        <v>40</v>
      </c>
      <c r="N52" s="16"/>
      <c r="O52" s="16"/>
      <c r="P52" s="16"/>
      <c r="Q52" s="16"/>
      <c r="R52" s="16"/>
      <c r="T52" s="16"/>
      <c r="U52" s="305" t="s">
        <v>8372</v>
      </c>
      <c r="V52" s="23"/>
      <c r="W52" s="24" t="s">
        <v>57</v>
      </c>
      <c r="X52" s="25">
        <v>44669</v>
      </c>
      <c r="Y52" s="33">
        <v>0.625</v>
      </c>
      <c r="Z52" s="26" t="s">
        <v>1739</v>
      </c>
      <c r="AA52" s="26" t="s">
        <v>57</v>
      </c>
      <c r="AB52" s="39">
        <v>44701</v>
      </c>
      <c r="AC52" s="27" t="s">
        <v>128</v>
      </c>
      <c r="AD52" s="29"/>
      <c r="AE52" s="29"/>
      <c r="AF52" s="29"/>
      <c r="AG52" s="29"/>
    </row>
    <row r="53" spans="1:33" ht="15.75" customHeight="1">
      <c r="A53" s="15">
        <v>44665</v>
      </c>
      <c r="B53" s="16" t="s">
        <v>8201</v>
      </c>
      <c r="C53" s="16" t="s">
        <v>155</v>
      </c>
      <c r="D53" s="16" t="s">
        <v>79</v>
      </c>
      <c r="E53" s="16" t="s">
        <v>48</v>
      </c>
      <c r="F53" s="17" t="str">
        <f t="shared" si="1"/>
        <v>Đã nhận được CV</v>
      </c>
      <c r="G53" s="45" t="s">
        <v>8373</v>
      </c>
      <c r="H53" s="380">
        <v>969243606</v>
      </c>
      <c r="I53" s="45" t="s">
        <v>8374</v>
      </c>
      <c r="J53" s="106">
        <v>35991</v>
      </c>
      <c r="K53" s="140" t="s">
        <v>8375</v>
      </c>
      <c r="L53" s="21" t="str">
        <f ca="1">IFERROR(__xludf.DUMMYFUNCTION("if(or(countifs($H$3:H54,H54)&gt;1, countifs($I$3:I54,I54)&gt;1),""Trùng"",if(or(COUNTIFS('Data tổng'!$I:$I,$I54)&gt;1,COUNTIFS('Data tổng'!$H:$H,$H54)&gt;1),""Trùng ""&amp;FILTER('Data tổng'!$B:$B,'Data tổng'!$I:$I=$I54,'Data tổng'!$B:$B&lt;&gt;$B54),""ok""))"),"ok")</f>
        <v>ok</v>
      </c>
      <c r="M53" s="16"/>
      <c r="N53" s="16"/>
      <c r="O53" s="16"/>
      <c r="P53" s="16"/>
      <c r="Q53" s="16"/>
      <c r="R53" s="16"/>
      <c r="T53" s="16"/>
      <c r="U53" s="305" t="s">
        <v>8376</v>
      </c>
      <c r="V53" s="23"/>
      <c r="W53" s="24"/>
      <c r="X53" s="25"/>
      <c r="Y53" s="33"/>
      <c r="Z53" s="26"/>
      <c r="AA53" s="26"/>
      <c r="AB53" s="27"/>
      <c r="AC53" s="27"/>
      <c r="AD53" s="29"/>
      <c r="AE53" s="29"/>
      <c r="AF53" s="29"/>
      <c r="AG53" s="29"/>
    </row>
    <row r="54" spans="1:33" ht="15.75" customHeight="1">
      <c r="A54" s="381">
        <v>44666</v>
      </c>
      <c r="B54" s="16" t="s">
        <v>8201</v>
      </c>
      <c r="C54" s="16" t="s">
        <v>78</v>
      </c>
      <c r="D54" s="16" t="s">
        <v>457</v>
      </c>
      <c r="E54" s="16" t="s">
        <v>48</v>
      </c>
      <c r="F54" s="17" t="str">
        <f t="shared" si="1"/>
        <v>Pass Phỏng vấn</v>
      </c>
      <c r="G54" s="382" t="s">
        <v>8377</v>
      </c>
      <c r="H54" s="18">
        <v>982336986</v>
      </c>
      <c r="I54" s="45" t="s">
        <v>8378</v>
      </c>
      <c r="J54" s="304" t="s">
        <v>8379</v>
      </c>
      <c r="K54" s="140" t="s">
        <v>8380</v>
      </c>
      <c r="L54" s="21" t="str">
        <f ca="1">IFERROR(__xludf.DUMMYFUNCTION("if(or(countifs($H$3:H55,H55)&gt;1, countifs($I$3:I55,I55)&gt;1),""Trùng"",if(or(COUNTIFS('Data tổng'!$I:$I,$I55)&gt;1,COUNTIFS('Data tổng'!$H:$H,$H55)&gt;1),""Trùng ""&amp;FILTER('Data tổng'!$B:$B,'Data tổng'!$I:$I=$I55,'Data tổng'!$B:$B&lt;&gt;$B55),""ok""))"),"ok")</f>
        <v>ok</v>
      </c>
      <c r="M54" s="16" t="s">
        <v>149</v>
      </c>
      <c r="N54" s="16" t="s">
        <v>150</v>
      </c>
      <c r="O54" s="16"/>
      <c r="P54" s="16"/>
      <c r="Q54" s="16"/>
      <c r="R54" s="16"/>
      <c r="T54" s="16"/>
      <c r="U54" s="305" t="s">
        <v>8381</v>
      </c>
      <c r="V54" s="23"/>
      <c r="W54" s="24" t="s">
        <v>57</v>
      </c>
      <c r="X54" s="25">
        <v>44673</v>
      </c>
      <c r="Y54" s="33">
        <v>0.73611111111111116</v>
      </c>
      <c r="Z54" s="26" t="s">
        <v>1739</v>
      </c>
      <c r="AA54" s="26" t="s">
        <v>57</v>
      </c>
      <c r="AB54" s="39">
        <v>44673</v>
      </c>
      <c r="AC54" s="27"/>
      <c r="AD54" s="29"/>
      <c r="AE54" s="29"/>
      <c r="AF54" s="29"/>
      <c r="AG54" s="29"/>
    </row>
    <row r="55" spans="1:33" ht="15.75" customHeight="1">
      <c r="A55" s="15">
        <v>44669</v>
      </c>
      <c r="B55" s="16" t="s">
        <v>8201</v>
      </c>
      <c r="C55" s="16" t="s">
        <v>78</v>
      </c>
      <c r="D55" s="16" t="s">
        <v>457</v>
      </c>
      <c r="E55" s="16" t="s">
        <v>48</v>
      </c>
      <c r="F55" s="17" t="str">
        <f t="shared" si="1"/>
        <v>Pass CV</v>
      </c>
      <c r="G55" s="45" t="s">
        <v>8382</v>
      </c>
      <c r="H55" s="86" t="s">
        <v>8383</v>
      </c>
      <c r="I55" s="16" t="s">
        <v>8384</v>
      </c>
      <c r="J55" s="16" t="s">
        <v>8385</v>
      </c>
      <c r="K55" s="363" t="s">
        <v>8386</v>
      </c>
      <c r="L55" s="21" t="str">
        <f ca="1">IFERROR(__xludf.DUMMYFUNCTION("if(or(countifs($H$3:H56,H56)&gt;1, countifs($I$3:I56,I56)&gt;1),""Trùng"",if(or(COUNTIFS('Data tổng'!$I:$I,$I56)&gt;1,COUNTIFS('Data tổng'!$H:$H,$H56)&gt;1),""Trùng ""&amp;FILTER('Data tổng'!$B:$B,'Data tổng'!$I:$I=$I56,'Data tổng'!$B:$B&lt;&gt;$B56),""ok""))"),"ok")</f>
        <v>ok</v>
      </c>
      <c r="M55" s="16" t="s">
        <v>149</v>
      </c>
      <c r="N55" s="16" t="s">
        <v>150</v>
      </c>
      <c r="O55" s="16"/>
      <c r="P55" s="16"/>
      <c r="Q55" s="16"/>
      <c r="R55" s="16"/>
      <c r="T55" s="16"/>
      <c r="U55" s="383" t="s">
        <v>8387</v>
      </c>
      <c r="V55" s="23"/>
      <c r="W55" s="24" t="s">
        <v>57</v>
      </c>
      <c r="X55" s="25"/>
      <c r="Y55" s="33"/>
      <c r="Z55" s="26"/>
      <c r="AA55" s="26"/>
      <c r="AB55" s="27"/>
      <c r="AC55" s="27"/>
      <c r="AD55" s="29"/>
      <c r="AE55" s="29"/>
      <c r="AF55" s="29"/>
      <c r="AG55" s="29"/>
    </row>
    <row r="56" spans="1:33" ht="15.75" customHeight="1">
      <c r="A56" s="15">
        <v>44669</v>
      </c>
      <c r="B56" s="16" t="s">
        <v>8201</v>
      </c>
      <c r="C56" s="16" t="s">
        <v>78</v>
      </c>
      <c r="D56" s="16" t="s">
        <v>79</v>
      </c>
      <c r="E56" s="16" t="s">
        <v>48</v>
      </c>
      <c r="F56" s="17" t="str">
        <f t="shared" si="1"/>
        <v>Pass CV</v>
      </c>
      <c r="G56" s="382" t="s">
        <v>6960</v>
      </c>
      <c r="H56" s="384">
        <v>962196652</v>
      </c>
      <c r="I56" s="385" t="s">
        <v>8388</v>
      </c>
      <c r="J56" s="386">
        <v>34541</v>
      </c>
      <c r="K56" s="140" t="s">
        <v>8389</v>
      </c>
      <c r="L56" s="21" t="str">
        <f ca="1">IFERROR(__xludf.DUMMYFUNCTION("if(or(countifs($H$3:H57,H57)&gt;1, countifs($I$3:I57,I57)&gt;1),""Trùng"",if(or(COUNTIFS('Data tổng'!$I:$I,$I57)&gt;1,COUNTIFS('Data tổng'!$H:$H,$H57)&gt;1),""Trùng ""&amp;FILTER('Data tổng'!$B:$B,'Data tổng'!$I:$I=$I57,'Data tổng'!$B:$B&lt;&gt;$B57),""ok""))"),"ok")</f>
        <v>ok</v>
      </c>
      <c r="M56" s="16" t="s">
        <v>149</v>
      </c>
      <c r="N56" s="16" t="s">
        <v>150</v>
      </c>
      <c r="O56" s="16"/>
      <c r="P56" s="16"/>
      <c r="Q56" s="16"/>
      <c r="R56" s="16"/>
      <c r="T56" s="16"/>
      <c r="U56" s="305" t="s">
        <v>8390</v>
      </c>
      <c r="V56" s="23"/>
      <c r="W56" s="24" t="s">
        <v>57</v>
      </c>
      <c r="X56" s="25"/>
      <c r="Y56" s="33"/>
      <c r="Z56" s="26"/>
      <c r="AA56" s="26"/>
      <c r="AB56" s="27"/>
      <c r="AC56" s="27"/>
      <c r="AD56" s="29"/>
      <c r="AE56" s="29"/>
      <c r="AF56" s="29"/>
      <c r="AG56" s="29"/>
    </row>
    <row r="57" spans="1:33" ht="15.75" customHeight="1">
      <c r="A57" s="381">
        <v>44669</v>
      </c>
      <c r="B57" s="16" t="s">
        <v>8201</v>
      </c>
      <c r="C57" s="16" t="s">
        <v>78</v>
      </c>
      <c r="D57" s="16" t="s">
        <v>79</v>
      </c>
      <c r="E57" s="16" t="s">
        <v>48</v>
      </c>
      <c r="F57" s="17" t="str">
        <f t="shared" si="1"/>
        <v>Pass CV</v>
      </c>
      <c r="G57" s="45" t="s">
        <v>1711</v>
      </c>
      <c r="H57" s="86">
        <v>393834948</v>
      </c>
      <c r="I57" s="16" t="s">
        <v>8391</v>
      </c>
      <c r="J57" s="19">
        <v>35146</v>
      </c>
      <c r="K57" s="140" t="s">
        <v>8392</v>
      </c>
      <c r="L57" s="21" t="str">
        <f ca="1">IFERROR(__xludf.DUMMYFUNCTION("if(or(countifs($H$3:H58,H58)&gt;1, countifs($I$3:I58,I58)&gt;1),""Trùng"",if(or(COUNTIFS('Data tổng'!$I:$I,$I58)&gt;1,COUNTIFS('Data tổng'!$H:$H,$H58)&gt;1),""Trùng ""&amp;FILTER('Data tổng'!$B:$B,'Data tổng'!$I:$I=$I58,'Data tổng'!$B:$B&lt;&gt;$B58),""ok""))"),"ok")</f>
        <v>ok</v>
      </c>
      <c r="M57" s="16" t="s">
        <v>83</v>
      </c>
      <c r="N57" s="16"/>
      <c r="O57" s="16"/>
      <c r="P57" s="16"/>
      <c r="Q57" s="16"/>
      <c r="R57" s="16"/>
      <c r="T57" s="16"/>
      <c r="U57" s="305" t="s">
        <v>8393</v>
      </c>
      <c r="V57" s="23"/>
      <c r="W57" s="24" t="s">
        <v>57</v>
      </c>
      <c r="X57" s="25"/>
      <c r="Y57" s="33"/>
      <c r="Z57" s="26"/>
      <c r="AA57" s="26"/>
      <c r="AB57" s="27"/>
      <c r="AC57" s="27"/>
      <c r="AD57" s="29"/>
      <c r="AE57" s="29"/>
      <c r="AF57" s="29"/>
      <c r="AG57" s="29"/>
    </row>
    <row r="58" spans="1:33" ht="15.75" customHeight="1">
      <c r="A58" s="15">
        <v>44669</v>
      </c>
      <c r="B58" s="16" t="s">
        <v>8201</v>
      </c>
      <c r="C58" s="16" t="s">
        <v>78</v>
      </c>
      <c r="D58" s="16" t="s">
        <v>79</v>
      </c>
      <c r="E58" s="16" t="s">
        <v>48</v>
      </c>
      <c r="F58" s="17" t="str">
        <f t="shared" si="1"/>
        <v>Hủy Phỏng vấn</v>
      </c>
      <c r="G58" s="45" t="s">
        <v>8394</v>
      </c>
      <c r="H58" s="18">
        <v>977437774</v>
      </c>
      <c r="I58" s="45" t="s">
        <v>8395</v>
      </c>
      <c r="J58" s="304" t="s">
        <v>8396</v>
      </c>
      <c r="K58" s="140" t="s">
        <v>8397</v>
      </c>
      <c r="L58" s="21" t="str">
        <f ca="1">IFERROR(__xludf.DUMMYFUNCTION("if(or(countifs($H$3:H59,H59)&gt;1, countifs($I$3:I59,I59)&gt;1),""Trùng"",if(or(COUNTIFS('Data tổng'!$I:$I,$I59)&gt;1,COUNTIFS('Data tổng'!$H:$H,$H59)&gt;1),""Trùng ""&amp;FILTER('Data tổng'!$B:$B,'Data tổng'!$I:$I=$I59,'Data tổng'!$B:$B&lt;&gt;$B59),""ok""))"),"ok")</f>
        <v>ok</v>
      </c>
      <c r="M58" s="16"/>
      <c r="N58" s="16"/>
      <c r="O58" s="16"/>
      <c r="P58" s="16"/>
      <c r="Q58" s="16"/>
      <c r="R58" s="16"/>
      <c r="T58" s="16"/>
      <c r="U58" s="305" t="s">
        <v>8398</v>
      </c>
      <c r="V58" s="23"/>
      <c r="W58" s="24" t="s">
        <v>57</v>
      </c>
      <c r="X58" s="25"/>
      <c r="Y58" s="33"/>
      <c r="Z58" s="26"/>
      <c r="AA58" s="26" t="s">
        <v>187</v>
      </c>
      <c r="AB58" s="27"/>
      <c r="AC58" s="27"/>
      <c r="AD58" s="29"/>
      <c r="AE58" s="29"/>
      <c r="AF58" s="29"/>
      <c r="AG58" s="29"/>
    </row>
    <row r="59" spans="1:33" ht="15.75" customHeight="1">
      <c r="A59" s="15">
        <v>44669</v>
      </c>
      <c r="B59" s="16" t="s">
        <v>8201</v>
      </c>
      <c r="C59" s="16" t="s">
        <v>78</v>
      </c>
      <c r="D59" s="16" t="s">
        <v>457</v>
      </c>
      <c r="E59" s="16" t="s">
        <v>48</v>
      </c>
      <c r="F59" s="17" t="str">
        <f t="shared" si="1"/>
        <v>Fail Phỏng vấn</v>
      </c>
      <c r="G59" s="16" t="s">
        <v>1350</v>
      </c>
      <c r="H59" s="18">
        <v>84961696926</v>
      </c>
      <c r="I59" s="45" t="s">
        <v>8399</v>
      </c>
      <c r="J59" s="304"/>
      <c r="K59" s="363" t="s">
        <v>8400</v>
      </c>
      <c r="L59" s="21" t="str">
        <f ca="1">IFERROR(__xludf.DUMMYFUNCTION("if(or(countifs($H$3:H60,H60)&gt;1, countifs($I$3:I60,I60)&gt;1),""Trùng"",if(or(COUNTIFS('Data tổng'!$I:$I,$I60)&gt;1,COUNTIFS('Data tổng'!$H:$H,$H60)&gt;1),""Trùng ""&amp;FILTER('Data tổng'!$B:$B,'Data tổng'!$I:$I=$I60,'Data tổng'!$B:$B&lt;&gt;$B60),""ok""))"),"ok")</f>
        <v>ok</v>
      </c>
      <c r="M59" s="16"/>
      <c r="N59" s="16"/>
      <c r="O59" s="16"/>
      <c r="P59" s="16"/>
      <c r="Q59" s="16"/>
      <c r="R59" s="16"/>
      <c r="T59" s="16"/>
      <c r="U59" s="305" t="s">
        <v>8401</v>
      </c>
      <c r="V59" s="23"/>
      <c r="W59" s="24" t="s">
        <v>57</v>
      </c>
      <c r="X59" s="25"/>
      <c r="Y59" s="33"/>
      <c r="Z59" s="26"/>
      <c r="AA59" s="26" t="s">
        <v>47</v>
      </c>
      <c r="AB59" s="27"/>
      <c r="AC59" s="27"/>
      <c r="AD59" s="29"/>
      <c r="AE59" s="29"/>
      <c r="AF59" s="29"/>
      <c r="AG59" s="29"/>
    </row>
    <row r="60" spans="1:33" ht="15.75" customHeight="1">
      <c r="A60" s="15">
        <v>44669</v>
      </c>
      <c r="B60" s="16" t="s">
        <v>8201</v>
      </c>
      <c r="C60" s="16" t="s">
        <v>155</v>
      </c>
      <c r="D60" s="16" t="s">
        <v>79</v>
      </c>
      <c r="E60" s="16" t="s">
        <v>48</v>
      </c>
      <c r="F60" s="17" t="str">
        <f t="shared" si="1"/>
        <v>Đồng ý offer</v>
      </c>
      <c r="G60" s="45" t="s">
        <v>8402</v>
      </c>
      <c r="H60" s="44">
        <v>349421034</v>
      </c>
      <c r="I60" s="45" t="s">
        <v>8403</v>
      </c>
      <c r="J60" s="304"/>
      <c r="K60" s="140" t="s">
        <v>8404</v>
      </c>
      <c r="L60" s="21" t="str">
        <f ca="1">IFERROR(__xludf.DUMMYFUNCTION("if(or(countifs($H$3:H61,H61)&gt;1, countifs($I$3:I61,I61)&gt;1),""Trùng"",if(or(COUNTIFS('Data tổng'!$I:$I,$I61)&gt;1,COUNTIFS('Data tổng'!$H:$H,$H61)&gt;1),""Trùng ""&amp;FILTER('Data tổng'!$B:$B,'Data tổng'!$I:$I=$I61,'Data tổng'!$B:$B&lt;&gt;$B61),""ok""))"),"ok")</f>
        <v>ok</v>
      </c>
      <c r="M60" s="16" t="s">
        <v>149</v>
      </c>
      <c r="N60" s="16"/>
      <c r="O60" s="16"/>
      <c r="P60" s="16"/>
      <c r="Q60" s="16"/>
      <c r="R60" s="16"/>
      <c r="T60" s="16"/>
      <c r="U60" s="387" t="s">
        <v>8405</v>
      </c>
      <c r="V60" s="23"/>
      <c r="W60" s="24" t="s">
        <v>57</v>
      </c>
      <c r="X60" s="25">
        <v>44670</v>
      </c>
      <c r="Y60" s="33">
        <v>0.66666666666666663</v>
      </c>
      <c r="Z60" s="26" t="s">
        <v>8406</v>
      </c>
      <c r="AA60" s="26" t="s">
        <v>57</v>
      </c>
      <c r="AB60" s="39">
        <v>44671</v>
      </c>
      <c r="AC60" s="27" t="s">
        <v>65</v>
      </c>
      <c r="AD60" s="118">
        <v>44685</v>
      </c>
      <c r="AE60" s="29"/>
      <c r="AF60" s="29" t="s">
        <v>116</v>
      </c>
      <c r="AG60" s="35">
        <v>17000000</v>
      </c>
    </row>
    <row r="61" spans="1:33" ht="15.75" customHeight="1">
      <c r="A61" s="15">
        <v>44669</v>
      </c>
      <c r="B61" s="16" t="s">
        <v>8201</v>
      </c>
      <c r="C61" s="16" t="s">
        <v>155</v>
      </c>
      <c r="D61" s="16" t="s">
        <v>79</v>
      </c>
      <c r="E61" s="16" t="s">
        <v>48</v>
      </c>
      <c r="F61" s="17" t="str">
        <f t="shared" si="1"/>
        <v>Đã nhận được CV</v>
      </c>
      <c r="G61" s="45" t="s">
        <v>8193</v>
      </c>
      <c r="H61" s="18">
        <v>395110186</v>
      </c>
      <c r="I61" s="45" t="s">
        <v>8194</v>
      </c>
      <c r="J61" s="306">
        <v>35447</v>
      </c>
      <c r="K61" s="140" t="s">
        <v>8407</v>
      </c>
      <c r="L61" s="21" t="str">
        <f ca="1">IFERROR(__xludf.DUMMYFUNCTION("if(or(countifs($H$3:H62,H62)&gt;1, countifs($I$3:I62,I62)&gt;1),""Trùng"",if(or(COUNTIFS('Data tổng'!$I:$I,$I62)&gt;1,COUNTIFS('Data tổng'!$H:$H,$H62)&gt;1),""Trùng ""&amp;FILTER('Data tổng'!$B:$B,'Data tổng'!$I:$I=$I62,'Data tổng'!$B:$B&lt;&gt;$B62),""ok""))"),"ok")</f>
        <v>ok</v>
      </c>
      <c r="M61" s="16"/>
      <c r="N61" s="16"/>
      <c r="O61" s="16"/>
      <c r="P61" s="16"/>
      <c r="Q61" s="16"/>
      <c r="R61" s="16"/>
      <c r="T61" s="16"/>
      <c r="U61" s="305"/>
      <c r="V61" s="23"/>
      <c r="W61" s="24"/>
      <c r="X61" s="25"/>
      <c r="Y61" s="33"/>
      <c r="Z61" s="26"/>
      <c r="AA61" s="26"/>
      <c r="AB61" s="27"/>
      <c r="AC61" s="27"/>
      <c r="AD61" s="29"/>
      <c r="AE61" s="29"/>
      <c r="AF61" s="29"/>
      <c r="AG61" s="29"/>
    </row>
    <row r="62" spans="1:33" ht="15.75" customHeight="1">
      <c r="A62" s="15">
        <v>44671</v>
      </c>
      <c r="B62" s="16" t="s">
        <v>8201</v>
      </c>
      <c r="C62" s="16" t="s">
        <v>155</v>
      </c>
      <c r="D62" s="16" t="s">
        <v>79</v>
      </c>
      <c r="E62" s="16" t="s">
        <v>48</v>
      </c>
      <c r="F62" s="17" t="str">
        <f t="shared" si="1"/>
        <v>Fail Phỏng vấn</v>
      </c>
      <c r="G62" s="45" t="s">
        <v>8408</v>
      </c>
      <c r="H62" s="18">
        <v>349498240</v>
      </c>
      <c r="I62" s="45" t="s">
        <v>8409</v>
      </c>
      <c r="J62" s="367">
        <v>34259</v>
      </c>
      <c r="K62" s="140" t="s">
        <v>8410</v>
      </c>
      <c r="L62" s="21" t="str">
        <f ca="1">IFERROR(__xludf.DUMMYFUNCTION("if(or(countifs($H$3:H63,H63)&gt;1, countifs($I$3:I63,I63)&gt;1),""Trùng"",if(or(COUNTIFS('Data tổng'!$I:$I,$I63)&gt;1,COUNTIFS('Data tổng'!$H:$H,$H63)&gt;1),""Trùng ""&amp;FILTER('Data tổng'!$B:$B,'Data tổng'!$I:$I=$I63,'Data tổng'!$B:$B&lt;&gt;$B63),""ok""))"),"ok")</f>
        <v>ok</v>
      </c>
      <c r="M62" s="16" t="s">
        <v>40</v>
      </c>
      <c r="N62" s="16" t="s">
        <v>243</v>
      </c>
      <c r="O62" s="16"/>
      <c r="P62" s="16"/>
      <c r="Q62" s="16"/>
      <c r="R62" s="16"/>
      <c r="T62" s="16"/>
      <c r="U62" s="305" t="s">
        <v>8411</v>
      </c>
      <c r="V62" s="23"/>
      <c r="W62" s="24" t="s">
        <v>57</v>
      </c>
      <c r="X62" s="25">
        <v>44676</v>
      </c>
      <c r="Y62" s="33">
        <v>0.77083333333333337</v>
      </c>
      <c r="Z62" s="26" t="s">
        <v>8412</v>
      </c>
      <c r="AA62" s="26" t="s">
        <v>47</v>
      </c>
      <c r="AB62" s="27"/>
      <c r="AC62" s="27"/>
      <c r="AD62" s="29"/>
      <c r="AE62" s="29"/>
      <c r="AF62" s="29"/>
      <c r="AG62" s="29"/>
    </row>
    <row r="63" spans="1:33" ht="15.75" customHeight="1">
      <c r="A63" s="15"/>
      <c r="B63" s="16" t="s">
        <v>8201</v>
      </c>
      <c r="C63" s="16" t="s">
        <v>263</v>
      </c>
      <c r="D63" s="16" t="s">
        <v>79</v>
      </c>
      <c r="E63" s="16" t="s">
        <v>48</v>
      </c>
      <c r="F63" s="76" t="str">
        <f t="shared" si="1"/>
        <v>Pass CV</v>
      </c>
      <c r="G63" s="45" t="s">
        <v>8413</v>
      </c>
      <c r="H63" s="18">
        <v>962774423</v>
      </c>
      <c r="I63" s="45" t="s">
        <v>8414</v>
      </c>
      <c r="J63" s="388"/>
      <c r="K63" s="20" t="s">
        <v>8415</v>
      </c>
      <c r="L63" s="21" t="str">
        <f ca="1">IFERROR(__xludf.DUMMYFUNCTION("if(or(countifs($H$3:H64,H64)&gt;1, countifs($I$3:I64,I64)&gt;1),""Trùng"",if(or(COUNTIFS('Data tổng'!$I:$I,$I64)&gt;1,COUNTIFS('Data tổng'!$H:$H,$H64)&gt;1),""Trùng ""&amp;FILTER('Data tổng'!$B:$B,'Data tổng'!$I:$I=$I64,'Data tổng'!$B:$B&lt;&gt;$B64),""ok""))"),"ok")</f>
        <v>ok</v>
      </c>
      <c r="M63" s="16" t="s">
        <v>83</v>
      </c>
      <c r="N63" s="16" t="s">
        <v>84</v>
      </c>
      <c r="O63" s="16"/>
      <c r="P63" s="16"/>
      <c r="Q63" s="16"/>
      <c r="R63" s="16"/>
      <c r="S63" s="16"/>
      <c r="T63" s="16"/>
      <c r="U63" s="21" t="s">
        <v>8416</v>
      </c>
      <c r="V63" s="23"/>
      <c r="W63" s="24" t="s">
        <v>57</v>
      </c>
      <c r="X63" s="25"/>
      <c r="Y63" s="33"/>
      <c r="Z63" s="26"/>
      <c r="AA63" s="26"/>
      <c r="AB63" s="27"/>
      <c r="AC63" s="27"/>
      <c r="AD63" s="29"/>
      <c r="AE63" s="29"/>
      <c r="AF63" s="29"/>
      <c r="AG63" s="29"/>
    </row>
    <row r="64" spans="1:33" ht="15.75" customHeight="1">
      <c r="A64" s="15">
        <v>44701</v>
      </c>
      <c r="B64" s="16" t="s">
        <v>8201</v>
      </c>
      <c r="C64" s="16" t="s">
        <v>155</v>
      </c>
      <c r="D64" s="16" t="s">
        <v>79</v>
      </c>
      <c r="E64" s="16" t="s">
        <v>48</v>
      </c>
      <c r="F64" s="17" t="str">
        <f t="shared" si="1"/>
        <v>Pass Phỏng vấn</v>
      </c>
      <c r="G64" s="16" t="s">
        <v>4541</v>
      </c>
      <c r="H64" s="18">
        <v>84363503879</v>
      </c>
      <c r="I64" s="45" t="s">
        <v>4542</v>
      </c>
      <c r="J64" s="304"/>
      <c r="K64" s="30" t="s">
        <v>8417</v>
      </c>
      <c r="L64" s="21" t="str">
        <f ca="1">IFERROR(__xludf.DUMMYFUNCTION("if(or(countifs($H$3:H65,H65)&gt;1, countifs($I$3:I65,I65)&gt;1),""Trùng"",if(or(COUNTIFS('Data tổng'!$I:$I,$I65)&gt;1,COUNTIFS('Data tổng'!$H:$H,$H65)&gt;1),""Trùng ""&amp;FILTER('Data tổng'!$B:$B,'Data tổng'!$I:$I=$I65,'Data tổng'!$B:$B&lt;&gt;$B65),""ok""))"),"ok")</f>
        <v>ok</v>
      </c>
      <c r="M64" s="16" t="s">
        <v>40</v>
      </c>
      <c r="N64" s="16" t="s">
        <v>243</v>
      </c>
      <c r="O64" s="16"/>
      <c r="P64" s="16"/>
      <c r="Q64" s="16"/>
      <c r="R64" s="16"/>
      <c r="T64" s="16"/>
      <c r="U64" s="305" t="s">
        <v>8418</v>
      </c>
      <c r="V64" s="23"/>
      <c r="W64" s="24" t="s">
        <v>57</v>
      </c>
      <c r="X64" s="25">
        <v>44676</v>
      </c>
      <c r="Y64" s="33"/>
      <c r="Z64" s="26" t="s">
        <v>8419</v>
      </c>
      <c r="AA64" s="26" t="s">
        <v>57</v>
      </c>
      <c r="AB64" s="39">
        <v>44676</v>
      </c>
      <c r="AC64" s="27"/>
      <c r="AD64" s="29"/>
      <c r="AE64" s="29"/>
      <c r="AF64" s="29" t="s">
        <v>3482</v>
      </c>
      <c r="AG64" s="35">
        <v>23000000</v>
      </c>
    </row>
    <row r="65" spans="1:33" ht="15.75" customHeight="1">
      <c r="A65" s="15">
        <v>44677</v>
      </c>
      <c r="B65" s="16" t="s">
        <v>8201</v>
      </c>
      <c r="C65" s="16" t="s">
        <v>155</v>
      </c>
      <c r="D65" s="16" t="s">
        <v>79</v>
      </c>
      <c r="E65" s="16" t="s">
        <v>48</v>
      </c>
      <c r="F65" s="17" t="str">
        <f t="shared" si="1"/>
        <v>Đã nhận được CV</v>
      </c>
      <c r="G65" s="45" t="s">
        <v>7141</v>
      </c>
      <c r="H65" s="18">
        <v>364229216</v>
      </c>
      <c r="I65" s="45" t="s">
        <v>8420</v>
      </c>
      <c r="J65" s="304" t="s">
        <v>8421</v>
      </c>
      <c r="K65" s="140" t="s">
        <v>8422</v>
      </c>
      <c r="L65" s="21" t="str">
        <f ca="1">IFERROR(__xludf.DUMMYFUNCTION("if(or(countifs($H$3:H66,H66)&gt;1, countifs($I$3:I66,I66)&gt;1),""Trùng"",if(or(COUNTIFS('Data tổng'!$I:$I,$I66)&gt;1,COUNTIFS('Data tổng'!$H:$H,$H66)&gt;1),""Trùng ""&amp;FILTER('Data tổng'!$B:$B,'Data tổng'!$I:$I=$I66,'Data tổng'!$B:$B&lt;&gt;$B66),""ok""))"),"ok")</f>
        <v>ok</v>
      </c>
      <c r="M65" s="16" t="s">
        <v>40</v>
      </c>
      <c r="N65" s="16" t="s">
        <v>243</v>
      </c>
      <c r="O65" s="16"/>
      <c r="P65" s="16"/>
      <c r="Q65" s="16"/>
      <c r="R65" s="16"/>
      <c r="T65" s="16"/>
      <c r="U65" s="305" t="s">
        <v>8423</v>
      </c>
      <c r="V65" s="23"/>
      <c r="W65" s="24"/>
      <c r="X65" s="25"/>
      <c r="Y65" s="33"/>
      <c r="Z65" s="26"/>
      <c r="AA65" s="26"/>
      <c r="AB65" s="27"/>
      <c r="AC65" s="27"/>
      <c r="AD65" s="29"/>
      <c r="AE65" s="29"/>
      <c r="AF65" s="29"/>
      <c r="AG65" s="29"/>
    </row>
    <row r="66" spans="1:33" ht="15.75" customHeight="1">
      <c r="A66" s="15">
        <v>44677</v>
      </c>
      <c r="B66" s="16" t="s">
        <v>8201</v>
      </c>
      <c r="C66" s="16" t="s">
        <v>155</v>
      </c>
      <c r="D66" s="16" t="s">
        <v>79</v>
      </c>
      <c r="E66" s="16" t="s">
        <v>48</v>
      </c>
      <c r="F66" s="17" t="str">
        <f t="shared" si="1"/>
        <v>Đã nhận được CV</v>
      </c>
      <c r="G66" s="45" t="s">
        <v>8424</v>
      </c>
      <c r="H66" s="18">
        <v>388863933</v>
      </c>
      <c r="I66" s="45" t="s">
        <v>8425</v>
      </c>
      <c r="J66" s="304" t="s">
        <v>8426</v>
      </c>
      <c r="K66" s="30" t="s">
        <v>8427</v>
      </c>
      <c r="L66" s="21" t="str">
        <f ca="1">IFERROR(__xludf.DUMMYFUNCTION("if(or(countifs($H$3:H67,H67)&gt;1, countifs($I$3:I67,I67)&gt;1),""Trùng"",if(or(COUNTIFS('Data tổng'!$I:$I,$I67)&gt;1,COUNTIFS('Data tổng'!$H:$H,$H67)&gt;1),""Trùng ""&amp;FILTER('Data tổng'!$B:$B,'Data tổng'!$I:$I=$I67,'Data tổng'!$B:$B&lt;&gt;$B67),""ok""))"),"ok")</f>
        <v>ok</v>
      </c>
      <c r="M66" s="16" t="s">
        <v>40</v>
      </c>
      <c r="N66" s="16" t="s">
        <v>41</v>
      </c>
      <c r="O66" s="16"/>
      <c r="P66" s="16"/>
      <c r="Q66" s="16"/>
      <c r="R66" s="16"/>
      <c r="T66" s="16"/>
      <c r="U66" s="305" t="s">
        <v>8428</v>
      </c>
      <c r="V66" s="23"/>
      <c r="W66" s="24"/>
      <c r="X66" s="25"/>
      <c r="Y66" s="33"/>
      <c r="Z66" s="26"/>
      <c r="AA66" s="26"/>
      <c r="AB66" s="27"/>
      <c r="AC66" s="27"/>
      <c r="AD66" s="29"/>
      <c r="AE66" s="29"/>
      <c r="AF66" s="29"/>
      <c r="AG66" s="29"/>
    </row>
  </sheetData>
  <conditionalFormatting sqref="F2:F66 G7">
    <cfRule type="cellIs" dxfId="142" priority="1" operator="equal">
      <formula>"Đã onboard"</formula>
    </cfRule>
    <cfRule type="containsText" dxfId="141" priority="2" operator="containsText" text="Không">
      <formula>NOT(ISERROR(SEARCH(("Không"),(F2))))</formula>
    </cfRule>
    <cfRule type="containsText" dxfId="140" priority="3" operator="containsText" text="Từ chối">
      <formula>NOT(ISERROR(SEARCH(("Từ chối"),(F2))))</formula>
    </cfRule>
    <cfRule type="containsText" dxfId="139" priority="4" operator="containsText" text="Fail">
      <formula>NOT(ISERROR(SEARCH(("Fail"),(F2))))</formula>
    </cfRule>
    <cfRule type="containsText" dxfId="138" priority="5" operator="containsText" text="Hủy">
      <formula>NOT(ISERROR(SEARCH(("Hủy"),(F2))))</formula>
    </cfRule>
    <cfRule type="containsText" dxfId="137" priority="6" operator="containsText" text="Pass Phỏng vấn">
      <formula>NOT(ISERROR(SEARCH(("Pass Phỏng vấn"),(F2))))</formula>
    </cfRule>
    <cfRule type="containsText" dxfId="136" priority="7" operator="containsText" text="Pass CV">
      <formula>NOT(ISERROR(SEARCH(("Pass CV"),(F2))))</formula>
    </cfRule>
    <cfRule type="containsText" dxfId="135" priority="8" operator="containsText" text="Cân nhắc">
      <formula>NOT(ISERROR(SEARCH(("Cân nhắc"),(F2))))</formula>
    </cfRule>
    <cfRule type="containsText" dxfId="134" priority="9" operator="containsText" text="Đã nhận được CV">
      <formula>NOT(ISERROR(SEARCH(("Đã nhận được CV"),(F2))))</formula>
    </cfRule>
    <cfRule type="containsText" dxfId="133" priority="10" operator="containsText" text="Đồng ý offer">
      <formula>NOT(ISERROR(SEARCH(("Đồng ý offer"),(F2))))</formula>
    </cfRule>
    <cfRule type="cellIs" dxfId="132" priority="11" operator="equal">
      <formula>"Có lịch PV"</formula>
    </cfRule>
    <cfRule type="containsText" dxfId="131" priority="12" operator="containsText" text="Pass CV">
      <formula>NOT(ISERROR(SEARCH(("Pass CV"),(F2))))</formula>
    </cfRule>
  </conditionalFormatting>
  <conditionalFormatting sqref="L2:L66">
    <cfRule type="containsText" dxfId="130" priority="13" operator="containsText" text="Trùng">
      <formula>NOT(ISERROR(SEARCH(("Trùng"),(L2))))</formula>
    </cfRule>
  </conditionalFormatting>
  <dataValidations count="1">
    <dataValidation type="custom" allowBlank="1" showDropDown="1" sqref="A2:A31 J2:J36 A33:A66 J38:J66 V2:V66 X2:X66 AB2:AB66 AD2:AD66" xr:uid="{3AD9CEB7-EA89-44A5-AA87-B57C600309D6}">
      <formula1>OR(NOT(ISERROR(DATEVALUE(A2))), AND(ISNUMBER(A2), LEFT(CELL("format", A2))="D"))</formula1>
    </dataValidation>
  </dataValidations>
  <hyperlinks>
    <hyperlink ref="K2" r:id="rId1" xr:uid="{249227B5-3AA2-46F0-A544-060421E57E55}"/>
    <hyperlink ref="K3" r:id="rId2" xr:uid="{350CF640-3118-4735-96FC-53F7758CF9B5}"/>
    <hyperlink ref="K4" r:id="rId3" xr:uid="{F50C4EA6-DB4A-4CB8-8D3A-FAF2AC88B12E}"/>
    <hyperlink ref="K5" r:id="rId4" xr:uid="{3476EA39-B8F4-4282-8F63-381CE7A854AB}"/>
    <hyperlink ref="K6" r:id="rId5" xr:uid="{228BDF9E-818B-49B9-BA91-038EC5EF3514}"/>
    <hyperlink ref="K7" r:id="rId6" xr:uid="{AB5E9F3C-5D45-47E4-80D9-9E35AD8CD3A0}"/>
    <hyperlink ref="K8" r:id="rId7" xr:uid="{5908C488-6A47-4C39-AB42-FC62CBDF0BC8}"/>
    <hyperlink ref="K9" r:id="rId8" xr:uid="{5EE07225-53FD-4048-AB55-72B3A869B43F}"/>
    <hyperlink ref="K10" r:id="rId9" xr:uid="{04B87593-E640-4EDE-92F0-879AAAFD995C}"/>
    <hyperlink ref="K11" r:id="rId10" xr:uid="{7FECEC3C-4475-4749-8291-6CDB48CB4108}"/>
    <hyperlink ref="K12" r:id="rId11" xr:uid="{2785DBFD-7A60-4548-B81F-110A8A51EC37}"/>
    <hyperlink ref="K13" r:id="rId12" xr:uid="{58766CE2-2C0A-4EF3-A1F2-9FFE1CF9B665}"/>
    <hyperlink ref="K14" r:id="rId13" xr:uid="{7DAE7586-BC9A-4CF5-BC62-22A21CE2B628}"/>
    <hyperlink ref="K15" r:id="rId14" xr:uid="{C0892D9A-CB58-4A88-9099-A2F18F4FC126}"/>
    <hyperlink ref="K16" r:id="rId15" xr:uid="{BE062D20-5357-4C13-AE08-AD6A328A677D}"/>
    <hyperlink ref="K17" r:id="rId16" xr:uid="{10FE5DD6-25B5-4323-8930-28D90EBEB3B0}"/>
    <hyperlink ref="K18" r:id="rId17" xr:uid="{156FA097-1F1D-43AA-9351-C396E119F736}"/>
    <hyperlink ref="K19" r:id="rId18" xr:uid="{C01683C4-E98E-4235-A725-524F877783B6}"/>
    <hyperlink ref="K20" r:id="rId19" xr:uid="{1396A5A4-E97B-43A5-AF67-F4D0C91ED3A7}"/>
    <hyperlink ref="K21" r:id="rId20" xr:uid="{08119A7D-1B0B-4F1D-A643-666BB67CADD8}"/>
    <hyperlink ref="K22" r:id="rId21" xr:uid="{CC380658-8845-453A-B107-C4045FF3CA69}"/>
    <hyperlink ref="I23" r:id="rId22" xr:uid="{957C4B28-6343-4DDF-90D1-635A7AEDBE42}"/>
    <hyperlink ref="K23" r:id="rId23" xr:uid="{0E78767E-5B8B-440C-980B-77B2DCE8700D}"/>
    <hyperlink ref="K24" r:id="rId24" xr:uid="{76605881-D4E6-4F42-AE41-F859D6AF6F48}"/>
    <hyperlink ref="K25" r:id="rId25" xr:uid="{C46D5503-4B39-4981-8A04-FBBED6C76EDD}"/>
    <hyperlink ref="K26" r:id="rId26" xr:uid="{4D3E9160-414F-4B23-977E-02B442EFC7CA}"/>
    <hyperlink ref="K27" r:id="rId27" xr:uid="{5480DC0B-1788-4CAE-B79B-7C8D0A8A2AA1}"/>
    <hyperlink ref="K28" r:id="rId28" xr:uid="{9F7520AC-2F5D-41B0-BABB-7023F248C966}"/>
    <hyperlink ref="K29" r:id="rId29" xr:uid="{0B8F1AAA-639C-4426-A467-8F24762666D3}"/>
    <hyperlink ref="K30" r:id="rId30" xr:uid="{4A20EBAF-F28C-4F25-9CB4-BAD6AF728659}"/>
    <hyperlink ref="K31" r:id="rId31" xr:uid="{45BEE9CA-0055-4781-8C3D-5E6C5E7D540B}"/>
    <hyperlink ref="K32" r:id="rId32" xr:uid="{F29A225E-D7B7-4DCC-8CBD-3CCFA353E0D3}"/>
    <hyperlink ref="K33" r:id="rId33" xr:uid="{5514C082-4C33-410A-BA43-133070B50CE5}"/>
    <hyperlink ref="K34" r:id="rId34" xr:uid="{B7C23ECE-F7DD-4186-A6F4-76F77CD98319}"/>
    <hyperlink ref="K35" r:id="rId35" xr:uid="{E73B554C-4081-4819-A6AD-F15E20049548}"/>
    <hyperlink ref="K36" r:id="rId36" xr:uid="{E7E1AF4A-BE1D-4595-AE54-4A7DBBF4B245}"/>
    <hyperlink ref="K37" r:id="rId37" xr:uid="{2A913D70-7A82-479E-B434-76F48A79C568}"/>
    <hyperlink ref="K39" r:id="rId38" xr:uid="{248133C3-2CBC-453A-ABEF-D20C0F97CDE5}"/>
    <hyperlink ref="K40" r:id="rId39" xr:uid="{4EFAD235-C42B-4C1D-A657-88077A1A59E3}"/>
    <hyperlink ref="K41" r:id="rId40" xr:uid="{DA1CBF72-642C-4BC5-BE25-9601273AD96F}"/>
    <hyperlink ref="K42" r:id="rId41" xr:uid="{7AB00C57-6C2E-4C13-81F3-A13BCA88B05E}"/>
    <hyperlink ref="K43" r:id="rId42" xr:uid="{21789D07-9E0B-4DE6-8AC0-A8E22EDBCAC3}"/>
    <hyperlink ref="K44" r:id="rId43" xr:uid="{A54C6137-B5F6-4258-8F04-ED21A80E9DF8}"/>
    <hyperlink ref="K45" r:id="rId44" xr:uid="{2D583226-5467-4000-A23A-E04D354D4ACB}"/>
    <hyperlink ref="K46" r:id="rId45" xr:uid="{3B6D23A1-3308-495F-88CD-8C0F7A2716FE}"/>
    <hyperlink ref="K47" r:id="rId46" xr:uid="{400C469C-F7B3-44FB-81BA-F1FBC6E45F47}"/>
    <hyperlink ref="K48" r:id="rId47" xr:uid="{9F66ADFD-FC72-4525-85E6-F6F4C4F0BE54}"/>
    <hyperlink ref="K50" r:id="rId48" xr:uid="{FA86E233-EF02-4371-899B-F95C78B71F62}"/>
    <hyperlink ref="K51" r:id="rId49" xr:uid="{707816E4-0426-4A18-951C-386E50724134}"/>
    <hyperlink ref="K52" r:id="rId50" xr:uid="{16484E87-DC48-4FA1-856F-FC0FAECF081F}"/>
    <hyperlink ref="K53" r:id="rId51" xr:uid="{A440F749-5240-4A2A-BC00-5A0F5777ABCE}"/>
    <hyperlink ref="K54" r:id="rId52" xr:uid="{2E975740-2FDD-4643-AF9A-4FEB7080887C}"/>
    <hyperlink ref="K55" r:id="rId53" xr:uid="{B4D803BB-4741-4097-B2BD-5DC8EA1E4803}"/>
    <hyperlink ref="K56" r:id="rId54" xr:uid="{E4CA14B4-49F7-4AAC-96BD-CCE3925A3460}"/>
    <hyperlink ref="K57" r:id="rId55" xr:uid="{4A5BBE7F-58B6-4589-AA3B-DA68C4A34008}"/>
    <hyperlink ref="K58" r:id="rId56" xr:uid="{A1F71823-61DD-4BF0-B89B-21A347FEA377}"/>
    <hyperlink ref="K59" r:id="rId57" xr:uid="{58AEE07F-0E58-4989-8793-E49376F26E3A}"/>
    <hyperlink ref="K60" r:id="rId58" xr:uid="{3DDE21EA-EE24-4FD1-9405-C834EC00B30A}"/>
    <hyperlink ref="K61" r:id="rId59" xr:uid="{EDD8C296-D0F6-4038-8E09-D490A9122C15}"/>
    <hyperlink ref="K62" r:id="rId60" xr:uid="{3C7D9A1C-99AC-4895-83E5-208B8F1ED8D1}"/>
    <hyperlink ref="K63" r:id="rId61" xr:uid="{6B155C79-2674-449A-9260-C6A3A2BD3784}"/>
    <hyperlink ref="K64" r:id="rId62" xr:uid="{3C2F8B25-08C1-4849-9C13-B89D726FC7B2}"/>
    <hyperlink ref="K65" r:id="rId63" xr:uid="{26D7B634-0E13-40C1-85C2-70ADA097F701}"/>
    <hyperlink ref="K66" r:id="rId64" xr:uid="{AE67F233-F813-49B9-B4A6-487A93501D3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636C-A43F-491B-9542-92546825E962}">
  <sheetPr codeName="Sheet7"/>
  <dimension ref="A1:AG47"/>
  <sheetViews>
    <sheetView topLeftCell="A33" workbookViewId="0">
      <selection activeCell="B48" sqref="B48:B994"/>
    </sheetView>
  </sheetViews>
  <sheetFormatPr defaultColWidth="12.6328125" defaultRowHeight="14.5"/>
  <cols>
    <col min="1" max="1" width="7.6328125" customWidth="1"/>
    <col min="2" max="2" width="9.6328125" customWidth="1"/>
    <col min="3" max="3" width="12.36328125" customWidth="1"/>
    <col min="4" max="4" width="9.26953125" customWidth="1"/>
    <col min="5" max="5" width="8.36328125" customWidth="1"/>
    <col min="6" max="6" width="15" customWidth="1"/>
    <col min="7" max="7" width="20.7265625" customWidth="1"/>
    <col min="8" max="8" width="11.6328125" customWidth="1"/>
    <col min="9" max="9" width="19.453125" customWidth="1"/>
    <col min="10" max="10" width="11.08984375" customWidth="1"/>
    <col min="11" max="11" width="9.453125" customWidth="1"/>
    <col min="12" max="12" width="8.7265625" customWidth="1"/>
    <col min="13" max="13" width="10.6328125" customWidth="1"/>
    <col min="14" max="14" width="9" customWidth="1"/>
    <col min="15" max="15" width="7.26953125" customWidth="1"/>
    <col min="16" max="16" width="16" customWidth="1"/>
    <col min="17" max="17" width="10.26953125" customWidth="1"/>
    <col min="18" max="18" width="8" customWidth="1"/>
    <col min="19" max="19" width="9.08984375" customWidth="1"/>
    <col min="20" max="20" width="8" customWidth="1"/>
    <col min="21" max="21" width="36.453125" customWidth="1"/>
    <col min="22" max="22" width="8.81640625" customWidth="1"/>
    <col min="23" max="23" width="9.7265625" customWidth="1"/>
    <col min="24" max="24" width="9.81640625" bestFit="1" customWidth="1"/>
    <col min="25" max="25" width="11.08984375" customWidth="1"/>
    <col min="26" max="26" width="23.36328125" customWidth="1"/>
    <col min="27" max="27" width="9.453125" customWidth="1"/>
    <col min="28" max="28" width="9.81640625" bestFit="1" customWidth="1"/>
    <col min="29" max="29" width="9.453125" customWidth="1"/>
    <col min="30" max="30" width="9.81640625" bestFit="1" customWidth="1"/>
    <col min="31" max="32" width="9.453125" customWidth="1"/>
    <col min="33" max="33" width="13.81640625" customWidth="1"/>
  </cols>
  <sheetData>
    <row r="1" spans="1:33" ht="46.5" customHeight="1">
      <c r="A1" s="1" t="s">
        <v>0</v>
      </c>
      <c r="B1" s="1" t="s">
        <v>1</v>
      </c>
      <c r="C1" s="1" t="s">
        <v>2</v>
      </c>
      <c r="D1" s="1" t="s">
        <v>3</v>
      </c>
      <c r="E1" s="1" t="s">
        <v>4</v>
      </c>
      <c r="F1" s="1" t="s">
        <v>5</v>
      </c>
      <c r="G1" s="1" t="s">
        <v>6</v>
      </c>
      <c r="H1" s="2" t="s">
        <v>7</v>
      </c>
      <c r="I1" s="3" t="s">
        <v>8</v>
      </c>
      <c r="J1" s="4" t="s">
        <v>9</v>
      </c>
      <c r="K1" s="3" t="s">
        <v>10</v>
      </c>
      <c r="L1" s="1" t="s">
        <v>11</v>
      </c>
      <c r="M1" s="1" t="s">
        <v>12</v>
      </c>
      <c r="N1" s="1" t="s">
        <v>13</v>
      </c>
      <c r="O1" s="5" t="s">
        <v>14</v>
      </c>
      <c r="P1" s="5" t="s">
        <v>15</v>
      </c>
      <c r="Q1" s="5" t="s">
        <v>16</v>
      </c>
      <c r="R1" s="5" t="s">
        <v>17</v>
      </c>
      <c r="S1" s="5" t="s">
        <v>18</v>
      </c>
      <c r="T1" s="5" t="s">
        <v>19</v>
      </c>
      <c r="U1" s="5" t="s">
        <v>20</v>
      </c>
      <c r="V1" s="6" t="s">
        <v>21</v>
      </c>
      <c r="W1" s="7" t="s">
        <v>22</v>
      </c>
      <c r="X1" s="8" t="s">
        <v>23</v>
      </c>
      <c r="Y1" s="9" t="s">
        <v>24</v>
      </c>
      <c r="Z1" s="10" t="s">
        <v>25</v>
      </c>
      <c r="AA1" s="10" t="s">
        <v>26</v>
      </c>
      <c r="AB1" s="11" t="s">
        <v>27</v>
      </c>
      <c r="AC1" s="12" t="s">
        <v>28</v>
      </c>
      <c r="AD1" s="13" t="s">
        <v>29</v>
      </c>
      <c r="AE1" s="14" t="s">
        <v>30</v>
      </c>
      <c r="AF1" s="14" t="s">
        <v>31</v>
      </c>
      <c r="AG1" s="14" t="s">
        <v>32</v>
      </c>
    </row>
    <row r="2" spans="1:33" ht="15.75" customHeight="1">
      <c r="A2" s="15">
        <v>44629</v>
      </c>
      <c r="B2" s="16" t="s">
        <v>8429</v>
      </c>
      <c r="C2" s="16" t="s">
        <v>78</v>
      </c>
      <c r="D2" s="16" t="s">
        <v>79</v>
      </c>
      <c r="E2" s="16" t="s">
        <v>48</v>
      </c>
      <c r="F2" s="17" t="str">
        <f t="shared" ref="F2:F47" si="0">IF(G2="","",IF(AE2="Yes", "Đã onboard", IF(AE2="No", "Không onboard", IF(AC2="Yes", "Đồng ý offer", IF(AC2="Consider", "Cân nhắc offer",IF(AC2="No", "Từ chối offer", IF(AA2="Pass", "Pass Phỏng vấn", IF(AA2="Fail", "Fail Phỏng vấn", IF(AA2="Cancel", "Hủy Phỏng vấn", IF(AA2="Reject", "Từ chối Phỏng vấn", IF(AA2="Consider", "Cân nhắc KQ PV", IF(AND(X2&lt;&gt;"",AA2="",W2="Pass"), "Có lịch PV",IF(W2="Pass","Pass CV",IF(W2="Fail","Fail CV",IF(W2="Reject","Từ chối ứng tuyển", IF(W2="Consider","Cân nhắc CV","Đã nhận được CV"))))))))))))))))</f>
        <v>Đã onboard</v>
      </c>
      <c r="G2" s="16" t="s">
        <v>8430</v>
      </c>
      <c r="H2" s="18">
        <v>948250245</v>
      </c>
      <c r="I2" s="16" t="s">
        <v>8431</v>
      </c>
      <c r="J2" s="304">
        <v>1996</v>
      </c>
      <c r="K2" s="140" t="s">
        <v>8432</v>
      </c>
      <c r="L2" s="21" t="str">
        <f ca="1">IFERROR(__xludf.DUMMYFUNCTION("if(or(countifs($H$3:H4,H4)&gt;1, countifs($I$3:I4,I4)&gt;1),""Trùng"",if(or(COUNTIFS('Data tổng'!$I:$I,$I4)&gt;1,COUNTIFS('Data tổng'!$H:$H,$H4)&gt;1),""Trùng ""&amp;FILTER('Data tổng'!$B:$B,'Data tổng'!$I:$I=$I4,'Data tổng'!$B:$B&lt;&gt;$B4),""ok""))"),"ok")</f>
        <v>ok</v>
      </c>
      <c r="M2" s="16" t="s">
        <v>112</v>
      </c>
      <c r="N2" s="16" t="s">
        <v>3117</v>
      </c>
      <c r="O2" s="16" t="s">
        <v>76</v>
      </c>
      <c r="P2" s="16" t="s">
        <v>8433</v>
      </c>
      <c r="Q2" s="16"/>
      <c r="R2" s="16"/>
      <c r="S2" s="16">
        <v>2018</v>
      </c>
      <c r="T2" s="16" t="s">
        <v>87</v>
      </c>
      <c r="U2" s="22" t="s">
        <v>8434</v>
      </c>
      <c r="V2" s="23">
        <v>44629</v>
      </c>
      <c r="W2" s="24" t="s">
        <v>57</v>
      </c>
      <c r="X2" s="25">
        <v>44631</v>
      </c>
      <c r="Y2" s="33">
        <v>0.58333333333333337</v>
      </c>
      <c r="Z2" s="26" t="s">
        <v>8435</v>
      </c>
      <c r="AA2" s="26" t="s">
        <v>57</v>
      </c>
      <c r="AB2" s="316">
        <v>44634</v>
      </c>
      <c r="AC2" s="27" t="s">
        <v>65</v>
      </c>
      <c r="AD2" s="28">
        <v>44666</v>
      </c>
      <c r="AE2" s="29" t="s">
        <v>65</v>
      </c>
      <c r="AF2" s="29" t="s">
        <v>1355</v>
      </c>
      <c r="AG2" s="35">
        <v>13000000</v>
      </c>
    </row>
    <row r="3" spans="1:33" ht="15.75" customHeight="1">
      <c r="A3" s="15">
        <v>44631</v>
      </c>
      <c r="B3" s="16" t="s">
        <v>8429</v>
      </c>
      <c r="C3" s="16" t="s">
        <v>155</v>
      </c>
      <c r="D3" s="16" t="s">
        <v>417</v>
      </c>
      <c r="E3" s="16" t="s">
        <v>48</v>
      </c>
      <c r="F3" s="17" t="str">
        <f t="shared" si="0"/>
        <v>Từ chối offer</v>
      </c>
      <c r="G3" s="45" t="s">
        <v>8436</v>
      </c>
      <c r="H3" s="18">
        <v>374006604</v>
      </c>
      <c r="I3" s="389" t="s">
        <v>8437</v>
      </c>
      <c r="J3" s="304">
        <v>1992</v>
      </c>
      <c r="K3" s="140" t="s">
        <v>8438</v>
      </c>
      <c r="L3" s="21" t="str">
        <f ca="1">IFERROR(__xludf.DUMMYFUNCTION("if(or(countifs($H$3:H4,H4)&gt;1, countifs($I$3:I4,I4)&gt;1),""Trùng"",if(or(COUNTIFS('Data tổng'!$I:$I,$I4)&gt;1,COUNTIFS('Data tổng'!$H:$H,$H4)&gt;1),""Trùng ""&amp;FILTER('Data tổng'!$B:$B,'Data tổng'!$I:$I=$I4,'Data tổng'!$B:$B&lt;&gt;$B4),""ok""))"),"ok")</f>
        <v>ok</v>
      </c>
      <c r="M3" s="16" t="s">
        <v>40</v>
      </c>
      <c r="N3" s="16" t="s">
        <v>41</v>
      </c>
      <c r="O3" s="16" t="s">
        <v>383</v>
      </c>
      <c r="P3" s="16" t="s">
        <v>76</v>
      </c>
      <c r="Q3" s="16" t="s">
        <v>44</v>
      </c>
      <c r="R3" s="16"/>
      <c r="T3" s="16"/>
      <c r="U3" s="390" t="s">
        <v>8439</v>
      </c>
      <c r="V3" s="23">
        <v>44631</v>
      </c>
      <c r="W3" s="24" t="s">
        <v>57</v>
      </c>
      <c r="X3" s="25">
        <v>44636</v>
      </c>
      <c r="Y3" s="33">
        <v>0.58333333333333337</v>
      </c>
      <c r="Z3" s="368" t="s">
        <v>8440</v>
      </c>
      <c r="AA3" s="26" t="s">
        <v>57</v>
      </c>
      <c r="AB3" s="316">
        <v>44637</v>
      </c>
      <c r="AC3" s="27" t="s">
        <v>128</v>
      </c>
      <c r="AD3" s="28"/>
      <c r="AE3" s="29"/>
      <c r="AF3" s="29"/>
      <c r="AG3" s="35"/>
    </row>
    <row r="4" spans="1:33" ht="15.75" customHeight="1">
      <c r="A4" s="15">
        <v>44637</v>
      </c>
      <c r="B4" s="16" t="s">
        <v>8429</v>
      </c>
      <c r="C4" s="16" t="s">
        <v>145</v>
      </c>
      <c r="D4" s="16" t="s">
        <v>1455</v>
      </c>
      <c r="E4" s="16" t="s">
        <v>48</v>
      </c>
      <c r="F4" s="17" t="str">
        <f t="shared" si="0"/>
        <v>Đã onboard</v>
      </c>
      <c r="G4" s="45" t="s">
        <v>8441</v>
      </c>
      <c r="H4" s="18">
        <v>327967332</v>
      </c>
      <c r="I4" s="16" t="s">
        <v>8442</v>
      </c>
      <c r="J4" s="304">
        <v>1995</v>
      </c>
      <c r="K4" s="105" t="s">
        <v>8443</v>
      </c>
      <c r="L4" s="21" t="str">
        <f ca="1">IFERROR(__xludf.DUMMYFUNCTION("if(or(countifs($H$3:H5,H5)&gt;1, countifs($I$3:I5,I5)&gt;1),""Trùng"",if(or(COUNTIFS('Data tổng'!$I:$I,$I5)&gt;1,COUNTIFS('Data tổng'!$H:$H,$H5)&gt;1),""Trùng ""&amp;FILTER('Data tổng'!$B:$B,'Data tổng'!$I:$I=$I5,'Data tổng'!$B:$B&lt;&gt;$B5),""ok""))"),"ok")</f>
        <v>ok</v>
      </c>
      <c r="M4" s="16" t="s">
        <v>40</v>
      </c>
      <c r="N4" s="16" t="s">
        <v>243</v>
      </c>
      <c r="O4" s="16" t="s">
        <v>76</v>
      </c>
      <c r="P4" s="16" t="s">
        <v>54</v>
      </c>
      <c r="Q4" s="16" t="s">
        <v>3900</v>
      </c>
      <c r="R4" s="16"/>
      <c r="S4" s="16">
        <v>2019</v>
      </c>
      <c r="T4" s="16" t="s">
        <v>100</v>
      </c>
      <c r="U4" s="390" t="s">
        <v>8444</v>
      </c>
      <c r="V4" s="23">
        <v>44637</v>
      </c>
      <c r="W4" s="24" t="s">
        <v>57</v>
      </c>
      <c r="X4" s="25">
        <v>44644</v>
      </c>
      <c r="Y4" s="33">
        <v>0.375</v>
      </c>
      <c r="Z4" s="368" t="s">
        <v>8445</v>
      </c>
      <c r="AA4" s="26" t="s">
        <v>57</v>
      </c>
      <c r="AB4" s="316">
        <v>44650</v>
      </c>
      <c r="AC4" s="27" t="s">
        <v>65</v>
      </c>
      <c r="AD4" s="391">
        <v>44676</v>
      </c>
      <c r="AE4" s="29" t="s">
        <v>65</v>
      </c>
      <c r="AF4" s="29" t="s">
        <v>7529</v>
      </c>
      <c r="AG4" s="35">
        <v>22000000</v>
      </c>
    </row>
    <row r="5" spans="1:33" ht="15.75" customHeight="1">
      <c r="A5" s="15">
        <v>44638</v>
      </c>
      <c r="B5" s="16" t="s">
        <v>8429</v>
      </c>
      <c r="C5" s="16" t="s">
        <v>250</v>
      </c>
      <c r="D5" s="16" t="s">
        <v>417</v>
      </c>
      <c r="E5" s="16" t="s">
        <v>48</v>
      </c>
      <c r="F5" s="17" t="str">
        <f t="shared" si="0"/>
        <v>Fail CV</v>
      </c>
      <c r="G5" s="45" t="s">
        <v>8446</v>
      </c>
      <c r="H5" s="18">
        <v>944101190</v>
      </c>
      <c r="I5" s="16" t="s">
        <v>8447</v>
      </c>
      <c r="J5" s="304">
        <v>1990</v>
      </c>
      <c r="K5" s="30" t="s">
        <v>8448</v>
      </c>
      <c r="L5" s="21" t="str">
        <f ca="1">IFERROR(__xludf.DUMMYFUNCTION("if(or(countifs($H$3:H6,H6)&gt;1, countifs($I$3:I6,I6)&gt;1),""Trùng"",if(or(COUNTIFS('Data tổng'!$I:$I,$I6)&gt;1,COUNTIFS('Data tổng'!$H:$H,$H6)&gt;1),""Trùng ""&amp;FILTER('Data tổng'!$B:$B,'Data tổng'!$I:$I=$I6,'Data tổng'!$B:$B&lt;&gt;$B6),""ok""))"),"ok")</f>
        <v>ok</v>
      </c>
      <c r="M5" s="16" t="s">
        <v>149</v>
      </c>
      <c r="N5" s="16" t="s">
        <v>150</v>
      </c>
      <c r="O5" s="16" t="s">
        <v>85</v>
      </c>
      <c r="P5" s="16" t="s">
        <v>76</v>
      </c>
      <c r="Q5" s="16"/>
      <c r="R5" s="16"/>
      <c r="S5" s="16">
        <v>2012</v>
      </c>
      <c r="T5" s="16" t="s">
        <v>138</v>
      </c>
      <c r="U5" s="390" t="s">
        <v>8449</v>
      </c>
      <c r="V5" s="23">
        <v>44638</v>
      </c>
      <c r="W5" s="24" t="s">
        <v>47</v>
      </c>
      <c r="X5" s="25"/>
      <c r="Y5" s="33"/>
      <c r="Z5" s="368"/>
      <c r="AA5" s="26"/>
      <c r="AB5" s="316"/>
      <c r="AC5" s="27"/>
      <c r="AD5" s="28"/>
      <c r="AE5" s="29"/>
      <c r="AF5" s="29"/>
      <c r="AG5" s="29"/>
    </row>
    <row r="6" spans="1:33" ht="15.75" customHeight="1">
      <c r="A6" s="15">
        <v>44638</v>
      </c>
      <c r="B6" s="16" t="s">
        <v>8429</v>
      </c>
      <c r="C6" s="16" t="s">
        <v>250</v>
      </c>
      <c r="D6" s="16" t="s">
        <v>417</v>
      </c>
      <c r="E6" s="16" t="s">
        <v>48</v>
      </c>
      <c r="F6" s="17" t="str">
        <f t="shared" si="0"/>
        <v>Fail Phỏng vấn</v>
      </c>
      <c r="G6" s="45" t="s">
        <v>8450</v>
      </c>
      <c r="H6" s="18">
        <v>358611699</v>
      </c>
      <c r="I6" s="45" t="s">
        <v>8451</v>
      </c>
      <c r="J6" s="304">
        <v>1996</v>
      </c>
      <c r="K6" s="140" t="s">
        <v>8452</v>
      </c>
      <c r="L6" s="21" t="str">
        <f ca="1">IFERROR(__xludf.DUMMYFUNCTION("if(or(countifs($H$3:H7,H7)&gt;1, countifs($I$3:I7,I7)&gt;1),""Trùng"",if(or(COUNTIFS('Data tổng'!$I:$I,$I7)&gt;1,COUNTIFS('Data tổng'!$H:$H,$H7)&gt;1),""Trùng ""&amp;FILTER('Data tổng'!$B:$B,'Data tổng'!$I:$I=$I7,'Data tổng'!$B:$B&lt;&gt;$B7),""ok""))"),"ok")</f>
        <v>ok</v>
      </c>
      <c r="M6" s="16" t="s">
        <v>149</v>
      </c>
      <c r="N6" s="16" t="s">
        <v>150</v>
      </c>
      <c r="O6" s="16" t="s">
        <v>524</v>
      </c>
      <c r="P6" s="16" t="s">
        <v>54</v>
      </c>
      <c r="Q6" s="16"/>
      <c r="R6" s="16"/>
      <c r="T6" s="16"/>
      <c r="U6" s="390" t="s">
        <v>8453</v>
      </c>
      <c r="V6" s="23">
        <v>44638</v>
      </c>
      <c r="W6" s="24" t="s">
        <v>57</v>
      </c>
      <c r="X6" s="25">
        <v>44642</v>
      </c>
      <c r="Y6" s="33">
        <v>0.58333333333333337</v>
      </c>
      <c r="Z6" s="26" t="s">
        <v>8454</v>
      </c>
      <c r="AA6" s="26" t="s">
        <v>47</v>
      </c>
      <c r="AB6" s="316"/>
      <c r="AC6" s="27"/>
      <c r="AD6" s="28"/>
      <c r="AE6" s="29"/>
      <c r="AF6" s="29"/>
      <c r="AG6" s="29"/>
    </row>
    <row r="7" spans="1:33" ht="15.75" customHeight="1">
      <c r="A7" s="15">
        <v>44635</v>
      </c>
      <c r="B7" s="16" t="s">
        <v>8429</v>
      </c>
      <c r="C7" s="16" t="s">
        <v>155</v>
      </c>
      <c r="D7" s="16" t="s">
        <v>417</v>
      </c>
      <c r="E7" s="16" t="s">
        <v>48</v>
      </c>
      <c r="F7" s="17" t="str">
        <f t="shared" si="0"/>
        <v>Đã nhận được CV</v>
      </c>
      <c r="G7" s="45" t="s">
        <v>8455</v>
      </c>
      <c r="H7" s="18">
        <v>379785376</v>
      </c>
      <c r="I7" s="16" t="s">
        <v>8456</v>
      </c>
      <c r="J7" s="304">
        <v>1996</v>
      </c>
      <c r="K7" s="30" t="s">
        <v>8457</v>
      </c>
      <c r="L7" s="21" t="str">
        <f ca="1">IFERROR(__xludf.DUMMYFUNCTION("if(or(countifs($H$3:H8,H8)&gt;1, countifs($I$3:I8,I8)&gt;1),""Trùng"",if(or(COUNTIFS('Data tổng'!$I:$I,$I8)&gt;1,COUNTIFS('Data tổng'!$H:$H,$H8)&gt;1),""Trùng ""&amp;FILTER('Data tổng'!$B:$B,'Data tổng'!$I:$I=$I8,'Data tổng'!$B:$B&lt;&gt;$B8),""ok""))"),"ok")</f>
        <v>ok</v>
      </c>
      <c r="M7" s="16" t="s">
        <v>40</v>
      </c>
      <c r="N7" s="16" t="s">
        <v>558</v>
      </c>
      <c r="O7" s="16" t="s">
        <v>94</v>
      </c>
      <c r="P7" s="16" t="s">
        <v>54</v>
      </c>
      <c r="Q7" s="16" t="s">
        <v>44</v>
      </c>
      <c r="R7" s="16"/>
      <c r="S7" s="16">
        <v>2020</v>
      </c>
      <c r="T7" s="16" t="s">
        <v>87</v>
      </c>
      <c r="U7" s="390"/>
      <c r="V7" s="23">
        <v>44635</v>
      </c>
      <c r="W7" s="24"/>
      <c r="X7" s="25"/>
      <c r="Y7" s="33"/>
      <c r="Z7" s="26"/>
      <c r="AA7" s="26"/>
      <c r="AB7" s="316"/>
      <c r="AC7" s="27"/>
      <c r="AD7" s="28"/>
      <c r="AE7" s="29"/>
      <c r="AF7" s="29"/>
      <c r="AG7" s="29"/>
    </row>
    <row r="8" spans="1:33" ht="15.75" customHeight="1">
      <c r="A8" s="15">
        <v>44642</v>
      </c>
      <c r="B8" s="16" t="s">
        <v>8429</v>
      </c>
      <c r="C8" s="16" t="s">
        <v>155</v>
      </c>
      <c r="D8" s="16" t="s">
        <v>79</v>
      </c>
      <c r="E8" s="16" t="s">
        <v>48</v>
      </c>
      <c r="F8" s="17" t="str">
        <f t="shared" si="0"/>
        <v>Fail Phỏng vấn</v>
      </c>
      <c r="G8" s="45" t="s">
        <v>8458</v>
      </c>
      <c r="H8" s="18">
        <v>943561685</v>
      </c>
      <c r="I8" s="16" t="s">
        <v>8459</v>
      </c>
      <c r="J8" s="304">
        <v>2000</v>
      </c>
      <c r="K8" s="30" t="s">
        <v>8460</v>
      </c>
      <c r="L8" s="21" t="str">
        <f ca="1">IFERROR(__xludf.DUMMYFUNCTION("if(or(countifs($H$3:H9,H9)&gt;1, countifs($I$3:I9,I9)&gt;1),""Trùng"",if(or(COUNTIFS('Data tổng'!$I:$I,$I9)&gt;1,COUNTIFS('Data tổng'!$H:$H,$H9)&gt;1),""Trùng ""&amp;FILTER('Data tổng'!$B:$B,'Data tổng'!$I:$I=$I9,'Data tổng'!$B:$B&lt;&gt;$B9),""ok""))"),"ok")</f>
        <v>ok</v>
      </c>
      <c r="M8" s="16" t="s">
        <v>40</v>
      </c>
      <c r="N8" s="16" t="s">
        <v>243</v>
      </c>
      <c r="O8" s="16" t="s">
        <v>76</v>
      </c>
      <c r="P8" s="16" t="s">
        <v>54</v>
      </c>
      <c r="Q8" s="16" t="s">
        <v>44</v>
      </c>
      <c r="R8" s="16"/>
      <c r="S8" s="16">
        <v>2020</v>
      </c>
      <c r="T8" s="16"/>
      <c r="U8" s="390" t="s">
        <v>8461</v>
      </c>
      <c r="V8" s="23">
        <v>44642</v>
      </c>
      <c r="W8" s="24" t="s">
        <v>57</v>
      </c>
      <c r="X8" s="25">
        <v>44645</v>
      </c>
      <c r="Y8" s="33">
        <v>0.70833333333333337</v>
      </c>
      <c r="Z8" s="26" t="s">
        <v>8462</v>
      </c>
      <c r="AA8" s="26" t="s">
        <v>47</v>
      </c>
      <c r="AB8" s="316"/>
      <c r="AC8" s="27"/>
      <c r="AD8" s="28"/>
      <c r="AE8" s="29"/>
      <c r="AF8" s="29"/>
      <c r="AG8" s="29"/>
    </row>
    <row r="9" spans="1:33" ht="15.75" customHeight="1">
      <c r="A9" s="15">
        <v>44642</v>
      </c>
      <c r="B9" s="16" t="s">
        <v>8429</v>
      </c>
      <c r="C9" s="16" t="s">
        <v>250</v>
      </c>
      <c r="D9" s="16" t="s">
        <v>79</v>
      </c>
      <c r="E9" s="16" t="s">
        <v>48</v>
      </c>
      <c r="F9" s="17" t="str">
        <f t="shared" si="0"/>
        <v>Đã nhận được CV</v>
      </c>
      <c r="G9" s="45" t="s">
        <v>8463</v>
      </c>
      <c r="H9" s="18" t="s">
        <v>8464</v>
      </c>
      <c r="I9" s="16" t="s">
        <v>8465</v>
      </c>
      <c r="J9" s="304">
        <v>1997</v>
      </c>
      <c r="K9" s="140" t="s">
        <v>8466</v>
      </c>
      <c r="L9" s="21" t="str">
        <f ca="1">IFERROR(__xludf.DUMMYFUNCTION("if(or(countifs($H$3:H10,H10)&gt;1, countifs($I$3:I10,I10)&gt;1),""Trùng"",if(or(COUNTIFS('Data tổng'!$I:$I,$I10)&gt;1,COUNTIFS('Data tổng'!$H:$H,$H10)&gt;1),""Trùng ""&amp;FILTER('Data tổng'!$B:$B,'Data tổng'!$I:$I=$I10,'Data tổng'!$B:$B&lt;&gt;$B10),""ok""))"),"ok")</f>
        <v>ok</v>
      </c>
      <c r="M9" s="16" t="s">
        <v>40</v>
      </c>
      <c r="N9" s="16" t="s">
        <v>243</v>
      </c>
      <c r="O9" s="16" t="s">
        <v>137</v>
      </c>
      <c r="P9" s="16" t="s">
        <v>114</v>
      </c>
      <c r="Q9" s="16"/>
      <c r="R9" s="16"/>
      <c r="S9" s="16">
        <v>2019</v>
      </c>
      <c r="T9" s="16" t="s">
        <v>87</v>
      </c>
      <c r="U9" s="390" t="s">
        <v>8467</v>
      </c>
      <c r="V9" s="23"/>
      <c r="W9" s="24"/>
      <c r="X9" s="25"/>
      <c r="Y9" s="33"/>
      <c r="Z9" s="26"/>
      <c r="AA9" s="26"/>
      <c r="AB9" s="316"/>
      <c r="AC9" s="27"/>
      <c r="AD9" s="28"/>
      <c r="AE9" s="29"/>
      <c r="AF9" s="29"/>
      <c r="AG9" s="29"/>
    </row>
    <row r="10" spans="1:33" ht="15.75" customHeight="1">
      <c r="A10" s="15">
        <v>44642</v>
      </c>
      <c r="B10" s="16" t="s">
        <v>8429</v>
      </c>
      <c r="C10" s="16" t="s">
        <v>155</v>
      </c>
      <c r="D10" s="16" t="s">
        <v>79</v>
      </c>
      <c r="E10" s="16" t="s">
        <v>48</v>
      </c>
      <c r="F10" s="17" t="str">
        <f t="shared" si="0"/>
        <v>Từ chối Phỏng vấn</v>
      </c>
      <c r="G10" s="45" t="s">
        <v>8468</v>
      </c>
      <c r="H10" s="18">
        <v>342066662</v>
      </c>
      <c r="I10" s="45" t="s">
        <v>8469</v>
      </c>
      <c r="J10" s="304">
        <v>1998</v>
      </c>
      <c r="K10" s="140" t="s">
        <v>8470</v>
      </c>
      <c r="L10" s="21" t="str">
        <f ca="1">IFERROR(__xludf.DUMMYFUNCTION("if(or(countifs($H$3:H11,H11)&gt;1, countifs($I$3:I11,I11)&gt;1),""Trùng"",if(or(COUNTIFS('Data tổng'!$I:$I,$I11)&gt;1,COUNTIFS('Data tổng'!$H:$H,$H11)&gt;1),""Trùng ""&amp;FILTER('Data tổng'!$B:$B,'Data tổng'!$I:$I=$I11,'Data tổng'!$B:$B&lt;&gt;$B11),""ok""))"),"ok")</f>
        <v>ok</v>
      </c>
      <c r="M10" s="16" t="s">
        <v>40</v>
      </c>
      <c r="N10" s="16" t="s">
        <v>243</v>
      </c>
      <c r="O10" s="16"/>
      <c r="P10" s="16"/>
      <c r="Q10" s="16" t="s">
        <v>44</v>
      </c>
      <c r="R10" s="16"/>
      <c r="T10" s="16" t="s">
        <v>87</v>
      </c>
      <c r="U10" s="390" t="s">
        <v>8471</v>
      </c>
      <c r="V10" s="23">
        <v>44642</v>
      </c>
      <c r="W10" s="24" t="s">
        <v>57</v>
      </c>
      <c r="X10" s="25"/>
      <c r="Y10" s="33"/>
      <c r="Z10" s="26"/>
      <c r="AA10" s="26" t="s">
        <v>58</v>
      </c>
      <c r="AB10" s="316"/>
      <c r="AC10" s="27"/>
      <c r="AD10" s="28"/>
      <c r="AE10" s="29"/>
      <c r="AF10" s="29"/>
      <c r="AG10" s="29"/>
    </row>
    <row r="11" spans="1:33" ht="15.75" customHeight="1">
      <c r="A11" s="15">
        <v>44643</v>
      </c>
      <c r="B11" s="16" t="s">
        <v>8429</v>
      </c>
      <c r="C11" s="16" t="s">
        <v>155</v>
      </c>
      <c r="D11" s="16" t="s">
        <v>79</v>
      </c>
      <c r="E11" s="16" t="s">
        <v>48</v>
      </c>
      <c r="F11" s="17" t="str">
        <f t="shared" si="0"/>
        <v>Fail Phỏng vấn</v>
      </c>
      <c r="G11" s="45" t="s">
        <v>7042</v>
      </c>
      <c r="H11" s="18">
        <v>989105386</v>
      </c>
      <c r="I11" s="16" t="s">
        <v>8472</v>
      </c>
      <c r="J11" s="304">
        <v>1999</v>
      </c>
      <c r="K11" s="140" t="s">
        <v>8473</v>
      </c>
      <c r="L11" s="21" t="str">
        <f ca="1">IFERROR(__xludf.DUMMYFUNCTION("if(or(countifs($H$3:H12,H12)&gt;1, countifs($I$3:I12,I12)&gt;1),""Trùng"",if(or(COUNTIFS('Data tổng'!$I:$I,$I12)&gt;1,COUNTIFS('Data tổng'!$H:$H,$H12)&gt;1),""Trùng ""&amp;FILTER('Data tổng'!$B:$B,'Data tổng'!$I:$I=$I12,'Data tổng'!$B:$B&lt;&gt;$B12),""ok""))"),"ok")</f>
        <v>ok</v>
      </c>
      <c r="M11" s="16" t="s">
        <v>149</v>
      </c>
      <c r="N11" s="16" t="s">
        <v>150</v>
      </c>
      <c r="O11" s="16"/>
      <c r="P11" s="16"/>
      <c r="Q11" s="16" t="s">
        <v>44</v>
      </c>
      <c r="R11" s="16"/>
      <c r="T11" s="16" t="s">
        <v>55</v>
      </c>
      <c r="U11" s="305" t="s">
        <v>8474</v>
      </c>
      <c r="V11" s="23">
        <v>44649</v>
      </c>
      <c r="W11" s="24" t="s">
        <v>57</v>
      </c>
      <c r="X11" s="25">
        <v>44649</v>
      </c>
      <c r="Y11" s="33">
        <v>0.75</v>
      </c>
      <c r="Z11" s="26" t="s">
        <v>8462</v>
      </c>
      <c r="AA11" s="26" t="s">
        <v>47</v>
      </c>
      <c r="AB11" s="316"/>
      <c r="AC11" s="27"/>
      <c r="AD11" s="28"/>
      <c r="AE11" s="29"/>
      <c r="AF11" s="29"/>
      <c r="AG11" s="29"/>
    </row>
    <row r="12" spans="1:33" ht="15.75" customHeight="1">
      <c r="A12" s="15">
        <v>44643</v>
      </c>
      <c r="B12" s="16" t="s">
        <v>8429</v>
      </c>
      <c r="C12" s="16" t="s">
        <v>155</v>
      </c>
      <c r="D12" s="16" t="s">
        <v>417</v>
      </c>
      <c r="E12" s="16" t="s">
        <v>48</v>
      </c>
      <c r="F12" s="17" t="str">
        <f t="shared" si="0"/>
        <v>Đã nhận được CV</v>
      </c>
      <c r="G12" s="45" t="s">
        <v>8475</v>
      </c>
      <c r="H12" s="18">
        <v>982403274</v>
      </c>
      <c r="I12" s="16" t="s">
        <v>8476</v>
      </c>
      <c r="J12" s="304">
        <v>1996</v>
      </c>
      <c r="K12" s="140" t="s">
        <v>8477</v>
      </c>
      <c r="L12" s="21" t="str">
        <f ca="1">IFERROR(__xludf.DUMMYFUNCTION("if(or(countifs($H$3:H13,H13)&gt;1, countifs($I$3:I13,K13)&gt;1),""Trùng"",if(or(COUNTIFS('Data tổng'!$I:$I,$K13)&gt;1,COUNTIFS('Data tổng'!$H:$H,$H13)&gt;1),""Trùng ""&amp;FILTER('Data tổng'!$B:$B,'Data tổng'!$I:$I=$K13,'Data tổng'!$B:$B&lt;&gt;$B13),""ok""))"),"ok")</f>
        <v>ok</v>
      </c>
      <c r="M12" s="16" t="s">
        <v>40</v>
      </c>
      <c r="N12" s="16" t="s">
        <v>243</v>
      </c>
      <c r="O12" s="16"/>
      <c r="P12" s="16"/>
      <c r="Q12" s="16" t="s">
        <v>44</v>
      </c>
      <c r="R12" s="16"/>
      <c r="T12" s="16" t="s">
        <v>100</v>
      </c>
      <c r="U12" s="305"/>
      <c r="V12" s="23"/>
      <c r="W12" s="24"/>
      <c r="X12" s="25"/>
      <c r="Y12" s="33"/>
      <c r="Z12" s="26"/>
      <c r="AA12" s="26"/>
      <c r="AB12" s="316"/>
      <c r="AC12" s="27"/>
      <c r="AD12" s="28"/>
      <c r="AE12" s="29"/>
      <c r="AF12" s="29"/>
      <c r="AG12" s="29"/>
    </row>
    <row r="13" spans="1:33" ht="15.75" customHeight="1">
      <c r="A13" s="15">
        <v>44645</v>
      </c>
      <c r="B13" s="16" t="s">
        <v>8429</v>
      </c>
      <c r="C13" s="16" t="s">
        <v>155</v>
      </c>
      <c r="D13" s="16" t="s">
        <v>417</v>
      </c>
      <c r="E13" s="16" t="s">
        <v>48</v>
      </c>
      <c r="F13" s="17" t="str">
        <f t="shared" si="0"/>
        <v>Đã nhận được CV</v>
      </c>
      <c r="G13" s="45" t="s">
        <v>4065</v>
      </c>
      <c r="H13" s="18">
        <v>362874590</v>
      </c>
      <c r="I13" s="16" t="s">
        <v>4067</v>
      </c>
      <c r="J13" s="304">
        <v>1994</v>
      </c>
      <c r="K13" s="140" t="s">
        <v>8478</v>
      </c>
      <c r="L13" s="21" t="str">
        <f ca="1">IFERROR(__xludf.DUMMYFUNCTION("if(or(countifs($H$3:H14,H14)&gt;1, countifs($I$3:I14,I14)&gt;1),""Trùng"",if(or(COUNTIFS('Data tổng'!$I:$I,$I14)&gt;1,COUNTIFS('Data tổng'!$H:$H,$H14)&gt;1),""Trùng ""&amp;FILTER('Data tổng'!$B:$B,'Data tổng'!$I:$I=$I14,'Data tổng'!$B:$B&lt;&gt;$B14),""ok""))"),"ok")</f>
        <v>ok</v>
      </c>
      <c r="M13" s="16" t="s">
        <v>40</v>
      </c>
      <c r="N13" s="16" t="s">
        <v>243</v>
      </c>
      <c r="O13" s="16"/>
      <c r="P13" s="16"/>
      <c r="Q13" s="16" t="s">
        <v>44</v>
      </c>
      <c r="R13" s="16"/>
      <c r="T13" s="16"/>
      <c r="U13" s="305"/>
      <c r="V13" s="23"/>
      <c r="W13" s="24"/>
      <c r="X13" s="25"/>
      <c r="Y13" s="33"/>
      <c r="Z13" s="26"/>
      <c r="AA13" s="26"/>
      <c r="AB13" s="316"/>
      <c r="AC13" s="27"/>
      <c r="AD13" s="28"/>
      <c r="AE13" s="29"/>
      <c r="AF13" s="29"/>
      <c r="AG13" s="29"/>
    </row>
    <row r="14" spans="1:33" ht="15.75" customHeight="1">
      <c r="A14" s="15">
        <v>44648</v>
      </c>
      <c r="B14" s="16" t="s">
        <v>8429</v>
      </c>
      <c r="C14" s="16" t="s">
        <v>155</v>
      </c>
      <c r="D14" s="16" t="s">
        <v>79</v>
      </c>
      <c r="E14" s="16" t="s">
        <v>48</v>
      </c>
      <c r="F14" s="17" t="str">
        <f t="shared" si="0"/>
        <v>Đồng ý offer</v>
      </c>
      <c r="G14" s="45" t="s">
        <v>8479</v>
      </c>
      <c r="H14" s="18" t="s">
        <v>8480</v>
      </c>
      <c r="I14" s="16" t="s">
        <v>8481</v>
      </c>
      <c r="J14" s="304">
        <v>1999</v>
      </c>
      <c r="K14" s="140" t="s">
        <v>8482</v>
      </c>
      <c r="L14" s="21" t="str">
        <f ca="1">IFERROR(__xludf.DUMMYFUNCTION("if(or(countifs($H$3:H15,H15)&gt;1, countifs($I$3:I15,I15)&gt;1),""Trùng"",if(or(COUNTIFS('Data tổng'!$I:$I,$I15)&gt;1,COUNTIFS('Data tổng'!$H:$H,$H15)&gt;1),""Trùng ""&amp;FILTER('Data tổng'!$B:$B,'Data tổng'!$I:$I=$I15,'Data tổng'!$B:$B&lt;&gt;$B15),""ok""))"),"ok")</f>
        <v>ok</v>
      </c>
      <c r="M14" s="16" t="s">
        <v>149</v>
      </c>
      <c r="N14" s="16" t="s">
        <v>150</v>
      </c>
      <c r="O14" s="16"/>
      <c r="P14" s="16"/>
      <c r="Q14" s="16"/>
      <c r="R14" s="16"/>
      <c r="T14" s="16"/>
      <c r="U14" s="305" t="s">
        <v>8483</v>
      </c>
      <c r="V14" s="23"/>
      <c r="W14" s="24" t="s">
        <v>57</v>
      </c>
      <c r="X14" s="25">
        <v>44652</v>
      </c>
      <c r="Y14" s="33">
        <v>0.75</v>
      </c>
      <c r="Z14" s="26" t="s">
        <v>8462</v>
      </c>
      <c r="AA14" s="26" t="s">
        <v>57</v>
      </c>
      <c r="AB14" s="316">
        <v>44654</v>
      </c>
      <c r="AC14" s="27" t="s">
        <v>65</v>
      </c>
      <c r="AD14" s="28">
        <v>44690</v>
      </c>
      <c r="AE14" s="29"/>
      <c r="AF14" s="29" t="s">
        <v>3482</v>
      </c>
      <c r="AG14" s="35">
        <v>15000000</v>
      </c>
    </row>
    <row r="15" spans="1:33" ht="15.75" customHeight="1">
      <c r="A15" s="15">
        <v>44649</v>
      </c>
      <c r="B15" s="16" t="s">
        <v>8429</v>
      </c>
      <c r="C15" s="16" t="s">
        <v>155</v>
      </c>
      <c r="D15" s="16" t="s">
        <v>79</v>
      </c>
      <c r="E15" s="16" t="s">
        <v>48</v>
      </c>
      <c r="F15" s="17" t="str">
        <f t="shared" si="0"/>
        <v>Từ chối offer</v>
      </c>
      <c r="G15" s="45" t="s">
        <v>548</v>
      </c>
      <c r="H15" s="18" t="s">
        <v>8484</v>
      </c>
      <c r="I15" s="16" t="s">
        <v>8485</v>
      </c>
      <c r="J15" s="304">
        <v>1992</v>
      </c>
      <c r="K15" s="140" t="s">
        <v>8486</v>
      </c>
      <c r="L15" s="21" t="str">
        <f ca="1">IFERROR(__xludf.DUMMYFUNCTION("if(or(countifs($H$3:H16,H16)&gt;1, countifs($I$3:I16,I16)&gt;1),""Trùng"",if(or(COUNTIFS('Data tổng'!$I:$I,$I16)&gt;1,COUNTIFS('Data tổng'!$H:$H,$H16)&gt;1),""Trùng ""&amp;FILTER('Data tổng'!$B:$B,'Data tổng'!$I:$I=$I16,'Data tổng'!$B:$B&lt;&gt;$B16),""ok""))"),"ok")</f>
        <v>ok</v>
      </c>
      <c r="M15" s="16" t="s">
        <v>40</v>
      </c>
      <c r="N15" s="16" t="s">
        <v>243</v>
      </c>
      <c r="O15" s="16"/>
      <c r="P15" s="16"/>
      <c r="Q15" s="16" t="s">
        <v>44</v>
      </c>
      <c r="R15" s="16"/>
      <c r="T15" s="16"/>
      <c r="U15" s="305" t="s">
        <v>8487</v>
      </c>
      <c r="V15" s="23">
        <v>44649</v>
      </c>
      <c r="W15" s="24" t="s">
        <v>57</v>
      </c>
      <c r="X15" s="25">
        <v>44653</v>
      </c>
      <c r="Y15" s="33">
        <v>0.625</v>
      </c>
      <c r="Z15" s="368" t="s">
        <v>8440</v>
      </c>
      <c r="AA15" s="26" t="s">
        <v>57</v>
      </c>
      <c r="AB15" s="316">
        <v>44655</v>
      </c>
      <c r="AC15" s="27" t="s">
        <v>128</v>
      </c>
      <c r="AD15" s="28"/>
      <c r="AE15" s="29"/>
      <c r="AF15" s="29"/>
      <c r="AG15" s="29"/>
    </row>
    <row r="16" spans="1:33" ht="15.75" customHeight="1">
      <c r="A16" s="15">
        <v>44649</v>
      </c>
      <c r="B16" s="16" t="s">
        <v>8429</v>
      </c>
      <c r="C16" s="16" t="s">
        <v>155</v>
      </c>
      <c r="D16" s="16" t="s">
        <v>79</v>
      </c>
      <c r="E16" s="16" t="s">
        <v>48</v>
      </c>
      <c r="F16" s="17" t="str">
        <f t="shared" si="0"/>
        <v>Đã onboard</v>
      </c>
      <c r="G16" s="45" t="s">
        <v>8488</v>
      </c>
      <c r="H16" s="18">
        <v>329347115</v>
      </c>
      <c r="I16" s="16" t="s">
        <v>8489</v>
      </c>
      <c r="J16" s="304">
        <v>1999</v>
      </c>
      <c r="K16" s="140" t="s">
        <v>8490</v>
      </c>
      <c r="L16" s="21" t="str">
        <f ca="1">IFERROR(__xludf.DUMMYFUNCTION("if(or(countifs($H$3:H17,H17)&gt;1, countifs($I$3:I17,I17)&gt;1),""Trùng"",if(or(COUNTIFS('Data tổng'!$I:$I,$I17)&gt;1,COUNTIFS('Data tổng'!$H:$H,$H17)&gt;1),""Trùng ""&amp;FILTER('Data tổng'!$B:$B,'Data tổng'!$I:$I=$I17,'Data tổng'!$B:$B&lt;&gt;$B17),""ok""))"),"ok")</f>
        <v>ok</v>
      </c>
      <c r="M16" s="16" t="s">
        <v>149</v>
      </c>
      <c r="N16" s="16" t="s">
        <v>41</v>
      </c>
      <c r="O16" s="16"/>
      <c r="P16" s="16"/>
      <c r="Q16" s="16"/>
      <c r="R16" s="16"/>
      <c r="T16" s="16"/>
      <c r="U16" s="305" t="s">
        <v>8491</v>
      </c>
      <c r="V16" s="23">
        <v>44649</v>
      </c>
      <c r="W16" s="24" t="s">
        <v>57</v>
      </c>
      <c r="X16" s="25">
        <v>44652</v>
      </c>
      <c r="Y16" s="33">
        <v>0.41666666666666669</v>
      </c>
      <c r="Z16" s="368" t="s">
        <v>8440</v>
      </c>
      <c r="AA16" s="26" t="s">
        <v>57</v>
      </c>
      <c r="AB16" s="316">
        <v>44654</v>
      </c>
      <c r="AC16" s="27" t="s">
        <v>65</v>
      </c>
      <c r="AD16" s="28">
        <v>44676</v>
      </c>
      <c r="AE16" s="29" t="s">
        <v>65</v>
      </c>
      <c r="AF16" s="29" t="s">
        <v>1746</v>
      </c>
      <c r="AG16" s="35">
        <v>20000000</v>
      </c>
    </row>
    <row r="17" spans="1:33" ht="15.75" customHeight="1">
      <c r="A17" s="15">
        <v>44649</v>
      </c>
      <c r="B17" s="16" t="s">
        <v>8429</v>
      </c>
      <c r="C17" s="16" t="s">
        <v>78</v>
      </c>
      <c r="D17" s="16" t="s">
        <v>79</v>
      </c>
      <c r="E17" s="16" t="s">
        <v>48</v>
      </c>
      <c r="F17" s="17" t="str">
        <f t="shared" si="0"/>
        <v>Từ chối Phỏng vấn</v>
      </c>
      <c r="G17" s="45" t="s">
        <v>8492</v>
      </c>
      <c r="H17" s="18">
        <v>359656376</v>
      </c>
      <c r="I17" s="45" t="s">
        <v>8493</v>
      </c>
      <c r="J17" s="304">
        <v>1994</v>
      </c>
      <c r="K17" s="140" t="s">
        <v>8494</v>
      </c>
      <c r="L17" s="21" t="str">
        <f ca="1">IFERROR(__xludf.DUMMYFUNCTION("if(or(countifs($H$3:H18,H18)&gt;1, countifs($I$3:I18,I18)&gt;1),""Trùng"",if(or(COUNTIFS('Data tổng'!$I:$I,$I18)&gt;1,COUNTIFS('Data tổng'!$H:$H,$H18)&gt;1),""Trùng ""&amp;FILTER('Data tổng'!$B:$B,'Data tổng'!$I:$I=$I18,'Data tổng'!$B:$B&lt;&gt;$B18),""ok""))"),"ok")</f>
        <v>ok</v>
      </c>
      <c r="M17" s="16" t="s">
        <v>40</v>
      </c>
      <c r="N17" s="16" t="s">
        <v>243</v>
      </c>
      <c r="O17" s="16"/>
      <c r="P17" s="16"/>
      <c r="Q17" s="16"/>
      <c r="R17" s="16"/>
      <c r="T17" s="16"/>
      <c r="U17" s="305"/>
      <c r="V17" s="23"/>
      <c r="W17" s="24" t="s">
        <v>57</v>
      </c>
      <c r="X17" s="25"/>
      <c r="Y17" s="33"/>
      <c r="Z17" s="26"/>
      <c r="AA17" s="26" t="s">
        <v>58</v>
      </c>
      <c r="AB17" s="316"/>
      <c r="AC17" s="27"/>
      <c r="AD17" s="28"/>
      <c r="AE17" s="29"/>
      <c r="AF17" s="29"/>
      <c r="AG17" s="29"/>
    </row>
    <row r="18" spans="1:33" ht="15.75" customHeight="1">
      <c r="A18" s="15">
        <v>44650</v>
      </c>
      <c r="B18" s="16" t="s">
        <v>8429</v>
      </c>
      <c r="C18" s="16" t="s">
        <v>78</v>
      </c>
      <c r="D18" s="16" t="s">
        <v>79</v>
      </c>
      <c r="E18" s="16" t="s">
        <v>48</v>
      </c>
      <c r="F18" s="17" t="str">
        <f t="shared" si="0"/>
        <v>Pass CV</v>
      </c>
      <c r="G18" s="45" t="s">
        <v>8495</v>
      </c>
      <c r="H18" s="18">
        <v>705912467</v>
      </c>
      <c r="I18" s="16" t="s">
        <v>8496</v>
      </c>
      <c r="J18" s="304">
        <v>1997</v>
      </c>
      <c r="K18" s="140" t="s">
        <v>8497</v>
      </c>
      <c r="L18" s="21" t="str">
        <f ca="1">IFERROR(__xludf.DUMMYFUNCTION("if(or(countifs($H$3:H19,H19)&gt;1, countifs($I$3:I19,I19)&gt;1),""Trùng"",if(or(COUNTIFS('Data tổng'!$I:$I,$I19)&gt;1,COUNTIFS('Data tổng'!$H:$H,$H19)&gt;1),""Trùng ""&amp;FILTER('Data tổng'!$B:$B,'Data tổng'!$I:$I=$I19,'Data tổng'!$B:$B&lt;&gt;$B19),""ok""))"),"ok")</f>
        <v>ok</v>
      </c>
      <c r="M18" s="16" t="s">
        <v>149</v>
      </c>
      <c r="N18" s="16" t="s">
        <v>150</v>
      </c>
      <c r="O18" s="16"/>
      <c r="P18" s="16"/>
      <c r="Q18" s="16"/>
      <c r="R18" s="16"/>
      <c r="T18" s="16"/>
      <c r="U18" s="305" t="s">
        <v>8498</v>
      </c>
      <c r="V18" s="392">
        <v>44651</v>
      </c>
      <c r="W18" s="24" t="s">
        <v>57</v>
      </c>
      <c r="X18" s="25"/>
      <c r="Y18" s="33"/>
      <c r="Z18" s="26" t="s">
        <v>1739</v>
      </c>
      <c r="AA18" s="26"/>
      <c r="AB18" s="316"/>
      <c r="AC18" s="27"/>
      <c r="AD18" s="28"/>
      <c r="AE18" s="29"/>
      <c r="AF18" s="29"/>
      <c r="AG18" s="29"/>
    </row>
    <row r="19" spans="1:33" ht="15.75" customHeight="1">
      <c r="A19" s="15">
        <v>44651</v>
      </c>
      <c r="B19" s="16" t="s">
        <v>8429</v>
      </c>
      <c r="C19" s="16" t="s">
        <v>155</v>
      </c>
      <c r="D19" s="16" t="s">
        <v>417</v>
      </c>
      <c r="E19" s="16" t="s">
        <v>48</v>
      </c>
      <c r="F19" s="17" t="str">
        <f t="shared" si="0"/>
        <v>Fail Phỏng vấn</v>
      </c>
      <c r="G19" s="45" t="s">
        <v>8499</v>
      </c>
      <c r="H19" s="18">
        <v>384703677</v>
      </c>
      <c r="I19" s="16" t="s">
        <v>8500</v>
      </c>
      <c r="J19" s="304">
        <v>1996</v>
      </c>
      <c r="K19" s="140" t="s">
        <v>8501</v>
      </c>
      <c r="L19" s="21" t="str">
        <f ca="1">IFERROR(__xludf.DUMMYFUNCTION("if(or(countifs($H$3:H20,H20)&gt;1, countifs($I$3:I20,I20)&gt;1),""Trùng"",if(or(COUNTIFS('Data tổng'!$I:$I,$I20)&gt;1,COUNTIFS('Data tổng'!$H:$H,$H20)&gt;1),""Trùng ""&amp;FILTER('Data tổng'!$B:$B,'Data tổng'!$I:$I=$I20,'Data tổng'!$B:$B&lt;&gt;$B20),""ok""))"),"ok")</f>
        <v>ok</v>
      </c>
      <c r="M19" s="16" t="s">
        <v>294</v>
      </c>
      <c r="N19" s="16"/>
      <c r="O19" s="16"/>
      <c r="P19" s="16"/>
      <c r="Q19" s="16"/>
      <c r="R19" s="16"/>
      <c r="T19" s="16"/>
      <c r="U19" s="390" t="s">
        <v>8502</v>
      </c>
      <c r="V19" s="23">
        <v>44651</v>
      </c>
      <c r="W19" s="24" t="s">
        <v>57</v>
      </c>
      <c r="X19" s="25">
        <v>44653</v>
      </c>
      <c r="Y19" s="33">
        <v>0.58333333333333337</v>
      </c>
      <c r="Z19" s="368" t="s">
        <v>8440</v>
      </c>
      <c r="AA19" s="26" t="s">
        <v>47</v>
      </c>
      <c r="AB19" s="316"/>
      <c r="AC19" s="27"/>
      <c r="AD19" s="28"/>
      <c r="AE19" s="29"/>
      <c r="AF19" s="29"/>
      <c r="AG19" s="29"/>
    </row>
    <row r="20" spans="1:33" ht="15.75" customHeight="1">
      <c r="A20" s="15">
        <v>44653</v>
      </c>
      <c r="B20" s="16" t="s">
        <v>8429</v>
      </c>
      <c r="C20" s="16" t="s">
        <v>155</v>
      </c>
      <c r="D20" s="16" t="s">
        <v>79</v>
      </c>
      <c r="E20" s="16" t="s">
        <v>48</v>
      </c>
      <c r="F20" s="17" t="str">
        <f t="shared" si="0"/>
        <v>Fail Phỏng vấn</v>
      </c>
      <c r="G20" s="45" t="s">
        <v>8503</v>
      </c>
      <c r="H20" s="18">
        <v>382788384</v>
      </c>
      <c r="I20" s="374" t="s">
        <v>8504</v>
      </c>
      <c r="J20" s="304">
        <v>1995</v>
      </c>
      <c r="K20" s="140" t="s">
        <v>8505</v>
      </c>
      <c r="L20" s="21" t="str">
        <f ca="1">IFERROR(__xludf.DUMMYFUNCTION("if(or(countifs($H$3:H21,H21)&gt;1, countifs($I$3:I21,I21)&gt;1),""Trùng"",if(or(COUNTIFS('Data tổng'!$I:$I,$I21)&gt;1,COUNTIFS('Data tổng'!$H:$H,$H21)&gt;1),""Trùng ""&amp;FILTER('Data tổng'!$B:$B,'Data tổng'!$I:$I=$I21,'Data tổng'!$B:$B&lt;&gt;$B21),""ok""))"),"ok")</f>
        <v>ok</v>
      </c>
      <c r="M20" s="16" t="s">
        <v>40</v>
      </c>
      <c r="N20" s="16" t="s">
        <v>243</v>
      </c>
      <c r="O20" s="16"/>
      <c r="P20" s="16"/>
      <c r="Q20" s="16"/>
      <c r="R20" s="16"/>
      <c r="T20" s="16"/>
      <c r="U20" s="305" t="s">
        <v>8506</v>
      </c>
      <c r="V20" s="23">
        <v>44654</v>
      </c>
      <c r="W20" s="24" t="s">
        <v>57</v>
      </c>
      <c r="X20" s="25">
        <v>44659</v>
      </c>
      <c r="Y20" s="33">
        <v>0.72916666666666663</v>
      </c>
      <c r="Z20" s="26" t="s">
        <v>8507</v>
      </c>
      <c r="AA20" s="26" t="s">
        <v>47</v>
      </c>
      <c r="AB20" s="316"/>
      <c r="AC20" s="27"/>
      <c r="AD20" s="28"/>
      <c r="AE20" s="29"/>
      <c r="AF20" s="29"/>
      <c r="AG20" s="29"/>
    </row>
    <row r="21" spans="1:33" ht="15.75" customHeight="1">
      <c r="A21" s="15">
        <v>44655</v>
      </c>
      <c r="B21" s="16" t="s">
        <v>8429</v>
      </c>
      <c r="C21" s="16" t="s">
        <v>155</v>
      </c>
      <c r="D21" s="16" t="s">
        <v>79</v>
      </c>
      <c r="E21" s="16" t="s">
        <v>48</v>
      </c>
      <c r="F21" s="17" t="str">
        <f t="shared" si="0"/>
        <v>Fail CV</v>
      </c>
      <c r="G21" s="45" t="s">
        <v>8508</v>
      </c>
      <c r="H21" s="18">
        <v>364178916</v>
      </c>
      <c r="I21" s="54" t="s">
        <v>2617</v>
      </c>
      <c r="J21" s="304">
        <v>1997</v>
      </c>
      <c r="K21" s="140" t="s">
        <v>8509</v>
      </c>
      <c r="L21" s="21" t="str">
        <f ca="1">IFERROR(__xludf.DUMMYFUNCTION("if(or(countifs($H$3:H22,H22)&gt;1, countifs($I$3:I22,I22)&gt;1),""Trùng"",if(or(COUNTIFS('Data tổng'!$I:$I,$I22)&gt;1,COUNTIFS('Data tổng'!$H:$H,$H22)&gt;1),""Trùng ""&amp;FILTER('Data tổng'!$B:$B,'Data tổng'!$I:$I=$I22,'Data tổng'!$B:$B&lt;&gt;$B22),""ok""))"),"ok")</f>
        <v>ok</v>
      </c>
      <c r="M21" s="16" t="s">
        <v>40</v>
      </c>
      <c r="N21" s="16" t="s">
        <v>243</v>
      </c>
      <c r="O21" s="16"/>
      <c r="P21" s="16"/>
      <c r="Q21" s="16"/>
      <c r="R21" s="16"/>
      <c r="T21" s="16"/>
      <c r="U21" s="305" t="s">
        <v>8510</v>
      </c>
      <c r="V21" s="23"/>
      <c r="W21" s="24" t="s">
        <v>47</v>
      </c>
      <c r="X21" s="25"/>
      <c r="Y21" s="33"/>
      <c r="Z21" s="26"/>
      <c r="AA21" s="26"/>
      <c r="AB21" s="316"/>
      <c r="AC21" s="27"/>
      <c r="AD21" s="28"/>
      <c r="AE21" s="29"/>
      <c r="AF21" s="29"/>
      <c r="AG21" s="29"/>
    </row>
    <row r="22" spans="1:33" ht="15.75" customHeight="1">
      <c r="A22" s="15">
        <v>44656</v>
      </c>
      <c r="B22" s="16" t="s">
        <v>8429</v>
      </c>
      <c r="C22" s="16" t="s">
        <v>250</v>
      </c>
      <c r="D22" s="16" t="s">
        <v>79</v>
      </c>
      <c r="E22" s="16" t="s">
        <v>48</v>
      </c>
      <c r="F22" s="17" t="str">
        <f t="shared" si="0"/>
        <v>Fail CV</v>
      </c>
      <c r="G22" s="45" t="s">
        <v>8511</v>
      </c>
      <c r="H22" s="42">
        <v>853837716</v>
      </c>
      <c r="I22" s="45" t="s">
        <v>8512</v>
      </c>
      <c r="J22" s="304">
        <v>2000</v>
      </c>
      <c r="K22" s="140" t="s">
        <v>8513</v>
      </c>
      <c r="L22" s="21" t="str">
        <f ca="1">IFERROR(__xludf.DUMMYFUNCTION("if(or(countifs($H$3:H23,H23)&gt;1, countifs($I$3:I23,I23)&gt;1),""Trùng"",if(or(COUNTIFS('Data tổng'!$I:$I,$I23)&gt;1,COUNTIFS('Data tổng'!$H:$H,$H23)&gt;1),""Trùng ""&amp;FILTER('Data tổng'!$B:$B,'Data tổng'!$I:$I=$I23,'Data tổng'!$B:$B&lt;&gt;$B23),""ok""))"),"ok")</f>
        <v>ok</v>
      </c>
      <c r="M22" s="16" t="s">
        <v>149</v>
      </c>
      <c r="N22" s="16" t="s">
        <v>150</v>
      </c>
      <c r="O22" s="16"/>
      <c r="P22" s="16"/>
      <c r="Q22" s="16"/>
      <c r="R22" s="16"/>
      <c r="T22" s="16"/>
      <c r="U22" s="305"/>
      <c r="V22" s="23"/>
      <c r="W22" s="24" t="s">
        <v>47</v>
      </c>
      <c r="X22" s="25"/>
      <c r="Y22" s="33"/>
      <c r="Z22" s="26"/>
      <c r="AA22" s="26"/>
      <c r="AB22" s="316"/>
      <c r="AC22" s="27"/>
      <c r="AD22" s="28"/>
      <c r="AE22" s="29"/>
      <c r="AF22" s="29"/>
      <c r="AG22" s="29"/>
    </row>
    <row r="23" spans="1:33" ht="15.75" customHeight="1">
      <c r="A23" s="15">
        <v>44657</v>
      </c>
      <c r="B23" s="16" t="s">
        <v>8429</v>
      </c>
      <c r="C23" s="16" t="s">
        <v>155</v>
      </c>
      <c r="D23" s="16" t="s">
        <v>79</v>
      </c>
      <c r="E23" s="16" t="s">
        <v>48</v>
      </c>
      <c r="F23" s="17" t="str">
        <f t="shared" si="0"/>
        <v>Fail CV</v>
      </c>
      <c r="G23" s="45" t="s">
        <v>8514</v>
      </c>
      <c r="H23" s="18">
        <v>343590918</v>
      </c>
      <c r="I23" s="16" t="s">
        <v>8125</v>
      </c>
      <c r="J23" s="304">
        <v>1998</v>
      </c>
      <c r="K23" s="140" t="s">
        <v>8515</v>
      </c>
      <c r="L23" s="21" t="str">
        <f ca="1">IFERROR(__xludf.DUMMYFUNCTION("if(or(countifs($H$3:H24,H24)&gt;1, countifs($I$3:I24,I24)&gt;1),""Trùng"",if(or(COUNTIFS('Data tổng'!$I:$I,$I24)&gt;1,COUNTIFS('Data tổng'!$H:$H,$H24)&gt;1),""Trùng ""&amp;FILTER('Data tổng'!$B:$B,'Data tổng'!$I:$I=$I24,'Data tổng'!$B:$B&lt;&gt;$B24),""ok""))"),"ok")</f>
        <v>ok</v>
      </c>
      <c r="M23" s="16" t="s">
        <v>40</v>
      </c>
      <c r="N23" s="16" t="s">
        <v>243</v>
      </c>
      <c r="O23" s="16"/>
      <c r="P23" s="16"/>
      <c r="Q23" s="16"/>
      <c r="R23" s="16"/>
      <c r="T23" s="16"/>
      <c r="U23" s="305" t="s">
        <v>8516</v>
      </c>
      <c r="V23" s="23">
        <v>44658</v>
      </c>
      <c r="W23" s="24" t="s">
        <v>47</v>
      </c>
      <c r="X23" s="25"/>
      <c r="Y23" s="33"/>
      <c r="Z23" s="26"/>
      <c r="AA23" s="26"/>
      <c r="AB23" s="316"/>
      <c r="AC23" s="27"/>
      <c r="AD23" s="28"/>
      <c r="AE23" s="29"/>
      <c r="AF23" s="29"/>
      <c r="AG23" s="29"/>
    </row>
    <row r="24" spans="1:33" ht="15.75" customHeight="1">
      <c r="A24" s="15">
        <v>44657</v>
      </c>
      <c r="B24" s="16" t="s">
        <v>8429</v>
      </c>
      <c r="C24" s="16" t="s">
        <v>250</v>
      </c>
      <c r="D24" s="16" t="s">
        <v>417</v>
      </c>
      <c r="E24" s="16" t="s">
        <v>48</v>
      </c>
      <c r="F24" s="17" t="str">
        <f t="shared" si="0"/>
        <v>Đã nhận được CV</v>
      </c>
      <c r="G24" s="45" t="s">
        <v>8517</v>
      </c>
      <c r="H24" s="18">
        <v>987402975</v>
      </c>
      <c r="I24" s="45" t="s">
        <v>8518</v>
      </c>
      <c r="J24" s="304">
        <v>1996</v>
      </c>
      <c r="K24" s="140" t="s">
        <v>8519</v>
      </c>
      <c r="L24" s="21" t="str">
        <f ca="1">IFERROR(__xludf.DUMMYFUNCTION("if(or(countifs($H$3:H25,H25)&gt;1, countifs($I$3:I25,I25)&gt;1),""Trùng"",if(or(COUNTIFS('Data tổng'!$I:$I,$I25)&gt;1,COUNTIFS('Data tổng'!$H:$H,$H25)&gt;1),""Trùng ""&amp;FILTER('Data tổng'!$B:$B,'Data tổng'!$I:$I=$I25,'Data tổng'!$B:$B&lt;&gt;$B25),""ok""))"),"ok")</f>
        <v>ok</v>
      </c>
      <c r="M24" s="16" t="s">
        <v>40</v>
      </c>
      <c r="N24" s="16" t="s">
        <v>243</v>
      </c>
      <c r="O24" s="16"/>
      <c r="P24" s="16"/>
      <c r="Q24" s="16"/>
      <c r="R24" s="16"/>
      <c r="T24" s="16"/>
      <c r="U24" s="305" t="s">
        <v>7559</v>
      </c>
      <c r="V24" s="23"/>
      <c r="W24" s="24"/>
      <c r="X24" s="25"/>
      <c r="Y24" s="33"/>
      <c r="Z24" s="26"/>
      <c r="AA24" s="26"/>
      <c r="AB24" s="316"/>
      <c r="AC24" s="27"/>
      <c r="AD24" s="28"/>
      <c r="AE24" s="29"/>
      <c r="AF24" s="29"/>
      <c r="AG24" s="29"/>
    </row>
    <row r="25" spans="1:33" ht="15.75" customHeight="1">
      <c r="A25" s="15">
        <v>44658</v>
      </c>
      <c r="B25" s="16" t="s">
        <v>8429</v>
      </c>
      <c r="C25" s="16" t="s">
        <v>163</v>
      </c>
      <c r="D25" s="16" t="s">
        <v>79</v>
      </c>
      <c r="E25" s="16" t="s">
        <v>48</v>
      </c>
      <c r="F25" s="17" t="str">
        <f t="shared" si="0"/>
        <v>Fail CV</v>
      </c>
      <c r="G25" s="45" t="s">
        <v>8520</v>
      </c>
      <c r="H25" s="18">
        <v>352146456</v>
      </c>
      <c r="I25" s="16" t="s">
        <v>8521</v>
      </c>
      <c r="J25" s="304">
        <v>1999</v>
      </c>
      <c r="K25" s="140" t="s">
        <v>8522</v>
      </c>
      <c r="L25" s="21" t="str">
        <f ca="1">IFERROR(__xludf.DUMMYFUNCTION("if(or(countifs($H$3:H26,H26)&gt;1, countifs($I$3:I26,I26)&gt;1),""Trùng"",if(or(COUNTIFS('Data tổng'!$I:$I,$I26)&gt;1,COUNTIFS('Data tổng'!$H:$H,$H26)&gt;1),""Trùng ""&amp;FILTER('Data tổng'!$B:$B,'Data tổng'!$I:$I=$I26,'Data tổng'!$B:$B&lt;&gt;$B26),""ok""))"),"ok")</f>
        <v>ok</v>
      </c>
      <c r="M25" s="16" t="s">
        <v>40</v>
      </c>
      <c r="N25" s="16" t="s">
        <v>243</v>
      </c>
      <c r="O25" s="16"/>
      <c r="P25" s="16"/>
      <c r="Q25" s="16"/>
      <c r="R25" s="16"/>
      <c r="T25" s="16"/>
      <c r="U25" s="305" t="s">
        <v>8523</v>
      </c>
      <c r="V25" s="23">
        <v>44658</v>
      </c>
      <c r="W25" s="24" t="s">
        <v>47</v>
      </c>
      <c r="X25" s="25"/>
      <c r="Y25" s="33"/>
      <c r="Z25" s="26"/>
      <c r="AA25" s="26"/>
      <c r="AB25" s="316"/>
      <c r="AC25" s="27"/>
      <c r="AD25" s="28"/>
      <c r="AE25" s="29"/>
      <c r="AF25" s="29"/>
      <c r="AG25" s="29"/>
    </row>
    <row r="26" spans="1:33" ht="15.75" customHeight="1">
      <c r="A26" s="15">
        <v>44658</v>
      </c>
      <c r="B26" s="16" t="s">
        <v>8429</v>
      </c>
      <c r="C26" s="16" t="s">
        <v>163</v>
      </c>
      <c r="D26" s="16" t="s">
        <v>79</v>
      </c>
      <c r="E26" s="16" t="s">
        <v>48</v>
      </c>
      <c r="F26" s="17" t="str">
        <f t="shared" si="0"/>
        <v>Đã nhận được CV</v>
      </c>
      <c r="G26" s="45" t="s">
        <v>8524</v>
      </c>
      <c r="H26" s="18">
        <v>976809926</v>
      </c>
      <c r="I26" s="45" t="s">
        <v>8525</v>
      </c>
      <c r="J26" s="304">
        <v>1997</v>
      </c>
      <c r="K26" s="140" t="s">
        <v>8526</v>
      </c>
      <c r="L26" s="21" t="str">
        <f ca="1">IFERROR(__xludf.DUMMYFUNCTION("if(or(countifs($H$3:H27,H27)&gt;1, countifs($I$3:I27,I27)&gt;1),""Trùng"",if(or(COUNTIFS('Data tổng'!$I:$I,$I27)&gt;1,COUNTIFS('Data tổng'!$H:$H,$H27)&gt;1),""Trùng ""&amp;FILTER('Data tổng'!$B:$B,'Data tổng'!$I:$I=$I27,'Data tổng'!$B:$B&lt;&gt;$B27),""ok""))"),"ok")</f>
        <v>ok</v>
      </c>
      <c r="M26" s="16" t="s">
        <v>40</v>
      </c>
      <c r="N26" s="16" t="s">
        <v>243</v>
      </c>
      <c r="O26" s="16"/>
      <c r="P26" s="16"/>
      <c r="Q26" s="16"/>
      <c r="R26" s="16"/>
      <c r="T26" s="16"/>
      <c r="U26" s="305" t="s">
        <v>8527</v>
      </c>
      <c r="V26" s="23"/>
      <c r="W26" s="24"/>
      <c r="X26" s="25"/>
      <c r="Y26" s="33"/>
      <c r="Z26" s="26"/>
      <c r="AA26" s="26"/>
      <c r="AB26" s="316"/>
      <c r="AC26" s="27"/>
      <c r="AD26" s="28"/>
      <c r="AE26" s="29"/>
      <c r="AF26" s="29"/>
      <c r="AG26" s="29"/>
    </row>
    <row r="27" spans="1:33" ht="15.75" customHeight="1">
      <c r="A27" s="15">
        <v>44658</v>
      </c>
      <c r="B27" s="16" t="s">
        <v>8429</v>
      </c>
      <c r="C27" s="16" t="s">
        <v>155</v>
      </c>
      <c r="D27" s="16" t="s">
        <v>79</v>
      </c>
      <c r="E27" s="16" t="s">
        <v>48</v>
      </c>
      <c r="F27" s="17" t="str">
        <f t="shared" si="0"/>
        <v>Fail CV</v>
      </c>
      <c r="G27" s="45" t="s">
        <v>8528</v>
      </c>
      <c r="H27" s="18">
        <v>966779927</v>
      </c>
      <c r="I27" s="45" t="s">
        <v>8529</v>
      </c>
      <c r="J27" s="304">
        <v>1996</v>
      </c>
      <c r="K27" s="140" t="s">
        <v>8530</v>
      </c>
      <c r="L27" s="21" t="str">
        <f ca="1">IFERROR(__xludf.DUMMYFUNCTION("if(or(countifs($H$3:H28,H28)&gt;1, countifs($I$3:I28,I28)&gt;1),""Trùng"",if(or(COUNTIFS('Data tổng'!$I:$I,$I28)&gt;1,COUNTIFS('Data tổng'!$H:$H,$H28)&gt;1),""Trùng ""&amp;FILTER('Data tổng'!$B:$B,'Data tổng'!$I:$I=$I28,'Data tổng'!$B:$B&lt;&gt;$B28),""ok""))"),"ok")</f>
        <v>ok</v>
      </c>
      <c r="M27" s="16" t="s">
        <v>149</v>
      </c>
      <c r="N27" s="16" t="s">
        <v>150</v>
      </c>
      <c r="O27" s="16"/>
      <c r="P27" s="16"/>
      <c r="Q27" s="16"/>
      <c r="R27" s="16"/>
      <c r="T27" s="16"/>
      <c r="U27" s="305" t="s">
        <v>8531</v>
      </c>
      <c r="V27" s="23">
        <v>44663</v>
      </c>
      <c r="W27" s="24" t="s">
        <v>47</v>
      </c>
      <c r="X27" s="25"/>
      <c r="Y27" s="33"/>
      <c r="Z27" s="26"/>
      <c r="AA27" s="26"/>
      <c r="AB27" s="316"/>
      <c r="AC27" s="27"/>
      <c r="AD27" s="28"/>
      <c r="AE27" s="29"/>
      <c r="AF27" s="29"/>
      <c r="AG27" s="29"/>
    </row>
    <row r="28" spans="1:33" ht="15.75" customHeight="1">
      <c r="A28" s="15">
        <v>44659</v>
      </c>
      <c r="B28" s="16" t="s">
        <v>8429</v>
      </c>
      <c r="C28" s="16" t="s">
        <v>155</v>
      </c>
      <c r="D28" s="16" t="s">
        <v>2055</v>
      </c>
      <c r="E28" s="16" t="s">
        <v>48</v>
      </c>
      <c r="F28" s="17" t="str">
        <f t="shared" si="0"/>
        <v>Đã onboard</v>
      </c>
      <c r="G28" s="45" t="s">
        <v>8532</v>
      </c>
      <c r="H28" s="86">
        <v>966706409</v>
      </c>
      <c r="I28" s="16" t="s">
        <v>8533</v>
      </c>
      <c r="J28" s="304">
        <v>1995</v>
      </c>
      <c r="K28" s="140" t="s">
        <v>8534</v>
      </c>
      <c r="L28" s="21" t="str">
        <f ca="1">IFERROR(__xludf.DUMMYFUNCTION("if(or(countifs($H$3:H29,H29)&gt;1, countifs($I$3:I29,I29)&gt;1),""Trùng"",if(or(COUNTIFS('Data tổng'!$I:$I,$I29)&gt;1,COUNTIFS('Data tổng'!$H:$H,$H29)&gt;1),""Trùng ""&amp;FILTER('Data tổng'!$B:$B,'Data tổng'!$I:$I=$I29,'Data tổng'!$B:$B&lt;&gt;$B29),""ok""))"),"ok")</f>
        <v>ok</v>
      </c>
      <c r="M28" s="16" t="s">
        <v>149</v>
      </c>
      <c r="N28" s="16" t="s">
        <v>150</v>
      </c>
      <c r="O28" s="16"/>
      <c r="P28" s="16"/>
      <c r="Q28" s="16"/>
      <c r="R28" s="16"/>
      <c r="T28" s="16"/>
      <c r="U28" s="305" t="s">
        <v>8535</v>
      </c>
      <c r="V28" s="23">
        <v>44663</v>
      </c>
      <c r="W28" s="24" t="s">
        <v>57</v>
      </c>
      <c r="X28" s="25">
        <v>44666</v>
      </c>
      <c r="Y28" s="33">
        <v>0.41666666666666669</v>
      </c>
      <c r="Z28" s="26" t="s">
        <v>8507</v>
      </c>
      <c r="AA28" s="26" t="s">
        <v>57</v>
      </c>
      <c r="AB28" s="316">
        <v>44666</v>
      </c>
      <c r="AC28" s="27" t="s">
        <v>65</v>
      </c>
      <c r="AD28" s="28">
        <v>44676</v>
      </c>
      <c r="AE28" s="29" t="s">
        <v>65</v>
      </c>
      <c r="AF28" s="29" t="s">
        <v>3482</v>
      </c>
      <c r="AG28" s="35">
        <v>26000000</v>
      </c>
    </row>
    <row r="29" spans="1:33" ht="15.75" customHeight="1">
      <c r="A29" s="15">
        <v>44659</v>
      </c>
      <c r="B29" s="16" t="s">
        <v>8429</v>
      </c>
      <c r="C29" s="16" t="s">
        <v>155</v>
      </c>
      <c r="D29" s="16" t="s">
        <v>79</v>
      </c>
      <c r="E29" s="16" t="s">
        <v>48</v>
      </c>
      <c r="F29" s="17" t="str">
        <f t="shared" si="0"/>
        <v>Đã nhận được CV</v>
      </c>
      <c r="G29" s="45" t="s">
        <v>8536</v>
      </c>
      <c r="H29" s="86">
        <v>981053597</v>
      </c>
      <c r="I29" s="16" t="s">
        <v>8537</v>
      </c>
      <c r="J29" s="304">
        <v>1997</v>
      </c>
      <c r="K29" s="140" t="s">
        <v>8538</v>
      </c>
      <c r="L29" s="21" t="str">
        <f ca="1">IFERROR(__xludf.DUMMYFUNCTION("if(or(countifs($H$3:H30,H30)&gt;1, countifs($I$3:I30,I30)&gt;1),""Trùng"",if(or(COUNTIFS('Data tổng'!$I:$I,$I30)&gt;1,COUNTIFS('Data tổng'!$H:$H,$H30)&gt;1),""Trùng ""&amp;FILTER('Data tổng'!$B:$B,'Data tổng'!$I:$I=$I30,'Data tổng'!$B:$B&lt;&gt;$B30),""ok""))"),"ok")</f>
        <v>ok</v>
      </c>
      <c r="M29" s="16" t="s">
        <v>40</v>
      </c>
      <c r="N29" s="16" t="s">
        <v>243</v>
      </c>
      <c r="O29" s="16"/>
      <c r="P29" s="16"/>
      <c r="Q29" s="16"/>
      <c r="R29" s="16"/>
      <c r="T29" s="16"/>
      <c r="U29" s="305" t="s">
        <v>8539</v>
      </c>
      <c r="V29" s="23"/>
      <c r="W29" s="24"/>
      <c r="X29" s="25"/>
      <c r="Y29" s="33"/>
      <c r="Z29" s="26"/>
      <c r="AA29" s="26"/>
      <c r="AB29" s="316"/>
      <c r="AC29" s="27"/>
      <c r="AD29" s="28"/>
      <c r="AE29" s="29"/>
      <c r="AF29" s="29"/>
      <c r="AG29" s="29"/>
    </row>
    <row r="30" spans="1:33" ht="15.75" customHeight="1">
      <c r="A30" s="15">
        <v>44659</v>
      </c>
      <c r="B30" s="16" t="s">
        <v>8429</v>
      </c>
      <c r="C30" s="16" t="s">
        <v>155</v>
      </c>
      <c r="D30" s="16" t="s">
        <v>79</v>
      </c>
      <c r="E30" s="16" t="s">
        <v>48</v>
      </c>
      <c r="F30" s="17" t="str">
        <f t="shared" si="0"/>
        <v>Fail Phỏng vấn</v>
      </c>
      <c r="G30" s="45" t="s">
        <v>8540</v>
      </c>
      <c r="H30" s="18">
        <v>972572673</v>
      </c>
      <c r="I30" s="45" t="s">
        <v>8541</v>
      </c>
      <c r="J30" s="304">
        <v>1995</v>
      </c>
      <c r="K30" s="140" t="s">
        <v>8542</v>
      </c>
      <c r="L30" s="21" t="str">
        <f ca="1">IFERROR(__xludf.DUMMYFUNCTION("if(or(countifs($H$3:H31,H31)&gt;1, countifs($I$3:I31,I31)&gt;1),""Trùng"",if(or(COUNTIFS('Data tổng'!$I:$I,$I31)&gt;1,COUNTIFS('Data tổng'!$H:$H,$H31)&gt;1),""Trùng ""&amp;FILTER('Data tổng'!$B:$B,'Data tổng'!$I:$I=$I31,'Data tổng'!$B:$B&lt;&gt;$B31),""ok""))"),"ok")</f>
        <v>ok</v>
      </c>
      <c r="M30" s="16" t="s">
        <v>40</v>
      </c>
      <c r="N30" s="16" t="s">
        <v>243</v>
      </c>
      <c r="O30" s="16"/>
      <c r="P30" s="16"/>
      <c r="Q30" s="16"/>
      <c r="R30" s="16"/>
      <c r="T30" s="16"/>
      <c r="U30" s="305" t="s">
        <v>8543</v>
      </c>
      <c r="V30" s="23">
        <v>44663</v>
      </c>
      <c r="W30" s="24" t="s">
        <v>57</v>
      </c>
      <c r="X30" s="25">
        <v>44666</v>
      </c>
      <c r="Y30" s="33">
        <v>0.375</v>
      </c>
      <c r="Z30" s="26" t="s">
        <v>8507</v>
      </c>
      <c r="AA30" s="26" t="s">
        <v>47</v>
      </c>
      <c r="AB30" s="316"/>
      <c r="AC30" s="27"/>
      <c r="AD30" s="28"/>
      <c r="AE30" s="29"/>
      <c r="AF30" s="29"/>
      <c r="AG30" s="29"/>
    </row>
    <row r="31" spans="1:33" ht="15.75" customHeight="1">
      <c r="A31" s="15">
        <v>44663</v>
      </c>
      <c r="B31" s="16" t="s">
        <v>8429</v>
      </c>
      <c r="C31" s="16" t="s">
        <v>250</v>
      </c>
      <c r="D31" s="16" t="s">
        <v>417</v>
      </c>
      <c r="E31" s="16" t="s">
        <v>48</v>
      </c>
      <c r="F31" s="17" t="str">
        <f t="shared" si="0"/>
        <v>Fail CV</v>
      </c>
      <c r="G31" s="45" t="s">
        <v>3922</v>
      </c>
      <c r="H31" s="18">
        <v>357557129</v>
      </c>
      <c r="I31" s="45" t="s">
        <v>8544</v>
      </c>
      <c r="J31" s="304">
        <v>1995</v>
      </c>
      <c r="K31" s="140" t="s">
        <v>8545</v>
      </c>
      <c r="L31" s="21" t="str">
        <f ca="1">IFERROR(__xludf.DUMMYFUNCTION("if(or(countifs($H$3:H32,H32)&gt;1, countifs($I$3:I32,I32)&gt;1),""Trùng"",if(or(COUNTIFS('Data tổng'!$I:$I,$I32)&gt;1,COUNTIFS('Data tổng'!$H:$H,$H32)&gt;1),""Trùng ""&amp;FILTER('Data tổng'!$B:$B,'Data tổng'!$I:$I=$I32,'Data tổng'!$B:$B&lt;&gt;$B32),""ok""))"),"ok")</f>
        <v>ok</v>
      </c>
      <c r="M31" s="16" t="s">
        <v>149</v>
      </c>
      <c r="N31" s="16" t="s">
        <v>150</v>
      </c>
      <c r="O31" s="16"/>
      <c r="P31" s="16"/>
      <c r="Q31" s="16"/>
      <c r="R31" s="16"/>
      <c r="T31" s="16"/>
      <c r="U31" s="305"/>
      <c r="V31" s="23">
        <v>44663</v>
      </c>
      <c r="W31" s="24" t="s">
        <v>47</v>
      </c>
      <c r="X31" s="25"/>
      <c r="Y31" s="33"/>
      <c r="Z31" s="26"/>
      <c r="AA31" s="26"/>
      <c r="AB31" s="316"/>
      <c r="AC31" s="27"/>
      <c r="AD31" s="28"/>
      <c r="AE31" s="29"/>
      <c r="AF31" s="29"/>
      <c r="AG31" s="29"/>
    </row>
    <row r="32" spans="1:33" ht="15.75" customHeight="1">
      <c r="A32" s="15">
        <v>44663</v>
      </c>
      <c r="B32" s="16" t="s">
        <v>8429</v>
      </c>
      <c r="C32" s="16" t="s">
        <v>155</v>
      </c>
      <c r="D32" s="16" t="s">
        <v>79</v>
      </c>
      <c r="E32" s="16" t="s">
        <v>48</v>
      </c>
      <c r="F32" s="17" t="str">
        <f t="shared" si="0"/>
        <v>Pass CV</v>
      </c>
      <c r="G32" s="45" t="s">
        <v>8546</v>
      </c>
      <c r="H32" s="86">
        <v>359016977</v>
      </c>
      <c r="I32" s="393" t="s">
        <v>8547</v>
      </c>
      <c r="J32" s="304">
        <v>1992</v>
      </c>
      <c r="K32" s="140" t="s">
        <v>8548</v>
      </c>
      <c r="L32" s="21" t="str">
        <f ca="1">IFERROR(__xludf.DUMMYFUNCTION("if(or(countifs($H$3:H33,H33)&gt;1, countifs($I$3:I33,I33)&gt;1),""Trùng"",if(or(COUNTIFS('Data tổng'!$I:$I,$I33)&gt;1,COUNTIFS('Data tổng'!$H:$H,$H33)&gt;1),""Trùng ""&amp;FILTER('Data tổng'!$B:$B,'Data tổng'!$I:$I=$I33,'Data tổng'!$B:$B&lt;&gt;$B33),""ok""))"),"ok")</f>
        <v>ok</v>
      </c>
      <c r="M32" s="16" t="s">
        <v>294</v>
      </c>
      <c r="N32" s="16"/>
      <c r="O32" s="16"/>
      <c r="P32" s="16"/>
      <c r="Q32" s="16"/>
      <c r="R32" s="16"/>
      <c r="T32" s="16"/>
      <c r="U32" s="305" t="s">
        <v>8549</v>
      </c>
      <c r="V32" s="23"/>
      <c r="W32" s="24" t="s">
        <v>57</v>
      </c>
      <c r="X32" s="25"/>
      <c r="Y32" s="33"/>
      <c r="Z32" s="26" t="s">
        <v>8412</v>
      </c>
      <c r="AA32" s="26"/>
      <c r="AB32" s="316"/>
      <c r="AC32" s="27"/>
      <c r="AD32" s="28"/>
      <c r="AE32" s="29"/>
      <c r="AF32" s="29"/>
      <c r="AG32" s="29"/>
    </row>
    <row r="33" spans="1:33" ht="15.75" customHeight="1">
      <c r="A33" s="15">
        <v>44664</v>
      </c>
      <c r="B33" s="16" t="s">
        <v>8429</v>
      </c>
      <c r="C33" s="16" t="s">
        <v>250</v>
      </c>
      <c r="D33" s="16" t="s">
        <v>457</v>
      </c>
      <c r="E33" s="16" t="s">
        <v>48</v>
      </c>
      <c r="F33" s="17" t="str">
        <f t="shared" si="0"/>
        <v>Từ chối offer</v>
      </c>
      <c r="G33" s="45" t="s">
        <v>2383</v>
      </c>
      <c r="H33" s="86" t="s">
        <v>8550</v>
      </c>
      <c r="I33" s="16" t="s">
        <v>8551</v>
      </c>
      <c r="J33" s="304">
        <v>1992</v>
      </c>
      <c r="K33" s="140" t="s">
        <v>8552</v>
      </c>
      <c r="L33" s="21" t="str">
        <f ca="1">IFERROR(__xludf.DUMMYFUNCTION("if(or(countifs($H$3:H34,H34)&gt;1, countifs($I$3:I34,I34)&gt;1),""Trùng"",if(or(COUNTIFS('Data tổng'!$I:$I,$I34)&gt;1,COUNTIFS('Data tổng'!$H:$H,$H34)&gt;1),""Trùng ""&amp;FILTER('Data tổng'!$B:$B,'Data tổng'!$I:$I=$I34,'Data tổng'!$B:$B&lt;&gt;$B34),""ok""))"),"ok")</f>
        <v>ok</v>
      </c>
      <c r="M33" s="16" t="s">
        <v>149</v>
      </c>
      <c r="N33" s="16" t="s">
        <v>150</v>
      </c>
      <c r="O33" s="16"/>
      <c r="P33" s="16"/>
      <c r="Q33" s="16"/>
      <c r="R33" s="16"/>
      <c r="T33" s="16"/>
      <c r="U33" s="305" t="s">
        <v>8553</v>
      </c>
      <c r="V33" s="23"/>
      <c r="W33" s="24" t="s">
        <v>57</v>
      </c>
      <c r="X33" s="25">
        <v>44669</v>
      </c>
      <c r="Y33" s="33">
        <v>0.83333333333333337</v>
      </c>
      <c r="Z33" s="26" t="s">
        <v>1739</v>
      </c>
      <c r="AA33" s="26" t="s">
        <v>47</v>
      </c>
      <c r="AB33" s="316"/>
      <c r="AC33" s="27" t="s">
        <v>128</v>
      </c>
      <c r="AD33" s="28"/>
      <c r="AE33" s="29"/>
      <c r="AF33" s="29"/>
      <c r="AG33" s="29"/>
    </row>
    <row r="34" spans="1:33" ht="15.75" customHeight="1">
      <c r="A34" s="15">
        <v>44665</v>
      </c>
      <c r="B34" s="16" t="s">
        <v>8429</v>
      </c>
      <c r="C34" s="16" t="s">
        <v>163</v>
      </c>
      <c r="D34" s="16" t="s">
        <v>79</v>
      </c>
      <c r="E34" s="16" t="s">
        <v>48</v>
      </c>
      <c r="F34" s="17" t="str">
        <f t="shared" si="0"/>
        <v>Fail CV</v>
      </c>
      <c r="G34" s="45" t="s">
        <v>8554</v>
      </c>
      <c r="H34" s="18">
        <v>987243301</v>
      </c>
      <c r="I34" s="45" t="s">
        <v>8555</v>
      </c>
      <c r="J34" s="304">
        <v>1997</v>
      </c>
      <c r="K34" s="140" t="s">
        <v>8556</v>
      </c>
      <c r="L34" s="21" t="str">
        <f ca="1">IFERROR(__xludf.DUMMYFUNCTION("if(or(countifs($H$3:H35,H35)&gt;1, countifs($I$3:I35,I35)&gt;1),""Trùng"",if(or(COUNTIFS('Data tổng'!$I:$I,$I35)&gt;1,COUNTIFS('Data tổng'!$H:$H,$H35)&gt;1),""Trùng ""&amp;FILTER('Data tổng'!$B:$B,'Data tổng'!$I:$I=$I35,'Data tổng'!$B:$B&lt;&gt;$B35),""ok""))"),"ok")</f>
        <v>ok</v>
      </c>
      <c r="M34" s="16" t="s">
        <v>40</v>
      </c>
      <c r="N34" s="16" t="s">
        <v>243</v>
      </c>
      <c r="O34" s="16"/>
      <c r="P34" s="16"/>
      <c r="Q34" s="16"/>
      <c r="R34" s="16"/>
      <c r="T34" s="16"/>
      <c r="U34" s="305" t="s">
        <v>8557</v>
      </c>
      <c r="V34" s="23"/>
      <c r="W34" s="24" t="s">
        <v>47</v>
      </c>
      <c r="X34" s="25"/>
      <c r="Y34" s="33"/>
      <c r="Z34" s="26"/>
      <c r="AA34" s="26"/>
      <c r="AB34" s="316"/>
      <c r="AC34" s="27"/>
      <c r="AD34" s="28"/>
      <c r="AE34" s="29"/>
      <c r="AF34" s="29"/>
      <c r="AG34" s="29"/>
    </row>
    <row r="35" spans="1:33" ht="15.75" customHeight="1">
      <c r="A35" s="15">
        <v>44665</v>
      </c>
      <c r="B35" s="16" t="s">
        <v>8429</v>
      </c>
      <c r="C35" s="16" t="s">
        <v>78</v>
      </c>
      <c r="D35" s="16" t="s">
        <v>457</v>
      </c>
      <c r="E35" s="16" t="s">
        <v>48</v>
      </c>
      <c r="F35" s="17" t="str">
        <f t="shared" si="0"/>
        <v>Đã nhận được CV</v>
      </c>
      <c r="G35" s="45" t="s">
        <v>8558</v>
      </c>
      <c r="H35" s="394">
        <v>389981507</v>
      </c>
      <c r="I35" s="54" t="s">
        <v>8559</v>
      </c>
      <c r="J35" s="304">
        <v>1990</v>
      </c>
      <c r="K35" s="140" t="s">
        <v>8560</v>
      </c>
      <c r="L35" s="21" t="str">
        <f ca="1">IFERROR(__xludf.DUMMYFUNCTION("if(or(countifs($H$3:H36,H36)&gt;1, countifs($I$3:I36,I36)&gt;1),""Trùng"",if(or(COUNTIFS('Data tổng'!$I:$I,$I36)&gt;1,COUNTIFS('Data tổng'!$H:$H,$H36)&gt;1),""Trùng ""&amp;FILTER('Data tổng'!$B:$B,'Data tổng'!$I:$I=$I36,'Data tổng'!$B:$B&lt;&gt;$B36),""ok""))"),"ok")</f>
        <v>ok</v>
      </c>
      <c r="M35" s="16" t="s">
        <v>40</v>
      </c>
      <c r="N35" s="16" t="s">
        <v>243</v>
      </c>
      <c r="O35" s="16"/>
      <c r="P35" s="16"/>
      <c r="Q35" s="16"/>
      <c r="R35" s="16"/>
      <c r="T35" s="16"/>
      <c r="U35" s="305" t="s">
        <v>8561</v>
      </c>
      <c r="V35" s="23"/>
      <c r="W35" s="24"/>
      <c r="X35" s="25"/>
      <c r="Y35" s="33"/>
      <c r="Z35" s="26"/>
      <c r="AA35" s="26"/>
      <c r="AB35" s="316"/>
      <c r="AC35" s="27"/>
      <c r="AD35" s="28"/>
      <c r="AE35" s="29"/>
      <c r="AF35" s="29"/>
      <c r="AG35" s="29"/>
    </row>
    <row r="36" spans="1:33" ht="15.75" customHeight="1">
      <c r="A36" s="15">
        <v>44669</v>
      </c>
      <c r="B36" s="16" t="s">
        <v>8429</v>
      </c>
      <c r="C36" s="16" t="s">
        <v>250</v>
      </c>
      <c r="D36" s="16" t="s">
        <v>457</v>
      </c>
      <c r="E36" s="16" t="s">
        <v>48</v>
      </c>
      <c r="F36" s="17" t="str">
        <f t="shared" si="0"/>
        <v>Fail CV</v>
      </c>
      <c r="G36" s="45" t="s">
        <v>254</v>
      </c>
      <c r="H36" s="395">
        <v>941928868</v>
      </c>
      <c r="I36" s="45" t="s">
        <v>8562</v>
      </c>
      <c r="J36" s="304">
        <v>1992</v>
      </c>
      <c r="K36" s="140" t="s">
        <v>8563</v>
      </c>
      <c r="L36" s="21" t="str">
        <f ca="1">IFERROR(__xludf.DUMMYFUNCTION("if(or(countifs($H$3:H37,H37)&gt;1, countifs($I$3:I37,I37)&gt;1),""Trùng"",if(or(COUNTIFS('Data tổng'!$I:$I,$I37)&gt;1,COUNTIFS('Data tổng'!$H:$H,$H37)&gt;1),""Trùng ""&amp;FILTER('Data tổng'!$B:$B,'Data tổng'!$I:$I=$I37,'Data tổng'!$B:$B&lt;&gt;$B37),""ok""))"),"ok")</f>
        <v>ok</v>
      </c>
      <c r="M36" s="16" t="s">
        <v>149</v>
      </c>
      <c r="N36" s="16" t="s">
        <v>150</v>
      </c>
      <c r="O36" s="16"/>
      <c r="P36" s="16"/>
      <c r="Q36" s="16"/>
      <c r="R36" s="16"/>
      <c r="T36" s="16"/>
      <c r="U36" s="305" t="s">
        <v>8564</v>
      </c>
      <c r="V36" s="23"/>
      <c r="W36" s="24" t="s">
        <v>47</v>
      </c>
      <c r="X36" s="25"/>
      <c r="Y36" s="33"/>
      <c r="Z36" s="26"/>
      <c r="AA36" s="26"/>
      <c r="AB36" s="316"/>
      <c r="AC36" s="27"/>
      <c r="AD36" s="28"/>
      <c r="AE36" s="29"/>
      <c r="AF36" s="29"/>
      <c r="AG36" s="29"/>
    </row>
    <row r="37" spans="1:33" ht="15.75" customHeight="1">
      <c r="A37" s="15">
        <v>44669</v>
      </c>
      <c r="B37" s="16" t="s">
        <v>8429</v>
      </c>
      <c r="C37" s="16" t="s">
        <v>155</v>
      </c>
      <c r="D37" s="16" t="s">
        <v>79</v>
      </c>
      <c r="E37" s="16" t="s">
        <v>48</v>
      </c>
      <c r="F37" s="17" t="str">
        <f t="shared" si="0"/>
        <v>Đã nhận được CV</v>
      </c>
      <c r="G37" s="45" t="s">
        <v>8565</v>
      </c>
      <c r="H37" s="86">
        <v>364090383</v>
      </c>
      <c r="I37" s="16" t="s">
        <v>8566</v>
      </c>
      <c r="J37" s="304">
        <v>1997</v>
      </c>
      <c r="K37" s="140" t="s">
        <v>8567</v>
      </c>
      <c r="L37" s="21" t="str">
        <f ca="1">IFERROR(__xludf.DUMMYFUNCTION("if(or(countifs($H$3:H38,H38)&gt;1, countifs($I$3:I38,I38)&gt;1),""Trùng"",if(or(COUNTIFS('Data tổng'!$I:$I,$I38)&gt;1,COUNTIFS('Data tổng'!$H:$H,$H38)&gt;1),""Trùng ""&amp;FILTER('Data tổng'!$B:$B,'Data tổng'!$I:$I=$I38,'Data tổng'!$B:$B&lt;&gt;$B38),""ok""))"),"ok")</f>
        <v>ok</v>
      </c>
      <c r="M37" s="16" t="s">
        <v>40</v>
      </c>
      <c r="N37" s="16" t="s">
        <v>243</v>
      </c>
      <c r="O37" s="16"/>
      <c r="P37" s="16"/>
      <c r="Q37" s="16"/>
      <c r="R37" s="16"/>
      <c r="T37" s="16"/>
      <c r="U37" s="305" t="s">
        <v>5716</v>
      </c>
      <c r="V37" s="23"/>
      <c r="W37" s="24"/>
      <c r="X37" s="25"/>
      <c r="Y37" s="33"/>
      <c r="Z37" s="26"/>
      <c r="AA37" s="26"/>
      <c r="AB37" s="316"/>
      <c r="AC37" s="27"/>
      <c r="AD37" s="28"/>
      <c r="AE37" s="29"/>
      <c r="AF37" s="29"/>
      <c r="AG37" s="29"/>
    </row>
    <row r="38" spans="1:33" ht="15.75" customHeight="1">
      <c r="A38" s="15">
        <v>44669</v>
      </c>
      <c r="B38" s="16" t="s">
        <v>8429</v>
      </c>
      <c r="C38" s="16" t="s">
        <v>155</v>
      </c>
      <c r="D38" s="16" t="s">
        <v>79</v>
      </c>
      <c r="E38" s="16" t="s">
        <v>48</v>
      </c>
      <c r="F38" s="17" t="str">
        <f t="shared" si="0"/>
        <v>Fail CV</v>
      </c>
      <c r="G38" s="45" t="s">
        <v>8568</v>
      </c>
      <c r="H38" s="18">
        <v>395112834</v>
      </c>
      <c r="I38" s="45" t="s">
        <v>8569</v>
      </c>
      <c r="J38" s="304">
        <v>1999</v>
      </c>
      <c r="K38" s="140" t="s">
        <v>8570</v>
      </c>
      <c r="L38" s="21" t="str">
        <f ca="1">IFERROR(__xludf.DUMMYFUNCTION("if(or(countifs($H$3:H39,H39)&gt;1, countifs($I$3:I39,I39)&gt;1),""Trùng"",if(or(COUNTIFS('Data tổng'!$I:$I,$I39)&gt;1,COUNTIFS('Data tổng'!$H:$H,$H39)&gt;1),""Trùng ""&amp;FILTER('Data tổng'!$B:$B,'Data tổng'!$I:$I=$I39,'Data tổng'!$B:$B&lt;&gt;$B39),""ok""))"),"ok")</f>
        <v>ok</v>
      </c>
      <c r="M38" s="16" t="s">
        <v>40</v>
      </c>
      <c r="N38" s="16" t="s">
        <v>243</v>
      </c>
      <c r="O38" s="16"/>
      <c r="P38" s="16"/>
      <c r="Q38" s="16"/>
      <c r="R38" s="16"/>
      <c r="T38" s="16"/>
      <c r="U38" s="305" t="s">
        <v>8571</v>
      </c>
      <c r="V38" s="23"/>
      <c r="W38" s="24" t="s">
        <v>47</v>
      </c>
      <c r="X38" s="25"/>
      <c r="Y38" s="33"/>
      <c r="Z38" s="26"/>
      <c r="AA38" s="26"/>
      <c r="AB38" s="316"/>
      <c r="AC38" s="27"/>
      <c r="AD38" s="28"/>
      <c r="AE38" s="29"/>
      <c r="AF38" s="29"/>
      <c r="AG38" s="29"/>
    </row>
    <row r="39" spans="1:33" ht="15.75" customHeight="1">
      <c r="A39" s="396">
        <v>44669</v>
      </c>
      <c r="B39" s="397" t="s">
        <v>8429</v>
      </c>
      <c r="C39" s="397" t="s">
        <v>78</v>
      </c>
      <c r="D39" s="397" t="s">
        <v>417</v>
      </c>
      <c r="E39" s="397" t="s">
        <v>48</v>
      </c>
      <c r="F39" s="398" t="str">
        <f t="shared" si="0"/>
        <v>Pass CV</v>
      </c>
      <c r="G39" s="397" t="s">
        <v>8572</v>
      </c>
      <c r="H39" s="399">
        <v>354359075</v>
      </c>
      <c r="I39" s="397" t="s">
        <v>8573</v>
      </c>
      <c r="J39" s="400">
        <v>1995</v>
      </c>
      <c r="K39" s="401" t="s">
        <v>8574</v>
      </c>
      <c r="L39" s="398" t="str">
        <f ca="1">IFERROR(__xludf.DUMMYFUNCTION("if(or(countifs($H$3:H40,H40)&gt;1, countifs($I$3:I40,I40)&gt;1),""Trùng"",if(or(COUNTIFS('Data tổng'!$I:$I,$I40)&gt;1,COUNTIFS('Data tổng'!$H:$H,$H40)&gt;1),""Trùng ""&amp;FILTER('Data tổng'!$B:$B,'Data tổng'!$I:$I=$I40,'Data tổng'!$B:$B&lt;&gt;$B40),""ok""))"),"ok")</f>
        <v>ok</v>
      </c>
      <c r="M39" s="397" t="s">
        <v>149</v>
      </c>
      <c r="N39" s="397" t="s">
        <v>150</v>
      </c>
      <c r="O39" s="397"/>
      <c r="P39" s="397"/>
      <c r="Q39" s="397"/>
      <c r="R39" s="397"/>
      <c r="S39" s="397"/>
      <c r="T39" s="397"/>
      <c r="U39" s="402" t="s">
        <v>8575</v>
      </c>
      <c r="V39" s="403"/>
      <c r="W39" s="397" t="s">
        <v>57</v>
      </c>
      <c r="X39" s="404"/>
      <c r="Y39" s="405"/>
      <c r="Z39" s="397" t="s">
        <v>1739</v>
      </c>
      <c r="AA39" s="397"/>
      <c r="AB39" s="404"/>
      <c r="AC39" s="397"/>
      <c r="AD39" s="404"/>
      <c r="AE39" s="397"/>
      <c r="AF39" s="397"/>
      <c r="AG39" s="397"/>
    </row>
    <row r="40" spans="1:33" ht="15.75" customHeight="1">
      <c r="A40" s="396">
        <v>44672</v>
      </c>
      <c r="B40" s="397" t="s">
        <v>8429</v>
      </c>
      <c r="C40" s="397" t="s">
        <v>250</v>
      </c>
      <c r="D40" s="397" t="s">
        <v>457</v>
      </c>
      <c r="E40" s="397" t="s">
        <v>48</v>
      </c>
      <c r="F40" s="398" t="str">
        <f t="shared" si="0"/>
        <v>Pass CV</v>
      </c>
      <c r="G40" s="397" t="s">
        <v>8576</v>
      </c>
      <c r="H40" s="406" t="s">
        <v>8577</v>
      </c>
      <c r="I40" s="397" t="s">
        <v>8578</v>
      </c>
      <c r="J40" s="400">
        <v>1993</v>
      </c>
      <c r="K40" s="401" t="s">
        <v>8579</v>
      </c>
      <c r="L40" s="398" t="str">
        <f ca="1">IFERROR(__xludf.DUMMYFUNCTION("if(or(countifs($H$3:H41,H41)&gt;1, countifs($I$3:I41,I41)&gt;1),""Trùng"",if(or(COUNTIFS('Data tổng'!$I:$I,$I41)&gt;1,COUNTIFS('Data tổng'!$H:$H,$H41)&gt;1),""Trùng ""&amp;FILTER('Data tổng'!$B:$B,'Data tổng'!$I:$I=$I41,'Data tổng'!$B:$B&lt;&gt;$B41),""ok""))"),"ok")</f>
        <v>ok</v>
      </c>
      <c r="M40" s="397" t="s">
        <v>149</v>
      </c>
      <c r="N40" s="397" t="s">
        <v>150</v>
      </c>
      <c r="O40" s="397"/>
      <c r="P40" s="397"/>
      <c r="Q40" s="397"/>
      <c r="R40" s="397"/>
      <c r="S40" s="397"/>
      <c r="T40" s="397"/>
      <c r="U40" s="402" t="s">
        <v>8580</v>
      </c>
      <c r="V40" s="403"/>
      <c r="W40" s="397" t="s">
        <v>57</v>
      </c>
      <c r="X40" s="404"/>
      <c r="Y40" s="405"/>
      <c r="Z40" s="397" t="s">
        <v>1739</v>
      </c>
      <c r="AA40" s="397"/>
      <c r="AB40" s="404"/>
      <c r="AC40" s="397"/>
      <c r="AD40" s="404"/>
      <c r="AE40" s="397"/>
      <c r="AF40" s="397"/>
      <c r="AG40" s="397"/>
    </row>
    <row r="41" spans="1:33" ht="15.75" customHeight="1">
      <c r="A41" s="15">
        <v>44672</v>
      </c>
      <c r="B41" s="16" t="s">
        <v>8429</v>
      </c>
      <c r="C41" s="16" t="s">
        <v>155</v>
      </c>
      <c r="D41" s="16" t="s">
        <v>457</v>
      </c>
      <c r="E41" s="16" t="s">
        <v>48</v>
      </c>
      <c r="F41" s="17" t="str">
        <f t="shared" si="0"/>
        <v>Đã nhận được CV</v>
      </c>
      <c r="G41" s="45" t="s">
        <v>1839</v>
      </c>
      <c r="H41" s="86">
        <v>986464862</v>
      </c>
      <c r="I41" s="16" t="s">
        <v>1841</v>
      </c>
      <c r="J41" s="304">
        <v>1990</v>
      </c>
      <c r="K41" s="140" t="s">
        <v>8581</v>
      </c>
      <c r="L41" s="21" t="str">
        <f ca="1">IFERROR(__xludf.DUMMYFUNCTION("if(or(countifs($H$3:H42,H42)&gt;1, countifs($I$3:I42,I42)&gt;1),""Trùng"",if(or(COUNTIFS('Data tổng'!$I:$I,$I42)&gt;1,COUNTIFS('Data tổng'!$H:$H,$H42)&gt;1),""Trùng ""&amp;FILTER('Data tổng'!$B:$B,'Data tổng'!$I:$I=$I42,'Data tổng'!$B:$B&lt;&gt;$B42),""ok""))"),"ok")</f>
        <v>ok</v>
      </c>
      <c r="M41" s="16" t="s">
        <v>40</v>
      </c>
      <c r="N41" s="16" t="s">
        <v>243</v>
      </c>
      <c r="O41" s="16"/>
      <c r="P41" s="16"/>
      <c r="Q41" s="16"/>
      <c r="R41" s="16"/>
      <c r="T41" s="16"/>
      <c r="U41" s="305" t="s">
        <v>8582</v>
      </c>
      <c r="V41" s="23"/>
      <c r="W41" s="24"/>
      <c r="X41" s="25"/>
      <c r="Y41" s="33"/>
      <c r="Z41" s="26"/>
      <c r="AA41" s="26"/>
      <c r="AB41" s="316"/>
      <c r="AC41" s="27"/>
      <c r="AD41" s="28"/>
      <c r="AE41" s="29"/>
      <c r="AF41" s="29"/>
      <c r="AG41" s="29"/>
    </row>
    <row r="42" spans="1:33" ht="15.75" customHeight="1">
      <c r="A42" s="15">
        <v>44673</v>
      </c>
      <c r="B42" s="16" t="s">
        <v>8429</v>
      </c>
      <c r="C42" s="16" t="s">
        <v>155</v>
      </c>
      <c r="D42" s="16" t="s">
        <v>79</v>
      </c>
      <c r="E42" s="16" t="s">
        <v>48</v>
      </c>
      <c r="F42" s="17" t="str">
        <f t="shared" si="0"/>
        <v>Đã nhận được CV</v>
      </c>
      <c r="G42" s="45" t="s">
        <v>8583</v>
      </c>
      <c r="H42" s="86">
        <v>982670613</v>
      </c>
      <c r="I42" s="45" t="s">
        <v>8584</v>
      </c>
      <c r="J42" s="304">
        <v>1997</v>
      </c>
      <c r="K42" s="140" t="s">
        <v>8585</v>
      </c>
      <c r="L42" s="21" t="str">
        <f ca="1">IFERROR(__xludf.DUMMYFUNCTION("if(or(countifs($H$3:H43,H43)&gt;1, countifs($I$3:I43,I43)&gt;1),""Trùng"",if(or(COUNTIFS('Data tổng'!$I:$I,$I43)&gt;1,COUNTIFS('Data tổng'!$H:$H,$H43)&gt;1),""Trùng ""&amp;FILTER('Data tổng'!$B:$B,'Data tổng'!$I:$I=$I43,'Data tổng'!$B:$B&lt;&gt;$B43),""ok""))"),"ok")</f>
        <v>ok</v>
      </c>
      <c r="M42" s="16" t="s">
        <v>40</v>
      </c>
      <c r="N42" s="16" t="s">
        <v>243</v>
      </c>
      <c r="O42" s="16"/>
      <c r="P42" s="16"/>
      <c r="Q42" s="16"/>
      <c r="R42" s="16"/>
      <c r="T42" s="16"/>
      <c r="U42" s="305" t="s">
        <v>8586</v>
      </c>
      <c r="V42" s="23"/>
      <c r="W42" s="24"/>
      <c r="X42" s="25"/>
      <c r="Y42" s="33"/>
      <c r="Z42" s="26"/>
      <c r="AA42" s="26"/>
      <c r="AB42" s="316"/>
      <c r="AC42" s="27"/>
      <c r="AD42" s="28"/>
      <c r="AE42" s="29"/>
      <c r="AF42" s="29"/>
      <c r="AG42" s="29"/>
    </row>
    <row r="43" spans="1:33" ht="15.75" customHeight="1">
      <c r="A43" s="396">
        <v>44677</v>
      </c>
      <c r="B43" s="397" t="s">
        <v>8429</v>
      </c>
      <c r="C43" s="397" t="s">
        <v>155</v>
      </c>
      <c r="D43" s="397" t="s">
        <v>79</v>
      </c>
      <c r="E43" s="397" t="s">
        <v>48</v>
      </c>
      <c r="F43" s="398" t="str">
        <f t="shared" si="0"/>
        <v>Pass CV</v>
      </c>
      <c r="G43" s="397" t="s">
        <v>8587</v>
      </c>
      <c r="H43" s="407">
        <v>969745450</v>
      </c>
      <c r="I43" s="408" t="s">
        <v>8588</v>
      </c>
      <c r="J43" s="400">
        <v>1997</v>
      </c>
      <c r="K43" s="401" t="s">
        <v>8589</v>
      </c>
      <c r="L43" s="398" t="str">
        <f ca="1">IFERROR(__xludf.DUMMYFUNCTION("if(or(countifs($H$3:H44,H44)&gt;1, countifs($I$3:I44,I44)&gt;1),""Trùng"",if(or(COUNTIFS('Data tổng'!$I:$I,$I44)&gt;1,COUNTIFS('Data tổng'!$H:$H,$H44)&gt;1),""Trùng ""&amp;FILTER('Data tổng'!$B:$B,'Data tổng'!$I:$I=$I44,'Data tổng'!$B:$B&lt;&gt;$B44),""ok""))"),"ok")</f>
        <v>ok</v>
      </c>
      <c r="M43" s="397" t="s">
        <v>149</v>
      </c>
      <c r="N43" s="397" t="s">
        <v>150</v>
      </c>
      <c r="O43" s="397"/>
      <c r="P43" s="397"/>
      <c r="Q43" s="397"/>
      <c r="R43" s="397"/>
      <c r="S43" s="397"/>
      <c r="T43" s="397"/>
      <c r="U43" s="402" t="s">
        <v>8590</v>
      </c>
      <c r="V43" s="403"/>
      <c r="W43" s="397" t="s">
        <v>57</v>
      </c>
      <c r="X43" s="404"/>
      <c r="Y43" s="405"/>
      <c r="Z43" s="397"/>
      <c r="AA43" s="397"/>
      <c r="AB43" s="404"/>
      <c r="AC43" s="397"/>
      <c r="AD43" s="404"/>
      <c r="AE43" s="397"/>
      <c r="AF43" s="397"/>
      <c r="AG43" s="397"/>
    </row>
    <row r="44" spans="1:33" ht="15.75" customHeight="1">
      <c r="A44" s="396">
        <v>44678</v>
      </c>
      <c r="B44" s="397" t="s">
        <v>8429</v>
      </c>
      <c r="C44" s="397" t="s">
        <v>163</v>
      </c>
      <c r="D44" s="397" t="s">
        <v>417</v>
      </c>
      <c r="E44" s="397" t="s">
        <v>48</v>
      </c>
      <c r="F44" s="398" t="str">
        <f t="shared" si="0"/>
        <v>Pass CV</v>
      </c>
      <c r="G44" s="397" t="s">
        <v>8591</v>
      </c>
      <c r="H44" s="406">
        <v>845882882</v>
      </c>
      <c r="I44" s="397" t="s">
        <v>8592</v>
      </c>
      <c r="J44" s="400">
        <v>1992</v>
      </c>
      <c r="K44" s="401" t="s">
        <v>8593</v>
      </c>
      <c r="L44" s="398" t="str">
        <f ca="1">IFERROR(__xludf.DUMMYFUNCTION("if(or(countifs($H$3:H45,H45)&gt;1, countifs($I$3:I45,I45)&gt;1),""Trùng"",if(or(COUNTIFS('Data tổng'!$I:$I,$I45)&gt;1,COUNTIFS('Data tổng'!$H:$H,$H45)&gt;1),""Trùng ""&amp;FILTER('Data tổng'!$B:$B,'Data tổng'!$I:$I=$I45,'Data tổng'!$B:$B&lt;&gt;$B45),""ok""))"),"ok")</f>
        <v>ok</v>
      </c>
      <c r="M44" s="397" t="s">
        <v>149</v>
      </c>
      <c r="N44" s="397" t="s">
        <v>150</v>
      </c>
      <c r="O44" s="397"/>
      <c r="P44" s="397"/>
      <c r="Q44" s="397"/>
      <c r="R44" s="397"/>
      <c r="S44" s="397"/>
      <c r="T44" s="397"/>
      <c r="U44" s="402" t="s">
        <v>8594</v>
      </c>
      <c r="V44" s="403"/>
      <c r="W44" s="397" t="s">
        <v>57</v>
      </c>
      <c r="X44" s="404"/>
      <c r="Y44" s="405"/>
      <c r="Z44" s="397"/>
      <c r="AA44" s="397"/>
      <c r="AB44" s="404"/>
      <c r="AC44" s="397"/>
      <c r="AD44" s="404"/>
      <c r="AE44" s="397"/>
      <c r="AF44" s="397"/>
      <c r="AG44" s="397"/>
    </row>
    <row r="45" spans="1:33" ht="15.75" customHeight="1">
      <c r="A45" s="396">
        <v>44678</v>
      </c>
      <c r="B45" s="397" t="s">
        <v>8429</v>
      </c>
      <c r="C45" s="397" t="s">
        <v>155</v>
      </c>
      <c r="D45" s="397" t="s">
        <v>79</v>
      </c>
      <c r="E45" s="397" t="s">
        <v>48</v>
      </c>
      <c r="F45" s="398" t="str">
        <f t="shared" si="0"/>
        <v>Pass CV</v>
      </c>
      <c r="G45" s="397" t="s">
        <v>8595</v>
      </c>
      <c r="H45" s="399">
        <v>398482333</v>
      </c>
      <c r="I45" s="397" t="s">
        <v>8596</v>
      </c>
      <c r="J45" s="400">
        <v>1998</v>
      </c>
      <c r="K45" s="401" t="s">
        <v>8597</v>
      </c>
      <c r="L45" s="398" t="str">
        <f ca="1">IFERROR(__xludf.DUMMYFUNCTION("if(or(countifs($H$3:H46,H46)&gt;1, countifs($I$3:I46,I46)&gt;1),""Trùng"",if(or(COUNTIFS('Data tổng'!$I:$I,$I46)&gt;1,COUNTIFS('Data tổng'!$H:$H,$H46)&gt;1),""Trùng ""&amp;FILTER('Data tổng'!$B:$B,'Data tổng'!$I:$I=$I46,'Data tổng'!$B:$B&lt;&gt;$B46),""ok""))"),"ok")</f>
        <v>ok</v>
      </c>
      <c r="M45" s="397" t="s">
        <v>294</v>
      </c>
      <c r="N45" s="397"/>
      <c r="O45" s="397"/>
      <c r="P45" s="397"/>
      <c r="Q45" s="397"/>
      <c r="R45" s="397"/>
      <c r="S45" s="397"/>
      <c r="T45" s="397"/>
      <c r="U45" s="402" t="s">
        <v>8598</v>
      </c>
      <c r="V45" s="403"/>
      <c r="W45" s="397" t="s">
        <v>57</v>
      </c>
      <c r="X45" s="404"/>
      <c r="Y45" s="405"/>
      <c r="Z45" s="397"/>
      <c r="AA45" s="397"/>
      <c r="AB45" s="404"/>
      <c r="AC45" s="397"/>
      <c r="AD45" s="404"/>
      <c r="AE45" s="397"/>
      <c r="AF45" s="397"/>
      <c r="AG45" s="397"/>
    </row>
    <row r="46" spans="1:33" ht="15.75" customHeight="1">
      <c r="A46" s="396">
        <v>44678</v>
      </c>
      <c r="B46" s="397" t="s">
        <v>8429</v>
      </c>
      <c r="C46" s="397" t="s">
        <v>78</v>
      </c>
      <c r="D46" s="397" t="s">
        <v>457</v>
      </c>
      <c r="E46" s="397" t="s">
        <v>48</v>
      </c>
      <c r="F46" s="398" t="str">
        <f t="shared" si="0"/>
        <v>Pass CV</v>
      </c>
      <c r="G46" s="397" t="s">
        <v>8336</v>
      </c>
      <c r="H46" s="399">
        <v>378778798</v>
      </c>
      <c r="I46" s="397" t="s">
        <v>8337</v>
      </c>
      <c r="J46" s="400">
        <v>1986</v>
      </c>
      <c r="K46" s="401" t="s">
        <v>8599</v>
      </c>
      <c r="L46" s="398" t="str">
        <f ca="1">IFERROR(__xludf.DUMMYFUNCTION("if(or(countifs($H$3:H47,H47)&gt;1, countifs($I$3:I47,I47)&gt;1),""Trùng"",if(or(COUNTIFS('Data tổng'!$I:$I,$I47)&gt;1,COUNTIFS('Data tổng'!$H:$H,$H47)&gt;1),""Trùng ""&amp;FILTER('Data tổng'!$B:$B,'Data tổng'!$I:$I=$I47,'Data tổng'!$B:$B&lt;&gt;$B47),""ok""))"),"ok")</f>
        <v>ok</v>
      </c>
      <c r="M46" s="397" t="s">
        <v>40</v>
      </c>
      <c r="N46" s="397" t="s">
        <v>243</v>
      </c>
      <c r="O46" s="397"/>
      <c r="P46" s="397"/>
      <c r="Q46" s="397"/>
      <c r="R46" s="397"/>
      <c r="S46" s="397"/>
      <c r="T46" s="397"/>
      <c r="U46" s="402" t="s">
        <v>8600</v>
      </c>
      <c r="V46" s="403"/>
      <c r="W46" s="397" t="s">
        <v>57</v>
      </c>
      <c r="X46" s="404"/>
      <c r="Y46" s="405"/>
      <c r="Z46" s="397"/>
      <c r="AA46" s="397"/>
      <c r="AB46" s="404"/>
      <c r="AC46" s="397"/>
      <c r="AD46" s="404"/>
      <c r="AE46" s="397"/>
      <c r="AF46" s="397"/>
      <c r="AG46" s="397"/>
    </row>
    <row r="47" spans="1:33" ht="15.75" customHeight="1">
      <c r="A47" s="396">
        <v>44678</v>
      </c>
      <c r="B47" s="397" t="s">
        <v>8429</v>
      </c>
      <c r="C47" s="397" t="s">
        <v>155</v>
      </c>
      <c r="D47" s="397" t="s">
        <v>79</v>
      </c>
      <c r="E47" s="397" t="s">
        <v>48</v>
      </c>
      <c r="F47" s="398" t="str">
        <f t="shared" si="0"/>
        <v>Pass CV</v>
      </c>
      <c r="G47" s="397" t="s">
        <v>8601</v>
      </c>
      <c r="H47" s="399">
        <v>984513809</v>
      </c>
      <c r="I47" s="397" t="s">
        <v>8602</v>
      </c>
      <c r="J47" s="400">
        <v>1996</v>
      </c>
      <c r="K47" s="401" t="s">
        <v>8603</v>
      </c>
      <c r="L47" s="398" t="str">
        <f ca="1">IFERROR(__xludf.DUMMYFUNCTION("if(or(countifs($H$3:H48,H48)&gt;1, countifs($I$3:I48,I48)&gt;1),""Trùng"",if(or(COUNTIFS('Data tổng'!$I:$I,$I48)&gt;1,COUNTIFS('Data tổng'!$H:$H,$H48)&gt;1),""Trùng ""&amp;FILTER('Data tổng'!$B:$B,'Data tổng'!$I:$I=$I48,'Data tổng'!$B:$B&lt;&gt;$B48),""ok""))"),"ok")</f>
        <v>ok</v>
      </c>
      <c r="M47" s="397" t="s">
        <v>40</v>
      </c>
      <c r="N47" s="397" t="s">
        <v>243</v>
      </c>
      <c r="O47" s="397"/>
      <c r="P47" s="397"/>
      <c r="Q47" s="397"/>
      <c r="R47" s="397"/>
      <c r="S47" s="397"/>
      <c r="T47" s="397"/>
      <c r="U47" s="402" t="s">
        <v>8604</v>
      </c>
      <c r="V47" s="403"/>
      <c r="W47" s="397" t="s">
        <v>57</v>
      </c>
      <c r="X47" s="404"/>
      <c r="Y47" s="405"/>
      <c r="Z47" s="397"/>
      <c r="AA47" s="397"/>
      <c r="AB47" s="404"/>
      <c r="AC47" s="397"/>
      <c r="AD47" s="404"/>
      <c r="AE47" s="397"/>
      <c r="AF47" s="397"/>
      <c r="AG47" s="397"/>
    </row>
  </sheetData>
  <conditionalFormatting sqref="F2:F47 G7">
    <cfRule type="cellIs" dxfId="129" priority="1" operator="equal">
      <formula>"Đã onboard"</formula>
    </cfRule>
    <cfRule type="containsText" dxfId="128" priority="2" operator="containsText" text="Không">
      <formula>NOT(ISERROR(SEARCH(("Không"),(F2))))</formula>
    </cfRule>
    <cfRule type="containsText" dxfId="127" priority="3" operator="containsText" text="Từ chối">
      <formula>NOT(ISERROR(SEARCH(("Từ chối"),(F2))))</formula>
    </cfRule>
    <cfRule type="containsText" dxfId="126" priority="4" operator="containsText" text="Fail">
      <formula>NOT(ISERROR(SEARCH(("Fail"),(F2))))</formula>
    </cfRule>
    <cfRule type="containsText" dxfId="125" priority="5" operator="containsText" text="Hủy">
      <formula>NOT(ISERROR(SEARCH(("Hủy"),(F2))))</formula>
    </cfRule>
    <cfRule type="containsText" dxfId="124" priority="6" operator="containsText" text="Pass Phỏng vấn">
      <formula>NOT(ISERROR(SEARCH(("Pass Phỏng vấn"),(F2))))</formula>
    </cfRule>
    <cfRule type="containsText" dxfId="123" priority="7" operator="containsText" text="Pass CV">
      <formula>NOT(ISERROR(SEARCH(("Pass CV"),(F2))))</formula>
    </cfRule>
    <cfRule type="containsText" dxfId="122" priority="8" operator="containsText" text="Cân nhắc">
      <formula>NOT(ISERROR(SEARCH(("Cân nhắc"),(F2))))</formula>
    </cfRule>
    <cfRule type="containsText" dxfId="121" priority="9" operator="containsText" text="Đã nhận được CV">
      <formula>NOT(ISERROR(SEARCH(("Đã nhận được CV"),(F2))))</formula>
    </cfRule>
    <cfRule type="containsText" dxfId="120" priority="10" operator="containsText" text="Đồng ý offer">
      <formula>NOT(ISERROR(SEARCH(("Đồng ý offer"),(F2))))</formula>
    </cfRule>
    <cfRule type="cellIs" dxfId="119" priority="11" operator="equal">
      <formula>"Có lịch PV"</formula>
    </cfRule>
    <cfRule type="containsText" dxfId="118" priority="12" operator="containsText" text="Pass CV">
      <formula>NOT(ISERROR(SEARCH(("Pass CV"),(F2))))</formula>
    </cfRule>
  </conditionalFormatting>
  <conditionalFormatting sqref="L2:L47">
    <cfRule type="containsText" dxfId="117" priority="13" operator="containsText" text="Trùng">
      <formula>NOT(ISERROR(SEARCH(("Trùng"),(L2))))</formula>
    </cfRule>
  </conditionalFormatting>
  <dataValidations count="1">
    <dataValidation type="custom" allowBlank="1" showDropDown="1" sqref="A2:A47 J2:J47 V2:V47 X2:X47 AB2:AB47 AD2:AD47" xr:uid="{074B692F-0DDB-4128-850A-29D05710C8DF}">
      <formula1>OR(NOT(ISERROR(DATEVALUE(A2))), AND(ISNUMBER(A2), LEFT(CELL("format", A2))="D"))</formula1>
    </dataValidation>
  </dataValidations>
  <hyperlinks>
    <hyperlink ref="K2" r:id="rId1" xr:uid="{9D622352-100C-4BDE-A383-F86AC88E05B1}"/>
    <hyperlink ref="I3" r:id="rId2" xr:uid="{29AB922A-9CE0-48BD-94D6-390D700CDA9E}"/>
    <hyperlink ref="K3" r:id="rId3" xr:uid="{C2802BE8-99BE-48B9-B36B-2A61E120F03F}"/>
    <hyperlink ref="K4" r:id="rId4" xr:uid="{AE590FD7-DC2A-4A1F-97F1-3016817727B5}"/>
    <hyperlink ref="K5" r:id="rId5" xr:uid="{481BD67C-4B13-4E76-9411-F3BB811E702A}"/>
    <hyperlink ref="K6" r:id="rId6" xr:uid="{F9A90D54-6CEF-4A2C-83A6-91CAB6CDB204}"/>
    <hyperlink ref="K7" r:id="rId7" xr:uid="{F185A023-E904-462D-B0A8-FE75F43399F4}"/>
    <hyperlink ref="K8" r:id="rId8" xr:uid="{640F047A-A305-48A9-9286-4BE4F7972B47}"/>
    <hyperlink ref="K9" r:id="rId9" xr:uid="{81F78808-31DD-43BE-B939-AFF7163E6A4C}"/>
    <hyperlink ref="K10" r:id="rId10" xr:uid="{B6C4A511-637F-461A-A618-CF7FCA1B9609}"/>
    <hyperlink ref="K11" r:id="rId11" xr:uid="{E636E48D-57FA-4D6B-BAD3-4F4756C10AC4}"/>
    <hyperlink ref="K12" r:id="rId12" xr:uid="{7B92095A-6A66-4B64-B1E6-C6122AB069C7}"/>
    <hyperlink ref="K13" r:id="rId13" xr:uid="{73E75637-3C97-49A8-8512-0F653BCCAD1F}"/>
    <hyperlink ref="K14" r:id="rId14" xr:uid="{1F54F2F1-34E8-443E-A8B6-AD26CCF6D92B}"/>
    <hyperlink ref="K15" r:id="rId15" xr:uid="{3AD7EED0-F718-4566-ACA8-56188B3693EC}"/>
    <hyperlink ref="K16" r:id="rId16" xr:uid="{815DEA14-420F-45AE-9F2C-F1DA0EB67504}"/>
    <hyperlink ref="K17" r:id="rId17" xr:uid="{CB8E27B0-526C-4587-A107-26D0E405965F}"/>
    <hyperlink ref="K18" r:id="rId18" xr:uid="{26C5B7B8-B085-4218-9C3E-FAAC9D9C4036}"/>
    <hyperlink ref="K19" r:id="rId19" xr:uid="{1F93147F-5E9D-4B47-BD2E-45F64AB8E97F}"/>
    <hyperlink ref="K20" r:id="rId20" xr:uid="{9F6EAF46-45EA-4D9F-8FF0-4388D2408A12}"/>
    <hyperlink ref="K21" r:id="rId21" xr:uid="{01CDC154-731D-4161-99D9-340E9D279E57}"/>
    <hyperlink ref="K22" r:id="rId22" xr:uid="{23C72EF7-8789-42AD-BB91-FF17609D60DC}"/>
    <hyperlink ref="K23" r:id="rId23" xr:uid="{0B75670F-F73C-4317-B49C-D185501AA367}"/>
    <hyperlink ref="K24" r:id="rId24" xr:uid="{BE8F0BDB-DD1D-4D9F-9643-A910AA80A81F}"/>
    <hyperlink ref="K25" r:id="rId25" xr:uid="{C2644F53-EB80-4E38-A1F1-54E0A23CB4C9}"/>
    <hyperlink ref="K26" r:id="rId26" xr:uid="{9E0193AD-152C-4FEE-86DE-379F033424D7}"/>
    <hyperlink ref="K27" r:id="rId27" xr:uid="{75E4B9CD-5622-4ED9-9D96-B84D2205A04D}"/>
    <hyperlink ref="K28" r:id="rId28" xr:uid="{3AF1C15B-4C83-415A-894C-B39FBC61C5D3}"/>
    <hyperlink ref="K29" r:id="rId29" xr:uid="{D07A013A-ACE2-48E3-8DAC-33E6AEFB324E}"/>
    <hyperlink ref="K30" r:id="rId30" xr:uid="{7C1FAACF-DE6F-4F2E-A650-4542E468BD7B}"/>
    <hyperlink ref="K31" r:id="rId31" xr:uid="{BCA7883F-0EE2-4FF7-BB99-002D619D6D47}"/>
    <hyperlink ref="I32" r:id="rId32" xr:uid="{75960F05-AFA8-4D27-B9A1-E557CD0A58D8}"/>
    <hyperlink ref="K32" r:id="rId33" xr:uid="{D801037C-CFC2-4E93-9EB0-1CD143D9EC12}"/>
    <hyperlink ref="K33" r:id="rId34" xr:uid="{B6987781-246F-4D2B-A103-CA0939FEE304}"/>
    <hyperlink ref="K34" r:id="rId35" xr:uid="{BCC8B429-B9A2-4892-84AA-872E853E9CFF}"/>
    <hyperlink ref="K35" r:id="rId36" xr:uid="{1247A8A1-FEA7-4860-9EFB-574DB432D7D3}"/>
    <hyperlink ref="K36" r:id="rId37" xr:uid="{BFD8DAC0-14F9-4626-900B-12780E5F5A7C}"/>
    <hyperlink ref="K37" r:id="rId38" xr:uid="{ADCDC20F-AFAF-4AC8-B977-B226BC9F9B39}"/>
    <hyperlink ref="K38" r:id="rId39" xr:uid="{11739720-8E13-46F5-A5E9-22275FF2CFE5}"/>
    <hyperlink ref="K39" r:id="rId40" xr:uid="{F21526F6-03B2-4CF0-AD76-6AC76A318FA6}"/>
    <hyperlink ref="K40" r:id="rId41" xr:uid="{F72905FC-EFF8-40EE-B534-EA5EB354D7FB}"/>
    <hyperlink ref="K41" r:id="rId42" xr:uid="{CDCFAC73-4802-4DE5-9CC9-C925431EAB64}"/>
    <hyperlink ref="K42" r:id="rId43" xr:uid="{F3672F2D-B304-4171-ACE8-F8CD24E664C7}"/>
    <hyperlink ref="K43" r:id="rId44" xr:uid="{251147B0-959F-49C0-92F3-F0D8F9555DFA}"/>
    <hyperlink ref="K44" r:id="rId45" xr:uid="{95279FFD-12F5-43A8-B620-081F9640C446}"/>
    <hyperlink ref="K45" r:id="rId46" xr:uid="{2210FAB4-E44B-4EEB-8FE1-CF6357DCAD9F}"/>
    <hyperlink ref="K46" r:id="rId47" xr:uid="{F0412538-1B9F-4D17-87CD-2BF2F184845C}"/>
    <hyperlink ref="K47" r:id="rId48" xr:uid="{E32D6816-27E9-4347-975B-35093EE89E0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6671-786B-4E0D-BE9B-34CD5ED70A9F}">
  <sheetPr codeName="Sheet8" filterMode="1"/>
  <dimension ref="A1:AG2206"/>
  <sheetViews>
    <sheetView tabSelected="1" topLeftCell="A1962" workbookViewId="0">
      <selection sqref="A1:A1048576"/>
    </sheetView>
  </sheetViews>
  <sheetFormatPr defaultRowHeight="14.5"/>
  <cols>
    <col min="1" max="1" width="9.81640625" style="412" bestFit="1" customWidth="1"/>
  </cols>
  <sheetData>
    <row r="1" spans="1:33" ht="37.5">
      <c r="A1" s="4" t="s">
        <v>0</v>
      </c>
      <c r="B1" s="1" t="s">
        <v>1</v>
      </c>
      <c r="C1" s="1" t="s">
        <v>2</v>
      </c>
      <c r="D1" s="1" t="s">
        <v>3</v>
      </c>
      <c r="E1" s="1" t="s">
        <v>4</v>
      </c>
      <c r="F1" s="1" t="s">
        <v>5</v>
      </c>
      <c r="G1" s="1" t="s">
        <v>6</v>
      </c>
      <c r="H1" s="2" t="s">
        <v>7</v>
      </c>
      <c r="I1" s="3" t="s">
        <v>8</v>
      </c>
      <c r="J1" s="4" t="s">
        <v>9</v>
      </c>
      <c r="K1" s="3" t="s">
        <v>10</v>
      </c>
      <c r="L1" s="1" t="s">
        <v>11</v>
      </c>
      <c r="M1" s="1" t="s">
        <v>12</v>
      </c>
      <c r="N1" s="1" t="s">
        <v>13</v>
      </c>
      <c r="O1" s="5" t="s">
        <v>14</v>
      </c>
      <c r="P1" s="5" t="s">
        <v>15</v>
      </c>
      <c r="Q1" s="5" t="s">
        <v>16</v>
      </c>
      <c r="R1" s="5" t="s">
        <v>17</v>
      </c>
      <c r="S1" s="5" t="s">
        <v>18</v>
      </c>
      <c r="T1" s="5" t="s">
        <v>19</v>
      </c>
      <c r="U1" s="5" t="s">
        <v>20</v>
      </c>
      <c r="V1" s="6" t="s">
        <v>21</v>
      </c>
      <c r="W1" s="7" t="s">
        <v>22</v>
      </c>
      <c r="X1" s="8" t="s">
        <v>23</v>
      </c>
      <c r="Y1" s="9" t="s">
        <v>24</v>
      </c>
      <c r="Z1" s="10" t="s">
        <v>25</v>
      </c>
      <c r="AA1" s="10" t="s">
        <v>26</v>
      </c>
      <c r="AB1" s="11" t="s">
        <v>27</v>
      </c>
      <c r="AC1" s="12" t="s">
        <v>28</v>
      </c>
      <c r="AD1" s="13" t="s">
        <v>29</v>
      </c>
      <c r="AE1" s="14" t="s">
        <v>30</v>
      </c>
      <c r="AF1" s="14" t="s">
        <v>31</v>
      </c>
      <c r="AG1" s="14" t="s">
        <v>32</v>
      </c>
    </row>
    <row r="2" spans="1:33" ht="409.6" hidden="1">
      <c r="A2" s="15">
        <v>44383</v>
      </c>
      <c r="B2" s="16" t="s">
        <v>33</v>
      </c>
      <c r="C2" s="16" t="s">
        <v>34</v>
      </c>
      <c r="D2" s="16" t="s">
        <v>35</v>
      </c>
      <c r="E2" s="16" t="s">
        <v>36</v>
      </c>
      <c r="F2" s="17" t="str">
        <f t="shared" ref="F2:F65" si="0">IF(G2="","",IF(AE2="Yes", "Đã onboard", IF(AE2="No", "Không onboard", IF(AC2="Yes", "Đồng ý offer", IF(AC2="Consider", "Cân nhắc offer",IF(AC2="No", "Từ chối offer", IF(AA2="Pass", "Pass Phỏng vấn", IF(AA2="Fail", "Fail Phỏng vấn", IF(AA2="Cancel", "Hủy Phỏng vấn", IF(AA2="Reject", "Từ chối Phỏng vấn", IF(AA2="Consider", "Cân nhắc KQ PV", IF(AND(X2&lt;&gt;"",AA2="",W2="Pass"), "Có lịch PV",IF(W2="Pass","Pass CV",IF(W2="Fail","Fail CV",IF(W2="Reject","Từ chối ứng tuyển", IF(W2="Consider","Cân nhắc CV","Đã nhận được CV"))))))))))))))))</f>
        <v>Fail CV</v>
      </c>
      <c r="G2" s="16" t="s">
        <v>37</v>
      </c>
      <c r="H2" s="18">
        <v>915659862</v>
      </c>
      <c r="I2" s="16" t="s">
        <v>38</v>
      </c>
      <c r="J2" s="19"/>
      <c r="K2" s="20" t="s">
        <v>39</v>
      </c>
      <c r="L2" s="21" t="str">
        <f ca="1">IFERROR(__xludf.DUMMYFUNCTION("if(or(countifs($H$3:H3,H3)&gt;1, countifs($I$3:I3,I3)&gt;1),""Trùng"",if(or(COUNTIFS('Data tổng'!$I:$I,$I3)&gt;1,COUNTIFS('Data tổng'!$H:$H,$H3)&gt;1),""Trùng ""&amp;FILTER('Data tổng'!$B:$B,'Data tổng'!$I:$I=$I3,'Data tổng'!$B:$B&lt;&gt;$B3),""ok""))"),"#REF!")</f>
        <v>#REF!</v>
      </c>
      <c r="M2" s="16" t="s">
        <v>40</v>
      </c>
      <c r="N2" s="16" t="s">
        <v>41</v>
      </c>
      <c r="O2" s="16" t="s">
        <v>42</v>
      </c>
      <c r="P2" s="16" t="s">
        <v>43</v>
      </c>
      <c r="Q2" s="16" t="s">
        <v>44</v>
      </c>
      <c r="R2" s="16" t="s">
        <v>45</v>
      </c>
      <c r="T2" s="16"/>
      <c r="U2" s="22" t="s">
        <v>46</v>
      </c>
      <c r="V2" s="23">
        <v>44383</v>
      </c>
      <c r="W2" s="24" t="s">
        <v>47</v>
      </c>
      <c r="X2" s="25"/>
      <c r="Y2" s="26"/>
      <c r="Z2" s="26"/>
      <c r="AA2" s="26"/>
      <c r="AB2" s="27"/>
      <c r="AC2" s="27"/>
      <c r="AD2" s="28"/>
      <c r="AE2" s="29"/>
      <c r="AF2" s="29"/>
      <c r="AG2" s="29"/>
    </row>
    <row r="3" spans="1:33" ht="275.5" hidden="1">
      <c r="A3" s="15">
        <v>44382</v>
      </c>
      <c r="B3" s="16" t="s">
        <v>33</v>
      </c>
      <c r="C3" s="16" t="s">
        <v>34</v>
      </c>
      <c r="D3" s="16" t="s">
        <v>35</v>
      </c>
      <c r="E3" s="16" t="s">
        <v>48</v>
      </c>
      <c r="F3" s="17" t="str">
        <f t="shared" si="0"/>
        <v>Từ chối Phỏng vấn</v>
      </c>
      <c r="G3" s="16" t="s">
        <v>49</v>
      </c>
      <c r="H3" s="18">
        <v>974719808</v>
      </c>
      <c r="I3" s="16" t="s">
        <v>50</v>
      </c>
      <c r="J3" s="19"/>
      <c r="K3" s="30" t="s">
        <v>51</v>
      </c>
      <c r="L3" s="21" t="str">
        <f ca="1">IFERROR(__xludf.DUMMYFUNCTION("if(or(countifs($H$3:H4,H4)&gt;1, countifs($I$3:I4,I4)&gt;1),""Trùng"",if(or(COUNTIFS('Data tổng'!$I:$I,$I4)&gt;1,COUNTIFS('Data tổng'!$H:$H,$H4)&gt;1),""Trùng ""&amp;FILTER('Data tổng'!$B:$B,'Data tổng'!$I:$I=$I4,'Data tổng'!$B:$B&lt;&gt;$B4),""ok""))"),"ok")</f>
        <v>ok</v>
      </c>
      <c r="M3" s="16" t="s">
        <v>52</v>
      </c>
      <c r="N3" s="16" t="s">
        <v>53</v>
      </c>
      <c r="O3" s="16" t="s">
        <v>53</v>
      </c>
      <c r="P3" s="16" t="s">
        <v>54</v>
      </c>
      <c r="Q3" s="16" t="s">
        <v>44</v>
      </c>
      <c r="R3" s="16" t="s">
        <v>45</v>
      </c>
      <c r="S3" s="31">
        <v>44621</v>
      </c>
      <c r="T3" s="16" t="s">
        <v>55</v>
      </c>
      <c r="U3" s="32" t="s">
        <v>56</v>
      </c>
      <c r="V3" s="23">
        <v>44382</v>
      </c>
      <c r="W3" s="24" t="s">
        <v>57</v>
      </c>
      <c r="X3" s="25"/>
      <c r="Y3" s="26"/>
      <c r="Z3" s="26"/>
      <c r="AA3" s="26" t="s">
        <v>58</v>
      </c>
      <c r="AB3" s="27"/>
      <c r="AC3" s="27"/>
      <c r="AD3" s="28"/>
      <c r="AE3" s="29"/>
      <c r="AF3" s="29"/>
      <c r="AG3" s="29"/>
    </row>
    <row r="4" spans="1:33" ht="188.5" hidden="1">
      <c r="A4" s="15">
        <v>44382</v>
      </c>
      <c r="B4" s="16" t="s">
        <v>33</v>
      </c>
      <c r="C4" s="16" t="s">
        <v>34</v>
      </c>
      <c r="D4" s="16" t="s">
        <v>34</v>
      </c>
      <c r="E4" s="16" t="s">
        <v>48</v>
      </c>
      <c r="F4" s="17" t="str">
        <f t="shared" si="0"/>
        <v>Đã onboard</v>
      </c>
      <c r="G4" s="16" t="s">
        <v>59</v>
      </c>
      <c r="H4" s="18">
        <v>988033579</v>
      </c>
      <c r="I4" s="16" t="s">
        <v>60</v>
      </c>
      <c r="J4" s="19">
        <v>36225</v>
      </c>
      <c r="K4" s="30" t="s">
        <v>61</v>
      </c>
      <c r="L4" s="21" t="str">
        <f ca="1">IFERROR(__xludf.DUMMYFUNCTION("if(or(countifs($H$3:H5,H5)&gt;1, countifs($I$3:I5,I5)&gt;1),""Trùng"",if(or(COUNTIFS('Data tổng'!$I:$I,$I5)&gt;1,COUNTIFS('Data tổng'!$H:$H,$H5)&gt;1),""Trùng ""&amp;FILTER('Data tổng'!$B:$B,'Data tổng'!$I:$I=$I5,'Data tổng'!$B:$B&lt;&gt;$B5),""ok""))"),"ok")</f>
        <v>ok</v>
      </c>
      <c r="M4" s="16" t="s">
        <v>52</v>
      </c>
      <c r="N4" s="16" t="s">
        <v>53</v>
      </c>
      <c r="O4" s="16" t="s">
        <v>53</v>
      </c>
      <c r="P4" s="16" t="s">
        <v>54</v>
      </c>
      <c r="Q4" s="16" t="s">
        <v>62</v>
      </c>
      <c r="R4" s="16"/>
      <c r="S4" s="31">
        <v>44621</v>
      </c>
      <c r="T4" s="16" t="s">
        <v>55</v>
      </c>
      <c r="U4" s="22" t="s">
        <v>63</v>
      </c>
      <c r="V4" s="23">
        <v>44382</v>
      </c>
      <c r="W4" s="24" t="s">
        <v>57</v>
      </c>
      <c r="X4" s="25">
        <v>44394</v>
      </c>
      <c r="Y4" s="33">
        <v>0.39583333333333331</v>
      </c>
      <c r="Z4" s="26" t="s">
        <v>64</v>
      </c>
      <c r="AA4" s="26" t="s">
        <v>57</v>
      </c>
      <c r="AB4" s="34">
        <v>44396</v>
      </c>
      <c r="AC4" s="27" t="s">
        <v>65</v>
      </c>
      <c r="AD4" s="28">
        <v>44407</v>
      </c>
      <c r="AE4" s="29" t="s">
        <v>65</v>
      </c>
      <c r="AF4" s="29" t="s">
        <v>66</v>
      </c>
      <c r="AG4" s="29"/>
    </row>
    <row r="5" spans="1:33" ht="26.5" hidden="1">
      <c r="A5" s="15">
        <v>44382</v>
      </c>
      <c r="B5" s="16" t="s">
        <v>33</v>
      </c>
      <c r="C5" s="16" t="s">
        <v>34</v>
      </c>
      <c r="D5" s="16" t="s">
        <v>34</v>
      </c>
      <c r="E5" s="16" t="s">
        <v>48</v>
      </c>
      <c r="F5" s="17" t="str">
        <f t="shared" si="0"/>
        <v>Đã onboard</v>
      </c>
      <c r="G5" s="16" t="s">
        <v>67</v>
      </c>
      <c r="H5" s="18">
        <v>388340289</v>
      </c>
      <c r="I5" s="16" t="s">
        <v>68</v>
      </c>
      <c r="J5" s="19">
        <v>36412</v>
      </c>
      <c r="K5" s="30" t="s">
        <v>69</v>
      </c>
      <c r="L5" s="21" t="str">
        <f ca="1">IFERROR(__xludf.DUMMYFUNCTION("if(or(countifs($H$3:H6,H6)&gt;1, countifs($I$3:I6,I6)&gt;1),""Trùng"",if(or(COUNTIFS('Data tổng'!$I:$I,$I6)&gt;1,COUNTIFS('Data tổng'!$H:$H,$H6)&gt;1),""Trùng ""&amp;FILTER('Data tổng'!$B:$B,'Data tổng'!$I:$I=$I6,'Data tổng'!$B:$B&lt;&gt;$B6),""ok""))"),"ok")</f>
        <v>ok</v>
      </c>
      <c r="M5" s="16" t="s">
        <v>52</v>
      </c>
      <c r="N5" s="16" t="s">
        <v>53</v>
      </c>
      <c r="O5" s="16" t="s">
        <v>53</v>
      </c>
      <c r="P5" s="16" t="s">
        <v>54</v>
      </c>
      <c r="Q5" s="16" t="s">
        <v>44</v>
      </c>
      <c r="R5" s="16" t="s">
        <v>70</v>
      </c>
      <c r="S5" s="31">
        <v>44621</v>
      </c>
      <c r="T5" s="16" t="s">
        <v>55</v>
      </c>
      <c r="U5" s="22" t="s">
        <v>71</v>
      </c>
      <c r="V5" s="23">
        <v>44382</v>
      </c>
      <c r="W5" s="24" t="s">
        <v>57</v>
      </c>
      <c r="X5" s="25">
        <v>44386</v>
      </c>
      <c r="Y5" s="33">
        <v>0.58333333333333337</v>
      </c>
      <c r="Z5" s="26" t="s">
        <v>64</v>
      </c>
      <c r="AA5" s="26" t="s">
        <v>57</v>
      </c>
      <c r="AB5" s="34">
        <v>44389</v>
      </c>
      <c r="AC5" s="27" t="s">
        <v>65</v>
      </c>
      <c r="AD5" s="28">
        <v>44390</v>
      </c>
      <c r="AE5" s="29" t="s">
        <v>65</v>
      </c>
      <c r="AF5" s="29" t="s">
        <v>66</v>
      </c>
      <c r="AG5" s="35">
        <v>0</v>
      </c>
    </row>
    <row r="6" spans="1:33" ht="188.5" hidden="1">
      <c r="A6" s="15">
        <v>44382</v>
      </c>
      <c r="B6" s="16" t="s">
        <v>33</v>
      </c>
      <c r="C6" s="16" t="s">
        <v>34</v>
      </c>
      <c r="D6" s="16" t="s">
        <v>35</v>
      </c>
      <c r="E6" s="16" t="s">
        <v>48</v>
      </c>
      <c r="F6" s="17" t="str">
        <f t="shared" si="0"/>
        <v>Fail CV</v>
      </c>
      <c r="G6" s="16" t="s">
        <v>72</v>
      </c>
      <c r="H6" s="18">
        <v>822909760</v>
      </c>
      <c r="I6" s="16" t="s">
        <v>73</v>
      </c>
      <c r="J6" s="19">
        <v>36258</v>
      </c>
      <c r="K6" s="30" t="s">
        <v>74</v>
      </c>
      <c r="L6" s="21" t="str">
        <f ca="1">IFERROR(__xludf.DUMMYFUNCTION("if(or(countifs($H$3:H7,H7)&gt;1, countifs($I$3:I7,I7)&gt;1),""Trùng"",if(or(COUNTIFS('Data tổng'!$I:$I,$I7)&gt;1,COUNTIFS('Data tổng'!$H:$H,$H7)&gt;1),""Trùng ""&amp;FILTER('Data tổng'!$B:$B,'Data tổng'!$I:$I=$I7,'Data tổng'!$B:$B&lt;&gt;$B7),""ok""))"),"ok")</f>
        <v>ok</v>
      </c>
      <c r="M6" s="16" t="s">
        <v>52</v>
      </c>
      <c r="N6" s="16" t="s">
        <v>53</v>
      </c>
      <c r="O6" s="16" t="s">
        <v>53</v>
      </c>
      <c r="P6" s="16" t="s">
        <v>75</v>
      </c>
      <c r="Q6" s="16" t="s">
        <v>76</v>
      </c>
      <c r="R6" s="16"/>
      <c r="S6" s="31">
        <v>44621</v>
      </c>
      <c r="T6" s="16" t="s">
        <v>55</v>
      </c>
      <c r="U6" s="22" t="s">
        <v>77</v>
      </c>
      <c r="V6" s="23">
        <v>44382</v>
      </c>
      <c r="W6" s="24" t="s">
        <v>47</v>
      </c>
      <c r="X6" s="25"/>
      <c r="Y6" s="26"/>
      <c r="Z6" s="26"/>
      <c r="AA6" s="26"/>
      <c r="AB6" s="27"/>
      <c r="AC6" s="27"/>
      <c r="AD6" s="28"/>
      <c r="AE6" s="29"/>
      <c r="AF6" s="29"/>
      <c r="AG6" s="29"/>
    </row>
    <row r="7" spans="1:33" ht="63.5" hidden="1">
      <c r="A7" s="15">
        <v>44383</v>
      </c>
      <c r="B7" s="16" t="s">
        <v>33</v>
      </c>
      <c r="C7" s="16" t="s">
        <v>78</v>
      </c>
      <c r="D7" s="16" t="s">
        <v>79</v>
      </c>
      <c r="E7" s="16" t="s">
        <v>48</v>
      </c>
      <c r="F7" s="17" t="str">
        <f t="shared" si="0"/>
        <v>Đã onboard</v>
      </c>
      <c r="G7" s="36" t="s">
        <v>80</v>
      </c>
      <c r="H7" s="18">
        <v>886356361</v>
      </c>
      <c r="I7" s="36" t="s">
        <v>81</v>
      </c>
      <c r="J7" s="19">
        <v>35511</v>
      </c>
      <c r="K7" s="37" t="s">
        <v>82</v>
      </c>
      <c r="L7" s="21" t="str">
        <f ca="1">IFERROR(__xludf.DUMMYFUNCTION("if(or(countifs($H$3:H8,H8)&gt;1, countifs($I$3:I8,I8)&gt;1),""Trùng"",if(or(COUNTIFS('Data tổng'!$I:$I,$I8)&gt;1,COUNTIFS('Data tổng'!$H:$H,$H8)&gt;1),""Trùng ""&amp;FILTER('Data tổng'!$B:$B,'Data tổng'!$I:$I=$I8,'Data tổng'!$B:$B&lt;&gt;$B8),""ok""))"),"ok")</f>
        <v>ok</v>
      </c>
      <c r="M7" s="16" t="s">
        <v>83</v>
      </c>
      <c r="N7" s="16" t="s">
        <v>84</v>
      </c>
      <c r="O7" s="16" t="s">
        <v>85</v>
      </c>
      <c r="P7" s="16" t="s">
        <v>76</v>
      </c>
      <c r="Q7" s="16"/>
      <c r="R7" s="16" t="s">
        <v>86</v>
      </c>
      <c r="S7" s="31">
        <v>43525</v>
      </c>
      <c r="T7" s="16" t="s">
        <v>87</v>
      </c>
      <c r="U7" s="38" t="s">
        <v>88</v>
      </c>
      <c r="V7" s="23">
        <v>44384</v>
      </c>
      <c r="W7" s="24" t="s">
        <v>57</v>
      </c>
      <c r="X7" s="25">
        <v>44391</v>
      </c>
      <c r="Y7" s="33">
        <v>0.45833333333333331</v>
      </c>
      <c r="Z7" s="26" t="s">
        <v>89</v>
      </c>
      <c r="AA7" s="26" t="s">
        <v>57</v>
      </c>
      <c r="AB7" s="39">
        <v>44392</v>
      </c>
      <c r="AC7" s="27" t="s">
        <v>65</v>
      </c>
      <c r="AD7" s="28">
        <v>44424</v>
      </c>
      <c r="AE7" s="29" t="s">
        <v>65</v>
      </c>
      <c r="AF7" s="29" t="s">
        <v>90</v>
      </c>
      <c r="AG7" s="35">
        <v>8500000</v>
      </c>
    </row>
    <row r="8" spans="1:33" ht="101" hidden="1">
      <c r="A8" s="15">
        <v>44381</v>
      </c>
      <c r="B8" s="16" t="s">
        <v>33</v>
      </c>
      <c r="C8" s="16" t="s">
        <v>78</v>
      </c>
      <c r="D8" s="16"/>
      <c r="E8" s="16" t="s">
        <v>48</v>
      </c>
      <c r="F8" s="17" t="str">
        <f t="shared" si="0"/>
        <v>Fail CV</v>
      </c>
      <c r="G8" s="36" t="s">
        <v>91</v>
      </c>
      <c r="H8" s="18">
        <v>399566149</v>
      </c>
      <c r="I8" s="36" t="s">
        <v>92</v>
      </c>
      <c r="J8" s="19">
        <v>33933</v>
      </c>
      <c r="K8" s="37" t="s">
        <v>93</v>
      </c>
      <c r="L8" s="21" t="str">
        <f ca="1">IFERROR(__xludf.DUMMYFUNCTION("if(or(countifs($H$3:H9,H9)&gt;1, countifs($I$3:I9,I9)&gt;1),""Trùng"",if(or(COUNTIFS('Data tổng'!$I:$I,$I9)&gt;1,COUNTIFS('Data tổng'!$H:$H,$H9)&gt;1),""Trùng ""&amp;FILTER('Data tổng'!$B:$B,'Data tổng'!$I:$I=$I9,'Data tổng'!$B:$B&lt;&gt;$B9),""ok""))"),"ok")</f>
        <v>ok</v>
      </c>
      <c r="M8" s="16" t="s">
        <v>83</v>
      </c>
      <c r="N8" s="16" t="s">
        <v>84</v>
      </c>
      <c r="O8" s="16" t="s">
        <v>94</v>
      </c>
      <c r="P8" s="16" t="s">
        <v>95</v>
      </c>
      <c r="Q8" s="16"/>
      <c r="R8" s="16"/>
      <c r="S8" s="16">
        <v>2016</v>
      </c>
      <c r="T8" s="16" t="s">
        <v>55</v>
      </c>
      <c r="U8" s="22" t="s">
        <v>96</v>
      </c>
      <c r="V8" s="23">
        <v>44384</v>
      </c>
      <c r="W8" s="24" t="s">
        <v>47</v>
      </c>
      <c r="X8" s="25"/>
      <c r="Y8" s="26"/>
      <c r="Z8" s="26"/>
      <c r="AA8" s="26"/>
      <c r="AB8" s="27"/>
      <c r="AC8" s="27"/>
      <c r="AD8" s="28"/>
      <c r="AE8" s="29"/>
      <c r="AF8" s="29"/>
      <c r="AG8" s="29"/>
    </row>
    <row r="9" spans="1:33" ht="138.5" hidden="1">
      <c r="A9" s="15">
        <v>44379</v>
      </c>
      <c r="B9" s="16" t="s">
        <v>33</v>
      </c>
      <c r="C9" s="16" t="s">
        <v>78</v>
      </c>
      <c r="D9" s="16"/>
      <c r="E9" s="16" t="s">
        <v>48</v>
      </c>
      <c r="F9" s="17" t="str">
        <f t="shared" si="0"/>
        <v>Pass CV</v>
      </c>
      <c r="G9" s="36" t="s">
        <v>97</v>
      </c>
      <c r="H9" s="18">
        <v>968696687</v>
      </c>
      <c r="I9" s="36" t="s">
        <v>98</v>
      </c>
      <c r="J9" s="19">
        <v>33405</v>
      </c>
      <c r="K9" s="37" t="s">
        <v>99</v>
      </c>
      <c r="L9" s="21" t="str">
        <f ca="1">IFERROR(__xludf.DUMMYFUNCTION("if(or(countifs($H$3:H10,H10)&gt;1, countifs($I$3:I10,I10)&gt;1),""Trùng"",if(or(COUNTIFS('Data tổng'!$I:$I,$I10)&gt;1,COUNTIFS('Data tổng'!$H:$H,$H10)&gt;1),""Trùng ""&amp;FILTER('Data tổng'!$B:$B,'Data tổng'!$I:$I=$I10,'Data tổng'!$B:$B&lt;&gt;$B10),""ok""))"),"ok")</f>
        <v>ok</v>
      </c>
      <c r="M9" s="16" t="s">
        <v>83</v>
      </c>
      <c r="N9" s="16" t="s">
        <v>84</v>
      </c>
      <c r="O9" s="16"/>
      <c r="P9" s="16"/>
      <c r="Q9" s="16"/>
      <c r="R9" s="16"/>
      <c r="S9" s="16">
        <v>2014</v>
      </c>
      <c r="T9" s="16" t="s">
        <v>100</v>
      </c>
      <c r="U9" s="22" t="s">
        <v>101</v>
      </c>
      <c r="V9" s="23">
        <v>44384</v>
      </c>
      <c r="W9" s="24" t="s">
        <v>57</v>
      </c>
      <c r="X9" s="25"/>
      <c r="Y9" s="26"/>
      <c r="Z9" s="26"/>
      <c r="AA9" s="26"/>
      <c r="AB9" s="27"/>
      <c r="AC9" s="27"/>
      <c r="AD9" s="28"/>
      <c r="AE9" s="29"/>
      <c r="AF9" s="29"/>
      <c r="AG9" s="29"/>
    </row>
    <row r="10" spans="1:33" ht="201" hidden="1">
      <c r="A10" s="15">
        <v>44379</v>
      </c>
      <c r="B10" s="16" t="s">
        <v>33</v>
      </c>
      <c r="C10" s="16" t="s">
        <v>78</v>
      </c>
      <c r="D10" s="16"/>
      <c r="E10" s="16" t="s">
        <v>48</v>
      </c>
      <c r="F10" s="17" t="str">
        <f t="shared" si="0"/>
        <v>Fail CV</v>
      </c>
      <c r="G10" s="36" t="s">
        <v>102</v>
      </c>
      <c r="H10" s="18">
        <v>337082262</v>
      </c>
      <c r="I10" s="36" t="s">
        <v>103</v>
      </c>
      <c r="J10" s="19">
        <v>35229</v>
      </c>
      <c r="K10" s="37" t="s">
        <v>104</v>
      </c>
      <c r="L10" s="21" t="str">
        <f ca="1">IFERROR(__xludf.DUMMYFUNCTION("if(or(countifs($H$3:H11,H11)&gt;1, countifs($I$3:I11,I11)&gt;1),""Trùng"",if(or(COUNTIFS('Data tổng'!$I:$I,$I11)&gt;1,COUNTIFS('Data tổng'!$H:$H,$H11)&gt;1),""Trùng ""&amp;FILTER('Data tổng'!$B:$B,'Data tổng'!$I:$I=$I11,'Data tổng'!$B:$B&lt;&gt;$B11),""ok""))"),"ok")</f>
        <v>ok</v>
      </c>
      <c r="M10" s="16" t="s">
        <v>83</v>
      </c>
      <c r="N10" s="16" t="s">
        <v>84</v>
      </c>
      <c r="O10" s="16" t="s">
        <v>105</v>
      </c>
      <c r="P10" s="16" t="s">
        <v>106</v>
      </c>
      <c r="Q10" s="16" t="s">
        <v>107</v>
      </c>
      <c r="R10" s="16" t="s">
        <v>44</v>
      </c>
      <c r="S10" s="16">
        <v>2018</v>
      </c>
      <c r="T10" s="16" t="s">
        <v>55</v>
      </c>
      <c r="U10" s="22" t="s">
        <v>108</v>
      </c>
      <c r="V10" s="23">
        <v>44384</v>
      </c>
      <c r="W10" s="24" t="s">
        <v>47</v>
      </c>
      <c r="X10" s="25"/>
      <c r="Y10" s="26"/>
      <c r="Z10" s="26"/>
      <c r="AA10" s="26"/>
      <c r="AB10" s="27"/>
      <c r="AC10" s="27"/>
      <c r="AD10" s="28"/>
      <c r="AE10" s="29"/>
      <c r="AF10" s="29"/>
      <c r="AG10" s="29"/>
    </row>
    <row r="11" spans="1:33" ht="38.5" hidden="1">
      <c r="A11" s="15">
        <v>44378</v>
      </c>
      <c r="B11" s="16" t="s">
        <v>33</v>
      </c>
      <c r="C11" s="16" t="s">
        <v>78</v>
      </c>
      <c r="D11" s="16" t="s">
        <v>79</v>
      </c>
      <c r="E11" s="16" t="s">
        <v>48</v>
      </c>
      <c r="F11" s="17" t="str">
        <f t="shared" si="0"/>
        <v>Đã onboard</v>
      </c>
      <c r="G11" s="36" t="s">
        <v>109</v>
      </c>
      <c r="H11" s="18">
        <v>969776025</v>
      </c>
      <c r="I11" s="36" t="s">
        <v>110</v>
      </c>
      <c r="J11" s="19">
        <v>34962</v>
      </c>
      <c r="K11" s="37" t="s">
        <v>111</v>
      </c>
      <c r="L11" s="21" t="str">
        <f ca="1">IFERROR(__xludf.DUMMYFUNCTION("if(or(countifs($H$3:H12,H12)&gt;1, countifs($I$3:I12,I12)&gt;1),""Trùng"",if(or(COUNTIFS('Data tổng'!$I:$I,$I12)&gt;1,COUNTIFS('Data tổng'!$H:$H,$H12)&gt;1),""Trùng ""&amp;FILTER('Data tổng'!$B:$B,'Data tổng'!$I:$I=$I12,'Data tổng'!$B:$B&lt;&gt;$B12),""ok""))"),"ok")</f>
        <v>ok</v>
      </c>
      <c r="M11" s="16" t="s">
        <v>112</v>
      </c>
      <c r="N11" s="16"/>
      <c r="O11" s="16" t="s">
        <v>113</v>
      </c>
      <c r="P11" s="16" t="s">
        <v>114</v>
      </c>
      <c r="Q11" s="16"/>
      <c r="R11" s="16"/>
      <c r="S11" s="16">
        <v>2017</v>
      </c>
      <c r="T11" s="16" t="s">
        <v>100</v>
      </c>
      <c r="U11" s="38" t="s">
        <v>115</v>
      </c>
      <c r="V11" s="23">
        <v>44384</v>
      </c>
      <c r="W11" s="24" t="s">
        <v>57</v>
      </c>
      <c r="X11" s="25">
        <v>44392</v>
      </c>
      <c r="Y11" s="33">
        <v>0.58333333333333337</v>
      </c>
      <c r="Z11" s="26" t="s">
        <v>89</v>
      </c>
      <c r="AA11" s="26" t="s">
        <v>57</v>
      </c>
      <c r="AB11" s="34">
        <v>44393</v>
      </c>
      <c r="AC11" s="27" t="s">
        <v>65</v>
      </c>
      <c r="AD11" s="28">
        <v>44403</v>
      </c>
      <c r="AE11" s="29" t="s">
        <v>65</v>
      </c>
      <c r="AF11" s="29" t="s">
        <v>116</v>
      </c>
      <c r="AG11" s="35">
        <v>12000000</v>
      </c>
    </row>
    <row r="12" spans="1:33" ht="113.5" hidden="1">
      <c r="A12" s="15">
        <v>44378</v>
      </c>
      <c r="B12" s="16" t="s">
        <v>33</v>
      </c>
      <c r="C12" s="16" t="s">
        <v>78</v>
      </c>
      <c r="D12" s="16"/>
      <c r="E12" s="16" t="s">
        <v>48</v>
      </c>
      <c r="F12" s="17" t="str">
        <f t="shared" si="0"/>
        <v>Từ chối Phỏng vấn</v>
      </c>
      <c r="G12" s="36" t="s">
        <v>117</v>
      </c>
      <c r="H12" s="18">
        <v>904056608</v>
      </c>
      <c r="I12" s="36" t="s">
        <v>118</v>
      </c>
      <c r="J12" s="19">
        <v>34486</v>
      </c>
      <c r="K12" s="37" t="s">
        <v>119</v>
      </c>
      <c r="L12" s="21" t="str">
        <f ca="1">IFERROR(__xludf.DUMMYFUNCTION("if(or(countifs($H$3:H13,H13)&gt;1, countifs($I$3:I13,I13)&gt;1),""Trùng"",if(or(COUNTIFS('Data tổng'!$I:$I,$I13)&gt;1,COUNTIFS('Data tổng'!$H:$H,$H13)&gt;1),""Trùng ""&amp;FILTER('Data tổng'!$B:$B,'Data tổng'!$I:$I=$I13,'Data tổng'!$B:$B&lt;&gt;$B13),""ok""))"),"ok")</f>
        <v>ok</v>
      </c>
      <c r="M12" s="16" t="s">
        <v>83</v>
      </c>
      <c r="N12" s="16" t="s">
        <v>84</v>
      </c>
      <c r="O12" s="16" t="s">
        <v>120</v>
      </c>
      <c r="P12" s="16" t="s">
        <v>54</v>
      </c>
      <c r="Q12" s="16"/>
      <c r="R12" s="16"/>
      <c r="S12" s="16">
        <v>2017</v>
      </c>
      <c r="T12" s="16" t="s">
        <v>100</v>
      </c>
      <c r="U12" s="22" t="s">
        <v>121</v>
      </c>
      <c r="V12" s="23">
        <v>44384</v>
      </c>
      <c r="W12" s="24" t="s">
        <v>57</v>
      </c>
      <c r="X12" s="25"/>
      <c r="Y12" s="26"/>
      <c r="Z12" s="26"/>
      <c r="AA12" s="26" t="s">
        <v>58</v>
      </c>
      <c r="AB12" s="27"/>
      <c r="AC12" s="27"/>
      <c r="AD12" s="28"/>
      <c r="AE12" s="29"/>
      <c r="AF12" s="29"/>
      <c r="AG12" s="29"/>
    </row>
    <row r="13" spans="1:33" ht="63.5" hidden="1">
      <c r="A13" s="15">
        <v>44378</v>
      </c>
      <c r="B13" s="16" t="s">
        <v>33</v>
      </c>
      <c r="C13" s="16" t="s">
        <v>78</v>
      </c>
      <c r="D13" s="16" t="s">
        <v>79</v>
      </c>
      <c r="E13" s="16" t="s">
        <v>48</v>
      </c>
      <c r="F13" s="17" t="str">
        <f t="shared" si="0"/>
        <v>Từ chối offer</v>
      </c>
      <c r="G13" s="36" t="s">
        <v>122</v>
      </c>
      <c r="H13" s="18">
        <v>982894446</v>
      </c>
      <c r="I13" s="36" t="s">
        <v>123</v>
      </c>
      <c r="J13" s="19">
        <v>35718</v>
      </c>
      <c r="K13" s="37" t="s">
        <v>124</v>
      </c>
      <c r="L13" s="21" t="str">
        <f ca="1">IFERROR(__xludf.DUMMYFUNCTION("if(or(countifs($H$3:H14,H14)&gt;1, countifs($I$3:I14,I14)&gt;1),""Trùng"",if(or(COUNTIFS('Data tổng'!$I:$I,$I14)&gt;1,COUNTIFS('Data tổng'!$H:$H,$H14)&gt;1),""Trùng ""&amp;FILTER('Data tổng'!$B:$B,'Data tổng'!$I:$I=$I14,'Data tổng'!$B:$B&lt;&gt;$B14),""ok""))"),"ok")</f>
        <v>ok</v>
      </c>
      <c r="M13" s="16" t="s">
        <v>83</v>
      </c>
      <c r="N13" s="16" t="s">
        <v>84</v>
      </c>
      <c r="O13" s="16" t="s">
        <v>125</v>
      </c>
      <c r="P13" s="16" t="s">
        <v>76</v>
      </c>
      <c r="Q13" s="16" t="s">
        <v>107</v>
      </c>
      <c r="R13" s="16"/>
      <c r="S13" s="16">
        <v>2020</v>
      </c>
      <c r="T13" s="16" t="s">
        <v>55</v>
      </c>
      <c r="U13" s="38" t="s">
        <v>126</v>
      </c>
      <c r="V13" s="23">
        <v>44384</v>
      </c>
      <c r="W13" s="24" t="s">
        <v>57</v>
      </c>
      <c r="X13" s="25">
        <v>44394</v>
      </c>
      <c r="Y13" s="33">
        <v>0.39583333333333331</v>
      </c>
      <c r="Z13" s="26" t="s">
        <v>127</v>
      </c>
      <c r="AA13" s="26" t="s">
        <v>57</v>
      </c>
      <c r="AB13" s="34">
        <v>44396</v>
      </c>
      <c r="AC13" s="27" t="s">
        <v>128</v>
      </c>
      <c r="AD13" s="28"/>
      <c r="AE13" s="29"/>
      <c r="AF13" s="29"/>
      <c r="AG13" s="35">
        <v>7000000</v>
      </c>
    </row>
    <row r="14" spans="1:33" ht="63.5" hidden="1">
      <c r="A14" s="15">
        <v>44385</v>
      </c>
      <c r="B14" s="16" t="s">
        <v>33</v>
      </c>
      <c r="C14" s="16" t="s">
        <v>78</v>
      </c>
      <c r="D14" s="16"/>
      <c r="E14" s="16"/>
      <c r="F14" s="17" t="str">
        <f t="shared" si="0"/>
        <v>Fail CV</v>
      </c>
      <c r="G14" s="40" t="s">
        <v>129</v>
      </c>
      <c r="H14" s="18">
        <v>961880865</v>
      </c>
      <c r="I14" s="36" t="s">
        <v>130</v>
      </c>
      <c r="J14" s="19">
        <v>36515</v>
      </c>
      <c r="K14" s="37" t="s">
        <v>131</v>
      </c>
      <c r="L14" s="21" t="str">
        <f ca="1">IFERROR(__xludf.DUMMYFUNCTION("if(or(countifs($H$3:H15,H15)&gt;1, countifs($I$3:I15,I15)&gt;1),""Trùng"",if(or(COUNTIFS('Data tổng'!$I:$I,$I15)&gt;1,COUNTIFS('Data tổng'!$H:$H,$H15)&gt;1),""Trùng ""&amp;FILTER('Data tổng'!$B:$B,'Data tổng'!$I:$I=$I15,'Data tổng'!$B:$B&lt;&gt;$B15),""ok""))"),"ok")</f>
        <v>ok</v>
      </c>
      <c r="M14" s="16" t="s">
        <v>83</v>
      </c>
      <c r="N14" s="16" t="s">
        <v>84</v>
      </c>
      <c r="O14" s="16"/>
      <c r="P14" s="16"/>
      <c r="Q14" s="16"/>
      <c r="R14" s="16"/>
      <c r="S14" s="16">
        <v>2021</v>
      </c>
      <c r="T14" s="16" t="s">
        <v>55</v>
      </c>
      <c r="U14" s="22" t="s">
        <v>132</v>
      </c>
      <c r="V14" s="23" t="s">
        <v>133</v>
      </c>
      <c r="W14" s="24" t="s">
        <v>47</v>
      </c>
      <c r="X14" s="25"/>
      <c r="Y14" s="26"/>
      <c r="Z14" s="26"/>
      <c r="AA14" s="26"/>
      <c r="AB14" s="27"/>
      <c r="AC14" s="27"/>
      <c r="AD14" s="28"/>
      <c r="AE14" s="29"/>
      <c r="AF14" s="29"/>
      <c r="AG14" s="29"/>
    </row>
    <row r="15" spans="1:33" ht="126" hidden="1">
      <c r="A15" s="15">
        <v>44385</v>
      </c>
      <c r="B15" s="16" t="s">
        <v>33</v>
      </c>
      <c r="C15" s="16" t="s">
        <v>78</v>
      </c>
      <c r="D15" s="16"/>
      <c r="E15" s="16"/>
      <c r="F15" s="17" t="str">
        <f t="shared" si="0"/>
        <v>Fail CV</v>
      </c>
      <c r="G15" s="40" t="s">
        <v>134</v>
      </c>
      <c r="H15" s="18">
        <v>986730617</v>
      </c>
      <c r="I15" s="36" t="s">
        <v>135</v>
      </c>
      <c r="J15" s="19"/>
      <c r="K15" s="37" t="s">
        <v>136</v>
      </c>
      <c r="L15" s="21" t="str">
        <f ca="1">IFERROR(__xludf.DUMMYFUNCTION("if(or(countifs($H$3:H16,H16)&gt;1, countifs($I$3:I16,I16)&gt;1),""Trùng"",if(or(COUNTIFS('Data tổng'!$I:$I,$I16)&gt;1,COUNTIFS('Data tổng'!$H:$H,$H16)&gt;1),""Trùng ""&amp;FILTER('Data tổng'!$B:$B,'Data tổng'!$I:$I=$I16,'Data tổng'!$B:$B&lt;&gt;$B16),""ok""))"),"ok")</f>
        <v>ok</v>
      </c>
      <c r="M15" s="16" t="s">
        <v>83</v>
      </c>
      <c r="N15" s="16" t="s">
        <v>84</v>
      </c>
      <c r="O15" s="16" t="s">
        <v>137</v>
      </c>
      <c r="P15" s="16" t="s">
        <v>54</v>
      </c>
      <c r="Q15" s="16"/>
      <c r="R15" s="16"/>
      <c r="T15" s="16" t="s">
        <v>138</v>
      </c>
      <c r="U15" s="22" t="s">
        <v>139</v>
      </c>
      <c r="V15" s="23">
        <v>44385</v>
      </c>
      <c r="W15" s="24" t="s">
        <v>47</v>
      </c>
      <c r="X15" s="25"/>
      <c r="Y15" s="26"/>
      <c r="Z15" s="26"/>
      <c r="AA15" s="26"/>
      <c r="AB15" s="27"/>
      <c r="AC15" s="27"/>
      <c r="AD15" s="28"/>
      <c r="AE15" s="29"/>
      <c r="AF15" s="29"/>
      <c r="AG15" s="29"/>
    </row>
    <row r="16" spans="1:33" ht="88.5" hidden="1">
      <c r="A16" s="15">
        <v>44385</v>
      </c>
      <c r="B16" s="16" t="s">
        <v>33</v>
      </c>
      <c r="C16" s="16" t="s">
        <v>78</v>
      </c>
      <c r="D16" s="16"/>
      <c r="E16" s="16"/>
      <c r="F16" s="17" t="str">
        <f t="shared" si="0"/>
        <v>Pass CV</v>
      </c>
      <c r="G16" s="40" t="s">
        <v>140</v>
      </c>
      <c r="H16" s="18">
        <v>827931999</v>
      </c>
      <c r="I16" s="36" t="s">
        <v>141</v>
      </c>
      <c r="J16" s="19">
        <v>36230</v>
      </c>
      <c r="K16" s="37" t="s">
        <v>142</v>
      </c>
      <c r="L16" s="21" t="str">
        <f ca="1">IFERROR(__xludf.DUMMYFUNCTION("if(or(countifs($H$3:H17,H17)&gt;1, countifs($I$3:I17,I17)&gt;1),""Trùng"",if(or(COUNTIFS('Data tổng'!$I:$I,$I17)&gt;1,COUNTIFS('Data tổng'!$H:$H,$H17)&gt;1),""Trùng ""&amp;FILTER('Data tổng'!$B:$B,'Data tổng'!$I:$I=$I17,'Data tổng'!$B:$B&lt;&gt;$B17),""ok""))"),"ok")</f>
        <v>ok</v>
      </c>
      <c r="M16" s="16" t="s">
        <v>83</v>
      </c>
      <c r="N16" s="16" t="s">
        <v>84</v>
      </c>
      <c r="O16" s="16" t="s">
        <v>143</v>
      </c>
      <c r="P16" s="16"/>
      <c r="Q16" s="16"/>
      <c r="R16" s="16"/>
      <c r="S16" s="16">
        <v>2021</v>
      </c>
      <c r="T16" s="16" t="s">
        <v>55</v>
      </c>
      <c r="U16" s="38" t="s">
        <v>144</v>
      </c>
      <c r="V16" s="23">
        <v>44385</v>
      </c>
      <c r="W16" s="24" t="s">
        <v>57</v>
      </c>
      <c r="X16" s="25"/>
      <c r="Y16" s="26"/>
      <c r="Z16" s="26"/>
      <c r="AA16" s="26"/>
      <c r="AB16" s="27"/>
      <c r="AC16" s="27"/>
      <c r="AD16" s="28"/>
      <c r="AE16" s="29"/>
      <c r="AF16" s="29"/>
      <c r="AG16" s="29"/>
    </row>
    <row r="17" spans="1:33" ht="51" hidden="1">
      <c r="A17" s="15">
        <v>44389</v>
      </c>
      <c r="B17" s="16" t="s">
        <v>33</v>
      </c>
      <c r="C17" s="16" t="s">
        <v>145</v>
      </c>
      <c r="D17" s="16" t="s">
        <v>34</v>
      </c>
      <c r="E17" s="16" t="s">
        <v>48</v>
      </c>
      <c r="F17" s="17" t="str">
        <f t="shared" si="0"/>
        <v>Từ chối offer</v>
      </c>
      <c r="G17" s="16" t="s">
        <v>146</v>
      </c>
      <c r="H17" s="18">
        <v>347944555</v>
      </c>
      <c r="I17" s="36" t="s">
        <v>147</v>
      </c>
      <c r="J17" s="19">
        <v>36071</v>
      </c>
      <c r="K17" s="37" t="s">
        <v>148</v>
      </c>
      <c r="L17" s="21" t="str">
        <f ca="1">IFERROR(__xludf.DUMMYFUNCTION("if(or(countifs($H$3:H18,H18)&gt;1, countifs($I$3:I18,I18)&gt;1),""Trùng"",if(or(COUNTIFS('Data tổng'!$I:$I,$I18)&gt;1,COUNTIFS('Data tổng'!$H:$H,$H18)&gt;1),""Trùng ""&amp;FILTER('Data tổng'!$B:$B,'Data tổng'!$I:$I=$I18,'Data tổng'!$B:$B&lt;&gt;$B18),""ok""))"),"ok")</f>
        <v>ok</v>
      </c>
      <c r="M17" s="16" t="s">
        <v>149</v>
      </c>
      <c r="N17" s="16" t="s">
        <v>150</v>
      </c>
      <c r="O17" s="16" t="s">
        <v>94</v>
      </c>
      <c r="P17" s="16" t="s">
        <v>114</v>
      </c>
      <c r="Q17" s="16"/>
      <c r="R17" s="16"/>
      <c r="S17" s="16" t="s">
        <v>151</v>
      </c>
      <c r="T17" s="16"/>
      <c r="U17" s="22" t="s">
        <v>152</v>
      </c>
      <c r="V17" s="23">
        <v>44389</v>
      </c>
      <c r="W17" s="24" t="s">
        <v>57</v>
      </c>
      <c r="X17" s="25">
        <v>44404</v>
      </c>
      <c r="Y17" s="26" t="s">
        <v>153</v>
      </c>
      <c r="Z17" s="26" t="s">
        <v>154</v>
      </c>
      <c r="AA17" s="26" t="s">
        <v>57</v>
      </c>
      <c r="AB17" s="34">
        <v>44404</v>
      </c>
      <c r="AC17" s="27" t="s">
        <v>128</v>
      </c>
      <c r="AD17" s="28"/>
      <c r="AE17" s="29"/>
      <c r="AF17" s="29"/>
      <c r="AG17" s="29"/>
    </row>
    <row r="18" spans="1:33" ht="51" hidden="1">
      <c r="A18" s="15">
        <v>44389</v>
      </c>
      <c r="B18" s="16" t="s">
        <v>33</v>
      </c>
      <c r="C18" s="16" t="s">
        <v>155</v>
      </c>
      <c r="D18" s="16" t="s">
        <v>79</v>
      </c>
      <c r="E18" s="16" t="s">
        <v>48</v>
      </c>
      <c r="F18" s="17" t="str">
        <f t="shared" si="0"/>
        <v>Fail Phỏng vấn</v>
      </c>
      <c r="G18" s="16" t="s">
        <v>156</v>
      </c>
      <c r="H18" s="18">
        <v>379670911</v>
      </c>
      <c r="I18" s="41" t="s">
        <v>157</v>
      </c>
      <c r="J18" s="19">
        <v>35234</v>
      </c>
      <c r="K18" s="37" t="s">
        <v>158</v>
      </c>
      <c r="L18" s="21" t="str">
        <f ca="1">IFERROR(__xludf.DUMMYFUNCTION("if(or(countifs($H$3:H19,H19)&gt;1, countifs($I$3:I19,I19)&gt;1),""Trùng"",if(or(COUNTIFS('Data tổng'!$I:$I,$I19)&gt;1,COUNTIFS('Data tổng'!$H:$H,$H19)&gt;1),""Trùng ""&amp;FILTER('Data tổng'!$B:$B,'Data tổng'!$I:$I=$I19,'Data tổng'!$B:$B&lt;&gt;$B19),""ok""))"),"ok")</f>
        <v>ok</v>
      </c>
      <c r="M18" s="16" t="s">
        <v>149</v>
      </c>
      <c r="N18" s="16" t="s">
        <v>150</v>
      </c>
      <c r="O18" s="16" t="s">
        <v>94</v>
      </c>
      <c r="P18" s="16"/>
      <c r="Q18" s="16" t="s">
        <v>107</v>
      </c>
      <c r="R18" s="16"/>
      <c r="T18" s="16" t="s">
        <v>55</v>
      </c>
      <c r="U18" s="22" t="s">
        <v>159</v>
      </c>
      <c r="V18" s="23">
        <v>44390</v>
      </c>
      <c r="W18" s="24" t="s">
        <v>57</v>
      </c>
      <c r="X18" s="25">
        <v>44394</v>
      </c>
      <c r="Y18" s="33">
        <v>0.375</v>
      </c>
      <c r="Z18" s="26" t="s">
        <v>160</v>
      </c>
      <c r="AA18" s="26" t="s">
        <v>47</v>
      </c>
      <c r="AB18" s="27"/>
      <c r="AC18" s="27"/>
      <c r="AD18" s="28"/>
      <c r="AE18" s="29"/>
      <c r="AF18" s="29"/>
      <c r="AG18" s="29"/>
    </row>
    <row r="19" spans="1:33" ht="26" hidden="1">
      <c r="A19" s="15">
        <v>44389</v>
      </c>
      <c r="B19" s="16" t="s">
        <v>33</v>
      </c>
      <c r="C19" s="16" t="s">
        <v>155</v>
      </c>
      <c r="D19" s="16" t="s">
        <v>34</v>
      </c>
      <c r="E19" s="16" t="s">
        <v>48</v>
      </c>
      <c r="F19" s="17" t="str">
        <f t="shared" si="0"/>
        <v>Đã nhận được CV</v>
      </c>
      <c r="G19" s="16" t="s">
        <v>161</v>
      </c>
      <c r="H19" s="18">
        <v>829176893</v>
      </c>
      <c r="I19" s="16" t="s">
        <v>162</v>
      </c>
      <c r="J19" s="19">
        <v>36497</v>
      </c>
      <c r="K19" s="36"/>
      <c r="L19" s="21" t="str">
        <f ca="1">IFERROR(__xludf.DUMMYFUNCTION("if(or(countifs($H$3:H20,H20)&gt;1, countifs($I$3:I20,I20)&gt;1),""Trùng"",if(or(COUNTIFS('Data tổng'!$I:$I,$I20)&gt;1,COUNTIFS('Data tổng'!$H:$H,$H20)&gt;1),""Trùng ""&amp;FILTER('Data tổng'!$B:$B,'Data tổng'!$I:$I=$I20,'Data tổng'!$B:$B&lt;&gt;$B20),""ok""))"),"ok")</f>
        <v>ok</v>
      </c>
      <c r="M19" s="16" t="s">
        <v>149</v>
      </c>
      <c r="N19" s="16" t="s">
        <v>150</v>
      </c>
      <c r="O19" s="16" t="s">
        <v>94</v>
      </c>
      <c r="P19" s="16" t="s">
        <v>114</v>
      </c>
      <c r="Q19" s="16" t="s">
        <v>45</v>
      </c>
      <c r="R19" s="16" t="s">
        <v>62</v>
      </c>
      <c r="T19" s="16" t="s">
        <v>55</v>
      </c>
      <c r="U19" s="22"/>
      <c r="V19" s="23"/>
      <c r="W19" s="24"/>
      <c r="X19" s="25"/>
      <c r="Y19" s="26"/>
      <c r="Z19" s="26"/>
      <c r="AA19" s="26"/>
      <c r="AB19" s="27"/>
      <c r="AC19" s="27"/>
      <c r="AD19" s="28"/>
      <c r="AE19" s="29"/>
      <c r="AF19" s="29"/>
      <c r="AG19" s="29"/>
    </row>
    <row r="20" spans="1:33" ht="26" hidden="1">
      <c r="A20" s="15">
        <v>44389</v>
      </c>
      <c r="B20" s="16" t="s">
        <v>33</v>
      </c>
      <c r="C20" s="16" t="s">
        <v>163</v>
      </c>
      <c r="D20" s="16" t="s">
        <v>34</v>
      </c>
      <c r="E20" s="16" t="s">
        <v>48</v>
      </c>
      <c r="F20" s="17" t="str">
        <f t="shared" si="0"/>
        <v>Đã nhận được CV</v>
      </c>
      <c r="G20" s="16" t="s">
        <v>164</v>
      </c>
      <c r="H20" s="18">
        <v>377234782</v>
      </c>
      <c r="I20" s="16" t="s">
        <v>165</v>
      </c>
      <c r="J20" s="19"/>
      <c r="K20" s="16"/>
      <c r="L20" s="21" t="str">
        <f ca="1">IFERROR(__xludf.DUMMYFUNCTION("if(or(countifs($H$3:H21,H21)&gt;1, countifs($I$3:I21,I21)&gt;1),""Trùng"",if(or(COUNTIFS('Data tổng'!$I:$I,$I21)&gt;1,COUNTIFS('Data tổng'!$H:$H,$H21)&gt;1),""Trùng ""&amp;FILTER('Data tổng'!$B:$B,'Data tổng'!$I:$I=$I21,'Data tổng'!$B:$B&lt;&gt;$B21),""ok""))"),"ok")</f>
        <v>ok</v>
      </c>
      <c r="M20" s="16" t="s">
        <v>149</v>
      </c>
      <c r="N20" s="16" t="s">
        <v>150</v>
      </c>
      <c r="O20" s="16" t="s">
        <v>94</v>
      </c>
      <c r="P20" s="16" t="s">
        <v>114</v>
      </c>
      <c r="Q20" s="16" t="s">
        <v>107</v>
      </c>
      <c r="R20" s="16"/>
      <c r="S20" s="16">
        <v>2021</v>
      </c>
      <c r="T20" s="16"/>
      <c r="U20" s="22"/>
      <c r="V20" s="23"/>
      <c r="W20" s="24"/>
      <c r="X20" s="25"/>
      <c r="Y20" s="26"/>
      <c r="Z20" s="26"/>
      <c r="AA20" s="26"/>
      <c r="AB20" s="27"/>
      <c r="AC20" s="27"/>
      <c r="AD20" s="28"/>
      <c r="AE20" s="29"/>
      <c r="AF20" s="29"/>
      <c r="AG20" s="29"/>
    </row>
    <row r="21" spans="1:33" ht="26" hidden="1">
      <c r="A21" s="15">
        <v>44389</v>
      </c>
      <c r="B21" s="16" t="s">
        <v>33</v>
      </c>
      <c r="C21" s="16" t="s">
        <v>163</v>
      </c>
      <c r="D21" s="16" t="s">
        <v>35</v>
      </c>
      <c r="E21" s="16" t="s">
        <v>48</v>
      </c>
      <c r="F21" s="17" t="str">
        <f t="shared" si="0"/>
        <v>Đã nhận được CV</v>
      </c>
      <c r="G21" s="16" t="s">
        <v>166</v>
      </c>
      <c r="H21" s="18">
        <v>978769853</v>
      </c>
      <c r="I21" s="16" t="s">
        <v>167</v>
      </c>
      <c r="J21" s="19">
        <v>35939</v>
      </c>
      <c r="K21" s="16"/>
      <c r="L21" s="21" t="str">
        <f ca="1">IFERROR(__xludf.DUMMYFUNCTION("if(or(countifs($H$3:H22,H22)&gt;1, countifs($I$3:I22,I22)&gt;1),""Trùng"",if(or(COUNTIFS('Data tổng'!$I:$I,$I22)&gt;1,COUNTIFS('Data tổng'!$H:$H,$H22)&gt;1),""Trùng ""&amp;FILTER('Data tổng'!$B:$B,'Data tổng'!$I:$I=$I22,'Data tổng'!$B:$B&lt;&gt;$B22),""ok""))"),"ok")</f>
        <v>ok</v>
      </c>
      <c r="M21" s="16" t="s">
        <v>149</v>
      </c>
      <c r="N21" s="16" t="s">
        <v>150</v>
      </c>
      <c r="O21" s="16" t="s">
        <v>94</v>
      </c>
      <c r="P21" s="16" t="s">
        <v>114</v>
      </c>
      <c r="Q21" s="16" t="s">
        <v>107</v>
      </c>
      <c r="R21" s="16"/>
      <c r="T21" s="16" t="s">
        <v>87</v>
      </c>
      <c r="U21" s="22" t="s">
        <v>168</v>
      </c>
      <c r="V21" s="23"/>
      <c r="W21" s="24"/>
      <c r="X21" s="25"/>
      <c r="Y21" s="26"/>
      <c r="Z21" s="26"/>
      <c r="AA21" s="26"/>
      <c r="AB21" s="27"/>
      <c r="AC21" s="27"/>
      <c r="AD21" s="28"/>
      <c r="AE21" s="29"/>
      <c r="AF21" s="29"/>
      <c r="AG21" s="29"/>
    </row>
    <row r="22" spans="1:33" ht="26" hidden="1">
      <c r="A22" s="15">
        <v>44389</v>
      </c>
      <c r="B22" s="16" t="s">
        <v>33</v>
      </c>
      <c r="C22" s="16" t="s">
        <v>78</v>
      </c>
      <c r="D22" s="16" t="s">
        <v>35</v>
      </c>
      <c r="E22" s="16" t="s">
        <v>48</v>
      </c>
      <c r="F22" s="17" t="str">
        <f t="shared" si="0"/>
        <v>Đã nhận được CV</v>
      </c>
      <c r="G22" s="16" t="s">
        <v>169</v>
      </c>
      <c r="H22" s="42">
        <v>366738706</v>
      </c>
      <c r="I22" s="43" t="s">
        <v>170</v>
      </c>
      <c r="J22" s="19">
        <v>36517</v>
      </c>
      <c r="K22" s="16"/>
      <c r="L22" s="21" t="str">
        <f ca="1">IFERROR(__xludf.DUMMYFUNCTION("if(or(countifs($H$3:H23,H23)&gt;1, countifs($I$3:I23,I23)&gt;1),""Trùng"",if(or(COUNTIFS('Data tổng'!$I:$I,$I23)&gt;1,COUNTIFS('Data tổng'!$H:$H,$H23)&gt;1),""Trùng ""&amp;FILTER('Data tổng'!$B:$B,'Data tổng'!$I:$I=$I23,'Data tổng'!$B:$B&lt;&gt;$B23),""ok""))"),"ok")</f>
        <v>ok</v>
      </c>
      <c r="M22" s="16" t="s">
        <v>149</v>
      </c>
      <c r="N22" s="16" t="s">
        <v>150</v>
      </c>
      <c r="O22" s="16" t="s">
        <v>94</v>
      </c>
      <c r="P22" s="16" t="s">
        <v>114</v>
      </c>
      <c r="Q22" s="16"/>
      <c r="R22" s="16"/>
      <c r="T22" s="16"/>
      <c r="U22" s="22" t="s">
        <v>171</v>
      </c>
      <c r="V22" s="23"/>
      <c r="W22" s="24"/>
      <c r="X22" s="25"/>
      <c r="Y22" s="26"/>
      <c r="Z22" s="26"/>
      <c r="AA22" s="26"/>
      <c r="AB22" s="27"/>
      <c r="AC22" s="27"/>
      <c r="AD22" s="28"/>
      <c r="AE22" s="29"/>
      <c r="AF22" s="29"/>
      <c r="AG22" s="29"/>
    </row>
    <row r="23" spans="1:33" ht="26" hidden="1">
      <c r="A23" s="15">
        <v>44390</v>
      </c>
      <c r="B23" s="16" t="s">
        <v>33</v>
      </c>
      <c r="C23" s="16" t="s">
        <v>155</v>
      </c>
      <c r="D23" s="16" t="s">
        <v>35</v>
      </c>
      <c r="E23" s="16" t="s">
        <v>48</v>
      </c>
      <c r="F23" s="17" t="str">
        <f t="shared" si="0"/>
        <v>Đã nhận được CV</v>
      </c>
      <c r="G23" s="16" t="s">
        <v>172</v>
      </c>
      <c r="H23" s="18">
        <v>387825465</v>
      </c>
      <c r="I23" s="16" t="s">
        <v>173</v>
      </c>
      <c r="J23" s="19">
        <v>36479</v>
      </c>
      <c r="K23" s="16"/>
      <c r="L23" s="21" t="str">
        <f ca="1">IFERROR(__xludf.DUMMYFUNCTION("if(or(countifs($H$3:H24,H24)&gt;1, countifs($I$3:I24,I24)&gt;1),""Trùng"",if(or(COUNTIFS('Data tổng'!$I:$I,$I24)&gt;1,COUNTIFS('Data tổng'!$H:$H,$H24)&gt;1),""Trùng ""&amp;FILTER('Data tổng'!$B:$B,'Data tổng'!$I:$I=$I24,'Data tổng'!$B:$B&lt;&gt;$B24),""ok""))"),"ok")</f>
        <v>ok</v>
      </c>
      <c r="M23" s="16" t="s">
        <v>149</v>
      </c>
      <c r="N23" s="16" t="s">
        <v>150</v>
      </c>
      <c r="O23" s="16" t="s">
        <v>174</v>
      </c>
      <c r="P23" s="16" t="s">
        <v>54</v>
      </c>
      <c r="Q23" s="16" t="s">
        <v>107</v>
      </c>
      <c r="R23" s="16"/>
      <c r="T23" s="16" t="s">
        <v>55</v>
      </c>
      <c r="U23" s="16" t="s">
        <v>175</v>
      </c>
      <c r="V23" s="23"/>
      <c r="W23" s="24"/>
      <c r="X23" s="25"/>
      <c r="Y23" s="26"/>
      <c r="Z23" s="26"/>
      <c r="AA23" s="26"/>
      <c r="AB23" s="27"/>
      <c r="AC23" s="27"/>
      <c r="AD23" s="28"/>
      <c r="AE23" s="29"/>
      <c r="AF23" s="29"/>
      <c r="AG23" s="29"/>
    </row>
    <row r="24" spans="1:33" ht="51" hidden="1">
      <c r="A24" s="15">
        <v>44390</v>
      </c>
      <c r="B24" s="16" t="s">
        <v>33</v>
      </c>
      <c r="C24" s="16" t="s">
        <v>163</v>
      </c>
      <c r="D24" s="16" t="s">
        <v>79</v>
      </c>
      <c r="E24" s="16" t="s">
        <v>48</v>
      </c>
      <c r="F24" s="17" t="str">
        <f t="shared" si="0"/>
        <v>Đã nhận được CV</v>
      </c>
      <c r="G24" s="16" t="s">
        <v>176</v>
      </c>
      <c r="H24" s="18">
        <v>974252733</v>
      </c>
      <c r="I24" s="16" t="s">
        <v>177</v>
      </c>
      <c r="J24" s="19">
        <v>36238</v>
      </c>
      <c r="K24" s="16"/>
      <c r="L24" s="21" t="str">
        <f ca="1">IFERROR(__xludf.DUMMYFUNCTION("if(or(countifs($H$3:H25,H25)&gt;1, countifs($I$3:I25,I25)&gt;1),""Trùng"",if(or(COUNTIFS('Data tổng'!$I:$I,$I25)&gt;1,COUNTIFS('Data tổng'!$H:$H,$H25)&gt;1),""Trùng ""&amp;FILTER('Data tổng'!$B:$B,'Data tổng'!$I:$I=$I25,'Data tổng'!$B:$B&lt;&gt;$B25),""ok""))"),"ok")</f>
        <v>ok</v>
      </c>
      <c r="M24" s="16" t="s">
        <v>149</v>
      </c>
      <c r="N24" s="16" t="s">
        <v>150</v>
      </c>
      <c r="O24" s="16" t="s">
        <v>174</v>
      </c>
      <c r="P24" s="16" t="s">
        <v>54</v>
      </c>
      <c r="Q24" s="16" t="s">
        <v>178</v>
      </c>
      <c r="R24" s="16"/>
      <c r="T24" s="16" t="s">
        <v>55</v>
      </c>
      <c r="U24" s="22" t="s">
        <v>179</v>
      </c>
      <c r="V24" s="23"/>
      <c r="W24" s="24"/>
      <c r="X24" s="25"/>
      <c r="Y24" s="26"/>
      <c r="Z24" s="26"/>
      <c r="AA24" s="26"/>
      <c r="AB24" s="27"/>
      <c r="AC24" s="27"/>
      <c r="AD24" s="28"/>
      <c r="AE24" s="29"/>
      <c r="AF24" s="29"/>
      <c r="AG24" s="29"/>
    </row>
    <row r="25" spans="1:33" ht="38.5" hidden="1">
      <c r="A25" s="15">
        <v>44390</v>
      </c>
      <c r="B25" s="16" t="s">
        <v>33</v>
      </c>
      <c r="C25" s="16" t="s">
        <v>163</v>
      </c>
      <c r="D25" s="16" t="s">
        <v>35</v>
      </c>
      <c r="E25" s="16" t="s">
        <v>48</v>
      </c>
      <c r="F25" s="17" t="str">
        <f t="shared" si="0"/>
        <v>Đã nhận được CV</v>
      </c>
      <c r="G25" s="16" t="s">
        <v>180</v>
      </c>
      <c r="H25" s="18">
        <v>363792518</v>
      </c>
      <c r="I25" s="16" t="s">
        <v>181</v>
      </c>
      <c r="J25" s="19">
        <v>36173</v>
      </c>
      <c r="K25" s="16"/>
      <c r="L25" s="21" t="str">
        <f ca="1">IFERROR(__xludf.DUMMYFUNCTION("if(or(countifs($H$3:H26,H26)&gt;1, countifs($I$3:I26,I26)&gt;1),""Trùng"",if(or(COUNTIFS('Data tổng'!$I:$I,$I26)&gt;1,COUNTIFS('Data tổng'!$H:$H,$H26)&gt;1),""Trùng ""&amp;FILTER('Data tổng'!$B:$B,'Data tổng'!$I:$I=$I26,'Data tổng'!$B:$B&lt;&gt;$B26),""ok""))"),"ok")</f>
        <v>ok</v>
      </c>
      <c r="M25" s="16" t="s">
        <v>149</v>
      </c>
      <c r="N25" s="16" t="s">
        <v>150</v>
      </c>
      <c r="O25" s="16" t="s">
        <v>174</v>
      </c>
      <c r="P25" s="16" t="s">
        <v>54</v>
      </c>
      <c r="Q25" s="16" t="s">
        <v>107</v>
      </c>
      <c r="R25" s="16"/>
      <c r="T25" s="16" t="s">
        <v>55</v>
      </c>
      <c r="U25" s="22" t="s">
        <v>182</v>
      </c>
      <c r="V25" s="23"/>
      <c r="W25" s="24"/>
      <c r="X25" s="25"/>
      <c r="Y25" s="26"/>
      <c r="Z25" s="26"/>
      <c r="AA25" s="26"/>
      <c r="AB25" s="27"/>
      <c r="AC25" s="27"/>
      <c r="AD25" s="28"/>
      <c r="AE25" s="29"/>
      <c r="AF25" s="29"/>
      <c r="AG25" s="29"/>
    </row>
    <row r="26" spans="1:33" ht="38.5" hidden="1">
      <c r="A26" s="15">
        <v>44390</v>
      </c>
      <c r="B26" s="16" t="s">
        <v>33</v>
      </c>
      <c r="C26" s="16" t="s">
        <v>163</v>
      </c>
      <c r="D26" s="16" t="s">
        <v>79</v>
      </c>
      <c r="E26" s="16" t="s">
        <v>48</v>
      </c>
      <c r="F26" s="17" t="str">
        <f t="shared" si="0"/>
        <v>Hủy Phỏng vấn</v>
      </c>
      <c r="G26" s="16" t="s">
        <v>183</v>
      </c>
      <c r="H26" s="18">
        <v>386089509</v>
      </c>
      <c r="I26" s="16" t="s">
        <v>184</v>
      </c>
      <c r="J26" s="19">
        <v>35354</v>
      </c>
      <c r="K26" s="16"/>
      <c r="L26" s="21" t="str">
        <f ca="1">IFERROR(__xludf.DUMMYFUNCTION("if(or(countifs($H$3:H27,H27)&gt;1, countifs($I$3:I27,I27)&gt;1),""Trùng"",if(or(COUNTIFS('Data tổng'!$I:$I,$I27)&gt;1,COUNTIFS('Data tổng'!$H:$H,$H27)&gt;1),""Trùng ""&amp;FILTER('Data tổng'!$B:$B,'Data tổng'!$I:$I=$I27,'Data tổng'!$B:$B&lt;&gt;$B27),""ok""))"),"ok")</f>
        <v>ok</v>
      </c>
      <c r="M26" s="16" t="s">
        <v>149</v>
      </c>
      <c r="N26" s="16" t="s">
        <v>150</v>
      </c>
      <c r="O26" s="16" t="s">
        <v>94</v>
      </c>
      <c r="P26" s="16" t="s">
        <v>185</v>
      </c>
      <c r="Q26" s="16" t="s">
        <v>107</v>
      </c>
      <c r="R26" s="16"/>
      <c r="T26" s="16" t="s">
        <v>55</v>
      </c>
      <c r="U26" s="22" t="s">
        <v>186</v>
      </c>
      <c r="V26" s="23">
        <v>44389</v>
      </c>
      <c r="W26" s="24" t="s">
        <v>57</v>
      </c>
      <c r="X26" s="25">
        <v>44392</v>
      </c>
      <c r="Y26" s="33">
        <v>0.45833333333333331</v>
      </c>
      <c r="Z26" s="26" t="s">
        <v>89</v>
      </c>
      <c r="AA26" s="26" t="s">
        <v>187</v>
      </c>
      <c r="AB26" s="27"/>
      <c r="AC26" s="27"/>
      <c r="AD26" s="28"/>
      <c r="AE26" s="29"/>
      <c r="AF26" s="29"/>
      <c r="AG26" s="29"/>
    </row>
    <row r="27" spans="1:33" ht="38.5" hidden="1">
      <c r="A27" s="15">
        <v>44390</v>
      </c>
      <c r="B27" s="16" t="s">
        <v>33</v>
      </c>
      <c r="C27" s="16" t="s">
        <v>163</v>
      </c>
      <c r="D27" s="16" t="s">
        <v>34</v>
      </c>
      <c r="E27" s="16" t="s">
        <v>48</v>
      </c>
      <c r="F27" s="17" t="str">
        <f t="shared" si="0"/>
        <v>Đã onboard</v>
      </c>
      <c r="G27" s="16" t="s">
        <v>188</v>
      </c>
      <c r="H27" s="18">
        <v>337954777</v>
      </c>
      <c r="I27" s="16" t="s">
        <v>189</v>
      </c>
      <c r="J27" s="19">
        <v>36003</v>
      </c>
      <c r="K27" s="30" t="s">
        <v>190</v>
      </c>
      <c r="L27" s="21" t="str">
        <f ca="1">IFERROR(__xludf.DUMMYFUNCTION("if(or(countifs($H$3:H28,H28)&gt;1, countifs($I$3:I28,I28)&gt;1),""Trùng"",if(or(COUNTIFS('Data tổng'!$I:$I,$I28)&gt;1,COUNTIFS('Data tổng'!$H:$H,$H28)&gt;1),""Trùng ""&amp;FILTER('Data tổng'!$B:$B,'Data tổng'!$I:$I=$I28,'Data tổng'!$B:$B&lt;&gt;$B28),""ok""))"),"ok")</f>
        <v>ok</v>
      </c>
      <c r="M27" s="16" t="s">
        <v>149</v>
      </c>
      <c r="N27" s="16" t="s">
        <v>150</v>
      </c>
      <c r="O27" s="16" t="s">
        <v>174</v>
      </c>
      <c r="P27" s="16" t="s">
        <v>54</v>
      </c>
      <c r="Q27" s="16" t="s">
        <v>191</v>
      </c>
      <c r="R27" s="16" t="s">
        <v>107</v>
      </c>
      <c r="S27" s="16" t="s">
        <v>192</v>
      </c>
      <c r="T27" s="16" t="s">
        <v>55</v>
      </c>
      <c r="U27" s="22" t="s">
        <v>193</v>
      </c>
      <c r="V27" s="23">
        <v>44398</v>
      </c>
      <c r="W27" s="24" t="s">
        <v>57</v>
      </c>
      <c r="X27" s="25">
        <v>44401</v>
      </c>
      <c r="Y27" s="26"/>
      <c r="Z27" s="26" t="s">
        <v>194</v>
      </c>
      <c r="AA27" s="26" t="s">
        <v>57</v>
      </c>
      <c r="AB27" s="34">
        <v>44403</v>
      </c>
      <c r="AC27" s="27" t="s">
        <v>65</v>
      </c>
      <c r="AD27" s="28">
        <v>44406</v>
      </c>
      <c r="AE27" s="29" t="s">
        <v>65</v>
      </c>
      <c r="AF27" s="29"/>
      <c r="AG27" s="29"/>
    </row>
    <row r="28" spans="1:33" ht="26" hidden="1">
      <c r="A28" s="15">
        <v>44390</v>
      </c>
      <c r="B28" s="16" t="s">
        <v>33</v>
      </c>
      <c r="C28" s="16" t="s">
        <v>163</v>
      </c>
      <c r="D28" s="16" t="s">
        <v>35</v>
      </c>
      <c r="E28" s="16" t="s">
        <v>48</v>
      </c>
      <c r="F28" s="17" t="str">
        <f t="shared" si="0"/>
        <v>Đã nhận được CV</v>
      </c>
      <c r="G28" s="16" t="s">
        <v>195</v>
      </c>
      <c r="H28" s="18">
        <v>976508752</v>
      </c>
      <c r="I28" s="16" t="s">
        <v>196</v>
      </c>
      <c r="J28" s="19">
        <v>36099</v>
      </c>
      <c r="K28" s="16"/>
      <c r="L28" s="21" t="str">
        <f ca="1">IFERROR(__xludf.DUMMYFUNCTION("if(or(countifs($H$3:H29,H29)&gt;1, countifs($I$3:I29,I29)&gt;1),""Trùng"",if(or(COUNTIFS('Data tổng'!$I:$I,$I29)&gt;1,COUNTIFS('Data tổng'!$H:$H,$H29)&gt;1),""Trùng ""&amp;FILTER('Data tổng'!$B:$B,'Data tổng'!$I:$I=$I29,'Data tổng'!$B:$B&lt;&gt;$B29),""ok""))"),"ok")</f>
        <v>ok</v>
      </c>
      <c r="M28" s="16" t="s">
        <v>149</v>
      </c>
      <c r="N28" s="16" t="s">
        <v>150</v>
      </c>
      <c r="O28" s="16" t="s">
        <v>94</v>
      </c>
      <c r="P28" s="16" t="s">
        <v>114</v>
      </c>
      <c r="Q28" s="16" t="s">
        <v>197</v>
      </c>
      <c r="R28" s="16" t="s">
        <v>107</v>
      </c>
      <c r="T28" s="16" t="s">
        <v>55</v>
      </c>
      <c r="U28" s="22"/>
      <c r="V28" s="23"/>
      <c r="W28" s="24"/>
      <c r="X28" s="25"/>
      <c r="Y28" s="26"/>
      <c r="Z28" s="26"/>
      <c r="AA28" s="26"/>
      <c r="AB28" s="27"/>
      <c r="AC28" s="27"/>
      <c r="AD28" s="28"/>
      <c r="AE28" s="29"/>
      <c r="AF28" s="29"/>
      <c r="AG28" s="29"/>
    </row>
    <row r="29" spans="1:33" ht="26" hidden="1">
      <c r="A29" s="15">
        <v>44391</v>
      </c>
      <c r="B29" s="16" t="s">
        <v>33</v>
      </c>
      <c r="C29" s="16" t="s">
        <v>78</v>
      </c>
      <c r="D29" s="16" t="s">
        <v>34</v>
      </c>
      <c r="E29" s="16" t="s">
        <v>48</v>
      </c>
      <c r="F29" s="17" t="str">
        <f t="shared" si="0"/>
        <v>Đã nhận được CV</v>
      </c>
      <c r="G29" s="16" t="s">
        <v>198</v>
      </c>
      <c r="H29" s="18">
        <v>869680795</v>
      </c>
      <c r="I29" s="16" t="s">
        <v>199</v>
      </c>
      <c r="J29" s="19">
        <v>36414</v>
      </c>
      <c r="K29" s="16"/>
      <c r="L29" s="21" t="str">
        <f ca="1">IFERROR(__xludf.DUMMYFUNCTION("if(or(countifs($H$3:H30,H30)&gt;1, countifs($I$3:I30,I30)&gt;1),""Trùng"",if(or(COUNTIFS('Data tổng'!$I:$I,$I30)&gt;1,COUNTIFS('Data tổng'!$H:$H,$H30)&gt;1),""Trùng ""&amp;FILTER('Data tổng'!$B:$B,'Data tổng'!$I:$I=$I30,'Data tổng'!$B:$B&lt;&gt;$B30),""ok""))"),"ok")</f>
        <v>ok</v>
      </c>
      <c r="M29" s="16" t="s">
        <v>149</v>
      </c>
      <c r="N29" s="16" t="s">
        <v>150</v>
      </c>
      <c r="O29" s="16" t="s">
        <v>94</v>
      </c>
      <c r="P29" s="16" t="s">
        <v>114</v>
      </c>
      <c r="Q29" s="16" t="s">
        <v>62</v>
      </c>
      <c r="R29" s="16"/>
      <c r="T29" s="16" t="s">
        <v>55</v>
      </c>
      <c r="U29" s="22"/>
      <c r="V29" s="23"/>
      <c r="W29" s="24"/>
      <c r="X29" s="25"/>
      <c r="Y29" s="26"/>
      <c r="Z29" s="26"/>
      <c r="AA29" s="26"/>
      <c r="AB29" s="27"/>
      <c r="AC29" s="27"/>
      <c r="AD29" s="28"/>
      <c r="AE29" s="29"/>
      <c r="AF29" s="29"/>
      <c r="AG29" s="29"/>
    </row>
    <row r="30" spans="1:33" ht="38.5" hidden="1">
      <c r="A30" s="15">
        <v>44391</v>
      </c>
      <c r="B30" s="16" t="s">
        <v>33</v>
      </c>
      <c r="C30" s="16" t="s">
        <v>78</v>
      </c>
      <c r="D30" s="16" t="s">
        <v>34</v>
      </c>
      <c r="E30" s="16" t="s">
        <v>48</v>
      </c>
      <c r="F30" s="17" t="str">
        <f t="shared" si="0"/>
        <v>Fail Phỏng vấn</v>
      </c>
      <c r="G30" s="16" t="s">
        <v>200</v>
      </c>
      <c r="H30" s="18">
        <v>336617909</v>
      </c>
      <c r="I30" s="16" t="s">
        <v>201</v>
      </c>
      <c r="J30" s="19">
        <v>36466</v>
      </c>
      <c r="K30" s="30" t="s">
        <v>202</v>
      </c>
      <c r="L30" s="21" t="str">
        <f ca="1">IFERROR(__xludf.DUMMYFUNCTION("if(or(countifs($H$3:H31,H31)&gt;1, countifs($I$3:I31,I31)&gt;1),""Trùng"",if(or(COUNTIFS('Data tổng'!$I:$I,$I31)&gt;1,COUNTIFS('Data tổng'!$H:$H,$H31)&gt;1),""Trùng ""&amp;FILTER('Data tổng'!$B:$B,'Data tổng'!$I:$I=$I31,'Data tổng'!$B:$B&lt;&gt;$B31),""ok""))"),"ok")</f>
        <v>ok</v>
      </c>
      <c r="M30" s="16" t="s">
        <v>149</v>
      </c>
      <c r="N30" s="16" t="s">
        <v>150</v>
      </c>
      <c r="O30" s="16" t="s">
        <v>94</v>
      </c>
      <c r="P30" s="16" t="s">
        <v>185</v>
      </c>
      <c r="Q30" s="16" t="s">
        <v>107</v>
      </c>
      <c r="R30" s="16"/>
      <c r="T30" s="16" t="s">
        <v>55</v>
      </c>
      <c r="U30" s="22"/>
      <c r="V30" s="23">
        <v>44392</v>
      </c>
      <c r="W30" s="24" t="s">
        <v>57</v>
      </c>
      <c r="X30" s="25">
        <v>44394</v>
      </c>
      <c r="Y30" s="33">
        <v>0.375</v>
      </c>
      <c r="Z30" s="26" t="s">
        <v>160</v>
      </c>
      <c r="AA30" s="26" t="s">
        <v>47</v>
      </c>
      <c r="AB30" s="27"/>
      <c r="AC30" s="27"/>
      <c r="AD30" s="28"/>
      <c r="AE30" s="29"/>
      <c r="AF30" s="29"/>
      <c r="AG30" s="29"/>
    </row>
    <row r="31" spans="1:33" ht="26" hidden="1">
      <c r="A31" s="15">
        <v>44391</v>
      </c>
      <c r="B31" s="16" t="s">
        <v>33</v>
      </c>
      <c r="C31" s="16" t="s">
        <v>78</v>
      </c>
      <c r="D31" s="16" t="s">
        <v>34</v>
      </c>
      <c r="E31" s="16" t="s">
        <v>48</v>
      </c>
      <c r="F31" s="17" t="str">
        <f t="shared" si="0"/>
        <v>Đã nhận được CV</v>
      </c>
      <c r="G31" s="16" t="s">
        <v>203</v>
      </c>
      <c r="H31" s="18">
        <v>964964090</v>
      </c>
      <c r="I31" s="16" t="s">
        <v>204</v>
      </c>
      <c r="J31" s="19"/>
      <c r="K31" s="16"/>
      <c r="L31" s="21" t="str">
        <f ca="1">IFERROR(__xludf.DUMMYFUNCTION("if(or(countifs($H$3:H32,H32)&gt;1, countifs($I$3:I32,I32)&gt;1),""Trùng"",if(or(COUNTIFS('Data tổng'!$I:$I,$I32)&gt;1,COUNTIFS('Data tổng'!$H:$H,$H32)&gt;1),""Trùng ""&amp;FILTER('Data tổng'!$B:$B,'Data tổng'!$I:$I=$I32,'Data tổng'!$B:$B&lt;&gt;$B32),""ok""))"),"ok")</f>
        <v>ok</v>
      </c>
      <c r="M31" s="16" t="s">
        <v>149</v>
      </c>
      <c r="N31" s="16" t="s">
        <v>150</v>
      </c>
      <c r="O31" s="16" t="s">
        <v>94</v>
      </c>
      <c r="P31" s="16" t="s">
        <v>114</v>
      </c>
      <c r="Q31" s="16" t="s">
        <v>44</v>
      </c>
      <c r="R31" s="16" t="s">
        <v>107</v>
      </c>
      <c r="T31" s="16" t="s">
        <v>55</v>
      </c>
      <c r="U31" s="22"/>
      <c r="V31" s="23"/>
      <c r="W31" s="24"/>
      <c r="X31" s="25"/>
      <c r="Y31" s="26"/>
      <c r="Z31" s="26"/>
      <c r="AA31" s="26"/>
      <c r="AB31" s="27"/>
      <c r="AC31" s="27"/>
      <c r="AD31" s="28"/>
      <c r="AE31" s="29"/>
      <c r="AF31" s="29"/>
      <c r="AG31" s="29"/>
    </row>
    <row r="32" spans="1:33" ht="26" hidden="1">
      <c r="A32" s="15">
        <v>44391</v>
      </c>
      <c r="B32" s="16" t="s">
        <v>33</v>
      </c>
      <c r="C32" s="16" t="s">
        <v>34</v>
      </c>
      <c r="D32" s="16" t="s">
        <v>34</v>
      </c>
      <c r="E32" s="16" t="s">
        <v>48</v>
      </c>
      <c r="F32" s="17" t="str">
        <f t="shared" si="0"/>
        <v>Đã nhận được CV</v>
      </c>
      <c r="G32" s="16" t="s">
        <v>205</v>
      </c>
      <c r="H32" s="18">
        <v>325730808</v>
      </c>
      <c r="I32" s="16" t="s">
        <v>206</v>
      </c>
      <c r="J32" s="19">
        <v>36029</v>
      </c>
      <c r="K32" s="16"/>
      <c r="L32" s="21" t="str">
        <f ca="1">IFERROR(__xludf.DUMMYFUNCTION("if(or(countifs($H$3:H33,H33)&gt;1, countifs($I$3:I33,I33)&gt;1),""Trùng"",if(or(COUNTIFS('Data tổng'!$I:$I,$I33)&gt;1,COUNTIFS('Data tổng'!$H:$H,$H33)&gt;1),""Trùng ""&amp;FILTER('Data tổng'!$B:$B,'Data tổng'!$I:$I=$I33,'Data tổng'!$B:$B&lt;&gt;$B33),""ok""))"),"ok")</f>
        <v>ok</v>
      </c>
      <c r="M32" s="16" t="s">
        <v>149</v>
      </c>
      <c r="N32" s="16" t="s">
        <v>150</v>
      </c>
      <c r="O32" s="16" t="s">
        <v>94</v>
      </c>
      <c r="P32" s="16" t="s">
        <v>95</v>
      </c>
      <c r="Q32" s="16" t="s">
        <v>62</v>
      </c>
      <c r="R32" s="16" t="s">
        <v>207</v>
      </c>
      <c r="T32" s="16" t="s">
        <v>55</v>
      </c>
      <c r="U32" s="22"/>
      <c r="V32" s="23"/>
      <c r="W32" s="24"/>
      <c r="X32" s="25"/>
      <c r="Y32" s="26"/>
      <c r="Z32" s="26"/>
      <c r="AA32" s="26"/>
      <c r="AB32" s="27"/>
      <c r="AC32" s="27"/>
      <c r="AD32" s="28"/>
      <c r="AE32" s="29"/>
      <c r="AF32" s="29"/>
      <c r="AG32" s="29"/>
    </row>
    <row r="33" spans="1:33" ht="26" hidden="1">
      <c r="A33" s="15">
        <v>44391</v>
      </c>
      <c r="B33" s="16" t="s">
        <v>33</v>
      </c>
      <c r="C33" s="16" t="s">
        <v>34</v>
      </c>
      <c r="D33" s="16" t="s">
        <v>34</v>
      </c>
      <c r="E33" s="16" t="s">
        <v>48</v>
      </c>
      <c r="F33" s="17" t="str">
        <f t="shared" si="0"/>
        <v>Đã nhận được CV</v>
      </c>
      <c r="G33" s="16" t="s">
        <v>208</v>
      </c>
      <c r="H33" s="18">
        <v>374905151</v>
      </c>
      <c r="I33" s="16" t="s">
        <v>209</v>
      </c>
      <c r="J33" s="19">
        <v>36139</v>
      </c>
      <c r="K33" s="16"/>
      <c r="L33" s="21" t="str">
        <f ca="1">IFERROR(__xludf.DUMMYFUNCTION("if(or(countifs($H$3:H34,H34)&gt;1, countifs($I$3:I34,I34)&gt;1),""Trùng"",if(or(COUNTIFS('Data tổng'!$I:$I,$I34)&gt;1,COUNTIFS('Data tổng'!$H:$H,$H34)&gt;1),""Trùng ""&amp;FILTER('Data tổng'!$B:$B,'Data tổng'!$I:$I=$I34,'Data tổng'!$B:$B&lt;&gt;$B34),""ok""))"),"ok")</f>
        <v>ok</v>
      </c>
      <c r="M33" s="16" t="s">
        <v>149</v>
      </c>
      <c r="N33" s="16" t="s">
        <v>150</v>
      </c>
      <c r="O33" s="16" t="s">
        <v>94</v>
      </c>
      <c r="P33" s="16" t="s">
        <v>114</v>
      </c>
      <c r="Q33" s="16" t="s">
        <v>62</v>
      </c>
      <c r="R33" s="16"/>
      <c r="T33" s="16" t="s">
        <v>55</v>
      </c>
      <c r="U33" s="22"/>
      <c r="V33" s="23"/>
      <c r="W33" s="24"/>
      <c r="X33" s="25"/>
      <c r="Y33" s="26"/>
      <c r="Z33" s="26"/>
      <c r="AA33" s="26"/>
      <c r="AB33" s="27"/>
      <c r="AC33" s="27"/>
      <c r="AD33" s="28"/>
      <c r="AE33" s="29"/>
      <c r="AF33" s="29"/>
      <c r="AG33" s="29"/>
    </row>
    <row r="34" spans="1:33" ht="26" hidden="1">
      <c r="A34" s="15">
        <v>44391</v>
      </c>
      <c r="B34" s="16" t="s">
        <v>33</v>
      </c>
      <c r="C34" s="16" t="s">
        <v>34</v>
      </c>
      <c r="D34" s="16" t="s">
        <v>34</v>
      </c>
      <c r="E34" s="16" t="s">
        <v>48</v>
      </c>
      <c r="F34" s="17" t="str">
        <f t="shared" si="0"/>
        <v>Đã nhận được CV</v>
      </c>
      <c r="G34" s="16" t="s">
        <v>210</v>
      </c>
      <c r="H34" s="18">
        <v>337207999</v>
      </c>
      <c r="I34" s="16" t="s">
        <v>211</v>
      </c>
      <c r="J34" s="19"/>
      <c r="K34" s="16"/>
      <c r="L34" s="21" t="str">
        <f ca="1">IFERROR(__xludf.DUMMYFUNCTION("if(or(countifs($H$3:H35,H35)&gt;1, countifs($I$3:I35,I35)&gt;1),""Trùng"",if(or(COUNTIFS('Data tổng'!$I:$I,$I35)&gt;1,COUNTIFS('Data tổng'!$H:$H,$H35)&gt;1),""Trùng ""&amp;FILTER('Data tổng'!$B:$B,'Data tổng'!$I:$I=$I35,'Data tổng'!$B:$B&lt;&gt;$B35),""ok""))"),"ok")</f>
        <v>ok</v>
      </c>
      <c r="M34" s="16" t="s">
        <v>149</v>
      </c>
      <c r="N34" s="16" t="s">
        <v>150</v>
      </c>
      <c r="O34" s="16" t="s">
        <v>94</v>
      </c>
      <c r="P34" s="16" t="s">
        <v>114</v>
      </c>
      <c r="Q34" s="16" t="s">
        <v>62</v>
      </c>
      <c r="R34" s="16"/>
      <c r="T34" s="16" t="s">
        <v>55</v>
      </c>
      <c r="U34" s="22"/>
      <c r="V34" s="23"/>
      <c r="W34" s="24"/>
      <c r="X34" s="25"/>
      <c r="Y34" s="26"/>
      <c r="Z34" s="26"/>
      <c r="AA34" s="26"/>
      <c r="AB34" s="27"/>
      <c r="AC34" s="27"/>
      <c r="AD34" s="28"/>
      <c r="AE34" s="29"/>
      <c r="AF34" s="29"/>
      <c r="AG34" s="29"/>
    </row>
    <row r="35" spans="1:33" ht="26" hidden="1">
      <c r="A35" s="15">
        <v>44391</v>
      </c>
      <c r="B35" s="16" t="s">
        <v>33</v>
      </c>
      <c r="C35" s="16" t="s">
        <v>34</v>
      </c>
      <c r="D35" s="16" t="s">
        <v>34</v>
      </c>
      <c r="E35" s="16" t="s">
        <v>48</v>
      </c>
      <c r="F35" s="17" t="str">
        <f t="shared" si="0"/>
        <v>Đã nhận được CV</v>
      </c>
      <c r="G35" s="16" t="s">
        <v>212</v>
      </c>
      <c r="H35" s="18">
        <v>966815955</v>
      </c>
      <c r="I35" s="16" t="s">
        <v>213</v>
      </c>
      <c r="J35" s="19">
        <v>1997</v>
      </c>
      <c r="K35" s="16"/>
      <c r="L35" s="21" t="str">
        <f ca="1">IFERROR(__xludf.DUMMYFUNCTION("if(or(countifs($H$3:H36,H36)&gt;1, countifs($I$3:I36,I36)&gt;1),""Trùng"",if(or(COUNTIFS('Data tổng'!$I:$I,$I36)&gt;1,COUNTIFS('Data tổng'!$H:$H,$H36)&gt;1),""Trùng ""&amp;FILTER('Data tổng'!$B:$B,'Data tổng'!$I:$I=$I36,'Data tổng'!$B:$B&lt;&gt;$B36),""ok""))"),"ok")</f>
        <v>ok</v>
      </c>
      <c r="M35" s="16" t="s">
        <v>149</v>
      </c>
      <c r="N35" s="16" t="s">
        <v>150</v>
      </c>
      <c r="O35" s="16" t="s">
        <v>94</v>
      </c>
      <c r="P35" s="16" t="s">
        <v>114</v>
      </c>
      <c r="Q35" s="16" t="s">
        <v>62</v>
      </c>
      <c r="R35" s="16"/>
      <c r="T35" s="16" t="s">
        <v>55</v>
      </c>
      <c r="U35" s="22"/>
      <c r="V35" s="23"/>
      <c r="W35" s="24"/>
      <c r="X35" s="25"/>
      <c r="Y35" s="26"/>
      <c r="Z35" s="26"/>
      <c r="AA35" s="26"/>
      <c r="AB35" s="27"/>
      <c r="AC35" s="27"/>
      <c r="AD35" s="28"/>
      <c r="AE35" s="29"/>
      <c r="AF35" s="29"/>
      <c r="AG35" s="29"/>
    </row>
    <row r="36" spans="1:33" hidden="1">
      <c r="A36" s="15">
        <v>44391</v>
      </c>
      <c r="B36" s="16" t="s">
        <v>33</v>
      </c>
      <c r="C36" s="16" t="s">
        <v>34</v>
      </c>
      <c r="D36" s="16" t="s">
        <v>34</v>
      </c>
      <c r="E36" s="16" t="s">
        <v>48</v>
      </c>
      <c r="F36" s="17" t="str">
        <f t="shared" si="0"/>
        <v>Fail CV</v>
      </c>
      <c r="G36" s="36" t="s">
        <v>214</v>
      </c>
      <c r="H36" s="44">
        <v>379606202</v>
      </c>
      <c r="I36" s="36" t="s">
        <v>215</v>
      </c>
      <c r="J36" s="19"/>
      <c r="K36" s="37" t="s">
        <v>216</v>
      </c>
      <c r="L36" s="21" t="str">
        <f ca="1">IFERROR(__xludf.DUMMYFUNCTION("if(or(countifs($H$3:H37,H37)&gt;1, countifs($I$3:I37,I37)&gt;1),""Trùng"",if(or(COUNTIFS('Data tổng'!$I:$I,$I37)&gt;1,COUNTIFS('Data tổng'!$H:$H,$H37)&gt;1),""Trùng ""&amp;FILTER('Data tổng'!$B:$B,'Data tổng'!$I:$I=$I37,'Data tổng'!$B:$B&lt;&gt;$B37),""ok""))"),"ok")</f>
        <v>ok</v>
      </c>
      <c r="M36" s="16" t="s">
        <v>217</v>
      </c>
      <c r="N36" s="16"/>
      <c r="O36" s="16"/>
      <c r="P36" s="16"/>
      <c r="Q36" s="16"/>
      <c r="R36" s="16"/>
      <c r="T36" s="16"/>
      <c r="U36" s="22"/>
      <c r="V36" s="23">
        <v>44392</v>
      </c>
      <c r="W36" s="24" t="s">
        <v>47</v>
      </c>
      <c r="X36" s="25"/>
      <c r="Y36" s="26"/>
      <c r="Z36" s="26"/>
      <c r="AA36" s="26"/>
      <c r="AB36" s="27"/>
      <c r="AC36" s="27"/>
      <c r="AD36" s="28"/>
      <c r="AE36" s="29"/>
      <c r="AF36" s="29"/>
      <c r="AG36" s="29"/>
    </row>
    <row r="37" spans="1:33" ht="88.5" hidden="1">
      <c r="A37" s="15">
        <v>44391</v>
      </c>
      <c r="B37" s="16" t="s">
        <v>33</v>
      </c>
      <c r="C37" s="16" t="s">
        <v>155</v>
      </c>
      <c r="D37" s="16" t="s">
        <v>35</v>
      </c>
      <c r="E37" s="16" t="s">
        <v>48</v>
      </c>
      <c r="F37" s="17" t="str">
        <f t="shared" si="0"/>
        <v>Cân nhắc offer</v>
      </c>
      <c r="G37" s="16" t="s">
        <v>218</v>
      </c>
      <c r="H37" s="18">
        <v>374319272</v>
      </c>
      <c r="I37" s="16" t="s">
        <v>219</v>
      </c>
      <c r="J37" s="19">
        <v>36276</v>
      </c>
      <c r="K37" s="16"/>
      <c r="L37" s="21" t="str">
        <f ca="1">IFERROR(__xludf.DUMMYFUNCTION("if(or(countifs($H$3:H38,H38)&gt;1, countifs($I$3:I38,I38)&gt;1),""Trùng"",if(or(COUNTIFS('Data tổng'!$I:$I,$I38)&gt;1,COUNTIFS('Data tổng'!$H:$H,$H38)&gt;1),""Trùng ""&amp;FILTER('Data tổng'!$B:$B,'Data tổng'!$I:$I=$I38,'Data tổng'!$B:$B&lt;&gt;$B38),""ok""))"),"ok")</f>
        <v>ok</v>
      </c>
      <c r="M37" s="16" t="s">
        <v>149</v>
      </c>
      <c r="N37" s="16" t="s">
        <v>150</v>
      </c>
      <c r="O37" s="16" t="s">
        <v>53</v>
      </c>
      <c r="P37" s="16" t="s">
        <v>54</v>
      </c>
      <c r="Q37" s="16" t="s">
        <v>44</v>
      </c>
      <c r="R37" s="16"/>
      <c r="T37" s="16" t="s">
        <v>55</v>
      </c>
      <c r="U37" s="22" t="s">
        <v>220</v>
      </c>
      <c r="V37" s="23">
        <v>44391</v>
      </c>
      <c r="W37" s="24" t="s">
        <v>57</v>
      </c>
      <c r="X37" s="25">
        <v>44393</v>
      </c>
      <c r="Y37" s="33">
        <v>0.45833333333333331</v>
      </c>
      <c r="Z37" s="26" t="s">
        <v>154</v>
      </c>
      <c r="AA37" s="26" t="s">
        <v>57</v>
      </c>
      <c r="AB37" s="34">
        <v>44394</v>
      </c>
      <c r="AC37" s="27" t="s">
        <v>221</v>
      </c>
      <c r="AD37" s="28"/>
      <c r="AE37" s="29"/>
      <c r="AF37" s="29"/>
      <c r="AG37" s="29"/>
    </row>
    <row r="38" spans="1:33" ht="26" hidden="1">
      <c r="A38" s="15">
        <v>44392</v>
      </c>
      <c r="B38" s="16" t="s">
        <v>33</v>
      </c>
      <c r="C38" s="16" t="s">
        <v>78</v>
      </c>
      <c r="D38" s="16" t="s">
        <v>35</v>
      </c>
      <c r="E38" s="16" t="s">
        <v>48</v>
      </c>
      <c r="F38" s="17" t="str">
        <f t="shared" si="0"/>
        <v>Đã nhận được CV</v>
      </c>
      <c r="G38" s="16" t="s">
        <v>222</v>
      </c>
      <c r="H38" s="18">
        <v>399414666</v>
      </c>
      <c r="I38" s="16" t="s">
        <v>223</v>
      </c>
      <c r="J38" s="19">
        <v>35958</v>
      </c>
      <c r="K38" s="16"/>
      <c r="L38" s="21" t="str">
        <f ca="1">IFERROR(__xludf.DUMMYFUNCTION("if(or(countifs($H$3:H39,H39)&gt;1, countifs($I$3:I39,I39)&gt;1),""Trùng"",if(or(COUNTIFS('Data tổng'!$I:$I,$I39)&gt;1,COUNTIFS('Data tổng'!$H:$H,$H39)&gt;1),""Trùng ""&amp;FILTER('Data tổng'!$B:$B,'Data tổng'!$I:$I=$I39,'Data tổng'!$B:$B&lt;&gt;$B39),""ok""))"),"ok")</f>
        <v>ok</v>
      </c>
      <c r="M38" s="16" t="s">
        <v>149</v>
      </c>
      <c r="N38" s="16" t="s">
        <v>150</v>
      </c>
      <c r="O38" s="16" t="s">
        <v>53</v>
      </c>
      <c r="P38" s="16" t="s">
        <v>43</v>
      </c>
      <c r="Q38" s="16" t="s">
        <v>107</v>
      </c>
      <c r="R38" s="16" t="s">
        <v>44</v>
      </c>
      <c r="T38" s="16" t="s">
        <v>55</v>
      </c>
      <c r="U38" s="22"/>
      <c r="V38" s="23"/>
      <c r="W38" s="24"/>
      <c r="X38" s="25"/>
      <c r="Y38" s="26"/>
      <c r="Z38" s="26"/>
      <c r="AA38" s="26"/>
      <c r="AB38" s="27"/>
      <c r="AC38" s="27"/>
      <c r="AD38" s="28"/>
      <c r="AE38" s="29"/>
      <c r="AF38" s="29"/>
      <c r="AG38" s="29"/>
    </row>
    <row r="39" spans="1:33" ht="26" hidden="1">
      <c r="A39" s="15">
        <v>44392</v>
      </c>
      <c r="B39" s="16" t="s">
        <v>33</v>
      </c>
      <c r="C39" s="16" t="s">
        <v>34</v>
      </c>
      <c r="D39" s="16" t="s">
        <v>34</v>
      </c>
      <c r="E39" s="16" t="s">
        <v>48</v>
      </c>
      <c r="F39" s="17" t="str">
        <f t="shared" si="0"/>
        <v>Đã nhận được CV</v>
      </c>
      <c r="G39" s="16" t="s">
        <v>224</v>
      </c>
      <c r="H39" s="18">
        <v>358957357</v>
      </c>
      <c r="I39" s="16" t="s">
        <v>225</v>
      </c>
      <c r="J39" s="19">
        <v>36022</v>
      </c>
      <c r="K39" s="16"/>
      <c r="L39" s="21" t="str">
        <f ca="1">IFERROR(__xludf.DUMMYFUNCTION("if(or(countifs($H$3:H40,H40)&gt;1, countifs($I$3:I40,I40)&gt;1),""Trùng"",if(or(COUNTIFS('Data tổng'!$I:$I,$I40)&gt;1,COUNTIFS('Data tổng'!$H:$H,$H40)&gt;1),""Trùng ""&amp;FILTER('Data tổng'!$B:$B,'Data tổng'!$I:$I=$I40,'Data tổng'!$B:$B&lt;&gt;$B40),""ok""))"),"ok")</f>
        <v>ok</v>
      </c>
      <c r="M39" s="16" t="s">
        <v>149</v>
      </c>
      <c r="N39" s="16" t="s">
        <v>150</v>
      </c>
      <c r="O39" s="16" t="s">
        <v>94</v>
      </c>
      <c r="P39" s="16" t="s">
        <v>114</v>
      </c>
      <c r="Q39" s="16" t="s">
        <v>62</v>
      </c>
      <c r="R39" s="16"/>
      <c r="S39" s="16">
        <v>2021</v>
      </c>
      <c r="T39" s="16" t="s">
        <v>55</v>
      </c>
      <c r="U39" s="22" t="s">
        <v>226</v>
      </c>
      <c r="V39" s="23"/>
      <c r="W39" s="24"/>
      <c r="X39" s="25"/>
      <c r="Y39" s="26"/>
      <c r="Z39" s="26"/>
      <c r="AA39" s="26"/>
      <c r="AB39" s="27"/>
      <c r="AC39" s="27"/>
      <c r="AD39" s="28"/>
      <c r="AE39" s="29"/>
      <c r="AF39" s="29"/>
      <c r="AG39" s="29"/>
    </row>
    <row r="40" spans="1:33" ht="26" hidden="1">
      <c r="A40" s="15">
        <v>44392</v>
      </c>
      <c r="B40" s="16" t="s">
        <v>33</v>
      </c>
      <c r="C40" s="16" t="s">
        <v>34</v>
      </c>
      <c r="D40" s="16" t="s">
        <v>34</v>
      </c>
      <c r="E40" s="16" t="s">
        <v>48</v>
      </c>
      <c r="F40" s="17" t="str">
        <f t="shared" si="0"/>
        <v>Đã nhận được CV</v>
      </c>
      <c r="G40" s="16" t="s">
        <v>227</v>
      </c>
      <c r="H40" s="18">
        <v>941922688</v>
      </c>
      <c r="I40" s="16" t="s">
        <v>228</v>
      </c>
      <c r="J40" s="19">
        <v>36103</v>
      </c>
      <c r="K40" s="16"/>
      <c r="L40" s="21" t="str">
        <f ca="1">IFERROR(__xludf.DUMMYFUNCTION("if(or(countifs($H$3:H41,H41)&gt;1, countifs($I$3:I41,I41)&gt;1),""Trùng"",if(or(COUNTIFS('Data tổng'!$I:$I,$I41)&gt;1,COUNTIFS('Data tổng'!$H:$H,$H41)&gt;1),""Trùng ""&amp;FILTER('Data tổng'!$B:$B,'Data tổng'!$I:$I=$I41,'Data tổng'!$B:$B&lt;&gt;$B41),""ok""))"),"ok")</f>
        <v>ok</v>
      </c>
      <c r="M40" s="16" t="s">
        <v>149</v>
      </c>
      <c r="N40" s="16" t="s">
        <v>150</v>
      </c>
      <c r="O40" s="16" t="s">
        <v>94</v>
      </c>
      <c r="P40" s="16" t="s">
        <v>114</v>
      </c>
      <c r="Q40" s="16" t="s">
        <v>62</v>
      </c>
      <c r="R40" s="16"/>
      <c r="S40" s="16">
        <v>2021</v>
      </c>
      <c r="T40" s="16" t="s">
        <v>55</v>
      </c>
      <c r="U40" s="22" t="s">
        <v>229</v>
      </c>
      <c r="V40" s="23"/>
      <c r="W40" s="24"/>
      <c r="X40" s="25"/>
      <c r="Y40" s="26"/>
      <c r="Z40" s="26"/>
      <c r="AA40" s="26"/>
      <c r="AB40" s="27"/>
      <c r="AC40" s="27"/>
      <c r="AD40" s="28"/>
      <c r="AE40" s="29"/>
      <c r="AF40" s="29"/>
      <c r="AG40" s="29"/>
    </row>
    <row r="41" spans="1:33" ht="26" hidden="1">
      <c r="A41" s="15">
        <v>44392</v>
      </c>
      <c r="B41" s="16" t="s">
        <v>33</v>
      </c>
      <c r="C41" s="16" t="s">
        <v>155</v>
      </c>
      <c r="D41" s="16" t="s">
        <v>79</v>
      </c>
      <c r="E41" s="16" t="s">
        <v>48</v>
      </c>
      <c r="F41" s="17" t="str">
        <f t="shared" si="0"/>
        <v>Đã nhận được CV</v>
      </c>
      <c r="G41" s="16" t="s">
        <v>230</v>
      </c>
      <c r="H41" s="18">
        <v>327093271</v>
      </c>
      <c r="I41" s="16" t="s">
        <v>231</v>
      </c>
      <c r="J41" s="19">
        <v>36332</v>
      </c>
      <c r="K41" s="16"/>
      <c r="L41" s="21" t="str">
        <f ca="1">IFERROR(__xludf.DUMMYFUNCTION("if(or(countifs($H$3:H42,H42)&gt;1, countifs($I$3:I42,I42)&gt;1),""Trùng"",if(or(COUNTIFS('Data tổng'!$I:$I,$I42)&gt;1,COUNTIFS('Data tổng'!$H:$H,$H42)&gt;1),""Trùng ""&amp;FILTER('Data tổng'!$B:$B,'Data tổng'!$I:$I=$I42,'Data tổng'!$B:$B&lt;&gt;$B42),""ok""))"),"ok")</f>
        <v>ok</v>
      </c>
      <c r="M41" s="16" t="s">
        <v>149</v>
      </c>
      <c r="N41" s="16" t="s">
        <v>150</v>
      </c>
      <c r="O41" s="16" t="s">
        <v>53</v>
      </c>
      <c r="P41" s="16" t="s">
        <v>54</v>
      </c>
      <c r="Q41" s="16" t="s">
        <v>107</v>
      </c>
      <c r="R41" s="16"/>
      <c r="T41" s="16" t="s">
        <v>55</v>
      </c>
      <c r="U41" s="22"/>
      <c r="V41" s="23"/>
      <c r="W41" s="24"/>
      <c r="X41" s="25"/>
      <c r="Y41" s="26"/>
      <c r="Z41" s="26"/>
      <c r="AA41" s="26"/>
      <c r="AB41" s="27"/>
      <c r="AC41" s="27"/>
      <c r="AD41" s="28"/>
      <c r="AE41" s="29"/>
      <c r="AF41" s="29"/>
      <c r="AG41" s="29"/>
    </row>
    <row r="42" spans="1:33" ht="26" hidden="1">
      <c r="A42" s="15">
        <v>44392</v>
      </c>
      <c r="B42" s="16" t="s">
        <v>33</v>
      </c>
      <c r="C42" s="16" t="s">
        <v>34</v>
      </c>
      <c r="D42" s="16" t="s">
        <v>34</v>
      </c>
      <c r="E42" s="16" t="s">
        <v>48</v>
      </c>
      <c r="F42" s="17" t="str">
        <f t="shared" si="0"/>
        <v>Đã nhận được CV</v>
      </c>
      <c r="G42" s="16" t="s">
        <v>232</v>
      </c>
      <c r="H42" s="18">
        <v>398193388</v>
      </c>
      <c r="I42" s="16" t="s">
        <v>233</v>
      </c>
      <c r="J42" s="19">
        <v>35967</v>
      </c>
      <c r="K42" s="16"/>
      <c r="L42" s="21" t="str">
        <f ca="1">IFERROR(__xludf.DUMMYFUNCTION("if(or(countifs($H$3:H43,H43)&gt;1, countifs($I$3:I43,I43)&gt;1),""Trùng"",if(or(COUNTIFS('Data tổng'!$I:$I,$I43)&gt;1,COUNTIFS('Data tổng'!$H:$H,$H43)&gt;1),""Trùng ""&amp;FILTER('Data tổng'!$B:$B,'Data tổng'!$I:$I=$I43,'Data tổng'!$B:$B&lt;&gt;$B43),""ok""))"),"ok")</f>
        <v>ok</v>
      </c>
      <c r="M42" s="16" t="s">
        <v>149</v>
      </c>
      <c r="N42" s="16" t="s">
        <v>150</v>
      </c>
      <c r="O42" s="16" t="s">
        <v>53</v>
      </c>
      <c r="P42" s="16" t="s">
        <v>54</v>
      </c>
      <c r="Q42" s="16" t="s">
        <v>62</v>
      </c>
      <c r="R42" s="16"/>
      <c r="S42" s="16">
        <v>2021</v>
      </c>
      <c r="T42" s="16" t="s">
        <v>55</v>
      </c>
      <c r="U42" s="22"/>
      <c r="V42" s="23"/>
      <c r="W42" s="24"/>
      <c r="X42" s="25"/>
      <c r="Y42" s="26"/>
      <c r="Z42" s="26"/>
      <c r="AA42" s="26"/>
      <c r="AB42" s="27"/>
      <c r="AC42" s="27"/>
      <c r="AD42" s="28"/>
      <c r="AE42" s="29"/>
      <c r="AF42" s="29"/>
      <c r="AG42" s="29"/>
    </row>
    <row r="43" spans="1:33" ht="26" hidden="1">
      <c r="A43" s="15">
        <v>44392</v>
      </c>
      <c r="B43" s="16" t="s">
        <v>33</v>
      </c>
      <c r="C43" s="16" t="s">
        <v>34</v>
      </c>
      <c r="D43" s="16" t="s">
        <v>34</v>
      </c>
      <c r="E43" s="16" t="s">
        <v>48</v>
      </c>
      <c r="F43" s="17" t="str">
        <f t="shared" si="0"/>
        <v>Đã nhận được CV</v>
      </c>
      <c r="G43" s="16" t="s">
        <v>234</v>
      </c>
      <c r="H43" s="18">
        <v>328666262</v>
      </c>
      <c r="I43" s="16" t="s">
        <v>235</v>
      </c>
      <c r="J43" s="19">
        <v>36125</v>
      </c>
      <c r="K43" s="16"/>
      <c r="L43" s="21" t="str">
        <f ca="1">IFERROR(__xludf.DUMMYFUNCTION("if(or(countifs($H$3:H44,H44)&gt;1, countifs($I$3:I44,I44)&gt;1),""Trùng"",if(or(COUNTIFS('Data tổng'!$I:$I,$I44)&gt;1,COUNTIFS('Data tổng'!$H:$H,$H44)&gt;1),""Trùng ""&amp;FILTER('Data tổng'!$B:$B,'Data tổng'!$I:$I=$I44,'Data tổng'!$B:$B&lt;&gt;$B44),""ok""))"),"ok")</f>
        <v>ok</v>
      </c>
      <c r="M43" s="16" t="s">
        <v>149</v>
      </c>
      <c r="N43" s="16" t="s">
        <v>150</v>
      </c>
      <c r="O43" s="16" t="s">
        <v>94</v>
      </c>
      <c r="P43" s="16" t="s">
        <v>114</v>
      </c>
      <c r="Q43" s="16" t="s">
        <v>62</v>
      </c>
      <c r="R43" s="16"/>
      <c r="S43" s="16">
        <v>2021</v>
      </c>
      <c r="T43" s="16" t="s">
        <v>55</v>
      </c>
      <c r="U43" s="22"/>
      <c r="V43" s="23"/>
      <c r="W43" s="24"/>
      <c r="X43" s="25"/>
      <c r="Y43" s="26"/>
      <c r="Z43" s="26"/>
      <c r="AA43" s="26"/>
      <c r="AB43" s="27"/>
      <c r="AC43" s="27"/>
      <c r="AD43" s="28"/>
      <c r="AE43" s="29"/>
      <c r="AF43" s="29"/>
      <c r="AG43" s="29"/>
    </row>
    <row r="44" spans="1:33" ht="26" hidden="1">
      <c r="A44" s="15">
        <v>44393</v>
      </c>
      <c r="B44" s="16" t="s">
        <v>33</v>
      </c>
      <c r="C44" s="16" t="s">
        <v>155</v>
      </c>
      <c r="D44" s="16" t="s">
        <v>34</v>
      </c>
      <c r="E44" s="16" t="s">
        <v>48</v>
      </c>
      <c r="F44" s="17" t="str">
        <f t="shared" si="0"/>
        <v>Đã nhận được CV</v>
      </c>
      <c r="G44" s="16" t="s">
        <v>236</v>
      </c>
      <c r="H44" s="18">
        <v>962966312</v>
      </c>
      <c r="I44" s="16" t="s">
        <v>237</v>
      </c>
      <c r="J44" s="19">
        <v>36491</v>
      </c>
      <c r="K44" s="16"/>
      <c r="L44" s="21" t="str">
        <f ca="1">IFERROR(__xludf.DUMMYFUNCTION("if(or(countifs($H$3:H45,H45)&gt;1, countifs($I$3:I45,I45)&gt;1),""Trùng"",if(or(COUNTIFS('Data tổng'!$I:$I,$I45)&gt;1,COUNTIFS('Data tổng'!$H:$H,$H45)&gt;1),""Trùng ""&amp;FILTER('Data tổng'!$B:$B,'Data tổng'!$I:$I=$I45,'Data tổng'!$B:$B&lt;&gt;$B45),""ok""))"),"ok")</f>
        <v>ok</v>
      </c>
      <c r="M44" s="16" t="s">
        <v>149</v>
      </c>
      <c r="N44" s="16" t="s">
        <v>150</v>
      </c>
      <c r="O44" s="16" t="s">
        <v>53</v>
      </c>
      <c r="P44" s="16" t="s">
        <v>114</v>
      </c>
      <c r="Q44" s="16" t="s">
        <v>62</v>
      </c>
      <c r="R44" s="16"/>
      <c r="S44" s="16">
        <v>2021</v>
      </c>
      <c r="T44" s="16" t="s">
        <v>55</v>
      </c>
      <c r="U44" s="22"/>
      <c r="V44" s="23"/>
      <c r="W44" s="24"/>
      <c r="X44" s="25"/>
      <c r="Y44" s="26"/>
      <c r="Z44" s="26"/>
      <c r="AA44" s="26"/>
      <c r="AB44" s="27"/>
      <c r="AC44" s="27"/>
      <c r="AD44" s="28"/>
      <c r="AE44" s="29"/>
      <c r="AF44" s="29"/>
      <c r="AG44" s="29"/>
    </row>
    <row r="45" spans="1:33" ht="26" hidden="1">
      <c r="A45" s="15">
        <v>44393</v>
      </c>
      <c r="B45" s="16" t="s">
        <v>33</v>
      </c>
      <c r="C45" s="16" t="s">
        <v>155</v>
      </c>
      <c r="D45" s="16" t="s">
        <v>34</v>
      </c>
      <c r="E45" s="16" t="s">
        <v>48</v>
      </c>
      <c r="F45" s="17" t="str">
        <f t="shared" si="0"/>
        <v>Đã nhận được CV</v>
      </c>
      <c r="G45" s="16" t="s">
        <v>238</v>
      </c>
      <c r="H45" s="18">
        <v>816381997</v>
      </c>
      <c r="I45" s="16" t="s">
        <v>239</v>
      </c>
      <c r="J45" s="19">
        <v>36511</v>
      </c>
      <c r="K45" s="16"/>
      <c r="L45" s="21" t="str">
        <f ca="1">IFERROR(__xludf.DUMMYFUNCTION("if(or(countifs($H$3:H46,H46)&gt;1, countifs($I$3:I46,I46)&gt;1),""Trùng"",if(or(COUNTIFS('Data tổng'!$I:$I,$I46)&gt;1,COUNTIFS('Data tổng'!$H:$H,$H46)&gt;1),""Trùng ""&amp;FILTER('Data tổng'!$B:$B,'Data tổng'!$I:$I=$I46,'Data tổng'!$B:$B&lt;&gt;$B46),""ok""))"),"ok")</f>
        <v>ok</v>
      </c>
      <c r="M45" s="16" t="s">
        <v>149</v>
      </c>
      <c r="N45" s="16" t="s">
        <v>150</v>
      </c>
      <c r="O45" s="16" t="s">
        <v>53</v>
      </c>
      <c r="P45" s="16" t="s">
        <v>114</v>
      </c>
      <c r="Q45" s="16" t="s">
        <v>62</v>
      </c>
      <c r="R45" s="16" t="s">
        <v>107</v>
      </c>
      <c r="T45" s="16" t="s">
        <v>55</v>
      </c>
      <c r="U45" s="22"/>
      <c r="V45" s="23"/>
      <c r="W45" s="24"/>
      <c r="X45" s="25"/>
      <c r="Y45" s="26"/>
      <c r="Z45" s="26"/>
      <c r="AA45" s="26"/>
      <c r="AB45" s="27"/>
      <c r="AC45" s="27"/>
      <c r="AD45" s="28"/>
      <c r="AE45" s="29"/>
      <c r="AF45" s="29"/>
      <c r="AG45" s="29"/>
    </row>
    <row r="46" spans="1:33" ht="63.5" hidden="1">
      <c r="A46" s="15">
        <v>44393</v>
      </c>
      <c r="B46" s="16" t="s">
        <v>33</v>
      </c>
      <c r="C46" s="16" t="s">
        <v>145</v>
      </c>
      <c r="D46" s="16" t="s">
        <v>79</v>
      </c>
      <c r="E46" s="16" t="s">
        <v>48</v>
      </c>
      <c r="F46" s="17" t="str">
        <f t="shared" si="0"/>
        <v>Từ chối Phỏng vấn</v>
      </c>
      <c r="G46" s="16" t="s">
        <v>240</v>
      </c>
      <c r="H46" s="18">
        <v>924049909</v>
      </c>
      <c r="I46" s="16" t="s">
        <v>241</v>
      </c>
      <c r="J46" s="19">
        <v>35353</v>
      </c>
      <c r="K46" s="30" t="s">
        <v>242</v>
      </c>
      <c r="L46" s="21" t="str">
        <f ca="1">IFERROR(__xludf.DUMMYFUNCTION("if(or(countifs($H$3:H47,H47)&gt;1, countifs($I$3:I47,I47)&gt;1),""Trùng"",if(or(COUNTIFS('Data tổng'!$I:$I,$I47)&gt;1,COUNTIFS('Data tổng'!$H:$H,$H47)&gt;1),""Trùng ""&amp;FILTER('Data tổng'!$B:$B,'Data tổng'!$I:$I=$I47,'Data tổng'!$B:$B&lt;&gt;$B47),""ok""))"),"ok")</f>
        <v>ok</v>
      </c>
      <c r="M46" s="16" t="s">
        <v>40</v>
      </c>
      <c r="N46" s="16" t="s">
        <v>243</v>
      </c>
      <c r="O46" s="16"/>
      <c r="P46" s="16"/>
      <c r="Q46" s="16"/>
      <c r="R46" s="16"/>
      <c r="T46" s="16"/>
      <c r="U46" s="22" t="s">
        <v>244</v>
      </c>
      <c r="V46" s="23">
        <v>44396</v>
      </c>
      <c r="W46" s="24" t="s">
        <v>57</v>
      </c>
      <c r="X46" s="25"/>
      <c r="Y46" s="26"/>
      <c r="Z46" s="26"/>
      <c r="AA46" s="26" t="s">
        <v>58</v>
      </c>
      <c r="AB46" s="27"/>
      <c r="AC46" s="27"/>
      <c r="AD46" s="28"/>
      <c r="AE46" s="29"/>
      <c r="AF46" s="29"/>
      <c r="AG46" s="29"/>
    </row>
    <row r="47" spans="1:33" ht="26" hidden="1">
      <c r="A47" s="15">
        <v>44393</v>
      </c>
      <c r="B47" s="16" t="s">
        <v>33</v>
      </c>
      <c r="C47" s="16" t="s">
        <v>78</v>
      </c>
      <c r="D47" s="16" t="s">
        <v>35</v>
      </c>
      <c r="E47" s="16" t="s">
        <v>48</v>
      </c>
      <c r="F47" s="17" t="str">
        <f t="shared" si="0"/>
        <v>Đã nhận được CV</v>
      </c>
      <c r="G47" s="16" t="s">
        <v>245</v>
      </c>
      <c r="H47" s="18">
        <v>363813883</v>
      </c>
      <c r="I47" s="16" t="s">
        <v>246</v>
      </c>
      <c r="J47" s="19">
        <v>35997</v>
      </c>
      <c r="K47" s="16"/>
      <c r="L47" s="21" t="str">
        <f ca="1">IFERROR(__xludf.DUMMYFUNCTION("if(or(countifs($H$3:H48,H48)&gt;1, countifs($I$3:I48,I48)&gt;1),""Trùng"",if(or(COUNTIFS('Data tổng'!$I:$I,$I48)&gt;1,COUNTIFS('Data tổng'!$H:$H,$H48)&gt;1),""Trùng ""&amp;FILTER('Data tổng'!$B:$B,'Data tổng'!$I:$I=$I48,'Data tổng'!$B:$B&lt;&gt;$B48),""ok""))"),"ok")</f>
        <v>ok</v>
      </c>
      <c r="M47" s="16" t="s">
        <v>149</v>
      </c>
      <c r="N47" s="16" t="s">
        <v>150</v>
      </c>
      <c r="O47" s="16" t="s">
        <v>53</v>
      </c>
      <c r="P47" s="16" t="s">
        <v>114</v>
      </c>
      <c r="Q47" s="16" t="s">
        <v>247</v>
      </c>
      <c r="R47" s="16"/>
      <c r="S47" s="16">
        <v>2021</v>
      </c>
      <c r="T47" s="16" t="s">
        <v>55</v>
      </c>
      <c r="U47" s="22"/>
      <c r="V47" s="23"/>
      <c r="W47" s="24"/>
      <c r="X47" s="25"/>
      <c r="Y47" s="26"/>
      <c r="Z47" s="26"/>
      <c r="AA47" s="26"/>
      <c r="AB47" s="27"/>
      <c r="AC47" s="27"/>
      <c r="AD47" s="28"/>
      <c r="AE47" s="29"/>
      <c r="AF47" s="29"/>
      <c r="AG47" s="29"/>
    </row>
    <row r="48" spans="1:33" ht="26" hidden="1">
      <c r="A48" s="15">
        <v>44393</v>
      </c>
      <c r="B48" s="16" t="s">
        <v>33</v>
      </c>
      <c r="C48" s="16" t="s">
        <v>78</v>
      </c>
      <c r="D48" s="16" t="s">
        <v>79</v>
      </c>
      <c r="E48" s="16" t="s">
        <v>48</v>
      </c>
      <c r="F48" s="17" t="str">
        <f t="shared" si="0"/>
        <v>Đã nhận được CV</v>
      </c>
      <c r="G48" s="16" t="s">
        <v>248</v>
      </c>
      <c r="H48" s="18">
        <v>968626619</v>
      </c>
      <c r="I48" s="16" t="s">
        <v>249</v>
      </c>
      <c r="J48" s="19">
        <v>35028</v>
      </c>
      <c r="K48" s="16"/>
      <c r="L48" s="21" t="str">
        <f ca="1">IFERROR(__xludf.DUMMYFUNCTION("if(or(countifs($H$3:H49,H49)&gt;1, countifs($I$3:I49,I49)&gt;1),""Trùng"",if(or(COUNTIFS('Data tổng'!$I:$I,$I49)&gt;1,COUNTIFS('Data tổng'!$H:$H,$H49)&gt;1),""Trùng ""&amp;FILTER('Data tổng'!$B:$B,'Data tổng'!$I:$I=$I49,'Data tổng'!$B:$B&lt;&gt;$B49),""ok""))"),"ok")</f>
        <v>ok</v>
      </c>
      <c r="M48" s="16" t="s">
        <v>149</v>
      </c>
      <c r="N48" s="16" t="s">
        <v>150</v>
      </c>
      <c r="O48" s="16" t="s">
        <v>113</v>
      </c>
      <c r="P48" s="16" t="s">
        <v>54</v>
      </c>
      <c r="Q48" s="16" t="s">
        <v>247</v>
      </c>
      <c r="R48" s="16"/>
      <c r="T48" s="16" t="s">
        <v>100</v>
      </c>
      <c r="U48" s="22"/>
      <c r="V48" s="23"/>
      <c r="W48" s="24"/>
      <c r="X48" s="25"/>
      <c r="Y48" s="26"/>
      <c r="Z48" s="26"/>
      <c r="AA48" s="26"/>
      <c r="AB48" s="27"/>
      <c r="AC48" s="27"/>
      <c r="AD48" s="28"/>
      <c r="AE48" s="29"/>
      <c r="AF48" s="29"/>
      <c r="AG48" s="29"/>
    </row>
    <row r="49" spans="1:33" ht="26" hidden="1">
      <c r="A49" s="15">
        <v>44393</v>
      </c>
      <c r="B49" s="16" t="s">
        <v>33</v>
      </c>
      <c r="C49" s="16" t="s">
        <v>250</v>
      </c>
      <c r="D49" s="16" t="s">
        <v>79</v>
      </c>
      <c r="E49" s="16" t="s">
        <v>48</v>
      </c>
      <c r="F49" s="17" t="str">
        <f t="shared" si="0"/>
        <v>Đã nhận được CV</v>
      </c>
      <c r="G49" s="16" t="s">
        <v>251</v>
      </c>
      <c r="H49" s="18">
        <v>383557332</v>
      </c>
      <c r="I49" s="16" t="s">
        <v>252</v>
      </c>
      <c r="J49" s="19">
        <v>36728</v>
      </c>
      <c r="K49" s="16"/>
      <c r="L49" s="21" t="str">
        <f ca="1">IFERROR(__xludf.DUMMYFUNCTION("if(or(countifs($H$3:H50,H50)&gt;1, countifs($I$3:I50,I50)&gt;1),""Trùng"",if(or(COUNTIFS('Data tổng'!$I:$I,$I50)&gt;1,COUNTIFS('Data tổng'!$H:$H,$H50)&gt;1),""Trùng ""&amp;FILTER('Data tổng'!$B:$B,'Data tổng'!$I:$I=$I50,'Data tổng'!$B:$B&lt;&gt;$B50),""ok""))"),"ok")</f>
        <v>ok</v>
      </c>
      <c r="M49" s="16" t="s">
        <v>149</v>
      </c>
      <c r="N49" s="16" t="s">
        <v>150</v>
      </c>
      <c r="O49" s="16" t="s">
        <v>253</v>
      </c>
      <c r="P49" s="16" t="s">
        <v>76</v>
      </c>
      <c r="Q49" s="16"/>
      <c r="R49" s="16"/>
      <c r="S49" s="16">
        <v>2021</v>
      </c>
      <c r="T49" s="16" t="s">
        <v>87</v>
      </c>
      <c r="U49" s="22"/>
      <c r="V49" s="23"/>
      <c r="W49" s="24"/>
      <c r="X49" s="25"/>
      <c r="Y49" s="26"/>
      <c r="Z49" s="26"/>
      <c r="AA49" s="26"/>
      <c r="AB49" s="27"/>
      <c r="AC49" s="27"/>
      <c r="AD49" s="28"/>
      <c r="AE49" s="29"/>
      <c r="AF49" s="29"/>
      <c r="AG49" s="29"/>
    </row>
    <row r="50" spans="1:33" ht="38.5" hidden="1">
      <c r="A50" s="15">
        <v>44393</v>
      </c>
      <c r="B50" s="16" t="s">
        <v>33</v>
      </c>
      <c r="C50" s="16" t="s">
        <v>78</v>
      </c>
      <c r="D50" s="16"/>
      <c r="E50" s="16" t="s">
        <v>48</v>
      </c>
      <c r="F50" s="17" t="str">
        <f t="shared" si="0"/>
        <v>Fail Phỏng vấn</v>
      </c>
      <c r="G50" s="16" t="s">
        <v>254</v>
      </c>
      <c r="H50" s="18">
        <v>973616533</v>
      </c>
      <c r="I50" s="16" t="s">
        <v>255</v>
      </c>
      <c r="J50" s="19">
        <v>32509</v>
      </c>
      <c r="K50" s="30" t="s">
        <v>256</v>
      </c>
      <c r="L50" s="21" t="str">
        <f ca="1">IFERROR(__xludf.DUMMYFUNCTION("if(or(countifs($H$3:H51,H51)&gt;1, countifs($I$3:I51,I51)&gt;1),""Trùng"",if(or(COUNTIFS('Data tổng'!$I:$I,$I51)&gt;1,COUNTIFS('Data tổng'!$H:$H,$H51)&gt;1),""Trùng ""&amp;FILTER('Data tổng'!$B:$B,'Data tổng'!$I:$I=$I51,'Data tổng'!$B:$B&lt;&gt;$B51),""ok""))"),"ok")</f>
        <v>ok</v>
      </c>
      <c r="M50" s="16" t="s">
        <v>149</v>
      </c>
      <c r="N50" s="16" t="s">
        <v>150</v>
      </c>
      <c r="O50" s="16" t="s">
        <v>76</v>
      </c>
      <c r="P50" s="16" t="s">
        <v>76</v>
      </c>
      <c r="Q50" s="16"/>
      <c r="R50" s="16"/>
      <c r="T50" s="16" t="s">
        <v>87</v>
      </c>
      <c r="U50" s="22" t="s">
        <v>257</v>
      </c>
      <c r="V50" s="23"/>
      <c r="W50" s="24"/>
      <c r="X50" s="25">
        <v>44397</v>
      </c>
      <c r="Y50" s="26"/>
      <c r="Z50" s="26" t="s">
        <v>160</v>
      </c>
      <c r="AA50" s="26" t="s">
        <v>47</v>
      </c>
      <c r="AB50" s="27"/>
      <c r="AC50" s="27"/>
      <c r="AD50" s="28"/>
      <c r="AE50" s="29"/>
      <c r="AF50" s="29"/>
      <c r="AG50" s="29"/>
    </row>
    <row r="51" spans="1:33" ht="26.5" hidden="1">
      <c r="A51" s="15">
        <v>44393</v>
      </c>
      <c r="B51" s="16" t="s">
        <v>33</v>
      </c>
      <c r="C51" s="16" t="s">
        <v>78</v>
      </c>
      <c r="D51" s="16" t="s">
        <v>35</v>
      </c>
      <c r="E51" s="16" t="s">
        <v>48</v>
      </c>
      <c r="F51" s="17" t="str">
        <f t="shared" si="0"/>
        <v>Đã onboard</v>
      </c>
      <c r="G51" s="16" t="s">
        <v>258</v>
      </c>
      <c r="H51" s="18">
        <v>376513402</v>
      </c>
      <c r="I51" s="16" t="s">
        <v>259</v>
      </c>
      <c r="J51" s="19">
        <v>34549</v>
      </c>
      <c r="K51" s="30" t="s">
        <v>260</v>
      </c>
      <c r="L51" s="21" t="str">
        <f ca="1">IFERROR(__xludf.DUMMYFUNCTION("if(or(countifs($H$3:H52,H52)&gt;1, countifs($I$3:I52,I52)&gt;1),""Trùng"",if(or(COUNTIFS('Data tổng'!$I:$I,$I52)&gt;1,COUNTIFS('Data tổng'!$H:$H,$H52)&gt;1),""Trùng ""&amp;FILTER('Data tổng'!$B:$B,'Data tổng'!$I:$I=$I52,'Data tổng'!$B:$B&lt;&gt;$B52),""ok""))"),"ok")</f>
        <v>ok</v>
      </c>
      <c r="M51" s="16" t="s">
        <v>149</v>
      </c>
      <c r="N51" s="16" t="s">
        <v>150</v>
      </c>
      <c r="O51" s="16" t="s">
        <v>76</v>
      </c>
      <c r="P51" s="16" t="s">
        <v>76</v>
      </c>
      <c r="Q51" s="16"/>
      <c r="R51" s="16"/>
      <c r="T51" s="16" t="s">
        <v>55</v>
      </c>
      <c r="U51" s="22" t="s">
        <v>261</v>
      </c>
      <c r="V51" s="23">
        <v>44437</v>
      </c>
      <c r="W51" s="24" t="s">
        <v>57</v>
      </c>
      <c r="X51" s="25">
        <v>44438</v>
      </c>
      <c r="Y51" s="33">
        <v>0.58333333333333337</v>
      </c>
      <c r="Z51" s="26" t="s">
        <v>89</v>
      </c>
      <c r="AA51" s="26" t="s">
        <v>57</v>
      </c>
      <c r="AB51" s="34">
        <v>44438</v>
      </c>
      <c r="AC51" s="27" t="s">
        <v>65</v>
      </c>
      <c r="AD51" s="28">
        <v>44445</v>
      </c>
      <c r="AE51" s="29" t="s">
        <v>65</v>
      </c>
      <c r="AF51" s="29" t="s">
        <v>262</v>
      </c>
      <c r="AG51" s="35">
        <v>9000000</v>
      </c>
    </row>
    <row r="52" spans="1:33" ht="63.5" hidden="1">
      <c r="A52" s="15">
        <v>44396</v>
      </c>
      <c r="B52" s="16" t="s">
        <v>33</v>
      </c>
      <c r="C52" s="22" t="s">
        <v>263</v>
      </c>
      <c r="D52" s="16"/>
      <c r="E52" s="16" t="s">
        <v>48</v>
      </c>
      <c r="F52" s="17" t="str">
        <f t="shared" si="0"/>
        <v>Hủy Phỏng vấn</v>
      </c>
      <c r="G52" s="45" t="s">
        <v>264</v>
      </c>
      <c r="H52" s="44">
        <v>833463894</v>
      </c>
      <c r="I52" s="36" t="s">
        <v>265</v>
      </c>
      <c r="J52" s="46">
        <v>35242</v>
      </c>
      <c r="K52" s="37" t="s">
        <v>266</v>
      </c>
      <c r="L52" s="21" t="str">
        <f ca="1">IFERROR(__xludf.DUMMYFUNCTION("if(or(countifs($H$3:H53,H53)&gt;1, countifs($I$3:I53,I53)&gt;1),""Trùng"",if(or(COUNTIFS('Data tổng'!$I:$I,$I53)&gt;1,COUNTIFS('Data tổng'!$H:$H,$H53)&gt;1),""Trùng ""&amp;FILTER('Data tổng'!$B:$B,'Data tổng'!$I:$I=$I53,'Data tổng'!$B:$B&lt;&gt;$B53),""ok""))"),"ok")</f>
        <v>ok</v>
      </c>
      <c r="M52" s="16" t="s">
        <v>40</v>
      </c>
      <c r="N52" s="16" t="s">
        <v>243</v>
      </c>
      <c r="O52" s="16"/>
      <c r="P52" s="16"/>
      <c r="Q52" s="16"/>
      <c r="R52" s="16"/>
      <c r="T52" s="16" t="s">
        <v>100</v>
      </c>
      <c r="U52" s="22" t="s">
        <v>267</v>
      </c>
      <c r="V52" s="23">
        <v>44396</v>
      </c>
      <c r="W52" s="24" t="s">
        <v>57</v>
      </c>
      <c r="X52" s="25">
        <v>44399</v>
      </c>
      <c r="Y52" s="33">
        <v>0.35416666666666669</v>
      </c>
      <c r="Z52" s="26" t="s">
        <v>160</v>
      </c>
      <c r="AA52" s="26" t="s">
        <v>187</v>
      </c>
      <c r="AB52" s="27"/>
      <c r="AC52" s="27"/>
      <c r="AD52" s="28"/>
      <c r="AE52" s="29"/>
      <c r="AF52" s="29"/>
      <c r="AG52" s="29"/>
    </row>
    <row r="53" spans="1:33" ht="38.5" hidden="1">
      <c r="A53" s="15">
        <v>44396</v>
      </c>
      <c r="B53" s="16" t="s">
        <v>33</v>
      </c>
      <c r="C53" s="16" t="s">
        <v>250</v>
      </c>
      <c r="D53" s="16" t="s">
        <v>34</v>
      </c>
      <c r="E53" s="16" t="s">
        <v>48</v>
      </c>
      <c r="F53" s="17" t="str">
        <f t="shared" si="0"/>
        <v>Đã nhận được CV</v>
      </c>
      <c r="G53" s="16" t="s">
        <v>268</v>
      </c>
      <c r="H53" s="18">
        <v>845378888</v>
      </c>
      <c r="I53" s="16" t="s">
        <v>269</v>
      </c>
      <c r="J53" s="19">
        <v>35919</v>
      </c>
      <c r="K53" s="16"/>
      <c r="L53" s="21" t="str">
        <f ca="1">IFERROR(__xludf.DUMMYFUNCTION("if(or(countifs($H$3:H54,H54)&gt;1, countifs($I$3:I54,I54)&gt;1),""Trùng"",if(or(COUNTIFS('Data tổng'!$I:$I,$I54)&gt;1,COUNTIFS('Data tổng'!$H:$H,$H54)&gt;1),""Trùng ""&amp;FILTER('Data tổng'!$B:$B,'Data tổng'!$I:$I=$I54,'Data tổng'!$B:$B&lt;&gt;$B54),""ok""))"),"ok")</f>
        <v>ok</v>
      </c>
      <c r="M53" s="16" t="s">
        <v>149</v>
      </c>
      <c r="N53" s="16" t="s">
        <v>150</v>
      </c>
      <c r="O53" s="16" t="s">
        <v>76</v>
      </c>
      <c r="P53" s="16" t="s">
        <v>270</v>
      </c>
      <c r="Q53" s="16"/>
      <c r="R53" s="16"/>
      <c r="S53" s="16">
        <v>2021</v>
      </c>
      <c r="T53" s="16" t="s">
        <v>55</v>
      </c>
      <c r="U53" s="22" t="s">
        <v>271</v>
      </c>
      <c r="V53" s="23"/>
      <c r="W53" s="24"/>
      <c r="X53" s="25"/>
      <c r="Y53" s="26"/>
      <c r="Z53" s="26"/>
      <c r="AA53" s="26"/>
      <c r="AB53" s="27"/>
      <c r="AC53" s="27"/>
      <c r="AD53" s="28"/>
      <c r="AE53" s="29"/>
      <c r="AF53" s="29"/>
      <c r="AG53" s="29"/>
    </row>
    <row r="54" spans="1:33" ht="38.5" hidden="1">
      <c r="A54" s="15">
        <v>44396</v>
      </c>
      <c r="B54" s="16" t="s">
        <v>33</v>
      </c>
      <c r="C54" s="16" t="s">
        <v>250</v>
      </c>
      <c r="D54" s="16" t="s">
        <v>79</v>
      </c>
      <c r="E54" s="16" t="s">
        <v>48</v>
      </c>
      <c r="F54" s="17" t="str">
        <f t="shared" si="0"/>
        <v>Đã nhận được CV</v>
      </c>
      <c r="G54" s="16" t="s">
        <v>272</v>
      </c>
      <c r="H54" s="18">
        <v>393132995</v>
      </c>
      <c r="I54" s="16" t="s">
        <v>273</v>
      </c>
      <c r="J54" s="19">
        <v>35177</v>
      </c>
      <c r="K54" s="16"/>
      <c r="L54" s="21" t="str">
        <f ca="1">IFERROR(__xludf.DUMMYFUNCTION("if(or(countifs($H$3:H55,H55)&gt;1, countifs($I$3:I55,I55)&gt;1),""Trùng"",if(or(COUNTIFS('Data tổng'!$I:$I,$I55)&gt;1,COUNTIFS('Data tổng'!$H:$H,$H55)&gt;1),""Trùng ""&amp;FILTER('Data tổng'!$B:$B,'Data tổng'!$I:$I=$I55,'Data tổng'!$B:$B&lt;&gt;$B55),""ok""))"),"ok")</f>
        <v>ok</v>
      </c>
      <c r="M54" s="16" t="s">
        <v>149</v>
      </c>
      <c r="N54" s="16" t="s">
        <v>150</v>
      </c>
      <c r="O54" s="16" t="s">
        <v>76</v>
      </c>
      <c r="P54" s="16"/>
      <c r="Q54" s="16"/>
      <c r="R54" s="16"/>
      <c r="S54" s="16">
        <v>2018</v>
      </c>
      <c r="T54" s="16" t="s">
        <v>55</v>
      </c>
      <c r="U54" s="22" t="s">
        <v>274</v>
      </c>
      <c r="V54" s="23"/>
      <c r="W54" s="24"/>
      <c r="X54" s="25"/>
      <c r="Y54" s="26"/>
      <c r="Z54" s="26"/>
      <c r="AA54" s="26"/>
      <c r="AB54" s="27"/>
      <c r="AC54" s="27"/>
      <c r="AD54" s="28"/>
      <c r="AE54" s="29"/>
      <c r="AF54" s="29"/>
      <c r="AG54" s="29"/>
    </row>
    <row r="55" spans="1:33" ht="26" hidden="1">
      <c r="A55" s="15">
        <v>44396</v>
      </c>
      <c r="B55" s="16" t="s">
        <v>33</v>
      </c>
      <c r="C55" s="16" t="s">
        <v>250</v>
      </c>
      <c r="D55" s="16" t="s">
        <v>35</v>
      </c>
      <c r="E55" s="16" t="s">
        <v>48</v>
      </c>
      <c r="F55" s="17" t="str">
        <f t="shared" si="0"/>
        <v>Đã nhận được CV</v>
      </c>
      <c r="G55" s="16" t="s">
        <v>275</v>
      </c>
      <c r="H55" s="18">
        <v>916140466</v>
      </c>
      <c r="I55" s="16" t="s">
        <v>276</v>
      </c>
      <c r="J55" s="19">
        <v>36388</v>
      </c>
      <c r="K55" s="16"/>
      <c r="L55" s="21" t="str">
        <f ca="1">IFERROR(__xludf.DUMMYFUNCTION("if(or(countifs($H$3:H56,H56)&gt;1, countifs($I$3:I56,I56)&gt;1),""Trùng"",if(or(COUNTIFS('Data tổng'!$I:$I,$I56)&gt;1,COUNTIFS('Data tổng'!$H:$H,$H56)&gt;1),""Trùng ""&amp;FILTER('Data tổng'!$B:$B,'Data tổng'!$I:$I=$I56,'Data tổng'!$B:$B&lt;&gt;$B56),""ok""))"),"ok")</f>
        <v>ok</v>
      </c>
      <c r="M55" s="16" t="s">
        <v>149</v>
      </c>
      <c r="N55" s="16" t="s">
        <v>150</v>
      </c>
      <c r="O55" s="16" t="s">
        <v>277</v>
      </c>
      <c r="P55" s="16" t="s">
        <v>54</v>
      </c>
      <c r="Q55" s="16"/>
      <c r="R55" s="16"/>
      <c r="S55" s="16">
        <v>2021</v>
      </c>
      <c r="T55" s="16" t="s">
        <v>55</v>
      </c>
      <c r="U55" s="22"/>
      <c r="V55" s="23"/>
      <c r="W55" s="24"/>
      <c r="X55" s="25"/>
      <c r="Y55" s="26"/>
      <c r="Z55" s="26"/>
      <c r="AA55" s="26"/>
      <c r="AB55" s="27"/>
      <c r="AC55" s="27"/>
      <c r="AD55" s="28"/>
      <c r="AE55" s="29"/>
      <c r="AF55" s="29"/>
      <c r="AG55" s="29"/>
    </row>
    <row r="56" spans="1:33" ht="26" hidden="1">
      <c r="A56" s="15">
        <v>44396</v>
      </c>
      <c r="B56" s="16" t="s">
        <v>33</v>
      </c>
      <c r="C56" s="16" t="s">
        <v>78</v>
      </c>
      <c r="D56" s="16" t="s">
        <v>35</v>
      </c>
      <c r="E56" s="16" t="s">
        <v>48</v>
      </c>
      <c r="F56" s="17" t="str">
        <f t="shared" si="0"/>
        <v>Đã nhận được CV</v>
      </c>
      <c r="G56" s="16" t="s">
        <v>278</v>
      </c>
      <c r="H56" s="18">
        <v>945299891</v>
      </c>
      <c r="I56" s="16" t="s">
        <v>279</v>
      </c>
      <c r="J56" s="19">
        <v>36107</v>
      </c>
      <c r="K56" s="16"/>
      <c r="L56" s="21" t="str">
        <f ca="1">IFERROR(__xludf.DUMMYFUNCTION("if(or(countifs($H$3:H57,H57)&gt;1, countifs($I$3:I57,I57)&gt;1),""Trùng"",if(or(COUNTIFS('Data tổng'!$I:$I,$I57)&gt;1,COUNTIFS('Data tổng'!$H:$H,$H57)&gt;1),""Trùng ""&amp;FILTER('Data tổng'!$B:$B,'Data tổng'!$I:$I=$I57,'Data tổng'!$B:$B&lt;&gt;$B57),""ok""))"),"ok")</f>
        <v>ok</v>
      </c>
      <c r="M56" s="16" t="s">
        <v>149</v>
      </c>
      <c r="N56" s="16" t="s">
        <v>150</v>
      </c>
      <c r="O56" s="16" t="s">
        <v>280</v>
      </c>
      <c r="P56" s="16" t="s">
        <v>281</v>
      </c>
      <c r="Q56" s="16"/>
      <c r="R56" s="16"/>
      <c r="S56" s="16">
        <v>2021</v>
      </c>
      <c r="T56" s="16" t="s">
        <v>55</v>
      </c>
      <c r="U56" s="22"/>
      <c r="V56" s="23"/>
      <c r="W56" s="24"/>
      <c r="X56" s="25"/>
      <c r="Y56" s="26"/>
      <c r="Z56" s="26"/>
      <c r="AA56" s="26"/>
      <c r="AB56" s="27"/>
      <c r="AC56" s="27"/>
      <c r="AD56" s="28"/>
      <c r="AE56" s="29"/>
      <c r="AF56" s="29"/>
      <c r="AG56" s="29"/>
    </row>
    <row r="57" spans="1:33" ht="26" hidden="1">
      <c r="A57" s="15">
        <v>44396</v>
      </c>
      <c r="B57" s="16" t="s">
        <v>33</v>
      </c>
      <c r="C57" s="16" t="s">
        <v>155</v>
      </c>
      <c r="D57" s="16" t="s">
        <v>35</v>
      </c>
      <c r="E57" s="16" t="s">
        <v>48</v>
      </c>
      <c r="F57" s="17" t="str">
        <f t="shared" si="0"/>
        <v>Đã nhận được CV</v>
      </c>
      <c r="G57" s="16" t="s">
        <v>282</v>
      </c>
      <c r="H57" s="18">
        <v>869990693</v>
      </c>
      <c r="I57" s="16" t="s">
        <v>283</v>
      </c>
      <c r="J57" s="19">
        <v>36791</v>
      </c>
      <c r="K57" s="16"/>
      <c r="L57" s="21" t="str">
        <f ca="1">IFERROR(__xludf.DUMMYFUNCTION("if(or(countifs($H$3:H58,H58)&gt;1, countifs($I$3:I58,I58)&gt;1),""Trùng"",if(or(COUNTIFS('Data tổng'!$I:$I,$I58)&gt;1,COUNTIFS('Data tổng'!$H:$H,$H58)&gt;1),""Trùng ""&amp;FILTER('Data tổng'!$B:$B,'Data tổng'!$I:$I=$I58,'Data tổng'!$B:$B&lt;&gt;$B58),""ok""))"),"ok")</f>
        <v>ok</v>
      </c>
      <c r="M57" s="16" t="s">
        <v>149</v>
      </c>
      <c r="N57" s="16" t="s">
        <v>150</v>
      </c>
      <c r="O57" s="16" t="s">
        <v>253</v>
      </c>
      <c r="P57" s="16"/>
      <c r="Q57" s="16" t="s">
        <v>284</v>
      </c>
      <c r="R57" s="16"/>
      <c r="S57" s="16">
        <v>2020</v>
      </c>
      <c r="T57" s="16" t="s">
        <v>87</v>
      </c>
      <c r="U57" s="22"/>
      <c r="V57" s="23"/>
      <c r="W57" s="24"/>
      <c r="X57" s="25"/>
      <c r="Y57" s="26"/>
      <c r="Z57" s="26"/>
      <c r="AA57" s="26"/>
      <c r="AB57" s="27"/>
      <c r="AC57" s="27"/>
      <c r="AD57" s="28"/>
      <c r="AE57" s="29"/>
      <c r="AF57" s="29"/>
      <c r="AG57" s="29"/>
    </row>
    <row r="58" spans="1:33" ht="26" hidden="1">
      <c r="A58" s="15">
        <v>44396</v>
      </c>
      <c r="B58" s="16" t="s">
        <v>33</v>
      </c>
      <c r="C58" s="16" t="s">
        <v>78</v>
      </c>
      <c r="D58" s="16" t="s">
        <v>35</v>
      </c>
      <c r="E58" s="16" t="s">
        <v>48</v>
      </c>
      <c r="F58" s="17" t="str">
        <f t="shared" si="0"/>
        <v>Đã nhận được CV</v>
      </c>
      <c r="G58" s="16" t="s">
        <v>285</v>
      </c>
      <c r="H58" s="18">
        <v>975657998</v>
      </c>
      <c r="I58" s="16" t="s">
        <v>286</v>
      </c>
      <c r="J58" s="19">
        <v>33195</v>
      </c>
      <c r="K58" s="16"/>
      <c r="L58" s="21" t="str">
        <f ca="1">IFERROR(__xludf.DUMMYFUNCTION("if(or(countifs($H$3:H59,H59)&gt;1, countifs($I$3:I59,I59)&gt;1),""Trùng"",if(or(COUNTIFS('Data tổng'!$I:$I,$I59)&gt;1,COUNTIFS('Data tổng'!$H:$H,$H59)&gt;1),""Trùng ""&amp;FILTER('Data tổng'!$B:$B,'Data tổng'!$I:$I=$I59,'Data tổng'!$B:$B&lt;&gt;$B59),""ok""))"),"ok")</f>
        <v>ok</v>
      </c>
      <c r="M58" s="16" t="s">
        <v>149</v>
      </c>
      <c r="N58" s="16" t="s">
        <v>150</v>
      </c>
      <c r="O58" s="16" t="s">
        <v>76</v>
      </c>
      <c r="P58" s="16" t="s">
        <v>76</v>
      </c>
      <c r="Q58" s="16"/>
      <c r="R58" s="16"/>
      <c r="T58" s="16" t="s">
        <v>55</v>
      </c>
      <c r="U58" s="22"/>
      <c r="V58" s="23"/>
      <c r="W58" s="24"/>
      <c r="X58" s="25"/>
      <c r="Y58" s="26"/>
      <c r="Z58" s="26"/>
      <c r="AA58" s="26"/>
      <c r="AB58" s="27"/>
      <c r="AC58" s="27"/>
      <c r="AD58" s="28"/>
      <c r="AE58" s="29"/>
      <c r="AF58" s="29"/>
      <c r="AG58" s="29"/>
    </row>
    <row r="59" spans="1:33" ht="26" hidden="1">
      <c r="A59" s="15">
        <v>44396</v>
      </c>
      <c r="B59" s="16" t="s">
        <v>33</v>
      </c>
      <c r="C59" s="16" t="s">
        <v>78</v>
      </c>
      <c r="D59" s="16" t="s">
        <v>34</v>
      </c>
      <c r="E59" s="16" t="s">
        <v>48</v>
      </c>
      <c r="F59" s="17" t="str">
        <f t="shared" si="0"/>
        <v>Đã nhận được CV</v>
      </c>
      <c r="G59" s="16" t="s">
        <v>287</v>
      </c>
      <c r="H59" s="18">
        <v>368269264</v>
      </c>
      <c r="I59" s="16" t="s">
        <v>288</v>
      </c>
      <c r="J59" s="19">
        <v>36861</v>
      </c>
      <c r="K59" s="16"/>
      <c r="L59" s="21" t="str">
        <f ca="1">IFERROR(__xludf.DUMMYFUNCTION("if(or(countifs($H$3:H60,H60)&gt;1, countifs($I$3:I60,I60)&gt;1),""Trùng"",if(or(COUNTIFS('Data tổng'!$I:$I,$I60)&gt;1,COUNTIFS('Data tổng'!$H:$H,$H60)&gt;1),""Trùng ""&amp;FILTER('Data tổng'!$B:$B,'Data tổng'!$I:$I=$I60,'Data tổng'!$B:$B&lt;&gt;$B60),""ok""))"),"ok")</f>
        <v>ok</v>
      </c>
      <c r="M59" s="16" t="s">
        <v>149</v>
      </c>
      <c r="N59" s="16" t="s">
        <v>150</v>
      </c>
      <c r="O59" s="16" t="s">
        <v>113</v>
      </c>
      <c r="P59" s="16" t="s">
        <v>54</v>
      </c>
      <c r="Q59" s="16" t="s">
        <v>44</v>
      </c>
      <c r="R59" s="16" t="s">
        <v>284</v>
      </c>
      <c r="S59" s="16">
        <v>2021</v>
      </c>
      <c r="T59" s="16" t="s">
        <v>55</v>
      </c>
      <c r="U59" s="22"/>
      <c r="V59" s="23"/>
      <c r="W59" s="24"/>
      <c r="X59" s="25"/>
      <c r="Y59" s="26"/>
      <c r="Z59" s="26"/>
      <c r="AA59" s="26"/>
      <c r="AB59" s="27"/>
      <c r="AC59" s="27"/>
      <c r="AD59" s="28"/>
      <c r="AE59" s="29"/>
      <c r="AF59" s="29"/>
      <c r="AG59" s="29"/>
    </row>
    <row r="60" spans="1:33" ht="26" hidden="1">
      <c r="A60" s="15">
        <v>44396</v>
      </c>
      <c r="B60" s="16" t="s">
        <v>33</v>
      </c>
      <c r="C60" s="16" t="s">
        <v>34</v>
      </c>
      <c r="D60" s="16" t="s">
        <v>34</v>
      </c>
      <c r="E60" s="16" t="s">
        <v>48</v>
      </c>
      <c r="F60" s="17" t="str">
        <f t="shared" si="0"/>
        <v>Đã nhận được CV</v>
      </c>
      <c r="G60" s="16" t="s">
        <v>289</v>
      </c>
      <c r="H60" s="18">
        <v>965454473</v>
      </c>
      <c r="I60" s="16" t="s">
        <v>290</v>
      </c>
      <c r="J60" s="19">
        <v>36230</v>
      </c>
      <c r="K60" s="16"/>
      <c r="L60" s="21" t="str">
        <f ca="1">IFERROR(__xludf.DUMMYFUNCTION("if(or(countifs($H$3:H61,H61)&gt;1, countifs($I$3:I61,I61)&gt;1),""Trùng"",if(or(COUNTIFS('Data tổng'!$I:$I,$I61)&gt;1,COUNTIFS('Data tổng'!$H:$H,$H61)&gt;1),""Trùng ""&amp;FILTER('Data tổng'!$B:$B,'Data tổng'!$I:$I=$I61,'Data tổng'!$B:$B&lt;&gt;$B61),""ok""))"),"ok")</f>
        <v>ok</v>
      </c>
      <c r="M60" s="16" t="s">
        <v>149</v>
      </c>
      <c r="N60" s="16" t="s">
        <v>150</v>
      </c>
      <c r="O60" s="16" t="s">
        <v>94</v>
      </c>
      <c r="P60" s="16" t="s">
        <v>114</v>
      </c>
      <c r="Q60" s="16" t="s">
        <v>44</v>
      </c>
      <c r="R60" s="16"/>
      <c r="T60" s="16" t="s">
        <v>55</v>
      </c>
      <c r="U60" s="22"/>
      <c r="V60" s="23"/>
      <c r="W60" s="24"/>
      <c r="X60" s="25"/>
      <c r="Y60" s="26"/>
      <c r="Z60" s="26"/>
      <c r="AA60" s="26"/>
      <c r="AB60" s="27"/>
      <c r="AC60" s="27"/>
      <c r="AD60" s="28"/>
      <c r="AE60" s="29"/>
      <c r="AF60" s="29"/>
      <c r="AG60" s="29"/>
    </row>
    <row r="61" spans="1:33" ht="101" hidden="1">
      <c r="A61" s="15">
        <v>44396</v>
      </c>
      <c r="B61" s="16" t="s">
        <v>33</v>
      </c>
      <c r="C61" s="16" t="s">
        <v>155</v>
      </c>
      <c r="D61" s="16" t="s">
        <v>79</v>
      </c>
      <c r="E61" s="16" t="s">
        <v>48</v>
      </c>
      <c r="F61" s="17" t="str">
        <f t="shared" si="0"/>
        <v>Đã nhận được CV</v>
      </c>
      <c r="G61" s="45" t="s">
        <v>291</v>
      </c>
      <c r="H61" s="44">
        <v>965364098</v>
      </c>
      <c r="I61" s="36" t="s">
        <v>292</v>
      </c>
      <c r="J61" s="46"/>
      <c r="K61" s="30" t="s">
        <v>293</v>
      </c>
      <c r="L61" s="21" t="str">
        <f ca="1">IFERROR(__xludf.DUMMYFUNCTION("if(or(countifs($H$3:H62,H62)&gt;1, countifs($I$3:I62,I62)&gt;1),""Trùng"",if(or(COUNTIFS('Data tổng'!$I:$I,$I62)&gt;1,COUNTIFS('Data tổng'!$H:$H,$H62)&gt;1),""Trùng ""&amp;FILTER('Data tổng'!$B:$B,'Data tổng'!$I:$I=$I62,'Data tổng'!$B:$B&lt;&gt;$B62),""ok""))"),"ok")</f>
        <v>ok</v>
      </c>
      <c r="M61" s="16" t="s">
        <v>294</v>
      </c>
      <c r="N61" s="16"/>
      <c r="O61" s="16"/>
      <c r="P61" s="16"/>
      <c r="Q61" s="16" t="s">
        <v>207</v>
      </c>
      <c r="R61" s="16"/>
      <c r="T61" s="16"/>
      <c r="U61" s="22" t="s">
        <v>295</v>
      </c>
      <c r="V61" s="23"/>
      <c r="W61" s="24"/>
      <c r="X61" s="25"/>
      <c r="Y61" s="26"/>
      <c r="Z61" s="26"/>
      <c r="AA61" s="26"/>
      <c r="AB61" s="27"/>
      <c r="AC61" s="27"/>
      <c r="AD61" s="28"/>
      <c r="AE61" s="29"/>
      <c r="AF61" s="29"/>
      <c r="AG61" s="29"/>
    </row>
    <row r="62" spans="1:33" ht="51" hidden="1">
      <c r="A62" s="15">
        <v>44397</v>
      </c>
      <c r="B62" s="16" t="s">
        <v>33</v>
      </c>
      <c r="C62" s="16" t="s">
        <v>145</v>
      </c>
      <c r="D62" s="16"/>
      <c r="E62" s="16" t="s">
        <v>48</v>
      </c>
      <c r="F62" s="17" t="str">
        <f t="shared" si="0"/>
        <v>Từ chối offer</v>
      </c>
      <c r="G62" s="16" t="s">
        <v>296</v>
      </c>
      <c r="H62" s="18">
        <v>374571868</v>
      </c>
      <c r="I62" s="16" t="s">
        <v>297</v>
      </c>
      <c r="J62" s="19"/>
      <c r="K62" s="30" t="s">
        <v>298</v>
      </c>
      <c r="L62" s="21" t="str">
        <f ca="1">IFERROR(__xludf.DUMMYFUNCTION("if(or(countifs($H$3:H63,H63)&gt;1, countifs($I$3:I63,I63)&gt;1),""Trùng"",if(or(COUNTIFS('Data tổng'!$I:$I,$I63)&gt;1,COUNTIFS('Data tổng'!$H:$H,$H63)&gt;1),""Trùng ""&amp;FILTER('Data tổng'!$B:$B,'Data tổng'!$I:$I=$I63,'Data tổng'!$B:$B&lt;&gt;$B63),""ok""))"),"ok")</f>
        <v>ok</v>
      </c>
      <c r="M62" s="16" t="s">
        <v>40</v>
      </c>
      <c r="N62" s="16" t="s">
        <v>243</v>
      </c>
      <c r="O62" s="16"/>
      <c r="P62" s="16"/>
      <c r="Q62" s="16"/>
      <c r="R62" s="16"/>
      <c r="T62" s="16"/>
      <c r="U62" s="38" t="s">
        <v>299</v>
      </c>
      <c r="V62" s="23">
        <v>44396</v>
      </c>
      <c r="W62" s="24" t="s">
        <v>57</v>
      </c>
      <c r="X62" s="25">
        <v>44400</v>
      </c>
      <c r="Y62" s="33">
        <v>0.66666666666666663</v>
      </c>
      <c r="Z62" s="26" t="s">
        <v>154</v>
      </c>
      <c r="AA62" s="26" t="s">
        <v>57</v>
      </c>
      <c r="AB62" s="34">
        <v>44404</v>
      </c>
      <c r="AC62" s="27" t="s">
        <v>128</v>
      </c>
      <c r="AD62" s="28"/>
      <c r="AE62" s="29"/>
      <c r="AF62" s="29"/>
      <c r="AG62" s="35">
        <v>20000000</v>
      </c>
    </row>
    <row r="63" spans="1:33" ht="38.5" hidden="1">
      <c r="A63" s="47">
        <v>44534</v>
      </c>
      <c r="B63" s="16" t="s">
        <v>33</v>
      </c>
      <c r="C63" s="16"/>
      <c r="D63" s="16"/>
      <c r="E63" s="16"/>
      <c r="F63" s="17" t="str">
        <f t="shared" si="0"/>
        <v>Đã nhận được CV</v>
      </c>
      <c r="G63" s="16" t="s">
        <v>300</v>
      </c>
      <c r="H63" s="18">
        <v>355774240</v>
      </c>
      <c r="I63" s="16" t="s">
        <v>301</v>
      </c>
      <c r="J63" s="19">
        <v>35320</v>
      </c>
      <c r="K63" s="16"/>
      <c r="L63" s="21" t="str">
        <f ca="1">IFERROR(__xludf.DUMMYFUNCTION("if(or(countifs($H$3:H64,H64)&gt;1, countifs($I$3:I64,I64)&gt;1),""Trùng"",if(or(COUNTIFS('Data tổng'!$I:$I,$I64)&gt;1,COUNTIFS('Data tổng'!$H:$H,$H64)&gt;1),""Trùng ""&amp;FILTER('Data tổng'!$B:$B,'Data tổng'!$I:$I=$I64,'Data tổng'!$B:$B&lt;&gt;$B64),""ok""))"),"ok")</f>
        <v>ok</v>
      </c>
      <c r="M63" s="16" t="s">
        <v>149</v>
      </c>
      <c r="N63" s="16" t="s">
        <v>150</v>
      </c>
      <c r="O63" s="16" t="s">
        <v>302</v>
      </c>
      <c r="P63" s="16" t="s">
        <v>76</v>
      </c>
      <c r="Q63" s="16"/>
      <c r="R63" s="16"/>
      <c r="T63" s="16" t="s">
        <v>87</v>
      </c>
      <c r="U63" s="22" t="s">
        <v>303</v>
      </c>
      <c r="V63" s="23"/>
      <c r="W63" s="24"/>
      <c r="X63" s="25"/>
      <c r="Y63" s="26"/>
      <c r="Z63" s="26"/>
      <c r="AA63" s="26"/>
      <c r="AB63" s="27"/>
      <c r="AC63" s="27"/>
      <c r="AD63" s="28"/>
      <c r="AE63" s="29"/>
      <c r="AF63" s="29"/>
      <c r="AG63" s="29"/>
    </row>
    <row r="64" spans="1:33" ht="38.5" hidden="1">
      <c r="A64" s="15">
        <v>44397</v>
      </c>
      <c r="B64" s="16" t="s">
        <v>33</v>
      </c>
      <c r="C64" s="16" t="s">
        <v>78</v>
      </c>
      <c r="D64" s="16" t="s">
        <v>79</v>
      </c>
      <c r="E64" s="16" t="s">
        <v>48</v>
      </c>
      <c r="F64" s="17" t="str">
        <f t="shared" si="0"/>
        <v>Đã onboard</v>
      </c>
      <c r="G64" s="45" t="s">
        <v>304</v>
      </c>
      <c r="H64" s="18">
        <v>869930850</v>
      </c>
      <c r="I64" s="16" t="s">
        <v>305</v>
      </c>
      <c r="J64" s="19">
        <v>35255</v>
      </c>
      <c r="K64" s="30" t="s">
        <v>306</v>
      </c>
      <c r="L64" s="21" t="str">
        <f ca="1">IFERROR(__xludf.DUMMYFUNCTION("if(or(countifs($H$3:H65,H65)&gt;1, countifs($I$3:I65,I65)&gt;1),""Trùng"",if(or(COUNTIFS('Data tổng'!$I:$I,$I65)&gt;1,COUNTIFS('Data tổng'!$H:$H,$H65)&gt;1),""Trùng ""&amp;FILTER('Data tổng'!$B:$B,'Data tổng'!$I:$I=$I65,'Data tổng'!$B:$B&lt;&gt;$B65),""ok""))"),"ok")</f>
        <v>ok</v>
      </c>
      <c r="M64" s="16" t="s">
        <v>149</v>
      </c>
      <c r="N64" s="16" t="s">
        <v>150</v>
      </c>
      <c r="O64" s="16" t="s">
        <v>174</v>
      </c>
      <c r="P64" s="16" t="s">
        <v>54</v>
      </c>
      <c r="Q64" s="16"/>
      <c r="R64" s="16"/>
      <c r="T64" s="16" t="s">
        <v>100</v>
      </c>
      <c r="U64" s="22" t="s">
        <v>307</v>
      </c>
      <c r="V64" s="23">
        <v>44396</v>
      </c>
      <c r="W64" s="24" t="s">
        <v>57</v>
      </c>
      <c r="X64" s="25">
        <v>44400</v>
      </c>
      <c r="Y64" s="33">
        <v>0.58333333333333337</v>
      </c>
      <c r="Z64" s="26" t="s">
        <v>127</v>
      </c>
      <c r="AA64" s="26" t="s">
        <v>57</v>
      </c>
      <c r="AB64" s="34">
        <v>44403</v>
      </c>
      <c r="AC64" s="27" t="s">
        <v>65</v>
      </c>
      <c r="AD64" s="28">
        <v>44410</v>
      </c>
      <c r="AE64" s="29" t="s">
        <v>65</v>
      </c>
      <c r="AF64" s="29"/>
      <c r="AG64" s="35">
        <v>9000000</v>
      </c>
    </row>
    <row r="65" spans="1:33" hidden="1">
      <c r="A65" s="15">
        <v>44398</v>
      </c>
      <c r="B65" s="16" t="s">
        <v>33</v>
      </c>
      <c r="C65" s="16" t="s">
        <v>34</v>
      </c>
      <c r="D65" s="16"/>
      <c r="E65" s="16"/>
      <c r="F65" s="17" t="str">
        <f t="shared" si="0"/>
        <v>Fail CV</v>
      </c>
      <c r="G65" s="16" t="s">
        <v>308</v>
      </c>
      <c r="H65" s="18">
        <v>847282141</v>
      </c>
      <c r="I65" s="16" t="s">
        <v>309</v>
      </c>
      <c r="J65" s="19"/>
      <c r="K65" s="30" t="s">
        <v>310</v>
      </c>
      <c r="L65" s="21" t="str">
        <f ca="1">IFERROR(__xludf.DUMMYFUNCTION("if(or(countifs($H$3:H66,H66)&gt;1, countifs($I$3:I66,I66)&gt;1),""Trùng"",if(or(COUNTIFS('Data tổng'!$I:$I,$I66)&gt;1,COUNTIFS('Data tổng'!$H:$H,$H66)&gt;1),""Trùng ""&amp;FILTER('Data tổng'!$B:$B,'Data tổng'!$I:$I=$I66,'Data tổng'!$B:$B&lt;&gt;$B66),""ok""))"),"ok")</f>
        <v>ok</v>
      </c>
      <c r="M65" s="16" t="s">
        <v>149</v>
      </c>
      <c r="N65" s="16" t="s">
        <v>150</v>
      </c>
      <c r="O65" s="16"/>
      <c r="P65" s="16"/>
      <c r="Q65" s="16"/>
      <c r="R65" s="16"/>
      <c r="T65" s="16"/>
      <c r="U65" s="22"/>
      <c r="V65" s="23"/>
      <c r="W65" s="24" t="s">
        <v>47</v>
      </c>
      <c r="X65" s="25"/>
      <c r="Y65" s="26"/>
      <c r="Z65" s="26"/>
      <c r="AA65" s="26"/>
      <c r="AB65" s="27"/>
      <c r="AC65" s="27"/>
      <c r="AD65" s="28"/>
      <c r="AE65" s="29"/>
      <c r="AF65" s="29"/>
      <c r="AG65" s="29"/>
    </row>
    <row r="66" spans="1:33" hidden="1">
      <c r="A66" s="15">
        <v>44398</v>
      </c>
      <c r="B66" s="16" t="s">
        <v>33</v>
      </c>
      <c r="C66" s="16" t="s">
        <v>34</v>
      </c>
      <c r="D66" s="16"/>
      <c r="E66" s="16"/>
      <c r="F66" s="17" t="str">
        <f t="shared" ref="F66:F129" si="1">IF(G66="","",IF(AE66="Yes", "Đã onboard", IF(AE66="No", "Không onboard", IF(AC66="Yes", "Đồng ý offer", IF(AC66="Consider", "Cân nhắc offer",IF(AC66="No", "Từ chối offer", IF(AA66="Pass", "Pass Phỏng vấn", IF(AA66="Fail", "Fail Phỏng vấn", IF(AA66="Cancel", "Hủy Phỏng vấn", IF(AA66="Reject", "Từ chối Phỏng vấn", IF(AA66="Consider", "Cân nhắc KQ PV", IF(AND(X66&lt;&gt;"",AA66="",W66="Pass"), "Có lịch PV",IF(W66="Pass","Pass CV",IF(W66="Fail","Fail CV",IF(W66="Reject","Từ chối ứng tuyển", IF(W66="Consider","Cân nhắc CV","Đã nhận được CV"))))))))))))))))</f>
        <v>Fail CV</v>
      </c>
      <c r="G66" s="16" t="s">
        <v>311</v>
      </c>
      <c r="H66" s="18">
        <v>971984091</v>
      </c>
      <c r="I66" s="16" t="s">
        <v>312</v>
      </c>
      <c r="J66" s="19"/>
      <c r="K66" s="30" t="s">
        <v>313</v>
      </c>
      <c r="L66" s="21" t="str">
        <f ca="1">IFERROR(__xludf.DUMMYFUNCTION("if(or(countifs($H$3:H67,H67)&gt;1, countifs($I$3:I67,I67)&gt;1),""Trùng"",if(or(COUNTIFS('Data tổng'!$I:$I,$I67)&gt;1,COUNTIFS('Data tổng'!$H:$H,$H67)&gt;1),""Trùng ""&amp;FILTER('Data tổng'!$B:$B,'Data tổng'!$I:$I=$I67,'Data tổng'!$B:$B&lt;&gt;$B67),""ok""))"),"ok")</f>
        <v>ok</v>
      </c>
      <c r="M66" s="16" t="s">
        <v>149</v>
      </c>
      <c r="N66" s="16" t="s">
        <v>150</v>
      </c>
      <c r="O66" s="16"/>
      <c r="P66" s="16"/>
      <c r="Q66" s="16"/>
      <c r="R66" s="16"/>
      <c r="T66" s="16"/>
      <c r="U66" s="22"/>
      <c r="V66" s="23"/>
      <c r="W66" s="24" t="s">
        <v>47</v>
      </c>
      <c r="X66" s="25"/>
      <c r="Y66" s="26"/>
      <c r="Z66" s="26"/>
      <c r="AA66" s="26"/>
      <c r="AB66" s="27"/>
      <c r="AC66" s="27"/>
      <c r="AD66" s="28"/>
      <c r="AE66" s="29"/>
      <c r="AF66" s="29"/>
      <c r="AG66" s="29"/>
    </row>
    <row r="67" spans="1:33" hidden="1">
      <c r="A67" s="15">
        <v>44398</v>
      </c>
      <c r="B67" s="16" t="s">
        <v>33</v>
      </c>
      <c r="C67" s="16" t="s">
        <v>34</v>
      </c>
      <c r="D67" s="16" t="s">
        <v>35</v>
      </c>
      <c r="E67" s="16" t="s">
        <v>48</v>
      </c>
      <c r="F67" s="17" t="str">
        <f t="shared" si="1"/>
        <v>Pass CV</v>
      </c>
      <c r="G67" s="16" t="s">
        <v>314</v>
      </c>
      <c r="H67" s="18">
        <v>985006914</v>
      </c>
      <c r="I67" s="16" t="s">
        <v>315</v>
      </c>
      <c r="J67" s="19"/>
      <c r="K67" s="30" t="s">
        <v>316</v>
      </c>
      <c r="L67" s="21" t="str">
        <f ca="1">IFERROR(__xludf.DUMMYFUNCTION("if(or(countifs($H$3:H68,H68)&gt;1, countifs($I$3:I68,I68)&gt;1),""Trùng"",if(or(COUNTIFS('Data tổng'!$I:$I,$I68)&gt;1,COUNTIFS('Data tổng'!$H:$H,$H68)&gt;1),""Trùng ""&amp;FILTER('Data tổng'!$B:$B,'Data tổng'!$I:$I=$I68,'Data tổng'!$B:$B&lt;&gt;$B68),""ok""))"),"ok")</f>
        <v>ok</v>
      </c>
      <c r="M67" s="16" t="s">
        <v>149</v>
      </c>
      <c r="N67" s="16" t="s">
        <v>150</v>
      </c>
      <c r="O67" s="16"/>
      <c r="P67" s="16"/>
      <c r="Q67" s="16"/>
      <c r="R67" s="16"/>
      <c r="T67" s="16"/>
      <c r="U67" s="22"/>
      <c r="V67" s="23"/>
      <c r="W67" s="24" t="s">
        <v>57</v>
      </c>
      <c r="X67" s="25"/>
      <c r="Y67" s="26"/>
      <c r="Z67" s="26"/>
      <c r="AA67" s="26"/>
      <c r="AB67" s="27"/>
      <c r="AC67" s="27"/>
      <c r="AD67" s="28"/>
      <c r="AE67" s="29"/>
      <c r="AF67" s="29"/>
      <c r="AG67" s="29"/>
    </row>
    <row r="68" spans="1:33" hidden="1">
      <c r="A68" s="15">
        <v>44398</v>
      </c>
      <c r="B68" s="16" t="s">
        <v>33</v>
      </c>
      <c r="C68" s="16" t="s">
        <v>34</v>
      </c>
      <c r="D68" s="16" t="s">
        <v>34</v>
      </c>
      <c r="E68" s="16" t="s">
        <v>48</v>
      </c>
      <c r="F68" s="17" t="str">
        <f t="shared" si="1"/>
        <v>Pass CV</v>
      </c>
      <c r="G68" s="16" t="s">
        <v>317</v>
      </c>
      <c r="H68" s="18">
        <v>969772081</v>
      </c>
      <c r="I68" s="16" t="s">
        <v>318</v>
      </c>
      <c r="J68" s="19"/>
      <c r="K68" s="30" t="s">
        <v>319</v>
      </c>
      <c r="L68" s="21" t="str">
        <f ca="1">IFERROR(__xludf.DUMMYFUNCTION("if(or(countifs($H$3:H69,H69)&gt;1, countifs($I$3:I69,I69)&gt;1),""Trùng"",if(or(COUNTIFS('Data tổng'!$I:$I,$I69)&gt;1,COUNTIFS('Data tổng'!$H:$H,$H69)&gt;1),""Trùng ""&amp;FILTER('Data tổng'!$B:$B,'Data tổng'!$I:$I=$I69,'Data tổng'!$B:$B&lt;&gt;$B69),""ok""))"),"ok")</f>
        <v>ok</v>
      </c>
      <c r="M68" s="16" t="s">
        <v>149</v>
      </c>
      <c r="N68" s="16" t="s">
        <v>150</v>
      </c>
      <c r="O68" s="16"/>
      <c r="P68" s="16"/>
      <c r="Q68" s="16"/>
      <c r="R68" s="16"/>
      <c r="T68" s="16"/>
      <c r="U68" s="22"/>
      <c r="V68" s="23"/>
      <c r="W68" s="24" t="s">
        <v>57</v>
      </c>
      <c r="X68" s="25"/>
      <c r="Y68" s="26"/>
      <c r="Z68" s="26"/>
      <c r="AA68" s="26"/>
      <c r="AB68" s="27"/>
      <c r="AC68" s="27"/>
      <c r="AD68" s="28"/>
      <c r="AE68" s="29"/>
      <c r="AF68" s="29"/>
      <c r="AG68" s="29"/>
    </row>
    <row r="69" spans="1:33" ht="38.5" hidden="1">
      <c r="A69" s="15">
        <v>44398</v>
      </c>
      <c r="B69" s="16" t="s">
        <v>33</v>
      </c>
      <c r="C69" s="16" t="s">
        <v>78</v>
      </c>
      <c r="D69" s="16" t="s">
        <v>35</v>
      </c>
      <c r="E69" s="16" t="s">
        <v>48</v>
      </c>
      <c r="F69" s="17" t="str">
        <f t="shared" si="1"/>
        <v>Fail Phỏng vấn</v>
      </c>
      <c r="G69" s="16" t="s">
        <v>320</v>
      </c>
      <c r="H69" s="18">
        <v>965741032</v>
      </c>
      <c r="I69" s="16" t="s">
        <v>321</v>
      </c>
      <c r="J69" s="19">
        <v>36735</v>
      </c>
      <c r="K69" s="30" t="s">
        <v>322</v>
      </c>
      <c r="L69" s="21" t="str">
        <f ca="1">IFERROR(__xludf.DUMMYFUNCTION("if(or(countifs($H$3:H70,H70)&gt;1, countifs($I$3:I70,I70)&gt;1),""Trùng"",if(or(COUNTIFS('Data tổng'!$I:$I,$I70)&gt;1,COUNTIFS('Data tổng'!$H:$H,$H70)&gt;1),""Trùng ""&amp;FILTER('Data tổng'!$B:$B,'Data tổng'!$I:$I=$I70,'Data tổng'!$B:$B&lt;&gt;$B70),""ok""))"),"ok")</f>
        <v>ok</v>
      </c>
      <c r="M69" s="16" t="s">
        <v>149</v>
      </c>
      <c r="N69" s="16" t="s">
        <v>150</v>
      </c>
      <c r="O69" s="16" t="s">
        <v>94</v>
      </c>
      <c r="P69" s="16" t="s">
        <v>54</v>
      </c>
      <c r="Q69" s="16"/>
      <c r="R69" s="16"/>
      <c r="S69" s="16">
        <v>2022</v>
      </c>
      <c r="T69" s="16" t="s">
        <v>55</v>
      </c>
      <c r="U69" s="22"/>
      <c r="V69" s="23">
        <v>44398</v>
      </c>
      <c r="W69" s="24" t="s">
        <v>57</v>
      </c>
      <c r="X69" s="25">
        <v>44401</v>
      </c>
      <c r="Y69" s="26"/>
      <c r="Z69" s="26" t="s">
        <v>194</v>
      </c>
      <c r="AA69" s="26" t="s">
        <v>47</v>
      </c>
      <c r="AB69" s="27"/>
      <c r="AC69" s="27"/>
      <c r="AD69" s="28"/>
      <c r="AE69" s="29"/>
      <c r="AF69" s="29"/>
      <c r="AG69" s="29"/>
    </row>
    <row r="70" spans="1:33" ht="38.5" hidden="1">
      <c r="A70" s="15">
        <v>44398</v>
      </c>
      <c r="B70" s="16" t="s">
        <v>33</v>
      </c>
      <c r="C70" s="16" t="s">
        <v>78</v>
      </c>
      <c r="D70" s="16" t="s">
        <v>34</v>
      </c>
      <c r="E70" s="16" t="s">
        <v>48</v>
      </c>
      <c r="F70" s="17" t="str">
        <f t="shared" si="1"/>
        <v>Fail Phỏng vấn</v>
      </c>
      <c r="G70" s="16" t="s">
        <v>323</v>
      </c>
      <c r="H70" s="18">
        <v>334847023</v>
      </c>
      <c r="I70" s="16" t="s">
        <v>324</v>
      </c>
      <c r="J70" s="19">
        <v>36658</v>
      </c>
      <c r="K70" s="30" t="s">
        <v>325</v>
      </c>
      <c r="L70" s="21" t="str">
        <f ca="1">IFERROR(__xludf.DUMMYFUNCTION("if(or(countifs($H$3:H71,H71)&gt;1, countifs($I$3:I71,I71)&gt;1),""Trùng"",if(or(COUNTIFS('Data tổng'!$I:$I,$I71)&gt;1,COUNTIFS('Data tổng'!$H:$H,$H71)&gt;1),""Trùng ""&amp;FILTER('Data tổng'!$B:$B,'Data tổng'!$I:$I=$I71,'Data tổng'!$B:$B&lt;&gt;$B71),""ok""))"),"ok")</f>
        <v>ok</v>
      </c>
      <c r="M70" s="16" t="s">
        <v>149</v>
      </c>
      <c r="N70" s="16" t="s">
        <v>150</v>
      </c>
      <c r="O70" s="16" t="s">
        <v>253</v>
      </c>
      <c r="P70" s="16" t="s">
        <v>54</v>
      </c>
      <c r="Q70" s="16"/>
      <c r="R70" s="16"/>
      <c r="S70" s="16">
        <v>2020</v>
      </c>
      <c r="T70" s="16" t="s">
        <v>55</v>
      </c>
      <c r="U70" s="22"/>
      <c r="V70" s="23">
        <v>44398</v>
      </c>
      <c r="W70" s="24" t="s">
        <v>57</v>
      </c>
      <c r="X70" s="25">
        <v>44401</v>
      </c>
      <c r="Y70" s="26"/>
      <c r="Z70" s="26" t="s">
        <v>194</v>
      </c>
      <c r="AA70" s="26" t="s">
        <v>47</v>
      </c>
      <c r="AB70" s="27"/>
      <c r="AC70" s="27"/>
      <c r="AD70" s="28"/>
      <c r="AE70" s="29"/>
      <c r="AF70" s="29"/>
      <c r="AG70" s="29"/>
    </row>
    <row r="71" spans="1:33" ht="26" hidden="1">
      <c r="A71" s="15">
        <v>44398</v>
      </c>
      <c r="B71" s="16" t="s">
        <v>33</v>
      </c>
      <c r="C71" s="16" t="s">
        <v>78</v>
      </c>
      <c r="D71" s="16" t="s">
        <v>34</v>
      </c>
      <c r="E71" s="16" t="s">
        <v>48</v>
      </c>
      <c r="F71" s="17" t="str">
        <f t="shared" si="1"/>
        <v>Đã nhận được CV</v>
      </c>
      <c r="G71" s="16" t="s">
        <v>326</v>
      </c>
      <c r="H71" s="18">
        <v>984108899</v>
      </c>
      <c r="I71" s="16" t="s">
        <v>327</v>
      </c>
      <c r="J71" s="19">
        <v>36744</v>
      </c>
      <c r="K71" s="16"/>
      <c r="L71" s="21" t="str">
        <f ca="1">IFERROR(__xludf.DUMMYFUNCTION("if(or(countifs($H$3:H72,H72)&gt;1, countifs($I$3:I72,I72)&gt;1),""Trùng"",if(or(COUNTIFS('Data tổng'!$I:$I,$I72)&gt;1,COUNTIFS('Data tổng'!$H:$H,$H72)&gt;1),""Trùng ""&amp;FILTER('Data tổng'!$B:$B,'Data tổng'!$I:$I=$I72,'Data tổng'!$B:$B&lt;&gt;$B72),""ok""))"),"ok")</f>
        <v>ok</v>
      </c>
      <c r="M71" s="16" t="s">
        <v>149</v>
      </c>
      <c r="N71" s="16" t="s">
        <v>150</v>
      </c>
      <c r="O71" s="16" t="s">
        <v>42</v>
      </c>
      <c r="P71" s="16" t="s">
        <v>54</v>
      </c>
      <c r="Q71" s="16"/>
      <c r="R71" s="16"/>
      <c r="S71" s="16">
        <v>2022</v>
      </c>
      <c r="T71" s="16" t="s">
        <v>55</v>
      </c>
      <c r="U71" s="22"/>
      <c r="V71" s="23"/>
      <c r="W71" s="24"/>
      <c r="X71" s="25"/>
      <c r="Y71" s="26"/>
      <c r="Z71" s="26"/>
      <c r="AA71" s="26"/>
      <c r="AB71" s="27"/>
      <c r="AC71" s="27"/>
      <c r="AD71" s="28"/>
      <c r="AE71" s="29"/>
      <c r="AF71" s="29"/>
      <c r="AG71" s="29"/>
    </row>
    <row r="72" spans="1:33" ht="38.5" hidden="1">
      <c r="A72" s="15">
        <v>44398</v>
      </c>
      <c r="B72" s="16" t="s">
        <v>33</v>
      </c>
      <c r="C72" s="16" t="s">
        <v>163</v>
      </c>
      <c r="D72" s="16" t="s">
        <v>35</v>
      </c>
      <c r="E72" s="16" t="s">
        <v>48</v>
      </c>
      <c r="F72" s="17" t="str">
        <f t="shared" si="1"/>
        <v>Fail Phỏng vấn</v>
      </c>
      <c r="G72" s="16" t="s">
        <v>328</v>
      </c>
      <c r="H72" s="18">
        <v>399365981</v>
      </c>
      <c r="I72" s="16" t="s">
        <v>329</v>
      </c>
      <c r="J72" s="19">
        <v>35807</v>
      </c>
      <c r="K72" s="30" t="s">
        <v>330</v>
      </c>
      <c r="L72" s="21" t="str">
        <f ca="1">IFERROR(__xludf.DUMMYFUNCTION("if(or(countifs($H$3:H73,H73)&gt;1, countifs($I$3:I73,I73)&gt;1),""Trùng"",if(or(COUNTIFS('Data tổng'!$I:$I,$I73)&gt;1,COUNTIFS('Data tổng'!$H:$H,$H73)&gt;1),""Trùng ""&amp;FILTER('Data tổng'!$B:$B,'Data tổng'!$I:$I=$I73,'Data tổng'!$B:$B&lt;&gt;$B73),""ok""))"),"ok")</f>
        <v>ok</v>
      </c>
      <c r="M72" s="16" t="s">
        <v>149</v>
      </c>
      <c r="N72" s="16" t="s">
        <v>150</v>
      </c>
      <c r="O72" s="16" t="s">
        <v>53</v>
      </c>
      <c r="P72" s="16" t="s">
        <v>54</v>
      </c>
      <c r="Q72" s="16"/>
      <c r="R72" s="16"/>
      <c r="S72" s="16">
        <v>2020</v>
      </c>
      <c r="T72" s="16" t="s">
        <v>87</v>
      </c>
      <c r="U72" s="22"/>
      <c r="V72" s="23">
        <v>44398</v>
      </c>
      <c r="W72" s="24" t="s">
        <v>57</v>
      </c>
      <c r="X72" s="25">
        <v>44401</v>
      </c>
      <c r="Y72" s="26"/>
      <c r="Z72" s="26" t="s">
        <v>194</v>
      </c>
      <c r="AA72" s="26" t="s">
        <v>47</v>
      </c>
      <c r="AB72" s="27"/>
      <c r="AC72" s="27"/>
      <c r="AD72" s="28"/>
      <c r="AE72" s="29"/>
      <c r="AF72" s="29"/>
      <c r="AG72" s="29"/>
    </row>
    <row r="73" spans="1:33" ht="26" hidden="1">
      <c r="A73" s="15">
        <v>44398</v>
      </c>
      <c r="B73" s="16" t="s">
        <v>33</v>
      </c>
      <c r="C73" s="16" t="s">
        <v>155</v>
      </c>
      <c r="D73" s="16" t="s">
        <v>35</v>
      </c>
      <c r="E73" s="16" t="s">
        <v>48</v>
      </c>
      <c r="F73" s="17" t="str">
        <f t="shared" si="1"/>
        <v>Đã nhận được CV</v>
      </c>
      <c r="G73" s="16" t="s">
        <v>331</v>
      </c>
      <c r="H73" s="18">
        <v>397078573</v>
      </c>
      <c r="I73" s="16" t="s">
        <v>332</v>
      </c>
      <c r="J73" s="19">
        <v>36489</v>
      </c>
      <c r="K73" s="16"/>
      <c r="L73" s="21" t="str">
        <f ca="1">IFERROR(__xludf.DUMMYFUNCTION("if(or(countifs($H$3:H74,H74)&gt;1, countifs($I$3:I74,I74)&gt;1),""Trùng"",if(or(COUNTIFS('Data tổng'!$I:$I,$I74)&gt;1,COUNTIFS('Data tổng'!$H:$H,$H74)&gt;1),""Trùng ""&amp;FILTER('Data tổng'!$B:$B,'Data tổng'!$I:$I=$I74,'Data tổng'!$B:$B&lt;&gt;$B74),""ok""))"),"ok")</f>
        <v>ok</v>
      </c>
      <c r="M73" s="16" t="s">
        <v>149</v>
      </c>
      <c r="N73" s="16" t="s">
        <v>150</v>
      </c>
      <c r="O73" s="16" t="s">
        <v>85</v>
      </c>
      <c r="P73" s="16" t="s">
        <v>54</v>
      </c>
      <c r="Q73" s="16"/>
      <c r="R73" s="16"/>
      <c r="S73" s="16">
        <v>2021</v>
      </c>
      <c r="T73" s="16" t="s">
        <v>55</v>
      </c>
      <c r="U73" s="22"/>
      <c r="V73" s="23"/>
      <c r="W73" s="24"/>
      <c r="X73" s="25"/>
      <c r="Y73" s="26"/>
      <c r="Z73" s="26"/>
      <c r="AA73" s="26"/>
      <c r="AB73" s="27"/>
      <c r="AC73" s="27"/>
      <c r="AD73" s="28"/>
      <c r="AE73" s="29"/>
      <c r="AF73" s="29"/>
      <c r="AG73" s="29"/>
    </row>
    <row r="74" spans="1:33" ht="26.5" hidden="1">
      <c r="A74" s="15">
        <v>44398</v>
      </c>
      <c r="B74" s="16" t="s">
        <v>33</v>
      </c>
      <c r="C74" s="16" t="s">
        <v>163</v>
      </c>
      <c r="D74" s="16" t="s">
        <v>34</v>
      </c>
      <c r="E74" s="16" t="s">
        <v>48</v>
      </c>
      <c r="F74" s="17" t="str">
        <f t="shared" si="1"/>
        <v>Đã onboard</v>
      </c>
      <c r="G74" s="16" t="s">
        <v>333</v>
      </c>
      <c r="H74" s="18">
        <v>392854780</v>
      </c>
      <c r="I74" s="16" t="s">
        <v>334</v>
      </c>
      <c r="J74" s="19">
        <v>36417</v>
      </c>
      <c r="K74" s="30" t="s">
        <v>335</v>
      </c>
      <c r="L74" s="21" t="str">
        <f ca="1">IFERROR(__xludf.DUMMYFUNCTION("if(or(countifs($H$3:H75,H75)&gt;1, countifs($I$3:I75,I75)&gt;1),""Trùng"",if(or(COUNTIFS('Data tổng'!$I:$I,$I75)&gt;1,COUNTIFS('Data tổng'!$H:$H,$H75)&gt;1),""Trùng ""&amp;FILTER('Data tổng'!$B:$B,'Data tổng'!$I:$I=$I75,'Data tổng'!$B:$B&lt;&gt;$B75),""ok""))"),"ok")</f>
        <v>ok</v>
      </c>
      <c r="M74" s="16" t="s">
        <v>149</v>
      </c>
      <c r="N74" s="16" t="s">
        <v>150</v>
      </c>
      <c r="O74" s="16" t="s">
        <v>53</v>
      </c>
      <c r="P74" s="16" t="s">
        <v>114</v>
      </c>
      <c r="Q74" s="16"/>
      <c r="R74" s="16"/>
      <c r="S74" s="16">
        <v>2022</v>
      </c>
      <c r="T74" s="16" t="s">
        <v>55</v>
      </c>
      <c r="U74" s="22" t="s">
        <v>336</v>
      </c>
      <c r="V74" s="23">
        <v>44398</v>
      </c>
      <c r="W74" s="24" t="s">
        <v>57</v>
      </c>
      <c r="X74" s="25">
        <v>44401</v>
      </c>
      <c r="Y74" s="26"/>
      <c r="Z74" s="26" t="s">
        <v>194</v>
      </c>
      <c r="AA74" s="26" t="s">
        <v>57</v>
      </c>
      <c r="AB74" s="34">
        <v>44403</v>
      </c>
      <c r="AC74" s="27" t="s">
        <v>65</v>
      </c>
      <c r="AD74" s="28">
        <v>44406</v>
      </c>
      <c r="AE74" s="29" t="s">
        <v>65</v>
      </c>
      <c r="AF74" s="29"/>
      <c r="AG74" s="29"/>
    </row>
    <row r="75" spans="1:33" ht="26" hidden="1">
      <c r="A75" s="15">
        <v>44398</v>
      </c>
      <c r="B75" s="16" t="s">
        <v>33</v>
      </c>
      <c r="C75" s="16" t="s">
        <v>78</v>
      </c>
      <c r="D75" s="16" t="s">
        <v>34</v>
      </c>
      <c r="E75" s="16" t="s">
        <v>48</v>
      </c>
      <c r="F75" s="17" t="str">
        <f t="shared" si="1"/>
        <v>Đã nhận được CV</v>
      </c>
      <c r="G75" s="45" t="s">
        <v>337</v>
      </c>
      <c r="H75" s="18">
        <v>983650760</v>
      </c>
      <c r="I75" s="16" t="s">
        <v>338</v>
      </c>
      <c r="J75" s="19"/>
      <c r="K75" s="16"/>
      <c r="L75" s="21" t="str">
        <f ca="1">IFERROR(__xludf.DUMMYFUNCTION("if(or(countifs($H$3:H76,H76)&gt;1, countifs($I$3:I76,I76)&gt;1),""Trùng"",if(or(COUNTIFS('Data tổng'!$I:$I,$I76)&gt;1,COUNTIFS('Data tổng'!$H:$H,$H76)&gt;1),""Trùng ""&amp;FILTER('Data tổng'!$B:$B,'Data tổng'!$I:$I=$I76,'Data tổng'!$B:$B&lt;&gt;$B76),""ok""))"),"ok")</f>
        <v>ok</v>
      </c>
      <c r="M75" s="16" t="s">
        <v>149</v>
      </c>
      <c r="N75" s="16" t="s">
        <v>150</v>
      </c>
      <c r="O75" s="16" t="s">
        <v>76</v>
      </c>
      <c r="P75" s="16" t="s">
        <v>54</v>
      </c>
      <c r="Q75" s="16"/>
      <c r="R75" s="16"/>
      <c r="S75" s="16">
        <v>2021</v>
      </c>
      <c r="T75" s="16" t="s">
        <v>55</v>
      </c>
      <c r="U75" s="22" t="s">
        <v>339</v>
      </c>
      <c r="V75" s="23"/>
      <c r="W75" s="24"/>
      <c r="X75" s="25"/>
      <c r="Y75" s="26"/>
      <c r="Z75" s="26"/>
      <c r="AA75" s="26"/>
      <c r="AB75" s="27"/>
      <c r="AC75" s="27"/>
      <c r="AD75" s="28"/>
      <c r="AE75" s="29"/>
      <c r="AF75" s="29"/>
      <c r="AG75" s="29"/>
    </row>
    <row r="76" spans="1:33" ht="26" hidden="1">
      <c r="A76" s="15">
        <v>44398</v>
      </c>
      <c r="B76" s="16" t="s">
        <v>33</v>
      </c>
      <c r="C76" s="16" t="s">
        <v>163</v>
      </c>
      <c r="D76" s="16" t="s">
        <v>34</v>
      </c>
      <c r="E76" s="16" t="s">
        <v>48</v>
      </c>
      <c r="F76" s="17" t="str">
        <f t="shared" si="1"/>
        <v>Đã nhận được CV</v>
      </c>
      <c r="G76" s="16" t="s">
        <v>340</v>
      </c>
      <c r="H76" s="18">
        <v>372116191</v>
      </c>
      <c r="I76" s="16" t="s">
        <v>341</v>
      </c>
      <c r="J76" s="19">
        <v>35511</v>
      </c>
      <c r="K76" s="16"/>
      <c r="L76" s="21" t="str">
        <f ca="1">IFERROR(__xludf.DUMMYFUNCTION("if(or(countifs($H$3:H77,H77)&gt;1, countifs($I$3:I77,I77)&gt;1),""Trùng"",if(or(COUNTIFS('Data tổng'!$I:$I,$I77)&gt;1,COUNTIFS('Data tổng'!$H:$H,$H77)&gt;1),""Trùng ""&amp;FILTER('Data tổng'!$B:$B,'Data tổng'!$I:$I=$I77,'Data tổng'!$B:$B&lt;&gt;$B77),""ok""))"),"ok")</f>
        <v>ok</v>
      </c>
      <c r="M76" s="16" t="s">
        <v>149</v>
      </c>
      <c r="N76" s="16" t="s">
        <v>150</v>
      </c>
      <c r="O76" s="16" t="s">
        <v>302</v>
      </c>
      <c r="P76" s="16" t="s">
        <v>54</v>
      </c>
      <c r="Q76" s="16"/>
      <c r="R76" s="16"/>
      <c r="S76" s="16">
        <v>2020</v>
      </c>
      <c r="T76" s="16" t="s">
        <v>55</v>
      </c>
      <c r="U76" s="22"/>
      <c r="V76" s="23"/>
      <c r="W76" s="24"/>
      <c r="X76" s="25"/>
      <c r="Y76" s="26"/>
      <c r="Z76" s="26"/>
      <c r="AA76" s="26"/>
      <c r="AB76" s="27"/>
      <c r="AC76" s="27"/>
      <c r="AD76" s="28"/>
      <c r="AE76" s="29"/>
      <c r="AF76" s="29"/>
      <c r="AG76" s="29"/>
    </row>
    <row r="77" spans="1:33" ht="26" hidden="1">
      <c r="A77" s="15">
        <v>44398</v>
      </c>
      <c r="B77" s="16" t="s">
        <v>33</v>
      </c>
      <c r="C77" s="16" t="s">
        <v>78</v>
      </c>
      <c r="D77" s="16" t="s">
        <v>34</v>
      </c>
      <c r="E77" s="16" t="s">
        <v>48</v>
      </c>
      <c r="F77" s="17" t="str">
        <f t="shared" si="1"/>
        <v>Đã nhận được CV</v>
      </c>
      <c r="G77" s="16" t="s">
        <v>342</v>
      </c>
      <c r="H77" s="18">
        <v>948123529</v>
      </c>
      <c r="I77" s="16" t="s">
        <v>343</v>
      </c>
      <c r="J77" s="19">
        <v>35752</v>
      </c>
      <c r="K77" s="16"/>
      <c r="L77" s="21" t="str">
        <f ca="1">IFERROR(__xludf.DUMMYFUNCTION("if(or(countifs($H$3:H78,H78)&gt;1, countifs($I$3:I78,I78)&gt;1),""Trùng"",if(or(COUNTIFS('Data tổng'!$I:$I,$I78)&gt;1,COUNTIFS('Data tổng'!$H:$H,$H78)&gt;1),""Trùng ""&amp;FILTER('Data tổng'!$B:$B,'Data tổng'!$I:$I=$I78,'Data tổng'!$B:$B&lt;&gt;$B78),""ok""))"),"ok")</f>
        <v>ok</v>
      </c>
      <c r="M77" s="16" t="s">
        <v>149</v>
      </c>
      <c r="N77" s="16" t="s">
        <v>150</v>
      </c>
      <c r="O77" s="16" t="s">
        <v>94</v>
      </c>
      <c r="P77" s="16" t="s">
        <v>95</v>
      </c>
      <c r="Q77" s="16"/>
      <c r="R77" s="16"/>
      <c r="S77" s="16">
        <v>2020</v>
      </c>
      <c r="T77" s="16" t="s">
        <v>55</v>
      </c>
      <c r="U77" s="48">
        <v>44410</v>
      </c>
      <c r="V77" s="23"/>
      <c r="W77" s="24"/>
      <c r="X77" s="25"/>
      <c r="Y77" s="26"/>
      <c r="Z77" s="26"/>
      <c r="AA77" s="26"/>
      <c r="AB77" s="27"/>
      <c r="AC77" s="27"/>
      <c r="AD77" s="28"/>
      <c r="AE77" s="29"/>
      <c r="AF77" s="29"/>
      <c r="AG77" s="29"/>
    </row>
    <row r="78" spans="1:33" ht="26" hidden="1">
      <c r="A78" s="15">
        <v>44398</v>
      </c>
      <c r="B78" s="16" t="s">
        <v>33</v>
      </c>
      <c r="C78" s="16" t="s">
        <v>163</v>
      </c>
      <c r="D78" s="16" t="s">
        <v>34</v>
      </c>
      <c r="E78" s="16" t="s">
        <v>48</v>
      </c>
      <c r="F78" s="17" t="str">
        <f t="shared" si="1"/>
        <v>Đã nhận được CV</v>
      </c>
      <c r="G78" s="16" t="s">
        <v>344</v>
      </c>
      <c r="H78" s="18">
        <v>336475853</v>
      </c>
      <c r="I78" s="16" t="s">
        <v>345</v>
      </c>
      <c r="J78" s="19">
        <v>34777</v>
      </c>
      <c r="K78" s="16"/>
      <c r="L78" s="21" t="str">
        <f ca="1">IFERROR(__xludf.DUMMYFUNCTION("if(or(countifs($H$3:H79,H79)&gt;1, countifs($I$3:I79,I79)&gt;1),""Trùng"",if(or(COUNTIFS('Data tổng'!$I:$I,$I79)&gt;1,COUNTIFS('Data tổng'!$H:$H,$H79)&gt;1),""Trùng ""&amp;FILTER('Data tổng'!$B:$B,'Data tổng'!$I:$I=$I79,'Data tổng'!$B:$B&lt;&gt;$B79),""ok""))"),"ok")</f>
        <v>ok</v>
      </c>
      <c r="M78" s="16" t="s">
        <v>149</v>
      </c>
      <c r="N78" s="16" t="s">
        <v>150</v>
      </c>
      <c r="O78" s="16" t="s">
        <v>76</v>
      </c>
      <c r="P78" s="16" t="s">
        <v>54</v>
      </c>
      <c r="Q78" s="16"/>
      <c r="R78" s="16"/>
      <c r="T78" s="16" t="s">
        <v>55</v>
      </c>
      <c r="U78" s="16" t="s">
        <v>346</v>
      </c>
      <c r="V78" s="23"/>
      <c r="W78" s="24"/>
      <c r="X78" s="25"/>
      <c r="Y78" s="26"/>
      <c r="Z78" s="26"/>
      <c r="AA78" s="26"/>
      <c r="AB78" s="27"/>
      <c r="AC78" s="27"/>
      <c r="AD78" s="28"/>
      <c r="AE78" s="29"/>
      <c r="AF78" s="29"/>
      <c r="AG78" s="29"/>
    </row>
    <row r="79" spans="1:33" ht="38.5" hidden="1">
      <c r="A79" s="15">
        <v>44398</v>
      </c>
      <c r="B79" s="16" t="s">
        <v>33</v>
      </c>
      <c r="C79" s="16" t="s">
        <v>163</v>
      </c>
      <c r="D79" s="16" t="s">
        <v>34</v>
      </c>
      <c r="E79" s="16" t="s">
        <v>48</v>
      </c>
      <c r="F79" s="17" t="str">
        <f t="shared" si="1"/>
        <v>Fail Phỏng vấn</v>
      </c>
      <c r="G79" s="16" t="s">
        <v>347</v>
      </c>
      <c r="H79" s="49">
        <v>394147028</v>
      </c>
      <c r="I79" s="50" t="s">
        <v>348</v>
      </c>
      <c r="J79" s="19">
        <v>35772</v>
      </c>
      <c r="K79" s="30" t="s">
        <v>349</v>
      </c>
      <c r="L79" s="21" t="str">
        <f ca="1">IFERROR(__xludf.DUMMYFUNCTION("if(or(countifs($H$3:H80,H80)&gt;1, countifs($I$3:I80,I80)&gt;1),""Trùng"",if(or(COUNTIFS('Data tổng'!$I:$I,$I80)&gt;1,COUNTIFS('Data tổng'!$H:$H,$H80)&gt;1),""Trùng ""&amp;FILTER('Data tổng'!$B:$B,'Data tổng'!$I:$I=$I80,'Data tổng'!$B:$B&lt;&gt;$B80),""ok""))"),"ok")</f>
        <v>ok</v>
      </c>
      <c r="M79" s="16" t="s">
        <v>149</v>
      </c>
      <c r="N79" s="16" t="s">
        <v>150</v>
      </c>
      <c r="O79" s="16" t="s">
        <v>53</v>
      </c>
      <c r="P79" s="16" t="s">
        <v>54</v>
      </c>
      <c r="Q79" s="16"/>
      <c r="R79" s="16"/>
      <c r="S79" s="16">
        <v>2021</v>
      </c>
      <c r="T79" s="16" t="s">
        <v>55</v>
      </c>
      <c r="U79" s="22"/>
      <c r="V79" s="23">
        <v>44398</v>
      </c>
      <c r="W79" s="24" t="s">
        <v>57</v>
      </c>
      <c r="X79" s="25">
        <v>44401</v>
      </c>
      <c r="Y79" s="26"/>
      <c r="Z79" s="26" t="s">
        <v>194</v>
      </c>
      <c r="AA79" s="26" t="s">
        <v>47</v>
      </c>
      <c r="AB79" s="27"/>
      <c r="AC79" s="27"/>
      <c r="AD79" s="28"/>
      <c r="AE79" s="29"/>
      <c r="AF79" s="29"/>
      <c r="AG79" s="29"/>
    </row>
    <row r="80" spans="1:33" ht="38.5" hidden="1">
      <c r="A80" s="15">
        <v>44398</v>
      </c>
      <c r="B80" s="16" t="s">
        <v>33</v>
      </c>
      <c r="C80" s="16" t="s">
        <v>163</v>
      </c>
      <c r="D80" s="16" t="s">
        <v>34</v>
      </c>
      <c r="E80" s="16" t="s">
        <v>48</v>
      </c>
      <c r="F80" s="17" t="str">
        <f t="shared" si="1"/>
        <v>Fail Phỏng vấn</v>
      </c>
      <c r="G80" s="16" t="s">
        <v>350</v>
      </c>
      <c r="H80" s="49">
        <v>328791459</v>
      </c>
      <c r="I80" s="51" t="s">
        <v>351</v>
      </c>
      <c r="J80" s="19">
        <v>36499</v>
      </c>
      <c r="K80" s="30" t="s">
        <v>352</v>
      </c>
      <c r="L80" s="21" t="str">
        <f ca="1">IFERROR(__xludf.DUMMYFUNCTION("if(or(countifs($H$3:H81,H81)&gt;1, countifs($I$3:I81,I81)&gt;1),""Trùng"",if(or(COUNTIFS('Data tổng'!$I:$I,$I81)&gt;1,COUNTIFS('Data tổng'!$H:$H,$H81)&gt;1),""Trùng ""&amp;FILTER('Data tổng'!$B:$B,'Data tổng'!$I:$I=$I81,'Data tổng'!$B:$B&lt;&gt;$B81),""ok""))"),"ok")</f>
        <v>ok</v>
      </c>
      <c r="M80" s="16" t="s">
        <v>149</v>
      </c>
      <c r="N80" s="16" t="s">
        <v>150</v>
      </c>
      <c r="O80" s="16" t="s">
        <v>125</v>
      </c>
      <c r="P80" s="16"/>
      <c r="Q80" s="16"/>
      <c r="R80" s="16"/>
      <c r="S80" s="16">
        <v>2022</v>
      </c>
      <c r="T80" s="16" t="s">
        <v>55</v>
      </c>
      <c r="U80" s="22"/>
      <c r="V80" s="23">
        <v>44398</v>
      </c>
      <c r="W80" s="24" t="s">
        <v>57</v>
      </c>
      <c r="X80" s="25">
        <v>44401</v>
      </c>
      <c r="Y80" s="26"/>
      <c r="Z80" s="26" t="s">
        <v>194</v>
      </c>
      <c r="AA80" s="26" t="s">
        <v>47</v>
      </c>
      <c r="AB80" s="27"/>
      <c r="AC80" s="27"/>
      <c r="AD80" s="28"/>
      <c r="AE80" s="29"/>
      <c r="AF80" s="29"/>
      <c r="AG80" s="29"/>
    </row>
    <row r="81" spans="1:33" ht="26.5" hidden="1">
      <c r="A81" s="15">
        <v>44398</v>
      </c>
      <c r="B81" s="16" t="s">
        <v>33</v>
      </c>
      <c r="C81" s="16" t="s">
        <v>163</v>
      </c>
      <c r="D81" s="16" t="s">
        <v>34</v>
      </c>
      <c r="E81" s="16" t="s">
        <v>48</v>
      </c>
      <c r="F81" s="17" t="str">
        <f t="shared" si="1"/>
        <v>Đã onboard</v>
      </c>
      <c r="G81" s="16" t="s">
        <v>353</v>
      </c>
      <c r="H81" s="18">
        <v>929261198</v>
      </c>
      <c r="I81" s="16" t="s">
        <v>354</v>
      </c>
      <c r="J81" s="19">
        <v>36125</v>
      </c>
      <c r="K81" s="30" t="s">
        <v>355</v>
      </c>
      <c r="L81" s="21" t="str">
        <f ca="1">IFERROR(__xludf.DUMMYFUNCTION("if(or(countifs($H$3:H82,H82)&gt;1, countifs($I$3:I82,I82)&gt;1),""Trùng"",if(or(COUNTIFS('Data tổng'!$I:$I,$I82)&gt;1,COUNTIFS('Data tổng'!$H:$H,$H82)&gt;1),""Trùng ""&amp;FILTER('Data tổng'!$B:$B,'Data tổng'!$I:$I=$I82,'Data tổng'!$B:$B&lt;&gt;$B82),""ok""))"),"ok")</f>
        <v>ok</v>
      </c>
      <c r="M81" s="16" t="s">
        <v>149</v>
      </c>
      <c r="N81" s="16" t="s">
        <v>150</v>
      </c>
      <c r="O81" s="16" t="s">
        <v>174</v>
      </c>
      <c r="P81" s="16" t="s">
        <v>54</v>
      </c>
      <c r="Q81" s="16"/>
      <c r="R81" s="16"/>
      <c r="S81" s="16">
        <v>2021</v>
      </c>
      <c r="T81" s="16" t="s">
        <v>55</v>
      </c>
      <c r="U81" s="22"/>
      <c r="V81" s="23">
        <v>44398</v>
      </c>
      <c r="W81" s="24" t="s">
        <v>57</v>
      </c>
      <c r="X81" s="25">
        <v>44401</v>
      </c>
      <c r="Y81" s="26"/>
      <c r="Z81" s="26" t="s">
        <v>194</v>
      </c>
      <c r="AA81" s="26" t="s">
        <v>57</v>
      </c>
      <c r="AB81" s="34">
        <v>44403</v>
      </c>
      <c r="AC81" s="27" t="s">
        <v>65</v>
      </c>
      <c r="AD81" s="28">
        <v>44406</v>
      </c>
      <c r="AE81" s="29" t="s">
        <v>65</v>
      </c>
      <c r="AF81" s="29"/>
      <c r="AG81" s="29"/>
    </row>
    <row r="82" spans="1:33" ht="26" hidden="1">
      <c r="A82" s="15">
        <v>44398</v>
      </c>
      <c r="B82" s="16" t="s">
        <v>33</v>
      </c>
      <c r="C82" s="16" t="s">
        <v>78</v>
      </c>
      <c r="D82" s="16" t="s">
        <v>34</v>
      </c>
      <c r="E82" s="16" t="s">
        <v>36</v>
      </c>
      <c r="F82" s="17" t="str">
        <f t="shared" si="1"/>
        <v>Đã nhận được CV</v>
      </c>
      <c r="G82" s="16" t="s">
        <v>356</v>
      </c>
      <c r="H82" s="18">
        <v>966149754</v>
      </c>
      <c r="I82" s="16" t="s">
        <v>357</v>
      </c>
      <c r="J82" s="19">
        <v>36587</v>
      </c>
      <c r="K82" s="16"/>
      <c r="L82" s="21" t="str">
        <f ca="1">IFERROR(__xludf.DUMMYFUNCTION("if(or(countifs($H$3:H83,H83)&gt;1, countifs($I$3:I83,I83)&gt;1),""Trùng"",if(or(COUNTIFS('Data tổng'!$I:$I,$I83)&gt;1,COUNTIFS('Data tổng'!$H:$H,$H83)&gt;1),""Trùng ""&amp;FILTER('Data tổng'!$B:$B,'Data tổng'!$I:$I=$I83,'Data tổng'!$B:$B&lt;&gt;$B83),""ok""))"),"ok")</f>
        <v>ok</v>
      </c>
      <c r="M82" s="16" t="s">
        <v>149</v>
      </c>
      <c r="N82" s="16" t="s">
        <v>150</v>
      </c>
      <c r="O82" s="16" t="s">
        <v>137</v>
      </c>
      <c r="P82" s="16" t="s">
        <v>54</v>
      </c>
      <c r="Q82" s="16"/>
      <c r="R82" s="16"/>
      <c r="T82" s="16" t="s">
        <v>55</v>
      </c>
      <c r="U82" s="22" t="s">
        <v>358</v>
      </c>
      <c r="V82" s="23"/>
      <c r="W82" s="24"/>
      <c r="X82" s="25"/>
      <c r="Y82" s="26"/>
      <c r="Z82" s="26"/>
      <c r="AA82" s="26"/>
      <c r="AB82" s="27"/>
      <c r="AC82" s="27"/>
      <c r="AD82" s="28"/>
      <c r="AE82" s="29"/>
      <c r="AF82" s="29"/>
      <c r="AG82" s="29"/>
    </row>
    <row r="83" spans="1:33" ht="101" hidden="1">
      <c r="A83" s="15">
        <v>44398</v>
      </c>
      <c r="B83" s="16" t="s">
        <v>33</v>
      </c>
      <c r="C83" s="16" t="s">
        <v>78</v>
      </c>
      <c r="D83" s="16" t="s">
        <v>34</v>
      </c>
      <c r="E83" s="16" t="s">
        <v>48</v>
      </c>
      <c r="F83" s="17" t="str">
        <f t="shared" si="1"/>
        <v>Đã onboard</v>
      </c>
      <c r="G83" s="16" t="s">
        <v>359</v>
      </c>
      <c r="H83" s="18">
        <v>337892505</v>
      </c>
      <c r="I83" s="16" t="s">
        <v>360</v>
      </c>
      <c r="J83" s="19">
        <v>35788</v>
      </c>
      <c r="K83" s="30" t="s">
        <v>361</v>
      </c>
      <c r="L83" s="21" t="str">
        <f ca="1">IFERROR(__xludf.DUMMYFUNCTION("if(or(countifs($H$3:H84,H84)&gt;1, countifs($I$3:I84,I84)&gt;1),""Trùng"",if(or(COUNTIFS('Data tổng'!$I:$I,$I84)&gt;1,COUNTIFS('Data tổng'!$H:$H,$H84)&gt;1),""Trùng ""&amp;FILTER('Data tổng'!$B:$B,'Data tổng'!$I:$I=$I84,'Data tổng'!$B:$B&lt;&gt;$B84),""ok""))"),"ok")</f>
        <v>ok</v>
      </c>
      <c r="M83" s="16" t="s">
        <v>149</v>
      </c>
      <c r="N83" s="16" t="s">
        <v>150</v>
      </c>
      <c r="O83" s="16" t="s">
        <v>76</v>
      </c>
      <c r="P83" s="16" t="s">
        <v>54</v>
      </c>
      <c r="Q83" s="16"/>
      <c r="R83" s="16"/>
      <c r="T83" s="16" t="s">
        <v>87</v>
      </c>
      <c r="U83" s="22" t="s">
        <v>362</v>
      </c>
      <c r="V83" s="23">
        <v>44398</v>
      </c>
      <c r="W83" s="24" t="s">
        <v>57</v>
      </c>
      <c r="X83" s="25">
        <v>44401</v>
      </c>
      <c r="Y83" s="26"/>
      <c r="Z83" s="26" t="s">
        <v>194</v>
      </c>
      <c r="AA83" s="26" t="s">
        <v>57</v>
      </c>
      <c r="AB83" s="34">
        <v>44403</v>
      </c>
      <c r="AC83" s="27" t="s">
        <v>65</v>
      </c>
      <c r="AD83" s="28">
        <v>44406</v>
      </c>
      <c r="AE83" s="29" t="s">
        <v>65</v>
      </c>
      <c r="AF83" s="29"/>
      <c r="AG83" s="29"/>
    </row>
    <row r="84" spans="1:33" ht="113.5" hidden="1">
      <c r="A84" s="15">
        <v>44398</v>
      </c>
      <c r="B84" s="16" t="s">
        <v>33</v>
      </c>
      <c r="C84" s="16" t="s">
        <v>78</v>
      </c>
      <c r="D84" s="16" t="s">
        <v>34</v>
      </c>
      <c r="E84" s="16" t="s">
        <v>48</v>
      </c>
      <c r="F84" s="17" t="str">
        <f t="shared" si="1"/>
        <v>Đã onboard</v>
      </c>
      <c r="G84" s="16" t="s">
        <v>363</v>
      </c>
      <c r="H84" s="18">
        <v>386247223</v>
      </c>
      <c r="I84" s="16" t="s">
        <v>364</v>
      </c>
      <c r="J84" s="19">
        <v>36526</v>
      </c>
      <c r="K84" s="30" t="s">
        <v>365</v>
      </c>
      <c r="L84" s="21" t="str">
        <f ca="1">IFERROR(__xludf.DUMMYFUNCTION("if(or(countifs($H$3:H85,H85)&gt;1, countifs($I$3:I85,I85)&gt;1),""Trùng"",if(or(COUNTIFS('Data tổng'!$I:$I,$I85)&gt;1,COUNTIFS('Data tổng'!$H:$H,$H85)&gt;1),""Trùng ""&amp;FILTER('Data tổng'!$B:$B,'Data tổng'!$I:$I=$I85,'Data tổng'!$B:$B&lt;&gt;$B85),""ok""))"),"ok")</f>
        <v>ok</v>
      </c>
      <c r="M84" s="16" t="s">
        <v>149</v>
      </c>
      <c r="N84" s="16" t="s">
        <v>150</v>
      </c>
      <c r="O84" s="16" t="s">
        <v>366</v>
      </c>
      <c r="P84" s="16" t="s">
        <v>54</v>
      </c>
      <c r="Q84" s="16"/>
      <c r="R84" s="16"/>
      <c r="T84" s="16" t="s">
        <v>87</v>
      </c>
      <c r="U84" s="22" t="s">
        <v>367</v>
      </c>
      <c r="V84" s="23">
        <v>44398</v>
      </c>
      <c r="W84" s="24" t="s">
        <v>57</v>
      </c>
      <c r="X84" s="25">
        <v>44401</v>
      </c>
      <c r="Y84" s="26"/>
      <c r="Z84" s="26" t="s">
        <v>194</v>
      </c>
      <c r="AA84" s="26" t="s">
        <v>57</v>
      </c>
      <c r="AB84" s="34">
        <v>44403</v>
      </c>
      <c r="AC84" s="27" t="s">
        <v>65</v>
      </c>
      <c r="AD84" s="28">
        <v>44406</v>
      </c>
      <c r="AE84" s="29" t="s">
        <v>65</v>
      </c>
      <c r="AF84" s="29"/>
      <c r="AG84" s="29"/>
    </row>
    <row r="85" spans="1:33" ht="26.5" hidden="1">
      <c r="A85" s="15">
        <v>44398</v>
      </c>
      <c r="B85" s="16" t="s">
        <v>33</v>
      </c>
      <c r="C85" s="16" t="s">
        <v>78</v>
      </c>
      <c r="D85" s="16" t="s">
        <v>35</v>
      </c>
      <c r="E85" s="16" t="s">
        <v>48</v>
      </c>
      <c r="F85" s="17" t="str">
        <f t="shared" si="1"/>
        <v>Đã onboard</v>
      </c>
      <c r="G85" s="16" t="s">
        <v>368</v>
      </c>
      <c r="H85" s="18">
        <v>948171487</v>
      </c>
      <c r="I85" s="16" t="s">
        <v>369</v>
      </c>
      <c r="J85" s="19">
        <v>36793</v>
      </c>
      <c r="K85" s="30" t="s">
        <v>370</v>
      </c>
      <c r="L85" s="21" t="str">
        <f ca="1">IFERROR(__xludf.DUMMYFUNCTION("if(or(countifs($H$3:H86,H86)&gt;1, countifs($I$3:I86,I86)&gt;1),""Trùng"",if(or(COUNTIFS('Data tổng'!$I:$I,$I86)&gt;1,COUNTIFS('Data tổng'!$H:$H,$H86)&gt;1),""Trùng ""&amp;FILTER('Data tổng'!$B:$B,'Data tổng'!$I:$I=$I86,'Data tổng'!$B:$B&lt;&gt;$B86),""ok""))"),"ok")</f>
        <v>ok</v>
      </c>
      <c r="M85" s="16" t="s">
        <v>149</v>
      </c>
      <c r="N85" s="16" t="s">
        <v>150</v>
      </c>
      <c r="O85" s="16" t="s">
        <v>366</v>
      </c>
      <c r="P85" s="16" t="s">
        <v>54</v>
      </c>
      <c r="Q85" s="16"/>
      <c r="R85" s="16"/>
      <c r="S85" s="16">
        <v>2022</v>
      </c>
      <c r="T85" s="16" t="s">
        <v>55</v>
      </c>
      <c r="U85" s="22" t="s">
        <v>371</v>
      </c>
      <c r="V85" s="23">
        <v>44398</v>
      </c>
      <c r="W85" s="24" t="s">
        <v>57</v>
      </c>
      <c r="X85" s="25">
        <v>44401</v>
      </c>
      <c r="Y85" s="26"/>
      <c r="Z85" s="26" t="s">
        <v>194</v>
      </c>
      <c r="AA85" s="26" t="s">
        <v>57</v>
      </c>
      <c r="AB85" s="34">
        <v>44403</v>
      </c>
      <c r="AC85" s="27" t="s">
        <v>65</v>
      </c>
      <c r="AD85" s="28">
        <v>44501</v>
      </c>
      <c r="AE85" s="29" t="s">
        <v>65</v>
      </c>
      <c r="AF85" s="29" t="s">
        <v>372</v>
      </c>
      <c r="AG85" s="35">
        <v>8500000</v>
      </c>
    </row>
    <row r="86" spans="1:33" ht="38.5" hidden="1">
      <c r="A86" s="15">
        <v>44398</v>
      </c>
      <c r="B86" s="16" t="s">
        <v>33</v>
      </c>
      <c r="C86" s="16" t="s">
        <v>78</v>
      </c>
      <c r="D86" s="16" t="s">
        <v>34</v>
      </c>
      <c r="E86" s="16" t="s">
        <v>48</v>
      </c>
      <c r="F86" s="17" t="str">
        <f t="shared" si="1"/>
        <v>Fail Phỏng vấn</v>
      </c>
      <c r="G86" s="16" t="s">
        <v>373</v>
      </c>
      <c r="H86" s="18">
        <v>919423808</v>
      </c>
      <c r="I86" s="16" t="s">
        <v>374</v>
      </c>
      <c r="J86" s="19">
        <v>36289</v>
      </c>
      <c r="K86" s="30" t="s">
        <v>375</v>
      </c>
      <c r="L86" s="21" t="str">
        <f ca="1">IFERROR(__xludf.DUMMYFUNCTION("if(or(countifs($H$3:H87,H87)&gt;1, countifs($I$3:I87,I87)&gt;1),""Trùng"",if(or(COUNTIFS('Data tổng'!$I:$I,$I87)&gt;1,COUNTIFS('Data tổng'!$H:$H,$H87)&gt;1),""Trùng ""&amp;FILTER('Data tổng'!$B:$B,'Data tổng'!$I:$I=$I87,'Data tổng'!$B:$B&lt;&gt;$B87),""ok""))"),"ok")</f>
        <v>ok</v>
      </c>
      <c r="M86" s="16" t="s">
        <v>149</v>
      </c>
      <c r="N86" s="16" t="s">
        <v>150</v>
      </c>
      <c r="O86" s="16" t="s">
        <v>302</v>
      </c>
      <c r="P86" s="16" t="s">
        <v>54</v>
      </c>
      <c r="Q86" s="16"/>
      <c r="R86" s="16"/>
      <c r="T86" s="16" t="s">
        <v>55</v>
      </c>
      <c r="U86" s="22" t="s">
        <v>376</v>
      </c>
      <c r="V86" s="23">
        <v>44398</v>
      </c>
      <c r="W86" s="24" t="s">
        <v>57</v>
      </c>
      <c r="X86" s="25">
        <v>44401</v>
      </c>
      <c r="Y86" s="26"/>
      <c r="Z86" s="26" t="s">
        <v>194</v>
      </c>
      <c r="AA86" s="26" t="s">
        <v>47</v>
      </c>
      <c r="AB86" s="27"/>
      <c r="AC86" s="27"/>
      <c r="AD86" s="28"/>
      <c r="AE86" s="29"/>
      <c r="AF86" s="29"/>
      <c r="AG86" s="29"/>
    </row>
    <row r="87" spans="1:33" ht="26" hidden="1">
      <c r="A87" s="15">
        <v>44398</v>
      </c>
      <c r="B87" s="16" t="s">
        <v>33</v>
      </c>
      <c r="C87" s="16" t="s">
        <v>163</v>
      </c>
      <c r="D87" s="16" t="s">
        <v>34</v>
      </c>
      <c r="E87" s="16" t="s">
        <v>48</v>
      </c>
      <c r="F87" s="17" t="str">
        <f t="shared" si="1"/>
        <v>Đã nhận được CV</v>
      </c>
      <c r="G87" s="16" t="s">
        <v>377</v>
      </c>
      <c r="H87" s="18">
        <v>969719331</v>
      </c>
      <c r="I87" s="16" t="s">
        <v>378</v>
      </c>
      <c r="J87" s="19">
        <v>36506</v>
      </c>
      <c r="K87" s="16"/>
      <c r="L87" s="21" t="str">
        <f ca="1">IFERROR(__xludf.DUMMYFUNCTION("if(or(countifs($H$3:H88,H88)&gt;1, countifs($I$3:I88,I88)&gt;1),""Trùng"",if(or(COUNTIFS('Data tổng'!$I:$I,$I88)&gt;1,COUNTIFS('Data tổng'!$H:$H,$H88)&gt;1),""Trùng ""&amp;FILTER('Data tổng'!$B:$B,'Data tổng'!$I:$I=$I88,'Data tổng'!$B:$B&lt;&gt;$B88),""ok""))"),"ok")</f>
        <v>ok</v>
      </c>
      <c r="M87" s="16" t="s">
        <v>149</v>
      </c>
      <c r="N87" s="16" t="s">
        <v>150</v>
      </c>
      <c r="O87" s="16" t="s">
        <v>53</v>
      </c>
      <c r="P87" s="16" t="s">
        <v>114</v>
      </c>
      <c r="Q87" s="16"/>
      <c r="R87" s="16"/>
      <c r="S87" s="16">
        <v>2021</v>
      </c>
      <c r="T87" s="16" t="s">
        <v>55</v>
      </c>
      <c r="U87" s="22"/>
      <c r="V87" s="23"/>
      <c r="W87" s="24"/>
      <c r="X87" s="25"/>
      <c r="Y87" s="26"/>
      <c r="Z87" s="26"/>
      <c r="AA87" s="26"/>
      <c r="AB87" s="27"/>
      <c r="AC87" s="27"/>
      <c r="AD87" s="28"/>
      <c r="AE87" s="29"/>
      <c r="AF87" s="29"/>
      <c r="AG87" s="29"/>
    </row>
    <row r="88" spans="1:33" ht="26" hidden="1">
      <c r="A88" s="15">
        <v>44398</v>
      </c>
      <c r="B88" s="16" t="s">
        <v>33</v>
      </c>
      <c r="C88" s="16" t="s">
        <v>155</v>
      </c>
      <c r="D88" s="16" t="s">
        <v>34</v>
      </c>
      <c r="E88" s="16" t="s">
        <v>48</v>
      </c>
      <c r="F88" s="17" t="str">
        <f t="shared" si="1"/>
        <v>Đã nhận được CV</v>
      </c>
      <c r="G88" s="16" t="s">
        <v>379</v>
      </c>
      <c r="H88" s="18">
        <v>384354307</v>
      </c>
      <c r="I88" s="16" t="s">
        <v>380</v>
      </c>
      <c r="J88" s="19">
        <v>36946</v>
      </c>
      <c r="K88" s="16"/>
      <c r="L88" s="21" t="str">
        <f ca="1">IFERROR(__xludf.DUMMYFUNCTION("if(or(countifs($H$3:H89,H89)&gt;1, countifs($I$3:I89,I89)&gt;1),""Trùng"",if(or(COUNTIFS('Data tổng'!$I:$I,$I89)&gt;1,COUNTIFS('Data tổng'!$H:$H,$H89)&gt;1),""Trùng ""&amp;FILTER('Data tổng'!$B:$B,'Data tổng'!$I:$I=$I89,'Data tổng'!$B:$B&lt;&gt;$B89),""ok""))"),"ok")</f>
        <v>ok</v>
      </c>
      <c r="M88" s="16" t="s">
        <v>149</v>
      </c>
      <c r="N88" s="16" t="s">
        <v>150</v>
      </c>
      <c r="O88" s="16" t="s">
        <v>253</v>
      </c>
      <c r="P88" s="16" t="s">
        <v>54</v>
      </c>
      <c r="Q88" s="16" t="s">
        <v>44</v>
      </c>
      <c r="R88" s="16"/>
      <c r="S88" s="16">
        <v>2023</v>
      </c>
      <c r="T88" s="16" t="s">
        <v>55</v>
      </c>
      <c r="U88" s="22"/>
      <c r="V88" s="23"/>
      <c r="W88" s="24"/>
      <c r="X88" s="25"/>
      <c r="Y88" s="26"/>
      <c r="Z88" s="26"/>
      <c r="AA88" s="26"/>
      <c r="AB88" s="27"/>
      <c r="AC88" s="27"/>
      <c r="AD88" s="28"/>
      <c r="AE88" s="29"/>
      <c r="AF88" s="29"/>
      <c r="AG88" s="29"/>
    </row>
    <row r="89" spans="1:33" ht="26" hidden="1">
      <c r="A89" s="15">
        <v>44398</v>
      </c>
      <c r="B89" s="16" t="s">
        <v>33</v>
      </c>
      <c r="C89" s="16" t="s">
        <v>163</v>
      </c>
      <c r="D89" s="16" t="s">
        <v>34</v>
      </c>
      <c r="E89" s="16" t="s">
        <v>48</v>
      </c>
      <c r="F89" s="17" t="str">
        <f t="shared" si="1"/>
        <v>Đã nhận được CV</v>
      </c>
      <c r="G89" s="16" t="s">
        <v>381</v>
      </c>
      <c r="H89" s="18">
        <v>375783239</v>
      </c>
      <c r="I89" s="16" t="s">
        <v>382</v>
      </c>
      <c r="J89" s="19">
        <v>34515</v>
      </c>
      <c r="K89" s="16"/>
      <c r="L89" s="21" t="str">
        <f ca="1">IFERROR(__xludf.DUMMYFUNCTION("if(or(countifs($H$3:H90,H90)&gt;1, countifs($I$3:I90,I90)&gt;1),""Trùng"",if(or(COUNTIFS('Data tổng'!$I:$I,$I90)&gt;1,COUNTIFS('Data tổng'!$H:$H,$H90)&gt;1),""Trùng ""&amp;FILTER('Data tổng'!$B:$B,'Data tổng'!$I:$I=$I90,'Data tổng'!$B:$B&lt;&gt;$B90),""ok""))"),"ok")</f>
        <v>ok</v>
      </c>
      <c r="M89" s="16" t="s">
        <v>149</v>
      </c>
      <c r="N89" s="16" t="s">
        <v>150</v>
      </c>
      <c r="O89" s="16" t="s">
        <v>383</v>
      </c>
      <c r="P89" s="16" t="s">
        <v>114</v>
      </c>
      <c r="Q89" s="16"/>
      <c r="R89" s="16"/>
      <c r="T89" s="16" t="s">
        <v>55</v>
      </c>
      <c r="U89" s="22"/>
      <c r="V89" s="23"/>
      <c r="W89" s="24"/>
      <c r="X89" s="25"/>
      <c r="Y89" s="26"/>
      <c r="Z89" s="26"/>
      <c r="AA89" s="26"/>
      <c r="AB89" s="27"/>
      <c r="AC89" s="27"/>
      <c r="AD89" s="28"/>
      <c r="AE89" s="29"/>
      <c r="AF89" s="29"/>
      <c r="AG89" s="29"/>
    </row>
    <row r="90" spans="1:33" ht="88.5" hidden="1">
      <c r="A90" s="15">
        <v>44398</v>
      </c>
      <c r="B90" s="16" t="s">
        <v>33</v>
      </c>
      <c r="C90" s="16" t="s">
        <v>163</v>
      </c>
      <c r="D90" s="16" t="s">
        <v>34</v>
      </c>
      <c r="E90" s="16" t="s">
        <v>48</v>
      </c>
      <c r="F90" s="17" t="str">
        <f t="shared" si="1"/>
        <v>Fail Phỏng vấn</v>
      </c>
      <c r="G90" s="16" t="s">
        <v>384</v>
      </c>
      <c r="H90" s="18">
        <v>354729785</v>
      </c>
      <c r="I90" s="16" t="s">
        <v>385</v>
      </c>
      <c r="J90" s="19">
        <v>36947</v>
      </c>
      <c r="K90" s="30" t="s">
        <v>386</v>
      </c>
      <c r="L90" s="21" t="str">
        <f ca="1">IFERROR(__xludf.DUMMYFUNCTION("if(or(countifs($H$3:H91,H91)&gt;1, countifs($I$3:I91,I91)&gt;1),""Trùng"",if(or(COUNTIFS('Data tổng'!$I:$I,$I91)&gt;1,COUNTIFS('Data tổng'!$H:$H,$H91)&gt;1),""Trùng ""&amp;FILTER('Data tổng'!$B:$B,'Data tổng'!$I:$I=$I91,'Data tổng'!$B:$B&lt;&gt;$B91),""ok""))"),"ok")</f>
        <v>ok</v>
      </c>
      <c r="M90" s="16" t="s">
        <v>149</v>
      </c>
      <c r="N90" s="16" t="s">
        <v>150</v>
      </c>
      <c r="O90" s="16" t="s">
        <v>253</v>
      </c>
      <c r="P90" s="16" t="s">
        <v>54</v>
      </c>
      <c r="Q90" s="16"/>
      <c r="R90" s="16"/>
      <c r="S90" s="16">
        <v>2021</v>
      </c>
      <c r="T90" s="16" t="s">
        <v>55</v>
      </c>
      <c r="U90" s="22" t="s">
        <v>387</v>
      </c>
      <c r="V90" s="23">
        <v>44398</v>
      </c>
      <c r="W90" s="24" t="s">
        <v>57</v>
      </c>
      <c r="X90" s="25">
        <v>44401</v>
      </c>
      <c r="Y90" s="26"/>
      <c r="Z90" s="26" t="s">
        <v>194</v>
      </c>
      <c r="AA90" s="26" t="s">
        <v>47</v>
      </c>
      <c r="AB90" s="27"/>
      <c r="AC90" s="27"/>
      <c r="AD90" s="28"/>
      <c r="AE90" s="29"/>
      <c r="AF90" s="29"/>
      <c r="AG90" s="29"/>
    </row>
    <row r="91" spans="1:33" ht="188.5" hidden="1">
      <c r="A91" s="15">
        <v>44398</v>
      </c>
      <c r="B91" s="16" t="s">
        <v>33</v>
      </c>
      <c r="C91" s="16" t="s">
        <v>78</v>
      </c>
      <c r="D91" s="16" t="s">
        <v>34</v>
      </c>
      <c r="E91" s="16" t="s">
        <v>48</v>
      </c>
      <c r="F91" s="17" t="str">
        <f t="shared" si="1"/>
        <v>Đã onboard</v>
      </c>
      <c r="G91" s="16" t="s">
        <v>388</v>
      </c>
      <c r="H91" s="18">
        <v>973249092</v>
      </c>
      <c r="I91" s="16" t="s">
        <v>389</v>
      </c>
      <c r="J91" s="19">
        <v>36510</v>
      </c>
      <c r="K91" s="30" t="s">
        <v>390</v>
      </c>
      <c r="L91" s="21" t="str">
        <f ca="1">IFERROR(__xludf.DUMMYFUNCTION("if(or(countifs($H$3:H92,H92)&gt;1, countifs($I$3:I92,I92)&gt;1),""Trùng"",if(or(COUNTIFS('Data tổng'!$I:$I,$I92)&gt;1,COUNTIFS('Data tổng'!$H:$H,$H92)&gt;1),""Trùng ""&amp;FILTER('Data tổng'!$B:$B,'Data tổng'!$I:$I=$I92,'Data tổng'!$B:$B&lt;&gt;$B92),""ok""))"),"ok")</f>
        <v>ok</v>
      </c>
      <c r="M91" s="16" t="s">
        <v>149</v>
      </c>
      <c r="N91" s="16" t="s">
        <v>150</v>
      </c>
      <c r="O91" s="16" t="s">
        <v>391</v>
      </c>
      <c r="P91" s="16" t="s">
        <v>54</v>
      </c>
      <c r="Q91" s="16"/>
      <c r="R91" s="16"/>
      <c r="T91" s="16" t="s">
        <v>55</v>
      </c>
      <c r="U91" s="22" t="s">
        <v>392</v>
      </c>
      <c r="V91" s="23">
        <v>44398</v>
      </c>
      <c r="W91" s="24" t="s">
        <v>57</v>
      </c>
      <c r="X91" s="25">
        <v>44401</v>
      </c>
      <c r="Y91" s="26"/>
      <c r="Z91" s="26" t="s">
        <v>194</v>
      </c>
      <c r="AA91" s="26" t="s">
        <v>57</v>
      </c>
      <c r="AB91" s="25">
        <v>44401</v>
      </c>
      <c r="AC91" s="27" t="s">
        <v>65</v>
      </c>
      <c r="AD91" s="25">
        <v>44404</v>
      </c>
      <c r="AE91" s="29" t="s">
        <v>65</v>
      </c>
      <c r="AF91" s="29"/>
      <c r="AG91" s="29"/>
    </row>
    <row r="92" spans="1:33" ht="26" hidden="1">
      <c r="A92" s="15">
        <v>44398</v>
      </c>
      <c r="B92" s="16" t="s">
        <v>33</v>
      </c>
      <c r="C92" s="16" t="s">
        <v>78</v>
      </c>
      <c r="D92" s="16" t="s">
        <v>34</v>
      </c>
      <c r="E92" s="16" t="s">
        <v>48</v>
      </c>
      <c r="F92" s="17" t="str">
        <f t="shared" si="1"/>
        <v>Đã nhận được CV</v>
      </c>
      <c r="G92" s="16" t="s">
        <v>393</v>
      </c>
      <c r="H92" s="18">
        <v>394816324</v>
      </c>
      <c r="I92" s="16" t="s">
        <v>394</v>
      </c>
      <c r="J92" s="19">
        <v>34878</v>
      </c>
      <c r="K92" s="16"/>
      <c r="L92" s="21" t="str">
        <f ca="1">IFERROR(__xludf.DUMMYFUNCTION("if(or(countifs($H$3:H93,H93)&gt;1, countifs($I$3:I93,I93)&gt;1),""Trùng"",if(or(COUNTIFS('Data tổng'!$I:$I,$I93)&gt;1,COUNTIFS('Data tổng'!$H:$H,$H93)&gt;1),""Trùng ""&amp;FILTER('Data tổng'!$B:$B,'Data tổng'!$I:$I=$I93,'Data tổng'!$B:$B&lt;&gt;$B93),""ok""))"),"ok")</f>
        <v>ok</v>
      </c>
      <c r="M92" s="16" t="s">
        <v>149</v>
      </c>
      <c r="N92" s="16" t="s">
        <v>150</v>
      </c>
      <c r="O92" s="16" t="s">
        <v>76</v>
      </c>
      <c r="P92" s="16" t="s">
        <v>76</v>
      </c>
      <c r="Q92" s="16"/>
      <c r="R92" s="16"/>
      <c r="T92" s="16" t="s">
        <v>87</v>
      </c>
      <c r="U92" s="22"/>
      <c r="V92" s="23"/>
      <c r="W92" s="24"/>
      <c r="X92" s="25"/>
      <c r="Y92" s="26"/>
      <c r="Z92" s="26"/>
      <c r="AA92" s="26"/>
      <c r="AB92" s="27"/>
      <c r="AC92" s="27"/>
      <c r="AD92" s="28"/>
      <c r="AE92" s="29"/>
      <c r="AF92" s="29"/>
      <c r="AG92" s="29"/>
    </row>
    <row r="93" spans="1:33" ht="26" hidden="1">
      <c r="A93" s="15">
        <v>44398</v>
      </c>
      <c r="B93" s="16" t="s">
        <v>33</v>
      </c>
      <c r="C93" s="16" t="s">
        <v>163</v>
      </c>
      <c r="D93" s="16" t="s">
        <v>34</v>
      </c>
      <c r="E93" s="16" t="s">
        <v>48</v>
      </c>
      <c r="F93" s="17" t="str">
        <f t="shared" si="1"/>
        <v>Không onboard</v>
      </c>
      <c r="G93" s="16" t="s">
        <v>395</v>
      </c>
      <c r="H93" s="18">
        <v>379078685</v>
      </c>
      <c r="I93" s="16" t="s">
        <v>396</v>
      </c>
      <c r="J93" s="19">
        <v>36827</v>
      </c>
      <c r="K93" s="30" t="s">
        <v>397</v>
      </c>
      <c r="L93" s="21" t="str">
        <f ca="1">IFERROR(__xludf.DUMMYFUNCTION("if(or(countifs($H$3:H94,H94)&gt;1, countifs($I$3:I94,I94)&gt;1),""Trùng"",if(or(COUNTIFS('Data tổng'!$I:$I,$I94)&gt;1,COUNTIFS('Data tổng'!$H:$H,$H94)&gt;1),""Trùng ""&amp;FILTER('Data tổng'!$B:$B,'Data tổng'!$I:$I=$I94,'Data tổng'!$B:$B&lt;&gt;$B94),""ok""))"),"ok")</f>
        <v>ok</v>
      </c>
      <c r="M93" s="16" t="s">
        <v>149</v>
      </c>
      <c r="N93" s="16" t="s">
        <v>150</v>
      </c>
      <c r="O93" s="16" t="s">
        <v>105</v>
      </c>
      <c r="P93" s="16" t="s">
        <v>106</v>
      </c>
      <c r="Q93" s="16"/>
      <c r="R93" s="16"/>
      <c r="S93" s="16">
        <v>2021</v>
      </c>
      <c r="T93" s="16" t="s">
        <v>55</v>
      </c>
      <c r="U93" s="22" t="s">
        <v>398</v>
      </c>
      <c r="V93" s="23">
        <v>44398</v>
      </c>
      <c r="W93" s="24" t="s">
        <v>57</v>
      </c>
      <c r="X93" s="25">
        <v>44401</v>
      </c>
      <c r="Y93" s="26"/>
      <c r="Z93" s="26" t="s">
        <v>194</v>
      </c>
      <c r="AA93" s="26" t="s">
        <v>57</v>
      </c>
      <c r="AB93" s="34">
        <v>44403</v>
      </c>
      <c r="AC93" s="27" t="s">
        <v>65</v>
      </c>
      <c r="AD93" s="28">
        <v>44406</v>
      </c>
      <c r="AE93" s="29" t="s">
        <v>128</v>
      </c>
      <c r="AF93" s="29"/>
      <c r="AG93" s="29"/>
    </row>
    <row r="94" spans="1:33" ht="51" hidden="1">
      <c r="A94" s="15">
        <v>44398</v>
      </c>
      <c r="B94" s="16" t="s">
        <v>33</v>
      </c>
      <c r="C94" s="16" t="s">
        <v>78</v>
      </c>
      <c r="D94" s="16" t="s">
        <v>34</v>
      </c>
      <c r="E94" s="16" t="s">
        <v>48</v>
      </c>
      <c r="F94" s="17" t="str">
        <f t="shared" si="1"/>
        <v>Đã nhận được CV</v>
      </c>
      <c r="G94" s="16" t="s">
        <v>399</v>
      </c>
      <c r="H94" s="18">
        <v>354381004</v>
      </c>
      <c r="I94" s="16" t="s">
        <v>400</v>
      </c>
      <c r="J94" s="19">
        <v>36439</v>
      </c>
      <c r="K94" s="16"/>
      <c r="L94" s="21" t="str">
        <f ca="1">IFERROR(__xludf.DUMMYFUNCTION("if(or(countifs($H$3:H95,H95)&gt;1, countifs($I$3:I95,I95)&gt;1),""Trùng"",if(or(COUNTIFS('Data tổng'!$I:$I,$I95)&gt;1,COUNTIFS('Data tổng'!$H:$H,$H95)&gt;1),""Trùng ""&amp;FILTER('Data tổng'!$B:$B,'Data tổng'!$I:$I=$I95,'Data tổng'!$B:$B&lt;&gt;$B95),""ok""))"),"ok")</f>
        <v>ok</v>
      </c>
      <c r="M94" s="16" t="s">
        <v>149</v>
      </c>
      <c r="N94" s="16" t="s">
        <v>150</v>
      </c>
      <c r="O94" s="16" t="s">
        <v>94</v>
      </c>
      <c r="P94" s="16" t="s">
        <v>114</v>
      </c>
      <c r="Q94" s="16"/>
      <c r="R94" s="16"/>
      <c r="T94" s="16"/>
      <c r="U94" s="22" t="s">
        <v>401</v>
      </c>
      <c r="V94" s="23"/>
      <c r="W94" s="24"/>
      <c r="X94" s="25"/>
      <c r="Y94" s="26"/>
      <c r="Z94" s="26"/>
      <c r="AA94" s="26"/>
      <c r="AB94" s="27"/>
      <c r="AC94" s="27"/>
      <c r="AD94" s="28"/>
      <c r="AE94" s="29"/>
      <c r="AF94" s="29"/>
      <c r="AG94" s="29"/>
    </row>
    <row r="95" spans="1:33" ht="38.5" hidden="1">
      <c r="A95" s="15">
        <v>44398</v>
      </c>
      <c r="B95" s="16" t="s">
        <v>33</v>
      </c>
      <c r="C95" s="16" t="s">
        <v>78</v>
      </c>
      <c r="D95" s="16" t="s">
        <v>35</v>
      </c>
      <c r="E95" s="16" t="s">
        <v>48</v>
      </c>
      <c r="F95" s="17" t="str">
        <f t="shared" si="1"/>
        <v>Đã nhận được CV</v>
      </c>
      <c r="G95" s="16" t="s">
        <v>402</v>
      </c>
      <c r="H95" s="18">
        <v>358721818</v>
      </c>
      <c r="I95" s="16" t="s">
        <v>403</v>
      </c>
      <c r="J95" s="19">
        <v>35966</v>
      </c>
      <c r="K95" s="16"/>
      <c r="L95" s="21" t="str">
        <f ca="1">IFERROR(__xludf.DUMMYFUNCTION("if(or(countifs($H$3:H96,H96)&gt;1, countifs($I$3:I96,I96)&gt;1),""Trùng"",if(or(COUNTIFS('Data tổng'!$I:$I,$I96)&gt;1,COUNTIFS('Data tổng'!$H:$H,$H96)&gt;1),""Trùng ""&amp;FILTER('Data tổng'!$B:$B,'Data tổng'!$I:$I=$I96,'Data tổng'!$B:$B&lt;&gt;$B96),""ok""))"),"ok")</f>
        <v>ok</v>
      </c>
      <c r="M95" s="16" t="s">
        <v>149</v>
      </c>
      <c r="N95" s="16" t="s">
        <v>150</v>
      </c>
      <c r="O95" s="16" t="s">
        <v>76</v>
      </c>
      <c r="P95" s="16" t="s">
        <v>76</v>
      </c>
      <c r="Q95" s="16"/>
      <c r="R95" s="16"/>
      <c r="T95" s="16" t="s">
        <v>55</v>
      </c>
      <c r="U95" s="22" t="s">
        <v>404</v>
      </c>
      <c r="V95" s="23"/>
      <c r="W95" s="24"/>
      <c r="X95" s="25"/>
      <c r="Y95" s="26"/>
      <c r="Z95" s="26"/>
      <c r="AA95" s="26"/>
      <c r="AB95" s="27"/>
      <c r="AC95" s="27"/>
      <c r="AD95" s="28"/>
      <c r="AE95" s="29"/>
      <c r="AF95" s="29"/>
      <c r="AG95" s="29"/>
    </row>
    <row r="96" spans="1:33" ht="26" hidden="1">
      <c r="A96" s="15">
        <v>44398</v>
      </c>
      <c r="B96" s="16" t="s">
        <v>33</v>
      </c>
      <c r="C96" s="16" t="s">
        <v>155</v>
      </c>
      <c r="D96" s="16" t="s">
        <v>34</v>
      </c>
      <c r="E96" s="16" t="s">
        <v>48</v>
      </c>
      <c r="F96" s="17" t="str">
        <f t="shared" si="1"/>
        <v>Đã nhận được CV</v>
      </c>
      <c r="G96" s="16" t="s">
        <v>405</v>
      </c>
      <c r="H96" s="18">
        <v>359848924</v>
      </c>
      <c r="I96" s="16" t="s">
        <v>406</v>
      </c>
      <c r="J96" s="19">
        <v>36879</v>
      </c>
      <c r="K96" s="16"/>
      <c r="L96" s="21" t="str">
        <f ca="1">IFERROR(__xludf.DUMMYFUNCTION("if(or(countifs($H$3:H97,H97)&gt;1, countifs($I$3:I97,I97)&gt;1),""Trùng"",if(or(COUNTIFS('Data tổng'!$I:$I,$I97)&gt;1,COUNTIFS('Data tổng'!$H:$H,$H97)&gt;1),""Trùng ""&amp;FILTER('Data tổng'!$B:$B,'Data tổng'!$I:$I=$I97,'Data tổng'!$B:$B&lt;&gt;$B97),""ok""))"),"ok")</f>
        <v>ok</v>
      </c>
      <c r="M96" s="16" t="s">
        <v>149</v>
      </c>
      <c r="N96" s="16" t="s">
        <v>150</v>
      </c>
      <c r="O96" s="16" t="s">
        <v>85</v>
      </c>
      <c r="P96" s="16" t="s">
        <v>106</v>
      </c>
      <c r="Q96" s="16"/>
      <c r="R96" s="16"/>
      <c r="S96" s="16">
        <v>2022</v>
      </c>
      <c r="T96" s="16" t="s">
        <v>55</v>
      </c>
      <c r="U96" s="22" t="s">
        <v>407</v>
      </c>
      <c r="V96" s="23"/>
      <c r="W96" s="24"/>
      <c r="X96" s="25"/>
      <c r="Y96" s="26"/>
      <c r="Z96" s="26"/>
      <c r="AA96" s="26"/>
      <c r="AB96" s="27"/>
      <c r="AC96" s="27"/>
      <c r="AD96" s="28"/>
      <c r="AE96" s="29"/>
      <c r="AF96" s="29"/>
      <c r="AG96" s="29"/>
    </row>
    <row r="97" spans="1:33" ht="26" hidden="1">
      <c r="A97" s="15">
        <v>44399</v>
      </c>
      <c r="B97" s="16" t="s">
        <v>33</v>
      </c>
      <c r="C97" s="16" t="s">
        <v>34</v>
      </c>
      <c r="D97" s="16"/>
      <c r="E97" s="16"/>
      <c r="F97" s="17" t="str">
        <f t="shared" si="1"/>
        <v>Đã nhận được CV</v>
      </c>
      <c r="G97" s="16" t="s">
        <v>408</v>
      </c>
      <c r="H97" s="18">
        <v>936476300</v>
      </c>
      <c r="I97" s="16" t="s">
        <v>409</v>
      </c>
      <c r="J97" s="19"/>
      <c r="K97" s="16" t="s">
        <v>410</v>
      </c>
      <c r="L97" s="21" t="str">
        <f ca="1">IFERROR(__xludf.DUMMYFUNCTION("if(or(countifs($H$3:H98,H98)&gt;1, countifs($I$3:I98,I98)&gt;1),""Trùng"",if(or(COUNTIFS('Data tổng'!$I:$I,$I98)&gt;1,COUNTIFS('Data tổng'!$H:$H,$H98)&gt;1),""Trùng ""&amp;FILTER('Data tổng'!$B:$B,'Data tổng'!$I:$I=$I98,'Data tổng'!$B:$B&lt;&gt;$B98),""ok""))"),"ok")</f>
        <v>ok</v>
      </c>
      <c r="M97" s="16" t="s">
        <v>149</v>
      </c>
      <c r="N97" s="16" t="s">
        <v>150</v>
      </c>
      <c r="O97" s="16"/>
      <c r="P97" s="16"/>
      <c r="Q97" s="16"/>
      <c r="R97" s="16"/>
      <c r="T97" s="16"/>
      <c r="U97" s="22"/>
      <c r="V97" s="23"/>
      <c r="W97" s="24"/>
      <c r="X97" s="25"/>
      <c r="Y97" s="26"/>
      <c r="Z97" s="26"/>
      <c r="AA97" s="26"/>
      <c r="AB97" s="27"/>
      <c r="AC97" s="27"/>
      <c r="AD97" s="28"/>
      <c r="AE97" s="29"/>
      <c r="AF97" s="29"/>
      <c r="AG97" s="29"/>
    </row>
    <row r="98" spans="1:33" ht="26" hidden="1">
      <c r="A98" s="15">
        <v>44399</v>
      </c>
      <c r="B98" s="16" t="s">
        <v>33</v>
      </c>
      <c r="C98" s="16" t="s">
        <v>34</v>
      </c>
      <c r="D98" s="16"/>
      <c r="E98" s="16"/>
      <c r="F98" s="17" t="str">
        <f t="shared" si="1"/>
        <v>Đã nhận được CV</v>
      </c>
      <c r="G98" s="16" t="s">
        <v>411</v>
      </c>
      <c r="H98" s="18">
        <v>372612462</v>
      </c>
      <c r="I98" s="16" t="s">
        <v>412</v>
      </c>
      <c r="J98" s="19"/>
      <c r="K98" s="16" t="s">
        <v>413</v>
      </c>
      <c r="L98" s="21" t="str">
        <f ca="1">IFERROR(__xludf.DUMMYFUNCTION("if(or(countifs($H$3:H99,H99)&gt;1, countifs($I$3:I99,I99)&gt;1),""Trùng"",if(or(COUNTIFS('Data tổng'!$I:$I,$I99)&gt;1,COUNTIFS('Data tổng'!$H:$H,$H99)&gt;1),""Trùng ""&amp;FILTER('Data tổng'!$B:$B,'Data tổng'!$I:$I=$I99,'Data tổng'!$B:$B&lt;&gt;$B99),""ok""))"),"ok")</f>
        <v>ok</v>
      </c>
      <c r="M98" s="16" t="s">
        <v>149</v>
      </c>
      <c r="N98" s="16" t="s">
        <v>150</v>
      </c>
      <c r="O98" s="16"/>
      <c r="P98" s="16"/>
      <c r="Q98" s="16"/>
      <c r="R98" s="16"/>
      <c r="T98" s="16"/>
      <c r="U98" s="22"/>
      <c r="V98" s="23"/>
      <c r="W98" s="24"/>
      <c r="X98" s="25"/>
      <c r="Y98" s="26"/>
      <c r="Z98" s="26"/>
      <c r="AA98" s="26"/>
      <c r="AB98" s="27"/>
      <c r="AC98" s="27"/>
      <c r="AD98" s="28"/>
      <c r="AE98" s="29"/>
      <c r="AF98" s="29"/>
      <c r="AG98" s="29"/>
    </row>
    <row r="99" spans="1:33" ht="26" hidden="1">
      <c r="A99" s="15">
        <v>44399</v>
      </c>
      <c r="B99" s="16" t="s">
        <v>33</v>
      </c>
      <c r="C99" s="16" t="s">
        <v>34</v>
      </c>
      <c r="D99" s="16"/>
      <c r="E99" s="16"/>
      <c r="F99" s="17" t="str">
        <f t="shared" si="1"/>
        <v>Đã nhận được CV</v>
      </c>
      <c r="G99" s="16" t="s">
        <v>414</v>
      </c>
      <c r="H99" s="18">
        <v>989084278</v>
      </c>
      <c r="I99" s="16" t="s">
        <v>415</v>
      </c>
      <c r="J99" s="19"/>
      <c r="K99" s="16" t="s">
        <v>416</v>
      </c>
      <c r="L99" s="21" t="str">
        <f ca="1">IFERROR(__xludf.DUMMYFUNCTION("if(or(countifs($H$3:H100,H100)&gt;1, countifs($I$3:I100,I100)&gt;1),""Trùng"",if(or(COUNTIFS('Data tổng'!$I:$I,$I100)&gt;1,COUNTIFS('Data tổng'!$H:$H,$H100)&gt;1),""Trùng ""&amp;FILTER('Data tổng'!$B:$B,'Data tổng'!$I:$I=$I100,'Data tổng'!$B:$B&lt;&gt;$B100),""ok""))"),"ok")</f>
        <v>ok</v>
      </c>
      <c r="M99" s="16" t="s">
        <v>149</v>
      </c>
      <c r="N99" s="16" t="s">
        <v>150</v>
      </c>
      <c r="O99" s="16"/>
      <c r="P99" s="16"/>
      <c r="Q99" s="16"/>
      <c r="R99" s="16"/>
      <c r="T99" s="16"/>
      <c r="U99" s="22"/>
      <c r="V99" s="23"/>
      <c r="W99" s="24"/>
      <c r="X99" s="25"/>
      <c r="Y99" s="26"/>
      <c r="Z99" s="26"/>
      <c r="AA99" s="26"/>
      <c r="AB99" s="27"/>
      <c r="AC99" s="27"/>
      <c r="AD99" s="28"/>
      <c r="AE99" s="29"/>
      <c r="AF99" s="29"/>
      <c r="AG99" s="29"/>
    </row>
    <row r="100" spans="1:33" ht="113.5" hidden="1">
      <c r="A100" s="15">
        <v>44399</v>
      </c>
      <c r="B100" s="16" t="s">
        <v>33</v>
      </c>
      <c r="C100" s="16" t="s">
        <v>155</v>
      </c>
      <c r="D100" s="16" t="s">
        <v>417</v>
      </c>
      <c r="E100" s="16" t="s">
        <v>48</v>
      </c>
      <c r="F100" s="17" t="str">
        <f t="shared" si="1"/>
        <v>Từ chối Phỏng vấn</v>
      </c>
      <c r="G100" s="16" t="s">
        <v>418</v>
      </c>
      <c r="H100" s="18">
        <v>773405534</v>
      </c>
      <c r="I100" s="16" t="s">
        <v>419</v>
      </c>
      <c r="J100" s="19">
        <v>34737</v>
      </c>
      <c r="K100" s="30" t="s">
        <v>420</v>
      </c>
      <c r="L100" s="21" t="str">
        <f ca="1">IFERROR(__xludf.DUMMYFUNCTION("if(or(countifs($H$3:H101,H101)&gt;1, countifs($I$3:I101,I101)&gt;1),""Trùng"",if(or(COUNTIFS('Data tổng'!$I:$I,$I101)&gt;1,COUNTIFS('Data tổng'!$H:$H,$H101)&gt;1),""Trùng ""&amp;FILTER('Data tổng'!$B:$B,'Data tổng'!$I:$I=$I101,'Data tổng'!$B:$B&lt;&gt;$B101),""ok""))"),"ok")</f>
        <v>ok</v>
      </c>
      <c r="M100" s="16" t="s">
        <v>40</v>
      </c>
      <c r="N100" s="16" t="s">
        <v>243</v>
      </c>
      <c r="O100" s="16" t="s">
        <v>76</v>
      </c>
      <c r="P100" s="16" t="s">
        <v>54</v>
      </c>
      <c r="Q100" s="16" t="s">
        <v>44</v>
      </c>
      <c r="R100" s="16"/>
      <c r="S100" s="16">
        <v>2018</v>
      </c>
      <c r="T100" s="16" t="s">
        <v>100</v>
      </c>
      <c r="U100" s="22" t="s">
        <v>421</v>
      </c>
      <c r="V100" s="23">
        <v>44399</v>
      </c>
      <c r="W100" s="24" t="s">
        <v>57</v>
      </c>
      <c r="X100" s="25"/>
      <c r="Y100" s="26"/>
      <c r="Z100" s="26"/>
      <c r="AA100" s="26" t="s">
        <v>58</v>
      </c>
      <c r="AB100" s="27"/>
      <c r="AC100" s="27"/>
      <c r="AD100" s="28"/>
      <c r="AE100" s="29"/>
      <c r="AF100" s="29"/>
      <c r="AG100" s="29"/>
    </row>
    <row r="101" spans="1:33" ht="26" hidden="1">
      <c r="A101" s="15">
        <v>44399</v>
      </c>
      <c r="B101" s="16" t="s">
        <v>33</v>
      </c>
      <c r="C101" s="16" t="s">
        <v>78</v>
      </c>
      <c r="D101" s="16" t="s">
        <v>34</v>
      </c>
      <c r="E101" s="16" t="s">
        <v>48</v>
      </c>
      <c r="F101" s="17" t="str">
        <f t="shared" si="1"/>
        <v>Đã nhận được CV</v>
      </c>
      <c r="G101" s="16" t="s">
        <v>422</v>
      </c>
      <c r="H101" s="18">
        <v>966223427</v>
      </c>
      <c r="I101" s="16" t="s">
        <v>423</v>
      </c>
      <c r="J101" s="19">
        <v>36368</v>
      </c>
      <c r="K101" s="16"/>
      <c r="L101" s="21" t="str">
        <f ca="1">IFERROR(__xludf.DUMMYFUNCTION("if(or(countifs($H$3:H102,H102)&gt;1, countifs($I$3:I102,I102)&gt;1),""Trùng"",if(or(COUNTIFS('Data tổng'!$I:$I,$I102)&gt;1,COUNTIFS('Data tổng'!$H:$H,$H102)&gt;1),""Trùng ""&amp;FILTER('Data tổng'!$B:$B,'Data tổng'!$I:$I=$I102,'Data tổng'!$B:$B&lt;&gt;$B102),""ok""))"),"ok")</f>
        <v>ok</v>
      </c>
      <c r="M101" s="16" t="s">
        <v>149</v>
      </c>
      <c r="N101" s="16" t="s">
        <v>150</v>
      </c>
      <c r="O101" s="16" t="s">
        <v>85</v>
      </c>
      <c r="P101" s="16" t="s">
        <v>270</v>
      </c>
      <c r="Q101" s="16"/>
      <c r="R101" s="16"/>
      <c r="S101" s="52">
        <v>44410</v>
      </c>
      <c r="T101" s="16" t="s">
        <v>55</v>
      </c>
      <c r="U101" s="22"/>
      <c r="V101" s="23"/>
      <c r="W101" s="24"/>
      <c r="X101" s="25"/>
      <c r="Y101" s="26"/>
      <c r="Z101" s="26"/>
      <c r="AA101" s="26"/>
      <c r="AB101" s="27"/>
      <c r="AC101" s="27"/>
      <c r="AD101" s="28"/>
      <c r="AE101" s="29"/>
      <c r="AF101" s="29"/>
      <c r="AG101" s="29"/>
    </row>
    <row r="102" spans="1:33" ht="26" hidden="1">
      <c r="A102" s="15">
        <v>44399</v>
      </c>
      <c r="B102" s="16" t="s">
        <v>33</v>
      </c>
      <c r="C102" s="16" t="s">
        <v>78</v>
      </c>
      <c r="D102" s="16" t="s">
        <v>34</v>
      </c>
      <c r="E102" s="16" t="s">
        <v>48</v>
      </c>
      <c r="F102" s="17" t="str">
        <f t="shared" si="1"/>
        <v>Đã nhận được CV</v>
      </c>
      <c r="G102" s="16" t="s">
        <v>424</v>
      </c>
      <c r="H102" s="18">
        <v>367013882</v>
      </c>
      <c r="I102" s="16" t="s">
        <v>425</v>
      </c>
      <c r="J102" s="19">
        <v>34923</v>
      </c>
      <c r="K102" s="16"/>
      <c r="L102" s="21" t="str">
        <f ca="1">IFERROR(__xludf.DUMMYFUNCTION("if(or(countifs($H$3:H103,H103)&gt;1, countifs($I$3:I103,I103)&gt;1),""Trùng"",if(or(COUNTIFS('Data tổng'!$I:$I,$I103)&gt;1,COUNTIFS('Data tổng'!$H:$H,$H103)&gt;1),""Trùng ""&amp;FILTER('Data tổng'!$B:$B,'Data tổng'!$I:$I=$I103,'Data tổng'!$B:$B&lt;&gt;$B103),""ok""))"),"ok")</f>
        <v>ok</v>
      </c>
      <c r="M102" s="16" t="s">
        <v>149</v>
      </c>
      <c r="N102" s="16" t="s">
        <v>150</v>
      </c>
      <c r="O102" s="16" t="s">
        <v>391</v>
      </c>
      <c r="P102" s="16"/>
      <c r="Q102" s="16"/>
      <c r="R102" s="16"/>
      <c r="T102" s="16" t="s">
        <v>55</v>
      </c>
      <c r="U102" s="22"/>
      <c r="V102" s="23"/>
      <c r="W102" s="24"/>
      <c r="X102" s="25"/>
      <c r="Y102" s="26"/>
      <c r="Z102" s="26"/>
      <c r="AA102" s="26"/>
      <c r="AB102" s="27"/>
      <c r="AC102" s="27"/>
      <c r="AD102" s="28"/>
      <c r="AE102" s="29"/>
      <c r="AF102" s="29"/>
      <c r="AG102" s="29"/>
    </row>
    <row r="103" spans="1:33" ht="26" hidden="1">
      <c r="A103" s="15">
        <v>44399</v>
      </c>
      <c r="B103" s="16" t="s">
        <v>33</v>
      </c>
      <c r="C103" s="16" t="s">
        <v>163</v>
      </c>
      <c r="D103" s="16" t="s">
        <v>34</v>
      </c>
      <c r="E103" s="16" t="s">
        <v>48</v>
      </c>
      <c r="F103" s="17" t="str">
        <f t="shared" si="1"/>
        <v>Đã nhận được CV</v>
      </c>
      <c r="G103" s="16" t="s">
        <v>426</v>
      </c>
      <c r="H103" s="18" t="s">
        <v>427</v>
      </c>
      <c r="I103" s="16" t="s">
        <v>428</v>
      </c>
      <c r="J103" s="19">
        <v>36308</v>
      </c>
      <c r="K103" s="16"/>
      <c r="L103" s="21" t="str">
        <f ca="1">IFERROR(__xludf.DUMMYFUNCTION("if(or(countifs($H$3:H104,H104)&gt;1, countifs($I$3:I104,I104)&gt;1),""Trùng"",if(or(COUNTIFS('Data tổng'!$I:$I,$I104)&gt;1,COUNTIFS('Data tổng'!$H:$H,$H104)&gt;1),""Trùng ""&amp;FILTER('Data tổng'!$B:$B,'Data tổng'!$I:$I=$I104,'Data tổng'!$B:$B&lt;&gt;$B104),""ok""))"),"ok")</f>
        <v>ok</v>
      </c>
      <c r="M103" s="16" t="s">
        <v>149</v>
      </c>
      <c r="N103" s="16" t="s">
        <v>150</v>
      </c>
      <c r="O103" s="16" t="s">
        <v>85</v>
      </c>
      <c r="P103" s="16" t="s">
        <v>106</v>
      </c>
      <c r="Q103" s="16" t="s">
        <v>178</v>
      </c>
      <c r="R103" s="16"/>
      <c r="S103" s="16" t="s">
        <v>429</v>
      </c>
      <c r="T103" s="16" t="s">
        <v>55</v>
      </c>
      <c r="U103" s="22"/>
      <c r="V103" s="23"/>
      <c r="W103" s="24"/>
      <c r="X103" s="25"/>
      <c r="Y103" s="26"/>
      <c r="Z103" s="26"/>
      <c r="AA103" s="26"/>
      <c r="AB103" s="27"/>
      <c r="AC103" s="27"/>
      <c r="AD103" s="28"/>
      <c r="AE103" s="29"/>
      <c r="AF103" s="29"/>
      <c r="AG103" s="29"/>
    </row>
    <row r="104" spans="1:33" ht="26" hidden="1">
      <c r="A104" s="15">
        <v>44399</v>
      </c>
      <c r="B104" s="16" t="s">
        <v>33</v>
      </c>
      <c r="C104" s="16" t="s">
        <v>155</v>
      </c>
      <c r="D104" s="16" t="s">
        <v>34</v>
      </c>
      <c r="E104" s="16" t="s">
        <v>48</v>
      </c>
      <c r="F104" s="17" t="str">
        <f t="shared" si="1"/>
        <v>Đã nhận được CV</v>
      </c>
      <c r="G104" s="16" t="s">
        <v>430</v>
      </c>
      <c r="H104" s="18">
        <v>563045360</v>
      </c>
      <c r="I104" s="16" t="s">
        <v>431</v>
      </c>
      <c r="J104" s="19"/>
      <c r="K104" s="16"/>
      <c r="L104" s="21" t="str">
        <f ca="1">IFERROR(__xludf.DUMMYFUNCTION("if(or(countifs($H$3:H105,H105)&gt;1, countifs($I$3:I105,I105)&gt;1),""Trùng"",if(or(COUNTIFS('Data tổng'!$I:$I,$I105)&gt;1,COUNTIFS('Data tổng'!$H:$H,$H105)&gt;1),""Trùng ""&amp;FILTER('Data tổng'!$B:$B,'Data tổng'!$I:$I=$I105,'Data tổng'!$B:$B&lt;&gt;$B105),""ok""))"),"ok")</f>
        <v>ok</v>
      </c>
      <c r="M104" s="16" t="s">
        <v>149</v>
      </c>
      <c r="N104" s="16" t="s">
        <v>150</v>
      </c>
      <c r="O104" s="16" t="s">
        <v>76</v>
      </c>
      <c r="P104" s="16" t="s">
        <v>106</v>
      </c>
      <c r="Q104" s="16"/>
      <c r="R104" s="16"/>
      <c r="T104" s="16" t="s">
        <v>55</v>
      </c>
      <c r="U104" s="22" t="s">
        <v>432</v>
      </c>
      <c r="V104" s="23"/>
      <c r="W104" s="24"/>
      <c r="X104" s="25"/>
      <c r="Y104" s="26"/>
      <c r="Z104" s="26"/>
      <c r="AA104" s="26"/>
      <c r="AB104" s="27"/>
      <c r="AC104" s="27"/>
      <c r="AD104" s="28"/>
      <c r="AE104" s="29"/>
      <c r="AF104" s="29"/>
      <c r="AG104" s="29"/>
    </row>
    <row r="105" spans="1:33" ht="26" hidden="1">
      <c r="A105" s="15">
        <v>44399</v>
      </c>
      <c r="B105" s="16" t="s">
        <v>33</v>
      </c>
      <c r="C105" s="16" t="s">
        <v>155</v>
      </c>
      <c r="D105" s="16"/>
      <c r="E105" s="16"/>
      <c r="F105" s="17" t="str">
        <f t="shared" si="1"/>
        <v>Đã nhận được CV</v>
      </c>
      <c r="G105" s="16" t="s">
        <v>433</v>
      </c>
      <c r="H105" s="18">
        <v>912670080</v>
      </c>
      <c r="I105" s="16" t="s">
        <v>434</v>
      </c>
      <c r="J105" s="19"/>
      <c r="K105" s="30" t="s">
        <v>435</v>
      </c>
      <c r="L105" s="21" t="str">
        <f ca="1">IFERROR(__xludf.DUMMYFUNCTION("if(or(countifs($H$3:H106,H106)&gt;1, countifs($I$3:I106,I106)&gt;1),""Trùng"",if(or(COUNTIFS('Data tổng'!$I:$I,$I106)&gt;1,COUNTIFS('Data tổng'!$H:$H,$H106)&gt;1),""Trùng ""&amp;FILTER('Data tổng'!$B:$B,'Data tổng'!$I:$I=$I106,'Data tổng'!$B:$B&lt;&gt;$B106),""ok""))"),"ok")</f>
        <v>ok</v>
      </c>
      <c r="M105" s="16" t="s">
        <v>40</v>
      </c>
      <c r="N105" s="16" t="s">
        <v>243</v>
      </c>
      <c r="O105" s="16"/>
      <c r="P105" s="16"/>
      <c r="Q105" s="16"/>
      <c r="R105" s="16"/>
      <c r="T105" s="16"/>
      <c r="U105" s="22"/>
      <c r="V105" s="23"/>
      <c r="W105" s="24"/>
      <c r="X105" s="25"/>
      <c r="Y105" s="26"/>
      <c r="Z105" s="26"/>
      <c r="AA105" s="26"/>
      <c r="AB105" s="27"/>
      <c r="AC105" s="27"/>
      <c r="AD105" s="28"/>
      <c r="AE105" s="29"/>
      <c r="AF105" s="29"/>
      <c r="AG105" s="29"/>
    </row>
    <row r="106" spans="1:33" ht="26" hidden="1">
      <c r="A106" s="15">
        <v>44399</v>
      </c>
      <c r="B106" s="16" t="s">
        <v>33</v>
      </c>
      <c r="C106" s="16" t="s">
        <v>155</v>
      </c>
      <c r="D106" s="16" t="s">
        <v>34</v>
      </c>
      <c r="E106" s="16" t="s">
        <v>48</v>
      </c>
      <c r="F106" s="17" t="str">
        <f t="shared" si="1"/>
        <v>Đã nhận được CV</v>
      </c>
      <c r="G106" s="16" t="s">
        <v>436</v>
      </c>
      <c r="H106" s="18" t="s">
        <v>437</v>
      </c>
      <c r="I106" s="16" t="s">
        <v>438</v>
      </c>
      <c r="J106" s="19">
        <v>36272</v>
      </c>
      <c r="K106" s="16"/>
      <c r="L106" s="21" t="str">
        <f ca="1">IFERROR(__xludf.DUMMYFUNCTION("if(or(countifs($H$3:H107,H107)&gt;1, countifs($I$3:I107,I107)&gt;1),""Trùng"",if(or(COUNTIFS('Data tổng'!$I:$I,$I107)&gt;1,COUNTIFS('Data tổng'!$H:$H,$H107)&gt;1),""Trùng ""&amp;FILTER('Data tổng'!$B:$B,'Data tổng'!$I:$I=$I107,'Data tổng'!$B:$B&lt;&gt;$B107),""ok""))"),"ok")</f>
        <v>ok</v>
      </c>
      <c r="M106" s="16" t="s">
        <v>149</v>
      </c>
      <c r="N106" s="16" t="s">
        <v>150</v>
      </c>
      <c r="O106" s="16" t="s">
        <v>391</v>
      </c>
      <c r="P106" s="16" t="s">
        <v>54</v>
      </c>
      <c r="Q106" s="16"/>
      <c r="R106" s="16"/>
      <c r="T106" s="16" t="s">
        <v>55</v>
      </c>
      <c r="U106" s="22"/>
      <c r="V106" s="23"/>
      <c r="W106" s="24"/>
      <c r="X106" s="25"/>
      <c r="Y106" s="26"/>
      <c r="Z106" s="26"/>
      <c r="AA106" s="26"/>
      <c r="AB106" s="27"/>
      <c r="AC106" s="27"/>
      <c r="AD106" s="28"/>
      <c r="AE106" s="29"/>
      <c r="AF106" s="29"/>
      <c r="AG106" s="29"/>
    </row>
    <row r="107" spans="1:33" ht="26" hidden="1">
      <c r="A107" s="15">
        <v>44399</v>
      </c>
      <c r="B107" s="16" t="s">
        <v>33</v>
      </c>
      <c r="C107" s="16" t="s">
        <v>78</v>
      </c>
      <c r="D107" s="16" t="s">
        <v>34</v>
      </c>
      <c r="E107" s="16" t="s">
        <v>48</v>
      </c>
      <c r="F107" s="17" t="str">
        <f t="shared" si="1"/>
        <v>Đã nhận được CV</v>
      </c>
      <c r="G107" s="16" t="s">
        <v>439</v>
      </c>
      <c r="H107" s="18">
        <v>965529582</v>
      </c>
      <c r="I107" s="16" t="s">
        <v>440</v>
      </c>
      <c r="J107" s="19">
        <v>36469</v>
      </c>
      <c r="K107" s="16"/>
      <c r="L107" s="21" t="str">
        <f ca="1">IFERROR(__xludf.DUMMYFUNCTION("if(or(countifs($H$3:H108,H108)&gt;1, countifs($I$3:I108,I108)&gt;1),""Trùng"",if(or(COUNTIFS('Data tổng'!$I:$I,$I108)&gt;1,COUNTIFS('Data tổng'!$H:$H,$H108)&gt;1),""Trùng ""&amp;FILTER('Data tổng'!$B:$B,'Data tổng'!$I:$I=$I108,'Data tổng'!$B:$B&lt;&gt;$B108),""ok""))"),"ok")</f>
        <v>ok</v>
      </c>
      <c r="M107" s="16" t="s">
        <v>149</v>
      </c>
      <c r="N107" s="16" t="s">
        <v>150</v>
      </c>
      <c r="O107" s="16" t="s">
        <v>76</v>
      </c>
      <c r="P107" s="16" t="s">
        <v>54</v>
      </c>
      <c r="Q107" s="16"/>
      <c r="R107" s="16"/>
      <c r="T107" s="16" t="s">
        <v>55</v>
      </c>
      <c r="U107" s="22" t="s">
        <v>441</v>
      </c>
      <c r="V107" s="23"/>
      <c r="W107" s="24"/>
      <c r="X107" s="25"/>
      <c r="Y107" s="26"/>
      <c r="Z107" s="26"/>
      <c r="AA107" s="26"/>
      <c r="AB107" s="27"/>
      <c r="AC107" s="27"/>
      <c r="AD107" s="28"/>
      <c r="AE107" s="29"/>
      <c r="AF107" s="29"/>
      <c r="AG107" s="29"/>
    </row>
    <row r="108" spans="1:33" ht="26" hidden="1">
      <c r="A108" s="15">
        <v>44399</v>
      </c>
      <c r="B108" s="16" t="s">
        <v>33</v>
      </c>
      <c r="C108" s="16" t="s">
        <v>155</v>
      </c>
      <c r="D108" s="16" t="s">
        <v>34</v>
      </c>
      <c r="E108" s="16" t="s">
        <v>48</v>
      </c>
      <c r="F108" s="17" t="str">
        <f t="shared" si="1"/>
        <v>Đã nhận được CV</v>
      </c>
      <c r="G108" s="16" t="s">
        <v>442</v>
      </c>
      <c r="H108" s="18">
        <v>966850047</v>
      </c>
      <c r="I108" s="16" t="s">
        <v>443</v>
      </c>
      <c r="J108" s="19">
        <v>35974</v>
      </c>
      <c r="K108" s="16"/>
      <c r="L108" s="21" t="str">
        <f ca="1">IFERROR(__xludf.DUMMYFUNCTION("if(or(countifs($H$3:H109,H109)&gt;1, countifs($I$3:I109,I109)&gt;1),""Trùng"",if(or(COUNTIFS('Data tổng'!$I:$I,$I109)&gt;1,COUNTIFS('Data tổng'!$H:$H,$H109)&gt;1),""Trùng ""&amp;FILTER('Data tổng'!$B:$B,'Data tổng'!$I:$I=$I109,'Data tổng'!$B:$B&lt;&gt;$B109),""ok""))"),"ok")</f>
        <v>ok</v>
      </c>
      <c r="M108" s="16" t="s">
        <v>149</v>
      </c>
      <c r="N108" s="16" t="s">
        <v>150</v>
      </c>
      <c r="O108" s="16" t="s">
        <v>76</v>
      </c>
      <c r="P108" s="16" t="s">
        <v>76</v>
      </c>
      <c r="Q108" s="16"/>
      <c r="R108" s="16"/>
      <c r="T108" s="16" t="s">
        <v>55</v>
      </c>
      <c r="U108" s="22"/>
      <c r="V108" s="23"/>
      <c r="W108" s="24"/>
      <c r="X108" s="25"/>
      <c r="Y108" s="26"/>
      <c r="Z108" s="26"/>
      <c r="AA108" s="26"/>
      <c r="AB108" s="27"/>
      <c r="AC108" s="27"/>
      <c r="AD108" s="28"/>
      <c r="AE108" s="29"/>
      <c r="AF108" s="29"/>
      <c r="AG108" s="29"/>
    </row>
    <row r="109" spans="1:33" ht="26" hidden="1">
      <c r="A109" s="15">
        <v>44399</v>
      </c>
      <c r="B109" s="16" t="s">
        <v>33</v>
      </c>
      <c r="C109" s="16" t="s">
        <v>78</v>
      </c>
      <c r="D109" s="16" t="s">
        <v>34</v>
      </c>
      <c r="E109" s="16" t="s">
        <v>48</v>
      </c>
      <c r="F109" s="17" t="str">
        <f t="shared" si="1"/>
        <v>Đã nhận được CV</v>
      </c>
      <c r="G109" s="16" t="s">
        <v>444</v>
      </c>
      <c r="H109" s="18">
        <v>962336097</v>
      </c>
      <c r="I109" s="16" t="s">
        <v>445</v>
      </c>
      <c r="J109" s="19">
        <v>36252</v>
      </c>
      <c r="K109" s="16"/>
      <c r="L109" s="21" t="str">
        <f ca="1">IFERROR(__xludf.DUMMYFUNCTION("if(or(countifs($H$3:H110,H110)&gt;1, countifs($I$3:I110,I110)&gt;1),""Trùng"",if(or(COUNTIFS('Data tổng'!$I:$I,$I110)&gt;1,COUNTIFS('Data tổng'!$H:$H,$H110)&gt;1),""Trùng ""&amp;FILTER('Data tổng'!$B:$B,'Data tổng'!$I:$I=$I110,'Data tổng'!$B:$B&lt;&gt;$B110),""ok""))"),"ok")</f>
        <v>ok</v>
      </c>
      <c r="M109" s="16" t="s">
        <v>149</v>
      </c>
      <c r="N109" s="16" t="s">
        <v>150</v>
      </c>
      <c r="O109" s="16" t="s">
        <v>76</v>
      </c>
      <c r="P109" s="16" t="s">
        <v>76</v>
      </c>
      <c r="Q109" s="16"/>
      <c r="R109" s="16"/>
      <c r="T109" s="16" t="s">
        <v>55</v>
      </c>
      <c r="U109" s="22"/>
      <c r="V109" s="23"/>
      <c r="W109" s="24"/>
      <c r="X109" s="25"/>
      <c r="Y109" s="26"/>
      <c r="Z109" s="26"/>
      <c r="AA109" s="26"/>
      <c r="AB109" s="27"/>
      <c r="AC109" s="27"/>
      <c r="AD109" s="28"/>
      <c r="AE109" s="29"/>
      <c r="AF109" s="29"/>
      <c r="AG109" s="29"/>
    </row>
    <row r="110" spans="1:33" ht="26" hidden="1">
      <c r="A110" s="15">
        <v>44399</v>
      </c>
      <c r="B110" s="16" t="s">
        <v>33</v>
      </c>
      <c r="C110" s="16" t="s">
        <v>78</v>
      </c>
      <c r="D110" s="16" t="s">
        <v>34</v>
      </c>
      <c r="E110" s="16" t="s">
        <v>48</v>
      </c>
      <c r="F110" s="17" t="str">
        <f t="shared" si="1"/>
        <v>Đã nhận được CV</v>
      </c>
      <c r="G110" s="16" t="s">
        <v>446</v>
      </c>
      <c r="H110" s="18" t="s">
        <v>447</v>
      </c>
      <c r="I110" s="16" t="s">
        <v>448</v>
      </c>
      <c r="J110" s="19">
        <v>34733</v>
      </c>
      <c r="K110" s="16"/>
      <c r="L110" s="21" t="str">
        <f ca="1">IFERROR(__xludf.DUMMYFUNCTION("if(or(countifs($H$3:H111,H111)&gt;1, countifs($I$3:I111,I111)&gt;1),""Trùng"",if(or(COUNTIFS('Data tổng'!$I:$I,$I111)&gt;1,COUNTIFS('Data tổng'!$H:$H,$H111)&gt;1),""Trùng ""&amp;FILTER('Data tổng'!$B:$B,'Data tổng'!$I:$I=$I111,'Data tổng'!$B:$B&lt;&gt;$B111),""ok""))"),"ok")</f>
        <v>ok</v>
      </c>
      <c r="M110" s="16" t="s">
        <v>149</v>
      </c>
      <c r="N110" s="16" t="s">
        <v>150</v>
      </c>
      <c r="O110" s="16" t="s">
        <v>76</v>
      </c>
      <c r="P110" s="16" t="s">
        <v>76</v>
      </c>
      <c r="Q110" s="16"/>
      <c r="R110" s="16"/>
      <c r="T110" s="16" t="s">
        <v>55</v>
      </c>
      <c r="U110" s="22"/>
      <c r="V110" s="23"/>
      <c r="W110" s="24"/>
      <c r="X110" s="25"/>
      <c r="Y110" s="26"/>
      <c r="Z110" s="26"/>
      <c r="AA110" s="26"/>
      <c r="AB110" s="27"/>
      <c r="AC110" s="27"/>
      <c r="AD110" s="28"/>
      <c r="AE110" s="29"/>
      <c r="AF110" s="29"/>
      <c r="AG110" s="29"/>
    </row>
    <row r="111" spans="1:33" ht="88.5" hidden="1">
      <c r="A111" s="15">
        <v>44400</v>
      </c>
      <c r="B111" s="16" t="s">
        <v>33</v>
      </c>
      <c r="C111" s="16" t="s">
        <v>263</v>
      </c>
      <c r="D111" s="16" t="s">
        <v>34</v>
      </c>
      <c r="E111" s="16" t="s">
        <v>48</v>
      </c>
      <c r="F111" s="17" t="str">
        <f t="shared" si="1"/>
        <v>Từ chối Phỏng vấn</v>
      </c>
      <c r="G111" s="16" t="s">
        <v>449</v>
      </c>
      <c r="H111" s="18">
        <v>362015907</v>
      </c>
      <c r="I111" s="16" t="s">
        <v>450</v>
      </c>
      <c r="J111" s="19">
        <v>36934</v>
      </c>
      <c r="K111" s="16"/>
      <c r="L111" s="21" t="str">
        <f ca="1">IFERROR(__xludf.DUMMYFUNCTION("if(or(countifs($H$3:H112,H112)&gt;1, countifs($I$3:I112,I112)&gt;1),""Trùng"",if(or(COUNTIFS('Data tổng'!$I:$I,$I112)&gt;1,COUNTIFS('Data tổng'!$H:$H,$H112)&gt;1),""Trùng ""&amp;FILTER('Data tổng'!$B:$B,'Data tổng'!$I:$I=$I112,'Data tổng'!$B:$B&lt;&gt;$B112),""ok""))"),"ok")</f>
        <v>ok</v>
      </c>
      <c r="M111" s="16" t="s">
        <v>40</v>
      </c>
      <c r="N111" s="16" t="s">
        <v>243</v>
      </c>
      <c r="O111" s="16" t="s">
        <v>253</v>
      </c>
      <c r="P111" s="16" t="s">
        <v>54</v>
      </c>
      <c r="Q111" s="16"/>
      <c r="R111" s="16"/>
      <c r="T111" s="16" t="s">
        <v>55</v>
      </c>
      <c r="U111" s="22" t="s">
        <v>451</v>
      </c>
      <c r="V111" s="23">
        <v>44403</v>
      </c>
      <c r="W111" s="24" t="s">
        <v>57</v>
      </c>
      <c r="X111" s="25"/>
      <c r="Y111" s="26"/>
      <c r="Z111" s="26"/>
      <c r="AA111" s="26" t="s">
        <v>58</v>
      </c>
      <c r="AB111" s="27"/>
      <c r="AC111" s="27"/>
      <c r="AD111" s="28"/>
      <c r="AE111" s="29"/>
      <c r="AF111" s="29"/>
      <c r="AG111" s="29"/>
    </row>
    <row r="112" spans="1:33" hidden="1">
      <c r="A112" s="15">
        <v>44400</v>
      </c>
      <c r="B112" s="16" t="s">
        <v>33</v>
      </c>
      <c r="C112" s="16" t="s">
        <v>163</v>
      </c>
      <c r="D112" s="16" t="s">
        <v>35</v>
      </c>
      <c r="E112" s="16" t="s">
        <v>48</v>
      </c>
      <c r="F112" s="17" t="str">
        <f t="shared" si="1"/>
        <v>Fail CV</v>
      </c>
      <c r="G112" s="16" t="s">
        <v>452</v>
      </c>
      <c r="H112" s="18">
        <v>987654321</v>
      </c>
      <c r="I112" s="16" t="s">
        <v>453</v>
      </c>
      <c r="J112" s="19">
        <v>35569</v>
      </c>
      <c r="K112" s="30" t="s">
        <v>454</v>
      </c>
      <c r="L112" s="21" t="str">
        <f ca="1">IFERROR(__xludf.DUMMYFUNCTION("if(or(countifs($H$3:H113,H113)&gt;1, countifs($I$3:I113,I113)&gt;1),""Trùng"",if(or(COUNTIFS('Data tổng'!$I:$I,$I113)&gt;1,COUNTIFS('Data tổng'!$H:$H,$H113)&gt;1),""Trùng ""&amp;FILTER('Data tổng'!$B:$B,'Data tổng'!$I:$I=$I113,'Data tổng'!$B:$B&lt;&gt;$B113),""ok""))"),"ok")</f>
        <v>ok</v>
      </c>
      <c r="M112" s="16" t="s">
        <v>40</v>
      </c>
      <c r="N112" s="16" t="s">
        <v>243</v>
      </c>
      <c r="O112" s="16" t="s">
        <v>253</v>
      </c>
      <c r="P112" s="16" t="s">
        <v>54</v>
      </c>
      <c r="Q112" s="16"/>
      <c r="R112" s="16"/>
      <c r="T112" s="16" t="s">
        <v>55</v>
      </c>
      <c r="U112" s="22" t="s">
        <v>455</v>
      </c>
      <c r="V112" s="23"/>
      <c r="W112" s="24" t="s">
        <v>47</v>
      </c>
      <c r="X112" s="25"/>
      <c r="Y112" s="26"/>
      <c r="Z112" s="26"/>
      <c r="AA112" s="26"/>
      <c r="AB112" s="27"/>
      <c r="AC112" s="27"/>
      <c r="AD112" s="28"/>
      <c r="AE112" s="29"/>
      <c r="AF112" s="29"/>
      <c r="AG112" s="29"/>
    </row>
    <row r="113" spans="1:33" ht="38.5" hidden="1">
      <c r="A113" s="15">
        <v>44400</v>
      </c>
      <c r="B113" s="16" t="s">
        <v>33</v>
      </c>
      <c r="C113" s="16" t="s">
        <v>456</v>
      </c>
      <c r="D113" s="16" t="s">
        <v>457</v>
      </c>
      <c r="E113" s="16" t="s">
        <v>48</v>
      </c>
      <c r="F113" s="17" t="str">
        <f t="shared" si="1"/>
        <v>Từ chối Phỏng vấn</v>
      </c>
      <c r="G113" s="16" t="s">
        <v>458</v>
      </c>
      <c r="H113" s="18">
        <v>942682056</v>
      </c>
      <c r="I113" s="16" t="s">
        <v>459</v>
      </c>
      <c r="J113" s="19">
        <v>33700</v>
      </c>
      <c r="K113" s="30" t="s">
        <v>460</v>
      </c>
      <c r="L113" s="21" t="str">
        <f ca="1">IFERROR(__xludf.DUMMYFUNCTION("if(or(countifs($H$3:H114,H114)&gt;1, countifs($I$3:I114,I114)&gt;1),""Trùng"",if(or(COUNTIFS('Data tổng'!$I:$I,$I114)&gt;1,COUNTIFS('Data tổng'!$H:$H,$H114)&gt;1),""Trùng ""&amp;FILTER('Data tổng'!$B:$B,'Data tổng'!$I:$I=$I114,'Data tổng'!$B:$B&lt;&gt;$B114),""ok""))"),"ok")</f>
        <v>ok</v>
      </c>
      <c r="M113" s="16" t="s">
        <v>40</v>
      </c>
      <c r="N113" s="16" t="s">
        <v>243</v>
      </c>
      <c r="O113" s="16" t="s">
        <v>94</v>
      </c>
      <c r="P113" s="16" t="s">
        <v>114</v>
      </c>
      <c r="Q113" s="16"/>
      <c r="R113" s="16"/>
      <c r="T113" s="16" t="s">
        <v>138</v>
      </c>
      <c r="U113" s="22" t="s">
        <v>187</v>
      </c>
      <c r="V113" s="23"/>
      <c r="W113" s="24" t="s">
        <v>57</v>
      </c>
      <c r="X113" s="25"/>
      <c r="Y113" s="26"/>
      <c r="Z113" s="26"/>
      <c r="AA113" s="26" t="s">
        <v>58</v>
      </c>
      <c r="AB113" s="27"/>
      <c r="AC113" s="27"/>
      <c r="AD113" s="28"/>
      <c r="AE113" s="29"/>
      <c r="AF113" s="29"/>
      <c r="AG113" s="29"/>
    </row>
    <row r="114" spans="1:33" ht="63.5" hidden="1">
      <c r="A114" s="15">
        <v>44400</v>
      </c>
      <c r="B114" s="16" t="s">
        <v>33</v>
      </c>
      <c r="C114" s="16" t="s">
        <v>155</v>
      </c>
      <c r="D114" s="16"/>
      <c r="E114" s="16" t="s">
        <v>48</v>
      </c>
      <c r="F114" s="17" t="str">
        <f t="shared" si="1"/>
        <v>Đã nhận được CV</v>
      </c>
      <c r="G114" s="16" t="s">
        <v>461</v>
      </c>
      <c r="H114" s="18">
        <v>948147385</v>
      </c>
      <c r="I114" s="16" t="s">
        <v>462</v>
      </c>
      <c r="J114" s="19">
        <v>36241</v>
      </c>
      <c r="K114" s="30" t="s">
        <v>463</v>
      </c>
      <c r="L114" s="21" t="str">
        <f ca="1">IFERROR(__xludf.DUMMYFUNCTION("if(or(countifs($H$3:H115,H115)&gt;1, countifs($I$3:I115,I115)&gt;1),""Trùng"",if(or(COUNTIFS('Data tổng'!$I:$I,$I115)&gt;1,COUNTIFS('Data tổng'!$H:$H,$H115)&gt;1),""Trùng ""&amp;FILTER('Data tổng'!$B:$B,'Data tổng'!$I:$I=$I115,'Data tổng'!$B:$B&lt;&gt;$B115),""ok""))"),"ok")</f>
        <v>ok</v>
      </c>
      <c r="M114" s="16" t="s">
        <v>40</v>
      </c>
      <c r="N114" s="16" t="s">
        <v>243</v>
      </c>
      <c r="O114" s="16" t="s">
        <v>42</v>
      </c>
      <c r="P114" s="16" t="s">
        <v>54</v>
      </c>
      <c r="Q114" s="16"/>
      <c r="R114" s="16"/>
      <c r="T114" s="16"/>
      <c r="U114" s="22" t="s">
        <v>464</v>
      </c>
      <c r="V114" s="23"/>
      <c r="W114" s="24"/>
      <c r="X114" s="25"/>
      <c r="Y114" s="26"/>
      <c r="Z114" s="26"/>
      <c r="AA114" s="26"/>
      <c r="AB114" s="27"/>
      <c r="AC114" s="27"/>
      <c r="AD114" s="28"/>
      <c r="AE114" s="29"/>
      <c r="AF114" s="29"/>
      <c r="AG114" s="29"/>
    </row>
    <row r="115" spans="1:33" ht="101" hidden="1">
      <c r="A115" s="15">
        <v>44400</v>
      </c>
      <c r="B115" s="16" t="s">
        <v>33</v>
      </c>
      <c r="C115" s="16" t="s">
        <v>163</v>
      </c>
      <c r="D115" s="16"/>
      <c r="E115" s="16"/>
      <c r="F115" s="17" t="str">
        <f t="shared" si="1"/>
        <v>Từ chối Phỏng vấn</v>
      </c>
      <c r="G115" s="16" t="s">
        <v>465</v>
      </c>
      <c r="H115" s="53">
        <v>375911345</v>
      </c>
      <c r="I115" s="54" t="s">
        <v>466</v>
      </c>
      <c r="J115" s="55">
        <v>34090</v>
      </c>
      <c r="K115" s="30" t="s">
        <v>467</v>
      </c>
      <c r="L115" s="21" t="str">
        <f ca="1">IFERROR(__xludf.DUMMYFUNCTION("if(or(countifs($H$3:H116,H116)&gt;1, countifs($I$3:I116,I116)&gt;1),""Trùng"",if(or(COUNTIFS('Data tổng'!$I:$I,$I116)&gt;1,COUNTIFS('Data tổng'!$H:$H,$H116)&gt;1),""Trùng ""&amp;FILTER('Data tổng'!$B:$B,'Data tổng'!$I:$I=$I116,'Data tổng'!$B:$B&lt;&gt;$B116),""ok""))"),"ok")</f>
        <v>ok</v>
      </c>
      <c r="M115" s="16" t="s">
        <v>83</v>
      </c>
      <c r="N115" s="16" t="s">
        <v>243</v>
      </c>
      <c r="O115" s="16" t="s">
        <v>76</v>
      </c>
      <c r="P115" s="16" t="s">
        <v>54</v>
      </c>
      <c r="Q115" s="16"/>
      <c r="R115" s="16"/>
      <c r="T115" s="16" t="s">
        <v>100</v>
      </c>
      <c r="U115" s="21" t="s">
        <v>468</v>
      </c>
      <c r="V115" s="23">
        <v>44400</v>
      </c>
      <c r="W115" s="24" t="s">
        <v>57</v>
      </c>
      <c r="X115" s="25">
        <v>44404</v>
      </c>
      <c r="Y115" s="33">
        <v>0.375</v>
      </c>
      <c r="Z115" s="26" t="s">
        <v>160</v>
      </c>
      <c r="AA115" s="26" t="s">
        <v>58</v>
      </c>
      <c r="AB115" s="27"/>
      <c r="AC115" s="27"/>
      <c r="AD115" s="28"/>
      <c r="AE115" s="29"/>
      <c r="AF115" s="29"/>
      <c r="AG115" s="29"/>
    </row>
    <row r="116" spans="1:33" ht="26" hidden="1">
      <c r="A116" s="15">
        <v>44403</v>
      </c>
      <c r="B116" s="16" t="s">
        <v>33</v>
      </c>
      <c r="C116" s="16" t="s">
        <v>78</v>
      </c>
      <c r="D116" s="16" t="s">
        <v>34</v>
      </c>
      <c r="E116" s="16" t="s">
        <v>48</v>
      </c>
      <c r="F116" s="17" t="str">
        <f t="shared" si="1"/>
        <v>Đã nhận được CV</v>
      </c>
      <c r="G116" s="16" t="s">
        <v>469</v>
      </c>
      <c r="H116" s="18">
        <v>855144663</v>
      </c>
      <c r="I116" s="16" t="s">
        <v>470</v>
      </c>
      <c r="J116" s="19">
        <v>36833</v>
      </c>
      <c r="K116" s="16"/>
      <c r="L116" s="21" t="str">
        <f ca="1">IFERROR(__xludf.DUMMYFUNCTION("if(or(countifs($H$3:H117,H117)&gt;1, countifs($I$3:I117,I117)&gt;1),""Trùng"",if(or(COUNTIFS('Data tổng'!$I:$I,$I117)&gt;1,COUNTIFS('Data tổng'!$H:$H,$H117)&gt;1),""Trùng ""&amp;FILTER('Data tổng'!$B:$B,'Data tổng'!$I:$I=$I117,'Data tổng'!$B:$B&lt;&gt;$B117),""ok""))"),"ok")</f>
        <v>ok</v>
      </c>
      <c r="M116" s="16" t="s">
        <v>149</v>
      </c>
      <c r="N116" s="16" t="s">
        <v>150</v>
      </c>
      <c r="O116" s="16" t="s">
        <v>76</v>
      </c>
      <c r="P116" s="16" t="s">
        <v>76</v>
      </c>
      <c r="Q116" s="16"/>
      <c r="R116" s="16"/>
      <c r="T116" s="16" t="s">
        <v>55</v>
      </c>
      <c r="U116" s="22"/>
      <c r="V116" s="23"/>
      <c r="W116" s="24"/>
      <c r="X116" s="25"/>
      <c r="Y116" s="26"/>
      <c r="Z116" s="26"/>
      <c r="AA116" s="26"/>
      <c r="AB116" s="27"/>
      <c r="AC116" s="27"/>
      <c r="AD116" s="28"/>
      <c r="AE116" s="29"/>
      <c r="AF116" s="29"/>
      <c r="AG116" s="29"/>
    </row>
    <row r="117" spans="1:33" ht="26" hidden="1">
      <c r="A117" s="15">
        <v>44403</v>
      </c>
      <c r="B117" s="16" t="s">
        <v>33</v>
      </c>
      <c r="C117" s="16" t="s">
        <v>78</v>
      </c>
      <c r="D117" s="16" t="s">
        <v>34</v>
      </c>
      <c r="E117" s="16" t="s">
        <v>48</v>
      </c>
      <c r="F117" s="17" t="str">
        <f t="shared" si="1"/>
        <v>Đã nhận được CV</v>
      </c>
      <c r="G117" s="16" t="s">
        <v>471</v>
      </c>
      <c r="H117" s="18">
        <v>343656633</v>
      </c>
      <c r="I117" s="16" t="s">
        <v>472</v>
      </c>
      <c r="J117" s="19">
        <v>35909</v>
      </c>
      <c r="K117" s="16"/>
      <c r="L117" s="21" t="str">
        <f ca="1">IFERROR(__xludf.DUMMYFUNCTION("if(or(countifs($H$3:H118,H118)&gt;1, countifs($I$3:I118,I118)&gt;1),""Trùng"",if(or(COUNTIFS('Data tổng'!$I:$I,$I118)&gt;1,COUNTIFS('Data tổng'!$H:$H,$H118)&gt;1),""Trùng ""&amp;FILTER('Data tổng'!$B:$B,'Data tổng'!$I:$I=$I118,'Data tổng'!$B:$B&lt;&gt;$B118),""ok""))"),"ok")</f>
        <v>ok</v>
      </c>
      <c r="M117" s="16" t="s">
        <v>149</v>
      </c>
      <c r="N117" s="16" t="s">
        <v>150</v>
      </c>
      <c r="O117" s="16" t="s">
        <v>302</v>
      </c>
      <c r="P117" s="16" t="s">
        <v>54</v>
      </c>
      <c r="Q117" s="16"/>
      <c r="R117" s="16"/>
      <c r="S117" s="16" t="s">
        <v>473</v>
      </c>
      <c r="T117" s="16" t="s">
        <v>55</v>
      </c>
      <c r="U117" s="22"/>
      <c r="V117" s="23"/>
      <c r="W117" s="24"/>
      <c r="X117" s="25"/>
      <c r="Y117" s="26"/>
      <c r="Z117" s="26"/>
      <c r="AA117" s="26"/>
      <c r="AB117" s="27"/>
      <c r="AC117" s="27"/>
      <c r="AD117" s="28"/>
      <c r="AE117" s="29"/>
      <c r="AF117" s="29"/>
      <c r="AG117" s="29"/>
    </row>
    <row r="118" spans="1:33" ht="101" hidden="1">
      <c r="A118" s="15">
        <v>44403</v>
      </c>
      <c r="B118" s="16" t="s">
        <v>33</v>
      </c>
      <c r="C118" s="16" t="s">
        <v>163</v>
      </c>
      <c r="D118" s="16" t="s">
        <v>79</v>
      </c>
      <c r="E118" s="16" t="s">
        <v>48</v>
      </c>
      <c r="F118" s="17" t="str">
        <f t="shared" si="1"/>
        <v>Đã onboard</v>
      </c>
      <c r="G118" s="45" t="s">
        <v>474</v>
      </c>
      <c r="H118" s="18">
        <v>931762468</v>
      </c>
      <c r="I118" s="16" t="s">
        <v>475</v>
      </c>
      <c r="J118" s="19"/>
      <c r="K118" s="37" t="s">
        <v>476</v>
      </c>
      <c r="L118" s="21" t="str">
        <f ca="1">IFERROR(__xludf.DUMMYFUNCTION("if(or(countifs($H$3:H119,H119)&gt;1, countifs($I$3:I119,I119)&gt;1),""Trùng"",if(or(COUNTIFS('Data tổng'!$I:$I,$I119)&gt;1,COUNTIFS('Data tổng'!$H:$H,$H119)&gt;1),""Trùng ""&amp;FILTER('Data tổng'!$B:$B,'Data tổng'!$I:$I=$I119,'Data tổng'!$B:$B&lt;&gt;$B119),""ok""))"),"ok")</f>
        <v>ok</v>
      </c>
      <c r="M118" s="16" t="s">
        <v>83</v>
      </c>
      <c r="N118" s="16" t="s">
        <v>84</v>
      </c>
      <c r="O118" s="16"/>
      <c r="P118" s="16"/>
      <c r="Q118" s="16" t="s">
        <v>178</v>
      </c>
      <c r="R118" s="16" t="s">
        <v>107</v>
      </c>
      <c r="T118" s="16"/>
      <c r="U118" s="21" t="s">
        <v>477</v>
      </c>
      <c r="V118" s="23">
        <v>44403</v>
      </c>
      <c r="W118" s="24" t="s">
        <v>57</v>
      </c>
      <c r="X118" s="25">
        <v>44404</v>
      </c>
      <c r="Y118" s="33">
        <v>0.75</v>
      </c>
      <c r="Z118" s="26" t="s">
        <v>154</v>
      </c>
      <c r="AA118" s="26" t="s">
        <v>57</v>
      </c>
      <c r="AB118" s="34">
        <v>44405</v>
      </c>
      <c r="AC118" s="27" t="s">
        <v>65</v>
      </c>
      <c r="AD118" s="28">
        <v>44410</v>
      </c>
      <c r="AE118" s="29" t="s">
        <v>65</v>
      </c>
      <c r="AF118" s="29" t="s">
        <v>478</v>
      </c>
      <c r="AG118" s="35">
        <v>7000000</v>
      </c>
    </row>
    <row r="119" spans="1:33" ht="26" hidden="1">
      <c r="A119" s="15">
        <v>44403</v>
      </c>
      <c r="B119" s="16" t="s">
        <v>33</v>
      </c>
      <c r="C119" s="16" t="s">
        <v>34</v>
      </c>
      <c r="D119" s="16"/>
      <c r="E119" s="16" t="s">
        <v>48</v>
      </c>
      <c r="F119" s="17" t="str">
        <f t="shared" si="1"/>
        <v>Đã nhận được CV</v>
      </c>
      <c r="G119" s="36" t="s">
        <v>479</v>
      </c>
      <c r="H119" s="44">
        <v>988224320</v>
      </c>
      <c r="I119" s="36" t="s">
        <v>480</v>
      </c>
      <c r="J119" s="19"/>
      <c r="K119" s="37" t="s">
        <v>481</v>
      </c>
      <c r="L119" s="21" t="str">
        <f ca="1">IFERROR(__xludf.DUMMYFUNCTION("if(or(countifs($H$3:H120,H120)&gt;1, countifs($I$3:I120,I120)&gt;1),""Trùng"",if(or(COUNTIFS('Data tổng'!$I:$I,$I120)&gt;1,COUNTIFS('Data tổng'!$H:$H,$H120)&gt;1),""Trùng ""&amp;FILTER('Data tổng'!$B:$B,'Data tổng'!$I:$I=$I120,'Data tổng'!$B:$B&lt;&gt;$B120),""ok""))"),"ok")</f>
        <v>ok</v>
      </c>
      <c r="M119" s="16" t="s">
        <v>149</v>
      </c>
      <c r="N119" s="16" t="s">
        <v>150</v>
      </c>
      <c r="O119" s="16"/>
      <c r="P119" s="16"/>
      <c r="Q119" s="16"/>
      <c r="R119" s="16"/>
      <c r="T119" s="16"/>
      <c r="U119" s="22"/>
      <c r="V119" s="23"/>
      <c r="W119" s="24"/>
      <c r="X119" s="25"/>
      <c r="Y119" s="26"/>
      <c r="Z119" s="26"/>
      <c r="AA119" s="26"/>
      <c r="AB119" s="27"/>
      <c r="AC119" s="27"/>
      <c r="AD119" s="28"/>
      <c r="AE119" s="29"/>
      <c r="AF119" s="29"/>
      <c r="AG119" s="29"/>
    </row>
    <row r="120" spans="1:33" ht="26" hidden="1">
      <c r="A120" s="15">
        <v>44403</v>
      </c>
      <c r="B120" s="16" t="s">
        <v>33</v>
      </c>
      <c r="C120" s="16" t="s">
        <v>34</v>
      </c>
      <c r="D120" s="16"/>
      <c r="E120" s="16" t="s">
        <v>48</v>
      </c>
      <c r="F120" s="17" t="str">
        <f t="shared" si="1"/>
        <v>Đã nhận được CV</v>
      </c>
      <c r="G120" s="36" t="s">
        <v>482</v>
      </c>
      <c r="H120" s="44">
        <v>984268005</v>
      </c>
      <c r="I120" s="36" t="s">
        <v>483</v>
      </c>
      <c r="J120" s="19"/>
      <c r="K120" s="37" t="s">
        <v>484</v>
      </c>
      <c r="L120" s="21" t="str">
        <f ca="1">IFERROR(__xludf.DUMMYFUNCTION("if(or(countifs($H$3:H121,H121)&gt;1, countifs($I$3:I121,I121)&gt;1),""Trùng"",if(or(COUNTIFS('Data tổng'!$I:$I,$I121)&gt;1,COUNTIFS('Data tổng'!$H:$H,$H121)&gt;1),""Trùng ""&amp;FILTER('Data tổng'!$B:$B,'Data tổng'!$I:$I=$I121,'Data tổng'!$B:$B&lt;&gt;$B121),""ok""))"),"ok")</f>
        <v>ok</v>
      </c>
      <c r="M120" s="16" t="s">
        <v>149</v>
      </c>
      <c r="N120" s="16" t="s">
        <v>150</v>
      </c>
      <c r="O120" s="16"/>
      <c r="P120" s="16"/>
      <c r="Q120" s="16"/>
      <c r="R120" s="16"/>
      <c r="T120" s="16"/>
      <c r="U120" s="22"/>
      <c r="V120" s="23"/>
      <c r="W120" s="24"/>
      <c r="X120" s="25"/>
      <c r="Y120" s="26"/>
      <c r="Z120" s="26"/>
      <c r="AA120" s="26"/>
      <c r="AB120" s="27"/>
      <c r="AC120" s="27"/>
      <c r="AD120" s="28"/>
      <c r="AE120" s="29"/>
      <c r="AF120" s="29"/>
      <c r="AG120" s="29"/>
    </row>
    <row r="121" spans="1:33" ht="101" hidden="1">
      <c r="A121" s="15">
        <v>44403</v>
      </c>
      <c r="B121" s="16" t="s">
        <v>33</v>
      </c>
      <c r="C121" s="16" t="s">
        <v>155</v>
      </c>
      <c r="D121" s="16" t="s">
        <v>417</v>
      </c>
      <c r="E121" s="16" t="s">
        <v>48</v>
      </c>
      <c r="F121" s="17" t="str">
        <f t="shared" si="1"/>
        <v>Đã onboard</v>
      </c>
      <c r="G121" s="56" t="s">
        <v>485</v>
      </c>
      <c r="H121" s="44">
        <v>369272740</v>
      </c>
      <c r="I121" s="36" t="s">
        <v>486</v>
      </c>
      <c r="J121" s="19">
        <v>34534</v>
      </c>
      <c r="K121" s="30" t="s">
        <v>487</v>
      </c>
      <c r="L121" s="21" t="str">
        <f ca="1">IFERROR(__xludf.DUMMYFUNCTION("if(or(countifs($H$3:H122,H122)&gt;1, countifs($I$3:I122,I122)&gt;1),""Trùng"",if(or(COUNTIFS('Data tổng'!$I:$I,$I122)&gt;1,COUNTIFS('Data tổng'!$H:$H,$H122)&gt;1),""Trùng ""&amp;FILTER('Data tổng'!$B:$B,'Data tổng'!$I:$I=$I122,'Data tổng'!$B:$B&lt;&gt;$B122),""ok""))"),"ok")</f>
        <v>ok</v>
      </c>
      <c r="M121" s="16" t="s">
        <v>112</v>
      </c>
      <c r="N121" s="16" t="s">
        <v>89</v>
      </c>
      <c r="O121" s="16"/>
      <c r="P121" s="16"/>
      <c r="Q121" s="16"/>
      <c r="R121" s="16"/>
      <c r="T121" s="16"/>
      <c r="U121" s="21" t="s">
        <v>488</v>
      </c>
      <c r="V121" s="23">
        <v>44403</v>
      </c>
      <c r="W121" s="24" t="s">
        <v>57</v>
      </c>
      <c r="X121" s="25">
        <v>44407</v>
      </c>
      <c r="Y121" s="33">
        <v>0.375</v>
      </c>
      <c r="Z121" s="26" t="s">
        <v>89</v>
      </c>
      <c r="AA121" s="26" t="s">
        <v>57</v>
      </c>
      <c r="AB121" s="57">
        <v>44409</v>
      </c>
      <c r="AC121" s="27" t="s">
        <v>65</v>
      </c>
      <c r="AD121" s="28">
        <v>44424</v>
      </c>
      <c r="AE121" s="29" t="s">
        <v>65</v>
      </c>
      <c r="AF121" s="29" t="s">
        <v>90</v>
      </c>
      <c r="AG121" s="35">
        <v>22000000</v>
      </c>
    </row>
    <row r="122" spans="1:33" ht="88.5" hidden="1">
      <c r="A122" s="15">
        <v>44403</v>
      </c>
      <c r="B122" s="16" t="s">
        <v>33</v>
      </c>
      <c r="C122" s="16" t="s">
        <v>263</v>
      </c>
      <c r="D122" s="16" t="s">
        <v>34</v>
      </c>
      <c r="E122" s="16" t="s">
        <v>48</v>
      </c>
      <c r="F122" s="17" t="str">
        <f t="shared" si="1"/>
        <v>Fail Phỏng vấn</v>
      </c>
      <c r="G122" s="58" t="s">
        <v>489</v>
      </c>
      <c r="H122" s="18">
        <v>986933254</v>
      </c>
      <c r="I122" s="16" t="s">
        <v>490</v>
      </c>
      <c r="J122" s="30" t="s">
        <v>491</v>
      </c>
      <c r="K122" s="30" t="s">
        <v>492</v>
      </c>
      <c r="L122" s="21" t="str">
        <f ca="1">IFERROR(__xludf.DUMMYFUNCTION("if(or(countifs($H$3:H123,H123)&gt;1, countifs($I$3:I123,I123)&gt;1),""Trùng"",if(or(COUNTIFS('Data tổng'!$I:$I,$I123)&gt;1,COUNTIFS('Data tổng'!$H:$H,$H123)&gt;1),""Trùng ""&amp;FILTER('Data tổng'!$B:$B,'Data tổng'!$I:$I=$I123,'Data tổng'!$B:$B&lt;&gt;$B123),""ok""))"),"ok")</f>
        <v>ok</v>
      </c>
      <c r="M122" s="16" t="s">
        <v>149</v>
      </c>
      <c r="N122" s="16" t="s">
        <v>150</v>
      </c>
      <c r="O122" s="16"/>
      <c r="P122" s="16"/>
      <c r="Q122" s="16"/>
      <c r="R122" s="16"/>
      <c r="T122" s="16"/>
      <c r="U122" s="22" t="s">
        <v>493</v>
      </c>
      <c r="V122" s="23">
        <v>44403</v>
      </c>
      <c r="W122" s="24" t="s">
        <v>57</v>
      </c>
      <c r="X122" s="25">
        <v>44406</v>
      </c>
      <c r="Y122" s="33">
        <v>0.39583333333333331</v>
      </c>
      <c r="Z122" s="26" t="s">
        <v>160</v>
      </c>
      <c r="AA122" s="26" t="s">
        <v>47</v>
      </c>
      <c r="AB122" s="27"/>
      <c r="AC122" s="27"/>
      <c r="AD122" s="28"/>
      <c r="AE122" s="29"/>
      <c r="AF122" s="29"/>
      <c r="AG122" s="29"/>
    </row>
    <row r="123" spans="1:33" ht="38.5" hidden="1">
      <c r="A123" s="15">
        <v>44404</v>
      </c>
      <c r="B123" s="16" t="s">
        <v>33</v>
      </c>
      <c r="C123" s="16" t="s">
        <v>78</v>
      </c>
      <c r="D123" s="16" t="s">
        <v>35</v>
      </c>
      <c r="E123" s="16" t="s">
        <v>48</v>
      </c>
      <c r="F123" s="17" t="str">
        <f t="shared" si="1"/>
        <v>Fail Phỏng vấn</v>
      </c>
      <c r="G123" s="45" t="s">
        <v>494</v>
      </c>
      <c r="H123" s="18">
        <v>981383617</v>
      </c>
      <c r="I123" s="16" t="s">
        <v>495</v>
      </c>
      <c r="J123" s="19">
        <v>35238</v>
      </c>
      <c r="K123" s="16"/>
      <c r="L123" s="21" t="str">
        <f ca="1">IFERROR(__xludf.DUMMYFUNCTION("if(or(countifs($H$3:H124,H124)&gt;1, countifs($I$3:I124,I124)&gt;1),""Trùng"",if(or(COUNTIFS('Data tổng'!$I:$I,$I124)&gt;1,COUNTIFS('Data tổng'!$H:$H,$H124)&gt;1),""Trùng ""&amp;FILTER('Data tổng'!$B:$B,'Data tổng'!$I:$I=$I124,'Data tổng'!$B:$B&lt;&gt;$B124),""ok""))"),"ok")</f>
        <v>ok</v>
      </c>
      <c r="M123" s="16" t="s">
        <v>149</v>
      </c>
      <c r="N123" s="16" t="s">
        <v>150</v>
      </c>
      <c r="O123" s="16" t="s">
        <v>85</v>
      </c>
      <c r="P123" s="16" t="s">
        <v>54</v>
      </c>
      <c r="Q123" s="16"/>
      <c r="R123" s="16"/>
      <c r="S123" s="16" t="s">
        <v>496</v>
      </c>
      <c r="T123" s="16" t="s">
        <v>55</v>
      </c>
      <c r="U123" s="22" t="s">
        <v>497</v>
      </c>
      <c r="V123" s="23">
        <v>44405</v>
      </c>
      <c r="W123" s="24" t="s">
        <v>57</v>
      </c>
      <c r="X123" s="25">
        <v>44411</v>
      </c>
      <c r="Y123" s="33">
        <v>0.625</v>
      </c>
      <c r="Z123" s="26" t="s">
        <v>160</v>
      </c>
      <c r="AA123" s="26" t="s">
        <v>47</v>
      </c>
      <c r="AB123" s="27"/>
      <c r="AC123" s="27"/>
      <c r="AD123" s="28"/>
      <c r="AE123" s="29"/>
      <c r="AF123" s="29"/>
      <c r="AG123" s="29"/>
    </row>
    <row r="124" spans="1:33" ht="26" hidden="1">
      <c r="A124" s="15">
        <v>44404</v>
      </c>
      <c r="B124" s="16" t="s">
        <v>33</v>
      </c>
      <c r="C124" s="16" t="s">
        <v>78</v>
      </c>
      <c r="D124" s="16" t="s">
        <v>34</v>
      </c>
      <c r="E124" s="16" t="s">
        <v>48</v>
      </c>
      <c r="F124" s="17" t="str">
        <f t="shared" si="1"/>
        <v>Đã nhận được CV</v>
      </c>
      <c r="G124" s="16" t="s">
        <v>498</v>
      </c>
      <c r="H124" s="18">
        <v>919851908</v>
      </c>
      <c r="I124" s="16" t="s">
        <v>499</v>
      </c>
      <c r="J124" s="19">
        <v>35147</v>
      </c>
      <c r="K124" s="16"/>
      <c r="L124" s="21" t="str">
        <f ca="1">IFERROR(__xludf.DUMMYFUNCTION("if(or(countifs($H$3:H125,H125)&gt;1, countifs($I$3:I125,I125)&gt;1),""Trùng"",if(or(COUNTIFS('Data tổng'!$I:$I,$I125)&gt;1,COUNTIFS('Data tổng'!$H:$H,$H125)&gt;1),""Trùng ""&amp;FILTER('Data tổng'!$B:$B,'Data tổng'!$I:$I=$I125,'Data tổng'!$B:$B&lt;&gt;$B125),""ok""))"),"ok")</f>
        <v>ok</v>
      </c>
      <c r="M124" s="16" t="s">
        <v>149</v>
      </c>
      <c r="N124" s="16" t="s">
        <v>150</v>
      </c>
      <c r="O124" s="16" t="s">
        <v>76</v>
      </c>
      <c r="P124" s="16" t="s">
        <v>114</v>
      </c>
      <c r="Q124" s="16"/>
      <c r="R124" s="16"/>
      <c r="S124" s="16" t="s">
        <v>500</v>
      </c>
      <c r="T124" s="16" t="s">
        <v>55</v>
      </c>
      <c r="U124" s="22" t="s">
        <v>501</v>
      </c>
      <c r="V124" s="23"/>
      <c r="W124" s="24"/>
      <c r="X124" s="25"/>
      <c r="Y124" s="26"/>
      <c r="Z124" s="26"/>
      <c r="AA124" s="26"/>
      <c r="AB124" s="27"/>
      <c r="AC124" s="27"/>
      <c r="AD124" s="28"/>
      <c r="AE124" s="29"/>
      <c r="AF124" s="29"/>
      <c r="AG124" s="29"/>
    </row>
    <row r="125" spans="1:33" ht="26" hidden="1">
      <c r="A125" s="15">
        <v>44404</v>
      </c>
      <c r="B125" s="16" t="s">
        <v>33</v>
      </c>
      <c r="C125" s="16" t="s">
        <v>163</v>
      </c>
      <c r="D125" s="16" t="s">
        <v>34</v>
      </c>
      <c r="E125" s="16" t="s">
        <v>48</v>
      </c>
      <c r="F125" s="17" t="str">
        <f t="shared" si="1"/>
        <v>Đã nhận được CV</v>
      </c>
      <c r="G125" s="16" t="s">
        <v>502</v>
      </c>
      <c r="H125" s="18">
        <v>979454593</v>
      </c>
      <c r="I125" s="16" t="s">
        <v>503</v>
      </c>
      <c r="J125" s="19"/>
      <c r="K125" s="16"/>
      <c r="L125" s="21" t="str">
        <f ca="1">IFERROR(__xludf.DUMMYFUNCTION("if(or(countifs($H$3:H126,H126)&gt;1, countifs($I$3:I126,I126)&gt;1),""Trùng"",if(or(COUNTIFS('Data tổng'!$I:$I,$I126)&gt;1,COUNTIFS('Data tổng'!$H:$H,$H126)&gt;1),""Trùng ""&amp;FILTER('Data tổng'!$B:$B,'Data tổng'!$I:$I=$I126,'Data tổng'!$B:$B&lt;&gt;$B126),""ok""))"),"ok")</f>
        <v>ok</v>
      </c>
      <c r="M125" s="16" t="s">
        <v>149</v>
      </c>
      <c r="N125" s="16" t="s">
        <v>150</v>
      </c>
      <c r="O125" s="16" t="s">
        <v>76</v>
      </c>
      <c r="P125" s="16" t="s">
        <v>76</v>
      </c>
      <c r="Q125" s="16"/>
      <c r="R125" s="16"/>
      <c r="T125" s="16" t="s">
        <v>55</v>
      </c>
      <c r="U125" s="22"/>
      <c r="V125" s="23"/>
      <c r="W125" s="24"/>
      <c r="X125" s="25"/>
      <c r="Y125" s="26"/>
      <c r="Z125" s="26"/>
      <c r="AA125" s="26"/>
      <c r="AB125" s="27"/>
      <c r="AC125" s="27"/>
      <c r="AD125" s="28"/>
      <c r="AE125" s="29"/>
      <c r="AF125" s="29"/>
      <c r="AG125" s="29"/>
    </row>
    <row r="126" spans="1:33" ht="26" hidden="1">
      <c r="A126" s="15">
        <v>44404</v>
      </c>
      <c r="B126" s="16" t="s">
        <v>33</v>
      </c>
      <c r="C126" s="16" t="s">
        <v>78</v>
      </c>
      <c r="D126" s="16" t="s">
        <v>34</v>
      </c>
      <c r="E126" s="16" t="s">
        <v>48</v>
      </c>
      <c r="F126" s="17" t="str">
        <f t="shared" si="1"/>
        <v>Đã nhận được CV</v>
      </c>
      <c r="G126" s="16" t="s">
        <v>504</v>
      </c>
      <c r="H126" s="18">
        <v>942218288</v>
      </c>
      <c r="I126" s="16" t="s">
        <v>505</v>
      </c>
      <c r="J126" s="19"/>
      <c r="K126" s="16"/>
      <c r="L126" s="21" t="str">
        <f ca="1">IFERROR(__xludf.DUMMYFUNCTION("if(or(countifs($H$3:H127,H127)&gt;1, countifs($I$3:I127,I127)&gt;1),""Trùng"",if(or(COUNTIFS('Data tổng'!$I:$I,$I127)&gt;1,COUNTIFS('Data tổng'!$H:$H,$H127)&gt;1),""Trùng ""&amp;FILTER('Data tổng'!$B:$B,'Data tổng'!$I:$I=$I127,'Data tổng'!$B:$B&lt;&gt;$B127),""ok""))"),"ok")</f>
        <v>ok</v>
      </c>
      <c r="M126" s="16" t="s">
        <v>149</v>
      </c>
      <c r="N126" s="16" t="s">
        <v>150</v>
      </c>
      <c r="O126" s="16" t="s">
        <v>76</v>
      </c>
      <c r="P126" s="16" t="s">
        <v>76</v>
      </c>
      <c r="Q126" s="16"/>
      <c r="R126" s="16"/>
      <c r="T126" s="16" t="s">
        <v>55</v>
      </c>
      <c r="U126" s="22"/>
      <c r="V126" s="23"/>
      <c r="W126" s="24"/>
      <c r="X126" s="25"/>
      <c r="Y126" s="26"/>
      <c r="Z126" s="26"/>
      <c r="AA126" s="26"/>
      <c r="AB126" s="27"/>
      <c r="AC126" s="27"/>
      <c r="AD126" s="28"/>
      <c r="AE126" s="29"/>
      <c r="AF126" s="29"/>
      <c r="AG126" s="29"/>
    </row>
    <row r="127" spans="1:33" ht="26" hidden="1">
      <c r="A127" s="15">
        <v>44404</v>
      </c>
      <c r="B127" s="16" t="s">
        <v>33</v>
      </c>
      <c r="C127" s="16" t="s">
        <v>163</v>
      </c>
      <c r="D127" s="16" t="s">
        <v>34</v>
      </c>
      <c r="E127" s="16" t="s">
        <v>48</v>
      </c>
      <c r="F127" s="17" t="str">
        <f t="shared" si="1"/>
        <v>Đã nhận được CV</v>
      </c>
      <c r="G127" s="16" t="s">
        <v>506</v>
      </c>
      <c r="H127" s="18">
        <v>347491223</v>
      </c>
      <c r="I127" s="16" t="s">
        <v>507</v>
      </c>
      <c r="J127" s="19">
        <v>36625</v>
      </c>
      <c r="K127" s="16"/>
      <c r="L127" s="21" t="str">
        <f ca="1">IFERROR(__xludf.DUMMYFUNCTION("if(or(countifs($H$3:H128,H128)&gt;1, countifs($I$3:I128,I128)&gt;1),""Trùng"",if(or(COUNTIFS('Data tổng'!$I:$I,$I128)&gt;1,COUNTIFS('Data tổng'!$H:$H,$H128)&gt;1),""Trùng ""&amp;FILTER('Data tổng'!$B:$B,'Data tổng'!$I:$I=$I128,'Data tổng'!$B:$B&lt;&gt;$B128),""ok""))"),"ok")</f>
        <v>ok</v>
      </c>
      <c r="M127" s="16" t="s">
        <v>149</v>
      </c>
      <c r="N127" s="16" t="s">
        <v>150</v>
      </c>
      <c r="O127" s="16" t="s">
        <v>253</v>
      </c>
      <c r="P127" s="16" t="s">
        <v>54</v>
      </c>
      <c r="Q127" s="16"/>
      <c r="R127" s="16"/>
      <c r="T127" s="16" t="s">
        <v>55</v>
      </c>
      <c r="U127" s="22"/>
      <c r="V127" s="23"/>
      <c r="W127" s="24"/>
      <c r="X127" s="25"/>
      <c r="Y127" s="26"/>
      <c r="Z127" s="26"/>
      <c r="AA127" s="26"/>
      <c r="AB127" s="27"/>
      <c r="AC127" s="27"/>
      <c r="AD127" s="28"/>
      <c r="AE127" s="29"/>
      <c r="AF127" s="29"/>
      <c r="AG127" s="29"/>
    </row>
    <row r="128" spans="1:33" ht="26" hidden="1">
      <c r="A128" s="15">
        <v>44404</v>
      </c>
      <c r="B128" s="16" t="s">
        <v>33</v>
      </c>
      <c r="C128" s="16" t="s">
        <v>78</v>
      </c>
      <c r="D128" s="16" t="s">
        <v>79</v>
      </c>
      <c r="E128" s="16" t="s">
        <v>48</v>
      </c>
      <c r="F128" s="17" t="str">
        <f t="shared" si="1"/>
        <v>Pass CV</v>
      </c>
      <c r="G128" s="16" t="s">
        <v>508</v>
      </c>
      <c r="H128" s="18">
        <v>347950320</v>
      </c>
      <c r="I128" s="16" t="s">
        <v>509</v>
      </c>
      <c r="J128" s="19">
        <v>35889</v>
      </c>
      <c r="K128" s="16"/>
      <c r="L128" s="21" t="str">
        <f ca="1">IFERROR(__xludf.DUMMYFUNCTION("if(or(countifs($H$3:H129,H129)&gt;1, countifs($I$3:I129,I129)&gt;1),""Trùng"",if(or(COUNTIFS('Data tổng'!$I:$I,$I129)&gt;1,COUNTIFS('Data tổng'!$H:$H,$H129)&gt;1),""Trùng ""&amp;FILTER('Data tổng'!$B:$B,'Data tổng'!$I:$I=$I129,'Data tổng'!$B:$B&lt;&gt;$B129),""ok""))"),"ok")</f>
        <v>ok</v>
      </c>
      <c r="M128" s="16" t="s">
        <v>149</v>
      </c>
      <c r="N128" s="16" t="s">
        <v>150</v>
      </c>
      <c r="O128" s="16"/>
      <c r="P128" s="16"/>
      <c r="Q128" s="16"/>
      <c r="R128" s="16"/>
      <c r="T128" s="16" t="s">
        <v>87</v>
      </c>
      <c r="U128" s="22" t="s">
        <v>510</v>
      </c>
      <c r="V128" s="23">
        <v>44404</v>
      </c>
      <c r="W128" s="24" t="s">
        <v>57</v>
      </c>
      <c r="X128" s="25"/>
      <c r="Y128" s="26"/>
      <c r="Z128" s="26"/>
      <c r="AA128" s="26"/>
      <c r="AB128" s="27"/>
      <c r="AC128" s="27"/>
      <c r="AD128" s="28"/>
      <c r="AE128" s="29"/>
      <c r="AF128" s="29"/>
      <c r="AG128" s="29"/>
    </row>
    <row r="129" spans="1:33" ht="26" hidden="1">
      <c r="A129" s="15">
        <v>44404</v>
      </c>
      <c r="B129" s="16" t="s">
        <v>33</v>
      </c>
      <c r="C129" s="16" t="s">
        <v>34</v>
      </c>
      <c r="D129" s="16" t="s">
        <v>34</v>
      </c>
      <c r="E129" s="16" t="s">
        <v>48</v>
      </c>
      <c r="F129" s="17" t="str">
        <f t="shared" si="1"/>
        <v>Đã nhận được CV</v>
      </c>
      <c r="G129" s="16" t="s">
        <v>511</v>
      </c>
      <c r="H129" s="18">
        <v>386130391</v>
      </c>
      <c r="I129" s="16" t="s">
        <v>512</v>
      </c>
      <c r="J129" s="19"/>
      <c r="K129" s="16"/>
      <c r="L129" s="21" t="str">
        <f ca="1">IFERROR(__xludf.DUMMYFUNCTION("if(or(countifs($H$3:H130,H130)&gt;1, countifs($I$3:I130,I130)&gt;1),""Trùng"",if(or(COUNTIFS('Data tổng'!$I:$I,$I130)&gt;1,COUNTIFS('Data tổng'!$H:$H,$H130)&gt;1),""Trùng ""&amp;FILTER('Data tổng'!$B:$B,'Data tổng'!$I:$I=$I130,'Data tổng'!$B:$B&lt;&gt;$B130),""ok""))"),"ok")</f>
        <v>ok</v>
      </c>
      <c r="M129" s="16" t="s">
        <v>149</v>
      </c>
      <c r="N129" s="16" t="s">
        <v>150</v>
      </c>
      <c r="O129" s="16" t="s">
        <v>391</v>
      </c>
      <c r="P129" s="16" t="s">
        <v>54</v>
      </c>
      <c r="Q129" s="16"/>
      <c r="R129" s="16"/>
      <c r="S129" s="16">
        <v>2019</v>
      </c>
      <c r="T129" s="16" t="s">
        <v>55</v>
      </c>
      <c r="U129" s="22"/>
      <c r="V129" s="23"/>
      <c r="W129" s="24"/>
      <c r="X129" s="25"/>
      <c r="Y129" s="26"/>
      <c r="Z129" s="26"/>
      <c r="AA129" s="26"/>
      <c r="AB129" s="27"/>
      <c r="AC129" s="27"/>
      <c r="AD129" s="28"/>
      <c r="AE129" s="29"/>
      <c r="AF129" s="29"/>
      <c r="AG129" s="29"/>
    </row>
    <row r="130" spans="1:33" ht="26" hidden="1">
      <c r="A130" s="15">
        <v>44404</v>
      </c>
      <c r="B130" s="16" t="s">
        <v>33</v>
      </c>
      <c r="C130" s="16" t="s">
        <v>78</v>
      </c>
      <c r="D130" s="16" t="s">
        <v>34</v>
      </c>
      <c r="E130" s="16" t="s">
        <v>48</v>
      </c>
      <c r="F130" s="17" t="str">
        <f t="shared" ref="F130:F193" si="2">IF(G130="","",IF(AE130="Yes", "Đã onboard", IF(AE130="No", "Không onboard", IF(AC130="Yes", "Đồng ý offer", IF(AC130="Consider", "Cân nhắc offer",IF(AC130="No", "Từ chối offer", IF(AA130="Pass", "Pass Phỏng vấn", IF(AA130="Fail", "Fail Phỏng vấn", IF(AA130="Cancel", "Hủy Phỏng vấn", IF(AA130="Reject", "Từ chối Phỏng vấn", IF(AA130="Consider", "Cân nhắc KQ PV", IF(AND(X130&lt;&gt;"",AA130="",W130="Pass"), "Có lịch PV",IF(W130="Pass","Pass CV",IF(W130="Fail","Fail CV",IF(W130="Reject","Từ chối ứng tuyển", IF(W130="Consider","Cân nhắc CV","Đã nhận được CV"))))))))))))))))</f>
        <v>Đã nhận được CV</v>
      </c>
      <c r="G130" s="16" t="s">
        <v>513</v>
      </c>
      <c r="H130" s="18" t="s">
        <v>514</v>
      </c>
      <c r="I130" s="16" t="s">
        <v>515</v>
      </c>
      <c r="J130" s="19"/>
      <c r="K130" s="16"/>
      <c r="L130" s="21" t="str">
        <f ca="1">IFERROR(__xludf.DUMMYFUNCTION("if(or(countifs($H$3:H131,H131)&gt;1, countifs($I$3:I131,I131)&gt;1),""Trùng"",if(or(COUNTIFS('Data tổng'!$I:$I,$I131)&gt;1,COUNTIFS('Data tổng'!$H:$H,$H131)&gt;1),""Trùng ""&amp;FILTER('Data tổng'!$B:$B,'Data tổng'!$I:$I=$I131,'Data tổng'!$B:$B&lt;&gt;$B131),""ok""))"),"ok")</f>
        <v>ok</v>
      </c>
      <c r="M130" s="16" t="s">
        <v>149</v>
      </c>
      <c r="N130" s="16" t="s">
        <v>150</v>
      </c>
      <c r="O130" s="16" t="s">
        <v>85</v>
      </c>
      <c r="P130" s="16" t="s">
        <v>76</v>
      </c>
      <c r="Q130" s="16"/>
      <c r="R130" s="16"/>
      <c r="S130" s="16">
        <v>2018</v>
      </c>
      <c r="T130" s="16" t="s">
        <v>55</v>
      </c>
      <c r="U130" s="22"/>
      <c r="V130" s="23"/>
      <c r="W130" s="24"/>
      <c r="X130" s="25"/>
      <c r="Y130" s="26"/>
      <c r="Z130" s="26"/>
      <c r="AA130" s="26"/>
      <c r="AB130" s="27"/>
      <c r="AC130" s="27"/>
      <c r="AD130" s="28"/>
      <c r="AE130" s="29"/>
      <c r="AF130" s="29"/>
      <c r="AG130" s="29"/>
    </row>
    <row r="131" spans="1:33" ht="26" hidden="1">
      <c r="A131" s="15">
        <v>44404</v>
      </c>
      <c r="B131" s="16" t="s">
        <v>33</v>
      </c>
      <c r="C131" s="16" t="s">
        <v>78</v>
      </c>
      <c r="D131" s="16" t="s">
        <v>34</v>
      </c>
      <c r="E131" s="16" t="s">
        <v>48</v>
      </c>
      <c r="F131" s="17" t="str">
        <f t="shared" si="2"/>
        <v>Đã nhận được CV</v>
      </c>
      <c r="G131" s="16" t="s">
        <v>516</v>
      </c>
      <c r="H131" s="18">
        <v>375643378</v>
      </c>
      <c r="I131" s="16" t="s">
        <v>517</v>
      </c>
      <c r="J131" s="19">
        <v>36575</v>
      </c>
      <c r="K131" s="16"/>
      <c r="L131" s="21" t="str">
        <f ca="1">IFERROR(__xludf.DUMMYFUNCTION("if(or(countifs($H$3:H132,H132)&gt;1, countifs($I$3:I132,I132)&gt;1),""Trùng"",if(or(COUNTIFS('Data tổng'!$I:$I,$I132)&gt;1,COUNTIFS('Data tổng'!$H:$H,$H132)&gt;1),""Trùng ""&amp;FILTER('Data tổng'!$B:$B,'Data tổng'!$I:$I=$I132,'Data tổng'!$B:$B&lt;&gt;$B132),""ok""))"),"ok")</f>
        <v>ok</v>
      </c>
      <c r="M131" s="16" t="s">
        <v>83</v>
      </c>
      <c r="N131" s="16" t="s">
        <v>150</v>
      </c>
      <c r="O131" s="16" t="s">
        <v>76</v>
      </c>
      <c r="P131" s="16" t="s">
        <v>270</v>
      </c>
      <c r="Q131" s="16"/>
      <c r="R131" s="16"/>
      <c r="T131" s="16"/>
      <c r="U131" s="22"/>
      <c r="V131" s="23"/>
      <c r="W131" s="24"/>
      <c r="X131" s="25"/>
      <c r="Y131" s="26"/>
      <c r="Z131" s="26"/>
      <c r="AA131" s="26"/>
      <c r="AB131" s="27"/>
      <c r="AC131" s="27"/>
      <c r="AD131" s="28"/>
      <c r="AE131" s="29"/>
      <c r="AF131" s="29"/>
      <c r="AG131" s="29"/>
    </row>
    <row r="132" spans="1:33" ht="26" hidden="1">
      <c r="A132" s="15">
        <v>44404</v>
      </c>
      <c r="B132" s="16" t="s">
        <v>33</v>
      </c>
      <c r="C132" s="16" t="s">
        <v>78</v>
      </c>
      <c r="D132" s="16" t="s">
        <v>34</v>
      </c>
      <c r="E132" s="16" t="s">
        <v>48</v>
      </c>
      <c r="F132" s="17" t="str">
        <f t="shared" si="2"/>
        <v>Đã nhận được CV</v>
      </c>
      <c r="G132" s="16" t="s">
        <v>518</v>
      </c>
      <c r="H132" s="18">
        <v>336300414</v>
      </c>
      <c r="I132" s="16" t="s">
        <v>519</v>
      </c>
      <c r="J132" s="19">
        <v>35001</v>
      </c>
      <c r="K132" s="16"/>
      <c r="L132" s="21" t="str">
        <f ca="1">IFERROR(__xludf.DUMMYFUNCTION("if(or(countifs($H$3:H133,H133)&gt;1, countifs($I$3:I133,I133)&gt;1),""Trùng"",if(or(COUNTIFS('Data tổng'!$I:$I,$I133)&gt;1,COUNTIFS('Data tổng'!$H:$H,$H133)&gt;1),""Trùng ""&amp;FILTER('Data tổng'!$B:$B,'Data tổng'!$I:$I=$I133,'Data tổng'!$B:$B&lt;&gt;$B133),""ok""))"),"ok")</f>
        <v>ok</v>
      </c>
      <c r="M132" s="16" t="s">
        <v>149</v>
      </c>
      <c r="N132" s="16" t="s">
        <v>150</v>
      </c>
      <c r="O132" s="16"/>
      <c r="P132" s="16" t="s">
        <v>114</v>
      </c>
      <c r="Q132" s="16"/>
      <c r="R132" s="16"/>
      <c r="T132" s="16"/>
      <c r="U132" s="22"/>
      <c r="V132" s="23"/>
      <c r="W132" s="24"/>
      <c r="X132" s="25"/>
      <c r="Y132" s="26"/>
      <c r="Z132" s="26"/>
      <c r="AA132" s="26"/>
      <c r="AB132" s="27"/>
      <c r="AC132" s="27"/>
      <c r="AD132" s="28"/>
      <c r="AE132" s="29"/>
      <c r="AF132" s="29"/>
      <c r="AG132" s="29"/>
    </row>
    <row r="133" spans="1:33" ht="26" hidden="1">
      <c r="A133" s="15">
        <v>44404</v>
      </c>
      <c r="B133" s="16" t="s">
        <v>33</v>
      </c>
      <c r="C133" s="16" t="s">
        <v>78</v>
      </c>
      <c r="D133" s="16" t="s">
        <v>34</v>
      </c>
      <c r="E133" s="16" t="s">
        <v>48</v>
      </c>
      <c r="F133" s="17" t="str">
        <f t="shared" si="2"/>
        <v>Đã nhận được CV</v>
      </c>
      <c r="G133" s="16" t="s">
        <v>520</v>
      </c>
      <c r="H133" s="18">
        <v>964339760</v>
      </c>
      <c r="I133" s="16" t="s">
        <v>521</v>
      </c>
      <c r="J133" s="19">
        <v>35540</v>
      </c>
      <c r="K133" s="16"/>
      <c r="L133" s="21" t="str">
        <f ca="1">IFERROR(__xludf.DUMMYFUNCTION("if(or(countifs($H$3:H134,H134)&gt;1, countifs($I$3:I134,I134)&gt;1),""Trùng"",if(or(COUNTIFS('Data tổng'!$I:$I,$I134)&gt;1,COUNTIFS('Data tổng'!$H:$H,$H134)&gt;1),""Trùng ""&amp;FILTER('Data tổng'!$B:$B,'Data tổng'!$I:$I=$I134,'Data tổng'!$B:$B&lt;&gt;$B134),""ok""))"),"ok")</f>
        <v>ok</v>
      </c>
      <c r="M133" s="16" t="s">
        <v>149</v>
      </c>
      <c r="N133" s="16" t="s">
        <v>150</v>
      </c>
      <c r="O133" s="16" t="s">
        <v>85</v>
      </c>
      <c r="P133" s="16" t="s">
        <v>54</v>
      </c>
      <c r="Q133" s="16"/>
      <c r="R133" s="16"/>
      <c r="S133" s="16">
        <v>2019</v>
      </c>
      <c r="T133" s="16" t="s">
        <v>55</v>
      </c>
      <c r="U133" s="22"/>
      <c r="V133" s="23"/>
      <c r="W133" s="24"/>
      <c r="X133" s="25"/>
      <c r="Y133" s="26"/>
      <c r="Z133" s="26"/>
      <c r="AA133" s="26"/>
      <c r="AB133" s="27"/>
      <c r="AC133" s="27"/>
      <c r="AD133" s="28"/>
      <c r="AE133" s="29"/>
      <c r="AF133" s="29"/>
      <c r="AG133" s="29"/>
    </row>
    <row r="134" spans="1:33" ht="26" hidden="1">
      <c r="A134" s="15">
        <v>44404</v>
      </c>
      <c r="B134" s="16" t="s">
        <v>33</v>
      </c>
      <c r="C134" s="16" t="s">
        <v>34</v>
      </c>
      <c r="D134" s="16" t="s">
        <v>34</v>
      </c>
      <c r="E134" s="16" t="s">
        <v>48</v>
      </c>
      <c r="F134" s="17" t="str">
        <f t="shared" si="2"/>
        <v>Đã nhận được CV</v>
      </c>
      <c r="G134" s="16" t="s">
        <v>522</v>
      </c>
      <c r="H134" s="18">
        <v>384536976</v>
      </c>
      <c r="I134" s="16" t="s">
        <v>523</v>
      </c>
      <c r="J134" s="19">
        <v>36602</v>
      </c>
      <c r="K134" s="16"/>
      <c r="L134" s="21" t="str">
        <f ca="1">IFERROR(__xludf.DUMMYFUNCTION("if(or(countifs($H$3:H135,H135)&gt;1, countifs($I$3:I135,I135)&gt;1),""Trùng"",if(or(COUNTIFS('Data tổng'!$I:$I,$I135)&gt;1,COUNTIFS('Data tổng'!$H:$H,$H135)&gt;1),""Trùng ""&amp;FILTER('Data tổng'!$B:$B,'Data tổng'!$I:$I=$I135,'Data tổng'!$B:$B&lt;&gt;$B135),""ok""))"),"ok")</f>
        <v>ok</v>
      </c>
      <c r="M134" s="16" t="s">
        <v>149</v>
      </c>
      <c r="N134" s="16" t="s">
        <v>150</v>
      </c>
      <c r="O134" s="16" t="s">
        <v>524</v>
      </c>
      <c r="P134" s="16" t="s">
        <v>54</v>
      </c>
      <c r="Q134" s="16"/>
      <c r="R134" s="16"/>
      <c r="S134" s="16">
        <v>2021</v>
      </c>
      <c r="T134" s="16" t="s">
        <v>55</v>
      </c>
      <c r="U134" s="22"/>
      <c r="V134" s="23"/>
      <c r="W134" s="24"/>
      <c r="X134" s="25"/>
      <c r="Y134" s="26"/>
      <c r="Z134" s="26"/>
      <c r="AA134" s="26"/>
      <c r="AB134" s="27"/>
      <c r="AC134" s="27"/>
      <c r="AD134" s="28"/>
      <c r="AE134" s="29"/>
      <c r="AF134" s="29"/>
      <c r="AG134" s="29"/>
    </row>
    <row r="135" spans="1:33" ht="76" hidden="1">
      <c r="A135" s="15">
        <v>44404</v>
      </c>
      <c r="B135" s="16" t="s">
        <v>33</v>
      </c>
      <c r="C135" s="16" t="s">
        <v>78</v>
      </c>
      <c r="D135" s="16" t="s">
        <v>79</v>
      </c>
      <c r="E135" s="16" t="s">
        <v>48</v>
      </c>
      <c r="F135" s="17" t="str">
        <f t="shared" si="2"/>
        <v>Đã onboard</v>
      </c>
      <c r="G135" s="16" t="s">
        <v>525</v>
      </c>
      <c r="H135" s="18">
        <v>354439986</v>
      </c>
      <c r="I135" s="16" t="s">
        <v>526</v>
      </c>
      <c r="J135" s="19">
        <v>34845</v>
      </c>
      <c r="K135" s="16"/>
      <c r="L135" s="21" t="str">
        <f ca="1">IFERROR(__xludf.DUMMYFUNCTION("if(or(countifs($H$3:H136,H136)&gt;1, countifs($I$3:I136,I136)&gt;1),""Trùng"",if(or(COUNTIFS('Data tổng'!$I:$I,$I136)&gt;1,COUNTIFS('Data tổng'!$H:$H,$H136)&gt;1),""Trùng ""&amp;FILTER('Data tổng'!$B:$B,'Data tổng'!$I:$I=$I136,'Data tổng'!$B:$B&lt;&gt;$B136),""ok""))"),"ok")</f>
        <v>ok</v>
      </c>
      <c r="M135" s="16" t="s">
        <v>112</v>
      </c>
      <c r="N135" s="16" t="s">
        <v>89</v>
      </c>
      <c r="O135" s="16" t="s">
        <v>76</v>
      </c>
      <c r="P135" s="16" t="s">
        <v>54</v>
      </c>
      <c r="Q135" s="16"/>
      <c r="R135" s="16"/>
      <c r="S135" s="16">
        <v>2019</v>
      </c>
      <c r="T135" s="16" t="s">
        <v>100</v>
      </c>
      <c r="U135" s="22" t="s">
        <v>527</v>
      </c>
      <c r="V135" s="23">
        <v>44404</v>
      </c>
      <c r="W135" s="24" t="s">
        <v>57</v>
      </c>
      <c r="X135" s="25">
        <v>44406</v>
      </c>
      <c r="Y135" s="33">
        <v>0.58333333333333337</v>
      </c>
      <c r="Z135" s="26" t="s">
        <v>89</v>
      </c>
      <c r="AA135" s="26" t="s">
        <v>57</v>
      </c>
      <c r="AB135" s="34">
        <v>44409</v>
      </c>
      <c r="AC135" s="27" t="s">
        <v>65</v>
      </c>
      <c r="AD135" s="28">
        <v>44410</v>
      </c>
      <c r="AE135" s="29" t="s">
        <v>65</v>
      </c>
      <c r="AF135" s="29" t="s">
        <v>528</v>
      </c>
      <c r="AG135" s="35">
        <v>10000000</v>
      </c>
    </row>
    <row r="136" spans="1:33" ht="263.5" hidden="1">
      <c r="A136" s="15">
        <v>44404</v>
      </c>
      <c r="B136" s="16" t="s">
        <v>33</v>
      </c>
      <c r="C136" s="16" t="s">
        <v>163</v>
      </c>
      <c r="D136" s="16" t="s">
        <v>34</v>
      </c>
      <c r="E136" s="16" t="s">
        <v>48</v>
      </c>
      <c r="F136" s="17" t="str">
        <f t="shared" si="2"/>
        <v>Từ chối Phỏng vấn</v>
      </c>
      <c r="G136" s="45" t="s">
        <v>529</v>
      </c>
      <c r="H136" s="18">
        <v>975471213</v>
      </c>
      <c r="I136" s="16" t="s">
        <v>530</v>
      </c>
      <c r="J136" s="19">
        <v>36240</v>
      </c>
      <c r="K136" s="37" t="s">
        <v>531</v>
      </c>
      <c r="L136" s="21" t="str">
        <f ca="1">IFERROR(__xludf.DUMMYFUNCTION("if(or(countifs($H$3:H137,H137)&gt;1, countifs($I$3:I137,I137)&gt;1),""Trùng"",if(or(COUNTIFS('Data tổng'!$I:$I,$I137)&gt;1,COUNTIFS('Data tổng'!$H:$H,$H137)&gt;1),""Trùng ""&amp;FILTER('Data tổng'!$B:$B,'Data tổng'!$I:$I=$I137,'Data tổng'!$B:$B&lt;&gt;$B137),""ok""))"),"ok")</f>
        <v>ok</v>
      </c>
      <c r="M136" s="16" t="s">
        <v>83</v>
      </c>
      <c r="N136" s="16" t="s">
        <v>84</v>
      </c>
      <c r="O136" s="16" t="s">
        <v>94</v>
      </c>
      <c r="P136" s="16" t="s">
        <v>532</v>
      </c>
      <c r="Q136" s="16"/>
      <c r="R136" s="16"/>
      <c r="S136" s="16" t="s">
        <v>533</v>
      </c>
      <c r="T136" s="16" t="s">
        <v>55</v>
      </c>
      <c r="U136" s="22" t="s">
        <v>534</v>
      </c>
      <c r="V136" s="23">
        <v>44404</v>
      </c>
      <c r="W136" s="24" t="s">
        <v>57</v>
      </c>
      <c r="X136" s="25">
        <v>44413</v>
      </c>
      <c r="Y136" s="33">
        <v>0.375</v>
      </c>
      <c r="Z136" s="26" t="s">
        <v>64</v>
      </c>
      <c r="AA136" s="26" t="s">
        <v>58</v>
      </c>
      <c r="AB136" s="27"/>
      <c r="AC136" s="27"/>
      <c r="AD136" s="28"/>
      <c r="AE136" s="29"/>
      <c r="AF136" s="29"/>
      <c r="AG136" s="29"/>
    </row>
    <row r="137" spans="1:33" ht="88.5" hidden="1">
      <c r="A137" s="15">
        <v>44404</v>
      </c>
      <c r="B137" s="16" t="s">
        <v>33</v>
      </c>
      <c r="C137" s="16" t="s">
        <v>155</v>
      </c>
      <c r="D137" s="16" t="s">
        <v>34</v>
      </c>
      <c r="E137" s="16" t="s">
        <v>48</v>
      </c>
      <c r="F137" s="17" t="str">
        <f t="shared" si="2"/>
        <v>Từ chối offer</v>
      </c>
      <c r="G137" s="45" t="s">
        <v>535</v>
      </c>
      <c r="H137" s="18">
        <v>345850888</v>
      </c>
      <c r="I137" s="16" t="s">
        <v>536</v>
      </c>
      <c r="J137" s="19">
        <v>35848</v>
      </c>
      <c r="K137" s="30" t="s">
        <v>537</v>
      </c>
      <c r="L137" s="21" t="str">
        <f ca="1">IFERROR(__xludf.DUMMYFUNCTION("if(or(countifs($H$3:H138,H138)&gt;1, countifs($I$3:I138,I138)&gt;1),""Trùng"",if(or(COUNTIFS('Data tổng'!$I:$I,$I138)&gt;1,COUNTIFS('Data tổng'!$H:$H,$H138)&gt;1),""Trùng ""&amp;FILTER('Data tổng'!$B:$B,'Data tổng'!$I:$I=$I138,'Data tổng'!$B:$B&lt;&gt;$B138),""ok""))"),"ok")</f>
        <v>ok</v>
      </c>
      <c r="M137" s="16" t="s">
        <v>83</v>
      </c>
      <c r="N137" s="16" t="s">
        <v>84</v>
      </c>
      <c r="O137" s="16" t="s">
        <v>94</v>
      </c>
      <c r="P137" s="16" t="s">
        <v>114</v>
      </c>
      <c r="Q137" s="16"/>
      <c r="R137" s="16"/>
      <c r="S137" s="16" t="s">
        <v>538</v>
      </c>
      <c r="T137" s="16"/>
      <c r="U137" s="22" t="s">
        <v>539</v>
      </c>
      <c r="V137" s="23">
        <v>44404</v>
      </c>
      <c r="W137" s="24" t="s">
        <v>57</v>
      </c>
      <c r="X137" s="25">
        <v>44413</v>
      </c>
      <c r="Y137" s="33">
        <v>0.375</v>
      </c>
      <c r="Z137" s="26" t="s">
        <v>64</v>
      </c>
      <c r="AA137" s="26" t="s">
        <v>57</v>
      </c>
      <c r="AB137" s="59">
        <v>44423</v>
      </c>
      <c r="AC137" s="27" t="s">
        <v>128</v>
      </c>
      <c r="AD137" s="28"/>
      <c r="AE137" s="29"/>
      <c r="AF137" s="29" t="s">
        <v>66</v>
      </c>
      <c r="AG137" s="35">
        <v>5000000</v>
      </c>
    </row>
    <row r="138" spans="1:33" ht="88.5" hidden="1">
      <c r="A138" s="15">
        <v>44404</v>
      </c>
      <c r="B138" s="16" t="s">
        <v>33</v>
      </c>
      <c r="C138" s="16" t="s">
        <v>155</v>
      </c>
      <c r="D138" s="16" t="s">
        <v>79</v>
      </c>
      <c r="E138" s="16" t="s">
        <v>48</v>
      </c>
      <c r="F138" s="17" t="str">
        <f t="shared" si="2"/>
        <v>Từ chối offer</v>
      </c>
      <c r="G138" s="16" t="s">
        <v>540</v>
      </c>
      <c r="H138" s="18">
        <v>982093706</v>
      </c>
      <c r="I138" s="16" t="s">
        <v>541</v>
      </c>
      <c r="J138" s="19">
        <v>35598</v>
      </c>
      <c r="K138" s="30" t="s">
        <v>542</v>
      </c>
      <c r="L138" s="21" t="str">
        <f ca="1">IFERROR(__xludf.DUMMYFUNCTION("if(or(countifs($H$3:H139,H139)&gt;1, countifs($I$3:I139,I139)&gt;1),""Trùng"",if(or(COUNTIFS('Data tổng'!$I:$I,$I139)&gt;1,COUNTIFS('Data tổng'!$H:$H,$H139)&gt;1),""Trùng ""&amp;FILTER('Data tổng'!$B:$B,'Data tổng'!$I:$I=$I139,'Data tổng'!$B:$B&lt;&gt;$B139),""ok""))"),"ok")</f>
        <v>ok</v>
      </c>
      <c r="M138" s="16" t="s">
        <v>83</v>
      </c>
      <c r="N138" s="16" t="s">
        <v>84</v>
      </c>
      <c r="O138" s="16" t="s">
        <v>391</v>
      </c>
      <c r="P138" s="16" t="s">
        <v>54</v>
      </c>
      <c r="Q138" s="16"/>
      <c r="R138" s="16"/>
      <c r="S138" s="16" t="s">
        <v>543</v>
      </c>
      <c r="T138" s="16"/>
      <c r="U138" s="22" t="s">
        <v>544</v>
      </c>
      <c r="V138" s="23">
        <v>44405</v>
      </c>
      <c r="W138" s="24" t="s">
        <v>57</v>
      </c>
      <c r="X138" s="25">
        <v>44407</v>
      </c>
      <c r="Y138" s="33">
        <v>0.45833333333333331</v>
      </c>
      <c r="Z138" s="26" t="s">
        <v>154</v>
      </c>
      <c r="AA138" s="26" t="s">
        <v>57</v>
      </c>
      <c r="AB138" s="34">
        <v>44407</v>
      </c>
      <c r="AC138" s="27" t="s">
        <v>128</v>
      </c>
      <c r="AD138" s="28"/>
      <c r="AE138" s="29"/>
      <c r="AF138" s="29"/>
      <c r="AG138" s="35">
        <v>11000000</v>
      </c>
    </row>
    <row r="139" spans="1:33" ht="26.5" hidden="1">
      <c r="A139" s="15">
        <v>44405</v>
      </c>
      <c r="B139" s="16" t="s">
        <v>33</v>
      </c>
      <c r="C139" s="16" t="s">
        <v>155</v>
      </c>
      <c r="D139" s="16" t="s">
        <v>34</v>
      </c>
      <c r="E139" s="16" t="s">
        <v>48</v>
      </c>
      <c r="F139" s="17" t="str">
        <f t="shared" si="2"/>
        <v>Đã onboard</v>
      </c>
      <c r="G139" s="16" t="s">
        <v>545</v>
      </c>
      <c r="H139" s="18">
        <v>969758898</v>
      </c>
      <c r="I139" s="16" t="s">
        <v>546</v>
      </c>
      <c r="J139" s="19">
        <v>35938</v>
      </c>
      <c r="K139" s="16"/>
      <c r="L139" s="21" t="str">
        <f ca="1">IFERROR(__xludf.DUMMYFUNCTION("if(or(countifs($H$3:H140,H140)&gt;1, countifs($I$3:I140,I140)&gt;1),""Trùng"",if(or(COUNTIFS('Data tổng'!$I:$I,$I140)&gt;1,COUNTIFS('Data tổng'!$H:$H,$H140)&gt;1),""Trùng ""&amp;FILTER('Data tổng'!$B:$B,'Data tổng'!$I:$I=$I140,'Data tổng'!$B:$B&lt;&gt;$B140),""ok""))"),"ok")</f>
        <v>ok</v>
      </c>
      <c r="M139" s="16" t="s">
        <v>112</v>
      </c>
      <c r="N139" s="16" t="s">
        <v>64</v>
      </c>
      <c r="O139" s="16" t="s">
        <v>94</v>
      </c>
      <c r="P139" s="16" t="s">
        <v>547</v>
      </c>
      <c r="Q139" s="16"/>
      <c r="R139" s="16"/>
      <c r="S139" s="16">
        <v>2021</v>
      </c>
      <c r="T139" s="16" t="s">
        <v>55</v>
      </c>
      <c r="U139" s="22"/>
      <c r="V139" s="23">
        <v>44405</v>
      </c>
      <c r="W139" s="24" t="s">
        <v>57</v>
      </c>
      <c r="X139" s="25">
        <v>44407</v>
      </c>
      <c r="Y139" s="33">
        <v>0.375</v>
      </c>
      <c r="Z139" s="26" t="s">
        <v>64</v>
      </c>
      <c r="AA139" s="26" t="s">
        <v>57</v>
      </c>
      <c r="AB139" s="34">
        <v>44410</v>
      </c>
      <c r="AC139" s="27" t="s">
        <v>65</v>
      </c>
      <c r="AD139" s="28">
        <v>44424</v>
      </c>
      <c r="AE139" s="29" t="s">
        <v>65</v>
      </c>
      <c r="AF139" s="29" t="s">
        <v>66</v>
      </c>
      <c r="AG139" s="29"/>
    </row>
    <row r="140" spans="1:33" ht="26.5" hidden="1">
      <c r="A140" s="15">
        <v>44405</v>
      </c>
      <c r="B140" s="16" t="s">
        <v>33</v>
      </c>
      <c r="C140" s="16" t="s">
        <v>155</v>
      </c>
      <c r="D140" s="16" t="s">
        <v>34</v>
      </c>
      <c r="E140" s="16" t="s">
        <v>36</v>
      </c>
      <c r="F140" s="17" t="str">
        <f t="shared" si="2"/>
        <v>Đã onboard</v>
      </c>
      <c r="G140" s="16" t="s">
        <v>548</v>
      </c>
      <c r="H140" s="18">
        <v>348996020</v>
      </c>
      <c r="I140" s="16" t="s">
        <v>549</v>
      </c>
      <c r="J140" s="19">
        <v>36574</v>
      </c>
      <c r="K140" s="16"/>
      <c r="L140" s="21" t="str">
        <f ca="1">IFERROR(__xludf.DUMMYFUNCTION("if(or(countifs($H$3:H141,H141)&gt;1, countifs($I$3:I141,I141)&gt;1),""Trùng"",if(or(COUNTIFS('Data tổng'!$I:$I,$I141)&gt;1,COUNTIFS('Data tổng'!$H:$H,$H141)&gt;1),""Trùng ""&amp;FILTER('Data tổng'!$B:$B,'Data tổng'!$I:$I=$I141,'Data tổng'!$B:$B&lt;&gt;$B141),""ok""))"),"ok")</f>
        <v>ok</v>
      </c>
      <c r="M140" s="16" t="s">
        <v>112</v>
      </c>
      <c r="N140" s="16" t="s">
        <v>64</v>
      </c>
      <c r="O140" s="16" t="s">
        <v>85</v>
      </c>
      <c r="P140" s="16" t="s">
        <v>54</v>
      </c>
      <c r="Q140" s="16"/>
      <c r="R140" s="16"/>
      <c r="S140" s="16">
        <v>2022</v>
      </c>
      <c r="T140" s="16" t="s">
        <v>55</v>
      </c>
      <c r="U140" s="22" t="s">
        <v>550</v>
      </c>
      <c r="V140" s="23">
        <v>44405</v>
      </c>
      <c r="W140" s="24" t="s">
        <v>57</v>
      </c>
      <c r="X140" s="25">
        <v>44407</v>
      </c>
      <c r="Y140" s="33">
        <v>0.375</v>
      </c>
      <c r="Z140" s="26" t="s">
        <v>64</v>
      </c>
      <c r="AA140" s="26" t="s">
        <v>57</v>
      </c>
      <c r="AB140" s="34">
        <v>44410</v>
      </c>
      <c r="AC140" s="27" t="s">
        <v>65</v>
      </c>
      <c r="AD140" s="28">
        <v>44424</v>
      </c>
      <c r="AE140" s="29" t="s">
        <v>65</v>
      </c>
      <c r="AF140" s="29" t="s">
        <v>66</v>
      </c>
      <c r="AG140" s="29"/>
    </row>
    <row r="141" spans="1:33" ht="63.5" hidden="1">
      <c r="A141" s="15">
        <v>44405</v>
      </c>
      <c r="B141" s="16" t="s">
        <v>33</v>
      </c>
      <c r="C141" s="16" t="s">
        <v>78</v>
      </c>
      <c r="D141" s="16" t="s">
        <v>34</v>
      </c>
      <c r="E141" s="16" t="s">
        <v>48</v>
      </c>
      <c r="F141" s="17" t="str">
        <f t="shared" si="2"/>
        <v>Từ chối offer</v>
      </c>
      <c r="G141" s="45" t="s">
        <v>551</v>
      </c>
      <c r="H141" s="18">
        <v>357678391</v>
      </c>
      <c r="I141" s="16" t="s">
        <v>552</v>
      </c>
      <c r="J141" s="19">
        <v>36469</v>
      </c>
      <c r="K141" s="16"/>
      <c r="L141" s="21" t="str">
        <f ca="1">IFERROR(__xludf.DUMMYFUNCTION("if(or(countifs($H$3:H142,H142)&gt;1, countifs($I$3:I142,I142)&gt;1),""Trùng"",if(or(COUNTIFS('Data tổng'!$I:$I,$I142)&gt;1,COUNTIFS('Data tổng'!$H:$H,$H142)&gt;1),""Trùng ""&amp;FILTER('Data tổng'!$B:$B,'Data tổng'!$I:$I=$I142,'Data tổng'!$B:$B&lt;&gt;$B142),""ok""))"),"ok")</f>
        <v>ok</v>
      </c>
      <c r="M141" s="16" t="s">
        <v>149</v>
      </c>
      <c r="N141" s="16" t="s">
        <v>150</v>
      </c>
      <c r="O141" s="16" t="s">
        <v>76</v>
      </c>
      <c r="P141" s="16" t="s">
        <v>76</v>
      </c>
      <c r="Q141" s="16"/>
      <c r="R141" s="16"/>
      <c r="T141" s="16" t="s">
        <v>55</v>
      </c>
      <c r="U141" s="22" t="s">
        <v>553</v>
      </c>
      <c r="V141" s="23">
        <v>44405</v>
      </c>
      <c r="W141" s="24" t="s">
        <v>57</v>
      </c>
      <c r="X141" s="25">
        <v>44406</v>
      </c>
      <c r="Y141" s="33">
        <v>0.625</v>
      </c>
      <c r="Z141" s="26" t="s">
        <v>160</v>
      </c>
      <c r="AA141" s="26" t="s">
        <v>57</v>
      </c>
      <c r="AB141" s="34">
        <v>44421</v>
      </c>
      <c r="AC141" s="27" t="s">
        <v>128</v>
      </c>
      <c r="AD141" s="28"/>
      <c r="AE141" s="29"/>
      <c r="AF141" s="29"/>
      <c r="AG141" s="29"/>
    </row>
    <row r="142" spans="1:33" ht="163.5" hidden="1">
      <c r="A142" s="15">
        <v>44406</v>
      </c>
      <c r="B142" s="16" t="s">
        <v>33</v>
      </c>
      <c r="C142" s="16" t="s">
        <v>554</v>
      </c>
      <c r="D142" s="16" t="s">
        <v>417</v>
      </c>
      <c r="E142" s="16" t="s">
        <v>48</v>
      </c>
      <c r="F142" s="17" t="str">
        <f t="shared" si="2"/>
        <v>Fail Phỏng vấn</v>
      </c>
      <c r="G142" s="45" t="s">
        <v>555</v>
      </c>
      <c r="H142" s="18">
        <v>976062099</v>
      </c>
      <c r="I142" s="16" t="s">
        <v>556</v>
      </c>
      <c r="J142" s="60">
        <v>33418</v>
      </c>
      <c r="K142" s="30" t="s">
        <v>557</v>
      </c>
      <c r="L142" s="21" t="str">
        <f ca="1">IFERROR(__xludf.DUMMYFUNCTION("if(or(countifs($H$3:H143,H143)&gt;1, countifs($I$3:I143,I143)&gt;1),""Trùng"",if(or(COUNTIFS('Data tổng'!$I:$I,$I143)&gt;1,COUNTIFS('Data tổng'!$H:$H,$H143)&gt;1),""Trùng ""&amp;FILTER('Data tổng'!$B:$B,'Data tổng'!$I:$I=$I143,'Data tổng'!$B:$B&lt;&gt;$B143),""ok""))"),"ok")</f>
        <v>ok</v>
      </c>
      <c r="M142" s="16" t="s">
        <v>83</v>
      </c>
      <c r="N142" s="16" t="s">
        <v>558</v>
      </c>
      <c r="O142" s="16"/>
      <c r="P142" s="16"/>
      <c r="Q142" s="16"/>
      <c r="R142" s="16"/>
      <c r="T142" s="16"/>
      <c r="U142" s="22" t="s">
        <v>559</v>
      </c>
      <c r="V142" s="23">
        <v>44411</v>
      </c>
      <c r="W142" s="24" t="s">
        <v>57</v>
      </c>
      <c r="X142" s="25">
        <v>44414</v>
      </c>
      <c r="Y142" s="33">
        <v>0.375</v>
      </c>
      <c r="Z142" s="26" t="s">
        <v>194</v>
      </c>
      <c r="AA142" s="26" t="s">
        <v>47</v>
      </c>
      <c r="AB142" s="27"/>
      <c r="AC142" s="27"/>
      <c r="AD142" s="28"/>
      <c r="AE142" s="29"/>
      <c r="AF142" s="29"/>
      <c r="AG142" s="29"/>
    </row>
    <row r="143" spans="1:33" ht="26" hidden="1">
      <c r="A143" s="15">
        <v>44410</v>
      </c>
      <c r="B143" s="16" t="s">
        <v>33</v>
      </c>
      <c r="C143" s="16" t="s">
        <v>78</v>
      </c>
      <c r="D143" s="16" t="s">
        <v>79</v>
      </c>
      <c r="E143" s="16" t="s">
        <v>48</v>
      </c>
      <c r="F143" s="17" t="str">
        <f t="shared" si="2"/>
        <v>Đã nhận được CV</v>
      </c>
      <c r="G143" s="45" t="s">
        <v>560</v>
      </c>
      <c r="H143" s="18">
        <v>974327702</v>
      </c>
      <c r="I143" s="16" t="s">
        <v>561</v>
      </c>
      <c r="J143" s="19"/>
      <c r="K143" s="30" t="s">
        <v>562</v>
      </c>
      <c r="L143" s="21" t="str">
        <f ca="1">IFERROR(__xludf.DUMMYFUNCTION("if(or(countifs($H$3:H144,H144)&gt;1, countifs($I$3:I144,I144)&gt;1),""Trùng"",if(or(COUNTIFS('Data tổng'!$I:$I,$I144)&gt;1,COUNTIFS('Data tổng'!$H:$H,$H144)&gt;1),""Trùng ""&amp;FILTER('Data tổng'!$B:$B,'Data tổng'!$I:$I=$I144,'Data tổng'!$B:$B&lt;&gt;$B144),""ok""))"),"ok")</f>
        <v>ok</v>
      </c>
      <c r="M143" s="16" t="s">
        <v>149</v>
      </c>
      <c r="N143" s="16" t="s">
        <v>150</v>
      </c>
      <c r="O143" s="16" t="s">
        <v>76</v>
      </c>
      <c r="P143" s="16" t="s">
        <v>76</v>
      </c>
      <c r="Q143" s="16"/>
      <c r="R143" s="16"/>
      <c r="S143" s="16">
        <v>2013</v>
      </c>
      <c r="T143" s="16"/>
      <c r="U143" s="22"/>
      <c r="V143" s="23"/>
      <c r="W143" s="24"/>
      <c r="X143" s="25"/>
      <c r="Y143" s="26"/>
      <c r="Z143" s="26"/>
      <c r="AA143" s="26"/>
      <c r="AB143" s="27"/>
      <c r="AC143" s="27"/>
      <c r="AD143" s="28"/>
      <c r="AE143" s="29"/>
      <c r="AF143" s="29"/>
      <c r="AG143" s="29"/>
    </row>
    <row r="144" spans="1:33" ht="26" hidden="1">
      <c r="A144" s="15">
        <v>44410</v>
      </c>
      <c r="B144" s="16" t="s">
        <v>33</v>
      </c>
      <c r="C144" s="16" t="s">
        <v>78</v>
      </c>
      <c r="D144" s="16" t="s">
        <v>34</v>
      </c>
      <c r="E144" s="16" t="s">
        <v>48</v>
      </c>
      <c r="F144" s="17" t="str">
        <f t="shared" si="2"/>
        <v>Đã nhận được CV</v>
      </c>
      <c r="G144" s="45" t="s">
        <v>563</v>
      </c>
      <c r="H144" s="18">
        <v>387492233</v>
      </c>
      <c r="I144" s="16" t="s">
        <v>564</v>
      </c>
      <c r="J144" s="19">
        <v>35848</v>
      </c>
      <c r="K144" s="30" t="s">
        <v>565</v>
      </c>
      <c r="L144" s="21" t="str">
        <f ca="1">IFERROR(__xludf.DUMMYFUNCTION("if(or(countifs($H$3:H145,H145)&gt;1, countifs($I$3:I145,I145)&gt;1),""Trùng"",if(or(COUNTIFS('Data tổng'!$I:$I,$I145)&gt;1,COUNTIFS('Data tổng'!$H:$H,$H145)&gt;1),""Trùng ""&amp;FILTER('Data tổng'!$B:$B,'Data tổng'!$I:$I=$I145,'Data tổng'!$B:$B&lt;&gt;$B145),""ok""))"),"ok")</f>
        <v>ok</v>
      </c>
      <c r="M144" s="16" t="s">
        <v>149</v>
      </c>
      <c r="N144" s="16" t="s">
        <v>150</v>
      </c>
      <c r="O144" s="16" t="s">
        <v>85</v>
      </c>
      <c r="P144" s="16" t="s">
        <v>270</v>
      </c>
      <c r="Q144" s="16"/>
      <c r="R144" s="16"/>
      <c r="T144" s="16" t="s">
        <v>55</v>
      </c>
      <c r="U144" s="22"/>
      <c r="V144" s="23"/>
      <c r="W144" s="24"/>
      <c r="X144" s="25"/>
      <c r="Y144" s="26"/>
      <c r="Z144" s="26"/>
      <c r="AA144" s="26"/>
      <c r="AB144" s="27"/>
      <c r="AC144" s="27"/>
      <c r="AD144" s="28"/>
      <c r="AE144" s="29"/>
      <c r="AF144" s="29"/>
      <c r="AG144" s="29"/>
    </row>
    <row r="145" spans="1:33" ht="26" hidden="1">
      <c r="A145" s="15">
        <v>44410</v>
      </c>
      <c r="B145" s="16" t="s">
        <v>33</v>
      </c>
      <c r="C145" s="16" t="s">
        <v>78</v>
      </c>
      <c r="D145" s="16" t="s">
        <v>35</v>
      </c>
      <c r="E145" s="16" t="s">
        <v>48</v>
      </c>
      <c r="F145" s="17" t="str">
        <f t="shared" si="2"/>
        <v>Đã nhận được CV</v>
      </c>
      <c r="G145" s="45" t="s">
        <v>566</v>
      </c>
      <c r="H145" s="18">
        <v>961564619</v>
      </c>
      <c r="I145" s="16" t="s">
        <v>567</v>
      </c>
      <c r="J145" s="19">
        <v>36776</v>
      </c>
      <c r="K145" s="30" t="s">
        <v>256</v>
      </c>
      <c r="L145" s="21" t="str">
        <f ca="1">IFERROR(__xludf.DUMMYFUNCTION("if(or(countifs($H$3:H146,H146)&gt;1, countifs($I$3:I146,I146)&gt;1),""Trùng"",if(or(COUNTIFS('Data tổng'!$I:$I,$I146)&gt;1,COUNTIFS('Data tổng'!$H:$H,$H146)&gt;1),""Trùng ""&amp;FILTER('Data tổng'!$B:$B,'Data tổng'!$I:$I=$I146,'Data tổng'!$B:$B&lt;&gt;$B146),""ok""))"),"ok")</f>
        <v>ok</v>
      </c>
      <c r="M145" s="16" t="s">
        <v>149</v>
      </c>
      <c r="N145" s="16" t="s">
        <v>150</v>
      </c>
      <c r="O145" s="16" t="s">
        <v>85</v>
      </c>
      <c r="P145" s="16" t="s">
        <v>270</v>
      </c>
      <c r="Q145" s="16"/>
      <c r="R145" s="16"/>
      <c r="T145" s="16"/>
      <c r="U145" s="22"/>
      <c r="V145" s="23"/>
      <c r="W145" s="24"/>
      <c r="X145" s="25"/>
      <c r="Y145" s="26"/>
      <c r="Z145" s="26"/>
      <c r="AA145" s="26"/>
      <c r="AB145" s="27"/>
      <c r="AC145" s="27"/>
      <c r="AD145" s="28"/>
      <c r="AE145" s="29"/>
      <c r="AF145" s="29"/>
      <c r="AG145" s="29"/>
    </row>
    <row r="146" spans="1:33" ht="51" hidden="1">
      <c r="A146" s="15">
        <v>44412</v>
      </c>
      <c r="B146" s="16" t="s">
        <v>33</v>
      </c>
      <c r="C146" s="16" t="s">
        <v>263</v>
      </c>
      <c r="D146" s="16" t="s">
        <v>457</v>
      </c>
      <c r="E146" s="16" t="s">
        <v>48</v>
      </c>
      <c r="F146" s="17" t="str">
        <f t="shared" si="2"/>
        <v>Đã nhận được CV</v>
      </c>
      <c r="G146" s="45" t="s">
        <v>568</v>
      </c>
      <c r="H146" s="18">
        <v>979943569</v>
      </c>
      <c r="I146" s="16" t="s">
        <v>569</v>
      </c>
      <c r="J146" s="19">
        <v>33089</v>
      </c>
      <c r="K146" s="16"/>
      <c r="L146" s="21" t="str">
        <f ca="1">IFERROR(__xludf.DUMMYFUNCTION("if(or(countifs($H$3:H147,H147)&gt;1, countifs($I$3:I147,I147)&gt;1),""Trùng"",if(or(COUNTIFS('Data tổng'!$I:$I,$I147)&gt;1,COUNTIFS('Data tổng'!$H:$H,$H147)&gt;1),""Trùng ""&amp;FILTER('Data tổng'!$B:$B,'Data tổng'!$I:$I=$I147,'Data tổng'!$B:$B&lt;&gt;$B147),""ok""))"),"ok")</f>
        <v>ok</v>
      </c>
      <c r="M146" s="16" t="s">
        <v>112</v>
      </c>
      <c r="N146" s="16" t="s">
        <v>570</v>
      </c>
      <c r="O146" s="16" t="s">
        <v>571</v>
      </c>
      <c r="P146" s="16" t="s">
        <v>54</v>
      </c>
      <c r="Q146" s="16"/>
      <c r="R146" s="16"/>
      <c r="S146" s="16">
        <v>2012</v>
      </c>
      <c r="T146" s="16" t="s">
        <v>138</v>
      </c>
      <c r="U146" s="22" t="s">
        <v>572</v>
      </c>
      <c r="V146" s="23"/>
      <c r="W146" s="24"/>
      <c r="X146" s="25"/>
      <c r="Y146" s="26"/>
      <c r="Z146" s="26"/>
      <c r="AA146" s="26"/>
      <c r="AB146" s="27"/>
      <c r="AC146" s="27"/>
      <c r="AD146" s="28"/>
      <c r="AE146" s="29"/>
      <c r="AF146" s="29"/>
      <c r="AG146" s="29"/>
    </row>
    <row r="147" spans="1:33" ht="263.5" hidden="1">
      <c r="A147" s="15">
        <v>44413</v>
      </c>
      <c r="B147" s="16" t="s">
        <v>33</v>
      </c>
      <c r="C147" s="22" t="s">
        <v>163</v>
      </c>
      <c r="D147" s="16" t="s">
        <v>417</v>
      </c>
      <c r="E147" s="16"/>
      <c r="F147" s="17" t="str">
        <f t="shared" si="2"/>
        <v>Fail CV</v>
      </c>
      <c r="G147" s="45" t="s">
        <v>573</v>
      </c>
      <c r="H147" s="18">
        <v>936911378</v>
      </c>
      <c r="I147" s="16" t="s">
        <v>574</v>
      </c>
      <c r="J147" s="19">
        <v>33464</v>
      </c>
      <c r="K147" s="20" t="s">
        <v>575</v>
      </c>
      <c r="L147" s="21" t="str">
        <f ca="1">IFERROR(__xludf.DUMMYFUNCTION("if(or(countifs($H$3:H148,H148)&gt;1, countifs($I$3:I148,I148)&gt;1),""Trùng"",if(or(COUNTIFS('Data tổng'!$I:$I,$I148)&gt;1,COUNTIFS('Data tổng'!$H:$H,$H148)&gt;1),""Trùng ""&amp;FILTER('Data tổng'!$B:$B,'Data tổng'!$I:$I=$I148,'Data tổng'!$B:$B&lt;&gt;$B148),""ok""))"),"ok")</f>
        <v>ok</v>
      </c>
      <c r="M147" s="16" t="s">
        <v>112</v>
      </c>
      <c r="N147" s="16"/>
      <c r="O147" s="16" t="s">
        <v>120</v>
      </c>
      <c r="P147" s="16" t="s">
        <v>76</v>
      </c>
      <c r="Q147" s="16" t="s">
        <v>44</v>
      </c>
      <c r="R147" s="16" t="s">
        <v>107</v>
      </c>
      <c r="T147" s="16"/>
      <c r="U147" s="22" t="s">
        <v>576</v>
      </c>
      <c r="V147" s="23">
        <v>44414</v>
      </c>
      <c r="W147" s="24" t="s">
        <v>47</v>
      </c>
      <c r="X147" s="25"/>
      <c r="Y147" s="26"/>
      <c r="Z147" s="26"/>
      <c r="AA147" s="26"/>
      <c r="AB147" s="27"/>
      <c r="AC147" s="27"/>
      <c r="AD147" s="28"/>
      <c r="AE147" s="29"/>
      <c r="AF147" s="29"/>
      <c r="AG147" s="29"/>
    </row>
    <row r="148" spans="1:33" ht="263.5" hidden="1">
      <c r="A148" s="15">
        <v>44413</v>
      </c>
      <c r="B148" s="16" t="s">
        <v>33</v>
      </c>
      <c r="C148" s="22" t="s">
        <v>554</v>
      </c>
      <c r="D148" s="16" t="s">
        <v>417</v>
      </c>
      <c r="E148" s="16"/>
      <c r="F148" s="17" t="str">
        <f t="shared" si="2"/>
        <v>Fail Phỏng vấn</v>
      </c>
      <c r="G148" s="45" t="s">
        <v>577</v>
      </c>
      <c r="H148" s="18">
        <v>356783156</v>
      </c>
      <c r="I148" s="16" t="s">
        <v>578</v>
      </c>
      <c r="J148" s="19">
        <v>35279</v>
      </c>
      <c r="K148" s="20" t="s">
        <v>579</v>
      </c>
      <c r="L148" s="21" t="str">
        <f ca="1">IFERROR(__xludf.DUMMYFUNCTION("if(or(countifs($H$3:H149,H149)&gt;1, countifs($I$3:I149,I149)&gt;1),""Trùng"",if(or(COUNTIFS('Data tổng'!$I:$I,$I149)&gt;1,COUNTIFS('Data tổng'!$H:$H,$H149)&gt;1),""Trùng ""&amp;FILTER('Data tổng'!$B:$B,'Data tổng'!$I:$I=$I149,'Data tổng'!$B:$B&lt;&gt;$B149),""ok""))"),"ok")</f>
        <v>ok</v>
      </c>
      <c r="M148" s="16" t="s">
        <v>112</v>
      </c>
      <c r="N148" s="16"/>
      <c r="O148" s="16" t="s">
        <v>85</v>
      </c>
      <c r="P148" s="16" t="s">
        <v>95</v>
      </c>
      <c r="Q148" s="16" t="s">
        <v>44</v>
      </c>
      <c r="R148" s="16"/>
      <c r="T148" s="16"/>
      <c r="U148" s="22" t="s">
        <v>580</v>
      </c>
      <c r="V148" s="23">
        <v>44414</v>
      </c>
      <c r="W148" s="24" t="s">
        <v>57</v>
      </c>
      <c r="X148" s="25">
        <v>44415</v>
      </c>
      <c r="Y148" s="33">
        <v>0.375</v>
      </c>
      <c r="Z148" s="26" t="s">
        <v>160</v>
      </c>
      <c r="AA148" s="26" t="s">
        <v>47</v>
      </c>
      <c r="AB148" s="27"/>
      <c r="AC148" s="27"/>
      <c r="AD148" s="28"/>
      <c r="AE148" s="29"/>
      <c r="AF148" s="29"/>
      <c r="AG148" s="29"/>
    </row>
    <row r="149" spans="1:33" ht="51" hidden="1">
      <c r="A149" s="15">
        <v>44413</v>
      </c>
      <c r="B149" s="16" t="s">
        <v>33</v>
      </c>
      <c r="C149" s="16" t="s">
        <v>163</v>
      </c>
      <c r="D149" s="16" t="s">
        <v>79</v>
      </c>
      <c r="E149" s="16"/>
      <c r="F149" s="17" t="str">
        <f t="shared" si="2"/>
        <v>Pass CV</v>
      </c>
      <c r="G149" s="45" t="s">
        <v>581</v>
      </c>
      <c r="H149" s="18">
        <v>985261173</v>
      </c>
      <c r="I149" s="16" t="s">
        <v>582</v>
      </c>
      <c r="J149" s="19"/>
      <c r="K149" s="30" t="s">
        <v>583</v>
      </c>
      <c r="L149" s="21" t="str">
        <f ca="1">IFERROR(__xludf.DUMMYFUNCTION("if(or(countifs($H$3:H150,H150)&gt;1, countifs($I$3:I150,I150)&gt;1),""Trùng"",if(or(COUNTIFS('Data tổng'!$I:$I,$I150)&gt;1,COUNTIFS('Data tổng'!$H:$H,$H150)&gt;1),""Trùng ""&amp;FILTER('Data tổng'!$B:$B,'Data tổng'!$I:$I=$I150,'Data tổng'!$B:$B&lt;&gt;$B150),""ok""))"),"ok")</f>
        <v>ok</v>
      </c>
      <c r="M149" s="16" t="s">
        <v>83</v>
      </c>
      <c r="N149" s="16" t="s">
        <v>243</v>
      </c>
      <c r="O149" s="16"/>
      <c r="P149" s="16"/>
      <c r="Q149" s="16"/>
      <c r="R149" s="16"/>
      <c r="T149" s="16"/>
      <c r="U149" s="22" t="s">
        <v>584</v>
      </c>
      <c r="V149" s="61">
        <v>44414</v>
      </c>
      <c r="W149" s="24" t="s">
        <v>57</v>
      </c>
      <c r="X149" s="25"/>
      <c r="Y149" s="26"/>
      <c r="Z149" s="26"/>
      <c r="AA149" s="26"/>
      <c r="AB149" s="27"/>
      <c r="AC149" s="27"/>
      <c r="AD149" s="28"/>
      <c r="AE149" s="29"/>
      <c r="AF149" s="29"/>
      <c r="AG149" s="29"/>
    </row>
    <row r="150" spans="1:33" ht="26" hidden="1">
      <c r="A150" s="15">
        <v>44417</v>
      </c>
      <c r="B150" s="16" t="s">
        <v>33</v>
      </c>
      <c r="C150" s="16" t="s">
        <v>155</v>
      </c>
      <c r="D150" s="16" t="s">
        <v>417</v>
      </c>
      <c r="E150" s="16" t="s">
        <v>48</v>
      </c>
      <c r="F150" s="17" t="str">
        <f t="shared" si="2"/>
        <v>Đã nhận được CV</v>
      </c>
      <c r="G150" s="16" t="s">
        <v>585</v>
      </c>
      <c r="H150" s="18">
        <v>986305419</v>
      </c>
      <c r="I150" s="16" t="s">
        <v>586</v>
      </c>
      <c r="J150" s="19">
        <v>35035</v>
      </c>
      <c r="K150" s="30" t="s">
        <v>587</v>
      </c>
      <c r="L150" s="21" t="str">
        <f ca="1">IFERROR(__xludf.DUMMYFUNCTION("if(or(countifs($H$3:H151,H151)&gt;1, countifs($I$3:I151,I151)&gt;1),""Trùng"",if(or(COUNTIFS('Data tổng'!$I:$I,$I151)&gt;1,COUNTIFS('Data tổng'!$H:$H,$H151)&gt;1),""Trùng ""&amp;FILTER('Data tổng'!$B:$B,'Data tổng'!$I:$I=$I151,'Data tổng'!$B:$B&lt;&gt;$B151),""ok""))"),"ok")</f>
        <v>ok</v>
      </c>
      <c r="M150" s="16" t="s">
        <v>40</v>
      </c>
      <c r="N150" s="16" t="s">
        <v>150</v>
      </c>
      <c r="O150" s="16" t="s">
        <v>53</v>
      </c>
      <c r="P150" s="16" t="s">
        <v>54</v>
      </c>
      <c r="Q150" s="16"/>
      <c r="R150" s="16"/>
      <c r="T150" s="16"/>
      <c r="U150" s="22"/>
      <c r="V150" s="23"/>
      <c r="W150" s="24"/>
      <c r="X150" s="25"/>
      <c r="Y150" s="26"/>
      <c r="Z150" s="26"/>
      <c r="AA150" s="26"/>
      <c r="AB150" s="27"/>
      <c r="AC150" s="27"/>
      <c r="AD150" s="28"/>
      <c r="AE150" s="29"/>
      <c r="AF150" s="29"/>
      <c r="AG150" s="29"/>
    </row>
    <row r="151" spans="1:33" ht="51" hidden="1">
      <c r="A151" s="15">
        <v>44417</v>
      </c>
      <c r="B151" s="16" t="s">
        <v>33</v>
      </c>
      <c r="C151" s="16" t="s">
        <v>155</v>
      </c>
      <c r="D151" s="16" t="s">
        <v>35</v>
      </c>
      <c r="E151" s="16" t="s">
        <v>48</v>
      </c>
      <c r="F151" s="17" t="str">
        <f t="shared" si="2"/>
        <v>Đã nhận được CV</v>
      </c>
      <c r="G151" s="16" t="s">
        <v>588</v>
      </c>
      <c r="H151" s="18">
        <v>365374498</v>
      </c>
      <c r="I151" s="16" t="s">
        <v>589</v>
      </c>
      <c r="J151" s="19">
        <v>35972</v>
      </c>
      <c r="K151" s="20"/>
      <c r="L151" s="21" t="str">
        <f ca="1">IFERROR(__xludf.DUMMYFUNCTION("if(or(countifs($H$3:H152,H152)&gt;1, countifs($I$3:I152,I152)&gt;1),""Trùng"",if(or(COUNTIFS('Data tổng'!$I:$I,$I152)&gt;1,COUNTIFS('Data tổng'!$H:$H,$H152)&gt;1),""Trùng ""&amp;FILTER('Data tổng'!$B:$B,'Data tổng'!$I:$I=$I152,'Data tổng'!$B:$B&lt;&gt;$B152),""ok""))"),"ok")</f>
        <v>ok</v>
      </c>
      <c r="M151" s="16" t="s">
        <v>40</v>
      </c>
      <c r="N151" s="16" t="s">
        <v>150</v>
      </c>
      <c r="O151" s="16" t="s">
        <v>94</v>
      </c>
      <c r="P151" s="16" t="s">
        <v>95</v>
      </c>
      <c r="Q151" s="16"/>
      <c r="R151" s="16"/>
      <c r="T151" s="16"/>
      <c r="U151" s="22" t="s">
        <v>590</v>
      </c>
      <c r="V151" s="23"/>
      <c r="W151" s="24"/>
      <c r="X151" s="25"/>
      <c r="Y151" s="26"/>
      <c r="Z151" s="26"/>
      <c r="AA151" s="26"/>
      <c r="AB151" s="27"/>
      <c r="AC151" s="27"/>
      <c r="AD151" s="28"/>
      <c r="AE151" s="29"/>
      <c r="AF151" s="29"/>
      <c r="AG151" s="29"/>
    </row>
    <row r="152" spans="1:33" ht="51" hidden="1">
      <c r="A152" s="15">
        <v>44417</v>
      </c>
      <c r="B152" s="16" t="s">
        <v>33</v>
      </c>
      <c r="C152" s="16" t="s">
        <v>155</v>
      </c>
      <c r="D152" s="16" t="s">
        <v>79</v>
      </c>
      <c r="E152" s="16" t="s">
        <v>48</v>
      </c>
      <c r="F152" s="17" t="str">
        <f t="shared" si="2"/>
        <v>Fail CV</v>
      </c>
      <c r="G152" s="16" t="s">
        <v>591</v>
      </c>
      <c r="H152" s="18">
        <v>378460996</v>
      </c>
      <c r="I152" s="16" t="s">
        <v>592</v>
      </c>
      <c r="J152" s="19"/>
      <c r="K152" s="20" t="s">
        <v>593</v>
      </c>
      <c r="L152" s="21" t="str">
        <f ca="1">IFERROR(__xludf.DUMMYFUNCTION("if(or(countifs($H$3:H153,H153)&gt;1, countifs($I$3:I153,I153)&gt;1),""Trùng"",if(or(COUNTIFS('Data tổng'!$I:$I,$I153)&gt;1,COUNTIFS('Data tổng'!$H:$H,$H153)&gt;1),""Trùng ""&amp;FILTER('Data tổng'!$B:$B,'Data tổng'!$I:$I=$I153,'Data tổng'!$B:$B&lt;&gt;$B153),""ok""))"),"ok")</f>
        <v>ok</v>
      </c>
      <c r="M152" s="16" t="s">
        <v>112</v>
      </c>
      <c r="N152" s="16"/>
      <c r="O152" s="16"/>
      <c r="P152" s="16"/>
      <c r="Q152" s="16"/>
      <c r="R152" s="16"/>
      <c r="T152" s="16"/>
      <c r="U152" s="22" t="s">
        <v>594</v>
      </c>
      <c r="V152" s="23"/>
      <c r="W152" s="24" t="s">
        <v>47</v>
      </c>
      <c r="X152" s="25"/>
      <c r="Y152" s="26"/>
      <c r="Z152" s="26"/>
      <c r="AA152" s="26"/>
      <c r="AB152" s="27"/>
      <c r="AC152" s="27"/>
      <c r="AD152" s="28"/>
      <c r="AE152" s="29"/>
      <c r="AF152" s="29"/>
      <c r="AG152" s="29"/>
    </row>
    <row r="153" spans="1:33" ht="51" hidden="1">
      <c r="A153" s="15">
        <v>44417</v>
      </c>
      <c r="B153" s="16" t="s">
        <v>33</v>
      </c>
      <c r="C153" s="16" t="s">
        <v>155</v>
      </c>
      <c r="D153" s="16" t="s">
        <v>79</v>
      </c>
      <c r="E153" s="16" t="s">
        <v>48</v>
      </c>
      <c r="F153" s="17" t="str">
        <f t="shared" si="2"/>
        <v>Đã nhận được CV</v>
      </c>
      <c r="G153" s="16" t="s">
        <v>595</v>
      </c>
      <c r="H153" s="18">
        <v>963195648</v>
      </c>
      <c r="I153" s="16" t="s">
        <v>596</v>
      </c>
      <c r="J153" s="19"/>
      <c r="K153" s="16"/>
      <c r="L153" s="21" t="str">
        <f ca="1">IFERROR(__xludf.DUMMYFUNCTION("if(or(countifs($H$3:H154,H154)&gt;1, countifs($I$3:I154,I154)&gt;1),""Trùng"",if(or(COUNTIFS('Data tổng'!$I:$I,$I154)&gt;1,COUNTIFS('Data tổng'!$H:$H,$H154)&gt;1),""Trùng ""&amp;FILTER('Data tổng'!$B:$B,'Data tổng'!$I:$I=$I154,'Data tổng'!$B:$B&lt;&gt;$B154),""ok""))"),"ok")</f>
        <v>ok</v>
      </c>
      <c r="M153" s="16" t="s">
        <v>40</v>
      </c>
      <c r="N153" s="16" t="s">
        <v>150</v>
      </c>
      <c r="O153" s="16" t="s">
        <v>42</v>
      </c>
      <c r="P153" s="16" t="s">
        <v>54</v>
      </c>
      <c r="Q153" s="16"/>
      <c r="R153" s="16"/>
      <c r="T153" s="16"/>
      <c r="U153" s="22" t="s">
        <v>597</v>
      </c>
      <c r="V153" s="23"/>
      <c r="W153" s="24"/>
      <c r="X153" s="25"/>
      <c r="Y153" s="26"/>
      <c r="Z153" s="26"/>
      <c r="AA153" s="26"/>
      <c r="AB153" s="27"/>
      <c r="AC153" s="27"/>
      <c r="AD153" s="28"/>
      <c r="AE153" s="29"/>
      <c r="AF153" s="29"/>
      <c r="AG153" s="29"/>
    </row>
    <row r="154" spans="1:33" ht="38.5" hidden="1">
      <c r="A154" s="15">
        <v>44417</v>
      </c>
      <c r="B154" s="16" t="s">
        <v>33</v>
      </c>
      <c r="C154" s="16" t="s">
        <v>155</v>
      </c>
      <c r="D154" s="16" t="s">
        <v>35</v>
      </c>
      <c r="E154" s="16" t="s">
        <v>48</v>
      </c>
      <c r="F154" s="17" t="str">
        <f t="shared" si="2"/>
        <v>Fail Phỏng vấn</v>
      </c>
      <c r="G154" s="16" t="s">
        <v>598</v>
      </c>
      <c r="H154" s="18">
        <v>857042569</v>
      </c>
      <c r="I154" s="16" t="s">
        <v>599</v>
      </c>
      <c r="J154" s="19">
        <v>36165</v>
      </c>
      <c r="K154" s="30" t="s">
        <v>600</v>
      </c>
      <c r="L154" s="21" t="str">
        <f ca="1">IFERROR(__xludf.DUMMYFUNCTION("if(or(countifs($H$3:H155,H155)&gt;1, countifs($I$3:I155,I155)&gt;1),""Trùng"",if(or(COUNTIFS('Data tổng'!$I:$I,$I155)&gt;1,COUNTIFS('Data tổng'!$H:$H,$H155)&gt;1),""Trùng ""&amp;FILTER('Data tổng'!$B:$B,'Data tổng'!$I:$I=$I155,'Data tổng'!$B:$B&lt;&gt;$B155),""ok""))"),"ok")</f>
        <v>ok</v>
      </c>
      <c r="M154" s="16" t="s">
        <v>40</v>
      </c>
      <c r="N154" s="16" t="s">
        <v>150</v>
      </c>
      <c r="O154" s="16" t="s">
        <v>524</v>
      </c>
      <c r="P154" s="16" t="s">
        <v>54</v>
      </c>
      <c r="Q154" s="16"/>
      <c r="R154" s="16"/>
      <c r="T154" s="16"/>
      <c r="U154" s="22" t="s">
        <v>601</v>
      </c>
      <c r="V154" s="23">
        <v>44417</v>
      </c>
      <c r="W154" s="24" t="s">
        <v>57</v>
      </c>
      <c r="X154" s="25">
        <v>44418</v>
      </c>
      <c r="Y154" s="33">
        <v>0.41666666666666669</v>
      </c>
      <c r="Z154" s="26" t="s">
        <v>160</v>
      </c>
      <c r="AA154" s="26" t="s">
        <v>47</v>
      </c>
      <c r="AB154" s="27"/>
      <c r="AC154" s="27"/>
      <c r="AD154" s="28"/>
      <c r="AE154" s="29"/>
      <c r="AF154" s="29"/>
      <c r="AG154" s="29"/>
    </row>
    <row r="155" spans="1:33" ht="26" hidden="1">
      <c r="A155" s="15">
        <v>44417</v>
      </c>
      <c r="B155" s="16" t="s">
        <v>33</v>
      </c>
      <c r="C155" s="16" t="s">
        <v>155</v>
      </c>
      <c r="D155" s="16" t="s">
        <v>457</v>
      </c>
      <c r="E155" s="16" t="s">
        <v>48</v>
      </c>
      <c r="F155" s="17" t="str">
        <f t="shared" si="2"/>
        <v>Đã nhận được CV</v>
      </c>
      <c r="G155" s="16" t="s">
        <v>602</v>
      </c>
      <c r="H155" s="18">
        <v>964311091</v>
      </c>
      <c r="I155" s="16" t="s">
        <v>603</v>
      </c>
      <c r="J155" s="19">
        <v>33542</v>
      </c>
      <c r="K155" s="30" t="s">
        <v>604</v>
      </c>
      <c r="L155" s="21" t="str">
        <f ca="1">IFERROR(__xludf.DUMMYFUNCTION("if(or(countifs($H$3:H156,H156)&gt;1, countifs($I$3:I156,I156)&gt;1),""Trùng"",if(or(COUNTIFS('Data tổng'!$I:$I,$I156)&gt;1,COUNTIFS('Data tổng'!$H:$H,$H156)&gt;1),""Trùng ""&amp;FILTER('Data tổng'!$B:$B,'Data tổng'!$I:$I=$I156,'Data tổng'!$B:$B&lt;&gt;$B156),""ok""))"),"ok")</f>
        <v>ok</v>
      </c>
      <c r="M155" s="16" t="s">
        <v>40</v>
      </c>
      <c r="N155" s="16" t="s">
        <v>150</v>
      </c>
      <c r="O155" s="16" t="s">
        <v>42</v>
      </c>
      <c r="P155" s="16" t="s">
        <v>54</v>
      </c>
      <c r="Q155" s="16"/>
      <c r="R155" s="16"/>
      <c r="T155" s="16"/>
      <c r="U155" s="22"/>
      <c r="V155" s="23"/>
      <c r="W155" s="24"/>
      <c r="X155" s="25"/>
      <c r="Y155" s="26"/>
      <c r="Z155" s="26"/>
      <c r="AA155" s="26"/>
      <c r="AB155" s="27"/>
      <c r="AC155" s="27"/>
      <c r="AD155" s="28"/>
      <c r="AE155" s="29"/>
      <c r="AF155" s="29"/>
      <c r="AG155" s="29"/>
    </row>
    <row r="156" spans="1:33" ht="26" hidden="1">
      <c r="A156" s="15">
        <v>44418</v>
      </c>
      <c r="B156" s="16" t="s">
        <v>33</v>
      </c>
      <c r="C156" s="16" t="s">
        <v>155</v>
      </c>
      <c r="D156" s="16" t="s">
        <v>79</v>
      </c>
      <c r="E156" s="16" t="s">
        <v>48</v>
      </c>
      <c r="F156" s="17" t="str">
        <f t="shared" si="2"/>
        <v>Đã nhận được CV</v>
      </c>
      <c r="G156" s="16" t="s">
        <v>605</v>
      </c>
      <c r="H156" s="18">
        <v>914239030</v>
      </c>
      <c r="I156" s="16" t="s">
        <v>606</v>
      </c>
      <c r="J156" s="19"/>
      <c r="K156" s="20" t="s">
        <v>607</v>
      </c>
      <c r="L156" s="21" t="str">
        <f ca="1">IFERROR(__xludf.DUMMYFUNCTION("if(or(countifs($H$3:H157,H157)&gt;1, countifs($I$3:I157,I157)&gt;1),""Trùng"",if(or(COUNTIFS('Data tổng'!$I:$I,$I157)&gt;1,COUNTIFS('Data tổng'!$H:$H,$H157)&gt;1),""Trùng ""&amp;FILTER('Data tổng'!$B:$B,'Data tổng'!$I:$I=$I157,'Data tổng'!$B:$B&lt;&gt;$B157),""ok""))"),"ok")</f>
        <v>ok</v>
      </c>
      <c r="M156" s="16" t="s">
        <v>83</v>
      </c>
      <c r="N156" s="16" t="s">
        <v>243</v>
      </c>
      <c r="O156" s="16"/>
      <c r="P156" s="16"/>
      <c r="Q156" s="16"/>
      <c r="R156" s="16"/>
      <c r="T156" s="16"/>
      <c r="U156" s="22"/>
      <c r="V156" s="23"/>
      <c r="W156" s="24"/>
      <c r="X156" s="25"/>
      <c r="Y156" s="26"/>
      <c r="Z156" s="26"/>
      <c r="AA156" s="26"/>
      <c r="AB156" s="27"/>
      <c r="AC156" s="27"/>
      <c r="AD156" s="28"/>
      <c r="AE156" s="29"/>
      <c r="AF156" s="29"/>
      <c r="AG156" s="29"/>
    </row>
    <row r="157" spans="1:33" ht="26" hidden="1">
      <c r="A157" s="15">
        <v>44418</v>
      </c>
      <c r="B157" s="16" t="s">
        <v>33</v>
      </c>
      <c r="C157" s="16" t="s">
        <v>155</v>
      </c>
      <c r="D157" s="16" t="s">
        <v>79</v>
      </c>
      <c r="E157" s="16" t="s">
        <v>48</v>
      </c>
      <c r="F157" s="17" t="str">
        <f t="shared" si="2"/>
        <v>Đã nhận được CV</v>
      </c>
      <c r="G157" s="16" t="s">
        <v>608</v>
      </c>
      <c r="H157" s="18">
        <v>968012489</v>
      </c>
      <c r="I157" s="16" t="s">
        <v>609</v>
      </c>
      <c r="J157" s="19"/>
      <c r="K157" s="20" t="s">
        <v>610</v>
      </c>
      <c r="L157" s="21" t="str">
        <f ca="1">IFERROR(__xludf.DUMMYFUNCTION("if(or(countifs($H$3:H158,H158)&gt;1, countifs($I$3:I158,I158)&gt;1),""Trùng"",if(or(COUNTIFS('Data tổng'!$I:$I,$I158)&gt;1,COUNTIFS('Data tổng'!$H:$H,$H158)&gt;1),""Trùng ""&amp;FILTER('Data tổng'!$B:$B,'Data tổng'!$I:$I=$I158,'Data tổng'!$B:$B&lt;&gt;$B158),""ok""))"),"ok")</f>
        <v>ok</v>
      </c>
      <c r="M157" s="16" t="s">
        <v>83</v>
      </c>
      <c r="N157" s="16" t="s">
        <v>243</v>
      </c>
      <c r="O157" s="16"/>
      <c r="P157" s="16"/>
      <c r="Q157" s="16"/>
      <c r="R157" s="16"/>
      <c r="T157" s="16"/>
      <c r="U157" s="22"/>
      <c r="V157" s="23"/>
      <c r="W157" s="24"/>
      <c r="X157" s="25"/>
      <c r="Y157" s="26"/>
      <c r="Z157" s="26"/>
      <c r="AA157" s="26"/>
      <c r="AB157" s="27"/>
      <c r="AC157" s="27"/>
      <c r="AD157" s="28"/>
      <c r="AE157" s="29"/>
      <c r="AF157" s="29"/>
      <c r="AG157" s="29"/>
    </row>
    <row r="158" spans="1:33" ht="26" hidden="1">
      <c r="A158" s="15">
        <v>44418</v>
      </c>
      <c r="B158" s="16" t="s">
        <v>33</v>
      </c>
      <c r="C158" s="16" t="s">
        <v>155</v>
      </c>
      <c r="D158" s="16" t="s">
        <v>79</v>
      </c>
      <c r="E158" s="16" t="s">
        <v>48</v>
      </c>
      <c r="F158" s="17" t="str">
        <f t="shared" si="2"/>
        <v>Đã nhận được CV</v>
      </c>
      <c r="G158" s="16" t="s">
        <v>611</v>
      </c>
      <c r="H158" s="18">
        <v>363434956</v>
      </c>
      <c r="I158" s="16" t="s">
        <v>612</v>
      </c>
      <c r="J158" s="19"/>
      <c r="K158" s="20" t="s">
        <v>613</v>
      </c>
      <c r="L158" s="21" t="str">
        <f ca="1">IFERROR(__xludf.DUMMYFUNCTION("if(or(countifs($H$3:H159,H159)&gt;1, countifs($I$3:I159,I159)&gt;1),""Trùng"",if(or(COUNTIFS('Data tổng'!$I:$I,$I159)&gt;1,COUNTIFS('Data tổng'!$H:$H,$H159)&gt;1),""Trùng ""&amp;FILTER('Data tổng'!$B:$B,'Data tổng'!$I:$I=$I159,'Data tổng'!$B:$B&lt;&gt;$B159),""ok""))"),"ok")</f>
        <v>ok</v>
      </c>
      <c r="M158" s="16" t="s">
        <v>83</v>
      </c>
      <c r="N158" s="16" t="s">
        <v>243</v>
      </c>
      <c r="O158" s="16"/>
      <c r="P158" s="16"/>
      <c r="Q158" s="16"/>
      <c r="R158" s="16"/>
      <c r="T158" s="16"/>
      <c r="U158" s="22"/>
      <c r="V158" s="23"/>
      <c r="W158" s="24"/>
      <c r="X158" s="25"/>
      <c r="Y158" s="26"/>
      <c r="Z158" s="26"/>
      <c r="AA158" s="26"/>
      <c r="AB158" s="27"/>
      <c r="AC158" s="27"/>
      <c r="AD158" s="28"/>
      <c r="AE158" s="29"/>
      <c r="AF158" s="29"/>
      <c r="AG158" s="29"/>
    </row>
    <row r="159" spans="1:33" ht="38.5" hidden="1">
      <c r="A159" s="15">
        <v>44418</v>
      </c>
      <c r="B159" s="16" t="s">
        <v>33</v>
      </c>
      <c r="C159" s="16" t="s">
        <v>155</v>
      </c>
      <c r="D159" s="16" t="s">
        <v>79</v>
      </c>
      <c r="E159" s="16" t="s">
        <v>48</v>
      </c>
      <c r="F159" s="17" t="str">
        <f t="shared" si="2"/>
        <v>Đã nhận được CV</v>
      </c>
      <c r="G159" s="16" t="s">
        <v>614</v>
      </c>
      <c r="H159" s="62">
        <v>329223030</v>
      </c>
      <c r="I159" s="63" t="s">
        <v>615</v>
      </c>
      <c r="J159" s="64">
        <v>35951</v>
      </c>
      <c r="K159" s="16"/>
      <c r="L159" s="21" t="str">
        <f ca="1">IFERROR(__xludf.DUMMYFUNCTION("if(or(countifs($H$3:H160,H160)&gt;1, countifs($I$3:I160,I160)&gt;1),""Trùng"",if(or(COUNTIFS('Data tổng'!$I:$I,$I160)&gt;1,COUNTIFS('Data tổng'!$H:$H,$H160)&gt;1),""Trùng ""&amp;FILTER('Data tổng'!$B:$B,'Data tổng'!$I:$I=$I160,'Data tổng'!$B:$B&lt;&gt;$B160),""ok""))"),"ok")</f>
        <v>ok</v>
      </c>
      <c r="M159" s="16" t="s">
        <v>40</v>
      </c>
      <c r="N159" s="16" t="s">
        <v>616</v>
      </c>
      <c r="O159" s="16" t="s">
        <v>85</v>
      </c>
      <c r="P159" s="16" t="s">
        <v>54</v>
      </c>
      <c r="Q159" s="16" t="s">
        <v>44</v>
      </c>
      <c r="R159" s="16"/>
      <c r="T159" s="16"/>
      <c r="U159" s="22" t="s">
        <v>617</v>
      </c>
      <c r="V159" s="23"/>
      <c r="W159" s="24"/>
      <c r="X159" s="25"/>
      <c r="Y159" s="26"/>
      <c r="Z159" s="26"/>
      <c r="AA159" s="26"/>
      <c r="AB159" s="27"/>
      <c r="AC159" s="27"/>
      <c r="AD159" s="28"/>
      <c r="AE159" s="29"/>
      <c r="AF159" s="29"/>
      <c r="AG159" s="29"/>
    </row>
    <row r="160" spans="1:33" ht="51" hidden="1">
      <c r="A160" s="15">
        <v>44418</v>
      </c>
      <c r="B160" s="16" t="s">
        <v>33</v>
      </c>
      <c r="C160" s="16" t="s">
        <v>155</v>
      </c>
      <c r="D160" s="16" t="s">
        <v>457</v>
      </c>
      <c r="E160" s="16" t="s">
        <v>48</v>
      </c>
      <c r="F160" s="17" t="str">
        <f t="shared" si="2"/>
        <v>Đã nhận được CV</v>
      </c>
      <c r="G160" s="16" t="s">
        <v>618</v>
      </c>
      <c r="H160" s="18"/>
      <c r="I160" s="16"/>
      <c r="J160" s="65">
        <v>34254</v>
      </c>
      <c r="K160" s="16"/>
      <c r="L160" s="21" t="str">
        <f ca="1">IFERROR(__xludf.DUMMYFUNCTION("if(or(countifs($H$3:H161,H161)&gt;1, countifs($I$3:I161,I161)&gt;1),""Trùng"",if(or(COUNTIFS('Data tổng'!$I:$I,$I161)&gt;1,COUNTIFS('Data tổng'!$H:$H,$H161)&gt;1),""Trùng ""&amp;FILTER('Data tổng'!$B:$B,'Data tổng'!$I:$I=$I161,'Data tổng'!$B:$B&lt;&gt;$B161),""ok""))"),"ok")</f>
        <v>ok</v>
      </c>
      <c r="M160" s="16" t="s">
        <v>40</v>
      </c>
      <c r="N160" s="16" t="s">
        <v>616</v>
      </c>
      <c r="O160" s="16" t="s">
        <v>53</v>
      </c>
      <c r="P160" s="16" t="s">
        <v>54</v>
      </c>
      <c r="Q160" s="16"/>
      <c r="R160" s="16"/>
      <c r="T160" s="16"/>
      <c r="U160" s="22" t="s">
        <v>619</v>
      </c>
      <c r="V160" s="23"/>
      <c r="W160" s="24"/>
      <c r="X160" s="25"/>
      <c r="Y160" s="26"/>
      <c r="Z160" s="26"/>
      <c r="AA160" s="26"/>
      <c r="AB160" s="27"/>
      <c r="AC160" s="27"/>
      <c r="AD160" s="28"/>
      <c r="AE160" s="29"/>
      <c r="AF160" s="29"/>
      <c r="AG160" s="29"/>
    </row>
    <row r="161" spans="1:33" ht="151" hidden="1">
      <c r="A161" s="15">
        <v>44420</v>
      </c>
      <c r="B161" s="16" t="s">
        <v>33</v>
      </c>
      <c r="C161" s="16" t="s">
        <v>620</v>
      </c>
      <c r="D161" s="16" t="s">
        <v>79</v>
      </c>
      <c r="E161" s="16" t="s">
        <v>48</v>
      </c>
      <c r="F161" s="17" t="str">
        <f t="shared" si="2"/>
        <v>Fail Phỏng vấn</v>
      </c>
      <c r="G161" s="16" t="s">
        <v>621</v>
      </c>
      <c r="H161" s="18">
        <v>369210430</v>
      </c>
      <c r="I161" s="16" t="s">
        <v>622</v>
      </c>
      <c r="J161" s="19"/>
      <c r="K161" s="20" t="s">
        <v>623</v>
      </c>
      <c r="L161" s="21" t="str">
        <f ca="1">IFERROR(__xludf.DUMMYFUNCTION("if(or(countifs($H$3:H162,H162)&gt;1, countifs($I$3:I162,I162)&gt;1),""Trùng"",if(or(COUNTIFS('Data tổng'!$I:$I,$I162)&gt;1,COUNTIFS('Data tổng'!$H:$H,$H162)&gt;1),""Trùng ""&amp;FILTER('Data tổng'!$B:$B,'Data tổng'!$I:$I=$I162,'Data tổng'!$B:$B&lt;&gt;$B162),""ok""))"),"ok")</f>
        <v>ok</v>
      </c>
      <c r="M161" s="16" t="s">
        <v>83</v>
      </c>
      <c r="N161" s="16" t="s">
        <v>243</v>
      </c>
      <c r="O161" s="16"/>
      <c r="P161" s="16"/>
      <c r="Q161" s="16"/>
      <c r="R161" s="16"/>
      <c r="T161" s="16"/>
      <c r="U161" s="66" t="s">
        <v>624</v>
      </c>
      <c r="V161" s="23">
        <v>44420</v>
      </c>
      <c r="W161" s="24" t="s">
        <v>57</v>
      </c>
      <c r="X161" s="25">
        <v>44425</v>
      </c>
      <c r="Y161" s="33">
        <v>0.375</v>
      </c>
      <c r="Z161" s="26" t="s">
        <v>64</v>
      </c>
      <c r="AA161" s="26" t="s">
        <v>47</v>
      </c>
      <c r="AB161" s="27"/>
      <c r="AC161" s="27"/>
      <c r="AD161" s="28"/>
      <c r="AE161" s="29"/>
      <c r="AF161" s="29"/>
      <c r="AG161" s="29"/>
    </row>
    <row r="162" spans="1:33" hidden="1">
      <c r="A162" s="15">
        <v>44420</v>
      </c>
      <c r="B162" s="16" t="s">
        <v>33</v>
      </c>
      <c r="C162" s="16" t="s">
        <v>620</v>
      </c>
      <c r="D162" s="16" t="s">
        <v>79</v>
      </c>
      <c r="E162" s="16" t="s">
        <v>48</v>
      </c>
      <c r="F162" s="17" t="str">
        <f t="shared" si="2"/>
        <v>Fail CV</v>
      </c>
      <c r="G162" s="16" t="s">
        <v>625</v>
      </c>
      <c r="H162" s="18">
        <v>943858589</v>
      </c>
      <c r="I162" s="16" t="s">
        <v>626</v>
      </c>
      <c r="J162" s="19"/>
      <c r="K162" s="20" t="s">
        <v>627</v>
      </c>
      <c r="L162" s="21" t="str">
        <f ca="1">IFERROR(__xludf.DUMMYFUNCTION("if(or(countifs($H$3:H163,H163)&gt;1, countifs($I$3:I163,I163)&gt;1),""Trùng"",if(or(COUNTIFS('Data tổng'!$I:$I,$I163)&gt;1,COUNTIFS('Data tổng'!$H:$H,$H163)&gt;1),""Trùng ""&amp;FILTER('Data tổng'!$B:$B,'Data tổng'!$I:$I=$I163,'Data tổng'!$B:$B&lt;&gt;$B163),""ok""))"),"ok")</f>
        <v>ok</v>
      </c>
      <c r="M162" s="16" t="s">
        <v>83</v>
      </c>
      <c r="N162" s="16" t="s">
        <v>243</v>
      </c>
      <c r="O162" s="16"/>
      <c r="P162" s="16"/>
      <c r="Q162" s="16"/>
      <c r="R162" s="16"/>
      <c r="T162" s="16"/>
      <c r="U162" s="22"/>
      <c r="V162" s="23">
        <v>44420</v>
      </c>
      <c r="W162" s="24" t="s">
        <v>47</v>
      </c>
      <c r="X162" s="25"/>
      <c r="Y162" s="26"/>
      <c r="Z162" s="26"/>
      <c r="AA162" s="26"/>
      <c r="AB162" s="27"/>
      <c r="AC162" s="27"/>
      <c r="AD162" s="28"/>
      <c r="AE162" s="29"/>
      <c r="AF162" s="29"/>
      <c r="AG162" s="29"/>
    </row>
    <row r="163" spans="1:33" ht="313.5" hidden="1">
      <c r="A163" s="15">
        <v>44421</v>
      </c>
      <c r="B163" s="16" t="s">
        <v>33</v>
      </c>
      <c r="C163" s="16" t="s">
        <v>620</v>
      </c>
      <c r="D163" s="16" t="s">
        <v>417</v>
      </c>
      <c r="E163" s="16" t="s">
        <v>48</v>
      </c>
      <c r="F163" s="17" t="str">
        <f t="shared" si="2"/>
        <v>Fail Phỏng vấn</v>
      </c>
      <c r="G163" s="16" t="s">
        <v>628</v>
      </c>
      <c r="H163" s="18">
        <v>899823753</v>
      </c>
      <c r="I163" s="16" t="s">
        <v>629</v>
      </c>
      <c r="J163" s="19">
        <v>1996</v>
      </c>
      <c r="K163" s="30" t="s">
        <v>630</v>
      </c>
      <c r="L163" s="21" t="str">
        <f ca="1">IFERROR(__xludf.DUMMYFUNCTION("if(or(countifs($H$3:H164,H164)&gt;1, countifs($I$3:I164,I164)&gt;1),""Trùng"",if(or(COUNTIFS('Data tổng'!$I:$I,$I164)&gt;1,COUNTIFS('Data tổng'!$H:$H,$H164)&gt;1),""Trùng ""&amp;FILTER('Data tổng'!$B:$B,'Data tổng'!$I:$I=$I164,'Data tổng'!$B:$B&lt;&gt;$B164),""ok""))"),"ok")</f>
        <v>ok</v>
      </c>
      <c r="M163" s="16" t="s">
        <v>83</v>
      </c>
      <c r="N163" s="16" t="s">
        <v>243</v>
      </c>
      <c r="O163" s="16"/>
      <c r="P163" s="16"/>
      <c r="Q163" s="16"/>
      <c r="R163" s="16"/>
      <c r="T163" s="16"/>
      <c r="U163" s="66" t="s">
        <v>631</v>
      </c>
      <c r="V163" s="23">
        <v>44421</v>
      </c>
      <c r="W163" s="24" t="s">
        <v>57</v>
      </c>
      <c r="X163" s="25">
        <v>44425</v>
      </c>
      <c r="Y163" s="33">
        <v>0.41666666666666669</v>
      </c>
      <c r="Z163" s="26" t="s">
        <v>64</v>
      </c>
      <c r="AA163" s="26" t="s">
        <v>47</v>
      </c>
      <c r="AB163" s="27"/>
      <c r="AC163" s="27"/>
      <c r="AD163" s="28"/>
      <c r="AE163" s="29"/>
      <c r="AF163" s="29"/>
      <c r="AG163" s="29"/>
    </row>
    <row r="164" spans="1:33" hidden="1">
      <c r="A164" s="15">
        <v>44421</v>
      </c>
      <c r="B164" s="16" t="s">
        <v>33</v>
      </c>
      <c r="C164" s="16" t="s">
        <v>620</v>
      </c>
      <c r="D164" s="16" t="s">
        <v>79</v>
      </c>
      <c r="E164" s="16" t="s">
        <v>48</v>
      </c>
      <c r="F164" s="17" t="str">
        <f t="shared" si="2"/>
        <v>Fail CV</v>
      </c>
      <c r="G164" s="16" t="s">
        <v>632</v>
      </c>
      <c r="H164" s="18">
        <v>912079337</v>
      </c>
      <c r="I164" s="16" t="s">
        <v>633</v>
      </c>
      <c r="J164" s="19"/>
      <c r="K164" s="30" t="s">
        <v>634</v>
      </c>
      <c r="L164" s="21" t="str">
        <f ca="1">IFERROR(__xludf.DUMMYFUNCTION("if(or(countifs($H$3:H165,H165)&gt;1, countifs($I$3:I165,I165)&gt;1),""Trùng"",if(or(COUNTIFS('Data tổng'!$I:$I,$I165)&gt;1,COUNTIFS('Data tổng'!$H:$H,$H165)&gt;1),""Trùng ""&amp;FILTER('Data tổng'!$B:$B,'Data tổng'!$I:$I=$I165,'Data tổng'!$B:$B&lt;&gt;$B165),""ok""))"),"ok")</f>
        <v>ok</v>
      </c>
      <c r="M164" s="16" t="s">
        <v>83</v>
      </c>
      <c r="N164" s="16" t="s">
        <v>243</v>
      </c>
      <c r="O164" s="16"/>
      <c r="P164" s="16"/>
      <c r="Q164" s="16"/>
      <c r="R164" s="16"/>
      <c r="T164" s="16"/>
      <c r="U164" s="22"/>
      <c r="V164" s="23">
        <v>44421</v>
      </c>
      <c r="W164" s="24" t="s">
        <v>47</v>
      </c>
      <c r="X164" s="25"/>
      <c r="Y164" s="26"/>
      <c r="Z164" s="26"/>
      <c r="AA164" s="26"/>
      <c r="AB164" s="27"/>
      <c r="AC164" s="27"/>
      <c r="AD164" s="28"/>
      <c r="AE164" s="29"/>
      <c r="AF164" s="29"/>
      <c r="AG164" s="29"/>
    </row>
    <row r="165" spans="1:33" ht="226" hidden="1">
      <c r="A165" s="15">
        <v>44421</v>
      </c>
      <c r="B165" s="16" t="s">
        <v>33</v>
      </c>
      <c r="C165" s="16" t="s">
        <v>635</v>
      </c>
      <c r="D165" s="16" t="s">
        <v>417</v>
      </c>
      <c r="E165" s="16" t="s">
        <v>48</v>
      </c>
      <c r="F165" s="17" t="str">
        <f t="shared" si="2"/>
        <v>Từ chối offer</v>
      </c>
      <c r="G165" s="16" t="s">
        <v>636</v>
      </c>
      <c r="H165" s="18">
        <v>945079268</v>
      </c>
      <c r="I165" s="16" t="s">
        <v>637</v>
      </c>
      <c r="J165" s="19"/>
      <c r="K165" s="16"/>
      <c r="L165" s="21" t="str">
        <f ca="1">IFERROR(__xludf.DUMMYFUNCTION("if(or(countifs($H$3:H166,H166)&gt;1, countifs($I$3:I166,I166)&gt;1),""Trùng"",if(or(COUNTIFS('Data tổng'!$I:$I,$I166)&gt;1,COUNTIFS('Data tổng'!$H:$H,$H166)&gt;1),""Trùng ""&amp;FILTER('Data tổng'!$B:$B,'Data tổng'!$I:$I=$I166,'Data tổng'!$B:$B&lt;&gt;$B166),""ok""))"),"ok")</f>
        <v>ok</v>
      </c>
      <c r="M165" s="16" t="s">
        <v>112</v>
      </c>
      <c r="N165" s="16"/>
      <c r="O165" s="16"/>
      <c r="P165" s="16"/>
      <c r="Q165" s="16"/>
      <c r="R165" s="16"/>
      <c r="T165" s="16"/>
      <c r="U165" s="22" t="s">
        <v>638</v>
      </c>
      <c r="V165" s="23">
        <v>44421</v>
      </c>
      <c r="W165" s="24" t="s">
        <v>57</v>
      </c>
      <c r="X165" s="25">
        <v>44426</v>
      </c>
      <c r="Y165" s="33">
        <v>0.375</v>
      </c>
      <c r="Z165" s="26" t="s">
        <v>64</v>
      </c>
      <c r="AA165" s="26" t="s">
        <v>57</v>
      </c>
      <c r="AB165" s="34">
        <v>44426</v>
      </c>
      <c r="AC165" s="27" t="s">
        <v>128</v>
      </c>
      <c r="AD165" s="28"/>
      <c r="AE165" s="29"/>
      <c r="AF165" s="29" t="s">
        <v>66</v>
      </c>
      <c r="AG165" s="35">
        <v>25000000</v>
      </c>
    </row>
    <row r="166" spans="1:33" hidden="1">
      <c r="A166" s="15">
        <v>44424</v>
      </c>
      <c r="B166" s="16" t="s">
        <v>33</v>
      </c>
      <c r="C166" s="16" t="s">
        <v>620</v>
      </c>
      <c r="D166" s="16" t="s">
        <v>79</v>
      </c>
      <c r="E166" s="16" t="s">
        <v>48</v>
      </c>
      <c r="F166" s="17" t="str">
        <f t="shared" si="2"/>
        <v>Fail CV</v>
      </c>
      <c r="G166" s="16" t="s">
        <v>639</v>
      </c>
      <c r="H166" s="18">
        <v>941097370</v>
      </c>
      <c r="I166" s="16" t="s">
        <v>640</v>
      </c>
      <c r="J166" s="19"/>
      <c r="K166" s="30" t="s">
        <v>641</v>
      </c>
      <c r="L166" s="21" t="str">
        <f ca="1">IFERROR(__xludf.DUMMYFUNCTION("if(or(countifs($H$3:H167,H167)&gt;1, countifs($I$3:I167,I167)&gt;1),""Trùng"",if(or(COUNTIFS('Data tổng'!$I:$I,$I167)&gt;1,COUNTIFS('Data tổng'!$H:$H,$H167)&gt;1),""Trùng ""&amp;FILTER('Data tổng'!$B:$B,'Data tổng'!$I:$I=$I167,'Data tổng'!$B:$B&lt;&gt;$B167),""ok""))"),"ok")</f>
        <v>ok</v>
      </c>
      <c r="M166" s="16" t="s">
        <v>83</v>
      </c>
      <c r="N166" s="16" t="s">
        <v>243</v>
      </c>
      <c r="O166" s="16"/>
      <c r="P166" s="16"/>
      <c r="Q166" s="16"/>
      <c r="R166" s="16"/>
      <c r="T166" s="16"/>
      <c r="U166" s="22"/>
      <c r="V166" s="23">
        <v>44421</v>
      </c>
      <c r="W166" s="24" t="s">
        <v>47</v>
      </c>
      <c r="X166" s="25"/>
      <c r="Y166" s="26"/>
      <c r="Z166" s="26"/>
      <c r="AA166" s="26"/>
      <c r="AB166" s="27"/>
      <c r="AC166" s="27"/>
      <c r="AD166" s="28"/>
      <c r="AE166" s="29"/>
      <c r="AF166" s="29"/>
      <c r="AG166" s="29"/>
    </row>
    <row r="167" spans="1:33" hidden="1">
      <c r="A167" s="15">
        <v>44424</v>
      </c>
      <c r="B167" s="16" t="s">
        <v>33</v>
      </c>
      <c r="C167" s="16" t="s">
        <v>620</v>
      </c>
      <c r="D167" s="16" t="s">
        <v>79</v>
      </c>
      <c r="E167" s="16" t="s">
        <v>48</v>
      </c>
      <c r="F167" s="17" t="str">
        <f t="shared" si="2"/>
        <v>Fail CV</v>
      </c>
      <c r="G167" s="16" t="s">
        <v>642</v>
      </c>
      <c r="H167" s="18">
        <v>982730753</v>
      </c>
      <c r="I167" s="16" t="s">
        <v>643</v>
      </c>
      <c r="J167" s="19"/>
      <c r="K167" s="30" t="s">
        <v>644</v>
      </c>
      <c r="L167" s="21" t="str">
        <f ca="1">IFERROR(__xludf.DUMMYFUNCTION("if(or(countifs($H$3:H168,H168)&gt;1, countifs($I$3:I168,I168)&gt;1),""Trùng"",if(or(COUNTIFS('Data tổng'!$I:$I,$I168)&gt;1,COUNTIFS('Data tổng'!$H:$H,$H168)&gt;1),""Trùng ""&amp;FILTER('Data tổng'!$B:$B,'Data tổng'!$I:$I=$I168,'Data tổng'!$B:$B&lt;&gt;$B168),""ok""))"),"ok")</f>
        <v>ok</v>
      </c>
      <c r="M167" s="16" t="s">
        <v>83</v>
      </c>
      <c r="N167" s="16" t="s">
        <v>243</v>
      </c>
      <c r="O167" s="16"/>
      <c r="P167" s="16"/>
      <c r="Q167" s="16"/>
      <c r="R167" s="16"/>
      <c r="T167" s="16"/>
      <c r="U167" s="22"/>
      <c r="V167" s="23">
        <v>44421</v>
      </c>
      <c r="W167" s="24" t="s">
        <v>47</v>
      </c>
      <c r="X167" s="25"/>
      <c r="Y167" s="26"/>
      <c r="Z167" s="26"/>
      <c r="AA167" s="26"/>
      <c r="AB167" s="27"/>
      <c r="AC167" s="27"/>
      <c r="AD167" s="28"/>
      <c r="AE167" s="29"/>
      <c r="AF167" s="29"/>
      <c r="AG167" s="29"/>
    </row>
    <row r="168" spans="1:33" hidden="1">
      <c r="A168" s="15">
        <v>44424</v>
      </c>
      <c r="B168" s="16" t="s">
        <v>33</v>
      </c>
      <c r="C168" s="16" t="s">
        <v>620</v>
      </c>
      <c r="D168" s="16" t="s">
        <v>79</v>
      </c>
      <c r="E168" s="16" t="s">
        <v>48</v>
      </c>
      <c r="F168" s="17" t="str">
        <f t="shared" si="2"/>
        <v>Fail CV</v>
      </c>
      <c r="G168" s="16" t="s">
        <v>645</v>
      </c>
      <c r="H168" s="18">
        <v>914010790</v>
      </c>
      <c r="I168" s="16" t="s">
        <v>646</v>
      </c>
      <c r="J168" s="19"/>
      <c r="K168" s="30" t="s">
        <v>647</v>
      </c>
      <c r="L168" s="21" t="str">
        <f ca="1">IFERROR(__xludf.DUMMYFUNCTION("if(or(countifs($H$3:H169,H169)&gt;1, countifs($I$3:I169,I169)&gt;1),""Trùng"",if(or(COUNTIFS('Data tổng'!$I:$I,$I169)&gt;1,COUNTIFS('Data tổng'!$H:$H,$H169)&gt;1),""Trùng ""&amp;FILTER('Data tổng'!$B:$B,'Data tổng'!$I:$I=$I169,'Data tổng'!$B:$B&lt;&gt;$B169),""ok""))"),"ok")</f>
        <v>ok</v>
      </c>
      <c r="M168" s="16" t="s">
        <v>83</v>
      </c>
      <c r="N168" s="16" t="s">
        <v>243</v>
      </c>
      <c r="O168" s="16"/>
      <c r="P168" s="16"/>
      <c r="Q168" s="16"/>
      <c r="R168" s="16"/>
      <c r="T168" s="16"/>
      <c r="U168" s="22"/>
      <c r="V168" s="23">
        <v>44421</v>
      </c>
      <c r="W168" s="24" t="s">
        <v>47</v>
      </c>
      <c r="X168" s="25"/>
      <c r="Y168" s="26"/>
      <c r="Z168" s="26"/>
      <c r="AA168" s="26"/>
      <c r="AB168" s="27"/>
      <c r="AC168" s="27"/>
      <c r="AD168" s="28"/>
      <c r="AE168" s="29"/>
      <c r="AF168" s="29"/>
      <c r="AG168" s="29"/>
    </row>
    <row r="169" spans="1:33" ht="88.5" hidden="1">
      <c r="A169" s="15">
        <v>44424</v>
      </c>
      <c r="B169" s="16" t="s">
        <v>33</v>
      </c>
      <c r="C169" s="16" t="s">
        <v>620</v>
      </c>
      <c r="D169" s="16" t="s">
        <v>79</v>
      </c>
      <c r="E169" s="16" t="s">
        <v>48</v>
      </c>
      <c r="F169" s="17" t="str">
        <f t="shared" si="2"/>
        <v>Fail Phỏng vấn</v>
      </c>
      <c r="G169" s="16" t="s">
        <v>648</v>
      </c>
      <c r="H169" s="18">
        <v>981411594</v>
      </c>
      <c r="I169" s="16" t="s">
        <v>649</v>
      </c>
      <c r="J169" s="19">
        <v>34652</v>
      </c>
      <c r="K169" s="30" t="s">
        <v>650</v>
      </c>
      <c r="L169" s="21" t="str">
        <f ca="1">IFERROR(__xludf.DUMMYFUNCTION("if(or(countifs($H$3:H170,H170)&gt;1, countifs($I$3:I170,I170)&gt;1),""Trùng"",if(or(COUNTIFS('Data tổng'!$I:$I,$I170)&gt;1,COUNTIFS('Data tổng'!$H:$H,$H170)&gt;1),""Trùng ""&amp;FILTER('Data tổng'!$B:$B,'Data tổng'!$I:$I=$I170,'Data tổng'!$B:$B&lt;&gt;$B170),""ok""))"),"ok")</f>
        <v>ok</v>
      </c>
      <c r="M169" s="16" t="s">
        <v>83</v>
      </c>
      <c r="N169" s="16" t="s">
        <v>243</v>
      </c>
      <c r="O169" s="16"/>
      <c r="P169" s="16"/>
      <c r="Q169" s="16"/>
      <c r="R169" s="16"/>
      <c r="T169" s="16"/>
      <c r="U169" s="22" t="s">
        <v>651</v>
      </c>
      <c r="V169" s="23">
        <v>44425</v>
      </c>
      <c r="W169" s="24" t="s">
        <v>57</v>
      </c>
      <c r="X169" s="25">
        <v>44427</v>
      </c>
      <c r="Y169" s="33">
        <v>0.375</v>
      </c>
      <c r="Z169" s="26" t="s">
        <v>64</v>
      </c>
      <c r="AA169" s="26" t="s">
        <v>47</v>
      </c>
      <c r="AB169" s="27"/>
      <c r="AC169" s="27"/>
      <c r="AD169" s="28"/>
      <c r="AE169" s="29"/>
      <c r="AF169" s="29"/>
      <c r="AG169" s="29"/>
    </row>
    <row r="170" spans="1:33" ht="26" hidden="1">
      <c r="A170" s="15">
        <v>44424</v>
      </c>
      <c r="B170" s="16" t="s">
        <v>33</v>
      </c>
      <c r="C170" s="16" t="s">
        <v>163</v>
      </c>
      <c r="D170" s="16" t="s">
        <v>79</v>
      </c>
      <c r="E170" s="16" t="s">
        <v>48</v>
      </c>
      <c r="F170" s="17" t="str">
        <f t="shared" si="2"/>
        <v>Đã nhận được CV</v>
      </c>
      <c r="G170" s="16" t="s">
        <v>652</v>
      </c>
      <c r="H170" s="18">
        <v>972738527</v>
      </c>
      <c r="I170" s="16" t="s">
        <v>653</v>
      </c>
      <c r="J170" s="19"/>
      <c r="K170" s="30" t="s">
        <v>654</v>
      </c>
      <c r="L170" s="21" t="str">
        <f ca="1">IFERROR(__xludf.DUMMYFUNCTION("if(or(countifs($H$3:H171,H171)&gt;1, countifs($I$3:I171,I171)&gt;1),""Trùng"",if(or(COUNTIFS('Data tổng'!$I:$I,$I171)&gt;1,COUNTIFS('Data tổng'!$H:$H,$H171)&gt;1),""Trùng ""&amp;FILTER('Data tổng'!$B:$B,'Data tổng'!$I:$I=$I171,'Data tổng'!$B:$B&lt;&gt;$B171),""ok""))"),"ok")</f>
        <v>ok</v>
      </c>
      <c r="M170" s="16" t="s">
        <v>217</v>
      </c>
      <c r="N170" s="16"/>
      <c r="O170" s="16"/>
      <c r="P170" s="16"/>
      <c r="Q170" s="16"/>
      <c r="R170" s="16"/>
      <c r="T170" s="16"/>
      <c r="U170" s="22"/>
      <c r="V170" s="23"/>
      <c r="W170" s="24"/>
      <c r="X170" s="25"/>
      <c r="Y170" s="26"/>
      <c r="Z170" s="26"/>
      <c r="AA170" s="26"/>
      <c r="AB170" s="27"/>
      <c r="AC170" s="27"/>
      <c r="AD170" s="28"/>
      <c r="AE170" s="29"/>
      <c r="AF170" s="29"/>
      <c r="AG170" s="29"/>
    </row>
    <row r="171" spans="1:33" ht="113.5" hidden="1">
      <c r="A171" s="15">
        <v>44425</v>
      </c>
      <c r="B171" s="16" t="s">
        <v>33</v>
      </c>
      <c r="C171" s="16" t="s">
        <v>620</v>
      </c>
      <c r="D171" s="16" t="s">
        <v>79</v>
      </c>
      <c r="E171" s="16" t="s">
        <v>48</v>
      </c>
      <c r="F171" s="17" t="str">
        <f t="shared" si="2"/>
        <v>Đã onboard</v>
      </c>
      <c r="G171" s="16" t="s">
        <v>655</v>
      </c>
      <c r="H171" s="18">
        <v>397399231</v>
      </c>
      <c r="I171" s="16" t="s">
        <v>656</v>
      </c>
      <c r="J171" s="19">
        <v>35288</v>
      </c>
      <c r="K171" s="30" t="s">
        <v>657</v>
      </c>
      <c r="L171" s="21" t="str">
        <f ca="1">IFERROR(__xludf.DUMMYFUNCTION("if(or(countifs($H$3:H172,H172)&gt;1, countifs($I$3:I172,I172)&gt;1),""Trùng"",if(or(COUNTIFS('Data tổng'!$I:$I,$I172)&gt;1,COUNTIFS('Data tổng'!$H:$H,$H172)&gt;1),""Trùng ""&amp;FILTER('Data tổng'!$B:$B,'Data tổng'!$I:$I=$I172,'Data tổng'!$B:$B&lt;&gt;$B172),""ok""))"),"ok")</f>
        <v>ok</v>
      </c>
      <c r="M171" s="16" t="s">
        <v>83</v>
      </c>
      <c r="N171" s="16" t="s">
        <v>243</v>
      </c>
      <c r="O171" s="16"/>
      <c r="P171" s="16"/>
      <c r="Q171" s="16"/>
      <c r="R171" s="16"/>
      <c r="T171" s="16"/>
      <c r="U171" s="22" t="s">
        <v>658</v>
      </c>
      <c r="V171" s="23">
        <v>44425</v>
      </c>
      <c r="W171" s="24" t="s">
        <v>57</v>
      </c>
      <c r="X171" s="25">
        <v>44426</v>
      </c>
      <c r="Y171" s="33">
        <v>0.45833333333333331</v>
      </c>
      <c r="Z171" s="26" t="s">
        <v>64</v>
      </c>
      <c r="AA171" s="26" t="s">
        <v>57</v>
      </c>
      <c r="AB171" s="34">
        <v>44428</v>
      </c>
      <c r="AC171" s="27" t="s">
        <v>65</v>
      </c>
      <c r="AD171" s="28">
        <v>44431</v>
      </c>
      <c r="AE171" s="29" t="s">
        <v>65</v>
      </c>
      <c r="AF171" s="29" t="s">
        <v>66</v>
      </c>
      <c r="AG171" s="35">
        <v>10000000</v>
      </c>
    </row>
    <row r="172" spans="1:33" ht="26" hidden="1">
      <c r="A172" s="15">
        <v>44426</v>
      </c>
      <c r="B172" s="16" t="s">
        <v>33</v>
      </c>
      <c r="C172" s="16" t="s">
        <v>155</v>
      </c>
      <c r="D172" s="16" t="s">
        <v>79</v>
      </c>
      <c r="E172" s="16" t="s">
        <v>48</v>
      </c>
      <c r="F172" s="17" t="str">
        <f t="shared" si="2"/>
        <v>Fail CV</v>
      </c>
      <c r="G172" s="16" t="s">
        <v>659</v>
      </c>
      <c r="H172" s="18">
        <v>988362831</v>
      </c>
      <c r="I172" s="16" t="s">
        <v>660</v>
      </c>
      <c r="J172" s="19">
        <v>33852</v>
      </c>
      <c r="K172" s="30" t="s">
        <v>661</v>
      </c>
      <c r="L172" s="21" t="str">
        <f ca="1">IFERROR(__xludf.DUMMYFUNCTION("if(or(countifs($H$3:H173,H173)&gt;1, countifs($I$3:I173,I173)&gt;1),""Trùng"",if(or(COUNTIFS('Data tổng'!$I:$I,$I173)&gt;1,COUNTIFS('Data tổng'!$H:$H,$H173)&gt;1),""Trùng ""&amp;FILTER('Data tổng'!$B:$B,'Data tổng'!$I:$I=$I173,'Data tổng'!$B:$B&lt;&gt;$B173),""ok""))"),"ok")</f>
        <v>ok</v>
      </c>
      <c r="M172" s="16" t="s">
        <v>83</v>
      </c>
      <c r="N172" s="16" t="s">
        <v>84</v>
      </c>
      <c r="O172" s="16"/>
      <c r="P172" s="16"/>
      <c r="Q172" s="16"/>
      <c r="R172" s="16"/>
      <c r="T172" s="16"/>
      <c r="U172" s="22" t="s">
        <v>662</v>
      </c>
      <c r="V172" s="23">
        <v>44426</v>
      </c>
      <c r="W172" s="24" t="s">
        <v>47</v>
      </c>
      <c r="X172" s="25"/>
      <c r="Y172" s="26"/>
      <c r="Z172" s="26"/>
      <c r="AA172" s="26"/>
      <c r="AB172" s="27"/>
      <c r="AC172" s="27"/>
      <c r="AD172" s="28"/>
      <c r="AE172" s="29"/>
      <c r="AF172" s="29"/>
      <c r="AG172" s="29"/>
    </row>
    <row r="173" spans="1:33" ht="63.5" hidden="1">
      <c r="A173" s="15">
        <v>44426</v>
      </c>
      <c r="B173" s="16" t="s">
        <v>33</v>
      </c>
      <c r="C173" s="16" t="s">
        <v>155</v>
      </c>
      <c r="D173" s="16" t="s">
        <v>79</v>
      </c>
      <c r="E173" s="16" t="s">
        <v>48</v>
      </c>
      <c r="F173" s="17" t="str">
        <f t="shared" si="2"/>
        <v>Fail CV</v>
      </c>
      <c r="G173" s="16" t="s">
        <v>663</v>
      </c>
      <c r="H173" s="18">
        <v>388657992</v>
      </c>
      <c r="I173" s="16" t="s">
        <v>664</v>
      </c>
      <c r="J173" s="19">
        <v>33769</v>
      </c>
      <c r="K173" s="30" t="s">
        <v>665</v>
      </c>
      <c r="L173" s="21" t="str">
        <f ca="1">IFERROR(__xludf.DUMMYFUNCTION("if(or(countifs($H$3:H174,H174)&gt;1, countifs($I$3:I174,I174)&gt;1),""Trùng"",if(or(COUNTIFS('Data tổng'!$I:$I,$I174)&gt;1,COUNTIFS('Data tổng'!$H:$H,$H174)&gt;1),""Trùng ""&amp;FILTER('Data tổng'!$B:$B,'Data tổng'!$I:$I=$I174,'Data tổng'!$B:$B&lt;&gt;$B174),""ok""))"),"ok")</f>
        <v>ok</v>
      </c>
      <c r="M173" s="16" t="s">
        <v>112</v>
      </c>
      <c r="N173" s="16"/>
      <c r="O173" s="16"/>
      <c r="P173" s="16"/>
      <c r="Q173" s="16"/>
      <c r="R173" s="16"/>
      <c r="T173" s="16"/>
      <c r="U173" s="22" t="s">
        <v>666</v>
      </c>
      <c r="V173" s="23">
        <v>44426</v>
      </c>
      <c r="W173" s="24" t="s">
        <v>47</v>
      </c>
      <c r="X173" s="25"/>
      <c r="Y173" s="26"/>
      <c r="Z173" s="26"/>
      <c r="AA173" s="26"/>
      <c r="AB173" s="27"/>
      <c r="AC173" s="27"/>
      <c r="AD173" s="28"/>
      <c r="AE173" s="29"/>
      <c r="AF173" s="29"/>
      <c r="AG173" s="29"/>
    </row>
    <row r="174" spans="1:33" ht="51" hidden="1">
      <c r="A174" s="15">
        <v>44426</v>
      </c>
      <c r="B174" s="16" t="s">
        <v>33</v>
      </c>
      <c r="C174" s="16" t="s">
        <v>667</v>
      </c>
      <c r="D174" s="16" t="s">
        <v>417</v>
      </c>
      <c r="E174" s="16" t="s">
        <v>48</v>
      </c>
      <c r="F174" s="17" t="str">
        <f t="shared" si="2"/>
        <v>Fail CV</v>
      </c>
      <c r="G174" s="16" t="s">
        <v>668</v>
      </c>
      <c r="H174" s="67">
        <v>935061682</v>
      </c>
      <c r="I174" s="68" t="s">
        <v>669</v>
      </c>
      <c r="J174" s="69">
        <v>34153</v>
      </c>
      <c r="K174" s="30" t="s">
        <v>670</v>
      </c>
      <c r="L174" s="21" t="str">
        <f ca="1">IFERROR(__xludf.DUMMYFUNCTION("if(or(countifs($H$3:H175,H175)&gt;1, countifs($I$3:I175,I175)&gt;1),""Trùng"",if(or(COUNTIFS('Data tổng'!$I:$I,$I175)&gt;1,COUNTIFS('Data tổng'!$H:$H,$H175)&gt;1),""Trùng ""&amp;FILTER('Data tổng'!$B:$B,'Data tổng'!$I:$I=$I175,'Data tổng'!$B:$B&lt;&gt;$B175),""ok""))"),"ok")</f>
        <v>ok</v>
      </c>
      <c r="M174" s="16" t="s">
        <v>83</v>
      </c>
      <c r="N174" s="16" t="s">
        <v>243</v>
      </c>
      <c r="O174" s="16"/>
      <c r="P174" s="16"/>
      <c r="Q174" s="16"/>
      <c r="R174" s="16"/>
      <c r="T174" s="16"/>
      <c r="U174" s="22" t="s">
        <v>671</v>
      </c>
      <c r="V174" s="23">
        <v>44429</v>
      </c>
      <c r="W174" s="24" t="s">
        <v>47</v>
      </c>
      <c r="X174" s="25"/>
      <c r="Y174" s="26"/>
      <c r="Z174" s="26"/>
      <c r="AA174" s="26"/>
      <c r="AB174" s="27"/>
      <c r="AC174" s="27"/>
      <c r="AD174" s="28"/>
      <c r="AE174" s="29"/>
      <c r="AF174" s="29"/>
      <c r="AG174" s="29"/>
    </row>
    <row r="175" spans="1:33" ht="238.5" hidden="1">
      <c r="A175" s="15">
        <v>44426</v>
      </c>
      <c r="B175" s="16" t="s">
        <v>33</v>
      </c>
      <c r="C175" s="16" t="s">
        <v>263</v>
      </c>
      <c r="D175" s="16" t="s">
        <v>79</v>
      </c>
      <c r="E175" s="16" t="s">
        <v>48</v>
      </c>
      <c r="F175" s="17" t="str">
        <f t="shared" si="2"/>
        <v>Đã onboard</v>
      </c>
      <c r="G175" s="16" t="s">
        <v>672</v>
      </c>
      <c r="H175" s="18">
        <v>365510567</v>
      </c>
      <c r="I175" s="16" t="s">
        <v>673</v>
      </c>
      <c r="J175" s="19">
        <v>36794</v>
      </c>
      <c r="K175" s="20" t="s">
        <v>674</v>
      </c>
      <c r="L175" s="21" t="str">
        <f ca="1">IFERROR(__xludf.DUMMYFUNCTION("if(or(countifs($H$3:H176,H176)&gt;1, countifs($I$3:I176,I176)&gt;1),""Trùng"",if(or(COUNTIFS('Data tổng'!$I:$I,$I176)&gt;1,COUNTIFS('Data tổng'!$H:$H,$H176)&gt;1),""Trùng ""&amp;FILTER('Data tổng'!$B:$B,'Data tổng'!$I:$I=$I176,'Data tổng'!$B:$B&lt;&gt;$B176),""ok""))"),"ok")</f>
        <v>ok</v>
      </c>
      <c r="M175" s="16" t="s">
        <v>112</v>
      </c>
      <c r="N175" s="16" t="s">
        <v>675</v>
      </c>
      <c r="O175" s="16"/>
      <c r="P175" s="16"/>
      <c r="Q175" s="16" t="s">
        <v>44</v>
      </c>
      <c r="R175" s="16"/>
      <c r="T175" s="16"/>
      <c r="U175" s="22" t="s">
        <v>676</v>
      </c>
      <c r="V175" s="70">
        <v>44426</v>
      </c>
      <c r="W175" s="24" t="s">
        <v>57</v>
      </c>
      <c r="X175" s="25">
        <v>44429</v>
      </c>
      <c r="Y175" s="33">
        <v>0.58333333333333337</v>
      </c>
      <c r="Z175" s="26" t="s">
        <v>194</v>
      </c>
      <c r="AA175" s="26" t="s">
        <v>57</v>
      </c>
      <c r="AB175" s="34">
        <v>44431</v>
      </c>
      <c r="AC175" s="27" t="s">
        <v>65</v>
      </c>
      <c r="AD175" s="28">
        <v>44445</v>
      </c>
      <c r="AE175" s="29" t="s">
        <v>65</v>
      </c>
      <c r="AF175" s="29" t="s">
        <v>677</v>
      </c>
      <c r="AG175" s="35">
        <v>14000000</v>
      </c>
    </row>
    <row r="176" spans="1:33" ht="176" hidden="1">
      <c r="A176" s="15">
        <v>44426</v>
      </c>
      <c r="B176" s="16" t="s">
        <v>33</v>
      </c>
      <c r="C176" s="16" t="s">
        <v>155</v>
      </c>
      <c r="D176" s="16" t="s">
        <v>457</v>
      </c>
      <c r="E176" s="16" t="s">
        <v>48</v>
      </c>
      <c r="F176" s="17" t="str">
        <f t="shared" si="2"/>
        <v>Fail Phỏng vấn</v>
      </c>
      <c r="G176" s="16" t="s">
        <v>678</v>
      </c>
      <c r="H176" s="18">
        <v>966620871</v>
      </c>
      <c r="I176" s="16" t="s">
        <v>679</v>
      </c>
      <c r="J176" s="19">
        <v>32182</v>
      </c>
      <c r="K176" s="30" t="s">
        <v>680</v>
      </c>
      <c r="L176" s="21" t="str">
        <f ca="1">IFERROR(__xludf.DUMMYFUNCTION("if(or(countifs($H$3:H177,H177)&gt;1, countifs($I$3:I177,I177)&gt;1),""Trùng"",if(or(COUNTIFS('Data tổng'!$I:$I,$I177)&gt;1,COUNTIFS('Data tổng'!$H:$H,$H177)&gt;1),""Trùng ""&amp;FILTER('Data tổng'!$B:$B,'Data tổng'!$I:$I=$I177,'Data tổng'!$B:$B&lt;&gt;$B177),""ok""))"),"ok")</f>
        <v>ok</v>
      </c>
      <c r="M176" s="16" t="s">
        <v>83</v>
      </c>
      <c r="N176" s="16" t="s">
        <v>616</v>
      </c>
      <c r="O176" s="16"/>
      <c r="P176" s="16"/>
      <c r="Q176" s="16"/>
      <c r="R176" s="16"/>
      <c r="T176" s="16"/>
      <c r="U176" s="66" t="s">
        <v>681</v>
      </c>
      <c r="V176" s="23">
        <v>44426</v>
      </c>
      <c r="W176" s="24" t="s">
        <v>57</v>
      </c>
      <c r="X176" s="25">
        <v>44428</v>
      </c>
      <c r="Y176" s="33">
        <v>0.58333333333333337</v>
      </c>
      <c r="Z176" s="26" t="s">
        <v>682</v>
      </c>
      <c r="AA176" s="26" t="s">
        <v>47</v>
      </c>
      <c r="AB176" s="27"/>
      <c r="AC176" s="27"/>
      <c r="AD176" s="28"/>
      <c r="AE176" s="29"/>
      <c r="AF176" s="29"/>
      <c r="AG176" s="29"/>
    </row>
    <row r="177" spans="1:33" ht="51" hidden="1">
      <c r="A177" s="15">
        <v>44427</v>
      </c>
      <c r="B177" s="16" t="s">
        <v>33</v>
      </c>
      <c r="C177" s="16" t="s">
        <v>667</v>
      </c>
      <c r="D177" s="16" t="s">
        <v>457</v>
      </c>
      <c r="E177" s="16" t="s">
        <v>48</v>
      </c>
      <c r="F177" s="17" t="str">
        <f t="shared" si="2"/>
        <v>Fail CV</v>
      </c>
      <c r="G177" s="16" t="s">
        <v>683</v>
      </c>
      <c r="H177" s="18">
        <v>904999005</v>
      </c>
      <c r="I177" s="16" t="s">
        <v>684</v>
      </c>
      <c r="J177" s="19"/>
      <c r="K177" s="30" t="s">
        <v>685</v>
      </c>
      <c r="L177" s="21" t="str">
        <f ca="1">IFERROR(__xludf.DUMMYFUNCTION("if(or(countifs($H$3:H178,H178)&gt;1, countifs($I$3:I178,I178)&gt;1),""Trùng"",if(or(COUNTIFS('Data tổng'!$I:$I,$I178)&gt;1,COUNTIFS('Data tổng'!$H:$H,$H178)&gt;1),""Trùng ""&amp;FILTER('Data tổng'!$B:$B,'Data tổng'!$I:$I=$I178,'Data tổng'!$B:$B&lt;&gt;$B178),""ok""))"),"ok")</f>
        <v>ok</v>
      </c>
      <c r="M177" s="16" t="s">
        <v>217</v>
      </c>
      <c r="N177" s="16"/>
      <c r="O177" s="16"/>
      <c r="P177" s="16"/>
      <c r="Q177" s="16"/>
      <c r="R177" s="16"/>
      <c r="T177" s="16"/>
      <c r="U177" s="22" t="s">
        <v>671</v>
      </c>
      <c r="V177" s="23">
        <v>44429</v>
      </c>
      <c r="W177" s="24" t="s">
        <v>47</v>
      </c>
      <c r="X177" s="25"/>
      <c r="Y177" s="26"/>
      <c r="Z177" s="26"/>
      <c r="AA177" s="26"/>
      <c r="AB177" s="27"/>
      <c r="AC177" s="27"/>
      <c r="AD177" s="28"/>
      <c r="AE177" s="29"/>
      <c r="AF177" s="29"/>
      <c r="AG177" s="29"/>
    </row>
    <row r="178" spans="1:33" ht="163.5" hidden="1">
      <c r="A178" s="15">
        <v>44427</v>
      </c>
      <c r="B178" s="16" t="s">
        <v>33</v>
      </c>
      <c r="C178" s="16" t="s">
        <v>155</v>
      </c>
      <c r="D178" s="16" t="s">
        <v>417</v>
      </c>
      <c r="E178" s="16" t="s">
        <v>48</v>
      </c>
      <c r="F178" s="17" t="str">
        <f t="shared" si="2"/>
        <v>Đã onboard</v>
      </c>
      <c r="G178" s="16" t="s">
        <v>686</v>
      </c>
      <c r="H178" s="18">
        <v>976648611</v>
      </c>
      <c r="I178" s="16" t="s">
        <v>687</v>
      </c>
      <c r="J178" s="16">
        <v>1995</v>
      </c>
      <c r="K178" s="30" t="s">
        <v>688</v>
      </c>
      <c r="L178" s="21" t="str">
        <f ca="1">IFERROR(__xludf.DUMMYFUNCTION("if(or(countifs($H$3:H179,H179)&gt;1, countifs($I$3:I179,I179)&gt;1),""Trùng"",if(or(COUNTIFS('Data tổng'!$I:$I,$I179)&gt;1,COUNTIFS('Data tổng'!$H:$H,$H179)&gt;1),""Trùng ""&amp;FILTER('Data tổng'!$B:$B,'Data tổng'!$I:$I=$I179,'Data tổng'!$B:$B&lt;&gt;$B179),""ok""))"),"ok")</f>
        <v>ok</v>
      </c>
      <c r="M178" s="16" t="s">
        <v>112</v>
      </c>
      <c r="N178" s="16" t="s">
        <v>89</v>
      </c>
      <c r="O178" s="16"/>
      <c r="P178" s="16"/>
      <c r="Q178" s="16" t="s">
        <v>44</v>
      </c>
      <c r="R178" s="16"/>
      <c r="T178" s="16"/>
      <c r="U178" s="22" t="s">
        <v>689</v>
      </c>
      <c r="V178" s="23">
        <v>44427</v>
      </c>
      <c r="W178" s="24" t="s">
        <v>57</v>
      </c>
      <c r="X178" s="25">
        <v>44432</v>
      </c>
      <c r="Y178" s="33">
        <v>0.375</v>
      </c>
      <c r="Z178" s="26" t="s">
        <v>160</v>
      </c>
      <c r="AA178" s="26" t="s">
        <v>57</v>
      </c>
      <c r="AB178" s="34">
        <v>44435</v>
      </c>
      <c r="AC178" s="27" t="s">
        <v>65</v>
      </c>
      <c r="AD178" s="28">
        <v>44445</v>
      </c>
      <c r="AE178" s="29" t="s">
        <v>65</v>
      </c>
      <c r="AF178" s="29" t="s">
        <v>116</v>
      </c>
      <c r="AG178" s="35">
        <v>20000000</v>
      </c>
    </row>
    <row r="179" spans="1:33" ht="51" hidden="1">
      <c r="A179" s="15">
        <v>44427</v>
      </c>
      <c r="B179" s="16" t="s">
        <v>33</v>
      </c>
      <c r="C179" s="16" t="s">
        <v>667</v>
      </c>
      <c r="D179" s="16" t="s">
        <v>417</v>
      </c>
      <c r="E179" s="16" t="s">
        <v>48</v>
      </c>
      <c r="F179" s="17" t="str">
        <f t="shared" si="2"/>
        <v>Fail CV</v>
      </c>
      <c r="G179" s="16" t="s">
        <v>690</v>
      </c>
      <c r="H179" s="67">
        <v>966387389</v>
      </c>
      <c r="I179" s="71" t="s">
        <v>691</v>
      </c>
      <c r="J179" s="55">
        <v>32811</v>
      </c>
      <c r="K179" s="30" t="s">
        <v>670</v>
      </c>
      <c r="L179" s="21" t="str">
        <f ca="1">IFERROR(__xludf.DUMMYFUNCTION("if(or(countifs($H$3:H180,H180)&gt;1, countifs($I$3:I180,I180)&gt;1),""Trùng"",if(or(COUNTIFS('Data tổng'!$I:$I,$I180)&gt;1,COUNTIFS('Data tổng'!$H:$H,$H180)&gt;1),""Trùng ""&amp;FILTER('Data tổng'!$B:$B,'Data tổng'!$I:$I=$I180,'Data tổng'!$B:$B&lt;&gt;$B180),""ok""))"),"ok")</f>
        <v>ok</v>
      </c>
      <c r="M179" s="16" t="s">
        <v>83</v>
      </c>
      <c r="N179" s="16" t="s">
        <v>243</v>
      </c>
      <c r="O179" s="16"/>
      <c r="P179" s="16"/>
      <c r="Q179" s="16"/>
      <c r="R179" s="16"/>
      <c r="T179" s="16"/>
      <c r="U179" s="22" t="s">
        <v>671</v>
      </c>
      <c r="V179" s="23">
        <v>44429</v>
      </c>
      <c r="W179" s="24" t="s">
        <v>47</v>
      </c>
      <c r="X179" s="25"/>
      <c r="Y179" s="26"/>
      <c r="Z179" s="26"/>
      <c r="AA179" s="26"/>
      <c r="AB179" s="27"/>
      <c r="AC179" s="27"/>
      <c r="AD179" s="28"/>
      <c r="AE179" s="29"/>
      <c r="AF179" s="29"/>
      <c r="AG179" s="29"/>
    </row>
    <row r="180" spans="1:33" ht="51" hidden="1">
      <c r="A180" s="15">
        <v>44427</v>
      </c>
      <c r="B180" s="16" t="s">
        <v>33</v>
      </c>
      <c r="C180" s="16" t="s">
        <v>667</v>
      </c>
      <c r="D180" s="16" t="s">
        <v>417</v>
      </c>
      <c r="E180" s="16" t="s">
        <v>48</v>
      </c>
      <c r="F180" s="17" t="str">
        <f t="shared" si="2"/>
        <v>Fail CV</v>
      </c>
      <c r="G180" s="16" t="s">
        <v>692</v>
      </c>
      <c r="H180" s="67">
        <v>984754811</v>
      </c>
      <c r="I180" s="72" t="s">
        <v>693</v>
      </c>
      <c r="J180" s="19">
        <v>30300</v>
      </c>
      <c r="K180" s="30" t="s">
        <v>670</v>
      </c>
      <c r="L180" s="21" t="str">
        <f ca="1">IFERROR(__xludf.DUMMYFUNCTION("if(or(countifs($H$3:H181,H181)&gt;1, countifs($I$3:I181,I181)&gt;1),""Trùng"",if(or(COUNTIFS('Data tổng'!$I:$I,$I181)&gt;1,COUNTIFS('Data tổng'!$H:$H,$H181)&gt;1),""Trùng ""&amp;FILTER('Data tổng'!$B:$B,'Data tổng'!$I:$I=$I181,'Data tổng'!$B:$B&lt;&gt;$B181),""ok""))"),"ok")</f>
        <v>ok</v>
      </c>
      <c r="M180" s="16" t="s">
        <v>83</v>
      </c>
      <c r="N180" s="16" t="s">
        <v>243</v>
      </c>
      <c r="O180" s="16"/>
      <c r="P180" s="16"/>
      <c r="Q180" s="16"/>
      <c r="R180" s="16"/>
      <c r="T180" s="16"/>
      <c r="U180" s="22" t="s">
        <v>671</v>
      </c>
      <c r="V180" s="23">
        <v>44429</v>
      </c>
      <c r="W180" s="24" t="s">
        <v>47</v>
      </c>
      <c r="X180" s="25"/>
      <c r="Y180" s="26"/>
      <c r="Z180" s="26"/>
      <c r="AA180" s="26"/>
      <c r="AB180" s="27"/>
      <c r="AC180" s="27"/>
      <c r="AD180" s="28"/>
      <c r="AE180" s="29"/>
      <c r="AF180" s="29"/>
      <c r="AG180" s="29"/>
    </row>
    <row r="181" spans="1:33" ht="51" hidden="1">
      <c r="A181" s="15">
        <v>44427</v>
      </c>
      <c r="B181" s="16" t="s">
        <v>33</v>
      </c>
      <c r="C181" s="16" t="s">
        <v>667</v>
      </c>
      <c r="D181" s="16" t="s">
        <v>79</v>
      </c>
      <c r="E181" s="16" t="s">
        <v>48</v>
      </c>
      <c r="F181" s="17" t="str">
        <f t="shared" si="2"/>
        <v>Fail CV</v>
      </c>
      <c r="G181" s="16" t="s">
        <v>694</v>
      </c>
      <c r="H181" s="18">
        <v>397401079</v>
      </c>
      <c r="I181" s="16" t="s">
        <v>695</v>
      </c>
      <c r="J181" s="19">
        <v>33970</v>
      </c>
      <c r="K181" s="16"/>
      <c r="L181" s="21" t="str">
        <f ca="1">IFERROR(__xludf.DUMMYFUNCTION("if(or(countifs($H$3:H182,H182)&gt;1, countifs($I$3:I182,I182)&gt;1),""Trùng"",if(or(COUNTIFS('Data tổng'!$I:$I,$I182)&gt;1,COUNTIFS('Data tổng'!$H:$H,$H182)&gt;1),""Trùng ""&amp;FILTER('Data tổng'!$B:$B,'Data tổng'!$I:$I=$I182,'Data tổng'!$B:$B&lt;&gt;$B182),""ok""))"),"ok")</f>
        <v>ok</v>
      </c>
      <c r="M181" s="16" t="s">
        <v>149</v>
      </c>
      <c r="N181" s="16" t="s">
        <v>41</v>
      </c>
      <c r="O181" s="16"/>
      <c r="P181" s="16"/>
      <c r="Q181" s="16"/>
      <c r="R181" s="16"/>
      <c r="T181" s="16"/>
      <c r="U181" s="22" t="s">
        <v>671</v>
      </c>
      <c r="V181" s="23">
        <v>44429</v>
      </c>
      <c r="W181" s="24" t="s">
        <v>47</v>
      </c>
      <c r="X181" s="25"/>
      <c r="Y181" s="26"/>
      <c r="Z181" s="26"/>
      <c r="AA181" s="26"/>
      <c r="AB181" s="27"/>
      <c r="AC181" s="27"/>
      <c r="AD181" s="28"/>
      <c r="AE181" s="29"/>
      <c r="AF181" s="29"/>
      <c r="AG181" s="29"/>
    </row>
    <row r="182" spans="1:33" ht="26" hidden="1">
      <c r="A182" s="15">
        <v>44427</v>
      </c>
      <c r="B182" s="16" t="s">
        <v>33</v>
      </c>
      <c r="C182" s="16" t="s">
        <v>696</v>
      </c>
      <c r="D182" s="16" t="s">
        <v>417</v>
      </c>
      <c r="E182" s="16" t="s">
        <v>48</v>
      </c>
      <c r="F182" s="17" t="str">
        <f t="shared" si="2"/>
        <v>Có lịch PV</v>
      </c>
      <c r="G182" s="16" t="s">
        <v>697</v>
      </c>
      <c r="H182" s="18">
        <v>917481794</v>
      </c>
      <c r="I182" s="16" t="s">
        <v>698</v>
      </c>
      <c r="J182" s="19">
        <v>34516</v>
      </c>
      <c r="K182" s="16"/>
      <c r="L182" s="21" t="str">
        <f ca="1">IFERROR(__xludf.DUMMYFUNCTION("if(or(countifs($H$3:H183,H183)&gt;1, countifs($I$3:I183,I183)&gt;1),""Trùng"",if(or(COUNTIFS('Data tổng'!$I:$I,$I183)&gt;1,COUNTIFS('Data tổng'!$H:$H,$H183)&gt;1),""Trùng ""&amp;FILTER('Data tổng'!$B:$B,'Data tổng'!$I:$I=$I183,'Data tổng'!$B:$B&lt;&gt;$B183),""ok""))"),"ok")</f>
        <v>ok</v>
      </c>
      <c r="M182" s="16" t="s">
        <v>112</v>
      </c>
      <c r="N182" s="16"/>
      <c r="O182" s="16"/>
      <c r="P182" s="16"/>
      <c r="Q182" s="16"/>
      <c r="R182" s="16"/>
      <c r="T182" s="16"/>
      <c r="U182" s="22" t="s">
        <v>699</v>
      </c>
      <c r="V182" s="23">
        <v>44428</v>
      </c>
      <c r="W182" s="24" t="s">
        <v>57</v>
      </c>
      <c r="X182" s="25">
        <v>44433</v>
      </c>
      <c r="Y182" s="33">
        <v>0.375</v>
      </c>
      <c r="Z182" s="26" t="s">
        <v>700</v>
      </c>
      <c r="AA182" s="26"/>
      <c r="AB182" s="27"/>
      <c r="AC182" s="27"/>
      <c r="AD182" s="28"/>
      <c r="AE182" s="29"/>
      <c r="AF182" s="29"/>
      <c r="AG182" s="29"/>
    </row>
    <row r="183" spans="1:33" ht="138.5" hidden="1">
      <c r="A183" s="15">
        <v>44431</v>
      </c>
      <c r="B183" s="16" t="s">
        <v>33</v>
      </c>
      <c r="C183" s="16" t="s">
        <v>155</v>
      </c>
      <c r="D183" s="16" t="s">
        <v>417</v>
      </c>
      <c r="E183" s="16" t="s">
        <v>48</v>
      </c>
      <c r="F183" s="17" t="str">
        <f t="shared" si="2"/>
        <v>Đã onboard</v>
      </c>
      <c r="G183" s="16" t="s">
        <v>701</v>
      </c>
      <c r="H183" s="18">
        <v>358897546</v>
      </c>
      <c r="I183" s="16" t="s">
        <v>702</v>
      </c>
      <c r="J183" s="19">
        <v>35347</v>
      </c>
      <c r="K183" s="30" t="s">
        <v>703</v>
      </c>
      <c r="L183" s="21" t="str">
        <f ca="1">IFERROR(__xludf.DUMMYFUNCTION("if(or(countifs($H$3:H184,H184)&gt;1, countifs($I$3:I184,I184)&gt;1),""Trùng"",if(or(COUNTIFS('Data tổng'!$I:$I,$I184)&gt;1,COUNTIFS('Data tổng'!$H:$H,$H184)&gt;1),""Trùng ""&amp;FILTER('Data tổng'!$B:$B,'Data tổng'!$I:$I=$I184,'Data tổng'!$B:$B&lt;&gt;$B184),""ok""))"),"ok")</f>
        <v>ok</v>
      </c>
      <c r="M183" s="16" t="s">
        <v>83</v>
      </c>
      <c r="N183" s="16" t="s">
        <v>84</v>
      </c>
      <c r="O183" s="16"/>
      <c r="P183" s="16"/>
      <c r="Q183" s="16" t="s">
        <v>44</v>
      </c>
      <c r="R183" s="16"/>
      <c r="T183" s="16"/>
      <c r="U183" s="22" t="s">
        <v>704</v>
      </c>
      <c r="V183" s="23">
        <v>44431</v>
      </c>
      <c r="W183" s="24" t="s">
        <v>57</v>
      </c>
      <c r="X183" s="25">
        <v>44434</v>
      </c>
      <c r="Y183" s="33">
        <v>0.58333333333333337</v>
      </c>
      <c r="Z183" s="26" t="s">
        <v>160</v>
      </c>
      <c r="AA183" s="26" t="s">
        <v>57</v>
      </c>
      <c r="AB183" s="34">
        <v>44438</v>
      </c>
      <c r="AC183" s="27" t="s">
        <v>65</v>
      </c>
      <c r="AD183" s="28">
        <v>44459</v>
      </c>
      <c r="AE183" s="29" t="s">
        <v>65</v>
      </c>
      <c r="AF183" s="29" t="s">
        <v>116</v>
      </c>
      <c r="AG183" s="35">
        <v>23000000</v>
      </c>
    </row>
    <row r="184" spans="1:33" ht="126" hidden="1">
      <c r="A184" s="15">
        <v>44432</v>
      </c>
      <c r="B184" s="16" t="s">
        <v>33</v>
      </c>
      <c r="C184" s="16" t="s">
        <v>620</v>
      </c>
      <c r="D184" s="16" t="s">
        <v>79</v>
      </c>
      <c r="E184" s="16" t="s">
        <v>48</v>
      </c>
      <c r="F184" s="17" t="str">
        <f t="shared" si="2"/>
        <v>Fail CV</v>
      </c>
      <c r="G184" s="16" t="s">
        <v>705</v>
      </c>
      <c r="H184" s="18">
        <v>901757517</v>
      </c>
      <c r="I184" s="16"/>
      <c r="J184" s="19"/>
      <c r="K184" s="30" t="s">
        <v>706</v>
      </c>
      <c r="L184" s="21" t="str">
        <f ca="1">IFERROR(__xludf.DUMMYFUNCTION("if(or(countifs($H$3:H185,H185)&gt;1, countifs($I$3:I185,I185)&gt;1),""Trùng"",if(or(COUNTIFS('Data tổng'!$I:$I,$I185)&gt;1,COUNTIFS('Data tổng'!$H:$H,$H185)&gt;1),""Trùng ""&amp;FILTER('Data tổng'!$B:$B,'Data tổng'!$I:$I=$I185,'Data tổng'!$B:$B&lt;&gt;$B185),""ok""))"),"ok")</f>
        <v>ok</v>
      </c>
      <c r="M184" s="16" t="s">
        <v>112</v>
      </c>
      <c r="N184" s="16"/>
      <c r="O184" s="16"/>
      <c r="P184" s="16"/>
      <c r="Q184" s="16"/>
      <c r="R184" s="16"/>
      <c r="T184" s="16"/>
      <c r="U184" s="22" t="s">
        <v>707</v>
      </c>
      <c r="V184" s="23">
        <v>44432</v>
      </c>
      <c r="W184" s="24" t="s">
        <v>47</v>
      </c>
      <c r="X184" s="25"/>
      <c r="Y184" s="26"/>
      <c r="Z184" s="26"/>
      <c r="AA184" s="26"/>
      <c r="AB184" s="27"/>
      <c r="AC184" s="27"/>
      <c r="AD184" s="28"/>
      <c r="AE184" s="29"/>
      <c r="AF184" s="29"/>
      <c r="AG184" s="29"/>
    </row>
    <row r="185" spans="1:33" ht="163.5" hidden="1">
      <c r="A185" s="15">
        <v>44432</v>
      </c>
      <c r="B185" s="16" t="s">
        <v>33</v>
      </c>
      <c r="C185" s="16" t="s">
        <v>155</v>
      </c>
      <c r="D185" s="16" t="s">
        <v>79</v>
      </c>
      <c r="E185" s="16" t="s">
        <v>48</v>
      </c>
      <c r="F185" s="17" t="str">
        <f t="shared" si="2"/>
        <v>Fail CV</v>
      </c>
      <c r="G185" s="16" t="s">
        <v>708</v>
      </c>
      <c r="H185" s="18">
        <v>968761205</v>
      </c>
      <c r="I185" s="16" t="s">
        <v>709</v>
      </c>
      <c r="J185" s="19">
        <v>2001</v>
      </c>
      <c r="K185" s="30" t="s">
        <v>710</v>
      </c>
      <c r="L185" s="21" t="str">
        <f ca="1">IFERROR(__xludf.DUMMYFUNCTION("if(or(countifs($H$3:H186,H186)&gt;1, countifs($I$3:I186,I186)&gt;1),""Trùng"",if(or(COUNTIFS('Data tổng'!$I:$I,$I186)&gt;1,COUNTIFS('Data tổng'!$H:$H,$H186)&gt;1),""Trùng ""&amp;FILTER('Data tổng'!$B:$B,'Data tổng'!$I:$I=$I186,'Data tổng'!$B:$B&lt;&gt;$B186),""ok""))"),"ok")</f>
        <v>ok</v>
      </c>
      <c r="M185" s="16" t="s">
        <v>83</v>
      </c>
      <c r="N185" s="16" t="s">
        <v>84</v>
      </c>
      <c r="O185" s="16"/>
      <c r="P185" s="16"/>
      <c r="Q185" s="16"/>
      <c r="R185" s="16"/>
      <c r="T185" s="16"/>
      <c r="U185" s="22" t="s">
        <v>711</v>
      </c>
      <c r="V185" s="23">
        <v>44432</v>
      </c>
      <c r="W185" s="24" t="s">
        <v>47</v>
      </c>
      <c r="X185" s="25"/>
      <c r="Y185" s="26"/>
      <c r="Z185" s="26"/>
      <c r="AA185" s="26"/>
      <c r="AB185" s="27"/>
      <c r="AC185" s="27"/>
      <c r="AD185" s="28"/>
      <c r="AE185" s="29"/>
      <c r="AF185" s="29"/>
      <c r="AG185" s="29"/>
    </row>
    <row r="186" spans="1:33" ht="126" hidden="1">
      <c r="A186" s="15">
        <v>44432</v>
      </c>
      <c r="B186" s="16" t="s">
        <v>33</v>
      </c>
      <c r="C186" s="16" t="s">
        <v>620</v>
      </c>
      <c r="D186" s="16" t="s">
        <v>79</v>
      </c>
      <c r="E186" s="16" t="s">
        <v>48</v>
      </c>
      <c r="F186" s="17" t="str">
        <f t="shared" si="2"/>
        <v>Đã onboard</v>
      </c>
      <c r="G186" s="16" t="s">
        <v>712</v>
      </c>
      <c r="H186" s="73">
        <v>372302911</v>
      </c>
      <c r="I186" s="16" t="s">
        <v>713</v>
      </c>
      <c r="J186" s="55">
        <v>36523</v>
      </c>
      <c r="K186" s="30" t="s">
        <v>714</v>
      </c>
      <c r="L186" s="21" t="str">
        <f ca="1">IFERROR(__xludf.DUMMYFUNCTION("if(or(countifs($H$3:H187,H187)&gt;1, countifs($I$3:I187,I187)&gt;1),""Trùng"",if(or(COUNTIFS('Data tổng'!$I:$I,$I187)&gt;1,COUNTIFS('Data tổng'!$H:$H,$H187)&gt;1),""Trùng ""&amp;FILTER('Data tổng'!$B:$B,'Data tổng'!$I:$I=$I187,'Data tổng'!$B:$B&lt;&gt;$B187),""ok""))"),"ok")</f>
        <v>ok</v>
      </c>
      <c r="M186" s="16" t="s">
        <v>83</v>
      </c>
      <c r="N186" s="16" t="s">
        <v>243</v>
      </c>
      <c r="O186" s="16"/>
      <c r="P186" s="16"/>
      <c r="Q186" s="16"/>
      <c r="R186" s="16"/>
      <c r="T186" s="16"/>
      <c r="U186" s="22" t="s">
        <v>715</v>
      </c>
      <c r="V186" s="23">
        <v>44432</v>
      </c>
      <c r="W186" s="24" t="s">
        <v>57</v>
      </c>
      <c r="X186" s="25">
        <v>44435</v>
      </c>
      <c r="Y186" s="33">
        <v>0.66666666666666663</v>
      </c>
      <c r="Z186" s="26" t="s">
        <v>64</v>
      </c>
      <c r="AA186" s="26" t="s">
        <v>57</v>
      </c>
      <c r="AB186" s="34">
        <v>44439</v>
      </c>
      <c r="AC186" s="27" t="s">
        <v>65</v>
      </c>
      <c r="AD186" s="28">
        <v>44473</v>
      </c>
      <c r="AE186" s="29" t="s">
        <v>65</v>
      </c>
      <c r="AF186" s="29" t="s">
        <v>66</v>
      </c>
      <c r="AG186" s="29" t="s">
        <v>716</v>
      </c>
    </row>
    <row r="187" spans="1:33" ht="63.5" hidden="1">
      <c r="A187" s="15">
        <v>44432</v>
      </c>
      <c r="B187" s="16" t="s">
        <v>33</v>
      </c>
      <c r="C187" s="16" t="s">
        <v>620</v>
      </c>
      <c r="D187" s="16" t="s">
        <v>79</v>
      </c>
      <c r="E187" s="16" t="s">
        <v>48</v>
      </c>
      <c r="F187" s="17" t="str">
        <f t="shared" si="2"/>
        <v>Fail Phỏng vấn</v>
      </c>
      <c r="G187" s="16" t="s">
        <v>717</v>
      </c>
      <c r="H187" s="18">
        <v>975587352</v>
      </c>
      <c r="I187" s="16" t="s">
        <v>718</v>
      </c>
      <c r="J187" s="19">
        <v>34187</v>
      </c>
      <c r="K187" s="30" t="s">
        <v>714</v>
      </c>
      <c r="L187" s="21" t="str">
        <f ca="1">IFERROR(__xludf.DUMMYFUNCTION("if(or(countifs($H$3:H188,H188)&gt;1, countifs($I$3:I188,I188)&gt;1),""Trùng"",if(or(COUNTIFS('Data tổng'!$I:$I,$I188)&gt;1,COUNTIFS('Data tổng'!$H:$H,$H188)&gt;1),""Trùng ""&amp;FILTER('Data tổng'!$B:$B,'Data tổng'!$I:$I=$I188,'Data tổng'!$B:$B&lt;&gt;$B188),""ok""))"),"ok")</f>
        <v>ok</v>
      </c>
      <c r="M187" s="16" t="s">
        <v>83</v>
      </c>
      <c r="N187" s="16" t="s">
        <v>243</v>
      </c>
      <c r="O187" s="16"/>
      <c r="P187" s="16"/>
      <c r="Q187" s="16"/>
      <c r="R187" s="16"/>
      <c r="T187" s="16"/>
      <c r="U187" s="22" t="s">
        <v>719</v>
      </c>
      <c r="V187" s="23">
        <v>44432</v>
      </c>
      <c r="W187" s="24" t="s">
        <v>57</v>
      </c>
      <c r="X187" s="25">
        <v>44435</v>
      </c>
      <c r="Y187" s="33">
        <v>0.69791666666666663</v>
      </c>
      <c r="Z187" s="26" t="s">
        <v>64</v>
      </c>
      <c r="AA187" s="26" t="s">
        <v>47</v>
      </c>
      <c r="AB187" s="27"/>
      <c r="AC187" s="27"/>
      <c r="AD187" s="28"/>
      <c r="AE187" s="29"/>
      <c r="AF187" s="29"/>
      <c r="AG187" s="29"/>
    </row>
    <row r="188" spans="1:33" ht="51" hidden="1">
      <c r="A188" s="15">
        <v>44435</v>
      </c>
      <c r="B188" s="16" t="s">
        <v>33</v>
      </c>
      <c r="C188" s="16" t="s">
        <v>34</v>
      </c>
      <c r="D188" s="16" t="s">
        <v>34</v>
      </c>
      <c r="E188" s="16" t="s">
        <v>48</v>
      </c>
      <c r="F188" s="17" t="str">
        <f t="shared" si="2"/>
        <v>Fail CV</v>
      </c>
      <c r="G188" s="16" t="s">
        <v>720</v>
      </c>
      <c r="H188" s="18">
        <v>988475880</v>
      </c>
      <c r="I188" s="16" t="s">
        <v>721</v>
      </c>
      <c r="J188" s="19">
        <v>36835</v>
      </c>
      <c r="K188" s="16"/>
      <c r="L188" s="21" t="str">
        <f ca="1">IFERROR(__xludf.DUMMYFUNCTION("if(or(countifs($H$3:H189,H189)&gt;1, countifs($I$3:I189,I189)&gt;1),""Trùng"",if(or(COUNTIFS('Data tổng'!$I:$I,$I189)&gt;1,COUNTIFS('Data tổng'!$H:$H,$H189)&gt;1),""Trùng ""&amp;FILTER('Data tổng'!$B:$B,'Data tổng'!$I:$I=$I189,'Data tổng'!$B:$B&lt;&gt;$B189),""ok""))"),"ok")</f>
        <v>ok</v>
      </c>
      <c r="M188" s="16"/>
      <c r="N188" s="16"/>
      <c r="O188" s="16"/>
      <c r="P188" s="16"/>
      <c r="Q188" s="16"/>
      <c r="R188" s="16"/>
      <c r="T188" s="16"/>
      <c r="U188" s="22" t="s">
        <v>722</v>
      </c>
      <c r="V188" s="23">
        <v>44434</v>
      </c>
      <c r="W188" s="24" t="s">
        <v>47</v>
      </c>
      <c r="X188" s="25"/>
      <c r="Y188" s="26"/>
      <c r="Z188" s="26"/>
      <c r="AA188" s="26"/>
      <c r="AB188" s="27"/>
      <c r="AC188" s="27"/>
      <c r="AD188" s="28"/>
      <c r="AE188" s="29"/>
      <c r="AF188" s="29"/>
      <c r="AG188" s="29"/>
    </row>
    <row r="189" spans="1:33" ht="26" hidden="1">
      <c r="A189" s="15">
        <v>44435</v>
      </c>
      <c r="B189" s="16" t="s">
        <v>33</v>
      </c>
      <c r="C189" s="16" t="s">
        <v>78</v>
      </c>
      <c r="D189" s="16" t="s">
        <v>79</v>
      </c>
      <c r="E189" s="16" t="s">
        <v>48</v>
      </c>
      <c r="F189" s="17" t="str">
        <f t="shared" si="2"/>
        <v>Đã nhận được CV</v>
      </c>
      <c r="G189" s="16" t="s">
        <v>723</v>
      </c>
      <c r="H189" s="74">
        <v>369973791</v>
      </c>
      <c r="I189" s="16" t="s">
        <v>724</v>
      </c>
      <c r="J189" s="19"/>
      <c r="K189" s="30" t="s">
        <v>725</v>
      </c>
      <c r="L189" s="21" t="str">
        <f ca="1">IFERROR(__xludf.DUMMYFUNCTION("if(or(countifs($H$3:H190,H190)&gt;1, countifs($I$3:I190,I190)&gt;1),""Trùng"",if(or(COUNTIFS('Data tổng'!$I:$I,$I190)&gt;1,COUNTIFS('Data tổng'!$H:$H,$H190)&gt;1),""Trùng ""&amp;FILTER('Data tổng'!$B:$B,'Data tổng'!$I:$I=$I190,'Data tổng'!$B:$B&lt;&gt;$B190),""ok""))"),"ok")</f>
        <v>ok</v>
      </c>
      <c r="M189" s="16"/>
      <c r="N189" s="16"/>
      <c r="O189" s="16"/>
      <c r="P189" s="16"/>
      <c r="Q189" s="16"/>
      <c r="R189" s="16"/>
      <c r="T189" s="16"/>
      <c r="U189" s="22"/>
      <c r="V189" s="23"/>
      <c r="W189" s="24"/>
      <c r="X189" s="25"/>
      <c r="Y189" s="26"/>
      <c r="Z189" s="26"/>
      <c r="AA189" s="26"/>
      <c r="AB189" s="27"/>
      <c r="AC189" s="27"/>
      <c r="AD189" s="28"/>
      <c r="AE189" s="29"/>
      <c r="AF189" s="29"/>
      <c r="AG189" s="29"/>
    </row>
    <row r="190" spans="1:33" ht="26" hidden="1">
      <c r="A190" s="75">
        <v>44433</v>
      </c>
      <c r="B190" s="16" t="s">
        <v>33</v>
      </c>
      <c r="C190" s="16" t="s">
        <v>78</v>
      </c>
      <c r="D190" s="16" t="s">
        <v>79</v>
      </c>
      <c r="E190" s="16" t="s">
        <v>48</v>
      </c>
      <c r="F190" s="76" t="str">
        <f t="shared" si="2"/>
        <v>Đã nhận được CV</v>
      </c>
      <c r="G190" s="16" t="s">
        <v>726</v>
      </c>
      <c r="H190" s="18" t="s">
        <v>727</v>
      </c>
      <c r="I190" s="16" t="s">
        <v>728</v>
      </c>
      <c r="J190" s="19"/>
      <c r="K190" s="20" t="s">
        <v>729</v>
      </c>
      <c r="L190" s="21" t="str">
        <f ca="1">IFERROR(__xludf.DUMMYFUNCTION("if(or(countifs($H$3:H191,H191)&gt;1, countifs($I$3:I191,I191)&gt;1),""Trùng"",if(or(COUNTIFS('Data tổng'!$I:$I,$I191)&gt;1,COUNTIFS('Data tổng'!$H:$H,$H191)&gt;1),""Trùng ""&amp;FILTER('Data tổng'!$B:$B,'Data tổng'!$I:$I=$I191,'Data tổng'!$B:$B&lt;&gt;$B191),""ok""))"),"ok")</f>
        <v>ok</v>
      </c>
      <c r="M190" s="16" t="s">
        <v>40</v>
      </c>
      <c r="N190" s="16"/>
      <c r="O190" s="16"/>
      <c r="P190" s="16"/>
      <c r="Q190" s="16"/>
      <c r="R190" s="16"/>
      <c r="S190" s="16"/>
      <c r="T190" s="16"/>
      <c r="U190" s="16" t="s">
        <v>730</v>
      </c>
      <c r="V190" s="23"/>
      <c r="W190" s="24" t="s">
        <v>731</v>
      </c>
      <c r="X190" s="25"/>
      <c r="Y190" s="26"/>
      <c r="Z190" s="26"/>
      <c r="AA190" s="26"/>
      <c r="AB190" s="27"/>
      <c r="AC190" s="27"/>
      <c r="AD190" s="28"/>
      <c r="AE190" s="29"/>
      <c r="AF190" s="29"/>
      <c r="AG190" s="29"/>
    </row>
    <row r="191" spans="1:33" ht="26" hidden="1">
      <c r="A191" s="75">
        <v>44433</v>
      </c>
      <c r="B191" s="16" t="s">
        <v>33</v>
      </c>
      <c r="C191" s="16" t="s">
        <v>78</v>
      </c>
      <c r="D191" s="16" t="s">
        <v>79</v>
      </c>
      <c r="E191" s="16" t="s">
        <v>48</v>
      </c>
      <c r="F191" s="76" t="str">
        <f t="shared" si="2"/>
        <v>Đã nhận được CV</v>
      </c>
      <c r="G191" s="16" t="s">
        <v>732</v>
      </c>
      <c r="H191" s="18">
        <v>968563441</v>
      </c>
      <c r="I191" s="54" t="s">
        <v>733</v>
      </c>
      <c r="J191" s="19"/>
      <c r="K191" s="20" t="s">
        <v>734</v>
      </c>
      <c r="L191" s="21" t="str">
        <f ca="1">IFERROR(__xludf.DUMMYFUNCTION("if(or(countifs($H$3:H192,H192)&gt;1, countifs($I$3:I192,I192)&gt;1),""Trùng"",if(or(COUNTIFS('Data tổng'!$I:$I,$I192)&gt;1,COUNTIFS('Data tổng'!$H:$H,$H192)&gt;1),""Trùng ""&amp;FILTER('Data tổng'!$B:$B,'Data tổng'!$I:$I=$I192,'Data tổng'!$B:$B&lt;&gt;$B192),""ok""))"),"ok")</f>
        <v>ok</v>
      </c>
      <c r="M191" s="16" t="s">
        <v>40</v>
      </c>
      <c r="N191" s="16"/>
      <c r="O191" s="16"/>
      <c r="P191" s="16"/>
      <c r="Q191" s="16"/>
      <c r="R191" s="16"/>
      <c r="S191" s="16"/>
      <c r="T191" s="16"/>
      <c r="U191" s="16" t="s">
        <v>735</v>
      </c>
      <c r="V191" s="23"/>
      <c r="W191" s="24" t="s">
        <v>731</v>
      </c>
      <c r="X191" s="25"/>
      <c r="Y191" s="26"/>
      <c r="Z191" s="26"/>
      <c r="AA191" s="26"/>
      <c r="AB191" s="27"/>
      <c r="AC191" s="27"/>
      <c r="AD191" s="28"/>
      <c r="AE191" s="29"/>
      <c r="AF191" s="29"/>
      <c r="AG191" s="29"/>
    </row>
    <row r="192" spans="1:33" ht="301" hidden="1">
      <c r="A192" s="75">
        <v>44434</v>
      </c>
      <c r="B192" s="16" t="s">
        <v>33</v>
      </c>
      <c r="C192" s="16" t="s">
        <v>78</v>
      </c>
      <c r="D192" s="16" t="s">
        <v>79</v>
      </c>
      <c r="E192" s="16" t="s">
        <v>48</v>
      </c>
      <c r="F192" s="76" t="str">
        <f t="shared" si="2"/>
        <v>Đã nhận được CV</v>
      </c>
      <c r="G192" s="16" t="s">
        <v>736</v>
      </c>
      <c r="H192" s="18">
        <v>986992326</v>
      </c>
      <c r="I192" s="16" t="s">
        <v>737</v>
      </c>
      <c r="J192" s="19"/>
      <c r="K192" s="20" t="s">
        <v>738</v>
      </c>
      <c r="L192" s="21" t="str">
        <f ca="1">IFERROR(__xludf.DUMMYFUNCTION("if(or(countifs($H$3:H193,H193)&gt;1, countifs($I$3:I193,I193)&gt;1),""Trùng"",if(or(COUNTIFS('Data tổng'!$I:$I,$I193)&gt;1,COUNTIFS('Data tổng'!$H:$H,$H193)&gt;1),""Trùng ""&amp;FILTER('Data tổng'!$B:$B,'Data tổng'!$I:$I=$I193,'Data tổng'!$B:$B&lt;&gt;$B193),""ok""))"),"ok")</f>
        <v>ok</v>
      </c>
      <c r="M192" s="16" t="s">
        <v>112</v>
      </c>
      <c r="N192" s="16"/>
      <c r="O192" s="16"/>
      <c r="P192" s="16"/>
      <c r="Q192" s="16"/>
      <c r="R192" s="16"/>
      <c r="S192" s="16"/>
      <c r="T192" s="16"/>
      <c r="U192" s="22" t="s">
        <v>739</v>
      </c>
      <c r="V192" s="23">
        <v>44435</v>
      </c>
      <c r="W192" s="24" t="s">
        <v>731</v>
      </c>
      <c r="X192" s="25"/>
      <c r="Y192" s="26"/>
      <c r="Z192" s="26"/>
      <c r="AA192" s="26"/>
      <c r="AB192" s="27"/>
      <c r="AC192" s="27"/>
      <c r="AD192" s="28"/>
      <c r="AE192" s="29"/>
      <c r="AF192" s="29"/>
      <c r="AG192" s="29"/>
    </row>
    <row r="193" spans="1:33" ht="88.5" hidden="1">
      <c r="A193" s="15">
        <v>44433</v>
      </c>
      <c r="B193" s="16" t="s">
        <v>33</v>
      </c>
      <c r="C193" s="16" t="s">
        <v>78</v>
      </c>
      <c r="D193" s="16" t="s">
        <v>79</v>
      </c>
      <c r="E193" s="16" t="s">
        <v>48</v>
      </c>
      <c r="F193" s="17" t="str">
        <f t="shared" si="2"/>
        <v>Đã nhận được CV</v>
      </c>
      <c r="G193" s="16" t="s">
        <v>740</v>
      </c>
      <c r="H193" s="18" t="s">
        <v>741</v>
      </c>
      <c r="I193" s="77" t="s">
        <v>742</v>
      </c>
      <c r="J193" s="19"/>
      <c r="K193" s="30" t="s">
        <v>743</v>
      </c>
      <c r="L193" s="21" t="str">
        <f ca="1">IFERROR(__xludf.DUMMYFUNCTION("if(or(countifs($H$3:H194,H194)&gt;1, countifs($I$3:I194,I194)&gt;1),""Trùng"",if(or(COUNTIFS('Data tổng'!$I:$I,$I194)&gt;1,COUNTIFS('Data tổng'!$H:$H,$H194)&gt;1),""Trùng ""&amp;FILTER('Data tổng'!$B:$B,'Data tổng'!$I:$I=$I194,'Data tổng'!$B:$B&lt;&gt;$B194),""ok""))"),"ok")</f>
        <v>ok</v>
      </c>
      <c r="M193" s="16" t="s">
        <v>40</v>
      </c>
      <c r="N193" s="16"/>
      <c r="O193" s="16"/>
      <c r="P193" s="16"/>
      <c r="Q193" s="16"/>
      <c r="R193" s="16"/>
      <c r="T193" s="16"/>
      <c r="U193" s="78" t="s">
        <v>744</v>
      </c>
      <c r="V193" s="23"/>
      <c r="W193" s="24" t="s">
        <v>731</v>
      </c>
      <c r="X193" s="25"/>
      <c r="Y193" s="26"/>
      <c r="Z193" s="26"/>
      <c r="AA193" s="26"/>
      <c r="AB193" s="27"/>
      <c r="AC193" s="27"/>
      <c r="AD193" s="28"/>
      <c r="AE193" s="29"/>
      <c r="AF193" s="29"/>
      <c r="AG193" s="29"/>
    </row>
    <row r="194" spans="1:33" ht="126" hidden="1">
      <c r="A194" s="15">
        <v>44435</v>
      </c>
      <c r="B194" s="16" t="s">
        <v>33</v>
      </c>
      <c r="C194" s="16" t="s">
        <v>155</v>
      </c>
      <c r="D194" s="16" t="s">
        <v>417</v>
      </c>
      <c r="E194" s="16" t="s">
        <v>48</v>
      </c>
      <c r="F194" s="17" t="str">
        <f t="shared" ref="F194:F197" si="3">IF(G194="","",IF(AE194="Yes", "Đã onboard", IF(AE194="No", "Không onboard", IF(AC194="Yes", "Đồng ý offer", IF(AC194="Consider", "Cân nhắc offer",IF(AC194="No", "Từ chối offer", IF(AA194="Pass", "Pass Phỏng vấn", IF(AA194="Fail", "Fail Phỏng vấn", IF(AA194="Cancel", "Hủy Phỏng vấn", IF(AA194="Reject", "Từ chối Phỏng vấn", IF(AA194="Consider", "Cân nhắc KQ PV", IF(AND(X194&lt;&gt;"",AA194="",W194="Pass"), "Có lịch PV",IF(W194="Pass","Pass CV",IF(W194="Fail","Fail CV",IF(W194="Reject","Từ chối ứng tuyển", IF(W194="Consider","Cân nhắc CV","Đã nhận được CV"))))))))))))))))</f>
        <v>Đã nhận được CV</v>
      </c>
      <c r="G194" s="45" t="s">
        <v>745</v>
      </c>
      <c r="H194" s="18">
        <v>352391544</v>
      </c>
      <c r="I194" s="16" t="s">
        <v>746</v>
      </c>
      <c r="J194" s="19"/>
      <c r="K194" s="30" t="s">
        <v>747</v>
      </c>
      <c r="L194" s="21" t="str">
        <f ca="1">IFERROR(__xludf.DUMMYFUNCTION("if(or(countifs($H$3:H195,H195)&gt;1, countifs($I$3:I195,I195)&gt;1),""Trùng"",if(or(COUNTIFS('Data tổng'!$I:$I,$I195)&gt;1,COUNTIFS('Data tổng'!$H:$H,$H195)&gt;1),""Trùng ""&amp;FILTER('Data tổng'!$B:$B,'Data tổng'!$I:$I=$I195,'Data tổng'!$B:$B&lt;&gt;$B195),""ok""))"),"ok")</f>
        <v>ok</v>
      </c>
      <c r="M194" s="16" t="s">
        <v>83</v>
      </c>
      <c r="N194" s="16" t="s">
        <v>84</v>
      </c>
      <c r="O194" s="16"/>
      <c r="P194" s="16"/>
      <c r="Q194" s="16"/>
      <c r="R194" s="16"/>
      <c r="T194" s="16"/>
      <c r="U194" s="22" t="s">
        <v>748</v>
      </c>
      <c r="V194" s="23"/>
      <c r="W194" s="24" t="s">
        <v>731</v>
      </c>
      <c r="X194" s="25"/>
      <c r="Y194" s="26"/>
      <c r="Z194" s="26"/>
      <c r="AA194" s="26"/>
      <c r="AB194" s="27"/>
      <c r="AC194" s="27"/>
      <c r="AD194" s="28"/>
      <c r="AE194" s="29"/>
      <c r="AF194" s="29"/>
      <c r="AG194" s="29"/>
    </row>
    <row r="195" spans="1:33" ht="238.5" hidden="1">
      <c r="A195" s="15">
        <v>44440</v>
      </c>
      <c r="B195" s="16" t="s">
        <v>33</v>
      </c>
      <c r="C195" s="16" t="s">
        <v>155</v>
      </c>
      <c r="D195" s="16" t="s">
        <v>417</v>
      </c>
      <c r="E195" s="16" t="s">
        <v>48</v>
      </c>
      <c r="F195" s="17" t="str">
        <f t="shared" si="3"/>
        <v>Từ chối ứng tuyển</v>
      </c>
      <c r="G195" s="45" t="s">
        <v>749</v>
      </c>
      <c r="H195" s="18">
        <v>968032596</v>
      </c>
      <c r="I195" s="16"/>
      <c r="J195" s="19"/>
      <c r="K195" s="30" t="s">
        <v>750</v>
      </c>
      <c r="L195" s="21" t="str">
        <f ca="1">IFERROR(__xludf.DUMMYFUNCTION("if(or(countifs($H$3:H196,H196)&gt;1, countifs($I$3:I196,I196)&gt;1),""Trùng"",if(or(COUNTIFS('Data tổng'!$I:$I,$I196)&gt;1,COUNTIFS('Data tổng'!$H:$H,$H196)&gt;1),""Trùng ""&amp;FILTER('Data tổng'!$B:$B,'Data tổng'!$I:$I=$I196,'Data tổng'!$B:$B&lt;&gt;$B196),""ok""))"),"ok")</f>
        <v>ok</v>
      </c>
      <c r="M195" s="16" t="s">
        <v>112</v>
      </c>
      <c r="N195" s="16"/>
      <c r="O195" s="16"/>
      <c r="P195" s="16"/>
      <c r="Q195" s="16"/>
      <c r="R195" s="16"/>
      <c r="T195" s="16"/>
      <c r="U195" s="22" t="s">
        <v>751</v>
      </c>
      <c r="V195" s="23"/>
      <c r="W195" s="24" t="s">
        <v>58</v>
      </c>
      <c r="X195" s="25"/>
      <c r="Y195" s="26"/>
      <c r="Z195" s="26"/>
      <c r="AA195" s="26"/>
      <c r="AB195" s="27"/>
      <c r="AC195" s="27"/>
      <c r="AD195" s="28"/>
      <c r="AE195" s="29"/>
      <c r="AF195" s="29"/>
      <c r="AG195" s="29"/>
    </row>
    <row r="196" spans="1:33" ht="51" hidden="1">
      <c r="A196" s="15">
        <v>44440</v>
      </c>
      <c r="B196" s="16" t="s">
        <v>33</v>
      </c>
      <c r="C196" s="16" t="s">
        <v>155</v>
      </c>
      <c r="D196" s="16" t="s">
        <v>417</v>
      </c>
      <c r="E196" s="16" t="s">
        <v>48</v>
      </c>
      <c r="F196" s="17" t="str">
        <f t="shared" si="3"/>
        <v>Từ chối ứng tuyển</v>
      </c>
      <c r="G196" s="45" t="s">
        <v>752</v>
      </c>
      <c r="H196" s="18">
        <v>989268498</v>
      </c>
      <c r="I196" s="16"/>
      <c r="J196" s="19"/>
      <c r="K196" s="30" t="s">
        <v>753</v>
      </c>
      <c r="L196" s="21" t="str">
        <f ca="1">IFERROR(__xludf.DUMMYFUNCTION("if(or(countifs($H$3:H197,H197)&gt;1, countifs($I$3:I197,I197)&gt;1),""Trùng"",if(or(COUNTIFS('Data tổng'!$I:$I,$I197)&gt;1,COUNTIFS('Data tổng'!$H:$H,$H197)&gt;1),""Trùng ""&amp;FILTER('Data tổng'!$B:$B,'Data tổng'!$I:$I=$I197,'Data tổng'!$B:$B&lt;&gt;$B197),""ok""))"),"ok")</f>
        <v>ok</v>
      </c>
      <c r="M196" s="16" t="s">
        <v>112</v>
      </c>
      <c r="N196" s="16"/>
      <c r="O196" s="16"/>
      <c r="P196" s="16"/>
      <c r="Q196" s="16" t="s">
        <v>284</v>
      </c>
      <c r="R196" s="16"/>
      <c r="T196" s="16"/>
      <c r="U196" s="22" t="s">
        <v>754</v>
      </c>
      <c r="V196" s="23"/>
      <c r="W196" s="24" t="s">
        <v>58</v>
      </c>
      <c r="X196" s="25"/>
      <c r="Y196" s="26"/>
      <c r="Z196" s="26"/>
      <c r="AA196" s="26"/>
      <c r="AB196" s="27"/>
      <c r="AC196" s="27"/>
      <c r="AD196" s="28"/>
      <c r="AE196" s="29"/>
      <c r="AF196" s="29"/>
      <c r="AG196" s="29"/>
    </row>
    <row r="197" spans="1:33" ht="26" hidden="1">
      <c r="A197" s="15">
        <v>44440</v>
      </c>
      <c r="B197" s="16" t="s">
        <v>33</v>
      </c>
      <c r="C197" s="16" t="s">
        <v>78</v>
      </c>
      <c r="D197" s="16" t="s">
        <v>79</v>
      </c>
      <c r="E197" s="16"/>
      <c r="F197" s="17" t="str">
        <f t="shared" si="3"/>
        <v>Đã nhận được CV</v>
      </c>
      <c r="G197" s="16" t="s">
        <v>755</v>
      </c>
      <c r="H197" s="18">
        <v>964053432</v>
      </c>
      <c r="I197" s="16"/>
      <c r="J197" s="19"/>
      <c r="K197" s="30" t="s">
        <v>756</v>
      </c>
      <c r="L197" s="21" t="str">
        <f ca="1">IFERROR(__xludf.DUMMYFUNCTION("if(or(countifs($H$3:H198,H198)&gt;1, countifs($I$3:I198,I198)&gt;1),""Trùng"",if(or(COUNTIFS('Data tổng'!$I:$I,$I198)&gt;1,COUNTIFS('Data tổng'!$H:$H,$H198)&gt;1),""Trùng ""&amp;FILTER('Data tổng'!$B:$B,'Data tổng'!$I:$I=$I198,'Data tổng'!$B:$B&lt;&gt;$B198),""ok""))"),"ok")</f>
        <v>ok</v>
      </c>
      <c r="M197" s="16" t="s">
        <v>112</v>
      </c>
      <c r="N197" s="16"/>
      <c r="O197" s="16"/>
      <c r="P197" s="16"/>
      <c r="Q197" s="16"/>
      <c r="R197" s="16"/>
      <c r="T197" s="16"/>
      <c r="U197" s="22" t="s">
        <v>757</v>
      </c>
      <c r="V197" s="23"/>
      <c r="W197" s="24"/>
      <c r="X197" s="25"/>
      <c r="Y197" s="26"/>
      <c r="Z197" s="26"/>
      <c r="AA197" s="26"/>
      <c r="AB197" s="27"/>
      <c r="AC197" s="27"/>
      <c r="AD197" s="28"/>
      <c r="AE197" s="29"/>
      <c r="AF197" s="29"/>
      <c r="AG197" s="29"/>
    </row>
    <row r="198" spans="1:33" ht="26" hidden="1">
      <c r="A198" s="15">
        <v>44445</v>
      </c>
      <c r="B198" s="16" t="s">
        <v>33</v>
      </c>
      <c r="C198" s="16" t="s">
        <v>155</v>
      </c>
      <c r="D198" s="16" t="s">
        <v>79</v>
      </c>
      <c r="E198" s="16" t="s">
        <v>48</v>
      </c>
      <c r="F198" s="17" t="str">
        <f>IF(G198="","",IF(AE198="Yes", "Đã onboard", IF(AE198="No", "Không onboard", IF(AC198="Yes", "Đồng ý offer", IF(AC198="Consider", "Cân nhắc offer",IF(AC198="No", "Từ chối offer", IF(AA198="Pass", "Pass Phỏng vấn", IF(AA198="Fail", "Fail Phỏng vấn", IF(AA198="Cancel", "Hủy Phỏng vấn", IF(AA198="Reject", "Từ chối Phỏng vấn", IF(AA198="Consider", "Cân nhắc KQ PV", IF(AND(X199&lt;&gt;"",AA198="",W198="Pass"), "Có lịch PV",IF(W198="Pass","Pass CV",IF(W198="Fail","Fail CV",IF(W198="Reject","Từ chối ứng tuyển", IF(W198="Consider","Cân nhắc CV","Đã nhận được CV"))))))))))))))))</f>
        <v>Có lịch PV</v>
      </c>
      <c r="G198" s="45" t="s">
        <v>758</v>
      </c>
      <c r="H198" s="18">
        <v>903472015</v>
      </c>
      <c r="I198" s="16"/>
      <c r="J198" s="19"/>
      <c r="K198" s="20" t="s">
        <v>759</v>
      </c>
      <c r="L198" s="21" t="str">
        <f ca="1">IFERROR(__xludf.DUMMYFUNCTION("if(or(countifs($H$3:H199,H199)&gt;1, countifs($I$3:I199,I199)&gt;1),""Trùng"",if(or(COUNTIFS('Data tổng'!$I:$I,$I199)&gt;1,COUNTIFS('Data tổng'!$H:$H,$H199)&gt;1),""Trùng ""&amp;FILTER('Data tổng'!$B:$B,'Data tổng'!$I:$I=$I199,'Data tổng'!$B:$B&lt;&gt;$B199),""ok""))"),"ok")</f>
        <v>ok</v>
      </c>
      <c r="M198" s="16" t="s">
        <v>112</v>
      </c>
      <c r="N198" s="16"/>
      <c r="O198" s="16"/>
      <c r="P198" s="16"/>
      <c r="Q198" s="16"/>
      <c r="R198" s="16"/>
      <c r="T198" s="16"/>
      <c r="U198" s="16" t="s">
        <v>760</v>
      </c>
      <c r="V198" s="23">
        <v>44452</v>
      </c>
      <c r="W198" s="24" t="s">
        <v>57</v>
      </c>
      <c r="X198" s="25"/>
      <c r="Y198" s="26"/>
      <c r="Z198" s="26"/>
      <c r="AA198" s="26"/>
      <c r="AB198" s="27"/>
      <c r="AC198" s="27"/>
      <c r="AD198" s="28"/>
      <c r="AE198" s="29"/>
      <c r="AF198" s="29"/>
      <c r="AG198" s="29"/>
    </row>
    <row r="199" spans="1:33" ht="26.5" hidden="1">
      <c r="A199" s="15">
        <v>44445</v>
      </c>
      <c r="B199" s="16" t="s">
        <v>33</v>
      </c>
      <c r="C199" s="16" t="s">
        <v>34</v>
      </c>
      <c r="D199" s="16" t="s">
        <v>34</v>
      </c>
      <c r="E199" s="16" t="s">
        <v>48</v>
      </c>
      <c r="F199" s="17" t="str">
        <f>IF(G199="","",IF(AE199="Yes", "Đã onboard", IF(AE199="No", "Không onboard", IF(AC199="Yes", "Đồng ý offer", IF(AC199="Consider", "Cân nhắc offer",IF(AC199="No", "Từ chối offer", IF(AA199="Pass", "Pass Phỏng vấn", IF(AA199="Fail", "Fail Phỏng vấn", IF(AA199="Cancel", "Hủy Phỏng vấn", IF(AA199="Reject", "Từ chối Phỏng vấn", IF(AA199="Consider", "Cân nhắc KQ PV", IF(AND(X200&lt;&gt;"",AA199="",W199="Pass"), "Có lịch PV",IF(W199="Pass","Pass CV",IF(W199="Fail","Fail CV",IF(W199="Reject","Từ chối ứng tuyển", IF(W199="Consider","Cân nhắc CV","Đã nhận được CV"))))))))))))))))</f>
        <v>Đã onboard</v>
      </c>
      <c r="G199" s="45" t="s">
        <v>359</v>
      </c>
      <c r="H199" s="18">
        <v>382197141</v>
      </c>
      <c r="I199" s="16" t="s">
        <v>761</v>
      </c>
      <c r="J199" s="19"/>
      <c r="K199" s="16"/>
      <c r="L199" s="21" t="str">
        <f ca="1">IFERROR(__xludf.DUMMYFUNCTION("if(or(countifs($H$3:H200,H200)&gt;1, countifs($I$3:I200,I200)&gt;1),""Trùng"",if(or(COUNTIFS('Data tổng'!$I:$I,$I200)&gt;1,COUNTIFS('Data tổng'!$H:$H,$H200)&gt;1),""Trùng ""&amp;FILTER('Data tổng'!$B:$B,'Data tổng'!$I:$I=$I200,'Data tổng'!$B:$B&lt;&gt;$B200),""ok""))"),"ok")</f>
        <v>ok</v>
      </c>
      <c r="M199" s="16" t="s">
        <v>112</v>
      </c>
      <c r="N199" s="16" t="s">
        <v>64</v>
      </c>
      <c r="O199" s="16"/>
      <c r="P199" s="16"/>
      <c r="Q199" s="16"/>
      <c r="R199" s="16"/>
      <c r="S199" s="79"/>
      <c r="T199" s="16" t="s">
        <v>55</v>
      </c>
      <c r="U199" s="16" t="s">
        <v>762</v>
      </c>
      <c r="V199" s="23">
        <v>44445</v>
      </c>
      <c r="W199" s="24" t="s">
        <v>57</v>
      </c>
      <c r="X199" s="25">
        <v>44449</v>
      </c>
      <c r="Y199" s="33">
        <v>0.33333333333333331</v>
      </c>
      <c r="Z199" s="26" t="s">
        <v>64</v>
      </c>
      <c r="AA199" s="26" t="s">
        <v>57</v>
      </c>
      <c r="AB199" s="34">
        <v>44451</v>
      </c>
      <c r="AC199" s="27" t="s">
        <v>65</v>
      </c>
      <c r="AD199" s="28">
        <v>44454</v>
      </c>
      <c r="AE199" s="29" t="s">
        <v>65</v>
      </c>
      <c r="AF199" s="29" t="s">
        <v>66</v>
      </c>
      <c r="AG199" s="29" t="s">
        <v>763</v>
      </c>
    </row>
    <row r="200" spans="1:33" ht="26.5" hidden="1">
      <c r="A200" s="15">
        <v>44445</v>
      </c>
      <c r="B200" s="16" t="s">
        <v>33</v>
      </c>
      <c r="C200" s="16" t="s">
        <v>667</v>
      </c>
      <c r="D200" s="16" t="s">
        <v>34</v>
      </c>
      <c r="E200" s="16" t="s">
        <v>48</v>
      </c>
      <c r="F200" s="17" t="str">
        <f>IF(G200="","",IF(AE200="Yes", "Đã onboard", IF(AE200="No", "Không onboard", IF(AC200="Yes", "Đồng ý offer", IF(AC200="Consider", "Cân nhắc offer",IF(AC200="No", "Từ chối offer", IF(AA200="Pass", "Pass Phỏng vấn", IF(AA200="Fail", "Fail Phỏng vấn", IF(AA200="Cancel", "Hủy Phỏng vấn", IF(AA200="Reject", "Từ chối Phỏng vấn", IF(AA200="Consider", "Cân nhắc KQ PV", IF(AND(X201&lt;&gt;"",AA200="",W200="Pass"), "Có lịch PV",IF(W200="Pass","Pass CV",IF(W200="Fail","Fail CV",IF(W200="Reject","Từ chối ứng tuyển", IF(W200="Consider","Cân nhắc CV","Đã nhận được CV"))))))))))))))))</f>
        <v>Đã onboard</v>
      </c>
      <c r="G200" s="45" t="s">
        <v>764</v>
      </c>
      <c r="H200" s="18">
        <v>967078054</v>
      </c>
      <c r="I200" s="16" t="s">
        <v>765</v>
      </c>
      <c r="J200" s="19">
        <v>36323</v>
      </c>
      <c r="K200" s="16"/>
      <c r="L200" s="21" t="str">
        <f ca="1">IFERROR(__xludf.DUMMYFUNCTION("if(or(countifs($H$3:H201,H201)&gt;1, countifs($I$3:I201,I201)&gt;1),""Trùng"",if(or(COUNTIFS('Data tổng'!$I:$I,$I201)&gt;1,COUNTIFS('Data tổng'!$H:$H,$H201)&gt;1),""Trùng ""&amp;FILTER('Data tổng'!$B:$B,'Data tổng'!$I:$I=$I201,'Data tổng'!$B:$B&lt;&gt;$B201),""ok""))"),"ok")</f>
        <v>ok</v>
      </c>
      <c r="M200" s="16" t="s">
        <v>112</v>
      </c>
      <c r="N200" s="16" t="s">
        <v>64</v>
      </c>
      <c r="O200" s="16"/>
      <c r="P200" s="16"/>
      <c r="Q200" s="16"/>
      <c r="R200" s="16"/>
      <c r="S200" s="79"/>
      <c r="T200" s="16" t="s">
        <v>55</v>
      </c>
      <c r="U200" s="16"/>
      <c r="V200" s="23">
        <v>44445</v>
      </c>
      <c r="W200" s="24" t="s">
        <v>57</v>
      </c>
      <c r="X200" s="25">
        <v>44449</v>
      </c>
      <c r="Y200" s="33">
        <v>0.35416666666666669</v>
      </c>
      <c r="Z200" s="26" t="s">
        <v>64</v>
      </c>
      <c r="AA200" s="26" t="s">
        <v>57</v>
      </c>
      <c r="AB200" s="34">
        <v>44451</v>
      </c>
      <c r="AC200" s="27" t="s">
        <v>65</v>
      </c>
      <c r="AD200" s="28">
        <v>44454</v>
      </c>
      <c r="AE200" s="29" t="s">
        <v>65</v>
      </c>
      <c r="AF200" s="29" t="s">
        <v>66</v>
      </c>
      <c r="AG200" s="29" t="s">
        <v>763</v>
      </c>
    </row>
    <row r="201" spans="1:33" ht="63.5" hidden="1">
      <c r="A201" s="15">
        <v>44445</v>
      </c>
      <c r="B201" s="16" t="s">
        <v>33</v>
      </c>
      <c r="C201" s="16" t="s">
        <v>155</v>
      </c>
      <c r="D201" s="16" t="s">
        <v>417</v>
      </c>
      <c r="E201" s="16" t="s">
        <v>48</v>
      </c>
      <c r="F201" s="17" t="str">
        <f t="shared" ref="F201:F264" si="4">IF(G201="","",IF(AE201="Yes", "Đã onboard", IF(AE201="No", "Không onboard", IF(AC201="Yes", "Đồng ý offer", IF(AC201="Consider", "Cân nhắc offer",IF(AC201="No", "Từ chối offer", IF(AA201="Pass", "Pass Phỏng vấn", IF(AA201="Fail", "Fail Phỏng vấn", IF(AA201="Cancel", "Hủy Phỏng vấn", IF(AA201="Reject", "Từ chối Phỏng vấn", IF(AA201="Consider", "Cân nhắc KQ PV", IF(AND(X201&lt;&gt;"",AA201="",W201="Pass"), "Có lịch PV",IF(W201="Pass","Pass CV",IF(W201="Fail","Fail CV",IF(W201="Reject","Từ chối ứng tuyển", IF(W201="Consider","Cân nhắc CV","Đã nhận được CV"))))))))))))))))</f>
        <v>Fail Phỏng vấn</v>
      </c>
      <c r="G201" s="45" t="s">
        <v>766</v>
      </c>
      <c r="H201" s="18">
        <v>918247730</v>
      </c>
      <c r="I201" s="16" t="s">
        <v>767</v>
      </c>
      <c r="J201" s="19">
        <v>34996</v>
      </c>
      <c r="K201" s="30" t="s">
        <v>768</v>
      </c>
      <c r="L201" s="21" t="str">
        <f ca="1">IFERROR(__xludf.DUMMYFUNCTION("if(or(countifs($H$3:H202,H202)&gt;1, countifs($I$3:I202,I202)&gt;1),""Trùng"",if(or(COUNTIFS('Data tổng'!$I:$I,$I202)&gt;1,COUNTIFS('Data tổng'!$H:$H,$H202)&gt;1),""Trùng ""&amp;FILTER('Data tổng'!$B:$B,'Data tổng'!$I:$I=$I202,'Data tổng'!$B:$B&lt;&gt;$B202),""ok""))"),"ok")</f>
        <v>ok</v>
      </c>
      <c r="M201" s="16" t="s">
        <v>112</v>
      </c>
      <c r="N201" s="16"/>
      <c r="O201" s="16"/>
      <c r="P201" s="16"/>
      <c r="Q201" s="16" t="s">
        <v>284</v>
      </c>
      <c r="R201" s="16"/>
      <c r="T201" s="16"/>
      <c r="U201" s="22" t="s">
        <v>769</v>
      </c>
      <c r="V201" s="23">
        <v>44448</v>
      </c>
      <c r="W201" s="24" t="s">
        <v>57</v>
      </c>
      <c r="X201" s="25">
        <v>44449</v>
      </c>
      <c r="Y201" s="33">
        <v>0.375</v>
      </c>
      <c r="Z201" s="26" t="s">
        <v>160</v>
      </c>
      <c r="AA201" s="26" t="s">
        <v>47</v>
      </c>
      <c r="AB201" s="27"/>
      <c r="AC201" s="27"/>
      <c r="AD201" s="28"/>
      <c r="AE201" s="29"/>
      <c r="AF201" s="29"/>
      <c r="AG201" s="29"/>
    </row>
    <row r="202" spans="1:33" ht="26" hidden="1">
      <c r="A202" s="15">
        <v>44445</v>
      </c>
      <c r="B202" s="16" t="s">
        <v>33</v>
      </c>
      <c r="C202" s="16" t="s">
        <v>667</v>
      </c>
      <c r="D202" s="16"/>
      <c r="E202" s="16" t="s">
        <v>48</v>
      </c>
      <c r="F202" s="17" t="str">
        <f t="shared" si="4"/>
        <v>Đã nhận được CV</v>
      </c>
      <c r="G202" s="40" t="s">
        <v>770</v>
      </c>
      <c r="H202" s="44">
        <v>888833121</v>
      </c>
      <c r="I202" s="40" t="s">
        <v>771</v>
      </c>
      <c r="J202" s="40"/>
      <c r="K202" s="80"/>
      <c r="L202" s="21" t="str">
        <f ca="1">IFERROR(__xludf.DUMMYFUNCTION("if(or(countifs($H$3:H203,H203)&gt;1, countifs($I$3:I203,I203)&gt;1),""Trùng"",if(or(COUNTIFS('Data tổng'!$I:$I,$I203)&gt;1,COUNTIFS('Data tổng'!$H:$H,$H203)&gt;1),""Trùng ""&amp;FILTER('Data tổng'!$B:$B,'Data tổng'!$I:$I=$I203,'Data tổng'!$B:$B&lt;&gt;$B203),""ok""))"),"ok")</f>
        <v>ok</v>
      </c>
      <c r="M202" s="16" t="s">
        <v>83</v>
      </c>
      <c r="N202" s="16" t="s">
        <v>243</v>
      </c>
      <c r="O202" s="16"/>
      <c r="P202" s="16"/>
      <c r="Q202" s="16"/>
      <c r="R202" s="16"/>
      <c r="T202" s="16"/>
      <c r="U202" s="22"/>
      <c r="V202" s="23"/>
      <c r="W202" s="24"/>
      <c r="X202" s="25"/>
      <c r="Y202" s="26"/>
      <c r="Z202" s="26"/>
      <c r="AA202" s="26"/>
      <c r="AB202" s="27"/>
      <c r="AC202" s="27"/>
      <c r="AD202" s="28"/>
      <c r="AE202" s="29"/>
      <c r="AF202" s="29"/>
      <c r="AG202" s="29"/>
    </row>
    <row r="203" spans="1:33" ht="26" hidden="1">
      <c r="A203" s="15">
        <v>44445</v>
      </c>
      <c r="B203" s="16" t="s">
        <v>33</v>
      </c>
      <c r="C203" s="16" t="s">
        <v>667</v>
      </c>
      <c r="D203" s="16"/>
      <c r="E203" s="16" t="s">
        <v>48</v>
      </c>
      <c r="F203" s="17" t="str">
        <f t="shared" si="4"/>
        <v>Đã nhận được CV</v>
      </c>
      <c r="G203" s="40" t="s">
        <v>772</v>
      </c>
      <c r="H203" s="44">
        <v>869966206</v>
      </c>
      <c r="I203" s="40" t="s">
        <v>773</v>
      </c>
      <c r="J203" s="40"/>
      <c r="K203" s="80"/>
      <c r="L203" s="21" t="str">
        <f ca="1">IFERROR(__xludf.DUMMYFUNCTION("if(or(countifs($H$3:H204,H204)&gt;1, countifs($I$3:I204,I204)&gt;1),""Trùng"",if(or(COUNTIFS('Data tổng'!$I:$I,$I204)&gt;1,COUNTIFS('Data tổng'!$H:$H,$H204)&gt;1),""Trùng ""&amp;FILTER('Data tổng'!$B:$B,'Data tổng'!$I:$I=$I204,'Data tổng'!$B:$B&lt;&gt;$B204),""ok""))"),"ok")</f>
        <v>ok</v>
      </c>
      <c r="M203" s="16" t="s">
        <v>83</v>
      </c>
      <c r="N203" s="16" t="s">
        <v>243</v>
      </c>
      <c r="O203" s="16"/>
      <c r="P203" s="16"/>
      <c r="Q203" s="16"/>
      <c r="R203" s="16"/>
      <c r="T203" s="16"/>
      <c r="U203" s="22"/>
      <c r="V203" s="23"/>
      <c r="W203" s="24"/>
      <c r="X203" s="25"/>
      <c r="Y203" s="26"/>
      <c r="Z203" s="26"/>
      <c r="AA203" s="26"/>
      <c r="AB203" s="27"/>
      <c r="AC203" s="27"/>
      <c r="AD203" s="28"/>
      <c r="AE203" s="29"/>
      <c r="AF203" s="29"/>
      <c r="AG203" s="29"/>
    </row>
    <row r="204" spans="1:33" ht="26" hidden="1">
      <c r="A204" s="15">
        <v>44445</v>
      </c>
      <c r="B204" s="16" t="s">
        <v>33</v>
      </c>
      <c r="C204" s="16" t="s">
        <v>667</v>
      </c>
      <c r="D204" s="16"/>
      <c r="E204" s="16" t="s">
        <v>48</v>
      </c>
      <c r="F204" s="17" t="str">
        <f t="shared" si="4"/>
        <v>Đã nhận được CV</v>
      </c>
      <c r="G204" s="40" t="s">
        <v>774</v>
      </c>
      <c r="H204" s="44">
        <v>329234543</v>
      </c>
      <c r="I204" s="40" t="s">
        <v>775</v>
      </c>
      <c r="J204" s="40"/>
      <c r="K204" s="80" t="s">
        <v>776</v>
      </c>
      <c r="L204" s="21" t="str">
        <f ca="1">IFERROR(__xludf.DUMMYFUNCTION("if(or(countifs($H$3:H205,H205)&gt;1, countifs($I$3:I205,I205)&gt;1),""Trùng"",if(or(COUNTIFS('Data tổng'!$I:$I,$I205)&gt;1,COUNTIFS('Data tổng'!$H:$H,$H205)&gt;1),""Trùng ""&amp;FILTER('Data tổng'!$B:$B,'Data tổng'!$I:$I=$I205,'Data tổng'!$B:$B&lt;&gt;$B205),""ok""))"),"ok")</f>
        <v>ok</v>
      </c>
      <c r="M204" s="16" t="s">
        <v>83</v>
      </c>
      <c r="N204" s="16" t="s">
        <v>243</v>
      </c>
      <c r="O204" s="16"/>
      <c r="P204" s="16"/>
      <c r="Q204" s="16"/>
      <c r="R204" s="16"/>
      <c r="T204" s="16"/>
      <c r="U204" s="22"/>
      <c r="V204" s="23"/>
      <c r="W204" s="24"/>
      <c r="X204" s="25"/>
      <c r="Y204" s="26"/>
      <c r="Z204" s="26"/>
      <c r="AA204" s="26"/>
      <c r="AB204" s="27"/>
      <c r="AC204" s="27"/>
      <c r="AD204" s="28"/>
      <c r="AE204" s="29"/>
      <c r="AF204" s="29"/>
      <c r="AG204" s="29"/>
    </row>
    <row r="205" spans="1:33" ht="26" hidden="1">
      <c r="A205" s="15">
        <v>44445</v>
      </c>
      <c r="B205" s="16" t="s">
        <v>33</v>
      </c>
      <c r="C205" s="16" t="s">
        <v>620</v>
      </c>
      <c r="D205" s="16"/>
      <c r="E205" s="16" t="s">
        <v>48</v>
      </c>
      <c r="F205" s="17" t="str">
        <f t="shared" si="4"/>
        <v>Đã nhận được CV</v>
      </c>
      <c r="G205" s="40" t="s">
        <v>777</v>
      </c>
      <c r="H205" s="44">
        <v>985190563</v>
      </c>
      <c r="I205" s="40" t="s">
        <v>778</v>
      </c>
      <c r="J205" s="40"/>
      <c r="K205" s="80" t="s">
        <v>779</v>
      </c>
      <c r="L205" s="21" t="str">
        <f ca="1">IFERROR(__xludf.DUMMYFUNCTION("if(or(countifs($H$3:H206,H206)&gt;1, countifs($I$3:I206,I206)&gt;1),""Trùng"",if(or(COUNTIFS('Data tổng'!$I:$I,$I206)&gt;1,COUNTIFS('Data tổng'!$H:$H,$H206)&gt;1),""Trùng ""&amp;FILTER('Data tổng'!$B:$B,'Data tổng'!$I:$I=$I206,'Data tổng'!$B:$B&lt;&gt;$B206),""ok""))"),"ok")</f>
        <v>ok</v>
      </c>
      <c r="M205" s="16" t="s">
        <v>83</v>
      </c>
      <c r="N205" s="16" t="s">
        <v>243</v>
      </c>
      <c r="O205" s="16"/>
      <c r="P205" s="16"/>
      <c r="Q205" s="16"/>
      <c r="R205" s="16"/>
      <c r="T205" s="16"/>
      <c r="U205" s="22"/>
      <c r="V205" s="23"/>
      <c r="W205" s="24"/>
      <c r="X205" s="25"/>
      <c r="Y205" s="26"/>
      <c r="Z205" s="26"/>
      <c r="AA205" s="26"/>
      <c r="AB205" s="27"/>
      <c r="AC205" s="27"/>
      <c r="AD205" s="28"/>
      <c r="AE205" s="29"/>
      <c r="AF205" s="29"/>
      <c r="AG205" s="29"/>
    </row>
    <row r="206" spans="1:33" ht="26" hidden="1">
      <c r="A206" s="15">
        <v>44445</v>
      </c>
      <c r="B206" s="16" t="s">
        <v>33</v>
      </c>
      <c r="C206" s="16" t="s">
        <v>620</v>
      </c>
      <c r="D206" s="16"/>
      <c r="E206" s="16" t="s">
        <v>48</v>
      </c>
      <c r="F206" s="17" t="str">
        <f t="shared" si="4"/>
        <v>Đã nhận được CV</v>
      </c>
      <c r="G206" s="40" t="s">
        <v>780</v>
      </c>
      <c r="H206" s="44">
        <v>376147556</v>
      </c>
      <c r="I206" s="40" t="s">
        <v>781</v>
      </c>
      <c r="J206" s="40"/>
      <c r="K206" s="80" t="s">
        <v>782</v>
      </c>
      <c r="L206" s="21" t="str">
        <f ca="1">IFERROR(__xludf.DUMMYFUNCTION("if(or(countifs($H$3:H207,H207)&gt;1, countifs($I$3:I207,I207)&gt;1),""Trùng"",if(or(COUNTIFS('Data tổng'!$I:$I,$I207)&gt;1,COUNTIFS('Data tổng'!$H:$H,$H207)&gt;1),""Trùng ""&amp;FILTER('Data tổng'!$B:$B,'Data tổng'!$I:$I=$I207,'Data tổng'!$B:$B&lt;&gt;$B207),""ok""))"),"ok")</f>
        <v>ok</v>
      </c>
      <c r="M206" s="16" t="s">
        <v>83</v>
      </c>
      <c r="N206" s="16" t="s">
        <v>243</v>
      </c>
      <c r="O206" s="16"/>
      <c r="P206" s="16"/>
      <c r="Q206" s="16"/>
      <c r="R206" s="16"/>
      <c r="T206" s="16"/>
      <c r="U206" s="22"/>
      <c r="V206" s="23"/>
      <c r="W206" s="24"/>
      <c r="X206" s="25"/>
      <c r="Y206" s="26"/>
      <c r="Z206" s="26"/>
      <c r="AA206" s="26"/>
      <c r="AB206" s="27"/>
      <c r="AC206" s="27"/>
      <c r="AD206" s="28"/>
      <c r="AE206" s="29"/>
      <c r="AF206" s="29"/>
      <c r="AG206" s="29"/>
    </row>
    <row r="207" spans="1:33" ht="26" hidden="1">
      <c r="A207" s="15">
        <v>44445</v>
      </c>
      <c r="B207" s="16" t="s">
        <v>33</v>
      </c>
      <c r="C207" s="16" t="s">
        <v>620</v>
      </c>
      <c r="D207" s="40"/>
      <c r="E207" s="16" t="s">
        <v>48</v>
      </c>
      <c r="F207" s="17" t="str">
        <f t="shared" si="4"/>
        <v>Đã nhận được CV</v>
      </c>
      <c r="G207" s="40" t="s">
        <v>783</v>
      </c>
      <c r="H207" s="44">
        <v>329527680</v>
      </c>
      <c r="I207" s="40" t="s">
        <v>784</v>
      </c>
      <c r="K207" s="80" t="s">
        <v>785</v>
      </c>
      <c r="L207" s="21" t="str">
        <f ca="1">IFERROR(__xludf.DUMMYFUNCTION("if(or(countifs($H$3:H208,H208)&gt;1, countifs($I$3:I208,I208)&gt;1),""Trùng"",if(or(COUNTIFS('Data tổng'!$I:$I,$I208)&gt;1,COUNTIFS('Data tổng'!$H:$H,$H208)&gt;1),""Trùng ""&amp;FILTER('Data tổng'!$B:$B,'Data tổng'!$I:$I=$I208,'Data tổng'!$B:$B&lt;&gt;$B208),""ok""))"),"ok")</f>
        <v>ok</v>
      </c>
      <c r="M207" s="16" t="s">
        <v>83</v>
      </c>
      <c r="N207" s="16" t="s">
        <v>243</v>
      </c>
      <c r="O207" s="16"/>
      <c r="P207" s="16"/>
      <c r="Q207" s="16"/>
      <c r="R207" s="16"/>
      <c r="T207" s="16"/>
      <c r="U207" s="22"/>
      <c r="V207" s="23"/>
      <c r="W207" s="24"/>
      <c r="X207" s="25"/>
      <c r="Y207" s="26"/>
      <c r="Z207" s="26"/>
      <c r="AA207" s="26"/>
      <c r="AB207" s="27"/>
      <c r="AC207" s="27"/>
      <c r="AD207" s="28"/>
      <c r="AE207" s="29"/>
      <c r="AF207" s="29"/>
      <c r="AG207" s="29"/>
    </row>
    <row r="208" spans="1:33" ht="26" hidden="1">
      <c r="A208" s="15">
        <v>44445</v>
      </c>
      <c r="B208" s="16" t="s">
        <v>33</v>
      </c>
      <c r="C208" s="16" t="s">
        <v>620</v>
      </c>
      <c r="D208" s="16"/>
      <c r="E208" s="16" t="s">
        <v>48</v>
      </c>
      <c r="F208" s="17" t="str">
        <f t="shared" si="4"/>
        <v>Đã nhận được CV</v>
      </c>
      <c r="G208" s="40" t="s">
        <v>786</v>
      </c>
      <c r="H208" s="44">
        <v>969669839</v>
      </c>
      <c r="I208" s="40" t="s">
        <v>787</v>
      </c>
      <c r="J208" s="40"/>
      <c r="K208" s="80" t="s">
        <v>788</v>
      </c>
      <c r="L208" s="21" t="str">
        <f ca="1">IFERROR(__xludf.DUMMYFUNCTION("if(or(countifs($H$3:H209,H209)&gt;1, countifs($I$3:I209,I209)&gt;1),""Trùng"",if(or(COUNTIFS('Data tổng'!$I:$I,$I209)&gt;1,COUNTIFS('Data tổng'!$H:$H,$H209)&gt;1),""Trùng ""&amp;FILTER('Data tổng'!$B:$B,'Data tổng'!$I:$I=$I209,'Data tổng'!$B:$B&lt;&gt;$B209),""ok""))"),"ok")</f>
        <v>ok</v>
      </c>
      <c r="M208" s="16" t="s">
        <v>83</v>
      </c>
      <c r="N208" s="16" t="s">
        <v>243</v>
      </c>
      <c r="O208" s="16"/>
      <c r="P208" s="16"/>
      <c r="Q208" s="16"/>
      <c r="R208" s="16"/>
      <c r="T208" s="16"/>
      <c r="U208" s="22"/>
      <c r="V208" s="23"/>
      <c r="W208" s="24"/>
      <c r="X208" s="25"/>
      <c r="Y208" s="26"/>
      <c r="Z208" s="26"/>
      <c r="AA208" s="26"/>
      <c r="AB208" s="27"/>
      <c r="AC208" s="27"/>
      <c r="AD208" s="28"/>
      <c r="AE208" s="29"/>
      <c r="AF208" s="29"/>
      <c r="AG208" s="29"/>
    </row>
    <row r="209" spans="1:33" ht="26" hidden="1">
      <c r="A209" s="15">
        <v>44445</v>
      </c>
      <c r="B209" s="16" t="s">
        <v>33</v>
      </c>
      <c r="C209" s="16" t="s">
        <v>620</v>
      </c>
      <c r="D209" s="16"/>
      <c r="E209" s="16" t="s">
        <v>48</v>
      </c>
      <c r="F209" s="17" t="str">
        <f t="shared" si="4"/>
        <v>Đã nhận được CV</v>
      </c>
      <c r="G209" s="40" t="s">
        <v>789</v>
      </c>
      <c r="H209" s="44">
        <v>394203639</v>
      </c>
      <c r="I209" s="40" t="s">
        <v>790</v>
      </c>
      <c r="J209" s="40"/>
      <c r="K209" s="80" t="s">
        <v>791</v>
      </c>
      <c r="L209" s="21" t="str">
        <f ca="1">IFERROR(__xludf.DUMMYFUNCTION("if(or(countifs($H$3:H210,H210)&gt;1, countifs($I$3:I210,I210)&gt;1),""Trùng"",if(or(COUNTIFS('Data tổng'!$I:$I,$I210)&gt;1,COUNTIFS('Data tổng'!$H:$H,$H210)&gt;1),""Trùng ""&amp;FILTER('Data tổng'!$B:$B,'Data tổng'!$I:$I=$I210,'Data tổng'!$B:$B&lt;&gt;$B210),""ok""))"),"ok")</f>
        <v>ok</v>
      </c>
      <c r="M209" s="16" t="s">
        <v>83</v>
      </c>
      <c r="N209" s="16" t="s">
        <v>243</v>
      </c>
      <c r="O209" s="16"/>
      <c r="P209" s="16"/>
      <c r="Q209" s="16"/>
      <c r="R209" s="16"/>
      <c r="T209" s="16"/>
      <c r="U209" s="22"/>
      <c r="V209" s="23"/>
      <c r="W209" s="24"/>
      <c r="X209" s="25"/>
      <c r="Y209" s="26"/>
      <c r="Z209" s="26"/>
      <c r="AA209" s="26"/>
      <c r="AB209" s="27"/>
      <c r="AC209" s="27"/>
      <c r="AD209" s="28"/>
      <c r="AE209" s="29"/>
      <c r="AF209" s="29"/>
      <c r="AG209" s="29"/>
    </row>
    <row r="210" spans="1:33" ht="26" hidden="1">
      <c r="A210" s="15">
        <v>44445</v>
      </c>
      <c r="B210" s="16" t="s">
        <v>33</v>
      </c>
      <c r="C210" s="16" t="s">
        <v>620</v>
      </c>
      <c r="D210" s="16"/>
      <c r="E210" s="16" t="s">
        <v>48</v>
      </c>
      <c r="F210" s="17" t="str">
        <f t="shared" si="4"/>
        <v>Đã nhận được CV</v>
      </c>
      <c r="G210" s="40" t="s">
        <v>792</v>
      </c>
      <c r="H210" s="44">
        <v>389952369</v>
      </c>
      <c r="I210" s="40" t="s">
        <v>793</v>
      </c>
      <c r="J210" s="40"/>
      <c r="K210" s="80" t="s">
        <v>794</v>
      </c>
      <c r="L210" s="21" t="str">
        <f ca="1">IFERROR(__xludf.DUMMYFUNCTION("if(or(countifs($H$3:H211,H211)&gt;1, countifs($I$3:I211,I211)&gt;1),""Trùng"",if(or(COUNTIFS('Data tổng'!$I:$I,$I211)&gt;1,COUNTIFS('Data tổng'!$H:$H,$H211)&gt;1),""Trùng ""&amp;FILTER('Data tổng'!$B:$B,'Data tổng'!$I:$I=$I211,'Data tổng'!$B:$B&lt;&gt;$B211),""ok""))"),"ok")</f>
        <v>ok</v>
      </c>
      <c r="M210" s="16" t="s">
        <v>83</v>
      </c>
      <c r="N210" s="16" t="s">
        <v>243</v>
      </c>
      <c r="O210" s="16"/>
      <c r="P210" s="16"/>
      <c r="Q210" s="16"/>
      <c r="R210" s="16"/>
      <c r="T210" s="16"/>
      <c r="U210" s="22"/>
      <c r="V210" s="23"/>
      <c r="W210" s="24"/>
      <c r="X210" s="25"/>
      <c r="Y210" s="26"/>
      <c r="Z210" s="26"/>
      <c r="AA210" s="26"/>
      <c r="AB210" s="27"/>
      <c r="AC210" s="27"/>
      <c r="AD210" s="28"/>
      <c r="AE210" s="29"/>
      <c r="AF210" s="29"/>
      <c r="AG210" s="29"/>
    </row>
    <row r="211" spans="1:33" hidden="1">
      <c r="A211" s="15">
        <v>44445</v>
      </c>
      <c r="B211" s="16" t="s">
        <v>33</v>
      </c>
      <c r="C211" s="16" t="s">
        <v>795</v>
      </c>
      <c r="D211" s="16" t="s">
        <v>79</v>
      </c>
      <c r="E211" s="16" t="s">
        <v>48</v>
      </c>
      <c r="F211" s="17" t="str">
        <f t="shared" si="4"/>
        <v>Pass CV</v>
      </c>
      <c r="G211" s="16" t="s">
        <v>796</v>
      </c>
      <c r="H211" s="18">
        <v>973469336</v>
      </c>
      <c r="I211" s="16" t="s">
        <v>797</v>
      </c>
      <c r="J211" s="19">
        <v>35675</v>
      </c>
      <c r="K211" s="16"/>
      <c r="L211" s="21" t="str">
        <f ca="1">IFERROR(__xludf.DUMMYFUNCTION("if(or(countifs($H$3:H212,H212)&gt;1, countifs($I$3:I212,I212)&gt;1),""Trùng"",if(or(COUNTIFS('Data tổng'!$I:$I,$I212)&gt;1,COUNTIFS('Data tổng'!$H:$H,$H212)&gt;1),""Trùng ""&amp;FILTER('Data tổng'!$B:$B,'Data tổng'!$I:$I=$I212,'Data tổng'!$B:$B&lt;&gt;$B212),""ok""))"),"ok")</f>
        <v>ok</v>
      </c>
      <c r="M211" s="16" t="s">
        <v>112</v>
      </c>
      <c r="N211" s="16" t="s">
        <v>33</v>
      </c>
      <c r="O211" s="16"/>
      <c r="P211" s="16"/>
      <c r="Q211" s="16"/>
      <c r="R211" s="16"/>
      <c r="T211" s="16"/>
      <c r="U211" s="22"/>
      <c r="V211" s="23">
        <v>44445</v>
      </c>
      <c r="W211" s="24" t="s">
        <v>57</v>
      </c>
      <c r="X211" s="25"/>
      <c r="Y211" s="26"/>
      <c r="Z211" s="26"/>
      <c r="AA211" s="26"/>
      <c r="AB211" s="27"/>
      <c r="AC211" s="27"/>
      <c r="AD211" s="28"/>
      <c r="AE211" s="29"/>
      <c r="AF211" s="29"/>
      <c r="AG211" s="29"/>
    </row>
    <row r="212" spans="1:33" ht="26" hidden="1">
      <c r="A212" s="15">
        <v>44445</v>
      </c>
      <c r="B212" s="16" t="s">
        <v>33</v>
      </c>
      <c r="C212" s="22" t="s">
        <v>155</v>
      </c>
      <c r="D212" s="16" t="s">
        <v>79</v>
      </c>
      <c r="E212" s="16"/>
      <c r="F212" s="17" t="str">
        <f t="shared" si="4"/>
        <v>Từ chối offer</v>
      </c>
      <c r="G212" s="16" t="s">
        <v>798</v>
      </c>
      <c r="H212" s="18">
        <v>985805698</v>
      </c>
      <c r="I212" s="16" t="s">
        <v>799</v>
      </c>
      <c r="J212" s="81">
        <v>35988</v>
      </c>
      <c r="K212" s="30" t="s">
        <v>800</v>
      </c>
      <c r="L212" s="21" t="str">
        <f ca="1">IFERROR(__xludf.DUMMYFUNCTION("if(or(countifs($H$3:H213,H213)&gt;1, countifs($I$3:I213,I213)&gt;1),""Trùng"",if(or(COUNTIFS('Data tổng'!$I:$I,$I213)&gt;1,COUNTIFS('Data tổng'!$H:$H,$H213)&gt;1),""Trùng ""&amp;FILTER('Data tổng'!$B:$B,'Data tổng'!$I:$I=$I213,'Data tổng'!$B:$B&lt;&gt;$B213),""ok""))"),"ok")</f>
        <v>ok</v>
      </c>
      <c r="M212" s="16" t="s">
        <v>801</v>
      </c>
      <c r="N212" s="16"/>
      <c r="O212" s="16"/>
      <c r="P212" s="16"/>
      <c r="Q212" s="16"/>
      <c r="R212" s="16"/>
      <c r="S212" s="16"/>
      <c r="T212" s="16"/>
      <c r="U212" s="22" t="s">
        <v>802</v>
      </c>
      <c r="V212" s="23">
        <v>44445</v>
      </c>
      <c r="W212" s="24" t="s">
        <v>57</v>
      </c>
      <c r="X212" s="25">
        <v>44448</v>
      </c>
      <c r="Y212" s="26" t="s">
        <v>803</v>
      </c>
      <c r="Z212" s="26" t="s">
        <v>194</v>
      </c>
      <c r="AA212" s="26" t="s">
        <v>57</v>
      </c>
      <c r="AB212" s="34">
        <v>44452</v>
      </c>
      <c r="AC212" s="27" t="s">
        <v>128</v>
      </c>
      <c r="AD212" s="28"/>
      <c r="AE212" s="29"/>
      <c r="AF212" s="29" t="s">
        <v>677</v>
      </c>
      <c r="AG212" s="35">
        <v>14000000</v>
      </c>
    </row>
    <row r="213" spans="1:33" ht="101" hidden="1">
      <c r="A213" s="15">
        <v>44446</v>
      </c>
      <c r="B213" s="16" t="s">
        <v>33</v>
      </c>
      <c r="C213" s="22" t="s">
        <v>155</v>
      </c>
      <c r="D213" s="16" t="s">
        <v>79</v>
      </c>
      <c r="E213" s="16"/>
      <c r="F213" s="17" t="str">
        <f t="shared" si="4"/>
        <v>Fail CV</v>
      </c>
      <c r="G213" s="45" t="s">
        <v>804</v>
      </c>
      <c r="H213" s="18">
        <v>985884653</v>
      </c>
      <c r="I213" s="16" t="s">
        <v>805</v>
      </c>
      <c r="J213" s="19"/>
      <c r="K213" s="30" t="s">
        <v>806</v>
      </c>
      <c r="L213" s="21" t="str">
        <f ca="1">IFERROR(__xludf.DUMMYFUNCTION("if(or(countifs($H$3:H214,H214)&gt;1, countifs($I$3:I214,I214)&gt;1),""Trùng"",if(or(COUNTIFS('Data tổng'!$I:$I,$I214)&gt;1,COUNTIFS('Data tổng'!$H:$H,$H214)&gt;1),""Trùng ""&amp;FILTER('Data tổng'!$B:$B,'Data tổng'!$I:$I=$I214,'Data tổng'!$B:$B&lt;&gt;$B214),""ok""))"),"ok")</f>
        <v>ok</v>
      </c>
      <c r="M213" s="16" t="s">
        <v>294</v>
      </c>
      <c r="N213" s="16"/>
      <c r="O213" s="16"/>
      <c r="P213" s="16"/>
      <c r="Q213" s="16"/>
      <c r="R213" s="16"/>
      <c r="T213" s="16"/>
      <c r="U213" s="22" t="s">
        <v>807</v>
      </c>
      <c r="V213" s="23"/>
      <c r="W213" s="24" t="s">
        <v>47</v>
      </c>
      <c r="X213" s="25"/>
      <c r="Y213" s="26"/>
      <c r="Z213" s="26"/>
      <c r="AA213" s="26"/>
      <c r="AB213" s="27"/>
      <c r="AC213" s="27"/>
      <c r="AD213" s="28"/>
      <c r="AE213" s="29"/>
      <c r="AF213" s="29"/>
      <c r="AG213" s="29"/>
    </row>
    <row r="214" spans="1:33" ht="38.5" hidden="1">
      <c r="A214" s="15">
        <v>44446</v>
      </c>
      <c r="B214" s="16" t="s">
        <v>33</v>
      </c>
      <c r="C214" s="16" t="s">
        <v>263</v>
      </c>
      <c r="D214" s="16" t="s">
        <v>79</v>
      </c>
      <c r="E214" s="16"/>
      <c r="F214" s="17" t="str">
        <f t="shared" si="4"/>
        <v>Đã nhận được CV</v>
      </c>
      <c r="G214" s="45" t="s">
        <v>808</v>
      </c>
      <c r="H214" s="18">
        <v>977387228</v>
      </c>
      <c r="I214" s="16" t="s">
        <v>809</v>
      </c>
      <c r="J214" s="19"/>
      <c r="K214" s="30" t="s">
        <v>810</v>
      </c>
      <c r="L214" s="21" t="str">
        <f ca="1">IFERROR(__xludf.DUMMYFUNCTION("if(or(countifs($H$3:H215,H215)&gt;1, countifs($I$3:I215,I215)&gt;1),""Trùng"",if(or(COUNTIFS('Data tổng'!$I:$I,$I215)&gt;1,COUNTIFS('Data tổng'!$H:$H,$H215)&gt;1),""Trùng ""&amp;FILTER('Data tổng'!$B:$B,'Data tổng'!$I:$I=$I215,'Data tổng'!$B:$B&lt;&gt;$B215),""ok""))"),"ok")</f>
        <v>ok</v>
      </c>
      <c r="M214" s="16" t="s">
        <v>294</v>
      </c>
      <c r="N214" s="16"/>
      <c r="O214" s="16"/>
      <c r="P214" s="16"/>
      <c r="Q214" s="16" t="s">
        <v>284</v>
      </c>
      <c r="R214" s="16" t="s">
        <v>178</v>
      </c>
      <c r="T214" s="16"/>
      <c r="U214" s="22" t="s">
        <v>811</v>
      </c>
      <c r="V214" s="23"/>
      <c r="W214" s="24" t="s">
        <v>731</v>
      </c>
      <c r="X214" s="25"/>
      <c r="Y214" s="26"/>
      <c r="Z214" s="26"/>
      <c r="AA214" s="26"/>
      <c r="AB214" s="27"/>
      <c r="AC214" s="27"/>
      <c r="AD214" s="28"/>
      <c r="AE214" s="29"/>
      <c r="AF214" s="29"/>
      <c r="AG214" s="29"/>
    </row>
    <row r="215" spans="1:33" ht="26" hidden="1">
      <c r="A215" s="15">
        <v>44447</v>
      </c>
      <c r="B215" s="16" t="s">
        <v>33</v>
      </c>
      <c r="C215" s="22" t="s">
        <v>812</v>
      </c>
      <c r="D215" s="16" t="s">
        <v>79</v>
      </c>
      <c r="E215" s="16"/>
      <c r="F215" s="17" t="str">
        <f t="shared" si="4"/>
        <v>Đã nhận được CV</v>
      </c>
      <c r="G215" s="16" t="s">
        <v>813</v>
      </c>
      <c r="H215" s="18">
        <v>981411500</v>
      </c>
      <c r="I215" s="16" t="s">
        <v>814</v>
      </c>
      <c r="J215" s="15"/>
      <c r="K215" s="30" t="s">
        <v>815</v>
      </c>
      <c r="L215" s="21" t="str">
        <f ca="1">IFERROR(__xludf.DUMMYFUNCTION("if(or(countifs($H$3:H216,H216)&gt;1, countifs($I$3:I216,I216)&gt;1),""Trùng"",if(or(COUNTIFS('Data tổng'!$I:$I,$I216)&gt;1,COUNTIFS('Data tổng'!$H:$H,$H216)&gt;1),""Trùng ""&amp;FILTER('Data tổng'!$B:$B,'Data tổng'!$I:$I=$I216,'Data tổng'!$B:$B&lt;&gt;$B216),""ok""))"),"ok")</f>
        <v>ok</v>
      </c>
      <c r="M215" s="16" t="s">
        <v>40</v>
      </c>
      <c r="N215" s="16"/>
      <c r="O215" s="16"/>
      <c r="P215" s="16"/>
      <c r="Q215" s="16"/>
      <c r="R215" s="16"/>
      <c r="S215" s="16"/>
      <c r="T215" s="16"/>
      <c r="U215" s="22"/>
      <c r="V215" s="23"/>
      <c r="W215" s="24"/>
      <c r="X215" s="25"/>
      <c r="Y215" s="26"/>
      <c r="Z215" s="26"/>
      <c r="AA215" s="26"/>
      <c r="AB215" s="27"/>
      <c r="AC215" s="27"/>
      <c r="AD215" s="28"/>
      <c r="AE215" s="29"/>
      <c r="AF215" s="29"/>
      <c r="AG215" s="29"/>
    </row>
    <row r="216" spans="1:33" ht="26" hidden="1">
      <c r="A216" s="15">
        <v>44448</v>
      </c>
      <c r="B216" s="16" t="s">
        <v>33</v>
      </c>
      <c r="C216" s="16" t="s">
        <v>816</v>
      </c>
      <c r="D216" s="16" t="s">
        <v>417</v>
      </c>
      <c r="E216" s="16" t="s">
        <v>48</v>
      </c>
      <c r="F216" s="17" t="str">
        <f t="shared" si="4"/>
        <v>Đã nhận được CV</v>
      </c>
      <c r="G216" s="16" t="s">
        <v>817</v>
      </c>
      <c r="H216" s="18">
        <v>354451186</v>
      </c>
      <c r="I216" s="16" t="s">
        <v>818</v>
      </c>
      <c r="J216" s="19"/>
      <c r="K216" s="16"/>
      <c r="L216" s="21" t="str">
        <f ca="1">IFERROR(__xludf.DUMMYFUNCTION("if(or(countifs($H$3:H217,H217)&gt;1, countifs($I$3:I217,I217)&gt;1),""Trùng"",if(or(COUNTIFS('Data tổng'!$I:$I,$I217)&gt;1,COUNTIFS('Data tổng'!$H:$H,$H217)&gt;1),""Trùng ""&amp;FILTER('Data tổng'!$B:$B,'Data tổng'!$I:$I=$I217,'Data tổng'!$B:$B&lt;&gt;$B217),""ok""))"),"ok")</f>
        <v>ok</v>
      </c>
      <c r="M216" s="16" t="s">
        <v>40</v>
      </c>
      <c r="N216" s="16" t="s">
        <v>41</v>
      </c>
      <c r="O216" s="16"/>
      <c r="P216" s="16"/>
      <c r="Q216" s="16"/>
      <c r="R216" s="16"/>
      <c r="T216" s="16"/>
      <c r="U216" s="22"/>
      <c r="V216" s="23"/>
      <c r="W216" s="24"/>
      <c r="X216" s="25"/>
      <c r="Y216" s="26"/>
      <c r="Z216" s="26"/>
      <c r="AA216" s="26"/>
      <c r="AB216" s="27"/>
      <c r="AC216" s="27"/>
      <c r="AD216" s="28"/>
      <c r="AE216" s="29"/>
      <c r="AF216" s="29"/>
      <c r="AG216" s="29"/>
    </row>
    <row r="217" spans="1:33" ht="26" hidden="1">
      <c r="A217" s="15">
        <v>44448</v>
      </c>
      <c r="B217" s="16" t="s">
        <v>33</v>
      </c>
      <c r="C217" s="16" t="s">
        <v>816</v>
      </c>
      <c r="D217" s="16"/>
      <c r="E217" s="16" t="s">
        <v>48</v>
      </c>
      <c r="F217" s="17" t="str">
        <f t="shared" si="4"/>
        <v>Đã nhận được CV</v>
      </c>
      <c r="G217" s="16" t="s">
        <v>819</v>
      </c>
      <c r="H217" s="18">
        <v>989071197</v>
      </c>
      <c r="I217" s="16" t="s">
        <v>820</v>
      </c>
      <c r="J217" s="19"/>
      <c r="K217" s="16"/>
      <c r="L217" s="21" t="str">
        <f ca="1">IFERROR(__xludf.DUMMYFUNCTION("if(or(countifs($H$3:H218,H218)&gt;1, countifs($I$3:I218,I218)&gt;1),""Trùng"",if(or(COUNTIFS('Data tổng'!$I:$I,$I218)&gt;1,COUNTIFS('Data tổng'!$H:$H,$H218)&gt;1),""Trùng ""&amp;FILTER('Data tổng'!$B:$B,'Data tổng'!$I:$I=$I218,'Data tổng'!$B:$B&lt;&gt;$B218),""ok""))"),"ok")</f>
        <v>ok</v>
      </c>
      <c r="M217" s="16" t="s">
        <v>40</v>
      </c>
      <c r="N217" s="16" t="s">
        <v>41</v>
      </c>
      <c r="O217" s="16"/>
      <c r="P217" s="16"/>
      <c r="Q217" s="16"/>
      <c r="R217" s="16"/>
      <c r="T217" s="16"/>
      <c r="U217" s="22"/>
      <c r="V217" s="23"/>
      <c r="W217" s="24"/>
      <c r="X217" s="25"/>
      <c r="Y217" s="26"/>
      <c r="Z217" s="26"/>
      <c r="AA217" s="26"/>
      <c r="AB217" s="27"/>
      <c r="AC217" s="27"/>
      <c r="AD217" s="28"/>
      <c r="AE217" s="29"/>
      <c r="AF217" s="29"/>
      <c r="AG217" s="29"/>
    </row>
    <row r="218" spans="1:33" ht="163.5" hidden="1">
      <c r="A218" s="15">
        <v>44448</v>
      </c>
      <c r="B218" s="16" t="s">
        <v>33</v>
      </c>
      <c r="C218" s="16" t="s">
        <v>155</v>
      </c>
      <c r="D218" s="16" t="s">
        <v>417</v>
      </c>
      <c r="E218" s="16"/>
      <c r="F218" s="17" t="str">
        <f t="shared" si="4"/>
        <v>Fail Phỏng vấn</v>
      </c>
      <c r="G218" s="82" t="s">
        <v>821</v>
      </c>
      <c r="H218" s="18">
        <v>376011398</v>
      </c>
      <c r="I218" s="16" t="s">
        <v>822</v>
      </c>
      <c r="J218" s="19">
        <v>33510</v>
      </c>
      <c r="K218" s="30" t="s">
        <v>823</v>
      </c>
      <c r="L218" s="21" t="str">
        <f ca="1">IFERROR(__xludf.DUMMYFUNCTION("if(or(countifs($H$3:H219,H219)&gt;1, countifs($I$3:I219,I219)&gt;1),""Trùng"",if(or(COUNTIFS('Data tổng'!$I:$I,$I219)&gt;1,COUNTIFS('Data tổng'!$H:$H,$H219)&gt;1),""Trùng ""&amp;FILTER('Data tổng'!$B:$B,'Data tổng'!$I:$I=$I219,'Data tổng'!$B:$B&lt;&gt;$B219),""ok""))"),"ok")</f>
        <v>ok</v>
      </c>
      <c r="M218" s="16" t="s">
        <v>824</v>
      </c>
      <c r="N218" s="16" t="s">
        <v>825</v>
      </c>
      <c r="O218" s="16"/>
      <c r="P218" s="16"/>
      <c r="Q218" s="16"/>
      <c r="R218" s="16"/>
      <c r="T218" s="16"/>
      <c r="U218" s="22" t="s">
        <v>826</v>
      </c>
      <c r="V218" s="23">
        <v>44511</v>
      </c>
      <c r="W218" s="24" t="s">
        <v>57</v>
      </c>
      <c r="X218" s="83">
        <v>44512</v>
      </c>
      <c r="Y218" s="33">
        <v>0.45833333333333331</v>
      </c>
      <c r="Z218" s="26" t="s">
        <v>827</v>
      </c>
      <c r="AA218" s="26" t="s">
        <v>47</v>
      </c>
      <c r="AB218" s="27"/>
      <c r="AC218" s="27"/>
      <c r="AD218" s="28"/>
      <c r="AE218" s="29"/>
      <c r="AF218" s="29"/>
      <c r="AG218" s="29"/>
    </row>
    <row r="219" spans="1:33" ht="63.5" hidden="1">
      <c r="A219" s="15">
        <v>44452</v>
      </c>
      <c r="B219" s="16" t="s">
        <v>33</v>
      </c>
      <c r="C219" s="16" t="s">
        <v>812</v>
      </c>
      <c r="D219" s="16" t="s">
        <v>417</v>
      </c>
      <c r="E219" s="16"/>
      <c r="F219" s="17" t="str">
        <f t="shared" si="4"/>
        <v>Đã onboard</v>
      </c>
      <c r="G219" s="45" t="s">
        <v>828</v>
      </c>
      <c r="H219" s="18">
        <v>354571869</v>
      </c>
      <c r="I219" s="16" t="s">
        <v>829</v>
      </c>
      <c r="J219" s="16">
        <v>1996</v>
      </c>
      <c r="K219" s="30" t="s">
        <v>830</v>
      </c>
      <c r="L219" s="21" t="str">
        <f ca="1">IFERROR(__xludf.DUMMYFUNCTION("if(or(countifs($H$3:H220,H220)&gt;1, countifs($I$3:I220,I220)&gt;1),""Trùng"",if(or(COUNTIFS('Data tổng'!$I:$I,$I220)&gt;1,COUNTIFS('Data tổng'!$H:$H,$H220)&gt;1),""Trùng ""&amp;FILTER('Data tổng'!$B:$B,'Data tổng'!$I:$I=$I220,'Data tổng'!$B:$B&lt;&gt;$B220),""ok""))"),"ok")</f>
        <v>ok</v>
      </c>
      <c r="M219" s="16" t="s">
        <v>112</v>
      </c>
      <c r="N219" s="16"/>
      <c r="O219" s="16"/>
      <c r="P219" s="16"/>
      <c r="Q219" s="16" t="s">
        <v>45</v>
      </c>
      <c r="R219" s="16" t="s">
        <v>178</v>
      </c>
      <c r="T219" s="16"/>
      <c r="U219" s="22" t="s">
        <v>831</v>
      </c>
      <c r="V219" s="23">
        <v>44452</v>
      </c>
      <c r="W219" s="24" t="s">
        <v>57</v>
      </c>
      <c r="X219" s="25">
        <v>44456</v>
      </c>
      <c r="Y219" s="33">
        <v>0.58333333333333337</v>
      </c>
      <c r="Z219" s="26" t="s">
        <v>64</v>
      </c>
      <c r="AA219" s="26" t="s">
        <v>57</v>
      </c>
      <c r="AB219" s="34">
        <v>44458</v>
      </c>
      <c r="AC219" s="27" t="s">
        <v>65</v>
      </c>
      <c r="AD219" s="28">
        <v>44473</v>
      </c>
      <c r="AE219" s="29" t="s">
        <v>65</v>
      </c>
      <c r="AF219" s="29" t="s">
        <v>66</v>
      </c>
      <c r="AG219" s="35">
        <v>25000000</v>
      </c>
    </row>
    <row r="220" spans="1:33" ht="26" hidden="1">
      <c r="A220" s="15">
        <v>44452</v>
      </c>
      <c r="B220" s="16" t="s">
        <v>33</v>
      </c>
      <c r="C220" s="16" t="s">
        <v>34</v>
      </c>
      <c r="D220" s="16" t="s">
        <v>34</v>
      </c>
      <c r="E220" s="16" t="s">
        <v>48</v>
      </c>
      <c r="F220" s="17" t="str">
        <f t="shared" si="4"/>
        <v>Từ chối offer</v>
      </c>
      <c r="G220" s="45" t="s">
        <v>832</v>
      </c>
      <c r="H220" s="18">
        <v>868940403</v>
      </c>
      <c r="I220" s="16"/>
      <c r="J220" s="19"/>
      <c r="K220" s="16"/>
      <c r="L220" s="21" t="str">
        <f ca="1">IFERROR(__xludf.DUMMYFUNCTION("if(or(countifs($H$3:H221,H221)&gt;1, countifs($I$3:I221,I221)&gt;1),""Trùng"",if(or(COUNTIFS('Data tổng'!$I:$I,$I221)&gt;1,COUNTIFS('Data tổng'!$H:$H,$H221)&gt;1),""Trùng ""&amp;FILTER('Data tổng'!$B:$B,'Data tổng'!$I:$I=$I221,'Data tổng'!$B:$B&lt;&gt;$B221),""ok""))"),"ok")</f>
        <v>ok</v>
      </c>
      <c r="M220" s="16" t="s">
        <v>149</v>
      </c>
      <c r="N220" s="16"/>
      <c r="O220" s="16"/>
      <c r="P220" s="16"/>
      <c r="Q220" s="16"/>
      <c r="R220" s="16"/>
      <c r="T220" s="16"/>
      <c r="U220" s="22"/>
      <c r="V220" s="23">
        <v>44452</v>
      </c>
      <c r="W220" s="24" t="s">
        <v>57</v>
      </c>
      <c r="X220" s="25">
        <v>44453</v>
      </c>
      <c r="Y220" s="33">
        <v>0.48680555555555555</v>
      </c>
      <c r="Z220" s="26" t="s">
        <v>64</v>
      </c>
      <c r="AA220" s="26" t="s">
        <v>57</v>
      </c>
      <c r="AB220" s="27"/>
      <c r="AC220" s="27" t="s">
        <v>128</v>
      </c>
      <c r="AD220" s="28"/>
      <c r="AE220" s="29"/>
      <c r="AF220" s="29"/>
      <c r="AG220" s="29"/>
    </row>
    <row r="221" spans="1:33" ht="39" hidden="1">
      <c r="A221" s="15">
        <v>44452</v>
      </c>
      <c r="B221" s="16" t="s">
        <v>33</v>
      </c>
      <c r="C221" s="16" t="s">
        <v>34</v>
      </c>
      <c r="D221" s="16" t="s">
        <v>34</v>
      </c>
      <c r="E221" s="16" t="s">
        <v>48</v>
      </c>
      <c r="F221" s="17" t="str">
        <f t="shared" si="4"/>
        <v>Đã onboard</v>
      </c>
      <c r="G221" s="45" t="s">
        <v>833</v>
      </c>
      <c r="H221" s="18">
        <v>986902263</v>
      </c>
      <c r="I221" s="84" t="s">
        <v>834</v>
      </c>
      <c r="J221" s="85">
        <v>36529</v>
      </c>
      <c r="K221" s="16"/>
      <c r="L221" s="21" t="str">
        <f ca="1">IFERROR(__xludf.DUMMYFUNCTION("if(or(countifs($H$3:H222,H222)&gt;1, countifs($I$3:I222,I222)&gt;1),""Trùng"",if(or(COUNTIFS('Data tổng'!$I:$I,$I222)&gt;1,COUNTIFS('Data tổng'!$H:$H,$H222)&gt;1),""Trùng ""&amp;FILTER('Data tổng'!$B:$B,'Data tổng'!$I:$I=$I222,'Data tổng'!$B:$B&lt;&gt;$B222),""ok""))"),"ok")</f>
        <v>ok</v>
      </c>
      <c r="M221" s="16" t="s">
        <v>40</v>
      </c>
      <c r="N221" s="16" t="s">
        <v>150</v>
      </c>
      <c r="O221" s="16"/>
      <c r="P221" s="16"/>
      <c r="Q221" s="16"/>
      <c r="R221" s="16"/>
      <c r="T221" s="16"/>
      <c r="U221" s="22" t="s">
        <v>835</v>
      </c>
      <c r="V221" s="23">
        <v>44453</v>
      </c>
      <c r="W221" s="24" t="s">
        <v>57</v>
      </c>
      <c r="X221" s="25">
        <v>44453</v>
      </c>
      <c r="Y221" s="33">
        <v>0.48958333333333331</v>
      </c>
      <c r="Z221" s="26" t="s">
        <v>64</v>
      </c>
      <c r="AA221" s="26" t="s">
        <v>57</v>
      </c>
      <c r="AB221" s="27"/>
      <c r="AC221" s="27" t="s">
        <v>65</v>
      </c>
      <c r="AD221" s="28">
        <v>44615</v>
      </c>
      <c r="AE221" s="29" t="s">
        <v>65</v>
      </c>
      <c r="AF221" s="29"/>
      <c r="AG221" s="29">
        <v>0</v>
      </c>
    </row>
    <row r="222" spans="1:33" ht="26" hidden="1">
      <c r="A222" s="15">
        <v>44452</v>
      </c>
      <c r="B222" s="16" t="s">
        <v>33</v>
      </c>
      <c r="C222" s="16" t="s">
        <v>667</v>
      </c>
      <c r="D222" s="16" t="s">
        <v>417</v>
      </c>
      <c r="E222" s="16" t="s">
        <v>48</v>
      </c>
      <c r="F222" s="17" t="str">
        <f t="shared" si="4"/>
        <v>Đã nhận được CV</v>
      </c>
      <c r="G222" s="16" t="s">
        <v>836</v>
      </c>
      <c r="H222" s="18">
        <v>963029459</v>
      </c>
      <c r="I222" s="16" t="s">
        <v>837</v>
      </c>
      <c r="J222" s="19">
        <v>34623</v>
      </c>
      <c r="K222" s="16"/>
      <c r="L222" s="21" t="str">
        <f ca="1">IFERROR(__xludf.DUMMYFUNCTION("if(or(countifs($H$3:H223,H223)&gt;1, countifs($I$3:I223,I223)&gt;1),""Trùng"",if(or(COUNTIFS('Data tổng'!$I:$I,$I223)&gt;1,COUNTIFS('Data tổng'!$H:$H,$H223)&gt;1),""Trùng ""&amp;FILTER('Data tổng'!$B:$B,'Data tổng'!$I:$I=$I223,'Data tổng'!$B:$B&lt;&gt;$B223),""ok""))"),"ok")</f>
        <v>ok</v>
      </c>
      <c r="M222" s="16" t="s">
        <v>149</v>
      </c>
      <c r="N222" s="16" t="s">
        <v>243</v>
      </c>
      <c r="O222" s="16"/>
      <c r="P222" s="16"/>
      <c r="Q222" s="16"/>
      <c r="R222" s="16"/>
      <c r="T222" s="16"/>
      <c r="U222" s="22"/>
      <c r="V222" s="23"/>
      <c r="W222" s="24"/>
      <c r="X222" s="25"/>
      <c r="Y222" s="26"/>
      <c r="Z222" s="26"/>
      <c r="AA222" s="26"/>
      <c r="AB222" s="27"/>
      <c r="AC222" s="27"/>
      <c r="AD222" s="28"/>
      <c r="AE222" s="29"/>
      <c r="AF222" s="29"/>
      <c r="AG222" s="29"/>
    </row>
    <row r="223" spans="1:33" ht="26" hidden="1">
      <c r="A223" s="15">
        <v>44452</v>
      </c>
      <c r="B223" s="16" t="s">
        <v>33</v>
      </c>
      <c r="C223" s="16" t="s">
        <v>667</v>
      </c>
      <c r="D223" s="16" t="s">
        <v>417</v>
      </c>
      <c r="E223" s="16" t="s">
        <v>48</v>
      </c>
      <c r="F223" s="17" t="str">
        <f t="shared" si="4"/>
        <v>Đã nhận được CV</v>
      </c>
      <c r="G223" s="16" t="s">
        <v>838</v>
      </c>
      <c r="H223" s="18">
        <v>984938926</v>
      </c>
      <c r="I223" s="16" t="s">
        <v>839</v>
      </c>
      <c r="J223" s="19">
        <v>32423</v>
      </c>
      <c r="K223" s="16"/>
      <c r="L223" s="21" t="str">
        <f ca="1">IFERROR(__xludf.DUMMYFUNCTION("if(or(countifs($H$3:H224,H224)&gt;1, countifs($I$3:I224,I224)&gt;1),""Trùng"",if(or(COUNTIFS('Data tổng'!$I:$I,$I224)&gt;1,COUNTIFS('Data tổng'!$H:$H,$H224)&gt;1),""Trùng ""&amp;FILTER('Data tổng'!$B:$B,'Data tổng'!$I:$I=$I224,'Data tổng'!$B:$B&lt;&gt;$B224),""ok""))"),"ok")</f>
        <v>ok</v>
      </c>
      <c r="M223" s="16" t="s">
        <v>149</v>
      </c>
      <c r="N223" s="16" t="s">
        <v>243</v>
      </c>
      <c r="O223" s="16" t="s">
        <v>302</v>
      </c>
      <c r="P223" s="16"/>
      <c r="Q223" s="16"/>
      <c r="R223" s="16"/>
      <c r="T223" s="16"/>
      <c r="U223" s="22"/>
      <c r="V223" s="23"/>
      <c r="W223" s="24"/>
      <c r="X223" s="25"/>
      <c r="Y223" s="26"/>
      <c r="Z223" s="26"/>
      <c r="AA223" s="26"/>
      <c r="AB223" s="27"/>
      <c r="AC223" s="27"/>
      <c r="AD223" s="28"/>
      <c r="AE223" s="29"/>
      <c r="AF223" s="29"/>
      <c r="AG223" s="29"/>
    </row>
    <row r="224" spans="1:33" ht="126" hidden="1">
      <c r="A224" s="15">
        <v>44452</v>
      </c>
      <c r="B224" s="16" t="s">
        <v>33</v>
      </c>
      <c r="C224" s="16" t="s">
        <v>34</v>
      </c>
      <c r="D224" s="16" t="s">
        <v>34</v>
      </c>
      <c r="E224" s="16" t="s">
        <v>48</v>
      </c>
      <c r="F224" s="17" t="str">
        <f t="shared" si="4"/>
        <v>Từ chối offer</v>
      </c>
      <c r="G224" s="82" t="s">
        <v>840</v>
      </c>
      <c r="H224" s="18">
        <v>327342865</v>
      </c>
      <c r="I224" s="16" t="s">
        <v>841</v>
      </c>
      <c r="J224" s="19">
        <v>36519</v>
      </c>
      <c r="K224" s="16"/>
      <c r="L224" s="21" t="str">
        <f ca="1">IFERROR(__xludf.DUMMYFUNCTION("if(or(countifs($H$3:H225,H225)&gt;1, countifs($I$3:I225,I225)&gt;1),""Trùng"",if(or(COUNTIFS('Data tổng'!$I:$I,$I225)&gt;1,COUNTIFS('Data tổng'!$H:$H,$H225)&gt;1),""Trùng ""&amp;FILTER('Data tổng'!$B:$B,'Data tổng'!$I:$I=$I225,'Data tổng'!$B:$B&lt;&gt;$B225),""ok""))"),"ok")</f>
        <v>ok</v>
      </c>
      <c r="M224" s="16" t="s">
        <v>40</v>
      </c>
      <c r="N224" s="16" t="s">
        <v>150</v>
      </c>
      <c r="O224" s="16"/>
      <c r="P224" s="16"/>
      <c r="Q224" s="16"/>
      <c r="R224" s="16"/>
      <c r="T224" s="16"/>
      <c r="U224" s="22" t="s">
        <v>842</v>
      </c>
      <c r="V224" s="23"/>
      <c r="W224" s="24" t="s">
        <v>57</v>
      </c>
      <c r="X224" s="25">
        <v>44475</v>
      </c>
      <c r="Y224" s="33">
        <v>0.58333333333333337</v>
      </c>
      <c r="Z224" s="26" t="s">
        <v>64</v>
      </c>
      <c r="AA224" s="26" t="s">
        <v>57</v>
      </c>
      <c r="AB224" s="27"/>
      <c r="AC224" s="27" t="s">
        <v>128</v>
      </c>
      <c r="AD224" s="28"/>
      <c r="AE224" s="29"/>
      <c r="AF224" s="29"/>
      <c r="AG224" s="29"/>
    </row>
    <row r="225" spans="1:33" ht="176" hidden="1">
      <c r="A225" s="15">
        <v>44452</v>
      </c>
      <c r="B225" s="16" t="s">
        <v>33</v>
      </c>
      <c r="C225" s="16" t="s">
        <v>812</v>
      </c>
      <c r="D225" s="16" t="s">
        <v>79</v>
      </c>
      <c r="E225" s="16"/>
      <c r="F225" s="17" t="str">
        <f t="shared" si="4"/>
        <v>Đã nhận được CV</v>
      </c>
      <c r="G225" s="45" t="s">
        <v>843</v>
      </c>
      <c r="H225" s="18">
        <v>336626161</v>
      </c>
      <c r="I225" s="16"/>
      <c r="J225" s="19"/>
      <c r="K225" s="30" t="s">
        <v>844</v>
      </c>
      <c r="L225" s="21" t="str">
        <f ca="1">IFERROR(__xludf.DUMMYFUNCTION("if(or(countifs($H$3:H226,H226)&gt;1, countifs($I$3:I226,I226)&gt;1),""Trùng"",if(or(COUNTIFS('Data tổng'!$I:$I,$I226)&gt;1,COUNTIFS('Data tổng'!$H:$H,$H226)&gt;1),""Trùng ""&amp;FILTER('Data tổng'!$B:$B,'Data tổng'!$I:$I=$I226,'Data tổng'!$B:$B&lt;&gt;$B226),""ok""))"),"ok")</f>
        <v>ok</v>
      </c>
      <c r="M225" s="16" t="s">
        <v>112</v>
      </c>
      <c r="N225" s="16"/>
      <c r="O225" s="16"/>
      <c r="P225" s="16"/>
      <c r="Q225" s="16"/>
      <c r="R225" s="16"/>
      <c r="T225" s="16"/>
      <c r="U225" s="22" t="s">
        <v>845</v>
      </c>
      <c r="V225" s="23">
        <v>44457</v>
      </c>
      <c r="W225" s="24" t="s">
        <v>731</v>
      </c>
      <c r="X225" s="25"/>
      <c r="Y225" s="26"/>
      <c r="Z225" s="26"/>
      <c r="AA225" s="26"/>
      <c r="AB225" s="27"/>
      <c r="AC225" s="27"/>
      <c r="AD225" s="28"/>
      <c r="AE225" s="29"/>
      <c r="AF225" s="29"/>
      <c r="AG225" s="29"/>
    </row>
    <row r="226" spans="1:33" ht="38.5" hidden="1">
      <c r="A226" s="15">
        <v>44453</v>
      </c>
      <c r="B226" s="16" t="s">
        <v>33</v>
      </c>
      <c r="C226" s="16" t="s">
        <v>667</v>
      </c>
      <c r="D226" s="16" t="s">
        <v>457</v>
      </c>
      <c r="E226" s="16" t="s">
        <v>48</v>
      </c>
      <c r="F226" s="17" t="str">
        <f t="shared" si="4"/>
        <v>Fail Phỏng vấn</v>
      </c>
      <c r="G226" s="45" t="s">
        <v>846</v>
      </c>
      <c r="H226" s="18">
        <v>984470024</v>
      </c>
      <c r="I226" s="16" t="s">
        <v>847</v>
      </c>
      <c r="J226" s="16">
        <v>1996</v>
      </c>
      <c r="K226" s="16"/>
      <c r="L226" s="21" t="str">
        <f ca="1">IFERROR(__xludf.DUMMYFUNCTION("if(or(countifs($H$3:H227,H227)&gt;1, countifs($I$3:I227,I227)&gt;1),""Trùng"",if(or(COUNTIFS('Data tổng'!$I:$I,$I227)&gt;1,COUNTIFS('Data tổng'!$H:$H,$H227)&gt;1),""Trùng ""&amp;FILTER('Data tổng'!$B:$B,'Data tổng'!$I:$I=$I227,'Data tổng'!$B:$B&lt;&gt;$B227),""ok""))"),"ok")</f>
        <v>ok</v>
      </c>
      <c r="M226" s="16" t="s">
        <v>40</v>
      </c>
      <c r="N226" s="16" t="s">
        <v>41</v>
      </c>
      <c r="O226" s="16"/>
      <c r="P226" s="16"/>
      <c r="Q226" s="16"/>
      <c r="R226" s="16"/>
      <c r="T226" s="16"/>
      <c r="U226" s="22"/>
      <c r="V226" s="23">
        <v>44453</v>
      </c>
      <c r="W226" s="24" t="s">
        <v>57</v>
      </c>
      <c r="X226" s="25">
        <v>44456</v>
      </c>
      <c r="Y226" s="26"/>
      <c r="Z226" s="26" t="s">
        <v>64</v>
      </c>
      <c r="AA226" s="26" t="s">
        <v>47</v>
      </c>
      <c r="AB226" s="34"/>
      <c r="AC226" s="27"/>
      <c r="AD226" s="28"/>
      <c r="AE226" s="29"/>
      <c r="AF226" s="29"/>
      <c r="AG226" s="29"/>
    </row>
    <row r="227" spans="1:33" ht="63.5" hidden="1">
      <c r="A227" s="15">
        <v>44453</v>
      </c>
      <c r="B227" s="16" t="s">
        <v>33</v>
      </c>
      <c r="C227" s="16" t="s">
        <v>812</v>
      </c>
      <c r="D227" s="16" t="s">
        <v>417</v>
      </c>
      <c r="E227" s="16" t="s">
        <v>48</v>
      </c>
      <c r="F227" s="17" t="str">
        <f t="shared" si="4"/>
        <v>Không onboard</v>
      </c>
      <c r="G227" s="45" t="s">
        <v>848</v>
      </c>
      <c r="H227" s="18">
        <v>389255678</v>
      </c>
      <c r="I227" s="16" t="s">
        <v>849</v>
      </c>
      <c r="J227" s="16">
        <v>1998</v>
      </c>
      <c r="K227" s="16"/>
      <c r="L227" s="21" t="str">
        <f ca="1">IFERROR(__xludf.DUMMYFUNCTION("if(or(countifs($H$3:H228,H228)&gt;1, countifs($I$3:I228,I228)&gt;1),""Trùng"",if(or(COUNTIFS('Data tổng'!$I:$I,$I228)&gt;1,COUNTIFS('Data tổng'!$H:$H,$H228)&gt;1),""Trùng ""&amp;FILTER('Data tổng'!$B:$B,'Data tổng'!$I:$I=$I228,'Data tổng'!$B:$B&lt;&gt;$B228),""ok""))"),"ok")</f>
        <v>ok</v>
      </c>
      <c r="M227" s="16" t="s">
        <v>40</v>
      </c>
      <c r="N227" s="16" t="s">
        <v>41</v>
      </c>
      <c r="O227" s="16"/>
      <c r="P227" s="16"/>
      <c r="Q227" s="16"/>
      <c r="R227" s="16"/>
      <c r="T227" s="16"/>
      <c r="U227" s="22" t="s">
        <v>850</v>
      </c>
      <c r="V227" s="23">
        <v>44452</v>
      </c>
      <c r="W227" s="24" t="s">
        <v>57</v>
      </c>
      <c r="X227" s="25">
        <v>44456</v>
      </c>
      <c r="Y227" s="33">
        <v>0.625</v>
      </c>
      <c r="Z227" s="26" t="s">
        <v>64</v>
      </c>
      <c r="AA227" s="26" t="s">
        <v>57</v>
      </c>
      <c r="AB227" s="34">
        <v>44458</v>
      </c>
      <c r="AC227" s="27" t="s">
        <v>65</v>
      </c>
      <c r="AD227" s="28">
        <v>44487</v>
      </c>
      <c r="AE227" s="29" t="s">
        <v>128</v>
      </c>
      <c r="AF227" s="29" t="s">
        <v>66</v>
      </c>
      <c r="AG227" s="35">
        <v>25000000</v>
      </c>
    </row>
    <row r="228" spans="1:33" ht="26" hidden="1">
      <c r="A228" s="15">
        <v>44453</v>
      </c>
      <c r="B228" s="16" t="s">
        <v>33</v>
      </c>
      <c r="C228" s="16" t="s">
        <v>635</v>
      </c>
      <c r="D228" s="16" t="s">
        <v>457</v>
      </c>
      <c r="E228" s="16"/>
      <c r="F228" s="17" t="str">
        <f t="shared" si="4"/>
        <v>Đã nhận được CV</v>
      </c>
      <c r="G228" s="16" t="s">
        <v>851</v>
      </c>
      <c r="H228" s="18"/>
      <c r="I228" s="16"/>
      <c r="J228" s="19"/>
      <c r="K228" s="30" t="s">
        <v>852</v>
      </c>
      <c r="L228" s="21" t="str">
        <f ca="1">IFERROR(__xludf.DUMMYFUNCTION("if(or(countifs($H$3:H229,H229)&gt;1, countifs($I$3:I229,I229)&gt;1),""Trùng"",if(or(COUNTIFS('Data tổng'!$I:$I,$I229)&gt;1,COUNTIFS('Data tổng'!$H:$H,$H229)&gt;1),""Trùng ""&amp;FILTER('Data tổng'!$B:$B,'Data tổng'!$I:$I=$I229,'Data tổng'!$B:$B&lt;&gt;$B229),""ok""))"),"ok")</f>
        <v>ok</v>
      </c>
      <c r="M228" s="16" t="s">
        <v>112</v>
      </c>
      <c r="N228" s="16"/>
      <c r="O228" s="16"/>
      <c r="P228" s="16"/>
      <c r="Q228" s="16"/>
      <c r="R228" s="16"/>
      <c r="T228" s="16"/>
      <c r="U228" s="22"/>
      <c r="V228" s="23"/>
      <c r="W228" s="24"/>
      <c r="X228" s="25"/>
      <c r="Y228" s="26"/>
      <c r="Z228" s="26"/>
      <c r="AA228" s="26"/>
      <c r="AB228" s="27"/>
      <c r="AC228" s="27"/>
      <c r="AD228" s="28"/>
      <c r="AE228" s="29"/>
      <c r="AF228" s="29"/>
      <c r="AG228" s="29"/>
    </row>
    <row r="229" spans="1:33" ht="126" hidden="1">
      <c r="A229" s="15">
        <v>44453</v>
      </c>
      <c r="B229" s="16" t="s">
        <v>33</v>
      </c>
      <c r="C229" s="16" t="s">
        <v>812</v>
      </c>
      <c r="D229" s="16" t="s">
        <v>457</v>
      </c>
      <c r="E229" s="16"/>
      <c r="F229" s="17" t="str">
        <f t="shared" si="4"/>
        <v>Đã nhận được CV</v>
      </c>
      <c r="G229" s="16" t="s">
        <v>853</v>
      </c>
      <c r="H229" s="18"/>
      <c r="I229" s="16"/>
      <c r="J229" s="19"/>
      <c r="K229" s="30" t="s">
        <v>854</v>
      </c>
      <c r="L229" s="21" t="str">
        <f ca="1">IFERROR(__xludf.DUMMYFUNCTION("if(or(countifs($H$3:H230,H230)&gt;1, countifs($I$3:I230,I230)&gt;1),""Trùng"",if(or(COUNTIFS('Data tổng'!$I:$I,$I230)&gt;1,COUNTIFS('Data tổng'!$H:$H,$H230)&gt;1),""Trùng ""&amp;FILTER('Data tổng'!$B:$B,'Data tổng'!$I:$I=$I230,'Data tổng'!$B:$B&lt;&gt;$B230),""ok""))"),"ok")</f>
        <v>ok</v>
      </c>
      <c r="M229" s="16"/>
      <c r="N229" s="16"/>
      <c r="O229" s="16"/>
      <c r="P229" s="16"/>
      <c r="Q229" s="16"/>
      <c r="R229" s="16"/>
      <c r="T229" s="16"/>
      <c r="U229" s="22" t="s">
        <v>855</v>
      </c>
      <c r="V229" s="23"/>
      <c r="W229" s="24"/>
      <c r="X229" s="25"/>
      <c r="Y229" s="26"/>
      <c r="Z229" s="26"/>
      <c r="AA229" s="26"/>
      <c r="AB229" s="27"/>
      <c r="AC229" s="27"/>
      <c r="AD229" s="28"/>
      <c r="AE229" s="29"/>
      <c r="AF229" s="29"/>
      <c r="AG229" s="29"/>
    </row>
    <row r="230" spans="1:33" ht="126" hidden="1">
      <c r="A230" s="15">
        <v>44454</v>
      </c>
      <c r="B230" s="16" t="s">
        <v>33</v>
      </c>
      <c r="C230" s="16" t="s">
        <v>163</v>
      </c>
      <c r="D230" s="16" t="s">
        <v>79</v>
      </c>
      <c r="E230" s="16" t="s">
        <v>48</v>
      </c>
      <c r="F230" s="17" t="str">
        <f t="shared" si="4"/>
        <v>Từ chối offer</v>
      </c>
      <c r="G230" s="16" t="s">
        <v>856</v>
      </c>
      <c r="H230" s="18">
        <v>337479966</v>
      </c>
      <c r="I230" s="16" t="s">
        <v>857</v>
      </c>
      <c r="J230" s="19">
        <v>36083</v>
      </c>
      <c r="K230" s="16"/>
      <c r="L230" s="21" t="str">
        <f ca="1">IFERROR(__xludf.DUMMYFUNCTION("if(or(countifs($H$3:H231,H231)&gt;1, countifs($I$3:I231,I231)&gt;1),""Trùng"",if(or(COUNTIFS('Data tổng'!$I:$I,$I231)&gt;1,COUNTIFS('Data tổng'!$H:$H,$H231)&gt;1),""Trùng ""&amp;FILTER('Data tổng'!$B:$B,'Data tổng'!$I:$I=$I231,'Data tổng'!$B:$B&lt;&gt;$B231),""ok""))"),"ok")</f>
        <v>ok</v>
      </c>
      <c r="M230" s="16" t="s">
        <v>112</v>
      </c>
      <c r="N230" s="16"/>
      <c r="O230" s="16"/>
      <c r="P230" s="16"/>
      <c r="Q230" s="16"/>
      <c r="R230" s="16"/>
      <c r="T230" s="16"/>
      <c r="U230" s="22" t="s">
        <v>858</v>
      </c>
      <c r="V230" s="23">
        <v>44454</v>
      </c>
      <c r="W230" s="24" t="s">
        <v>57</v>
      </c>
      <c r="X230" s="25">
        <v>44462</v>
      </c>
      <c r="Y230" s="33">
        <v>0.35416666666666669</v>
      </c>
      <c r="Z230" s="26" t="s">
        <v>64</v>
      </c>
      <c r="AA230" s="26" t="s">
        <v>57</v>
      </c>
      <c r="AB230" s="34">
        <v>44468</v>
      </c>
      <c r="AC230" s="27" t="s">
        <v>128</v>
      </c>
      <c r="AD230" s="28"/>
      <c r="AE230" s="29"/>
      <c r="AF230" s="29" t="s">
        <v>66</v>
      </c>
      <c r="AG230" s="29">
        <v>13000000</v>
      </c>
    </row>
    <row r="231" spans="1:33" ht="113.5" hidden="1">
      <c r="A231" s="15">
        <v>44454</v>
      </c>
      <c r="B231" s="16" t="s">
        <v>33</v>
      </c>
      <c r="C231" s="16" t="s">
        <v>554</v>
      </c>
      <c r="D231" s="16" t="s">
        <v>417</v>
      </c>
      <c r="E231" s="16" t="s">
        <v>48</v>
      </c>
      <c r="F231" s="17" t="str">
        <f t="shared" si="4"/>
        <v>Đã nhận được CV</v>
      </c>
      <c r="G231" s="16" t="s">
        <v>859</v>
      </c>
      <c r="H231" s="18">
        <v>386520346</v>
      </c>
      <c r="I231" s="16" t="s">
        <v>860</v>
      </c>
      <c r="J231" s="19"/>
      <c r="K231" s="30" t="s">
        <v>861</v>
      </c>
      <c r="L231" s="21" t="str">
        <f ca="1">IFERROR(__xludf.DUMMYFUNCTION("if(or(countifs($H$3:H232,H232)&gt;1, countifs($I$3:I232,I232)&gt;1),""Trùng"",if(or(COUNTIFS('Data tổng'!$I:$I,$I232)&gt;1,COUNTIFS('Data tổng'!$H:$H,$H232)&gt;1),""Trùng ""&amp;FILTER('Data tổng'!$B:$B,'Data tổng'!$I:$I=$I232,'Data tổng'!$B:$B&lt;&gt;$B232),""ok""))"),"ok")</f>
        <v>ok</v>
      </c>
      <c r="M231" s="16" t="s">
        <v>83</v>
      </c>
      <c r="N231" s="16" t="s">
        <v>616</v>
      </c>
      <c r="O231" s="16"/>
      <c r="P231" s="16"/>
      <c r="Q231" s="16"/>
      <c r="R231" s="16"/>
      <c r="T231" s="16"/>
      <c r="U231" s="22" t="s">
        <v>862</v>
      </c>
      <c r="V231" s="23"/>
      <c r="W231" s="24"/>
      <c r="X231" s="25"/>
      <c r="Y231" s="26"/>
      <c r="Z231" s="26"/>
      <c r="AA231" s="26"/>
      <c r="AB231" s="27"/>
      <c r="AC231" s="27"/>
      <c r="AD231" s="28"/>
      <c r="AE231" s="29"/>
      <c r="AF231" s="29"/>
      <c r="AG231" s="29"/>
    </row>
    <row r="232" spans="1:33" ht="126" hidden="1">
      <c r="A232" s="15">
        <v>44454</v>
      </c>
      <c r="B232" s="16" t="s">
        <v>33</v>
      </c>
      <c r="C232" s="16" t="s">
        <v>163</v>
      </c>
      <c r="D232" s="16" t="s">
        <v>417</v>
      </c>
      <c r="E232" s="16" t="s">
        <v>48</v>
      </c>
      <c r="F232" s="17" t="str">
        <f t="shared" si="4"/>
        <v>Từ chối Phỏng vấn</v>
      </c>
      <c r="G232" s="16" t="s">
        <v>863</v>
      </c>
      <c r="H232" s="18">
        <v>934644195</v>
      </c>
      <c r="I232" s="77" t="s">
        <v>864</v>
      </c>
      <c r="J232" s="19"/>
      <c r="K232" s="16"/>
      <c r="L232" s="21" t="str">
        <f ca="1">IFERROR(__xludf.DUMMYFUNCTION("if(or(countifs($H$3:H233,H233)&gt;1, countifs($I$3:I233,I233)&gt;1),""Trùng"",if(or(COUNTIFS('Data tổng'!$I:$I,$I233)&gt;1,COUNTIFS('Data tổng'!$H:$H,$H233)&gt;1),""Trùng ""&amp;FILTER('Data tổng'!$B:$B,'Data tổng'!$I:$I=$I233,'Data tổng'!$B:$B&lt;&gt;$B233),""ok""))"),"ok")</f>
        <v>ok</v>
      </c>
      <c r="M232" s="16" t="s">
        <v>112</v>
      </c>
      <c r="N232" s="16" t="s">
        <v>865</v>
      </c>
      <c r="O232" s="16"/>
      <c r="P232" s="16"/>
      <c r="Q232" s="16"/>
      <c r="R232" s="16"/>
      <c r="T232" s="16"/>
      <c r="U232" s="22" t="s">
        <v>866</v>
      </c>
      <c r="V232" s="23">
        <v>44454</v>
      </c>
      <c r="W232" s="24" t="s">
        <v>57</v>
      </c>
      <c r="X232" s="25"/>
      <c r="Y232" s="26"/>
      <c r="Z232" s="26" t="s">
        <v>64</v>
      </c>
      <c r="AA232" s="26" t="s">
        <v>58</v>
      </c>
      <c r="AB232" s="27"/>
      <c r="AC232" s="27"/>
      <c r="AD232" s="28"/>
      <c r="AE232" s="29"/>
      <c r="AF232" s="29"/>
      <c r="AG232" s="29"/>
    </row>
    <row r="233" spans="1:33" ht="26" hidden="1">
      <c r="A233" s="15">
        <v>44454</v>
      </c>
      <c r="B233" s="16" t="s">
        <v>33</v>
      </c>
      <c r="C233" s="16" t="s">
        <v>816</v>
      </c>
      <c r="D233" s="16" t="s">
        <v>457</v>
      </c>
      <c r="E233" s="16" t="s">
        <v>48</v>
      </c>
      <c r="F233" s="17" t="str">
        <f t="shared" si="4"/>
        <v>Đã nhận được CV</v>
      </c>
      <c r="G233" s="16" t="s">
        <v>867</v>
      </c>
      <c r="H233" s="18">
        <v>354328198</v>
      </c>
      <c r="I233" s="16" t="s">
        <v>868</v>
      </c>
      <c r="J233" s="19"/>
      <c r="K233" s="16"/>
      <c r="L233" s="21" t="str">
        <f ca="1">IFERROR(__xludf.DUMMYFUNCTION("if(or(countifs($H$3:H234,H234)&gt;1, countifs($I$3:I234,I234)&gt;1),""Trùng"",if(or(COUNTIFS('Data tổng'!$I:$I,$I234)&gt;1,COUNTIFS('Data tổng'!$H:$H,$H234)&gt;1),""Trùng ""&amp;FILTER('Data tổng'!$B:$B,'Data tổng'!$I:$I=$I234,'Data tổng'!$B:$B&lt;&gt;$B234),""ok""))"),"ok")</f>
        <v>ok</v>
      </c>
      <c r="M233" s="16" t="s">
        <v>112</v>
      </c>
      <c r="N233" s="16" t="s">
        <v>865</v>
      </c>
      <c r="O233" s="16"/>
      <c r="P233" s="16"/>
      <c r="Q233" s="16"/>
      <c r="R233" s="16"/>
      <c r="T233" s="16"/>
      <c r="U233" s="22" t="s">
        <v>869</v>
      </c>
      <c r="V233" s="23"/>
      <c r="W233" s="24"/>
      <c r="X233" s="25"/>
      <c r="Y233" s="26"/>
      <c r="Z233" s="26"/>
      <c r="AA233" s="26"/>
      <c r="AB233" s="27"/>
      <c r="AC233" s="27"/>
      <c r="AD233" s="28"/>
      <c r="AE233" s="29"/>
      <c r="AF233" s="29"/>
      <c r="AG233" s="29"/>
    </row>
    <row r="234" spans="1:33" ht="88.5" hidden="1">
      <c r="A234" s="15">
        <v>44456</v>
      </c>
      <c r="B234" s="16" t="s">
        <v>33</v>
      </c>
      <c r="C234" s="16" t="s">
        <v>34</v>
      </c>
      <c r="D234" s="16" t="s">
        <v>34</v>
      </c>
      <c r="E234" s="16" t="s">
        <v>48</v>
      </c>
      <c r="F234" s="17" t="str">
        <f t="shared" si="4"/>
        <v>Fail CV</v>
      </c>
      <c r="G234" s="16" t="s">
        <v>870</v>
      </c>
      <c r="H234" s="18">
        <v>326672333</v>
      </c>
      <c r="I234" s="16" t="s">
        <v>871</v>
      </c>
      <c r="J234" s="19">
        <v>36041</v>
      </c>
      <c r="K234" s="16"/>
      <c r="L234" s="21" t="str">
        <f ca="1">IFERROR(__xludf.DUMMYFUNCTION("if(or(countifs($H$3:H235,H235)&gt;1, countifs($I$3:I235,I235)&gt;1),""Trùng"",if(or(COUNTIFS('Data tổng'!$I:$I,$I235)&gt;1,COUNTIFS('Data tổng'!$H:$H,$H235)&gt;1),""Trùng ""&amp;FILTER('Data tổng'!$B:$B,'Data tổng'!$I:$I=$I235,'Data tổng'!$B:$B&lt;&gt;$B235),""ok""))"),"ok")</f>
        <v>ok</v>
      </c>
      <c r="M234" s="16" t="s">
        <v>112</v>
      </c>
      <c r="N234" s="16" t="s">
        <v>865</v>
      </c>
      <c r="O234" s="16"/>
      <c r="P234" s="16"/>
      <c r="Q234" s="16"/>
      <c r="R234" s="16"/>
      <c r="T234" s="16"/>
      <c r="U234" s="22" t="s">
        <v>872</v>
      </c>
      <c r="V234" s="23">
        <v>44456</v>
      </c>
      <c r="W234" s="24" t="s">
        <v>47</v>
      </c>
      <c r="X234" s="25"/>
      <c r="Y234" s="26"/>
      <c r="Z234" s="26"/>
      <c r="AA234" s="26"/>
      <c r="AB234" s="27"/>
      <c r="AC234" s="27"/>
      <c r="AD234" s="28"/>
      <c r="AE234" s="29"/>
      <c r="AF234" s="29"/>
      <c r="AG234" s="29"/>
    </row>
    <row r="235" spans="1:33" ht="51" hidden="1">
      <c r="A235" s="15">
        <v>44456</v>
      </c>
      <c r="B235" s="16" t="s">
        <v>33</v>
      </c>
      <c r="C235" s="16" t="s">
        <v>263</v>
      </c>
      <c r="D235" s="16" t="s">
        <v>79</v>
      </c>
      <c r="E235" s="16" t="s">
        <v>48</v>
      </c>
      <c r="F235" s="17" t="str">
        <f t="shared" si="4"/>
        <v>Đã nhận được CV</v>
      </c>
      <c r="G235" s="16" t="s">
        <v>873</v>
      </c>
      <c r="H235" s="18">
        <v>989996620</v>
      </c>
      <c r="I235" s="16" t="s">
        <v>874</v>
      </c>
      <c r="J235" s="19">
        <v>35209</v>
      </c>
      <c r="K235" s="16"/>
      <c r="L235" s="21" t="str">
        <f ca="1">IFERROR(__xludf.DUMMYFUNCTION("if(or(countifs($H$3:H236,H236)&gt;1, countifs($I$3:I236,I236)&gt;1),""Trùng"",if(or(COUNTIFS('Data tổng'!$I:$I,$I236)&gt;1,COUNTIFS('Data tổng'!$H:$H,$H236)&gt;1),""Trùng ""&amp;FILTER('Data tổng'!$B:$B,'Data tổng'!$I:$I=$I236,'Data tổng'!$B:$B&lt;&gt;$B236),""ok""))"),"ok")</f>
        <v>ok</v>
      </c>
      <c r="M235" s="16" t="s">
        <v>40</v>
      </c>
      <c r="N235" s="16" t="s">
        <v>616</v>
      </c>
      <c r="O235" s="16"/>
      <c r="P235" s="16"/>
      <c r="Q235" s="16"/>
      <c r="R235" s="16"/>
      <c r="T235" s="16"/>
      <c r="U235" s="22" t="s">
        <v>875</v>
      </c>
      <c r="V235" s="23"/>
      <c r="W235" s="24"/>
      <c r="X235" s="25"/>
      <c r="Y235" s="26"/>
      <c r="Z235" s="26"/>
      <c r="AA235" s="26"/>
      <c r="AB235" s="27"/>
      <c r="AC235" s="27"/>
      <c r="AD235" s="28"/>
      <c r="AE235" s="29"/>
      <c r="AF235" s="29"/>
      <c r="AG235" s="29"/>
    </row>
    <row r="236" spans="1:33" ht="38.5" hidden="1">
      <c r="A236" s="15">
        <v>44456</v>
      </c>
      <c r="B236" s="16" t="s">
        <v>33</v>
      </c>
      <c r="C236" s="16" t="s">
        <v>667</v>
      </c>
      <c r="D236" s="16" t="s">
        <v>417</v>
      </c>
      <c r="E236" s="16" t="s">
        <v>48</v>
      </c>
      <c r="F236" s="17" t="str">
        <f t="shared" si="4"/>
        <v>Fail Phỏng vấn</v>
      </c>
      <c r="G236" s="45" t="s">
        <v>876</v>
      </c>
      <c r="H236" s="18">
        <v>868862991</v>
      </c>
      <c r="I236" s="16" t="s">
        <v>877</v>
      </c>
      <c r="J236" s="19">
        <v>33544</v>
      </c>
      <c r="K236" s="30" t="s">
        <v>878</v>
      </c>
      <c r="L236" s="21" t="str">
        <f ca="1">IFERROR(__xludf.DUMMYFUNCTION("if(or(countifs($H$3:H237,H237)&gt;1, countifs($I$3:I237,I237)&gt;1),""Trùng"",if(or(COUNTIFS('Data tổng'!$I:$I,$I237)&gt;1,COUNTIFS('Data tổng'!$H:$H,$H237)&gt;1),""Trùng ""&amp;FILTER('Data tổng'!$B:$B,'Data tổng'!$I:$I=$I237,'Data tổng'!$B:$B&lt;&gt;$B237),""ok""))"),"ok")</f>
        <v>ok</v>
      </c>
      <c r="M236" s="16" t="s">
        <v>40</v>
      </c>
      <c r="N236" s="16" t="s">
        <v>41</v>
      </c>
      <c r="O236" s="16"/>
      <c r="P236" s="16"/>
      <c r="Q236" s="16"/>
      <c r="R236" s="16"/>
      <c r="T236" s="16"/>
      <c r="U236" s="22"/>
      <c r="V236" s="23">
        <v>44454</v>
      </c>
      <c r="W236" s="24" t="s">
        <v>57</v>
      </c>
      <c r="X236" s="25">
        <v>44462</v>
      </c>
      <c r="Y236" s="33">
        <v>0.39583333333333331</v>
      </c>
      <c r="Z236" s="26" t="s">
        <v>64</v>
      </c>
      <c r="AA236" s="26" t="s">
        <v>47</v>
      </c>
      <c r="AB236" s="27"/>
      <c r="AC236" s="27"/>
      <c r="AD236" s="28"/>
      <c r="AE236" s="29"/>
      <c r="AF236" s="29"/>
      <c r="AG236" s="29"/>
    </row>
    <row r="237" spans="1:33" ht="88.5" hidden="1">
      <c r="A237" s="15">
        <v>44460</v>
      </c>
      <c r="B237" s="16" t="s">
        <v>33</v>
      </c>
      <c r="C237" s="16" t="s">
        <v>263</v>
      </c>
      <c r="D237" s="16" t="s">
        <v>79</v>
      </c>
      <c r="E237" s="16" t="s">
        <v>48</v>
      </c>
      <c r="F237" s="17" t="str">
        <f t="shared" si="4"/>
        <v>Đã nhận được CV</v>
      </c>
      <c r="G237" s="82" t="s">
        <v>879</v>
      </c>
      <c r="H237" s="18">
        <v>976432472</v>
      </c>
      <c r="I237" s="86" t="s">
        <v>880</v>
      </c>
      <c r="J237" s="19">
        <v>35027</v>
      </c>
      <c r="K237" s="16"/>
      <c r="L237" s="21" t="str">
        <f ca="1">IFERROR(__xludf.DUMMYFUNCTION("if(or(countifs($H$3:H238,H238)&gt;1, countifs($I$3:I238,I238)&gt;1),""Trùng"",if(or(COUNTIFS('Data tổng'!$I:$I,$I238)&gt;1,COUNTIFS('Data tổng'!$H:$H,$H238)&gt;1),""Trùng ""&amp;FILTER('Data tổng'!$B:$B,'Data tổng'!$I:$I=$I238,'Data tổng'!$B:$B&lt;&gt;$B238),""ok""))"),"ok")</f>
        <v>ok</v>
      </c>
      <c r="M237" s="16" t="s">
        <v>40</v>
      </c>
      <c r="N237" s="16" t="s">
        <v>41</v>
      </c>
      <c r="O237" s="16"/>
      <c r="P237" s="16"/>
      <c r="Q237" s="16"/>
      <c r="R237" s="16"/>
      <c r="T237" s="16"/>
      <c r="U237" s="22" t="s">
        <v>881</v>
      </c>
      <c r="V237" s="23"/>
      <c r="W237" s="24"/>
      <c r="X237" s="25"/>
      <c r="Y237" s="26"/>
      <c r="Z237" s="26"/>
      <c r="AA237" s="26"/>
      <c r="AB237" s="27"/>
      <c r="AC237" s="27"/>
      <c r="AD237" s="28"/>
      <c r="AE237" s="29"/>
      <c r="AF237" s="29"/>
      <c r="AG237" s="29"/>
    </row>
    <row r="238" spans="1:33" hidden="1">
      <c r="A238" s="15">
        <v>44460</v>
      </c>
      <c r="B238" s="16" t="s">
        <v>33</v>
      </c>
      <c r="C238" s="16" t="s">
        <v>155</v>
      </c>
      <c r="D238" s="16" t="s">
        <v>34</v>
      </c>
      <c r="E238" s="16" t="s">
        <v>48</v>
      </c>
      <c r="F238" s="17" t="str">
        <f t="shared" si="4"/>
        <v>Fail CV</v>
      </c>
      <c r="G238" s="16" t="s">
        <v>882</v>
      </c>
      <c r="H238" s="18">
        <v>702720441</v>
      </c>
      <c r="I238" s="16" t="s">
        <v>883</v>
      </c>
      <c r="J238" s="19">
        <v>35427</v>
      </c>
      <c r="K238" s="16"/>
      <c r="L238" s="21" t="str">
        <f ca="1">IFERROR(__xludf.DUMMYFUNCTION("if(or(countifs($H$3:H239,H239)&gt;1, countifs($I$3:I239,I239)&gt;1),""Trùng"",if(or(COUNTIFS('Data tổng'!$I:$I,$I239)&gt;1,COUNTIFS('Data tổng'!$H:$H,$H239)&gt;1),""Trùng ""&amp;FILTER('Data tổng'!$B:$B,'Data tổng'!$I:$I=$I239,'Data tổng'!$B:$B&lt;&gt;$B239),""ok""))"),"ok")</f>
        <v>ok</v>
      </c>
      <c r="M238" s="16" t="s">
        <v>112</v>
      </c>
      <c r="N238" s="16" t="s">
        <v>865</v>
      </c>
      <c r="O238" s="16"/>
      <c r="P238" s="16"/>
      <c r="Q238" s="16"/>
      <c r="R238" s="16"/>
      <c r="T238" s="16"/>
      <c r="U238" s="20" t="s">
        <v>884</v>
      </c>
      <c r="V238" s="23"/>
      <c r="W238" s="24" t="s">
        <v>47</v>
      </c>
      <c r="X238" s="25"/>
      <c r="Y238" s="26"/>
      <c r="Z238" s="26"/>
      <c r="AA238" s="26"/>
      <c r="AB238" s="27"/>
      <c r="AC238" s="27"/>
      <c r="AD238" s="28"/>
      <c r="AE238" s="29"/>
      <c r="AF238" s="29"/>
      <c r="AG238" s="29"/>
    </row>
    <row r="239" spans="1:33" ht="163.5" hidden="1">
      <c r="A239" s="15">
        <v>44461</v>
      </c>
      <c r="B239" s="16" t="s">
        <v>33</v>
      </c>
      <c r="C239" s="16" t="s">
        <v>667</v>
      </c>
      <c r="D239" s="16" t="s">
        <v>79</v>
      </c>
      <c r="E239" s="16" t="s">
        <v>48</v>
      </c>
      <c r="F239" s="17" t="str">
        <f t="shared" si="4"/>
        <v>Đã nhận được CV</v>
      </c>
      <c r="G239" s="45" t="s">
        <v>885</v>
      </c>
      <c r="H239" s="18">
        <v>367890161</v>
      </c>
      <c r="I239" s="16" t="s">
        <v>886</v>
      </c>
      <c r="J239" s="19"/>
      <c r="K239" s="16"/>
      <c r="L239" s="21" t="str">
        <f ca="1">IFERROR(__xludf.DUMMYFUNCTION("if(or(countifs($H$3:H240,H240)&gt;1, countifs($I$3:I240,I240)&gt;1),""Trùng"",if(or(COUNTIFS('Data tổng'!$I:$I,$I240)&gt;1,COUNTIFS('Data tổng'!$H:$H,$H240)&gt;1),""Trùng ""&amp;FILTER('Data tổng'!$B:$B,'Data tổng'!$I:$I=$I240,'Data tổng'!$B:$B&lt;&gt;$B240),""ok""))"),"ok")</f>
        <v>ok</v>
      </c>
      <c r="M239" s="16" t="s">
        <v>40</v>
      </c>
      <c r="N239" s="16" t="s">
        <v>41</v>
      </c>
      <c r="O239" s="16"/>
      <c r="P239" s="16"/>
      <c r="Q239" s="16"/>
      <c r="R239" s="16"/>
      <c r="T239" s="16"/>
      <c r="U239" s="22" t="s">
        <v>887</v>
      </c>
      <c r="V239" s="23"/>
      <c r="W239" s="24"/>
      <c r="X239" s="25"/>
      <c r="Y239" s="26"/>
      <c r="Z239" s="26"/>
      <c r="AA239" s="26"/>
      <c r="AB239" s="27"/>
      <c r="AC239" s="27"/>
      <c r="AD239" s="28"/>
      <c r="AE239" s="29"/>
      <c r="AF239" s="29"/>
      <c r="AG239" s="29"/>
    </row>
    <row r="240" spans="1:33" ht="88.5" hidden="1">
      <c r="A240" s="15">
        <v>44461</v>
      </c>
      <c r="B240" s="16" t="s">
        <v>33</v>
      </c>
      <c r="C240" s="16" t="s">
        <v>263</v>
      </c>
      <c r="D240" s="16" t="s">
        <v>417</v>
      </c>
      <c r="E240" s="16" t="s">
        <v>48</v>
      </c>
      <c r="F240" s="17" t="str">
        <f t="shared" si="4"/>
        <v>Đã nhận được CV</v>
      </c>
      <c r="G240" s="45" t="s">
        <v>888</v>
      </c>
      <c r="H240" s="18">
        <v>918933253</v>
      </c>
      <c r="I240" s="16" t="s">
        <v>889</v>
      </c>
      <c r="J240" s="19">
        <v>33095</v>
      </c>
      <c r="K240" s="16"/>
      <c r="L240" s="21" t="str">
        <f ca="1">IFERROR(__xludf.DUMMYFUNCTION("if(or(countifs($H$3:H241,H241)&gt;1, countifs($I$3:I241,I241)&gt;1),""Trùng"",if(or(COUNTIFS('Data tổng'!$I:$I,$I241)&gt;1,COUNTIFS('Data tổng'!$H:$H,$H241)&gt;1),""Trùng ""&amp;FILTER('Data tổng'!$B:$B,'Data tổng'!$I:$I=$I241,'Data tổng'!$B:$B&lt;&gt;$B241),""ok""))"),"ok")</f>
        <v>ok</v>
      </c>
      <c r="M240" s="16" t="s">
        <v>40</v>
      </c>
      <c r="N240" s="16" t="s">
        <v>41</v>
      </c>
      <c r="O240" s="16"/>
      <c r="P240" s="16"/>
      <c r="Q240" s="16"/>
      <c r="R240" s="16"/>
      <c r="T240" s="16"/>
      <c r="U240" s="22" t="s">
        <v>890</v>
      </c>
      <c r="V240" s="23"/>
      <c r="W240" s="24"/>
      <c r="X240" s="25"/>
      <c r="Y240" s="26"/>
      <c r="Z240" s="26"/>
      <c r="AA240" s="26"/>
      <c r="AB240" s="27"/>
      <c r="AC240" s="27"/>
      <c r="AD240" s="28"/>
      <c r="AE240" s="29"/>
      <c r="AF240" s="29"/>
      <c r="AG240" s="29"/>
    </row>
    <row r="241" spans="1:33" ht="113.5" hidden="1">
      <c r="A241" s="15">
        <v>44463</v>
      </c>
      <c r="B241" s="16" t="s">
        <v>33</v>
      </c>
      <c r="C241" s="16" t="s">
        <v>155</v>
      </c>
      <c r="D241" s="16" t="s">
        <v>457</v>
      </c>
      <c r="E241" s="16" t="s">
        <v>48</v>
      </c>
      <c r="F241" s="17" t="str">
        <f t="shared" si="4"/>
        <v>Đã nhận được CV</v>
      </c>
      <c r="G241" s="45" t="s">
        <v>891</v>
      </c>
      <c r="H241" s="18">
        <v>963276288</v>
      </c>
      <c r="I241" s="16"/>
      <c r="J241" s="19"/>
      <c r="K241" s="16"/>
      <c r="L241" s="21" t="str">
        <f ca="1">IFERROR(__xludf.DUMMYFUNCTION("if(or(countifs($H$3:H242,H242)&gt;1, countifs($I$3:I242,I242)&gt;1),""Trùng"",if(or(COUNTIFS('Data tổng'!$I:$I,$I242)&gt;1,COUNTIFS('Data tổng'!$H:$H,$H242)&gt;1),""Trùng ""&amp;FILTER('Data tổng'!$B:$B,'Data tổng'!$I:$I=$I242,'Data tổng'!$B:$B&lt;&gt;$B242),""ok""))"),"ok")</f>
        <v>ok</v>
      </c>
      <c r="M241" s="16" t="s">
        <v>40</v>
      </c>
      <c r="N241" s="16" t="s">
        <v>41</v>
      </c>
      <c r="O241" s="16"/>
      <c r="P241" s="16"/>
      <c r="Q241" s="16"/>
      <c r="R241" s="16"/>
      <c r="T241" s="16"/>
      <c r="U241" s="22" t="s">
        <v>892</v>
      </c>
      <c r="V241" s="23"/>
      <c r="W241" s="24"/>
      <c r="X241" s="25"/>
      <c r="Y241" s="26"/>
      <c r="Z241" s="26"/>
      <c r="AA241" s="26"/>
      <c r="AB241" s="27"/>
      <c r="AC241" s="27"/>
      <c r="AD241" s="28"/>
      <c r="AE241" s="29"/>
      <c r="AF241" s="29"/>
      <c r="AG241" s="29"/>
    </row>
    <row r="242" spans="1:33" ht="76" hidden="1">
      <c r="A242" s="15">
        <v>44463</v>
      </c>
      <c r="B242" s="16" t="s">
        <v>33</v>
      </c>
      <c r="C242" s="16"/>
      <c r="D242" s="16" t="s">
        <v>79</v>
      </c>
      <c r="E242" s="16" t="s">
        <v>48</v>
      </c>
      <c r="F242" s="17" t="str">
        <f t="shared" si="4"/>
        <v>Đã nhận được CV</v>
      </c>
      <c r="G242" s="45" t="s">
        <v>893</v>
      </c>
      <c r="H242" s="18">
        <v>976658066</v>
      </c>
      <c r="I242" s="16" t="s">
        <v>894</v>
      </c>
      <c r="J242" s="19">
        <v>33268</v>
      </c>
      <c r="K242" s="16"/>
      <c r="L242" s="21" t="str">
        <f ca="1">IFERROR(__xludf.DUMMYFUNCTION("if(or(countifs($H$3:H243,H243)&gt;1, countifs($I$3:I243,I243)&gt;1),""Trùng"",if(or(COUNTIFS('Data tổng'!$I:$I,$I243)&gt;1,COUNTIFS('Data tổng'!$H:$H,$H243)&gt;1),""Trùng ""&amp;FILTER('Data tổng'!$B:$B,'Data tổng'!$I:$I=$I243,'Data tổng'!$B:$B&lt;&gt;$B243),""ok""))"),"ok")</f>
        <v>ok</v>
      </c>
      <c r="M242" s="16" t="s">
        <v>40</v>
      </c>
      <c r="N242" s="16" t="s">
        <v>41</v>
      </c>
      <c r="O242" s="16"/>
      <c r="P242" s="16"/>
      <c r="Q242" s="16"/>
      <c r="R242" s="16"/>
      <c r="T242" s="16"/>
      <c r="U242" s="22" t="s">
        <v>895</v>
      </c>
      <c r="V242" s="23"/>
      <c r="W242" s="24"/>
      <c r="X242" s="25"/>
      <c r="Y242" s="26"/>
      <c r="Z242" s="26"/>
      <c r="AA242" s="26"/>
      <c r="AB242" s="27"/>
      <c r="AC242" s="27"/>
      <c r="AD242" s="28"/>
      <c r="AE242" s="29"/>
      <c r="AF242" s="29"/>
      <c r="AG242" s="29"/>
    </row>
    <row r="243" spans="1:33" ht="63.5" hidden="1">
      <c r="A243" s="15">
        <v>44466</v>
      </c>
      <c r="B243" s="16" t="s">
        <v>33</v>
      </c>
      <c r="C243" s="16" t="s">
        <v>155</v>
      </c>
      <c r="D243" s="16" t="s">
        <v>417</v>
      </c>
      <c r="E243" s="16" t="s">
        <v>48</v>
      </c>
      <c r="F243" s="17" t="str">
        <f t="shared" si="4"/>
        <v>Đã nhận được CV</v>
      </c>
      <c r="G243" s="16" t="s">
        <v>896</v>
      </c>
      <c r="H243" s="18">
        <v>372766480</v>
      </c>
      <c r="I243" s="16" t="s">
        <v>897</v>
      </c>
      <c r="J243" s="19"/>
      <c r="K243" s="30" t="s">
        <v>898</v>
      </c>
      <c r="L243" s="21" t="str">
        <f ca="1">IFERROR(__xludf.DUMMYFUNCTION("if(or(countifs($H$3:H244,H244)&gt;1, countifs($I$3:I244,I244)&gt;1),""Trùng"",if(or(COUNTIFS('Data tổng'!$I:$I,$I244)&gt;1,COUNTIFS('Data tổng'!$H:$H,$H244)&gt;1),""Trùng ""&amp;FILTER('Data tổng'!$B:$B,'Data tổng'!$I:$I=$I244,'Data tổng'!$B:$B&lt;&gt;$B244),""ok""))"),"ok")</f>
        <v>ok</v>
      </c>
      <c r="M243" s="16" t="s">
        <v>83</v>
      </c>
      <c r="N243" s="16" t="s">
        <v>616</v>
      </c>
      <c r="O243" s="16"/>
      <c r="P243" s="16"/>
      <c r="Q243" s="16"/>
      <c r="R243" s="16"/>
      <c r="T243" s="16"/>
      <c r="U243" s="22" t="s">
        <v>899</v>
      </c>
      <c r="V243" s="23"/>
      <c r="W243" s="24" t="s">
        <v>731</v>
      </c>
      <c r="X243" s="25"/>
      <c r="Y243" s="26"/>
      <c r="Z243" s="26"/>
      <c r="AA243" s="26"/>
      <c r="AB243" s="27"/>
      <c r="AC243" s="27"/>
      <c r="AD243" s="28"/>
      <c r="AE243" s="29"/>
      <c r="AF243" s="29"/>
      <c r="AG243" s="29"/>
    </row>
    <row r="244" spans="1:33" ht="76" hidden="1">
      <c r="A244" s="15">
        <v>44466</v>
      </c>
      <c r="B244" s="16" t="s">
        <v>33</v>
      </c>
      <c r="C244" s="16" t="s">
        <v>155</v>
      </c>
      <c r="D244" s="16" t="s">
        <v>79</v>
      </c>
      <c r="E244" s="16" t="s">
        <v>48</v>
      </c>
      <c r="F244" s="17" t="str">
        <f t="shared" si="4"/>
        <v>Đã nhận được CV</v>
      </c>
      <c r="G244" s="16" t="s">
        <v>900</v>
      </c>
      <c r="H244" s="18">
        <v>961847821</v>
      </c>
      <c r="I244" s="16" t="s">
        <v>901</v>
      </c>
      <c r="J244" s="19">
        <v>35333</v>
      </c>
      <c r="K244" s="30" t="s">
        <v>902</v>
      </c>
      <c r="L244" s="21" t="str">
        <f ca="1">IFERROR(__xludf.DUMMYFUNCTION("if(or(countifs($H$3:H245,H245)&gt;1, countifs($I$3:I245,I245)&gt;1),""Trùng"",if(or(COUNTIFS('Data tổng'!$I:$I,$I245)&gt;1,COUNTIFS('Data tổng'!$H:$H,$H245)&gt;1),""Trùng ""&amp;FILTER('Data tổng'!$B:$B,'Data tổng'!$I:$I=$I245,'Data tổng'!$B:$B&lt;&gt;$B245),""ok""))"),"ok")</f>
        <v>ok</v>
      </c>
      <c r="M244" s="16" t="s">
        <v>112</v>
      </c>
      <c r="N244" s="16"/>
      <c r="O244" s="16"/>
      <c r="P244" s="16"/>
      <c r="Q244" s="16"/>
      <c r="R244" s="16"/>
      <c r="T244" s="16"/>
      <c r="U244" s="22" t="s">
        <v>903</v>
      </c>
      <c r="V244" s="23"/>
      <c r="W244" s="24" t="s">
        <v>731</v>
      </c>
      <c r="X244" s="25"/>
      <c r="Y244" s="26"/>
      <c r="Z244" s="26"/>
      <c r="AA244" s="26"/>
      <c r="AB244" s="27"/>
      <c r="AC244" s="27"/>
      <c r="AD244" s="28"/>
      <c r="AE244" s="29"/>
      <c r="AF244" s="29"/>
      <c r="AG244" s="29"/>
    </row>
    <row r="245" spans="1:33" ht="63.5" hidden="1">
      <c r="A245" s="15">
        <v>44468</v>
      </c>
      <c r="B245" s="16" t="s">
        <v>33</v>
      </c>
      <c r="C245" s="16" t="s">
        <v>250</v>
      </c>
      <c r="D245" s="16" t="s">
        <v>79</v>
      </c>
      <c r="E245" s="16" t="s">
        <v>48</v>
      </c>
      <c r="F245" s="17" t="str">
        <f t="shared" si="4"/>
        <v>Đã nhận được CV</v>
      </c>
      <c r="G245" s="16" t="s">
        <v>904</v>
      </c>
      <c r="H245" s="18">
        <v>967906495</v>
      </c>
      <c r="I245" s="16" t="s">
        <v>905</v>
      </c>
      <c r="J245" s="19"/>
      <c r="K245" s="16"/>
      <c r="L245" s="21" t="str">
        <f ca="1">IFERROR(__xludf.DUMMYFUNCTION("if(or(countifs($H$3:H246,H246)&gt;1, countifs($I$3:I246,I246)&gt;1),""Trùng"",if(or(COUNTIFS('Data tổng'!$I:$I,$I246)&gt;1,COUNTIFS('Data tổng'!$H:$H,$H246)&gt;1),""Trùng ""&amp;FILTER('Data tổng'!$B:$B,'Data tổng'!$I:$I=$I246,'Data tổng'!$B:$B&lt;&gt;$B246),""ok""))"),"ok")</f>
        <v>ok</v>
      </c>
      <c r="M245" s="16" t="s">
        <v>40</v>
      </c>
      <c r="N245" s="16" t="s">
        <v>41</v>
      </c>
      <c r="O245" s="16"/>
      <c r="P245" s="16"/>
      <c r="Q245" s="16"/>
      <c r="R245" s="16"/>
      <c r="T245" s="16"/>
      <c r="U245" s="22" t="s">
        <v>906</v>
      </c>
      <c r="V245" s="23"/>
      <c r="W245" s="24"/>
      <c r="X245" s="25"/>
      <c r="Y245" s="26"/>
      <c r="Z245" s="26"/>
      <c r="AA245" s="26"/>
      <c r="AB245" s="27"/>
      <c r="AC245" s="27"/>
      <c r="AD245" s="28"/>
      <c r="AE245" s="29"/>
      <c r="AF245" s="29"/>
      <c r="AG245" s="29"/>
    </row>
    <row r="246" spans="1:33" ht="63.5" hidden="1">
      <c r="A246" s="15">
        <v>44468</v>
      </c>
      <c r="B246" s="16" t="s">
        <v>33</v>
      </c>
      <c r="C246" s="16" t="s">
        <v>554</v>
      </c>
      <c r="D246" s="16" t="s">
        <v>79</v>
      </c>
      <c r="E246" s="16" t="s">
        <v>48</v>
      </c>
      <c r="F246" s="17" t="str">
        <f t="shared" si="4"/>
        <v>Đã nhận được CV</v>
      </c>
      <c r="G246" s="16" t="s">
        <v>907</v>
      </c>
      <c r="H246" s="18">
        <v>944340172</v>
      </c>
      <c r="I246" s="16" t="s">
        <v>908</v>
      </c>
      <c r="J246" s="19">
        <v>36229</v>
      </c>
      <c r="K246" s="16"/>
      <c r="L246" s="21" t="str">
        <f ca="1">IFERROR(__xludf.DUMMYFUNCTION("if(or(countifs($H$3:H247,H247)&gt;1, countifs($I$3:I247,I247)&gt;1),""Trùng"",if(or(COUNTIFS('Data tổng'!$I:$I,$I247)&gt;1,COUNTIFS('Data tổng'!$H:$H,$H247)&gt;1),""Trùng ""&amp;FILTER('Data tổng'!$B:$B,'Data tổng'!$I:$I=$I247,'Data tổng'!$B:$B&lt;&gt;$B247),""ok""))"),"ok")</f>
        <v>ok</v>
      </c>
      <c r="M246" s="16"/>
      <c r="N246" s="16"/>
      <c r="O246" s="16"/>
      <c r="P246" s="16"/>
      <c r="Q246" s="16"/>
      <c r="R246" s="16"/>
      <c r="T246" s="16"/>
      <c r="U246" s="22" t="s">
        <v>909</v>
      </c>
      <c r="V246" s="23"/>
      <c r="W246" s="24" t="s">
        <v>731</v>
      </c>
      <c r="X246" s="25"/>
      <c r="Y246" s="26"/>
      <c r="Z246" s="26"/>
      <c r="AA246" s="26"/>
      <c r="AB246" s="27"/>
      <c r="AC246" s="27"/>
      <c r="AD246" s="28"/>
      <c r="AE246" s="29"/>
      <c r="AF246" s="29"/>
      <c r="AG246" s="29"/>
    </row>
    <row r="247" spans="1:33" hidden="1">
      <c r="A247" s="15">
        <v>44468</v>
      </c>
      <c r="B247" s="16" t="s">
        <v>33</v>
      </c>
      <c r="C247" s="16" t="s">
        <v>78</v>
      </c>
      <c r="D247" s="16" t="s">
        <v>79</v>
      </c>
      <c r="E247" s="16" t="s">
        <v>48</v>
      </c>
      <c r="F247" s="17" t="str">
        <f t="shared" si="4"/>
        <v>Pass CV</v>
      </c>
      <c r="G247" s="82" t="s">
        <v>910</v>
      </c>
      <c r="H247" s="18">
        <v>364320662</v>
      </c>
      <c r="I247" s="16" t="s">
        <v>911</v>
      </c>
      <c r="J247" s="19">
        <v>34288</v>
      </c>
      <c r="K247" s="16" t="s">
        <v>912</v>
      </c>
      <c r="L247" s="21" t="str">
        <f ca="1">IFERROR(__xludf.DUMMYFUNCTION("if(or(countifs($H$3:H248,H248)&gt;1, countifs($I$3:I248,I248)&gt;1),""Trùng"",if(or(COUNTIFS('Data tổng'!$I:$I,$I248)&gt;1,COUNTIFS('Data tổng'!$H:$H,$H248)&gt;1),""Trùng ""&amp;FILTER('Data tổng'!$B:$B,'Data tổng'!$I:$I=$I248,'Data tổng'!$B:$B&lt;&gt;$B248),""ok""))"),"ok")</f>
        <v>ok</v>
      </c>
      <c r="M247" s="16" t="s">
        <v>40</v>
      </c>
      <c r="N247" s="16" t="s">
        <v>41</v>
      </c>
      <c r="O247" s="16"/>
      <c r="P247" s="16"/>
      <c r="Q247" s="16"/>
      <c r="R247" s="16"/>
      <c r="T247" s="16"/>
      <c r="U247" s="22" t="s">
        <v>913</v>
      </c>
      <c r="V247" s="23">
        <v>44476</v>
      </c>
      <c r="W247" s="24" t="s">
        <v>57</v>
      </c>
      <c r="X247" s="25"/>
      <c r="Y247" s="26"/>
      <c r="Z247" s="26"/>
      <c r="AA247" s="26"/>
      <c r="AB247" s="27"/>
      <c r="AC247" s="27"/>
      <c r="AD247" s="28"/>
      <c r="AE247" s="29"/>
      <c r="AF247" s="29"/>
      <c r="AG247" s="29"/>
    </row>
    <row r="248" spans="1:33" ht="76" hidden="1">
      <c r="A248" s="15">
        <v>44468</v>
      </c>
      <c r="B248" s="16" t="s">
        <v>33</v>
      </c>
      <c r="C248" s="16" t="s">
        <v>667</v>
      </c>
      <c r="D248" s="16" t="s">
        <v>417</v>
      </c>
      <c r="E248" s="16" t="s">
        <v>48</v>
      </c>
      <c r="F248" s="17" t="str">
        <f t="shared" si="4"/>
        <v>Fail Phỏng vấn</v>
      </c>
      <c r="G248" s="45" t="s">
        <v>914</v>
      </c>
      <c r="H248" s="18">
        <v>389689122</v>
      </c>
      <c r="I248" s="16" t="s">
        <v>915</v>
      </c>
      <c r="J248" s="19"/>
      <c r="K248" s="16"/>
      <c r="L248" s="21" t="str">
        <f ca="1">IFERROR(__xludf.DUMMYFUNCTION("if(or(countifs($H$3:H249,H249)&gt;1, countifs($I$3:I249,I249)&gt;1),""Trùng"",if(or(COUNTIFS('Data tổng'!$I:$I,$I249)&gt;1,COUNTIFS('Data tổng'!$H:$H,$H249)&gt;1),""Trùng ""&amp;FILTER('Data tổng'!$B:$B,'Data tổng'!$I:$I=$I249,'Data tổng'!$B:$B&lt;&gt;$B249),""ok""))"),"ok")</f>
        <v>ok</v>
      </c>
      <c r="M248" s="16" t="s">
        <v>40</v>
      </c>
      <c r="N248" s="16" t="s">
        <v>41</v>
      </c>
      <c r="O248" s="16"/>
      <c r="P248" s="16"/>
      <c r="Q248" s="16"/>
      <c r="R248" s="16"/>
      <c r="T248" s="16"/>
      <c r="U248" s="22" t="s">
        <v>916</v>
      </c>
      <c r="V248" s="23"/>
      <c r="W248" s="24" t="s">
        <v>57</v>
      </c>
      <c r="X248" s="25">
        <v>44474</v>
      </c>
      <c r="Y248" s="33">
        <v>0.35416666666666669</v>
      </c>
      <c r="Z248" s="26" t="s">
        <v>64</v>
      </c>
      <c r="AA248" s="26" t="s">
        <v>47</v>
      </c>
      <c r="AB248" s="27"/>
      <c r="AC248" s="27"/>
      <c r="AD248" s="28"/>
      <c r="AE248" s="29"/>
      <c r="AF248" s="29"/>
      <c r="AG248" s="29"/>
    </row>
    <row r="249" spans="1:33" ht="63.5" hidden="1">
      <c r="A249" s="15">
        <v>44468</v>
      </c>
      <c r="B249" s="16" t="s">
        <v>33</v>
      </c>
      <c r="C249" s="16" t="s">
        <v>34</v>
      </c>
      <c r="D249" s="16" t="s">
        <v>34</v>
      </c>
      <c r="E249" s="16" t="s">
        <v>36</v>
      </c>
      <c r="F249" s="17" t="str">
        <f t="shared" si="4"/>
        <v>Fail Phỏng vấn</v>
      </c>
      <c r="G249" s="82" t="s">
        <v>917</v>
      </c>
      <c r="H249" s="18">
        <v>866685698</v>
      </c>
      <c r="I249" s="16" t="s">
        <v>918</v>
      </c>
      <c r="J249" s="19">
        <v>34801</v>
      </c>
      <c r="K249" s="16"/>
      <c r="L249" s="21" t="str">
        <f ca="1">IFERROR(__xludf.DUMMYFUNCTION("if(or(countifs($H$3:H250,H250)&gt;1, countifs($I$3:I250,I250)&gt;1),""Trùng"",if(or(COUNTIFS('Data tổng'!$I:$I,$I250)&gt;1,COUNTIFS('Data tổng'!$H:$H,$H250)&gt;1),""Trùng ""&amp;FILTER('Data tổng'!$B:$B,'Data tổng'!$I:$I=$I250,'Data tổng'!$B:$B&lt;&gt;$B250),""ok""))"),"ok")</f>
        <v>ok</v>
      </c>
      <c r="M249" s="16" t="s">
        <v>112</v>
      </c>
      <c r="N249" s="16" t="s">
        <v>64</v>
      </c>
      <c r="O249" s="16"/>
      <c r="P249" s="16"/>
      <c r="Q249" s="16"/>
      <c r="R249" s="16"/>
      <c r="T249" s="16"/>
      <c r="U249" s="22" t="s">
        <v>919</v>
      </c>
      <c r="V249" s="23"/>
      <c r="W249" s="24" t="s">
        <v>57</v>
      </c>
      <c r="X249" s="25">
        <v>44475</v>
      </c>
      <c r="Y249" s="33">
        <v>0.60416666666666663</v>
      </c>
      <c r="Z249" s="26" t="s">
        <v>64</v>
      </c>
      <c r="AA249" s="26" t="s">
        <v>47</v>
      </c>
      <c r="AB249" s="27"/>
      <c r="AC249" s="27"/>
      <c r="AD249" s="28"/>
      <c r="AE249" s="29"/>
      <c r="AF249" s="29"/>
      <c r="AG249" s="29"/>
    </row>
    <row r="250" spans="1:33" ht="38.5" hidden="1">
      <c r="A250" s="15">
        <v>44468</v>
      </c>
      <c r="B250" s="16" t="s">
        <v>33</v>
      </c>
      <c r="C250" s="16" t="s">
        <v>78</v>
      </c>
      <c r="D250" s="16" t="s">
        <v>79</v>
      </c>
      <c r="E250" s="16" t="s">
        <v>48</v>
      </c>
      <c r="F250" s="17" t="str">
        <f t="shared" si="4"/>
        <v>Đã nhận được CV</v>
      </c>
      <c r="G250" s="16" t="s">
        <v>920</v>
      </c>
      <c r="H250" s="18" t="s">
        <v>921</v>
      </c>
      <c r="I250" s="16" t="s">
        <v>922</v>
      </c>
      <c r="J250" s="19">
        <v>34114</v>
      </c>
      <c r="K250" s="16"/>
      <c r="L250" s="21" t="str">
        <f ca="1">IFERROR(__xludf.DUMMYFUNCTION("if(or(countifs($H$3:H251,H251)&gt;1, countifs($I$3:I251,I251)&gt;1),""Trùng"",if(or(COUNTIFS('Data tổng'!$I:$I,$I251)&gt;1,COUNTIFS('Data tổng'!$H:$H,$H251)&gt;1),""Trùng ""&amp;FILTER('Data tổng'!$B:$B,'Data tổng'!$I:$I=$I251,'Data tổng'!$B:$B&lt;&gt;$B251),""ok""))"),"ok")</f>
        <v>ok</v>
      </c>
      <c r="M250" s="16" t="s">
        <v>112</v>
      </c>
      <c r="N250" s="16" t="s">
        <v>258</v>
      </c>
      <c r="O250" s="16"/>
      <c r="P250" s="16"/>
      <c r="Q250" s="16"/>
      <c r="R250" s="16"/>
      <c r="T250" s="16"/>
      <c r="U250" s="22" t="s">
        <v>923</v>
      </c>
      <c r="V250" s="23"/>
      <c r="W250" s="24"/>
      <c r="X250" s="25"/>
      <c r="Y250" s="26"/>
      <c r="Z250" s="26"/>
      <c r="AA250" s="26"/>
      <c r="AB250" s="27"/>
      <c r="AC250" s="27"/>
      <c r="AD250" s="28"/>
      <c r="AE250" s="29"/>
      <c r="AF250" s="29"/>
      <c r="AG250" s="29"/>
    </row>
    <row r="251" spans="1:33" ht="38.5" hidden="1">
      <c r="A251" s="15">
        <v>44468</v>
      </c>
      <c r="B251" s="16" t="s">
        <v>33</v>
      </c>
      <c r="C251" s="16" t="s">
        <v>78</v>
      </c>
      <c r="D251" s="16" t="s">
        <v>79</v>
      </c>
      <c r="E251" s="16" t="s">
        <v>48</v>
      </c>
      <c r="F251" s="17" t="str">
        <f t="shared" si="4"/>
        <v>Đã nhận được CV</v>
      </c>
      <c r="G251" s="16" t="s">
        <v>924</v>
      </c>
      <c r="H251" s="18" t="s">
        <v>925</v>
      </c>
      <c r="I251" s="16" t="s">
        <v>926</v>
      </c>
      <c r="J251" s="19">
        <v>36139</v>
      </c>
      <c r="K251" s="16"/>
      <c r="L251" s="21" t="str">
        <f ca="1">IFERROR(__xludf.DUMMYFUNCTION("if(or(countifs($H$3:H252,H252)&gt;1, countifs($I$3:I252,I252)&gt;1),""Trùng"",if(or(COUNTIFS('Data tổng'!$I:$I,$I252)&gt;1,COUNTIFS('Data tổng'!$H:$H,$H252)&gt;1),""Trùng ""&amp;FILTER('Data tổng'!$B:$B,'Data tổng'!$I:$I=$I252,'Data tổng'!$B:$B&lt;&gt;$B252),""ok""))"),"ok")</f>
        <v>ok</v>
      </c>
      <c r="M251" s="16" t="s">
        <v>112</v>
      </c>
      <c r="N251" s="16" t="s">
        <v>258</v>
      </c>
      <c r="O251" s="16"/>
      <c r="P251" s="16"/>
      <c r="Q251" s="16"/>
      <c r="R251" s="16"/>
      <c r="T251" s="16"/>
      <c r="U251" s="22" t="s">
        <v>923</v>
      </c>
      <c r="V251" s="23"/>
      <c r="W251" s="24"/>
      <c r="X251" s="25"/>
      <c r="Y251" s="26"/>
      <c r="Z251" s="26"/>
      <c r="AA251" s="26"/>
      <c r="AB251" s="27"/>
      <c r="AC251" s="27"/>
      <c r="AD251" s="28"/>
      <c r="AE251" s="29"/>
      <c r="AF251" s="29"/>
      <c r="AG251" s="29"/>
    </row>
    <row r="252" spans="1:33" ht="38.5" hidden="1">
      <c r="A252" s="15">
        <v>44469</v>
      </c>
      <c r="B252" s="16" t="s">
        <v>33</v>
      </c>
      <c r="C252" s="16" t="s">
        <v>78</v>
      </c>
      <c r="D252" s="16" t="s">
        <v>79</v>
      </c>
      <c r="E252" s="16" t="s">
        <v>48</v>
      </c>
      <c r="F252" s="17" t="str">
        <f t="shared" si="4"/>
        <v>Đã nhận được CV</v>
      </c>
      <c r="G252" s="16" t="s">
        <v>927</v>
      </c>
      <c r="H252" s="18">
        <v>385486673</v>
      </c>
      <c r="I252" s="16" t="s">
        <v>928</v>
      </c>
      <c r="J252" s="19">
        <v>36199</v>
      </c>
      <c r="K252" s="16"/>
      <c r="L252" s="21" t="str">
        <f ca="1">IFERROR(__xludf.DUMMYFUNCTION("if(or(countifs($H$3:H253,H253)&gt;1, countifs($I$3:I253,I253)&gt;1),""Trùng"",if(or(COUNTIFS('Data tổng'!$I:$I,$I253)&gt;1,COUNTIFS('Data tổng'!$H:$H,$H253)&gt;1),""Trùng ""&amp;FILTER('Data tổng'!$B:$B,'Data tổng'!$I:$I=$I253,'Data tổng'!$B:$B&lt;&gt;$B253),""ok""))"),"ok")</f>
        <v>ok</v>
      </c>
      <c r="M252" s="16" t="s">
        <v>40</v>
      </c>
      <c r="N252" s="16"/>
      <c r="O252" s="16"/>
      <c r="P252" s="16"/>
      <c r="Q252" s="16"/>
      <c r="R252" s="16"/>
      <c r="T252" s="16"/>
      <c r="U252" s="22" t="s">
        <v>923</v>
      </c>
      <c r="V252" s="23"/>
      <c r="W252" s="24"/>
      <c r="X252" s="25"/>
      <c r="Y252" s="26"/>
      <c r="Z252" s="26"/>
      <c r="AA252" s="26"/>
      <c r="AB252" s="27"/>
      <c r="AC252" s="27"/>
      <c r="AD252" s="28"/>
      <c r="AE252" s="29"/>
      <c r="AF252" s="29"/>
      <c r="AG252" s="29"/>
    </row>
    <row r="253" spans="1:33" ht="38.5" hidden="1">
      <c r="A253" s="15">
        <v>44469</v>
      </c>
      <c r="B253" s="16" t="s">
        <v>33</v>
      </c>
      <c r="C253" s="16" t="s">
        <v>78</v>
      </c>
      <c r="D253" s="16" t="s">
        <v>79</v>
      </c>
      <c r="E253" s="16" t="s">
        <v>48</v>
      </c>
      <c r="F253" s="17" t="str">
        <f t="shared" si="4"/>
        <v>Fail Phỏng vấn</v>
      </c>
      <c r="G253" s="45" t="s">
        <v>929</v>
      </c>
      <c r="H253" s="18">
        <v>339672424</v>
      </c>
      <c r="I253" s="16" t="s">
        <v>930</v>
      </c>
      <c r="J253" s="19">
        <v>35896</v>
      </c>
      <c r="K253" s="30" t="s">
        <v>931</v>
      </c>
      <c r="L253" s="21" t="str">
        <f ca="1">IFERROR(__xludf.DUMMYFUNCTION("if(or(countifs($H$3:H254,H254)&gt;1, countifs($I$3:I254,I254)&gt;1),""Trùng"",if(or(COUNTIFS('Data tổng'!$I:$I,$I254)&gt;1,COUNTIFS('Data tổng'!$H:$H,$H254)&gt;1),""Trùng ""&amp;FILTER('Data tổng'!$B:$B,'Data tổng'!$I:$I=$I254,'Data tổng'!$B:$B&lt;&gt;$B254),""ok""))"),"ok")</f>
        <v>ok</v>
      </c>
      <c r="M253" s="16" t="s">
        <v>40</v>
      </c>
      <c r="N253" s="16"/>
      <c r="O253" s="16"/>
      <c r="P253" s="16"/>
      <c r="Q253" s="16"/>
      <c r="R253" s="16"/>
      <c r="T253" s="16"/>
      <c r="U253" s="22" t="s">
        <v>923</v>
      </c>
      <c r="V253" s="23">
        <v>44469</v>
      </c>
      <c r="W253" s="24" t="s">
        <v>57</v>
      </c>
      <c r="X253" s="25">
        <v>44475</v>
      </c>
      <c r="Y253" s="33">
        <v>0.58333333333333337</v>
      </c>
      <c r="Z253" s="26" t="s">
        <v>160</v>
      </c>
      <c r="AA253" s="26" t="s">
        <v>47</v>
      </c>
      <c r="AB253" s="27"/>
      <c r="AC253" s="27"/>
      <c r="AD253" s="28"/>
      <c r="AE253" s="29"/>
      <c r="AF253" s="29"/>
      <c r="AG253" s="29"/>
    </row>
    <row r="254" spans="1:33" ht="76" hidden="1">
      <c r="A254" s="15">
        <v>44469</v>
      </c>
      <c r="B254" s="16" t="s">
        <v>33</v>
      </c>
      <c r="C254" s="16" t="s">
        <v>263</v>
      </c>
      <c r="D254" s="16" t="s">
        <v>79</v>
      </c>
      <c r="E254" s="16" t="s">
        <v>48</v>
      </c>
      <c r="F254" s="17" t="str">
        <f t="shared" si="4"/>
        <v>Đã nhận được CV</v>
      </c>
      <c r="G254" s="16" t="s">
        <v>932</v>
      </c>
      <c r="H254" s="18">
        <v>328803015</v>
      </c>
      <c r="I254" s="16"/>
      <c r="J254" s="19"/>
      <c r="K254" s="30" t="s">
        <v>933</v>
      </c>
      <c r="L254" s="21" t="str">
        <f ca="1">IFERROR(__xludf.DUMMYFUNCTION("if(or(countifs($H$3:H255,H255)&gt;1, countifs($I$3:I255,I255)&gt;1),""Trùng"",if(or(COUNTIFS('Data tổng'!$I:$I,$I255)&gt;1,COUNTIFS('Data tổng'!$H:$H,$H255)&gt;1),""Trùng ""&amp;FILTER('Data tổng'!$B:$B,'Data tổng'!$I:$I=$I255,'Data tổng'!$B:$B&lt;&gt;$B255),""ok""))"),"ok")</f>
        <v>ok</v>
      </c>
      <c r="M254" s="16" t="s">
        <v>112</v>
      </c>
      <c r="N254" s="16"/>
      <c r="O254" s="16"/>
      <c r="P254" s="16"/>
      <c r="Q254" s="16"/>
      <c r="R254" s="16"/>
      <c r="T254" s="16"/>
      <c r="U254" s="22" t="s">
        <v>934</v>
      </c>
      <c r="V254" s="23"/>
      <c r="W254" s="24"/>
      <c r="X254" s="25"/>
      <c r="Y254" s="26"/>
      <c r="Z254" s="26"/>
      <c r="AA254" s="26"/>
      <c r="AB254" s="27"/>
      <c r="AC254" s="27"/>
      <c r="AD254" s="28"/>
      <c r="AE254" s="29"/>
      <c r="AF254" s="29"/>
      <c r="AG254" s="29"/>
    </row>
    <row r="255" spans="1:33" ht="163.5" hidden="1">
      <c r="A255" s="15">
        <v>44469</v>
      </c>
      <c r="B255" s="16" t="s">
        <v>33</v>
      </c>
      <c r="C255" s="16" t="s">
        <v>145</v>
      </c>
      <c r="D255" s="16" t="s">
        <v>79</v>
      </c>
      <c r="E255" s="16" t="s">
        <v>48</v>
      </c>
      <c r="F255" s="17" t="str">
        <f t="shared" si="4"/>
        <v>Fail CV</v>
      </c>
      <c r="G255" s="16" t="s">
        <v>935</v>
      </c>
      <c r="H255" s="18">
        <v>962211665</v>
      </c>
      <c r="I255" s="16"/>
      <c r="J255" s="19"/>
      <c r="K255" s="30" t="s">
        <v>936</v>
      </c>
      <c r="L255" s="21" t="str">
        <f ca="1">IFERROR(__xludf.DUMMYFUNCTION("if(or(countifs($H$3:H256,H256)&gt;1, countifs($I$3:I256,I256)&gt;1),""Trùng"",if(or(COUNTIFS('Data tổng'!$I:$I,$I256)&gt;1,COUNTIFS('Data tổng'!$H:$H,$H256)&gt;1),""Trùng ""&amp;FILTER('Data tổng'!$B:$B,'Data tổng'!$I:$I=$I256,'Data tổng'!$B:$B&lt;&gt;$B256),""ok""))"),"ok")</f>
        <v>ok</v>
      </c>
      <c r="M255" s="16" t="s">
        <v>112</v>
      </c>
      <c r="N255" s="16"/>
      <c r="O255" s="16"/>
      <c r="P255" s="16"/>
      <c r="Q255" s="16"/>
      <c r="R255" s="16"/>
      <c r="T255" s="16"/>
      <c r="U255" s="22" t="s">
        <v>937</v>
      </c>
      <c r="V255" s="23"/>
      <c r="W255" s="24" t="s">
        <v>47</v>
      </c>
      <c r="X255" s="25"/>
      <c r="Y255" s="26"/>
      <c r="Z255" s="26"/>
      <c r="AA255" s="26"/>
      <c r="AB255" s="27"/>
      <c r="AC255" s="27"/>
      <c r="AD255" s="28"/>
      <c r="AE255" s="29"/>
      <c r="AF255" s="29"/>
      <c r="AG255" s="29"/>
    </row>
    <row r="256" spans="1:33" ht="76" hidden="1">
      <c r="A256" s="15">
        <v>44469</v>
      </c>
      <c r="B256" s="16" t="s">
        <v>33</v>
      </c>
      <c r="C256" s="16" t="s">
        <v>78</v>
      </c>
      <c r="D256" s="16" t="s">
        <v>417</v>
      </c>
      <c r="E256" s="16" t="s">
        <v>48</v>
      </c>
      <c r="F256" s="17" t="str">
        <f t="shared" si="4"/>
        <v>Đã nhận được CV</v>
      </c>
      <c r="G256" s="16" t="s">
        <v>938</v>
      </c>
      <c r="H256" s="18" t="s">
        <v>939</v>
      </c>
      <c r="I256" s="16" t="s">
        <v>940</v>
      </c>
      <c r="J256" s="19">
        <v>33963</v>
      </c>
      <c r="K256" s="16"/>
      <c r="L256" s="21" t="str">
        <f ca="1">IFERROR(__xludf.DUMMYFUNCTION("if(or(countifs($H$3:H257,H257)&gt;1, countifs($I$3:I257,I257)&gt;1),""Trùng"",if(or(COUNTIFS('Data tổng'!$I:$I,$I257)&gt;1,COUNTIFS('Data tổng'!$H:$H,$H257)&gt;1),""Trùng ""&amp;FILTER('Data tổng'!$B:$B,'Data tổng'!$I:$I=$I257,'Data tổng'!$B:$B&lt;&gt;$B257),""ok""))"),"ok")</f>
        <v>ok</v>
      </c>
      <c r="M256" s="16" t="s">
        <v>112</v>
      </c>
      <c r="N256" s="16" t="s">
        <v>941</v>
      </c>
      <c r="O256" s="16"/>
      <c r="P256" s="16"/>
      <c r="Q256" s="16"/>
      <c r="R256" s="16"/>
      <c r="T256" s="16"/>
      <c r="U256" s="22" t="s">
        <v>942</v>
      </c>
      <c r="V256" s="23"/>
      <c r="W256" s="24" t="s">
        <v>731</v>
      </c>
      <c r="X256" s="25"/>
      <c r="Y256" s="26"/>
      <c r="Z256" s="26"/>
      <c r="AA256" s="26"/>
      <c r="AB256" s="27"/>
      <c r="AC256" s="27"/>
      <c r="AD256" s="28"/>
      <c r="AE256" s="29"/>
      <c r="AF256" s="29"/>
      <c r="AG256" s="29"/>
    </row>
    <row r="257" spans="1:33" ht="26" hidden="1">
      <c r="A257" s="15">
        <v>44469</v>
      </c>
      <c r="B257" s="16" t="s">
        <v>33</v>
      </c>
      <c r="C257" s="16" t="s">
        <v>263</v>
      </c>
      <c r="D257" s="16" t="s">
        <v>79</v>
      </c>
      <c r="E257" s="16" t="s">
        <v>48</v>
      </c>
      <c r="F257" s="17" t="str">
        <f t="shared" si="4"/>
        <v>Đã nhận được CV</v>
      </c>
      <c r="G257" s="45" t="s">
        <v>943</v>
      </c>
      <c r="H257" s="18">
        <v>926866559</v>
      </c>
      <c r="I257" s="16" t="s">
        <v>944</v>
      </c>
      <c r="J257" s="19">
        <v>35958</v>
      </c>
      <c r="K257" s="30" t="s">
        <v>945</v>
      </c>
      <c r="L257" s="21" t="str">
        <f ca="1">IFERROR(__xludf.DUMMYFUNCTION("if(or(countifs($H$3:H258,H258)&gt;1, countifs($I$3:I258,I258)&gt;1),""Trùng"",if(or(COUNTIFS('Data tổng'!$I:$I,$I258)&gt;1,COUNTIFS('Data tổng'!$H:$H,$H258)&gt;1),""Trùng ""&amp;FILTER('Data tổng'!$B:$B,'Data tổng'!$I:$I=$I258,'Data tổng'!$B:$B&lt;&gt;$B258),""ok""))"),"ok")</f>
        <v>ok</v>
      </c>
      <c r="M257" s="16" t="s">
        <v>40</v>
      </c>
      <c r="N257" s="16"/>
      <c r="O257" s="16"/>
      <c r="P257" s="16"/>
      <c r="Q257" s="16"/>
      <c r="R257" s="16"/>
      <c r="T257" s="16"/>
      <c r="U257" s="22"/>
      <c r="V257" s="23"/>
      <c r="W257" s="24"/>
      <c r="X257" s="25"/>
      <c r="Y257" s="26"/>
      <c r="Z257" s="26"/>
      <c r="AA257" s="26"/>
      <c r="AB257" s="27"/>
      <c r="AC257" s="27"/>
      <c r="AD257" s="28"/>
      <c r="AE257" s="29"/>
      <c r="AF257" s="29"/>
      <c r="AG257" s="29"/>
    </row>
    <row r="258" spans="1:33" ht="188.5" hidden="1">
      <c r="A258" s="15">
        <v>44469</v>
      </c>
      <c r="B258" s="16" t="s">
        <v>33</v>
      </c>
      <c r="C258" s="16" t="s">
        <v>635</v>
      </c>
      <c r="D258" s="16" t="s">
        <v>79</v>
      </c>
      <c r="E258" s="16" t="s">
        <v>48</v>
      </c>
      <c r="F258" s="17" t="str">
        <f t="shared" si="4"/>
        <v>Đã nhận được CV</v>
      </c>
      <c r="G258" s="16" t="s">
        <v>946</v>
      </c>
      <c r="H258" s="18">
        <v>989903506</v>
      </c>
      <c r="I258" s="16" t="s">
        <v>947</v>
      </c>
      <c r="J258" s="19"/>
      <c r="K258" s="30" t="s">
        <v>948</v>
      </c>
      <c r="L258" s="21" t="str">
        <f ca="1">IFERROR(__xludf.DUMMYFUNCTION("if(or(countifs($H$3:H259,H259)&gt;1, countifs($I$3:I259,I259)&gt;1),""Trùng"",if(or(COUNTIFS('Data tổng'!$I:$I,$I259)&gt;1,COUNTIFS('Data tổng'!$H:$H,$H259)&gt;1),""Trùng ""&amp;FILTER('Data tổng'!$B:$B,'Data tổng'!$I:$I=$I259,'Data tổng'!$B:$B&lt;&gt;$B259),""ok""))"),"ok")</f>
        <v>ok</v>
      </c>
      <c r="M258" s="16" t="s">
        <v>112</v>
      </c>
      <c r="N258" s="16"/>
      <c r="O258" s="16"/>
      <c r="P258" s="16"/>
      <c r="Q258" s="16"/>
      <c r="R258" s="16"/>
      <c r="T258" s="16"/>
      <c r="U258" s="22" t="s">
        <v>949</v>
      </c>
      <c r="V258" s="23"/>
      <c r="W258" s="24"/>
      <c r="X258" s="25"/>
      <c r="Y258" s="26"/>
      <c r="Z258" s="26"/>
      <c r="AA258" s="26"/>
      <c r="AB258" s="27"/>
      <c r="AC258" s="27"/>
      <c r="AD258" s="28"/>
      <c r="AE258" s="29"/>
      <c r="AF258" s="29"/>
      <c r="AG258" s="29"/>
    </row>
    <row r="259" spans="1:33" ht="38.5" hidden="1">
      <c r="A259" s="15">
        <v>44469</v>
      </c>
      <c r="B259" s="16" t="s">
        <v>33</v>
      </c>
      <c r="C259" s="16" t="s">
        <v>78</v>
      </c>
      <c r="D259" s="16" t="s">
        <v>79</v>
      </c>
      <c r="E259" s="16" t="s">
        <v>48</v>
      </c>
      <c r="F259" s="17" t="str">
        <f t="shared" si="4"/>
        <v>Fail CV</v>
      </c>
      <c r="G259" s="16" t="s">
        <v>950</v>
      </c>
      <c r="H259" s="18">
        <v>973721995</v>
      </c>
      <c r="I259" s="16" t="s">
        <v>951</v>
      </c>
      <c r="J259" s="19"/>
      <c r="K259" s="30" t="s">
        <v>952</v>
      </c>
      <c r="L259" s="21" t="str">
        <f ca="1">IFERROR(__xludf.DUMMYFUNCTION("if(or(countifs($H$3:H260,H260)&gt;1, countifs($I$3:I260,I260)&gt;1),""Trùng"",if(or(COUNTIFS('Data tổng'!$I:$I,$I260)&gt;1,COUNTIFS('Data tổng'!$H:$H,$H260)&gt;1),""Trùng ""&amp;FILTER('Data tổng'!$B:$B,'Data tổng'!$I:$I=$I260,'Data tổng'!$B:$B&lt;&gt;$B260),""ok""))"),"ok")</f>
        <v>ok</v>
      </c>
      <c r="M259" s="16" t="s">
        <v>801</v>
      </c>
      <c r="N259" s="16"/>
      <c r="O259" s="16"/>
      <c r="P259" s="16"/>
      <c r="Q259" s="16"/>
      <c r="R259" s="16"/>
      <c r="T259" s="16"/>
      <c r="U259" s="22" t="s">
        <v>953</v>
      </c>
      <c r="V259" s="23"/>
      <c r="W259" s="24" t="s">
        <v>47</v>
      </c>
      <c r="X259" s="25"/>
      <c r="Y259" s="26"/>
      <c r="Z259" s="26"/>
      <c r="AA259" s="26"/>
      <c r="AB259" s="27"/>
      <c r="AC259" s="27"/>
      <c r="AD259" s="28"/>
      <c r="AE259" s="29"/>
      <c r="AF259" s="29"/>
      <c r="AG259" s="29"/>
    </row>
    <row r="260" spans="1:33" ht="38.5" hidden="1">
      <c r="A260" s="15">
        <v>44469</v>
      </c>
      <c r="B260" s="16" t="s">
        <v>33</v>
      </c>
      <c r="C260" s="16" t="s">
        <v>250</v>
      </c>
      <c r="D260" s="16" t="s">
        <v>79</v>
      </c>
      <c r="E260" s="16" t="s">
        <v>48</v>
      </c>
      <c r="F260" s="17" t="str">
        <f t="shared" si="4"/>
        <v>Đã nhận được CV</v>
      </c>
      <c r="G260" s="45" t="s">
        <v>954</v>
      </c>
      <c r="H260" s="18">
        <v>915786203</v>
      </c>
      <c r="I260" s="16" t="s">
        <v>955</v>
      </c>
      <c r="J260" s="19"/>
      <c r="K260" s="16"/>
      <c r="L260" s="21" t="str">
        <f ca="1">IFERROR(__xludf.DUMMYFUNCTION("if(or(countifs($H$3:H261,H261)&gt;1, countifs($I$3:I261,I261)&gt;1),""Trùng"",if(or(COUNTIFS('Data tổng'!$I:$I,$I261)&gt;1,COUNTIFS('Data tổng'!$H:$H,$H261)&gt;1),""Trùng ""&amp;FILTER('Data tổng'!$B:$B,'Data tổng'!$I:$I=$I261,'Data tổng'!$B:$B&lt;&gt;$B261),""ok""))"),"ok")</f>
        <v>ok</v>
      </c>
      <c r="M260" s="16" t="s">
        <v>112</v>
      </c>
      <c r="N260" s="16" t="s">
        <v>941</v>
      </c>
      <c r="O260" s="16"/>
      <c r="P260" s="16"/>
      <c r="Q260" s="16"/>
      <c r="R260" s="16"/>
      <c r="T260" s="16"/>
      <c r="U260" s="22" t="s">
        <v>953</v>
      </c>
      <c r="V260" s="23"/>
      <c r="W260" s="24"/>
      <c r="X260" s="25"/>
      <c r="Y260" s="26"/>
      <c r="Z260" s="26"/>
      <c r="AA260" s="26"/>
      <c r="AB260" s="27"/>
      <c r="AC260" s="27"/>
      <c r="AD260" s="28"/>
      <c r="AE260" s="29"/>
      <c r="AF260" s="29"/>
      <c r="AG260" s="29"/>
    </row>
    <row r="261" spans="1:33" ht="201" hidden="1">
      <c r="A261" s="15">
        <v>44469</v>
      </c>
      <c r="B261" s="16" t="s">
        <v>33</v>
      </c>
      <c r="C261" s="16" t="s">
        <v>78</v>
      </c>
      <c r="D261" s="16" t="s">
        <v>417</v>
      </c>
      <c r="E261" s="16" t="s">
        <v>48</v>
      </c>
      <c r="F261" s="17" t="str">
        <f t="shared" si="4"/>
        <v>Pass CV</v>
      </c>
      <c r="G261" s="45" t="s">
        <v>956</v>
      </c>
      <c r="H261" s="18">
        <v>965688392</v>
      </c>
      <c r="I261" s="86" t="s">
        <v>957</v>
      </c>
      <c r="J261" s="87">
        <v>34733</v>
      </c>
      <c r="K261" s="30" t="s">
        <v>958</v>
      </c>
      <c r="L261" s="21" t="str">
        <f ca="1">IFERROR(__xludf.DUMMYFUNCTION("if(or(countifs($H$3:H262,H262)&gt;1, countifs($I$3:I262,I262)&gt;1),""Trùng"",if(or(COUNTIFS('Data tổng'!$I:$I,$I262)&gt;1,COUNTIFS('Data tổng'!$H:$H,$H262)&gt;1),""Trùng ""&amp;FILTER('Data tổng'!$B:$B,'Data tổng'!$I:$I=$I262,'Data tổng'!$B:$B&lt;&gt;$B262),""ok""))"),"ok")</f>
        <v>ok</v>
      </c>
      <c r="M261" s="16" t="s">
        <v>112</v>
      </c>
      <c r="N261" s="16" t="s">
        <v>941</v>
      </c>
      <c r="O261" s="16"/>
      <c r="P261" s="16"/>
      <c r="Q261" s="16"/>
      <c r="R261" s="16"/>
      <c r="T261" s="16"/>
      <c r="U261" s="22" t="s">
        <v>959</v>
      </c>
      <c r="V261" s="23">
        <v>44473</v>
      </c>
      <c r="W261" s="24" t="s">
        <v>57</v>
      </c>
      <c r="X261" s="25"/>
      <c r="Y261" s="26"/>
      <c r="Z261" s="26"/>
      <c r="AA261" s="26"/>
      <c r="AB261" s="27"/>
      <c r="AC261" s="27"/>
      <c r="AD261" s="28"/>
      <c r="AE261" s="29"/>
      <c r="AF261" s="29"/>
      <c r="AG261" s="29"/>
    </row>
    <row r="262" spans="1:33" ht="38.5" hidden="1">
      <c r="A262" s="15">
        <v>44470</v>
      </c>
      <c r="B262" s="16" t="s">
        <v>33</v>
      </c>
      <c r="C262" s="16" t="s">
        <v>250</v>
      </c>
      <c r="D262" s="16" t="s">
        <v>79</v>
      </c>
      <c r="E262" s="16" t="s">
        <v>48</v>
      </c>
      <c r="F262" s="17" t="str">
        <f t="shared" si="4"/>
        <v>Đã nhận được CV</v>
      </c>
      <c r="G262" s="45" t="s">
        <v>960</v>
      </c>
      <c r="H262" s="18">
        <v>974097826</v>
      </c>
      <c r="I262" s="16" t="s">
        <v>961</v>
      </c>
      <c r="J262" s="19"/>
      <c r="K262" s="30" t="s">
        <v>962</v>
      </c>
      <c r="L262" s="21" t="str">
        <f ca="1">IFERROR(__xludf.DUMMYFUNCTION("if(or(countifs($H$3:H263,H263)&gt;1, countifs($I$3:I263,I263)&gt;1),""Trùng"",if(or(COUNTIFS('Data tổng'!$I:$I,$I263)&gt;1,COUNTIFS('Data tổng'!$H:$H,$H263)&gt;1),""Trùng ""&amp;FILTER('Data tổng'!$B:$B,'Data tổng'!$I:$I=$I263,'Data tổng'!$B:$B&lt;&gt;$B263),""ok""))"),"ok")</f>
        <v>ok</v>
      </c>
      <c r="M262" s="16" t="s">
        <v>40</v>
      </c>
      <c r="N262" s="16"/>
      <c r="O262" s="16"/>
      <c r="P262" s="16"/>
      <c r="Q262" s="16"/>
      <c r="R262" s="16"/>
      <c r="T262" s="16"/>
      <c r="U262" s="22" t="s">
        <v>953</v>
      </c>
      <c r="V262" s="23"/>
      <c r="W262" s="24"/>
      <c r="X262" s="25"/>
      <c r="Y262" s="26"/>
      <c r="Z262" s="26"/>
      <c r="AA262" s="26"/>
      <c r="AB262" s="27"/>
      <c r="AC262" s="27"/>
      <c r="AD262" s="28"/>
      <c r="AE262" s="29"/>
      <c r="AF262" s="29"/>
      <c r="AG262" s="29"/>
    </row>
    <row r="263" spans="1:33" ht="38.5" hidden="1">
      <c r="A263" s="15">
        <v>44470</v>
      </c>
      <c r="B263" s="16" t="s">
        <v>33</v>
      </c>
      <c r="C263" s="16" t="s">
        <v>667</v>
      </c>
      <c r="D263" s="16" t="s">
        <v>417</v>
      </c>
      <c r="E263" s="16" t="s">
        <v>48</v>
      </c>
      <c r="F263" s="17" t="str">
        <f t="shared" si="4"/>
        <v>Đã nhận được CV</v>
      </c>
      <c r="G263" s="16" t="s">
        <v>963</v>
      </c>
      <c r="H263" s="18"/>
      <c r="I263" s="16"/>
      <c r="J263" s="19"/>
      <c r="K263" s="30" t="s">
        <v>964</v>
      </c>
      <c r="L263" s="21" t="str">
        <f ca="1">IFERROR(__xludf.DUMMYFUNCTION("if(or(countifs($H$3:H264,H264)&gt;1, countifs($I$3:I264,I264)&gt;1),""Trùng"",if(or(COUNTIFS('Data tổng'!$I:$I,$I264)&gt;1,COUNTIFS('Data tổng'!$H:$H,$H264)&gt;1),""Trùng ""&amp;FILTER('Data tổng'!$B:$B,'Data tổng'!$I:$I=$I264,'Data tổng'!$B:$B&lt;&gt;$B264),""ok""))"),"ok")</f>
        <v>ok</v>
      </c>
      <c r="M263" s="16" t="s">
        <v>40</v>
      </c>
      <c r="N263" s="16"/>
      <c r="O263" s="16"/>
      <c r="P263" s="16"/>
      <c r="Q263" s="16"/>
      <c r="R263" s="16"/>
      <c r="T263" s="16"/>
      <c r="U263" s="22" t="s">
        <v>965</v>
      </c>
      <c r="V263" s="23"/>
      <c r="W263" s="24"/>
      <c r="X263" s="25"/>
      <c r="Y263" s="26"/>
      <c r="Z263" s="26"/>
      <c r="AA263" s="26"/>
      <c r="AB263" s="27"/>
      <c r="AC263" s="27"/>
      <c r="AD263" s="28"/>
      <c r="AE263" s="29"/>
      <c r="AF263" s="29"/>
      <c r="AG263" s="29"/>
    </row>
    <row r="264" spans="1:33" ht="26" hidden="1">
      <c r="A264" s="15">
        <v>44470</v>
      </c>
      <c r="B264" s="16" t="s">
        <v>33</v>
      </c>
      <c r="C264" s="16" t="s">
        <v>78</v>
      </c>
      <c r="D264" s="16" t="s">
        <v>79</v>
      </c>
      <c r="E264" s="16" t="s">
        <v>48</v>
      </c>
      <c r="F264" s="17" t="str">
        <f t="shared" si="4"/>
        <v>Đã nhận được CV</v>
      </c>
      <c r="G264" s="16" t="s">
        <v>966</v>
      </c>
      <c r="H264" s="18" t="s">
        <v>967</v>
      </c>
      <c r="I264" s="16" t="s">
        <v>968</v>
      </c>
      <c r="J264" s="88">
        <v>35756</v>
      </c>
      <c r="K264" s="30" t="s">
        <v>969</v>
      </c>
      <c r="L264" s="21" t="str">
        <f ca="1">IFERROR(__xludf.DUMMYFUNCTION("if(or(countifs($H$3:H265,H265)&gt;1, countifs($I$3:I265,I265)&gt;1),""Trùng"",if(or(COUNTIFS('Data tổng'!$I:$I,$I265)&gt;1,COUNTIFS('Data tổng'!$H:$H,$H265)&gt;1),""Trùng ""&amp;FILTER('Data tổng'!$B:$B,'Data tổng'!$I:$I=$I265,'Data tổng'!$B:$B&lt;&gt;$B265),""ok""))"),"ok")</f>
        <v>ok</v>
      </c>
      <c r="M264" s="16" t="s">
        <v>40</v>
      </c>
      <c r="N264" s="16"/>
      <c r="O264" s="16"/>
      <c r="P264" s="16"/>
      <c r="Q264" s="16"/>
      <c r="R264" s="16"/>
      <c r="T264" s="16"/>
      <c r="U264" s="77" t="s">
        <v>970</v>
      </c>
      <c r="V264" s="23"/>
      <c r="W264" s="24"/>
      <c r="X264" s="25"/>
      <c r="Y264" s="26"/>
      <c r="Z264" s="26"/>
      <c r="AA264" s="26"/>
      <c r="AB264" s="27"/>
      <c r="AC264" s="27"/>
      <c r="AD264" s="28"/>
      <c r="AE264" s="29"/>
      <c r="AF264" s="29"/>
      <c r="AG264" s="29"/>
    </row>
    <row r="265" spans="1:33" ht="26.5" hidden="1">
      <c r="A265" s="15">
        <v>44473</v>
      </c>
      <c r="B265" s="16" t="s">
        <v>33</v>
      </c>
      <c r="C265" s="16" t="s">
        <v>78</v>
      </c>
      <c r="D265" s="16" t="s">
        <v>417</v>
      </c>
      <c r="E265" s="16"/>
      <c r="F265" s="17" t="str">
        <f t="shared" ref="F265:F316" si="5">IF(G265="","",IF(AE265="Yes", "Đã onboard", IF(AE265="No", "Không onboard", IF(AC265="Yes", "Đồng ý offer", IF(AC265="Consider", "Cân nhắc offer",IF(AC265="No", "Từ chối offer", IF(AA265="Pass", "Pass Phỏng vấn", IF(AA265="Fail", "Fail Phỏng vấn", IF(AA265="Cancel", "Hủy Phỏng vấn", IF(AA265="Reject", "Từ chối Phỏng vấn", IF(AA265="Consider", "Cân nhắc KQ PV", IF(AND(X265&lt;&gt;"",AA265="",W265="Pass"), "Có lịch PV",IF(W265="Pass","Pass CV",IF(W265="Fail","Fail CV",IF(W265="Reject","Từ chối ứng tuyển", IF(W265="Consider","Cân nhắc CV","Đã nhận được CV"))))))))))))))))</f>
        <v>Đã onboard</v>
      </c>
      <c r="G265" s="82" t="s">
        <v>971</v>
      </c>
      <c r="H265" s="18">
        <v>374910103</v>
      </c>
      <c r="I265" s="16" t="s">
        <v>972</v>
      </c>
      <c r="J265" s="19"/>
      <c r="K265" s="30" t="s">
        <v>973</v>
      </c>
      <c r="L265" s="21" t="str">
        <f ca="1">IFERROR(__xludf.DUMMYFUNCTION("if(or(countifs($H$3:H266,H266)&gt;1, countifs($I$3:I266,I266)&gt;1),""Trùng"",if(or(COUNTIFS('Data tổng'!$I:$I,$I266)&gt;1,COUNTIFS('Data tổng'!$H:$H,$H266)&gt;1),""Trùng ""&amp;FILTER('Data tổng'!$B:$B,'Data tổng'!$I:$I=$I266,'Data tổng'!$B:$B&lt;&gt;$B266),""ok""))"),"ok")</f>
        <v>ok</v>
      </c>
      <c r="M265" s="16" t="s">
        <v>83</v>
      </c>
      <c r="N265" s="16" t="s">
        <v>84</v>
      </c>
      <c r="O265" s="22"/>
      <c r="P265" s="16"/>
      <c r="Q265" s="16"/>
      <c r="R265" s="16"/>
      <c r="T265" s="16"/>
      <c r="U265" s="16" t="s">
        <v>974</v>
      </c>
      <c r="V265" s="23">
        <v>44476</v>
      </c>
      <c r="W265" s="24" t="s">
        <v>57</v>
      </c>
      <c r="X265" s="25">
        <v>44481</v>
      </c>
      <c r="Y265" s="33">
        <v>0.375</v>
      </c>
      <c r="Z265" s="26" t="s">
        <v>827</v>
      </c>
      <c r="AA265" s="26" t="s">
        <v>57</v>
      </c>
      <c r="AB265" s="34">
        <v>44481</v>
      </c>
      <c r="AC265" s="27" t="s">
        <v>65</v>
      </c>
      <c r="AD265" s="28">
        <v>44515</v>
      </c>
      <c r="AE265" s="29" t="s">
        <v>65</v>
      </c>
      <c r="AF265" s="29" t="s">
        <v>372</v>
      </c>
      <c r="AG265" s="35">
        <v>23000000</v>
      </c>
    </row>
    <row r="266" spans="1:33" hidden="1">
      <c r="A266" s="15">
        <v>44473</v>
      </c>
      <c r="B266" s="16" t="s">
        <v>33</v>
      </c>
      <c r="C266" s="16" t="s">
        <v>78</v>
      </c>
      <c r="D266" s="16" t="s">
        <v>417</v>
      </c>
      <c r="E266" s="16"/>
      <c r="F266" s="17" t="str">
        <f t="shared" si="5"/>
        <v>Fail CV</v>
      </c>
      <c r="G266" s="45" t="s">
        <v>975</v>
      </c>
      <c r="H266" s="18">
        <v>368918168</v>
      </c>
      <c r="I266" s="89" t="s">
        <v>976</v>
      </c>
      <c r="J266" s="19">
        <v>31871</v>
      </c>
      <c r="K266" s="30" t="s">
        <v>977</v>
      </c>
      <c r="L266" s="21" t="str">
        <f ca="1">IFERROR(__xludf.DUMMYFUNCTION("if(or(countifs($H$3:H267,H267)&gt;1, countifs($I$3:I267,I267)&gt;1),""Trùng"",if(or(COUNTIFS('Data tổng'!$I:$I,$I267)&gt;1,COUNTIFS('Data tổng'!$H:$H,$H267)&gt;1),""Trùng ""&amp;FILTER('Data tổng'!$B:$B,'Data tổng'!$I:$I=$I267,'Data tổng'!$B:$B&lt;&gt;$B267),""ok""))"),"ok")</f>
        <v>ok</v>
      </c>
      <c r="M266" s="16" t="s">
        <v>83</v>
      </c>
      <c r="N266" s="16" t="s">
        <v>84</v>
      </c>
      <c r="O266" s="16"/>
      <c r="P266" s="16"/>
      <c r="Q266" s="16"/>
      <c r="R266" s="16"/>
      <c r="T266" s="16"/>
      <c r="U266" s="22" t="s">
        <v>978</v>
      </c>
      <c r="V266" s="23"/>
      <c r="W266" s="24" t="s">
        <v>47</v>
      </c>
      <c r="X266" s="25"/>
      <c r="Y266" s="26"/>
      <c r="Z266" s="26"/>
      <c r="AA266" s="26"/>
      <c r="AB266" s="27"/>
      <c r="AC266" s="27"/>
      <c r="AD266" s="28"/>
      <c r="AE266" s="29"/>
      <c r="AF266" s="29"/>
      <c r="AG266" s="29"/>
    </row>
    <row r="267" spans="1:33" ht="51" hidden="1">
      <c r="A267" s="15">
        <v>44473</v>
      </c>
      <c r="B267" s="16" t="s">
        <v>33</v>
      </c>
      <c r="C267" s="16" t="s">
        <v>78</v>
      </c>
      <c r="D267" s="16" t="s">
        <v>417</v>
      </c>
      <c r="E267" s="16"/>
      <c r="F267" s="17" t="str">
        <f t="shared" si="5"/>
        <v>Fail Phỏng vấn</v>
      </c>
      <c r="G267" s="82" t="s">
        <v>979</v>
      </c>
      <c r="H267" s="18">
        <v>962626154</v>
      </c>
      <c r="I267" s="16" t="s">
        <v>980</v>
      </c>
      <c r="J267" s="19"/>
      <c r="K267" s="30" t="s">
        <v>981</v>
      </c>
      <c r="L267" s="21" t="str">
        <f ca="1">IFERROR(__xludf.DUMMYFUNCTION("if(or(countifs($H$3:H268,H268)&gt;1, countifs($I$3:I268,I268)&gt;1),""Trùng"",if(or(COUNTIFS('Data tổng'!$I:$I,$I268)&gt;1,COUNTIFS('Data tổng'!$H:$H,$H268)&gt;1),""Trùng ""&amp;FILTER('Data tổng'!$B:$B,'Data tổng'!$I:$I=$I268,'Data tổng'!$B:$B&lt;&gt;$B268),""ok""))"),"ok")</f>
        <v>ok</v>
      </c>
      <c r="M267" s="16" t="s">
        <v>83</v>
      </c>
      <c r="N267" s="16" t="s">
        <v>84</v>
      </c>
      <c r="O267" s="16"/>
      <c r="P267" s="16"/>
      <c r="Q267" s="16"/>
      <c r="R267" s="16"/>
      <c r="T267" s="16"/>
      <c r="U267" s="22" t="s">
        <v>982</v>
      </c>
      <c r="V267" s="23">
        <v>44476</v>
      </c>
      <c r="W267" s="24" t="s">
        <v>57</v>
      </c>
      <c r="X267" s="25">
        <v>44483</v>
      </c>
      <c r="Y267" s="33">
        <v>0.45833333333333331</v>
      </c>
      <c r="Z267" s="26" t="s">
        <v>827</v>
      </c>
      <c r="AA267" s="26" t="s">
        <v>47</v>
      </c>
      <c r="AB267" s="27"/>
      <c r="AC267" s="27"/>
      <c r="AD267" s="28"/>
      <c r="AE267" s="29"/>
      <c r="AF267" s="29"/>
      <c r="AG267" s="29"/>
    </row>
    <row r="268" spans="1:33" ht="38.5" hidden="1">
      <c r="A268" s="15">
        <v>44473</v>
      </c>
      <c r="B268" s="16" t="s">
        <v>33</v>
      </c>
      <c r="C268" s="16" t="s">
        <v>263</v>
      </c>
      <c r="D268" s="16" t="s">
        <v>79</v>
      </c>
      <c r="E268" s="16" t="s">
        <v>48</v>
      </c>
      <c r="F268" s="17" t="str">
        <f t="shared" si="5"/>
        <v>Pass CV</v>
      </c>
      <c r="G268" s="45" t="s">
        <v>983</v>
      </c>
      <c r="H268" s="18">
        <v>369063251</v>
      </c>
      <c r="I268" s="16" t="s">
        <v>984</v>
      </c>
      <c r="J268" s="19"/>
      <c r="K268" s="30" t="s">
        <v>985</v>
      </c>
      <c r="L268" s="21" t="str">
        <f ca="1">IFERROR(__xludf.DUMMYFUNCTION("if(or(countifs($H$3:H269,H269)&gt;1, countifs($I$3:I269,I269)&gt;1),""Trùng"",if(or(COUNTIFS('Data tổng'!$I:$I,$I269)&gt;1,COUNTIFS('Data tổng'!$H:$H,$H269)&gt;1),""Trùng ""&amp;FILTER('Data tổng'!$B:$B,'Data tổng'!$I:$I=$I269,'Data tổng'!$B:$B&lt;&gt;$B269),""ok""))"),"ok")</f>
        <v>ok</v>
      </c>
      <c r="M268" s="16" t="s">
        <v>83</v>
      </c>
      <c r="N268" s="16" t="s">
        <v>84</v>
      </c>
      <c r="O268" s="16"/>
      <c r="P268" s="16"/>
      <c r="Q268" s="16"/>
      <c r="R268" s="16"/>
      <c r="T268" s="16"/>
      <c r="U268" s="22" t="s">
        <v>986</v>
      </c>
      <c r="V268" s="23"/>
      <c r="W268" s="24" t="s">
        <v>57</v>
      </c>
      <c r="X268" s="25"/>
      <c r="Y268" s="26"/>
      <c r="Z268" s="26"/>
      <c r="AA268" s="26"/>
      <c r="AB268" s="27"/>
      <c r="AC268" s="27"/>
      <c r="AD268" s="28"/>
      <c r="AE268" s="29"/>
      <c r="AF268" s="29"/>
      <c r="AG268" s="29"/>
    </row>
    <row r="269" spans="1:33" ht="26" hidden="1">
      <c r="A269" s="15">
        <v>44473</v>
      </c>
      <c r="B269" s="16" t="s">
        <v>33</v>
      </c>
      <c r="C269" s="16" t="s">
        <v>667</v>
      </c>
      <c r="D269" s="16" t="s">
        <v>417</v>
      </c>
      <c r="E269" s="16" t="s">
        <v>48</v>
      </c>
      <c r="F269" s="17" t="str">
        <f t="shared" si="5"/>
        <v>Đã nhận được CV</v>
      </c>
      <c r="G269" s="45" t="s">
        <v>987</v>
      </c>
      <c r="H269" s="18">
        <v>936705037</v>
      </c>
      <c r="I269" s="16" t="s">
        <v>988</v>
      </c>
      <c r="J269" s="88">
        <v>34927</v>
      </c>
      <c r="K269" s="20" t="s">
        <v>989</v>
      </c>
      <c r="L269" s="21" t="str">
        <f ca="1">IFERROR(__xludf.DUMMYFUNCTION("if(or(countifs($H$3:H270,H270)&gt;1, countifs($I$3:I270,I270)&gt;1),""Trùng"",if(or(COUNTIFS('Data tổng'!$I:$I,$I270)&gt;1,COUNTIFS('Data tổng'!$H:$H,$H270)&gt;1),""Trùng ""&amp;FILTER('Data tổng'!$B:$B,'Data tổng'!$I:$I=$I270,'Data tổng'!$B:$B&lt;&gt;$B270),""ok""))"),"ok")</f>
        <v>ok</v>
      </c>
      <c r="M269" s="16" t="s">
        <v>40</v>
      </c>
      <c r="N269" s="16"/>
      <c r="O269" s="16"/>
      <c r="P269" s="16"/>
      <c r="Q269" s="16"/>
      <c r="R269" s="16"/>
      <c r="T269" s="16"/>
      <c r="U269" s="22" t="s">
        <v>990</v>
      </c>
      <c r="V269" s="23"/>
      <c r="W269" s="24"/>
      <c r="X269" s="25"/>
      <c r="Y269" s="26"/>
      <c r="Z269" s="26"/>
      <c r="AA269" s="26"/>
      <c r="AB269" s="27"/>
      <c r="AC269" s="27"/>
      <c r="AD269" s="28"/>
      <c r="AE269" s="29"/>
      <c r="AF269" s="29"/>
      <c r="AG269" s="29"/>
    </row>
    <row r="270" spans="1:33" ht="409.6" hidden="1">
      <c r="A270" s="15">
        <v>44475</v>
      </c>
      <c r="B270" s="16" t="s">
        <v>33</v>
      </c>
      <c r="C270" s="16" t="s">
        <v>155</v>
      </c>
      <c r="D270" s="16" t="s">
        <v>79</v>
      </c>
      <c r="E270" s="16" t="s">
        <v>48</v>
      </c>
      <c r="F270" s="17" t="str">
        <f t="shared" si="5"/>
        <v>Từ chối offer</v>
      </c>
      <c r="G270" s="45" t="s">
        <v>991</v>
      </c>
      <c r="H270" s="18">
        <v>964556598</v>
      </c>
      <c r="I270" s="16" t="s">
        <v>992</v>
      </c>
      <c r="J270" s="88">
        <v>35969</v>
      </c>
      <c r="K270" s="20" t="s">
        <v>993</v>
      </c>
      <c r="L270" s="21" t="str">
        <f ca="1">IFERROR(__xludf.DUMMYFUNCTION("if(or(countifs($H$3:H271,H271)&gt;1, countifs($I$3:I271,I271)&gt;1),""Trùng"",if(or(COUNTIFS('Data tổng'!$I:$I,$I271)&gt;1,COUNTIFS('Data tổng'!$H:$H,$H271)&gt;1),""Trùng ""&amp;FILTER('Data tổng'!$B:$B,'Data tổng'!$I:$I=$I271,'Data tổng'!$B:$B&lt;&gt;$B271),""ok""))"),"ok")</f>
        <v>ok</v>
      </c>
      <c r="M270" s="16" t="s">
        <v>40</v>
      </c>
      <c r="N270" s="16" t="s">
        <v>41</v>
      </c>
      <c r="O270" s="16"/>
      <c r="P270" s="16"/>
      <c r="Q270" s="16"/>
      <c r="R270" s="16"/>
      <c r="T270" s="16"/>
      <c r="U270" s="22" t="s">
        <v>994</v>
      </c>
      <c r="V270" s="23"/>
      <c r="W270" s="24" t="s">
        <v>57</v>
      </c>
      <c r="X270" s="25">
        <v>44483</v>
      </c>
      <c r="Y270" s="33">
        <v>0.45833333333333331</v>
      </c>
      <c r="Z270" s="26" t="s">
        <v>995</v>
      </c>
      <c r="AA270" s="26" t="s">
        <v>57</v>
      </c>
      <c r="AB270" s="34">
        <v>44483</v>
      </c>
      <c r="AC270" s="27" t="s">
        <v>128</v>
      </c>
      <c r="AD270" s="28"/>
      <c r="AE270" s="29"/>
      <c r="AF270" s="29"/>
      <c r="AG270" s="35">
        <v>17000000</v>
      </c>
    </row>
    <row r="271" spans="1:33" ht="26" hidden="1">
      <c r="A271" s="15">
        <v>44475</v>
      </c>
      <c r="B271" s="16" t="s">
        <v>33</v>
      </c>
      <c r="C271" s="16" t="s">
        <v>34</v>
      </c>
      <c r="D271" s="16" t="s">
        <v>34</v>
      </c>
      <c r="E271" s="16" t="s">
        <v>48</v>
      </c>
      <c r="F271" s="17" t="str">
        <f t="shared" si="5"/>
        <v>Đã nhận được CV</v>
      </c>
      <c r="G271" s="45" t="s">
        <v>996</v>
      </c>
      <c r="H271" s="18">
        <v>386318016</v>
      </c>
      <c r="I271" s="16" t="s">
        <v>997</v>
      </c>
      <c r="J271" s="88"/>
      <c r="K271" s="20" t="s">
        <v>998</v>
      </c>
      <c r="L271" s="21" t="str">
        <f ca="1">IFERROR(__xludf.DUMMYFUNCTION("if(or(countifs($H$3:H272,H272)&gt;1, countifs($I$3:I272,I272)&gt;1),""Trùng"",if(or(COUNTIFS('Data tổng'!$I:$I,$I272)&gt;1,COUNTIFS('Data tổng'!$H:$H,$H272)&gt;1),""Trùng ""&amp;FILTER('Data tổng'!$B:$B,'Data tổng'!$I:$I=$I272,'Data tổng'!$B:$B&lt;&gt;$B272),""ok""))"),"ok")</f>
        <v>ok</v>
      </c>
      <c r="M271" s="16" t="s">
        <v>112</v>
      </c>
      <c r="N271" s="16" t="s">
        <v>999</v>
      </c>
      <c r="O271" s="16"/>
      <c r="P271" s="16"/>
      <c r="Q271" s="16"/>
      <c r="R271" s="16"/>
      <c r="T271" s="16"/>
      <c r="U271" s="22"/>
      <c r="V271" s="23"/>
      <c r="W271" s="24"/>
      <c r="X271" s="25"/>
      <c r="Y271" s="26"/>
      <c r="Z271" s="26"/>
      <c r="AA271" s="26"/>
      <c r="AB271" s="27"/>
      <c r="AC271" s="27"/>
      <c r="AD271" s="28"/>
      <c r="AE271" s="29"/>
      <c r="AF271" s="29"/>
      <c r="AG271" s="29"/>
    </row>
    <row r="272" spans="1:33" ht="38.5" hidden="1">
      <c r="A272" s="15">
        <v>44475</v>
      </c>
      <c r="B272" s="16" t="s">
        <v>33</v>
      </c>
      <c r="C272" s="16" t="s">
        <v>34</v>
      </c>
      <c r="D272" s="16" t="s">
        <v>34</v>
      </c>
      <c r="E272" s="16" t="s">
        <v>48</v>
      </c>
      <c r="F272" s="17" t="str">
        <f t="shared" si="5"/>
        <v>Đã nhận được CV</v>
      </c>
      <c r="G272" s="45" t="s">
        <v>1000</v>
      </c>
      <c r="H272" s="18">
        <v>342686222</v>
      </c>
      <c r="I272" s="16" t="s">
        <v>1001</v>
      </c>
      <c r="J272" s="88"/>
      <c r="K272" s="20" t="s">
        <v>1002</v>
      </c>
      <c r="L272" s="21" t="str">
        <f ca="1">IFERROR(__xludf.DUMMYFUNCTION("if(or(countifs($H$3:H273,H273)&gt;1, countifs($I$3:I273,I273)&gt;1),""Trùng"",if(or(COUNTIFS('Data tổng'!$I:$I,$I273)&gt;1,COUNTIFS('Data tổng'!$H:$H,$H273)&gt;1),""Trùng ""&amp;FILTER('Data tổng'!$B:$B,'Data tổng'!$I:$I=$I273,'Data tổng'!$B:$B&lt;&gt;$B273),""ok""))"),"ok")</f>
        <v>ok</v>
      </c>
      <c r="M272" s="16" t="s">
        <v>112</v>
      </c>
      <c r="N272" s="16" t="s">
        <v>999</v>
      </c>
      <c r="O272" s="16"/>
      <c r="P272" s="16"/>
      <c r="Q272" s="16"/>
      <c r="R272" s="16"/>
      <c r="T272" s="16"/>
      <c r="U272" s="22" t="s">
        <v>1003</v>
      </c>
      <c r="V272" s="23"/>
      <c r="W272" s="24" t="s">
        <v>731</v>
      </c>
      <c r="X272" s="25"/>
      <c r="Y272" s="26"/>
      <c r="Z272" s="26"/>
      <c r="AA272" s="26"/>
      <c r="AB272" s="27"/>
      <c r="AC272" s="27"/>
      <c r="AD272" s="28"/>
      <c r="AE272" s="29"/>
      <c r="AF272" s="29"/>
      <c r="AG272" s="29"/>
    </row>
    <row r="273" spans="1:33" ht="409.6" hidden="1">
      <c r="A273" s="15">
        <v>44476</v>
      </c>
      <c r="B273" s="16" t="s">
        <v>33</v>
      </c>
      <c r="C273" s="22" t="s">
        <v>263</v>
      </c>
      <c r="D273" s="16" t="s">
        <v>417</v>
      </c>
      <c r="E273" s="16" t="s">
        <v>48</v>
      </c>
      <c r="F273" s="17" t="str">
        <f t="shared" si="5"/>
        <v>Đã onboard</v>
      </c>
      <c r="G273" s="82" t="s">
        <v>1004</v>
      </c>
      <c r="H273" s="18">
        <v>913468009</v>
      </c>
      <c r="I273" s="16" t="s">
        <v>1005</v>
      </c>
      <c r="J273" s="15"/>
      <c r="K273" s="30" t="s">
        <v>1006</v>
      </c>
      <c r="L273" s="21" t="str">
        <f ca="1">IFERROR(__xludf.DUMMYFUNCTION("if(or(countifs($H$3:H274,H274)&gt;1, countifs($I$3:I274,I274)&gt;1),""Trùng"",if(or(COUNTIFS('Data tổng'!$I:$I,$I274)&gt;1,COUNTIFS('Data tổng'!$H:$H,$H274)&gt;1),""Trùng ""&amp;FILTER('Data tổng'!$B:$B,'Data tổng'!$I:$I=$I274,'Data tổng'!$B:$B&lt;&gt;$B274),""ok""))"),"ok")</f>
        <v>ok</v>
      </c>
      <c r="M273" s="16" t="s">
        <v>83</v>
      </c>
      <c r="N273" s="16" t="s">
        <v>84</v>
      </c>
      <c r="O273" s="16"/>
      <c r="P273" s="16"/>
      <c r="Q273" s="16" t="s">
        <v>284</v>
      </c>
      <c r="R273" s="16"/>
      <c r="S273" s="16"/>
      <c r="T273" s="16"/>
      <c r="U273" s="38" t="s">
        <v>1007</v>
      </c>
      <c r="V273" s="23"/>
      <c r="W273" s="24" t="s">
        <v>57</v>
      </c>
      <c r="X273" s="83">
        <v>44481</v>
      </c>
      <c r="Y273" s="33">
        <v>0.6875</v>
      </c>
      <c r="Z273" s="26" t="s">
        <v>160</v>
      </c>
      <c r="AA273" s="26" t="s">
        <v>57</v>
      </c>
      <c r="AB273" s="34">
        <v>44484</v>
      </c>
      <c r="AC273" s="27" t="s">
        <v>65</v>
      </c>
      <c r="AD273" s="28">
        <v>44515</v>
      </c>
      <c r="AE273" s="29" t="s">
        <v>65</v>
      </c>
      <c r="AF273" s="29" t="s">
        <v>1008</v>
      </c>
      <c r="AG273" s="35">
        <v>29000000</v>
      </c>
    </row>
    <row r="274" spans="1:33" ht="51" hidden="1">
      <c r="A274" s="15">
        <v>44480</v>
      </c>
      <c r="B274" s="16" t="s">
        <v>33</v>
      </c>
      <c r="C274" s="22" t="s">
        <v>263</v>
      </c>
      <c r="D274" s="16" t="s">
        <v>457</v>
      </c>
      <c r="E274" s="16" t="s">
        <v>48</v>
      </c>
      <c r="F274" s="17" t="str">
        <f t="shared" si="5"/>
        <v>Đã nhận được CV</v>
      </c>
      <c r="G274" s="45" t="s">
        <v>1009</v>
      </c>
      <c r="H274" s="18">
        <v>987329250</v>
      </c>
      <c r="I274" s="16" t="s">
        <v>1010</v>
      </c>
      <c r="J274" s="15">
        <v>33912</v>
      </c>
      <c r="K274" s="30" t="s">
        <v>1011</v>
      </c>
      <c r="L274" s="21" t="str">
        <f ca="1">IFERROR(__xludf.DUMMYFUNCTION("if(or(countifs($H$3:H275,H275)&gt;1, countifs($I$3:I275,I275)&gt;1),""Trùng"",if(or(COUNTIFS('Data tổng'!$I:$I,$I275)&gt;1,COUNTIFS('Data tổng'!$H:$H,$H275)&gt;1),""Trùng ""&amp;FILTER('Data tổng'!$B:$B,'Data tổng'!$I:$I=$I275,'Data tổng'!$B:$B&lt;&gt;$B275),""ok""))"),"ok")</f>
        <v>ok</v>
      </c>
      <c r="M274" s="16"/>
      <c r="N274" s="16"/>
      <c r="O274" s="16"/>
      <c r="P274" s="16"/>
      <c r="Q274" s="16" t="s">
        <v>284</v>
      </c>
      <c r="R274" s="16"/>
      <c r="S274" s="16"/>
      <c r="T274" s="16"/>
      <c r="U274" s="22" t="s">
        <v>1012</v>
      </c>
      <c r="V274" s="23"/>
      <c r="W274" s="24"/>
      <c r="X274" s="83"/>
      <c r="Y274" s="33"/>
      <c r="Z274" s="26"/>
      <c r="AA274" s="26"/>
      <c r="AB274" s="27"/>
      <c r="AC274" s="27"/>
      <c r="AD274" s="28"/>
      <c r="AE274" s="29"/>
      <c r="AF274" s="29"/>
      <c r="AG274" s="29"/>
    </row>
    <row r="275" spans="1:33" ht="409.6" hidden="1">
      <c r="A275" s="15">
        <v>44477</v>
      </c>
      <c r="B275" s="16" t="s">
        <v>33</v>
      </c>
      <c r="C275" s="22" t="s">
        <v>263</v>
      </c>
      <c r="D275" s="16" t="s">
        <v>457</v>
      </c>
      <c r="E275" s="16" t="s">
        <v>48</v>
      </c>
      <c r="F275" s="17" t="str">
        <f t="shared" si="5"/>
        <v>Fail Phỏng vấn</v>
      </c>
      <c r="G275" s="82" t="s">
        <v>1013</v>
      </c>
      <c r="H275" s="18">
        <v>987901825</v>
      </c>
      <c r="I275" s="16" t="s">
        <v>1014</v>
      </c>
      <c r="J275" s="15">
        <v>32758</v>
      </c>
      <c r="K275" s="30" t="s">
        <v>1015</v>
      </c>
      <c r="L275" s="21" t="str">
        <f ca="1">IFERROR(__xludf.DUMMYFUNCTION("if(or(countifs($H$3:H276,H276)&gt;1, countifs($I$3:I276,I276)&gt;1),""Trùng"",if(or(COUNTIFS('Data tổng'!$I:$I,$I276)&gt;1,COUNTIFS('Data tổng'!$H:$H,$H276)&gt;1),""Trùng ""&amp;FILTER('Data tổng'!$B:$B,'Data tổng'!$I:$I=$I276,'Data tổng'!$B:$B&lt;&gt;$B276),""ok""))"),"ok")</f>
        <v>ok</v>
      </c>
      <c r="M275" s="16" t="s">
        <v>83</v>
      </c>
      <c r="N275" s="16" t="s">
        <v>84</v>
      </c>
      <c r="O275" s="16"/>
      <c r="P275" s="16"/>
      <c r="Q275" s="16" t="s">
        <v>284</v>
      </c>
      <c r="R275" s="16"/>
      <c r="S275" s="16"/>
      <c r="T275" s="16"/>
      <c r="U275" s="22" t="s">
        <v>1016</v>
      </c>
      <c r="V275" s="23"/>
      <c r="W275" s="24" t="s">
        <v>57</v>
      </c>
      <c r="X275" s="83">
        <v>44483</v>
      </c>
      <c r="Y275" s="33">
        <v>0.39583333333333331</v>
      </c>
      <c r="Z275" s="26" t="s">
        <v>160</v>
      </c>
      <c r="AA275" s="26" t="s">
        <v>47</v>
      </c>
      <c r="AB275" s="27"/>
      <c r="AC275" s="27"/>
      <c r="AD275" s="28"/>
      <c r="AE275" s="29"/>
      <c r="AF275" s="29"/>
      <c r="AG275" s="29"/>
    </row>
    <row r="276" spans="1:33" ht="138.5" hidden="1">
      <c r="A276" s="15">
        <v>44481</v>
      </c>
      <c r="B276" s="16" t="s">
        <v>33</v>
      </c>
      <c r="C276" s="16" t="s">
        <v>34</v>
      </c>
      <c r="D276" s="16" t="s">
        <v>34</v>
      </c>
      <c r="E276" s="16" t="s">
        <v>48</v>
      </c>
      <c r="F276" s="17" t="str">
        <f t="shared" si="5"/>
        <v>Fail CV</v>
      </c>
      <c r="G276" s="16" t="s">
        <v>1017</v>
      </c>
      <c r="H276" s="18">
        <v>942225766</v>
      </c>
      <c r="I276" s="16" t="s">
        <v>1018</v>
      </c>
      <c r="J276" s="88">
        <v>36954</v>
      </c>
      <c r="K276" s="20" t="s">
        <v>1019</v>
      </c>
      <c r="L276" s="21" t="str">
        <f ca="1">IFERROR(__xludf.DUMMYFUNCTION("if(or(countifs($H$3:H277,H277)&gt;1, countifs($I$3:I277,I277)&gt;1),""Trùng"",if(or(COUNTIFS('Data tổng'!$I:$I,$I277)&gt;1,COUNTIFS('Data tổng'!$H:$H,$H277)&gt;1),""Trùng ""&amp;FILTER('Data tổng'!$B:$B,'Data tổng'!$I:$I=$I277,'Data tổng'!$B:$B&lt;&gt;$B277),""ok""))"),"ok")</f>
        <v>ok</v>
      </c>
      <c r="M276" s="16"/>
      <c r="N276" s="16"/>
      <c r="O276" s="16"/>
      <c r="P276" s="16"/>
      <c r="Q276" s="16"/>
      <c r="R276" s="16"/>
      <c r="T276" s="16"/>
      <c r="U276" s="22" t="s">
        <v>1020</v>
      </c>
      <c r="V276" s="23"/>
      <c r="W276" s="24" t="s">
        <v>47</v>
      </c>
      <c r="X276" s="25"/>
      <c r="Y276" s="26"/>
      <c r="Z276" s="26"/>
      <c r="AA276" s="26"/>
      <c r="AB276" s="27"/>
      <c r="AC276" s="27"/>
      <c r="AD276" s="28"/>
      <c r="AE276" s="29"/>
      <c r="AF276" s="29"/>
      <c r="AG276" s="29"/>
    </row>
    <row r="277" spans="1:33" ht="26" hidden="1">
      <c r="A277" s="15">
        <v>44481</v>
      </c>
      <c r="B277" s="16" t="s">
        <v>33</v>
      </c>
      <c r="C277" s="16" t="s">
        <v>78</v>
      </c>
      <c r="D277" s="16" t="s">
        <v>35</v>
      </c>
      <c r="E277" s="16" t="s">
        <v>48</v>
      </c>
      <c r="F277" s="17" t="str">
        <f t="shared" si="5"/>
        <v>Đã nhận được CV</v>
      </c>
      <c r="G277" s="16" t="s">
        <v>1021</v>
      </c>
      <c r="H277" s="18">
        <v>976676529</v>
      </c>
      <c r="I277" s="16" t="s">
        <v>1022</v>
      </c>
      <c r="J277" s="19"/>
      <c r="K277" s="20" t="s">
        <v>1023</v>
      </c>
      <c r="L277" s="21" t="str">
        <f ca="1">IFERROR(__xludf.DUMMYFUNCTION("if(or(countifs($H$3:H278,H278)&gt;1, countifs($I$3:I278,I278)&gt;1),""Trùng"",if(or(COUNTIFS('Data tổng'!$I:$I,$I278)&gt;1,COUNTIFS('Data tổng'!$H:$H,$H278)&gt;1),""Trùng ""&amp;FILTER('Data tổng'!$B:$B,'Data tổng'!$I:$I=$I278,'Data tổng'!$B:$B&lt;&gt;$B278),""ok""))"),"ok")</f>
        <v>ok</v>
      </c>
      <c r="M277" s="16" t="s">
        <v>40</v>
      </c>
      <c r="N277" s="16" t="s">
        <v>41</v>
      </c>
      <c r="O277" s="16"/>
      <c r="P277" s="16"/>
      <c r="Q277" s="16"/>
      <c r="R277" s="16"/>
      <c r="T277" s="16"/>
      <c r="U277" s="22"/>
      <c r="V277" s="23"/>
      <c r="W277" s="24"/>
      <c r="X277" s="25"/>
      <c r="Y277" s="26"/>
      <c r="Z277" s="26"/>
      <c r="AA277" s="26"/>
      <c r="AB277" s="27"/>
      <c r="AC277" s="27"/>
      <c r="AD277" s="28"/>
      <c r="AE277" s="29"/>
      <c r="AF277" s="29"/>
      <c r="AG277" s="29"/>
    </row>
    <row r="278" spans="1:33" ht="26" hidden="1">
      <c r="A278" s="15">
        <v>44481</v>
      </c>
      <c r="B278" s="16" t="s">
        <v>33</v>
      </c>
      <c r="C278" s="16" t="s">
        <v>78</v>
      </c>
      <c r="D278" s="16" t="s">
        <v>34</v>
      </c>
      <c r="E278" s="16" t="s">
        <v>48</v>
      </c>
      <c r="F278" s="17" t="str">
        <f t="shared" si="5"/>
        <v>Đã nhận được CV</v>
      </c>
      <c r="G278" s="16" t="s">
        <v>1024</v>
      </c>
      <c r="H278" s="18">
        <v>965063155</v>
      </c>
      <c r="I278" s="16" t="s">
        <v>1025</v>
      </c>
      <c r="J278" s="88">
        <v>36270</v>
      </c>
      <c r="K278" s="20" t="s">
        <v>1026</v>
      </c>
      <c r="L278" s="21" t="str">
        <f ca="1">IFERROR(__xludf.DUMMYFUNCTION("if(or(countifs($H$3:H279,H279)&gt;1, countifs($I$3:I279,I279)&gt;1),""Trùng"",if(or(COUNTIFS('Data tổng'!$I:$I,$I279)&gt;1,COUNTIFS('Data tổng'!$H:$H,$H279)&gt;1),""Trùng ""&amp;FILTER('Data tổng'!$B:$B,'Data tổng'!$I:$I=$I279,'Data tổng'!$B:$B&lt;&gt;$B279),""ok""))"),"ok")</f>
        <v>ok</v>
      </c>
      <c r="M278" s="16" t="s">
        <v>40</v>
      </c>
      <c r="N278" s="16" t="s">
        <v>41</v>
      </c>
      <c r="O278" s="16"/>
      <c r="P278" s="16"/>
      <c r="Q278" s="16"/>
      <c r="R278" s="16"/>
      <c r="T278" s="16"/>
      <c r="U278" s="22"/>
      <c r="V278" s="23"/>
      <c r="W278" s="24"/>
      <c r="X278" s="25"/>
      <c r="Y278" s="26"/>
      <c r="Z278" s="26"/>
      <c r="AA278" s="26"/>
      <c r="AB278" s="27"/>
      <c r="AC278" s="27"/>
      <c r="AD278" s="28"/>
      <c r="AE278" s="29"/>
      <c r="AF278" s="29"/>
      <c r="AG278" s="29"/>
    </row>
    <row r="279" spans="1:33" ht="51" hidden="1">
      <c r="A279" s="15">
        <v>44482</v>
      </c>
      <c r="B279" s="16" t="s">
        <v>33</v>
      </c>
      <c r="C279" s="16" t="s">
        <v>667</v>
      </c>
      <c r="D279" s="16" t="s">
        <v>417</v>
      </c>
      <c r="E279" s="16" t="s">
        <v>48</v>
      </c>
      <c r="F279" s="17" t="str">
        <f t="shared" si="5"/>
        <v>Fail Phỏng vấn</v>
      </c>
      <c r="G279" s="82" t="s">
        <v>1027</v>
      </c>
      <c r="H279" s="18">
        <v>946233789</v>
      </c>
      <c r="I279" s="16" t="s">
        <v>1028</v>
      </c>
      <c r="J279" s="19">
        <v>35298</v>
      </c>
      <c r="K279" s="30" t="s">
        <v>1029</v>
      </c>
      <c r="L279" s="21" t="str">
        <f ca="1">IFERROR(__xludf.DUMMYFUNCTION("if(or(countifs($H$3:H280,H280)&gt;1, countifs($I$3:I280,I280)&gt;1),""Trùng"",if(or(COUNTIFS('Data tổng'!$I:$I,$I280)&gt;1,COUNTIFS('Data tổng'!$H:$H,$H280)&gt;1),""Trùng ""&amp;FILTER('Data tổng'!$B:$B,'Data tổng'!$I:$I=$I280,'Data tổng'!$B:$B&lt;&gt;$B280),""ok""))"),"ok")</f>
        <v>ok</v>
      </c>
      <c r="M279" s="16" t="s">
        <v>40</v>
      </c>
      <c r="N279" s="16" t="s">
        <v>41</v>
      </c>
      <c r="O279" s="16"/>
      <c r="P279" s="16"/>
      <c r="Q279" s="16"/>
      <c r="R279" s="16"/>
      <c r="T279" s="16"/>
      <c r="U279" s="22" t="s">
        <v>1030</v>
      </c>
      <c r="V279" s="23"/>
      <c r="W279" s="24" t="s">
        <v>57</v>
      </c>
      <c r="X279" s="25">
        <v>44489</v>
      </c>
      <c r="Y279" s="33">
        <v>0.375</v>
      </c>
      <c r="Z279" s="26" t="s">
        <v>64</v>
      </c>
      <c r="AA279" s="26" t="s">
        <v>47</v>
      </c>
      <c r="AB279" s="27"/>
      <c r="AC279" s="27"/>
      <c r="AD279" s="28"/>
      <c r="AE279" s="29"/>
      <c r="AF279" s="29"/>
      <c r="AG279" s="29"/>
    </row>
    <row r="280" spans="1:33" ht="188.5" hidden="1">
      <c r="A280" s="15">
        <v>44482</v>
      </c>
      <c r="B280" s="16" t="s">
        <v>33</v>
      </c>
      <c r="C280" s="16" t="s">
        <v>155</v>
      </c>
      <c r="D280" s="16" t="s">
        <v>35</v>
      </c>
      <c r="E280" s="16" t="s">
        <v>48</v>
      </c>
      <c r="F280" s="17" t="str">
        <f t="shared" si="5"/>
        <v>Đã nhận được CV</v>
      </c>
      <c r="G280" s="82" t="s">
        <v>1031</v>
      </c>
      <c r="H280" s="18">
        <v>984735796</v>
      </c>
      <c r="I280" s="16" t="s">
        <v>1032</v>
      </c>
      <c r="J280" s="19"/>
      <c r="K280" s="20" t="s">
        <v>1033</v>
      </c>
      <c r="L280" s="21" t="str">
        <f ca="1">IFERROR(__xludf.DUMMYFUNCTION("if(or(countifs($H$3:H281,H281)&gt;1, countifs($I$3:I281,I281)&gt;1),""Trùng"",if(or(COUNTIFS('Data tổng'!$I:$I,$I281)&gt;1,COUNTIFS('Data tổng'!$H:$H,$H281)&gt;1),""Trùng ""&amp;FILTER('Data tổng'!$B:$B,'Data tổng'!$I:$I=$I281,'Data tổng'!$B:$B&lt;&gt;$B281),""ok""))"),"ok")</f>
        <v>ok</v>
      </c>
      <c r="M280" s="16" t="s">
        <v>217</v>
      </c>
      <c r="N280" s="16"/>
      <c r="O280" s="16"/>
      <c r="P280" s="16"/>
      <c r="Q280" s="16"/>
      <c r="R280" s="16"/>
      <c r="T280" s="16"/>
      <c r="U280" s="22" t="s">
        <v>1034</v>
      </c>
      <c r="V280" s="23"/>
      <c r="W280" s="24"/>
      <c r="X280" s="25"/>
      <c r="Y280" s="26"/>
      <c r="Z280" s="26"/>
      <c r="AA280" s="26"/>
      <c r="AB280" s="27"/>
      <c r="AC280" s="27"/>
      <c r="AD280" s="28"/>
      <c r="AE280" s="29"/>
      <c r="AF280" s="29"/>
      <c r="AG280" s="29"/>
    </row>
    <row r="281" spans="1:33" ht="113.5" hidden="1">
      <c r="A281" s="15">
        <v>44482</v>
      </c>
      <c r="B281" s="16" t="s">
        <v>33</v>
      </c>
      <c r="C281" s="16" t="s">
        <v>554</v>
      </c>
      <c r="D281" s="16" t="s">
        <v>417</v>
      </c>
      <c r="E281" s="16" t="s">
        <v>48</v>
      </c>
      <c r="F281" s="17" t="str">
        <f t="shared" si="5"/>
        <v>Đã onboard</v>
      </c>
      <c r="G281" s="82" t="s">
        <v>1035</v>
      </c>
      <c r="H281" s="18">
        <v>978903707</v>
      </c>
      <c r="I281" s="16" t="s">
        <v>1036</v>
      </c>
      <c r="J281" s="19">
        <v>34493</v>
      </c>
      <c r="K281" s="30" t="s">
        <v>1037</v>
      </c>
      <c r="L281" s="21" t="str">
        <f ca="1">IFERROR(__xludf.DUMMYFUNCTION("if(or(countifs($H$3:H282,H282)&gt;1, countifs($I$3:I282,I282)&gt;1),""Trùng"",if(or(COUNTIFS('Data tổng'!$I:$I,$I282)&gt;1,COUNTIFS('Data tổng'!$H:$H,$H282)&gt;1),""Trùng ""&amp;FILTER('Data tổng'!$B:$B,'Data tổng'!$I:$I=$I282,'Data tổng'!$B:$B&lt;&gt;$B282),""ok""))"),"ok")</f>
        <v>ok</v>
      </c>
      <c r="M281" s="16" t="s">
        <v>112</v>
      </c>
      <c r="N281" s="16" t="s">
        <v>1038</v>
      </c>
      <c r="O281" s="16"/>
      <c r="P281" s="16"/>
      <c r="Q281" s="16"/>
      <c r="R281" s="16"/>
      <c r="T281" s="16"/>
      <c r="U281" s="22" t="s">
        <v>1039</v>
      </c>
      <c r="V281" s="23">
        <v>44483</v>
      </c>
      <c r="W281" s="24" t="s">
        <v>57</v>
      </c>
      <c r="X281" s="25">
        <v>44489</v>
      </c>
      <c r="Y281" s="33">
        <v>0.34375</v>
      </c>
      <c r="Z281" s="26" t="s">
        <v>64</v>
      </c>
      <c r="AA281" s="26" t="s">
        <v>57</v>
      </c>
      <c r="AB281" s="34">
        <v>44494</v>
      </c>
      <c r="AC281" s="27" t="s">
        <v>65</v>
      </c>
      <c r="AD281" s="28">
        <v>44508</v>
      </c>
      <c r="AE281" s="29" t="s">
        <v>65</v>
      </c>
      <c r="AF281" s="29" t="s">
        <v>66</v>
      </c>
      <c r="AG281" s="35">
        <v>21000000</v>
      </c>
    </row>
    <row r="282" spans="1:33" ht="63.5" hidden="1">
      <c r="A282" s="15">
        <v>44482</v>
      </c>
      <c r="B282" s="16" t="s">
        <v>33</v>
      </c>
      <c r="C282" s="16" t="s">
        <v>667</v>
      </c>
      <c r="D282" s="16" t="s">
        <v>417</v>
      </c>
      <c r="E282" s="16" t="s">
        <v>48</v>
      </c>
      <c r="F282" s="17" t="str">
        <f t="shared" si="5"/>
        <v>Đã nhận được CV</v>
      </c>
      <c r="G282" s="82" t="s">
        <v>1040</v>
      </c>
      <c r="H282" s="18">
        <v>343866658</v>
      </c>
      <c r="I282" s="16" t="s">
        <v>1041</v>
      </c>
      <c r="J282" s="19"/>
      <c r="K282" s="30" t="s">
        <v>1042</v>
      </c>
      <c r="L282" s="21" t="str">
        <f ca="1">IFERROR(__xludf.DUMMYFUNCTION("if(or(countifs($H$3:H283,H283)&gt;1, countifs($I$3:I283,I283)&gt;1),""Trùng"",if(or(COUNTIFS('Data tổng'!$I:$I,$I283)&gt;1,COUNTIFS('Data tổng'!$H:$H,$H283)&gt;1),""Trùng ""&amp;FILTER('Data tổng'!$B:$B,'Data tổng'!$I:$I=$I283,'Data tổng'!$B:$B&lt;&gt;$B283),""ok""))"),"ok")</f>
        <v>ok</v>
      </c>
      <c r="M282" s="16" t="s">
        <v>40</v>
      </c>
      <c r="N282" s="16" t="s">
        <v>41</v>
      </c>
      <c r="O282" s="16"/>
      <c r="P282" s="16"/>
      <c r="Q282" s="16"/>
      <c r="R282" s="16"/>
      <c r="T282" s="16"/>
      <c r="U282" s="22" t="s">
        <v>1043</v>
      </c>
      <c r="V282" s="23"/>
      <c r="W282" s="24"/>
      <c r="X282" s="25"/>
      <c r="Y282" s="26"/>
      <c r="Z282" s="26"/>
      <c r="AA282" s="26"/>
      <c r="AB282" s="27"/>
      <c r="AC282" s="27"/>
      <c r="AD282" s="28"/>
      <c r="AE282" s="29"/>
      <c r="AF282" s="29"/>
      <c r="AG282" s="29"/>
    </row>
    <row r="283" spans="1:33" ht="76" hidden="1">
      <c r="A283" s="15">
        <v>44482</v>
      </c>
      <c r="B283" s="16" t="s">
        <v>33</v>
      </c>
      <c r="C283" s="16" t="s">
        <v>155</v>
      </c>
      <c r="D283" s="16" t="s">
        <v>79</v>
      </c>
      <c r="E283" s="16" t="s">
        <v>48</v>
      </c>
      <c r="F283" s="17" t="str">
        <f t="shared" si="5"/>
        <v>Đã nhận được CV</v>
      </c>
      <c r="G283" s="82" t="s">
        <v>1044</v>
      </c>
      <c r="H283" s="18">
        <v>969829330</v>
      </c>
      <c r="I283" s="16" t="s">
        <v>1045</v>
      </c>
      <c r="J283" s="19"/>
      <c r="K283" s="30" t="s">
        <v>1046</v>
      </c>
      <c r="L283" s="21" t="str">
        <f ca="1">IFERROR(__xludf.DUMMYFUNCTION("if(or(countifs($H$3:H284,H284)&gt;1, countifs($I$3:I284,I284)&gt;1),""Trùng"",if(or(COUNTIFS('Data tổng'!$I:$I,$I284)&gt;1,COUNTIFS('Data tổng'!$H:$H,$H284)&gt;1),""Trùng ""&amp;FILTER('Data tổng'!$B:$B,'Data tổng'!$I:$I=$I284,'Data tổng'!$B:$B&lt;&gt;$B284),""ok""))"),"ok")</f>
        <v>ok</v>
      </c>
      <c r="M283" s="16" t="s">
        <v>83</v>
      </c>
      <c r="N283" s="16" t="s">
        <v>84</v>
      </c>
      <c r="O283" s="16"/>
      <c r="P283" s="16"/>
      <c r="Q283" s="16"/>
      <c r="R283" s="16"/>
      <c r="T283" s="16"/>
      <c r="U283" s="22" t="s">
        <v>1047</v>
      </c>
      <c r="V283" s="23"/>
      <c r="W283" s="24"/>
      <c r="X283" s="25"/>
      <c r="Y283" s="26"/>
      <c r="Z283" s="26"/>
      <c r="AA283" s="26"/>
      <c r="AB283" s="27"/>
      <c r="AC283" s="27"/>
      <c r="AD283" s="28"/>
      <c r="AE283" s="29"/>
      <c r="AF283" s="29"/>
      <c r="AG283" s="29"/>
    </row>
    <row r="284" spans="1:33" ht="151" hidden="1">
      <c r="A284" s="15">
        <v>44483</v>
      </c>
      <c r="B284" s="16" t="s">
        <v>33</v>
      </c>
      <c r="C284" s="16" t="s">
        <v>263</v>
      </c>
      <c r="D284" s="16" t="s">
        <v>417</v>
      </c>
      <c r="E284" s="16" t="s">
        <v>48</v>
      </c>
      <c r="F284" s="17" t="str">
        <f t="shared" si="5"/>
        <v>Từ chối Phỏng vấn</v>
      </c>
      <c r="G284" s="82" t="s">
        <v>1048</v>
      </c>
      <c r="H284" s="18">
        <v>356119318</v>
      </c>
      <c r="I284" s="16" t="s">
        <v>1049</v>
      </c>
      <c r="J284" s="19">
        <v>33962</v>
      </c>
      <c r="K284" s="30" t="s">
        <v>1050</v>
      </c>
      <c r="L284" s="21" t="str">
        <f ca="1">IFERROR(__xludf.DUMMYFUNCTION("if(or(countifs($H$3:H285,H285)&gt;1, countifs($I$3:I285,I285)&gt;1),""Trùng"",if(or(COUNTIFS('Data tổng'!$I:$I,$I285)&gt;1,COUNTIFS('Data tổng'!$H:$H,$H285)&gt;1),""Trùng ""&amp;FILTER('Data tổng'!$B:$B,'Data tổng'!$I:$I=$I285,'Data tổng'!$B:$B&lt;&gt;$B285),""ok""))"),"ok")</f>
        <v>ok</v>
      </c>
      <c r="M284" s="16" t="s">
        <v>83</v>
      </c>
      <c r="N284" s="16" t="s">
        <v>84</v>
      </c>
      <c r="O284" s="16"/>
      <c r="P284" s="16"/>
      <c r="Q284" s="16" t="s">
        <v>284</v>
      </c>
      <c r="R284" s="16"/>
      <c r="T284" s="16"/>
      <c r="U284" s="22" t="s">
        <v>1051</v>
      </c>
      <c r="V284" s="23">
        <v>44490</v>
      </c>
      <c r="W284" s="24" t="s">
        <v>57</v>
      </c>
      <c r="X284" s="25">
        <v>44490</v>
      </c>
      <c r="Y284" s="33">
        <v>0.375</v>
      </c>
      <c r="Z284" s="26" t="s">
        <v>160</v>
      </c>
      <c r="AA284" s="26" t="s">
        <v>58</v>
      </c>
      <c r="AB284" s="27"/>
      <c r="AC284" s="27"/>
      <c r="AD284" s="28"/>
      <c r="AE284" s="29"/>
      <c r="AF284" s="29"/>
      <c r="AG284" s="29"/>
    </row>
    <row r="285" spans="1:33" ht="38.5" hidden="1">
      <c r="A285" s="15">
        <v>44483</v>
      </c>
      <c r="B285" s="16" t="s">
        <v>33</v>
      </c>
      <c r="C285" s="16" t="s">
        <v>34</v>
      </c>
      <c r="D285" s="16" t="s">
        <v>34</v>
      </c>
      <c r="E285" s="16" t="s">
        <v>48</v>
      </c>
      <c r="F285" s="17" t="str">
        <f t="shared" si="5"/>
        <v>Đã nhận được CV</v>
      </c>
      <c r="G285" s="82" t="s">
        <v>1052</v>
      </c>
      <c r="H285" s="18">
        <v>868151118</v>
      </c>
      <c r="I285" s="16" t="s">
        <v>1053</v>
      </c>
      <c r="J285" s="88">
        <v>36227</v>
      </c>
      <c r="K285" s="20" t="s">
        <v>1054</v>
      </c>
      <c r="L285" s="21" t="str">
        <f ca="1">IFERROR(__xludf.DUMMYFUNCTION("if(or(countifs($H$3:H286,H286)&gt;1, countifs($I$3:I286,I286)&gt;1),""Trùng"",if(or(COUNTIFS('Data tổng'!$I:$I,$I286)&gt;1,COUNTIFS('Data tổng'!$H:$H,$H286)&gt;1),""Trùng ""&amp;FILTER('Data tổng'!$B:$B,'Data tổng'!$I:$I=$I286,'Data tổng'!$B:$B&lt;&gt;$B286),""ok""))"),"ok")</f>
        <v>ok</v>
      </c>
      <c r="M285" s="16" t="s">
        <v>40</v>
      </c>
      <c r="N285" s="16"/>
      <c r="O285" s="16"/>
      <c r="P285" s="16"/>
      <c r="Q285" s="16"/>
      <c r="R285" s="16"/>
      <c r="T285" s="16"/>
      <c r="U285" s="22" t="s">
        <v>1055</v>
      </c>
      <c r="V285" s="23"/>
      <c r="W285" s="24"/>
      <c r="X285" s="25"/>
      <c r="Y285" s="26"/>
      <c r="Z285" s="26"/>
      <c r="AA285" s="26"/>
      <c r="AB285" s="27"/>
      <c r="AC285" s="27"/>
      <c r="AD285" s="28"/>
      <c r="AE285" s="29"/>
      <c r="AF285" s="29"/>
      <c r="AG285" s="29"/>
    </row>
    <row r="286" spans="1:33" ht="301" hidden="1">
      <c r="A286" s="15">
        <v>44483</v>
      </c>
      <c r="B286" s="16" t="s">
        <v>33</v>
      </c>
      <c r="C286" s="16" t="s">
        <v>1056</v>
      </c>
      <c r="D286" s="16" t="s">
        <v>457</v>
      </c>
      <c r="E286" s="16" t="s">
        <v>48</v>
      </c>
      <c r="F286" s="17" t="str">
        <f t="shared" si="5"/>
        <v>Đã onboard</v>
      </c>
      <c r="G286" s="82" t="s">
        <v>1057</v>
      </c>
      <c r="H286" s="18">
        <v>349752098</v>
      </c>
      <c r="I286" s="16" t="s">
        <v>1058</v>
      </c>
      <c r="J286" s="19">
        <v>33544</v>
      </c>
      <c r="K286" s="30" t="s">
        <v>1059</v>
      </c>
      <c r="L286" s="21" t="str">
        <f ca="1">IFERROR(__xludf.DUMMYFUNCTION("if(or(countifs($H$3:H287,H287)&gt;1, countifs($I$3:I287,I287)&gt;1),""Trùng"",if(or(COUNTIFS('Data tổng'!$I:$I,$I287)&gt;1,COUNTIFS('Data tổng'!$H:$H,$H287)&gt;1),""Trùng ""&amp;FILTER('Data tổng'!$B:$B,'Data tổng'!$I:$I=$I287,'Data tổng'!$B:$B&lt;&gt;$B287),""ok""))"),"ok")</f>
        <v>ok</v>
      </c>
      <c r="M286" s="16" t="s">
        <v>801</v>
      </c>
      <c r="N286" s="16"/>
      <c r="O286" s="16"/>
      <c r="P286" s="16"/>
      <c r="Q286" s="16" t="s">
        <v>44</v>
      </c>
      <c r="R286" s="16"/>
      <c r="T286" s="16"/>
      <c r="U286" s="22" t="s">
        <v>1060</v>
      </c>
      <c r="V286" s="23">
        <v>44483</v>
      </c>
      <c r="W286" s="24" t="s">
        <v>57</v>
      </c>
      <c r="X286" s="25">
        <v>44489</v>
      </c>
      <c r="Y286" s="33">
        <v>0.58333333333333337</v>
      </c>
      <c r="Z286" s="26" t="s">
        <v>827</v>
      </c>
      <c r="AA286" s="26" t="s">
        <v>57</v>
      </c>
      <c r="AB286" s="57">
        <v>44501</v>
      </c>
      <c r="AC286" s="27" t="s">
        <v>65</v>
      </c>
      <c r="AD286" s="28">
        <v>44531</v>
      </c>
      <c r="AE286" s="29" t="s">
        <v>65</v>
      </c>
      <c r="AF286" s="29" t="s">
        <v>66</v>
      </c>
      <c r="AG286" s="35">
        <v>42000000</v>
      </c>
    </row>
    <row r="287" spans="1:33" ht="38.5" hidden="1">
      <c r="A287" s="15">
        <v>44484</v>
      </c>
      <c r="B287" s="16" t="s">
        <v>33</v>
      </c>
      <c r="C287" s="16" t="s">
        <v>635</v>
      </c>
      <c r="D287" s="16" t="s">
        <v>79</v>
      </c>
      <c r="E287" s="16" t="s">
        <v>48</v>
      </c>
      <c r="F287" s="17" t="str">
        <f t="shared" si="5"/>
        <v>Fail Phỏng vấn</v>
      </c>
      <c r="G287" s="82" t="s">
        <v>1061</v>
      </c>
      <c r="H287" s="18">
        <v>392822475</v>
      </c>
      <c r="I287" s="16" t="s">
        <v>1062</v>
      </c>
      <c r="J287" s="19">
        <v>36463</v>
      </c>
      <c r="K287" s="30" t="s">
        <v>1063</v>
      </c>
      <c r="L287" s="21" t="str">
        <f ca="1">IFERROR(__xludf.DUMMYFUNCTION("if(or(countifs($H$3:H288,H288)&gt;1, countifs($I$3:I288,I288)&gt;1),""Trùng"",if(or(COUNTIFS('Data tổng'!$I:$I,$I288)&gt;1,COUNTIFS('Data tổng'!$H:$H,$H288)&gt;1),""Trùng ""&amp;FILTER('Data tổng'!$B:$B,'Data tổng'!$I:$I=$I288,'Data tổng'!$B:$B&lt;&gt;$B288),""ok""))"),"ok")</f>
        <v>ok</v>
      </c>
      <c r="M287" s="16" t="s">
        <v>40</v>
      </c>
      <c r="N287" s="16"/>
      <c r="O287" s="16"/>
      <c r="P287" s="16"/>
      <c r="Q287" s="16"/>
      <c r="R287" s="16"/>
      <c r="T287" s="16"/>
      <c r="U287" s="22" t="s">
        <v>1064</v>
      </c>
      <c r="V287" s="23"/>
      <c r="W287" s="24" t="s">
        <v>57</v>
      </c>
      <c r="X287" s="25">
        <v>44490</v>
      </c>
      <c r="Y287" s="33">
        <v>0.35416666666666669</v>
      </c>
      <c r="Z287" s="26" t="s">
        <v>1065</v>
      </c>
      <c r="AA287" s="26" t="s">
        <v>47</v>
      </c>
      <c r="AB287" s="27"/>
      <c r="AC287" s="27"/>
      <c r="AD287" s="28"/>
      <c r="AE287" s="29"/>
      <c r="AF287" s="29"/>
      <c r="AG287" s="29"/>
    </row>
    <row r="288" spans="1:33" ht="26" hidden="1">
      <c r="A288" s="15">
        <v>44484</v>
      </c>
      <c r="B288" s="16" t="s">
        <v>33</v>
      </c>
      <c r="C288" s="16" t="s">
        <v>78</v>
      </c>
      <c r="D288" s="16" t="s">
        <v>35</v>
      </c>
      <c r="E288" s="16" t="s">
        <v>48</v>
      </c>
      <c r="F288" s="17" t="str">
        <f t="shared" si="5"/>
        <v>Đã nhận được CV</v>
      </c>
      <c r="G288" s="16" t="s">
        <v>1066</v>
      </c>
      <c r="H288" s="18">
        <v>372083500</v>
      </c>
      <c r="I288" s="16" t="s">
        <v>1067</v>
      </c>
      <c r="J288" s="88">
        <v>36280</v>
      </c>
      <c r="K288" s="20" t="s">
        <v>1068</v>
      </c>
      <c r="L288" s="21" t="str">
        <f ca="1">IFERROR(__xludf.DUMMYFUNCTION("if(or(countifs($H$3:H289,H289)&gt;1, countifs($I$3:I289,I289)&gt;1),""Trùng"",if(or(COUNTIFS('Data tổng'!$I:$I,$I289)&gt;1,COUNTIFS('Data tổng'!$H:$H,$H289)&gt;1),""Trùng ""&amp;FILTER('Data tổng'!$B:$B,'Data tổng'!$I:$I=$I289,'Data tổng'!$B:$B&lt;&gt;$B289),""ok""))"),"ok")</f>
        <v>ok</v>
      </c>
      <c r="M288" s="16" t="s">
        <v>217</v>
      </c>
      <c r="N288" s="16"/>
      <c r="O288" s="16"/>
      <c r="P288" s="16"/>
      <c r="Q288" s="16"/>
      <c r="R288" s="16"/>
      <c r="T288" s="16"/>
      <c r="U288" s="22"/>
      <c r="V288" s="23"/>
      <c r="W288" s="24"/>
      <c r="X288" s="25"/>
      <c r="Y288" s="26"/>
      <c r="Z288" s="26"/>
      <c r="AA288" s="26"/>
      <c r="AB288" s="27"/>
      <c r="AC288" s="27"/>
      <c r="AD288" s="28"/>
      <c r="AE288" s="29"/>
      <c r="AF288" s="29"/>
      <c r="AG288" s="29"/>
    </row>
    <row r="289" spans="1:33" ht="176" hidden="1">
      <c r="A289" s="15">
        <v>44484</v>
      </c>
      <c r="B289" s="16" t="s">
        <v>33</v>
      </c>
      <c r="C289" s="16" t="s">
        <v>263</v>
      </c>
      <c r="D289" s="16"/>
      <c r="E289" s="16" t="s">
        <v>48</v>
      </c>
      <c r="F289" s="17" t="str">
        <f t="shared" si="5"/>
        <v>Đã nhận được CV</v>
      </c>
      <c r="G289" s="82" t="s">
        <v>1069</v>
      </c>
      <c r="H289" s="18">
        <v>377186000</v>
      </c>
      <c r="I289" s="16" t="s">
        <v>1070</v>
      </c>
      <c r="J289" s="88">
        <v>35787</v>
      </c>
      <c r="K289" s="20" t="s">
        <v>1071</v>
      </c>
      <c r="L289" s="21" t="str">
        <f ca="1">IFERROR(__xludf.DUMMYFUNCTION("if(or(countifs($H$3:H290,H290)&gt;1, countifs($I$3:I290,I290)&gt;1),""Trùng"",if(or(COUNTIFS('Data tổng'!$I:$I,$I290)&gt;1,COUNTIFS('Data tổng'!$H:$H,$H290)&gt;1),""Trùng ""&amp;FILTER('Data tổng'!$B:$B,'Data tổng'!$I:$I=$I290,'Data tổng'!$B:$B&lt;&gt;$B290),""ok""))"),"ok")</f>
        <v>ok</v>
      </c>
      <c r="M289" s="16" t="s">
        <v>40</v>
      </c>
      <c r="N289" s="16" t="s">
        <v>243</v>
      </c>
      <c r="O289" s="16"/>
      <c r="P289" s="16"/>
      <c r="Q289" s="16" t="s">
        <v>45</v>
      </c>
      <c r="R289" s="16"/>
      <c r="T289" s="16"/>
      <c r="U289" s="22" t="s">
        <v>1072</v>
      </c>
      <c r="V289" s="23"/>
      <c r="W289" s="24"/>
      <c r="X289" s="25"/>
      <c r="Y289" s="26"/>
      <c r="Z289" s="26"/>
      <c r="AA289" s="26"/>
      <c r="AB289" s="27"/>
      <c r="AC289" s="27"/>
      <c r="AD289" s="28"/>
      <c r="AE289" s="29"/>
      <c r="AF289" s="29"/>
      <c r="AG289" s="29"/>
    </row>
    <row r="290" spans="1:33" ht="26.5" hidden="1">
      <c r="A290" s="15">
        <v>44518</v>
      </c>
      <c r="B290" s="16" t="s">
        <v>33</v>
      </c>
      <c r="C290" s="16" t="s">
        <v>34</v>
      </c>
      <c r="D290" s="16" t="s">
        <v>34</v>
      </c>
      <c r="E290" s="16" t="s">
        <v>48</v>
      </c>
      <c r="F290" s="17" t="str">
        <f t="shared" si="5"/>
        <v>Đã onboard</v>
      </c>
      <c r="G290" s="82" t="s">
        <v>1073</v>
      </c>
      <c r="H290" s="18">
        <v>942526689</v>
      </c>
      <c r="I290" s="16" t="s">
        <v>1074</v>
      </c>
      <c r="J290" s="19">
        <v>36003</v>
      </c>
      <c r="K290" s="30" t="s">
        <v>1075</v>
      </c>
      <c r="L290" s="21" t="str">
        <f ca="1">IFERROR(__xludf.DUMMYFUNCTION("if(or(countifs($H$3:H291,H291)&gt;1, countifs($I$3:I291,I291)&gt;1),""Trùng"",if(or(COUNTIFS('Data tổng'!$I:$I,$I291)&gt;1,COUNTIFS('Data tổng'!$H:$H,$H291)&gt;1),""Trùng ""&amp;FILTER('Data tổng'!$B:$B,'Data tổng'!$I:$I=$I291,'Data tổng'!$B:$B&lt;&gt;$B291),""ok""))"),"ok")</f>
        <v>ok</v>
      </c>
      <c r="M290" s="16" t="s">
        <v>217</v>
      </c>
      <c r="N290" s="16"/>
      <c r="O290" s="16"/>
      <c r="P290" s="16"/>
      <c r="Q290" s="16" t="s">
        <v>45</v>
      </c>
      <c r="R290" s="16"/>
      <c r="T290" s="16"/>
      <c r="U290" s="22"/>
      <c r="V290" s="23">
        <v>44496</v>
      </c>
      <c r="W290" s="24" t="s">
        <v>57</v>
      </c>
      <c r="X290" s="25">
        <v>44498</v>
      </c>
      <c r="Y290" s="33">
        <v>0.45833333333333331</v>
      </c>
      <c r="Z290" s="26" t="s">
        <v>64</v>
      </c>
      <c r="AA290" s="26" t="s">
        <v>57</v>
      </c>
      <c r="AB290" s="34">
        <v>44504</v>
      </c>
      <c r="AC290" s="27" t="s">
        <v>65</v>
      </c>
      <c r="AD290" s="28">
        <v>44508</v>
      </c>
      <c r="AE290" s="29" t="s">
        <v>65</v>
      </c>
      <c r="AF290" s="29" t="s">
        <v>66</v>
      </c>
      <c r="AG290" s="29">
        <v>0</v>
      </c>
    </row>
    <row r="291" spans="1:33" ht="213.5" hidden="1">
      <c r="A291" s="15">
        <v>44487</v>
      </c>
      <c r="B291" s="16" t="s">
        <v>33</v>
      </c>
      <c r="C291" s="16" t="s">
        <v>554</v>
      </c>
      <c r="D291" s="16" t="s">
        <v>417</v>
      </c>
      <c r="E291" s="16" t="s">
        <v>48</v>
      </c>
      <c r="F291" s="17" t="str">
        <f t="shared" si="5"/>
        <v>Từ chối offer</v>
      </c>
      <c r="G291" s="82" t="s">
        <v>1076</v>
      </c>
      <c r="H291" s="18">
        <v>943265392</v>
      </c>
      <c r="I291" s="16" t="s">
        <v>1077</v>
      </c>
      <c r="J291" s="19"/>
      <c r="K291" s="30" t="s">
        <v>1078</v>
      </c>
      <c r="L291" s="21" t="str">
        <f ca="1">IFERROR(__xludf.DUMMYFUNCTION("if(or(countifs($H$3:H292,H292)&gt;1, countifs($I$3:I292,I292)&gt;1),""Trùng"",if(or(COUNTIFS('Data tổng'!$I:$I,$I292)&gt;1,COUNTIFS('Data tổng'!$H:$H,$H292)&gt;1),""Trùng ""&amp;FILTER('Data tổng'!$B:$B,'Data tổng'!$I:$I=$I292,'Data tổng'!$B:$B&lt;&gt;$B292),""ok""))"),"ok")</f>
        <v>ok</v>
      </c>
      <c r="M291" s="16" t="s">
        <v>83</v>
      </c>
      <c r="N291" s="16" t="s">
        <v>616</v>
      </c>
      <c r="O291" s="16"/>
      <c r="P291" s="16"/>
      <c r="Q291" s="16"/>
      <c r="R291" s="16"/>
      <c r="T291" s="16"/>
      <c r="U291" s="22" t="s">
        <v>1079</v>
      </c>
      <c r="V291" s="23"/>
      <c r="W291" s="24" t="s">
        <v>57</v>
      </c>
      <c r="X291" s="25">
        <v>44489</v>
      </c>
      <c r="Y291" s="33">
        <v>0.45833333333333331</v>
      </c>
      <c r="Z291" s="26" t="s">
        <v>64</v>
      </c>
      <c r="AA291" s="26" t="s">
        <v>57</v>
      </c>
      <c r="AB291" s="34">
        <v>44490</v>
      </c>
      <c r="AC291" s="27" t="s">
        <v>128</v>
      </c>
      <c r="AD291" s="28"/>
      <c r="AE291" s="29"/>
      <c r="AF291" s="29"/>
      <c r="AG291" s="35">
        <v>26000000</v>
      </c>
    </row>
    <row r="292" spans="1:33" ht="26" hidden="1">
      <c r="A292" s="15">
        <v>44487</v>
      </c>
      <c r="B292" s="16" t="s">
        <v>33</v>
      </c>
      <c r="C292" s="16" t="s">
        <v>667</v>
      </c>
      <c r="D292" s="16" t="s">
        <v>457</v>
      </c>
      <c r="E292" s="16" t="s">
        <v>48</v>
      </c>
      <c r="F292" s="17" t="str">
        <f t="shared" si="5"/>
        <v>Đã nhận được CV</v>
      </c>
      <c r="G292" s="82" t="s">
        <v>1080</v>
      </c>
      <c r="H292" s="18">
        <v>977510691</v>
      </c>
      <c r="I292" s="16" t="s">
        <v>1081</v>
      </c>
      <c r="J292" s="19"/>
      <c r="K292" s="16"/>
      <c r="L292" s="21" t="str">
        <f ca="1">IFERROR(__xludf.DUMMYFUNCTION("if(or(countifs($H$3:H293,H293)&gt;1, countifs($I$3:I293,I293)&gt;1),""Trùng"",if(or(COUNTIFS('Data tổng'!$I:$I,$I293)&gt;1,COUNTIFS('Data tổng'!$H:$H,$H293)&gt;1),""Trùng ""&amp;FILTER('Data tổng'!$B:$B,'Data tổng'!$I:$I=$I293,'Data tổng'!$B:$B&lt;&gt;$B293),""ok""))"),"ok")</f>
        <v>ok</v>
      </c>
      <c r="M292" s="16" t="s">
        <v>40</v>
      </c>
      <c r="N292" s="16" t="s">
        <v>41</v>
      </c>
      <c r="O292" s="16"/>
      <c r="P292" s="16"/>
      <c r="Q292" s="16"/>
      <c r="R292" s="16"/>
      <c r="T292" s="16"/>
      <c r="U292" s="22"/>
      <c r="V292" s="23"/>
      <c r="W292" s="24"/>
      <c r="X292" s="25"/>
      <c r="Y292" s="26"/>
      <c r="Z292" s="26"/>
      <c r="AA292" s="26"/>
      <c r="AB292" s="27"/>
      <c r="AC292" s="27"/>
      <c r="AD292" s="28"/>
      <c r="AE292" s="29"/>
      <c r="AF292" s="29"/>
      <c r="AG292" s="29"/>
    </row>
    <row r="293" spans="1:33" ht="26" hidden="1">
      <c r="A293" s="15">
        <v>44487</v>
      </c>
      <c r="B293" s="16" t="s">
        <v>33</v>
      </c>
      <c r="C293" s="16" t="s">
        <v>554</v>
      </c>
      <c r="D293" s="16" t="s">
        <v>417</v>
      </c>
      <c r="E293" s="16" t="s">
        <v>48</v>
      </c>
      <c r="F293" s="17" t="str">
        <f t="shared" si="5"/>
        <v>Đã nhận được CV</v>
      </c>
      <c r="G293" s="16" t="s">
        <v>1082</v>
      </c>
      <c r="H293" s="18">
        <v>0</v>
      </c>
      <c r="I293" s="16" t="s">
        <v>1083</v>
      </c>
      <c r="J293" s="19"/>
      <c r="K293" s="20" t="s">
        <v>1084</v>
      </c>
      <c r="L293" s="21" t="str">
        <f ca="1">IFERROR(__xludf.DUMMYFUNCTION("if(or(countifs($H$3:H294,H294)&gt;1, countifs($I$3:I294,I294)&gt;1),""Trùng"",if(or(COUNTIFS('Data tổng'!$I:$I,$I294)&gt;1,COUNTIFS('Data tổng'!$H:$H,$H294)&gt;1),""Trùng ""&amp;FILTER('Data tổng'!$B:$B,'Data tổng'!$I:$I=$I294,'Data tổng'!$B:$B&lt;&gt;$B294),""ok""))"),"ok")</f>
        <v>ok</v>
      </c>
      <c r="M293" s="16" t="s">
        <v>40</v>
      </c>
      <c r="N293" s="16"/>
      <c r="O293" s="16"/>
      <c r="P293" s="16"/>
      <c r="Q293" s="16"/>
      <c r="R293" s="16"/>
      <c r="T293" s="16"/>
      <c r="U293" s="22"/>
      <c r="V293" s="23"/>
      <c r="W293" s="24"/>
      <c r="X293" s="25"/>
      <c r="Y293" s="26"/>
      <c r="Z293" s="26"/>
      <c r="AA293" s="26"/>
      <c r="AB293" s="27"/>
      <c r="AC293" s="27"/>
      <c r="AD293" s="28"/>
      <c r="AE293" s="29"/>
      <c r="AF293" s="29"/>
      <c r="AG293" s="29"/>
    </row>
    <row r="294" spans="1:33" ht="26" hidden="1">
      <c r="A294" s="15">
        <v>44487</v>
      </c>
      <c r="B294" s="16" t="s">
        <v>33</v>
      </c>
      <c r="C294" s="16" t="s">
        <v>34</v>
      </c>
      <c r="D294" s="16" t="s">
        <v>34</v>
      </c>
      <c r="E294" s="16" t="s">
        <v>48</v>
      </c>
      <c r="F294" s="17" t="str">
        <f t="shared" si="5"/>
        <v>Đã nhận được CV</v>
      </c>
      <c r="G294" s="16" t="s">
        <v>1085</v>
      </c>
      <c r="H294" s="18">
        <v>978378924</v>
      </c>
      <c r="I294" s="16" t="s">
        <v>1086</v>
      </c>
      <c r="J294" s="88">
        <v>36414</v>
      </c>
      <c r="K294" s="20" t="s">
        <v>1087</v>
      </c>
      <c r="L294" s="21" t="str">
        <f ca="1">IFERROR(__xludf.DUMMYFUNCTION("if(or(countifs($H$3:H295,H295)&gt;1, countifs($I$3:I295,I295)&gt;1),""Trùng"",if(or(COUNTIFS('Data tổng'!$I:$I,$I295)&gt;1,COUNTIFS('Data tổng'!$H:$H,$H295)&gt;1),""Trùng ""&amp;FILTER('Data tổng'!$B:$B,'Data tổng'!$I:$I=$I295,'Data tổng'!$B:$B&lt;&gt;$B295),""ok""))"),"ok")</f>
        <v>ok</v>
      </c>
      <c r="M294" s="16" t="s">
        <v>112</v>
      </c>
      <c r="N294" s="16"/>
      <c r="O294" s="16"/>
      <c r="P294" s="16"/>
      <c r="Q294" s="16"/>
      <c r="R294" s="16"/>
      <c r="T294" s="16"/>
      <c r="U294" s="22"/>
      <c r="V294" s="23"/>
      <c r="W294" s="24"/>
      <c r="X294" s="25"/>
      <c r="Y294" s="26"/>
      <c r="Z294" s="26"/>
      <c r="AA294" s="26"/>
      <c r="AB294" s="27"/>
      <c r="AC294" s="27"/>
      <c r="AD294" s="28"/>
      <c r="AE294" s="29"/>
      <c r="AF294" s="29"/>
      <c r="AG294" s="29"/>
    </row>
    <row r="295" spans="1:33" ht="26" hidden="1">
      <c r="A295" s="15">
        <v>44487</v>
      </c>
      <c r="B295" s="16" t="s">
        <v>33</v>
      </c>
      <c r="C295" s="16" t="s">
        <v>1088</v>
      </c>
      <c r="D295" s="16" t="s">
        <v>417</v>
      </c>
      <c r="E295" s="16" t="s">
        <v>48</v>
      </c>
      <c r="F295" s="17" t="str">
        <f t="shared" si="5"/>
        <v>Đã nhận được CV</v>
      </c>
      <c r="G295" s="16" t="s">
        <v>1089</v>
      </c>
      <c r="H295" s="18">
        <v>826197436</v>
      </c>
      <c r="I295" s="16" t="s">
        <v>1090</v>
      </c>
      <c r="J295" s="88">
        <v>35815</v>
      </c>
      <c r="K295" s="20" t="s">
        <v>1091</v>
      </c>
      <c r="L295" s="21" t="str">
        <f ca="1">IFERROR(__xludf.DUMMYFUNCTION("if(or(countifs($H$3:H296,H296)&gt;1, countifs($I$3:I296,I296)&gt;1),""Trùng"",if(or(COUNTIFS('Data tổng'!$I:$I,$I296)&gt;1,COUNTIFS('Data tổng'!$H:$H,$H296)&gt;1),""Trùng ""&amp;FILTER('Data tổng'!$B:$B,'Data tổng'!$I:$I=$I296,'Data tổng'!$B:$B&lt;&gt;$B296),""ok""))"),"ok")</f>
        <v>ok</v>
      </c>
      <c r="M295" s="16" t="s">
        <v>40</v>
      </c>
      <c r="N295" s="16"/>
      <c r="O295" s="16"/>
      <c r="P295" s="16"/>
      <c r="Q295" s="16"/>
      <c r="R295" s="16"/>
      <c r="T295" s="16"/>
      <c r="U295" s="22"/>
      <c r="V295" s="23"/>
      <c r="W295" s="24"/>
      <c r="X295" s="25"/>
      <c r="Y295" s="26"/>
      <c r="Z295" s="26"/>
      <c r="AA295" s="26"/>
      <c r="AB295" s="27"/>
      <c r="AC295" s="27"/>
      <c r="AD295" s="28"/>
      <c r="AE295" s="29"/>
      <c r="AF295" s="29"/>
      <c r="AG295" s="29"/>
    </row>
    <row r="296" spans="1:33" ht="276" hidden="1">
      <c r="A296" s="15">
        <v>44489</v>
      </c>
      <c r="B296" s="16" t="s">
        <v>33</v>
      </c>
      <c r="C296" s="16" t="s">
        <v>155</v>
      </c>
      <c r="D296" s="16" t="s">
        <v>79</v>
      </c>
      <c r="E296" s="16"/>
      <c r="F296" s="17" t="str">
        <f t="shared" si="5"/>
        <v>Hủy Phỏng vấn</v>
      </c>
      <c r="G296" s="16" t="s">
        <v>1092</v>
      </c>
      <c r="H296" s="18">
        <v>976018287</v>
      </c>
      <c r="I296" s="16" t="s">
        <v>1093</v>
      </c>
      <c r="J296" s="19"/>
      <c r="K296" s="30" t="s">
        <v>1094</v>
      </c>
      <c r="L296" s="21" t="str">
        <f ca="1">IFERROR(__xludf.DUMMYFUNCTION("if(or(countifs($H$3:H297,H297)&gt;1, countifs($I$3:I297,I297)&gt;1),""Trùng"",if(or(COUNTIFS('Data tổng'!$I:$I,$I297)&gt;1,COUNTIFS('Data tổng'!$H:$H,$H297)&gt;1),""Trùng ""&amp;FILTER('Data tổng'!$B:$B,'Data tổng'!$I:$I=$I297,'Data tổng'!$B:$B&lt;&gt;$B297),""ok""))"),"ok")</f>
        <v>ok</v>
      </c>
      <c r="M296" s="16" t="s">
        <v>824</v>
      </c>
      <c r="N296" s="16" t="s">
        <v>825</v>
      </c>
      <c r="O296" s="16"/>
      <c r="P296" s="16"/>
      <c r="Q296" s="16"/>
      <c r="R296" s="16"/>
      <c r="T296" s="16"/>
      <c r="U296" s="22" t="s">
        <v>1095</v>
      </c>
      <c r="V296" s="23">
        <v>44489</v>
      </c>
      <c r="W296" s="24" t="s">
        <v>57</v>
      </c>
      <c r="X296" s="25">
        <v>44491</v>
      </c>
      <c r="Y296" s="33">
        <v>0.45833333333333331</v>
      </c>
      <c r="Z296" s="26" t="s">
        <v>160</v>
      </c>
      <c r="AA296" s="26" t="s">
        <v>187</v>
      </c>
      <c r="AB296" s="27"/>
      <c r="AC296" s="27"/>
      <c r="AD296" s="28"/>
      <c r="AE296" s="29"/>
      <c r="AF296" s="29"/>
      <c r="AG296" s="29"/>
    </row>
    <row r="297" spans="1:33" ht="38.5" hidden="1">
      <c r="A297" s="15">
        <v>44489</v>
      </c>
      <c r="B297" s="16" t="s">
        <v>33</v>
      </c>
      <c r="C297" s="16" t="s">
        <v>456</v>
      </c>
      <c r="D297" s="16" t="s">
        <v>417</v>
      </c>
      <c r="E297" s="16" t="s">
        <v>48</v>
      </c>
      <c r="F297" s="17" t="str">
        <f t="shared" si="5"/>
        <v>Đã nhận được CV</v>
      </c>
      <c r="G297" s="16" t="s">
        <v>1096</v>
      </c>
      <c r="H297" s="18">
        <v>988688767</v>
      </c>
      <c r="I297" s="16" t="s">
        <v>1097</v>
      </c>
      <c r="J297" s="19">
        <v>30020</v>
      </c>
      <c r="K297" s="30" t="s">
        <v>1098</v>
      </c>
      <c r="L297" s="21" t="str">
        <f ca="1">IFERROR(__xludf.DUMMYFUNCTION("if(or(countifs($H$3:H298,H298)&gt;1, countifs($I$3:I298,I298)&gt;1),""Trùng"",if(or(COUNTIFS('Data tổng'!$I:$I,$I298)&gt;1,COUNTIFS('Data tổng'!$H:$H,$H298)&gt;1),""Trùng ""&amp;FILTER('Data tổng'!$B:$B,'Data tổng'!$I:$I=$I298,'Data tổng'!$B:$B&lt;&gt;$B298),""ok""))"),"ok")</f>
        <v>ok</v>
      </c>
      <c r="M297" s="16" t="s">
        <v>40</v>
      </c>
      <c r="N297" s="16"/>
      <c r="O297" s="16"/>
      <c r="P297" s="16"/>
      <c r="Q297" s="16"/>
      <c r="R297" s="16"/>
      <c r="T297" s="16"/>
      <c r="U297" s="22" t="s">
        <v>1099</v>
      </c>
      <c r="V297" s="23"/>
      <c r="W297" s="24"/>
      <c r="X297" s="25"/>
      <c r="Y297" s="26"/>
      <c r="Z297" s="26"/>
      <c r="AA297" s="26"/>
      <c r="AB297" s="27"/>
      <c r="AC297" s="27"/>
      <c r="AD297" s="28"/>
      <c r="AE297" s="29"/>
      <c r="AF297" s="29"/>
      <c r="AG297" s="29"/>
    </row>
    <row r="298" spans="1:33" ht="26" hidden="1">
      <c r="A298" s="15">
        <v>44496</v>
      </c>
      <c r="B298" s="16" t="s">
        <v>33</v>
      </c>
      <c r="C298" s="16" t="s">
        <v>667</v>
      </c>
      <c r="D298" s="16" t="s">
        <v>417</v>
      </c>
      <c r="E298" s="16" t="s">
        <v>48</v>
      </c>
      <c r="F298" s="17" t="str">
        <f t="shared" si="5"/>
        <v>Đã nhận được CV</v>
      </c>
      <c r="G298" s="16" t="s">
        <v>1100</v>
      </c>
      <c r="H298" s="18">
        <v>376469798</v>
      </c>
      <c r="I298" s="16" t="s">
        <v>1101</v>
      </c>
      <c r="J298" s="19"/>
      <c r="K298" s="30" t="s">
        <v>1102</v>
      </c>
      <c r="L298" s="21" t="str">
        <f ca="1">IFERROR(__xludf.DUMMYFUNCTION("if(or(countifs($H$3:H299,H299)&gt;1, countifs($I$3:I299,I299)&gt;1),""Trùng"",if(or(COUNTIFS('Data tổng'!$I:$I,$I299)&gt;1,COUNTIFS('Data tổng'!$H:$H,$H299)&gt;1),""Trùng ""&amp;FILTER('Data tổng'!$B:$B,'Data tổng'!$I:$I=$I299,'Data tổng'!$B:$B&lt;&gt;$B299),""ok""))"),"ok")</f>
        <v>ok</v>
      </c>
      <c r="M298" s="16" t="s">
        <v>40</v>
      </c>
      <c r="N298" s="16"/>
      <c r="O298" s="16"/>
      <c r="P298" s="16"/>
      <c r="Q298" s="16"/>
      <c r="R298" s="16"/>
      <c r="T298" s="16"/>
      <c r="U298" s="22"/>
      <c r="V298" s="23"/>
      <c r="W298" s="24"/>
      <c r="X298" s="25"/>
      <c r="Y298" s="26"/>
      <c r="Z298" s="26"/>
      <c r="AA298" s="26"/>
      <c r="AB298" s="27"/>
      <c r="AC298" s="27"/>
      <c r="AD298" s="28"/>
      <c r="AE298" s="29"/>
      <c r="AF298" s="29"/>
      <c r="AG298" s="29"/>
    </row>
    <row r="299" spans="1:33" ht="26" hidden="1">
      <c r="A299" s="15">
        <v>44496</v>
      </c>
      <c r="B299" s="16" t="s">
        <v>33</v>
      </c>
      <c r="C299" s="16" t="s">
        <v>667</v>
      </c>
      <c r="D299" s="16" t="s">
        <v>417</v>
      </c>
      <c r="E299" s="16" t="s">
        <v>48</v>
      </c>
      <c r="F299" s="17" t="str">
        <f t="shared" si="5"/>
        <v>Đã nhận được CV</v>
      </c>
      <c r="G299" s="82" t="s">
        <v>1103</v>
      </c>
      <c r="H299" s="18">
        <v>983527759</v>
      </c>
      <c r="I299" s="16" t="s">
        <v>1104</v>
      </c>
      <c r="J299" s="19">
        <v>30399</v>
      </c>
      <c r="K299" s="30" t="s">
        <v>1105</v>
      </c>
      <c r="L299" s="21" t="str">
        <f ca="1">IFERROR(__xludf.DUMMYFUNCTION("if(or(countifs($H$3:H300,H300)&gt;1, countifs($I$3:I300,I300)&gt;1),""Trùng"",if(or(COUNTIFS('Data tổng'!$I:$I,$I300)&gt;1,COUNTIFS('Data tổng'!$H:$H,$H300)&gt;1),""Trùng ""&amp;FILTER('Data tổng'!$B:$B,'Data tổng'!$I:$I=$I300,'Data tổng'!$B:$B&lt;&gt;$B300),""ok""))"),"ok")</f>
        <v>ok</v>
      </c>
      <c r="M299" s="16" t="s">
        <v>40</v>
      </c>
      <c r="N299" s="16"/>
      <c r="O299" s="16"/>
      <c r="P299" s="16"/>
      <c r="Q299" s="16"/>
      <c r="R299" s="16"/>
      <c r="T299" s="16"/>
      <c r="U299" s="22"/>
      <c r="V299" s="23"/>
      <c r="W299" s="24"/>
      <c r="X299" s="25"/>
      <c r="Y299" s="26"/>
      <c r="Z299" s="26"/>
      <c r="AA299" s="26"/>
      <c r="AB299" s="27"/>
      <c r="AC299" s="27"/>
      <c r="AD299" s="28"/>
      <c r="AE299" s="29"/>
      <c r="AF299" s="29"/>
      <c r="AG299" s="29"/>
    </row>
    <row r="300" spans="1:33" ht="26" hidden="1">
      <c r="A300" s="15">
        <v>44496</v>
      </c>
      <c r="B300" s="16" t="s">
        <v>33</v>
      </c>
      <c r="C300" s="16" t="s">
        <v>667</v>
      </c>
      <c r="D300" s="16" t="s">
        <v>417</v>
      </c>
      <c r="E300" s="16" t="s">
        <v>48</v>
      </c>
      <c r="F300" s="17" t="str">
        <f t="shared" si="5"/>
        <v>Đã nhận được CV</v>
      </c>
      <c r="G300" s="82" t="s">
        <v>1106</v>
      </c>
      <c r="H300" s="18">
        <v>853260084</v>
      </c>
      <c r="I300" s="16" t="s">
        <v>1107</v>
      </c>
      <c r="J300" s="19">
        <v>34950</v>
      </c>
      <c r="K300" s="30" t="s">
        <v>1108</v>
      </c>
      <c r="L300" s="21" t="str">
        <f ca="1">IFERROR(__xludf.DUMMYFUNCTION("if(or(countifs($H$3:H301,H301)&gt;1, countifs($I$3:I301,I301)&gt;1),""Trùng"",if(or(COUNTIFS('Data tổng'!$I:$I,$I301)&gt;1,COUNTIFS('Data tổng'!$H:$H,$H301)&gt;1),""Trùng ""&amp;FILTER('Data tổng'!$B:$B,'Data tổng'!$I:$I=$I301,'Data tổng'!$B:$B&lt;&gt;$B301),""ok""))"),"ok")</f>
        <v>ok</v>
      </c>
      <c r="M300" s="16" t="s">
        <v>40</v>
      </c>
      <c r="N300" s="16"/>
      <c r="O300" s="16"/>
      <c r="P300" s="16"/>
      <c r="Q300" s="16"/>
      <c r="R300" s="16"/>
      <c r="T300" s="16"/>
      <c r="U300" s="22"/>
      <c r="V300" s="23"/>
      <c r="W300" s="24"/>
      <c r="X300" s="25"/>
      <c r="Y300" s="26"/>
      <c r="Z300" s="26"/>
      <c r="AA300" s="26"/>
      <c r="AB300" s="27"/>
      <c r="AC300" s="27"/>
      <c r="AD300" s="28"/>
      <c r="AE300" s="29"/>
      <c r="AF300" s="29"/>
      <c r="AG300" s="29"/>
    </row>
    <row r="301" spans="1:33" ht="26.5" hidden="1">
      <c r="A301" s="15">
        <v>44496</v>
      </c>
      <c r="B301" s="16" t="s">
        <v>33</v>
      </c>
      <c r="C301" s="16" t="s">
        <v>34</v>
      </c>
      <c r="D301" s="16" t="s">
        <v>34</v>
      </c>
      <c r="E301" s="16" t="s">
        <v>48</v>
      </c>
      <c r="F301" s="17" t="str">
        <f t="shared" si="5"/>
        <v>Đã onboard</v>
      </c>
      <c r="G301" s="82" t="s">
        <v>1109</v>
      </c>
      <c r="H301" s="18">
        <v>383251555</v>
      </c>
      <c r="I301" s="16" t="s">
        <v>1110</v>
      </c>
      <c r="J301" s="19">
        <v>35982</v>
      </c>
      <c r="K301" s="30" t="s">
        <v>1111</v>
      </c>
      <c r="L301" s="21" t="str">
        <f ca="1">IFERROR(__xludf.DUMMYFUNCTION("if(or(countifs($H$3:H302,H302)&gt;1, countifs($I$3:I302,I302)&gt;1),""Trùng"",if(or(COUNTIFS('Data tổng'!$I:$I,$I302)&gt;1,COUNTIFS('Data tổng'!$H:$H,$H302)&gt;1),""Trùng ""&amp;FILTER('Data tổng'!$B:$B,'Data tổng'!$I:$I=$I302,'Data tổng'!$B:$B&lt;&gt;$B302),""ok""))"),"ok")</f>
        <v>ok</v>
      </c>
      <c r="M301" s="16" t="s">
        <v>112</v>
      </c>
      <c r="N301" s="16" t="s">
        <v>64</v>
      </c>
      <c r="O301" s="16"/>
      <c r="P301" s="16"/>
      <c r="Q301" s="16"/>
      <c r="R301" s="16"/>
      <c r="T301" s="16"/>
      <c r="U301" s="22"/>
      <c r="V301" s="23">
        <v>44496</v>
      </c>
      <c r="W301" s="24" t="s">
        <v>57</v>
      </c>
      <c r="X301" s="25">
        <v>44498</v>
      </c>
      <c r="Y301" s="33">
        <v>0.45833333333333331</v>
      </c>
      <c r="Z301" s="26" t="s">
        <v>64</v>
      </c>
      <c r="AA301" s="26" t="s">
        <v>57</v>
      </c>
      <c r="AB301" s="34">
        <v>44499</v>
      </c>
      <c r="AC301" s="27" t="s">
        <v>65</v>
      </c>
      <c r="AD301" s="28">
        <v>44501</v>
      </c>
      <c r="AE301" s="29" t="s">
        <v>65</v>
      </c>
      <c r="AF301" s="29" t="s">
        <v>66</v>
      </c>
      <c r="AG301" s="29">
        <v>0</v>
      </c>
    </row>
    <row r="302" spans="1:33" ht="26.5" hidden="1">
      <c r="A302" s="15">
        <v>44496</v>
      </c>
      <c r="B302" s="16" t="s">
        <v>33</v>
      </c>
      <c r="C302" s="16" t="s">
        <v>34</v>
      </c>
      <c r="D302" s="16" t="s">
        <v>34</v>
      </c>
      <c r="E302" s="16" t="s">
        <v>48</v>
      </c>
      <c r="F302" s="17" t="str">
        <f t="shared" si="5"/>
        <v>Đã onboard</v>
      </c>
      <c r="G302" s="82" t="s">
        <v>1112</v>
      </c>
      <c r="H302" s="18">
        <v>378747674</v>
      </c>
      <c r="I302" s="16" t="s">
        <v>1113</v>
      </c>
      <c r="J302" s="19">
        <v>33835</v>
      </c>
      <c r="K302" s="30" t="s">
        <v>1114</v>
      </c>
      <c r="L302" s="21" t="str">
        <f ca="1">IFERROR(__xludf.DUMMYFUNCTION("if(or(countifs($H$3:H303,H303)&gt;1, countifs($I$3:I303,I303)&gt;1),""Trùng"",if(or(COUNTIFS('Data tổng'!$I:$I,$I303)&gt;1,COUNTIFS('Data tổng'!$H:$H,$H303)&gt;1),""Trùng ""&amp;FILTER('Data tổng'!$B:$B,'Data tổng'!$I:$I=$I303,'Data tổng'!$B:$B&lt;&gt;$B303),""ok""))"),"ok")</f>
        <v>ok</v>
      </c>
      <c r="M302" s="16" t="s">
        <v>112</v>
      </c>
      <c r="N302" s="16" t="s">
        <v>64</v>
      </c>
      <c r="O302" s="16"/>
      <c r="P302" s="16"/>
      <c r="Q302" s="16"/>
      <c r="R302" s="16"/>
      <c r="T302" s="16"/>
      <c r="U302" s="22"/>
      <c r="V302" s="23">
        <v>44496</v>
      </c>
      <c r="W302" s="24" t="s">
        <v>57</v>
      </c>
      <c r="X302" s="25">
        <v>44498</v>
      </c>
      <c r="Y302" s="33">
        <v>0.45833333333333331</v>
      </c>
      <c r="Z302" s="26" t="s">
        <v>64</v>
      </c>
      <c r="AA302" s="26" t="s">
        <v>57</v>
      </c>
      <c r="AB302" s="34">
        <v>44499</v>
      </c>
      <c r="AC302" s="27" t="s">
        <v>65</v>
      </c>
      <c r="AD302" s="28">
        <v>44501</v>
      </c>
      <c r="AE302" s="29" t="s">
        <v>65</v>
      </c>
      <c r="AF302" s="29" t="s">
        <v>66</v>
      </c>
      <c r="AG302" s="29">
        <v>0</v>
      </c>
    </row>
    <row r="303" spans="1:33" ht="26" hidden="1">
      <c r="A303" s="15">
        <v>44497</v>
      </c>
      <c r="B303" s="16" t="s">
        <v>33</v>
      </c>
      <c r="C303" s="16" t="s">
        <v>250</v>
      </c>
      <c r="D303" s="16" t="s">
        <v>417</v>
      </c>
      <c r="E303" s="16" t="s">
        <v>48</v>
      </c>
      <c r="F303" s="17" t="str">
        <f t="shared" si="5"/>
        <v>Đã nhận được CV</v>
      </c>
      <c r="G303" s="16" t="s">
        <v>1115</v>
      </c>
      <c r="H303" s="18">
        <v>868196788</v>
      </c>
      <c r="I303" s="16" t="s">
        <v>1116</v>
      </c>
      <c r="J303" s="19">
        <v>36012</v>
      </c>
      <c r="K303" s="20" t="s">
        <v>1117</v>
      </c>
      <c r="L303" s="21" t="str">
        <f ca="1">IFERROR(__xludf.DUMMYFUNCTION("if(or(countifs($H$3:H304,H304)&gt;1, countifs($I$3:I304,I304)&gt;1),""Trùng"",if(or(COUNTIFS('Data tổng'!$I:$I,$I304)&gt;1,COUNTIFS('Data tổng'!$H:$H,$H304)&gt;1),""Trùng ""&amp;FILTER('Data tổng'!$B:$B,'Data tổng'!$I:$I=$I304,'Data tổng'!$B:$B&lt;&gt;$B304),""ok""))"),"ok")</f>
        <v>ok</v>
      </c>
      <c r="M303" s="16" t="s">
        <v>40</v>
      </c>
      <c r="N303" s="16" t="s">
        <v>41</v>
      </c>
      <c r="O303" s="16"/>
      <c r="P303" s="16"/>
      <c r="Q303" s="16"/>
      <c r="R303" s="16"/>
      <c r="T303" s="16"/>
      <c r="U303" s="22"/>
      <c r="V303" s="23"/>
      <c r="W303" s="24"/>
      <c r="X303" s="25"/>
      <c r="Y303" s="26"/>
      <c r="Z303" s="26"/>
      <c r="AA303" s="26"/>
      <c r="AB303" s="27"/>
      <c r="AC303" s="27"/>
      <c r="AD303" s="28"/>
      <c r="AE303" s="29"/>
      <c r="AF303" s="29"/>
      <c r="AG303" s="29"/>
    </row>
    <row r="304" spans="1:33" ht="26.5" hidden="1">
      <c r="A304" s="15">
        <v>44497</v>
      </c>
      <c r="B304" s="16" t="s">
        <v>33</v>
      </c>
      <c r="C304" s="16" t="s">
        <v>155</v>
      </c>
      <c r="D304" s="16" t="s">
        <v>34</v>
      </c>
      <c r="E304" s="16" t="s">
        <v>48</v>
      </c>
      <c r="F304" s="17" t="str">
        <f t="shared" si="5"/>
        <v>Đã onboard</v>
      </c>
      <c r="G304" s="82" t="s">
        <v>1118</v>
      </c>
      <c r="H304" s="18">
        <v>355324555</v>
      </c>
      <c r="I304" s="16" t="s">
        <v>1119</v>
      </c>
      <c r="J304" s="19">
        <v>36154</v>
      </c>
      <c r="K304" s="30" t="s">
        <v>1120</v>
      </c>
      <c r="L304" s="21" t="str">
        <f ca="1">IFERROR(__xludf.DUMMYFUNCTION("if(or(countifs($H$3:H305,H305)&gt;1, countifs($I$3:I305,I305)&gt;1),""Trùng"",if(or(COUNTIFS('Data tổng'!$I:$I,$I305)&gt;1,COUNTIFS('Data tổng'!$H:$H,$H305)&gt;1),""Trùng ""&amp;FILTER('Data tổng'!$B:$B,'Data tổng'!$I:$I=$I305,'Data tổng'!$B:$B&lt;&gt;$B305),""ok""))"),"ok")</f>
        <v>ok</v>
      </c>
      <c r="M304" s="16" t="s">
        <v>149</v>
      </c>
      <c r="N304" s="16"/>
      <c r="O304" s="16"/>
      <c r="P304" s="16"/>
      <c r="Q304" s="16"/>
      <c r="R304" s="16"/>
      <c r="T304" s="16"/>
      <c r="U304" s="22"/>
      <c r="V304" s="23">
        <v>44496</v>
      </c>
      <c r="W304" s="24" t="s">
        <v>57</v>
      </c>
      <c r="X304" s="25">
        <v>44498</v>
      </c>
      <c r="Y304" s="33">
        <v>0.45833333333333331</v>
      </c>
      <c r="Z304" s="26" t="s">
        <v>64</v>
      </c>
      <c r="AA304" s="26" t="s">
        <v>57</v>
      </c>
      <c r="AB304" s="34">
        <v>44499</v>
      </c>
      <c r="AC304" s="27" t="s">
        <v>65</v>
      </c>
      <c r="AD304" s="28">
        <v>44501</v>
      </c>
      <c r="AE304" s="29" t="s">
        <v>65</v>
      </c>
      <c r="AF304" s="29" t="s">
        <v>66</v>
      </c>
      <c r="AG304" s="29">
        <v>0</v>
      </c>
    </row>
    <row r="305" spans="1:33" ht="188.5" hidden="1">
      <c r="A305" s="15">
        <v>44497</v>
      </c>
      <c r="B305" s="16" t="s">
        <v>33</v>
      </c>
      <c r="C305" s="16" t="s">
        <v>667</v>
      </c>
      <c r="D305" s="16" t="s">
        <v>417</v>
      </c>
      <c r="E305" s="16" t="s">
        <v>48</v>
      </c>
      <c r="F305" s="17" t="str">
        <f t="shared" si="5"/>
        <v>Hủy Phỏng vấn</v>
      </c>
      <c r="G305" s="82" t="s">
        <v>1121</v>
      </c>
      <c r="H305" s="18">
        <v>969848893</v>
      </c>
      <c r="I305" s="16" t="s">
        <v>1122</v>
      </c>
      <c r="J305" s="88">
        <v>34322</v>
      </c>
      <c r="K305" s="20" t="s">
        <v>1123</v>
      </c>
      <c r="L305" s="21" t="str">
        <f ca="1">IFERROR(__xludf.DUMMYFUNCTION("if(or(countifs($H$3:H306,H306)&gt;1, countifs($I$3:I306,I306)&gt;1),""Trùng"",if(or(COUNTIFS('Data tổng'!$I:$I,$I306)&gt;1,COUNTIFS('Data tổng'!$H:$H,$H306)&gt;1),""Trùng ""&amp;FILTER('Data tổng'!$B:$B,'Data tổng'!$I:$I=$I306,'Data tổng'!$B:$B&lt;&gt;$B306),""ok""))"),"ok")</f>
        <v>ok</v>
      </c>
      <c r="M305" s="16" t="s">
        <v>40</v>
      </c>
      <c r="N305" s="16"/>
      <c r="O305" s="16"/>
      <c r="P305" s="16"/>
      <c r="Q305" s="16"/>
      <c r="R305" s="16"/>
      <c r="T305" s="16"/>
      <c r="U305" s="22" t="s">
        <v>1124</v>
      </c>
      <c r="V305" s="23">
        <v>44529</v>
      </c>
      <c r="W305" s="24" t="s">
        <v>57</v>
      </c>
      <c r="X305" s="25">
        <v>44503</v>
      </c>
      <c r="Y305" s="33">
        <v>0.375</v>
      </c>
      <c r="Z305" s="26" t="s">
        <v>64</v>
      </c>
      <c r="AA305" s="26" t="s">
        <v>187</v>
      </c>
      <c r="AB305" s="27"/>
      <c r="AC305" s="27"/>
      <c r="AD305" s="28"/>
      <c r="AE305" s="29"/>
      <c r="AF305" s="29"/>
      <c r="AG305" s="29"/>
    </row>
    <row r="306" spans="1:33" ht="63.5" hidden="1">
      <c r="A306" s="15">
        <v>44497</v>
      </c>
      <c r="B306" s="16" t="s">
        <v>33</v>
      </c>
      <c r="C306" s="16" t="s">
        <v>667</v>
      </c>
      <c r="D306" s="16" t="s">
        <v>417</v>
      </c>
      <c r="E306" s="16" t="s">
        <v>48</v>
      </c>
      <c r="F306" s="17" t="str">
        <f t="shared" si="5"/>
        <v>Từ chối Phỏng vấn</v>
      </c>
      <c r="G306" s="82" t="s">
        <v>1125</v>
      </c>
      <c r="H306" s="18">
        <v>974745464</v>
      </c>
      <c r="I306" s="16" t="s">
        <v>1126</v>
      </c>
      <c r="J306" s="88">
        <v>32072</v>
      </c>
      <c r="K306" s="20" t="s">
        <v>1127</v>
      </c>
      <c r="L306" s="21" t="str">
        <f ca="1">IFERROR(__xludf.DUMMYFUNCTION("if(or(countifs($H$3:H307,H307)&gt;1, countifs($I$3:I307,I307)&gt;1),""Trùng"",if(or(COUNTIFS('Data tổng'!$I:$I,$I307)&gt;1,COUNTIFS('Data tổng'!$H:$H,$H307)&gt;1),""Trùng ""&amp;FILTER('Data tổng'!$B:$B,'Data tổng'!$I:$I=$I307,'Data tổng'!$B:$B&lt;&gt;$B307),""ok""))"),"ok")</f>
        <v>ok</v>
      </c>
      <c r="M306" s="16" t="s">
        <v>40</v>
      </c>
      <c r="N306" s="16"/>
      <c r="O306" s="16"/>
      <c r="P306" s="16"/>
      <c r="Q306" s="16"/>
      <c r="R306" s="16"/>
      <c r="T306" s="16"/>
      <c r="U306" s="22" t="s">
        <v>1128</v>
      </c>
      <c r="V306" s="23">
        <v>44529</v>
      </c>
      <c r="W306" s="24" t="s">
        <v>57</v>
      </c>
      <c r="X306" s="25">
        <v>44511</v>
      </c>
      <c r="Y306" s="33">
        <v>0.39583333333333331</v>
      </c>
      <c r="Z306" s="26" t="s">
        <v>64</v>
      </c>
      <c r="AA306" s="26" t="s">
        <v>58</v>
      </c>
      <c r="AB306" s="27"/>
      <c r="AC306" s="27"/>
      <c r="AD306" s="28"/>
      <c r="AE306" s="29"/>
      <c r="AF306" s="29"/>
      <c r="AG306" s="29"/>
    </row>
    <row r="307" spans="1:33" ht="26" hidden="1">
      <c r="A307" s="15">
        <v>44497</v>
      </c>
      <c r="B307" s="16" t="s">
        <v>33</v>
      </c>
      <c r="C307" s="16" t="s">
        <v>155</v>
      </c>
      <c r="D307" s="16"/>
      <c r="E307" s="16" t="s">
        <v>48</v>
      </c>
      <c r="F307" s="17" t="str">
        <f t="shared" si="5"/>
        <v>Đã nhận được CV</v>
      </c>
      <c r="G307" s="16" t="s">
        <v>1129</v>
      </c>
      <c r="H307" s="18">
        <v>387454575</v>
      </c>
      <c r="I307" s="16" t="s">
        <v>1130</v>
      </c>
      <c r="J307" s="88">
        <v>33625</v>
      </c>
      <c r="K307" s="20" t="s">
        <v>1131</v>
      </c>
      <c r="L307" s="21" t="str">
        <f ca="1">IFERROR(__xludf.DUMMYFUNCTION("if(or(countifs($H$3:H308,H308)&gt;1, countifs($I$3:I308,I308)&gt;1),""Trùng"",if(or(COUNTIFS('Data tổng'!$I:$I,$I308)&gt;1,COUNTIFS('Data tổng'!$H:$H,$H308)&gt;1),""Trùng ""&amp;FILTER('Data tổng'!$B:$B,'Data tổng'!$I:$I=$I308,'Data tổng'!$B:$B&lt;&gt;$B308),""ok""))"),"ok")</f>
        <v>ok</v>
      </c>
      <c r="M307" s="16" t="s">
        <v>40</v>
      </c>
      <c r="N307" s="16"/>
      <c r="O307" s="16"/>
      <c r="P307" s="16"/>
      <c r="Q307" s="16" t="s">
        <v>284</v>
      </c>
      <c r="R307" s="16"/>
      <c r="T307" s="16"/>
      <c r="U307" s="22"/>
      <c r="V307" s="23"/>
      <c r="W307" s="24"/>
      <c r="X307" s="25"/>
      <c r="Y307" s="26"/>
      <c r="Z307" s="26"/>
      <c r="AA307" s="26"/>
      <c r="AB307" s="27"/>
      <c r="AC307" s="27"/>
      <c r="AD307" s="28"/>
      <c r="AE307" s="29"/>
      <c r="AF307" s="29"/>
      <c r="AG307" s="29"/>
    </row>
    <row r="308" spans="1:33" ht="26" hidden="1">
      <c r="A308" s="15">
        <v>44497</v>
      </c>
      <c r="B308" s="16" t="s">
        <v>33</v>
      </c>
      <c r="C308" s="16" t="s">
        <v>155</v>
      </c>
      <c r="D308" s="16"/>
      <c r="E308" s="16" t="s">
        <v>48</v>
      </c>
      <c r="F308" s="17" t="str">
        <f t="shared" si="5"/>
        <v>Đã nhận được CV</v>
      </c>
      <c r="G308" s="16" t="s">
        <v>1132</v>
      </c>
      <c r="H308" s="18" t="s">
        <v>1133</v>
      </c>
      <c r="I308" s="16" t="s">
        <v>1134</v>
      </c>
      <c r="J308" s="88">
        <v>32582</v>
      </c>
      <c r="K308" s="20" t="s">
        <v>1135</v>
      </c>
      <c r="L308" s="21" t="str">
        <f ca="1">IFERROR(__xludf.DUMMYFUNCTION("if(or(countifs($H$3:H309,H309)&gt;1, countifs($I$3:I309,I309)&gt;1),""Trùng"",if(or(COUNTIFS('Data tổng'!$I:$I,$I309)&gt;1,COUNTIFS('Data tổng'!$H:$H,$H309)&gt;1),""Trùng ""&amp;FILTER('Data tổng'!$B:$B,'Data tổng'!$I:$I=$I309,'Data tổng'!$B:$B&lt;&gt;$B309),""ok""))"),"ok")</f>
        <v>ok</v>
      </c>
      <c r="M308" s="16" t="s">
        <v>40</v>
      </c>
      <c r="N308" s="16"/>
      <c r="O308" s="16"/>
      <c r="P308" s="16"/>
      <c r="Q308" s="16" t="s">
        <v>284</v>
      </c>
      <c r="R308" s="16"/>
      <c r="T308" s="16"/>
      <c r="U308" s="22"/>
      <c r="V308" s="23"/>
      <c r="W308" s="24"/>
      <c r="X308" s="25"/>
      <c r="Y308" s="26"/>
      <c r="Z308" s="26"/>
      <c r="AA308" s="26"/>
      <c r="AB308" s="27"/>
      <c r="AC308" s="27"/>
      <c r="AD308" s="28"/>
      <c r="AE308" s="29"/>
      <c r="AF308" s="29"/>
      <c r="AG308" s="29"/>
    </row>
    <row r="309" spans="1:33" ht="101" hidden="1">
      <c r="A309" s="15">
        <v>44497</v>
      </c>
      <c r="B309" s="16" t="s">
        <v>33</v>
      </c>
      <c r="C309" s="16" t="s">
        <v>155</v>
      </c>
      <c r="D309" s="16"/>
      <c r="E309" s="16" t="s">
        <v>48</v>
      </c>
      <c r="F309" s="17" t="str">
        <f t="shared" si="5"/>
        <v>Đã nhận được CV</v>
      </c>
      <c r="G309" s="16" t="s">
        <v>1136</v>
      </c>
      <c r="H309" s="18">
        <v>349987549</v>
      </c>
      <c r="I309" s="16" t="s">
        <v>1137</v>
      </c>
      <c r="J309" s="88">
        <v>36137</v>
      </c>
      <c r="K309" s="20" t="s">
        <v>1138</v>
      </c>
      <c r="L309" s="21" t="str">
        <f ca="1">IFERROR(__xludf.DUMMYFUNCTION("if(or(countifs($H$3:H310,H310)&gt;1, countifs($I$3:I310,I310)&gt;1),""Trùng"",if(or(COUNTIFS('Data tổng'!$I:$I,$I310)&gt;1,COUNTIFS('Data tổng'!$H:$H,$H310)&gt;1),""Trùng ""&amp;FILTER('Data tổng'!$B:$B,'Data tổng'!$I:$I=$I310,'Data tổng'!$B:$B&lt;&gt;$B310),""ok""))"),"ok")</f>
        <v>ok</v>
      </c>
      <c r="M309" s="16" t="s">
        <v>40</v>
      </c>
      <c r="N309" s="16"/>
      <c r="O309" s="16"/>
      <c r="P309" s="16"/>
      <c r="Q309" s="16" t="s">
        <v>44</v>
      </c>
      <c r="R309" s="16"/>
      <c r="T309" s="16"/>
      <c r="U309" s="22" t="s">
        <v>1139</v>
      </c>
      <c r="V309" s="23"/>
      <c r="W309" s="24"/>
      <c r="X309" s="25"/>
      <c r="Y309" s="26"/>
      <c r="Z309" s="26"/>
      <c r="AA309" s="26"/>
      <c r="AB309" s="27"/>
      <c r="AC309" s="27"/>
      <c r="AD309" s="28"/>
      <c r="AE309" s="29"/>
      <c r="AF309" s="29"/>
      <c r="AG309" s="29"/>
    </row>
    <row r="310" spans="1:33" ht="26" hidden="1">
      <c r="A310" s="15">
        <v>44498</v>
      </c>
      <c r="B310" s="16" t="s">
        <v>33</v>
      </c>
      <c r="C310" s="16" t="s">
        <v>1088</v>
      </c>
      <c r="D310" s="16"/>
      <c r="E310" s="16"/>
      <c r="F310" s="17" t="str">
        <f t="shared" si="5"/>
        <v>Đã nhận được CV</v>
      </c>
      <c r="G310" s="16" t="s">
        <v>1140</v>
      </c>
      <c r="H310" s="18">
        <v>352040955</v>
      </c>
      <c r="I310" s="16" t="s">
        <v>1141</v>
      </c>
      <c r="J310" s="19"/>
      <c r="K310" s="30" t="s">
        <v>1142</v>
      </c>
      <c r="L310" s="21" t="str">
        <f ca="1">IFERROR(__xludf.DUMMYFUNCTION("if(or(countifs($H$3:H311,H311)&gt;1, countifs($I$3:I311,I311)&gt;1),""Trùng"",if(or(COUNTIFS('Data tổng'!$I:$I,$I311)&gt;1,COUNTIFS('Data tổng'!$H:$H,$H311)&gt;1),""Trùng ""&amp;FILTER('Data tổng'!$B:$B,'Data tổng'!$I:$I=$I311,'Data tổng'!$B:$B&lt;&gt;$B311),""ok""))"),"ok")</f>
        <v>ok</v>
      </c>
      <c r="M310" s="16" t="s">
        <v>40</v>
      </c>
      <c r="N310" s="16" t="s">
        <v>41</v>
      </c>
      <c r="O310" s="16"/>
      <c r="P310" s="16"/>
      <c r="Q310" s="16"/>
      <c r="R310" s="16"/>
      <c r="T310" s="16"/>
      <c r="U310" s="22"/>
      <c r="V310" s="23"/>
      <c r="W310" s="24"/>
      <c r="X310" s="25"/>
      <c r="Y310" s="26"/>
      <c r="Z310" s="26"/>
      <c r="AA310" s="26"/>
      <c r="AB310" s="27"/>
      <c r="AC310" s="27"/>
      <c r="AD310" s="28"/>
      <c r="AE310" s="29"/>
      <c r="AF310" s="29"/>
      <c r="AG310" s="29"/>
    </row>
    <row r="311" spans="1:33" ht="26.5" hidden="1">
      <c r="A311" s="15">
        <v>44498</v>
      </c>
      <c r="B311" s="16" t="s">
        <v>33</v>
      </c>
      <c r="C311" s="16" t="s">
        <v>163</v>
      </c>
      <c r="D311" s="16" t="s">
        <v>34</v>
      </c>
      <c r="E311" s="16" t="s">
        <v>48</v>
      </c>
      <c r="F311" s="17" t="str">
        <f t="shared" si="5"/>
        <v>Đã onboard</v>
      </c>
      <c r="G311" s="82" t="s">
        <v>1143</v>
      </c>
      <c r="H311" s="18">
        <v>384129499</v>
      </c>
      <c r="I311" s="16" t="s">
        <v>1144</v>
      </c>
      <c r="J311" s="88">
        <v>36836</v>
      </c>
      <c r="K311" s="20" t="s">
        <v>1145</v>
      </c>
      <c r="L311" s="21" t="str">
        <f ca="1">IFERROR(__xludf.DUMMYFUNCTION("if(or(countifs($H$3:H312,H312)&gt;1, countifs($I$3:I312,I312)&gt;1),""Trùng"",if(or(COUNTIFS('Data tổng'!$I:$I,$I312)&gt;1,COUNTIFS('Data tổng'!$H:$H,$H312)&gt;1),""Trùng ""&amp;FILTER('Data tổng'!$B:$B,'Data tổng'!$I:$I=$I312,'Data tổng'!$B:$B&lt;&gt;$B312),""ok""))"),"ok")</f>
        <v>ok</v>
      </c>
      <c r="M311" s="16" t="s">
        <v>112</v>
      </c>
      <c r="N311" s="16"/>
      <c r="O311" s="16"/>
      <c r="P311" s="16"/>
      <c r="Q311" s="16"/>
      <c r="R311" s="16"/>
      <c r="T311" s="16"/>
      <c r="U311" s="22"/>
      <c r="V311" s="23"/>
      <c r="W311" s="24" t="s">
        <v>57</v>
      </c>
      <c r="X311" s="25">
        <v>44503</v>
      </c>
      <c r="Y311" s="33">
        <v>0.35416666666666669</v>
      </c>
      <c r="Z311" s="26" t="s">
        <v>64</v>
      </c>
      <c r="AA311" s="26" t="s">
        <v>57</v>
      </c>
      <c r="AB311" s="34">
        <v>44522</v>
      </c>
      <c r="AC311" s="27" t="s">
        <v>65</v>
      </c>
      <c r="AD311" s="28">
        <v>44525</v>
      </c>
      <c r="AE311" s="29" t="s">
        <v>65</v>
      </c>
      <c r="AF311" s="29" t="s">
        <v>66</v>
      </c>
      <c r="AG311" s="29">
        <v>0</v>
      </c>
    </row>
    <row r="312" spans="1:33" ht="26.5" hidden="1">
      <c r="A312" s="15">
        <v>44498</v>
      </c>
      <c r="B312" s="16" t="s">
        <v>33</v>
      </c>
      <c r="C312" s="16" t="s">
        <v>34</v>
      </c>
      <c r="D312" s="16" t="s">
        <v>34</v>
      </c>
      <c r="E312" s="16" t="s">
        <v>48</v>
      </c>
      <c r="F312" s="17" t="str">
        <f t="shared" si="5"/>
        <v>Đã onboard</v>
      </c>
      <c r="G312" s="82" t="s">
        <v>1146</v>
      </c>
      <c r="H312" s="18">
        <v>966861413</v>
      </c>
      <c r="I312" s="16" t="s">
        <v>1147</v>
      </c>
      <c r="J312" s="88">
        <v>36122</v>
      </c>
      <c r="K312" s="20" t="s">
        <v>1148</v>
      </c>
      <c r="L312" s="21" t="str">
        <f ca="1">IFERROR(__xludf.DUMMYFUNCTION("if(or(countifs($H$3:H313,H313)&gt;1, countifs($I$3:I313,I313)&gt;1),""Trùng"",if(or(COUNTIFS('Data tổng'!$I:$I,$I313)&gt;1,COUNTIFS('Data tổng'!$H:$H,$H313)&gt;1),""Trùng ""&amp;FILTER('Data tổng'!$B:$B,'Data tổng'!$I:$I=$I313,'Data tổng'!$B:$B&lt;&gt;$B313),""ok""))"),"ok")</f>
        <v>ok</v>
      </c>
      <c r="M312" s="16" t="s">
        <v>112</v>
      </c>
      <c r="N312" s="16"/>
      <c r="O312" s="16"/>
      <c r="P312" s="16"/>
      <c r="Q312" s="16"/>
      <c r="R312" s="16"/>
      <c r="T312" s="16"/>
      <c r="U312" s="22"/>
      <c r="V312" s="23">
        <v>44511</v>
      </c>
      <c r="W312" s="24" t="s">
        <v>57</v>
      </c>
      <c r="X312" s="25">
        <v>44512</v>
      </c>
      <c r="Y312" s="33">
        <v>0.5625</v>
      </c>
      <c r="Z312" s="26" t="s">
        <v>194</v>
      </c>
      <c r="AA312" s="26" t="s">
        <v>57</v>
      </c>
      <c r="AB312" s="34">
        <v>44514</v>
      </c>
      <c r="AC312" s="27" t="s">
        <v>65</v>
      </c>
      <c r="AD312" s="28">
        <v>44516</v>
      </c>
      <c r="AE312" s="29" t="s">
        <v>65</v>
      </c>
      <c r="AF312" s="29" t="s">
        <v>1149</v>
      </c>
      <c r="AG312" s="29">
        <v>0</v>
      </c>
    </row>
    <row r="313" spans="1:33" ht="26" hidden="1">
      <c r="A313" s="15">
        <v>44501</v>
      </c>
      <c r="B313" s="16" t="s">
        <v>33</v>
      </c>
      <c r="C313" s="16" t="s">
        <v>155</v>
      </c>
      <c r="D313" s="16" t="s">
        <v>35</v>
      </c>
      <c r="E313" s="16" t="s">
        <v>48</v>
      </c>
      <c r="F313" s="17" t="str">
        <f t="shared" si="5"/>
        <v>Đã nhận được CV</v>
      </c>
      <c r="G313" s="16" t="s">
        <v>1150</v>
      </c>
      <c r="H313" s="18">
        <v>965476583</v>
      </c>
      <c r="I313" s="16" t="s">
        <v>1151</v>
      </c>
      <c r="J313" s="88">
        <v>36924</v>
      </c>
      <c r="K313" s="20" t="s">
        <v>1152</v>
      </c>
      <c r="L313" s="21" t="str">
        <f ca="1">IFERROR(__xludf.DUMMYFUNCTION("if(or(countifs($H$3:H314,H314)&gt;1, countifs($I$3:I314,I314)&gt;1),""Trùng"",if(or(COUNTIFS('Data tổng'!$I:$I,$I314)&gt;1,COUNTIFS('Data tổng'!$H:$H,$H314)&gt;1),""Trùng ""&amp;FILTER('Data tổng'!$B:$B,'Data tổng'!$I:$I=$I314,'Data tổng'!$B:$B&lt;&gt;$B314),""ok""))"),"ok")</f>
        <v>ok</v>
      </c>
      <c r="M313" s="16" t="s">
        <v>83</v>
      </c>
      <c r="N313" s="16" t="s">
        <v>84</v>
      </c>
      <c r="O313" s="16"/>
      <c r="P313" s="16"/>
      <c r="Q313" s="16"/>
      <c r="R313" s="16"/>
      <c r="T313" s="16"/>
      <c r="U313" s="22"/>
      <c r="V313" s="23"/>
      <c r="W313" s="24"/>
      <c r="X313" s="25"/>
      <c r="Y313" s="26"/>
      <c r="Z313" s="26"/>
      <c r="AA313" s="26"/>
      <c r="AB313" s="27"/>
      <c r="AC313" s="27"/>
      <c r="AD313" s="28"/>
      <c r="AE313" s="29"/>
      <c r="AF313" s="29"/>
      <c r="AG313" s="29"/>
    </row>
    <row r="314" spans="1:33" ht="26" hidden="1">
      <c r="A314" s="15">
        <v>44501</v>
      </c>
      <c r="B314" s="16" t="s">
        <v>33</v>
      </c>
      <c r="C314" s="16" t="s">
        <v>163</v>
      </c>
      <c r="D314" s="16" t="s">
        <v>34</v>
      </c>
      <c r="E314" s="16" t="s">
        <v>48</v>
      </c>
      <c r="F314" s="17" t="str">
        <f t="shared" si="5"/>
        <v>Đã nhận được CV</v>
      </c>
      <c r="G314" s="16" t="s">
        <v>1153</v>
      </c>
      <c r="H314" s="18">
        <v>963789132</v>
      </c>
      <c r="I314" s="16" t="s">
        <v>1154</v>
      </c>
      <c r="J314" s="88">
        <v>36951</v>
      </c>
      <c r="K314" s="20" t="s">
        <v>1155</v>
      </c>
      <c r="L314" s="21" t="str">
        <f ca="1">IFERROR(__xludf.DUMMYFUNCTION("if(or(countifs($H$3:H315,H315)&gt;1, countifs($I$3:I315,I315)&gt;1),""Trùng"",if(or(COUNTIFS('Data tổng'!$I:$I,$I315)&gt;1,COUNTIFS('Data tổng'!$H:$H,$H315)&gt;1),""Trùng ""&amp;FILTER('Data tổng'!$B:$B,'Data tổng'!$I:$I=$I315,'Data tổng'!$B:$B&lt;&gt;$B315),""ok""))"),"ok")</f>
        <v>ok</v>
      </c>
      <c r="M314" s="16" t="s">
        <v>83</v>
      </c>
      <c r="N314" s="16" t="s">
        <v>243</v>
      </c>
      <c r="O314" s="16"/>
      <c r="P314" s="16"/>
      <c r="Q314" s="16"/>
      <c r="R314" s="16"/>
      <c r="T314" s="16"/>
      <c r="U314" s="22"/>
      <c r="V314" s="23"/>
      <c r="W314" s="24"/>
      <c r="X314" s="25"/>
      <c r="Y314" s="26"/>
      <c r="Z314" s="26"/>
      <c r="AA314" s="26"/>
      <c r="AB314" s="27"/>
      <c r="AC314" s="27"/>
      <c r="AD314" s="28"/>
      <c r="AE314" s="29"/>
      <c r="AF314" s="29"/>
      <c r="AG314" s="29"/>
    </row>
    <row r="315" spans="1:33" ht="26" hidden="1">
      <c r="A315" s="15">
        <v>44501</v>
      </c>
      <c r="B315" s="16" t="s">
        <v>33</v>
      </c>
      <c r="C315" s="16" t="s">
        <v>34</v>
      </c>
      <c r="D315" s="16" t="s">
        <v>34</v>
      </c>
      <c r="E315" s="16" t="s">
        <v>48</v>
      </c>
      <c r="F315" s="17" t="str">
        <f t="shared" si="5"/>
        <v>Đã nhận được CV</v>
      </c>
      <c r="G315" s="16" t="s">
        <v>1156</v>
      </c>
      <c r="H315" s="18">
        <v>888999497</v>
      </c>
      <c r="I315" s="16"/>
      <c r="J315" s="88">
        <v>36415</v>
      </c>
      <c r="K315" s="20" t="s">
        <v>1157</v>
      </c>
      <c r="L315" s="21" t="str">
        <f ca="1">IFERROR(__xludf.DUMMYFUNCTION("if(or(countifs($H$3:H316,H316)&gt;1, countifs($I$3:I316,I316)&gt;1),""Trùng"",if(or(COUNTIFS('Data tổng'!$I:$I,$I316)&gt;1,COUNTIFS('Data tổng'!$H:$H,$H316)&gt;1),""Trùng ""&amp;FILTER('Data tổng'!$B:$B,'Data tổng'!$I:$I=$I316,'Data tổng'!$B:$B&lt;&gt;$B316),""ok""))"),"ok")</f>
        <v>ok</v>
      </c>
      <c r="M315" s="16" t="s">
        <v>83</v>
      </c>
      <c r="N315" s="16" t="s">
        <v>243</v>
      </c>
      <c r="O315" s="16"/>
      <c r="P315" s="16"/>
      <c r="Q315" s="16"/>
      <c r="R315" s="16"/>
      <c r="T315" s="16"/>
      <c r="U315" s="22"/>
      <c r="V315" s="23"/>
      <c r="W315" s="24"/>
      <c r="X315" s="25"/>
      <c r="Y315" s="26"/>
      <c r="Z315" s="26"/>
      <c r="AA315" s="26"/>
      <c r="AB315" s="27"/>
      <c r="AC315" s="27"/>
      <c r="AD315" s="28"/>
      <c r="AE315" s="29"/>
      <c r="AF315" s="29"/>
      <c r="AG315" s="29"/>
    </row>
    <row r="316" spans="1:33" ht="26.5" hidden="1">
      <c r="A316" s="15">
        <v>44502</v>
      </c>
      <c r="B316" s="16" t="s">
        <v>33</v>
      </c>
      <c r="C316" s="16" t="s">
        <v>155</v>
      </c>
      <c r="D316" s="16" t="s">
        <v>417</v>
      </c>
      <c r="E316" s="16" t="s">
        <v>48</v>
      </c>
      <c r="F316" s="17" t="str">
        <f t="shared" si="5"/>
        <v>Đã onboard</v>
      </c>
      <c r="G316" s="82" t="s">
        <v>1158</v>
      </c>
      <c r="H316" s="18">
        <v>989467674</v>
      </c>
      <c r="I316" s="16" t="s">
        <v>1159</v>
      </c>
      <c r="J316" s="47">
        <v>35061</v>
      </c>
      <c r="K316" s="20" t="s">
        <v>1160</v>
      </c>
      <c r="L316" s="21" t="str">
        <f ca="1">IFERROR(__xludf.DUMMYFUNCTION("if(or(countifs($H$3:H317,H317)&gt;1, countifs($I$3:I317,I317)&gt;1),""Trùng"",if(or(COUNTIFS('Data tổng'!$I:$I,$I317)&gt;1,COUNTIFS('Data tổng'!$H:$H,$H317)&gt;1),""Trùng ""&amp;FILTER('Data tổng'!$B:$B,'Data tổng'!$I:$I=$I317,'Data tổng'!$B:$B&lt;&gt;$B317),""ok""))"),"ok")</f>
        <v>ok</v>
      </c>
      <c r="M316" s="16" t="s">
        <v>217</v>
      </c>
      <c r="N316" s="16"/>
      <c r="O316" s="16"/>
      <c r="P316" s="16"/>
      <c r="Q316" s="16" t="s">
        <v>45</v>
      </c>
      <c r="R316" s="16"/>
      <c r="T316" s="16"/>
      <c r="U316" s="22" t="s">
        <v>1161</v>
      </c>
      <c r="V316" s="23">
        <v>44502</v>
      </c>
      <c r="W316" s="24" t="s">
        <v>57</v>
      </c>
      <c r="X316" s="25">
        <v>44503</v>
      </c>
      <c r="Y316" s="33">
        <v>0.45833333333333331</v>
      </c>
      <c r="Z316" s="26" t="s">
        <v>194</v>
      </c>
      <c r="AA316" s="26" t="s">
        <v>57</v>
      </c>
      <c r="AB316" s="57">
        <v>44504</v>
      </c>
      <c r="AC316" s="27" t="s">
        <v>65</v>
      </c>
      <c r="AD316" s="28">
        <v>44508</v>
      </c>
      <c r="AE316" s="29" t="s">
        <v>65</v>
      </c>
      <c r="AF316" s="29" t="s">
        <v>1162</v>
      </c>
      <c r="AG316" s="35">
        <v>25000000</v>
      </c>
    </row>
    <row r="317" spans="1:33" ht="26.5" hidden="1">
      <c r="A317" s="15">
        <v>44502</v>
      </c>
      <c r="B317" s="16" t="s">
        <v>33</v>
      </c>
      <c r="C317" s="16" t="s">
        <v>155</v>
      </c>
      <c r="D317" s="16" t="s">
        <v>34</v>
      </c>
      <c r="E317" s="16" t="s">
        <v>48</v>
      </c>
      <c r="F317" s="17" t="str">
        <f>IF(G317="","",IF(AE317="Yes", "Đã onboard", IF(AE317="No", "Không onboard", IF(AC316="Yes", "Đồng ý offer", IF(AC316="Consider", "Cân nhắc offer",IF(AC316="No", "Từ chối offer", IF(AA317="Pass", "Pass Phỏng vấn", IF(AA317="Fail", "Fail Phỏng vấn", IF(AA317="Cancel", "Hủy Phỏng vấn", IF(AA317="Reject", "Từ chối Phỏng vấn", IF(AA317="Consider", "Cân nhắc KQ PV", IF(AND(X317&lt;&gt;"",AA317="",W317="Pass"), "Có lịch PV",IF(W317="Pass","Pass CV",IF(W317="Fail","Fail CV",IF(W317="Reject","Từ chối ứng tuyển", IF(W317="Consider","Cân nhắc CV","Đã nhận được CV"))))))))))))))))</f>
        <v>Đã onboard</v>
      </c>
      <c r="G317" s="82" t="s">
        <v>1163</v>
      </c>
      <c r="H317" s="18">
        <v>974677760</v>
      </c>
      <c r="I317" s="16" t="s">
        <v>1164</v>
      </c>
      <c r="J317" s="88">
        <v>34096</v>
      </c>
      <c r="K317" s="20" t="s">
        <v>1165</v>
      </c>
      <c r="L317" s="21" t="str">
        <f ca="1">IFERROR(__xludf.DUMMYFUNCTION("if(or(countifs($H$3:H318,H318)&gt;1, countifs($I$3:I318,I318)&gt;1),""Trùng"",if(or(COUNTIFS('Data tổng'!$I:$I,$I318)&gt;1,COUNTIFS('Data tổng'!$H:$H,$H318)&gt;1),""Trùng ""&amp;FILTER('Data tổng'!$B:$B,'Data tổng'!$I:$I=$I318,'Data tổng'!$B:$B&lt;&gt;$B318),""ok""))"),"ok")</f>
        <v>ok</v>
      </c>
      <c r="M317" s="16" t="s">
        <v>40</v>
      </c>
      <c r="N317" s="16" t="s">
        <v>243</v>
      </c>
      <c r="O317" s="16"/>
      <c r="P317" s="16"/>
      <c r="Q317" s="16" t="s">
        <v>45</v>
      </c>
      <c r="R317" s="16"/>
      <c r="T317" s="16"/>
      <c r="U317" s="22"/>
      <c r="V317" s="23">
        <v>44502</v>
      </c>
      <c r="W317" s="24" t="s">
        <v>57</v>
      </c>
      <c r="X317" s="25">
        <v>44503</v>
      </c>
      <c r="Y317" s="33">
        <v>0.45833333333333331</v>
      </c>
      <c r="Z317" s="26" t="s">
        <v>194</v>
      </c>
      <c r="AA317" s="26" t="s">
        <v>57</v>
      </c>
      <c r="AB317" s="57">
        <v>44503</v>
      </c>
      <c r="AC317" s="27" t="s">
        <v>65</v>
      </c>
      <c r="AD317" s="28">
        <v>44504</v>
      </c>
      <c r="AE317" s="29" t="s">
        <v>65</v>
      </c>
      <c r="AF317" s="29" t="s">
        <v>1162</v>
      </c>
      <c r="AG317" s="29">
        <v>0</v>
      </c>
    </row>
    <row r="318" spans="1:33" ht="38.5" hidden="1">
      <c r="A318" s="15">
        <v>44502</v>
      </c>
      <c r="B318" s="16" t="s">
        <v>33</v>
      </c>
      <c r="C318" s="16" t="s">
        <v>155</v>
      </c>
      <c r="D318" s="16" t="s">
        <v>34</v>
      </c>
      <c r="E318" s="16" t="s">
        <v>48</v>
      </c>
      <c r="F318" s="17" t="str">
        <f t="shared" ref="F318:F362" si="6">IF(G318="","",IF(AE318="Yes", "Đã onboard", IF(AE318="No", "Không onboard", IF(AC318="Yes", "Đồng ý offer", IF(AC318="Consider", "Cân nhắc offer",IF(AC318="No", "Từ chối offer", IF(AA318="Pass", "Pass Phỏng vấn", IF(AA318="Fail", "Fail Phỏng vấn", IF(AA318="Cancel", "Hủy Phỏng vấn", IF(AA318="Reject", "Từ chối Phỏng vấn", IF(AA318="Consider", "Cân nhắc KQ PV", IF(AND(X318&lt;&gt;"",AA318="",W318="Pass"), "Có lịch PV",IF(W318="Pass","Pass CV",IF(W318="Fail","Fail CV",IF(W318="Reject","Từ chối ứng tuyển", IF(W318="Consider","Cân nhắc CV","Đã nhận được CV"))))))))))))))))</f>
        <v>Từ chối Phỏng vấn</v>
      </c>
      <c r="G318" s="82" t="s">
        <v>1166</v>
      </c>
      <c r="H318" s="18">
        <v>378073295</v>
      </c>
      <c r="I318" s="16" t="s">
        <v>1167</v>
      </c>
      <c r="J318" s="88">
        <v>36860</v>
      </c>
      <c r="K318" s="20" t="s">
        <v>1168</v>
      </c>
      <c r="L318" s="21" t="str">
        <f ca="1">IFERROR(__xludf.DUMMYFUNCTION("if(or(countifs($H$3:H319,H319)&gt;1, countifs($I$3:I319,I319)&gt;1),""Trùng"",if(or(COUNTIFS('Data tổng'!$I:$I,$I319)&gt;1,COUNTIFS('Data tổng'!$H:$H,$H319)&gt;1),""Trùng ""&amp;FILTER('Data tổng'!$B:$B,'Data tổng'!$I:$I=$I319,'Data tổng'!$B:$B&lt;&gt;$B319),""ok""))"),"ok")</f>
        <v>ok</v>
      </c>
      <c r="M318" s="16" t="s">
        <v>40</v>
      </c>
      <c r="N318" s="16" t="s">
        <v>243</v>
      </c>
      <c r="O318" s="16"/>
      <c r="P318" s="16"/>
      <c r="Q318" s="16"/>
      <c r="R318" s="16"/>
      <c r="T318" s="16"/>
      <c r="U318" s="22"/>
      <c r="V318" s="23">
        <v>44502</v>
      </c>
      <c r="W318" s="24" t="s">
        <v>57</v>
      </c>
      <c r="X318" s="25">
        <v>44503</v>
      </c>
      <c r="Y318" s="33">
        <v>0.41666666666666669</v>
      </c>
      <c r="Z318" s="26" t="s">
        <v>64</v>
      </c>
      <c r="AA318" s="26" t="s">
        <v>58</v>
      </c>
      <c r="AB318" s="27"/>
      <c r="AC318" s="27"/>
      <c r="AD318" s="28"/>
      <c r="AE318" s="29"/>
      <c r="AF318" s="29"/>
      <c r="AG318" s="29"/>
    </row>
    <row r="319" spans="1:33" ht="38.5" hidden="1">
      <c r="A319" s="15">
        <v>44502</v>
      </c>
      <c r="B319" s="16" t="s">
        <v>33</v>
      </c>
      <c r="C319" s="16" t="s">
        <v>155</v>
      </c>
      <c r="D319" s="16" t="s">
        <v>79</v>
      </c>
      <c r="E319" s="16" t="s">
        <v>48</v>
      </c>
      <c r="F319" s="17" t="str">
        <f t="shared" si="6"/>
        <v>Hủy Phỏng vấn</v>
      </c>
      <c r="G319" s="82" t="s">
        <v>1169</v>
      </c>
      <c r="H319" s="18">
        <v>382227768</v>
      </c>
      <c r="I319" s="16" t="s">
        <v>1170</v>
      </c>
      <c r="J319" s="88">
        <v>35956</v>
      </c>
      <c r="K319" s="20" t="s">
        <v>1171</v>
      </c>
      <c r="L319" s="21" t="str">
        <f ca="1">IFERROR(__xludf.DUMMYFUNCTION("if(or(countifs($H$3:H320,H320)&gt;1, countifs($I$3:I320,I320)&gt;1),""Trùng"",if(or(COUNTIFS('Data tổng'!$I:$I,$I320)&gt;1,COUNTIFS('Data tổng'!$H:$H,$H320)&gt;1),""Trùng ""&amp;FILTER('Data tổng'!$B:$B,'Data tổng'!$I:$I=$I320,'Data tổng'!$B:$B&lt;&gt;$B320),""ok""))"),"ok")</f>
        <v>ok</v>
      </c>
      <c r="M319" s="16" t="s">
        <v>40</v>
      </c>
      <c r="N319" s="16" t="s">
        <v>243</v>
      </c>
      <c r="O319" s="16" t="s">
        <v>277</v>
      </c>
      <c r="P319" s="16"/>
      <c r="Q319" s="16" t="s">
        <v>44</v>
      </c>
      <c r="R319" s="16" t="s">
        <v>1172</v>
      </c>
      <c r="T319" s="16"/>
      <c r="U319" s="22" t="s">
        <v>1173</v>
      </c>
      <c r="V319" s="23"/>
      <c r="W319" s="24" t="s">
        <v>57</v>
      </c>
      <c r="X319" s="25">
        <v>44508</v>
      </c>
      <c r="Y319" s="33">
        <v>0.45833333333333331</v>
      </c>
      <c r="Z319" s="26" t="s">
        <v>1174</v>
      </c>
      <c r="AA319" s="26" t="s">
        <v>187</v>
      </c>
      <c r="AB319" s="27"/>
      <c r="AC319" s="27"/>
      <c r="AD319" s="28"/>
      <c r="AE319" s="29"/>
      <c r="AF319" s="29"/>
      <c r="AG319" s="29"/>
    </row>
    <row r="320" spans="1:33" ht="38.5" hidden="1">
      <c r="A320" s="15">
        <v>44502</v>
      </c>
      <c r="B320" s="16" t="s">
        <v>33</v>
      </c>
      <c r="C320" s="16" t="s">
        <v>812</v>
      </c>
      <c r="D320" s="16" t="s">
        <v>79</v>
      </c>
      <c r="E320" s="16" t="s">
        <v>48</v>
      </c>
      <c r="F320" s="17" t="str">
        <f t="shared" si="6"/>
        <v>Fail Phỏng vấn</v>
      </c>
      <c r="G320" s="82" t="s">
        <v>1175</v>
      </c>
      <c r="H320" s="18">
        <v>966676256</v>
      </c>
      <c r="I320" s="16" t="s">
        <v>1176</v>
      </c>
      <c r="J320" s="88">
        <v>35823</v>
      </c>
      <c r="K320" s="20" t="s">
        <v>1177</v>
      </c>
      <c r="L320" s="21" t="str">
        <f ca="1">IFERROR(__xludf.DUMMYFUNCTION("if(or(countifs($H$3:H321,H321)&gt;1, countifs($I$3:I321,I321)&gt;1),""Trùng"",if(or(COUNTIFS('Data tổng'!$I:$I,$I321)&gt;1,COUNTIFS('Data tổng'!$H:$H,$H321)&gt;1),""Trùng ""&amp;FILTER('Data tổng'!$B:$B,'Data tổng'!$I:$I=$I321,'Data tổng'!$B:$B&lt;&gt;$B321),""ok""))"),"ok")</f>
        <v>ok</v>
      </c>
      <c r="M320" s="16" t="s">
        <v>40</v>
      </c>
      <c r="N320" s="16" t="s">
        <v>243</v>
      </c>
      <c r="O320" s="16"/>
      <c r="P320" s="16"/>
      <c r="Q320" s="16"/>
      <c r="R320" s="16"/>
      <c r="T320" s="16"/>
      <c r="U320" s="22" t="s">
        <v>1178</v>
      </c>
      <c r="V320" s="23">
        <v>44508</v>
      </c>
      <c r="W320" s="24" t="s">
        <v>57</v>
      </c>
      <c r="X320" s="25">
        <v>44511</v>
      </c>
      <c r="Y320" s="33">
        <v>0.45833333333333331</v>
      </c>
      <c r="Z320" s="26" t="s">
        <v>64</v>
      </c>
      <c r="AA320" s="26" t="s">
        <v>47</v>
      </c>
      <c r="AB320" s="27"/>
      <c r="AC320" s="27"/>
      <c r="AD320" s="28"/>
      <c r="AE320" s="29"/>
      <c r="AF320" s="29"/>
      <c r="AG320" s="29"/>
    </row>
    <row r="321" spans="1:33" ht="38.5" hidden="1">
      <c r="A321" s="15">
        <v>44502</v>
      </c>
      <c r="B321" s="16" t="s">
        <v>33</v>
      </c>
      <c r="C321" s="16" t="s">
        <v>1088</v>
      </c>
      <c r="D321" s="16" t="s">
        <v>79</v>
      </c>
      <c r="E321" s="16" t="s">
        <v>48</v>
      </c>
      <c r="F321" s="17" t="str">
        <f t="shared" si="6"/>
        <v>Đã nhận được CV</v>
      </c>
      <c r="G321" s="16" t="s">
        <v>1179</v>
      </c>
      <c r="H321" s="18">
        <v>926855538</v>
      </c>
      <c r="I321" s="16" t="s">
        <v>1180</v>
      </c>
      <c r="J321" s="88">
        <v>36046</v>
      </c>
      <c r="K321" s="20" t="s">
        <v>1181</v>
      </c>
      <c r="L321" s="21" t="str">
        <f ca="1">IFERROR(__xludf.DUMMYFUNCTION("if(or(countifs($H$3:H322,H322)&gt;1, countifs($I$3:I322,I322)&gt;1),""Trùng"",if(or(COUNTIFS('Data tổng'!$I:$I,$I322)&gt;1,COUNTIFS('Data tổng'!$H:$H,$H322)&gt;1),""Trùng ""&amp;FILTER('Data tổng'!$B:$B,'Data tổng'!$I:$I=$I322,'Data tổng'!$B:$B&lt;&gt;$B322),""ok""))"),"ok")</f>
        <v>ok</v>
      </c>
      <c r="M321" s="16" t="s">
        <v>40</v>
      </c>
      <c r="N321" s="16" t="s">
        <v>243</v>
      </c>
      <c r="O321" s="16"/>
      <c r="P321" s="16"/>
      <c r="Q321" s="16"/>
      <c r="R321" s="16"/>
      <c r="T321" s="16"/>
      <c r="U321" s="22" t="s">
        <v>1182</v>
      </c>
      <c r="V321" s="23"/>
      <c r="W321" s="24"/>
      <c r="X321" s="25"/>
      <c r="Y321" s="26"/>
      <c r="Z321" s="26"/>
      <c r="AA321" s="26"/>
      <c r="AB321" s="27"/>
      <c r="AC321" s="27"/>
      <c r="AD321" s="28"/>
      <c r="AE321" s="29"/>
      <c r="AF321" s="29"/>
      <c r="AG321" s="29"/>
    </row>
    <row r="322" spans="1:33" ht="38.5" hidden="1">
      <c r="A322" s="15">
        <v>44503</v>
      </c>
      <c r="B322" s="16" t="s">
        <v>33</v>
      </c>
      <c r="C322" s="16" t="s">
        <v>812</v>
      </c>
      <c r="D322" s="16" t="s">
        <v>79</v>
      </c>
      <c r="E322" s="16" t="s">
        <v>48</v>
      </c>
      <c r="F322" s="17" t="str">
        <f t="shared" si="6"/>
        <v>Từ chối ứng tuyển</v>
      </c>
      <c r="G322" s="16" t="s">
        <v>1183</v>
      </c>
      <c r="H322" s="18">
        <v>974579395</v>
      </c>
      <c r="I322" s="16" t="s">
        <v>1184</v>
      </c>
      <c r="J322" s="88"/>
      <c r="K322" s="20" t="s">
        <v>1185</v>
      </c>
      <c r="L322" s="21" t="str">
        <f ca="1">IFERROR(__xludf.DUMMYFUNCTION("if(or(countifs($H$3:H323,H323)&gt;1, countifs($I$3:I323,I323)&gt;1),""Trùng"",if(or(COUNTIFS('Data tổng'!$I:$I,$I323)&gt;1,COUNTIFS('Data tổng'!$H:$H,$H323)&gt;1),""Trùng ""&amp;FILTER('Data tổng'!$B:$B,'Data tổng'!$I:$I=$I323,'Data tổng'!$B:$B&lt;&gt;$B323),""ok""))"),"ok")</f>
        <v>ok</v>
      </c>
      <c r="M322" s="16" t="s">
        <v>40</v>
      </c>
      <c r="N322" s="16" t="s">
        <v>243</v>
      </c>
      <c r="O322" s="16"/>
      <c r="P322" s="16"/>
      <c r="Q322" s="16"/>
      <c r="R322" s="16"/>
      <c r="T322" s="16"/>
      <c r="U322" s="22" t="s">
        <v>1186</v>
      </c>
      <c r="V322" s="23"/>
      <c r="W322" s="24" t="s">
        <v>58</v>
      </c>
      <c r="X322" s="25"/>
      <c r="Y322" s="26"/>
      <c r="Z322" s="26"/>
      <c r="AA322" s="26"/>
      <c r="AB322" s="27"/>
      <c r="AC322" s="27"/>
      <c r="AD322" s="28"/>
      <c r="AE322" s="29"/>
      <c r="AF322" s="29"/>
      <c r="AG322" s="29"/>
    </row>
    <row r="323" spans="1:33" ht="26" hidden="1">
      <c r="A323" s="15">
        <v>44505</v>
      </c>
      <c r="B323" s="16" t="s">
        <v>33</v>
      </c>
      <c r="C323" s="16" t="s">
        <v>34</v>
      </c>
      <c r="D323" s="16" t="s">
        <v>34</v>
      </c>
      <c r="E323" s="16" t="s">
        <v>48</v>
      </c>
      <c r="F323" s="17" t="str">
        <f t="shared" si="6"/>
        <v>Đã nhận được CV</v>
      </c>
      <c r="G323" s="16" t="s">
        <v>1187</v>
      </c>
      <c r="H323" s="18">
        <v>947571144</v>
      </c>
      <c r="I323" s="16" t="s">
        <v>1188</v>
      </c>
      <c r="J323" s="88">
        <v>36811</v>
      </c>
      <c r="K323" s="20" t="s">
        <v>1189</v>
      </c>
      <c r="L323" s="21" t="str">
        <f ca="1">IFERROR(__xludf.DUMMYFUNCTION("if(or(countifs($H$3:H324,H324)&gt;1, countifs($I$3:I324,I324)&gt;1),""Trùng"",if(or(COUNTIFS('Data tổng'!$I:$I,$I324)&gt;1,COUNTIFS('Data tổng'!$H:$H,$H324)&gt;1),""Trùng ""&amp;FILTER('Data tổng'!$B:$B,'Data tổng'!$I:$I=$I324,'Data tổng'!$B:$B&lt;&gt;$B324),""ok""))"),"ok")</f>
        <v>ok</v>
      </c>
      <c r="M323" s="16" t="s">
        <v>40</v>
      </c>
      <c r="N323" s="16" t="s">
        <v>243</v>
      </c>
      <c r="O323" s="16"/>
      <c r="P323" s="16"/>
      <c r="Q323" s="16"/>
      <c r="R323" s="16"/>
      <c r="T323" s="16"/>
      <c r="U323" s="22"/>
      <c r="V323" s="23"/>
      <c r="W323" s="24"/>
      <c r="X323" s="25"/>
      <c r="Y323" s="26"/>
      <c r="Z323" s="26"/>
      <c r="AA323" s="26"/>
      <c r="AB323" s="27"/>
      <c r="AC323" s="27"/>
      <c r="AD323" s="28"/>
      <c r="AE323" s="29"/>
      <c r="AF323" s="29"/>
      <c r="AG323" s="29"/>
    </row>
    <row r="324" spans="1:33" ht="76" hidden="1">
      <c r="A324" s="15">
        <v>44505</v>
      </c>
      <c r="B324" s="16" t="s">
        <v>33</v>
      </c>
      <c r="C324" s="16" t="s">
        <v>554</v>
      </c>
      <c r="D324" s="16" t="s">
        <v>79</v>
      </c>
      <c r="E324" s="16" t="s">
        <v>48</v>
      </c>
      <c r="F324" s="17" t="str">
        <f t="shared" si="6"/>
        <v>Fail Phỏng vấn</v>
      </c>
      <c r="G324" s="82" t="s">
        <v>1190</v>
      </c>
      <c r="H324" s="18">
        <v>375977285</v>
      </c>
      <c r="I324" s="16" t="s">
        <v>1191</v>
      </c>
      <c r="J324" s="88">
        <v>35720</v>
      </c>
      <c r="K324" s="20" t="s">
        <v>1192</v>
      </c>
      <c r="L324" s="21" t="str">
        <f ca="1">IFERROR(__xludf.DUMMYFUNCTION("if(or(countifs($H$3:H325,H325)&gt;1, countifs($I$3:I325,I325)&gt;1),""Trùng"",if(or(COUNTIFS('Data tổng'!$I:$I,$I325)&gt;1,COUNTIFS('Data tổng'!$H:$H,$H325)&gt;1),""Trùng ""&amp;FILTER('Data tổng'!$B:$B,'Data tổng'!$I:$I=$I325,'Data tổng'!$B:$B&lt;&gt;$B325),""ok""))"),"ok")</f>
        <v>ok</v>
      </c>
      <c r="M324" s="16" t="s">
        <v>40</v>
      </c>
      <c r="N324" s="16" t="s">
        <v>243</v>
      </c>
      <c r="O324" s="16"/>
      <c r="P324" s="16"/>
      <c r="Q324" s="16"/>
      <c r="R324" s="16"/>
      <c r="T324" s="16"/>
      <c r="U324" s="22" t="s">
        <v>1193</v>
      </c>
      <c r="V324" s="23">
        <v>44508</v>
      </c>
      <c r="W324" s="24" t="s">
        <v>57</v>
      </c>
      <c r="X324" s="25">
        <v>44511</v>
      </c>
      <c r="Y324" s="33">
        <v>0.42708333333333331</v>
      </c>
      <c r="Z324" s="26" t="s">
        <v>64</v>
      </c>
      <c r="AA324" s="26" t="s">
        <v>47</v>
      </c>
      <c r="AB324" s="27"/>
      <c r="AC324" s="27"/>
      <c r="AD324" s="28"/>
      <c r="AE324" s="29"/>
      <c r="AF324" s="29"/>
      <c r="AG324" s="29"/>
    </row>
    <row r="325" spans="1:33" ht="88.5" hidden="1">
      <c r="A325" s="15">
        <v>44505</v>
      </c>
      <c r="B325" s="16" t="s">
        <v>33</v>
      </c>
      <c r="C325" s="16" t="s">
        <v>554</v>
      </c>
      <c r="D325" s="16" t="s">
        <v>79</v>
      </c>
      <c r="E325" s="16" t="s">
        <v>48</v>
      </c>
      <c r="F325" s="17" t="str">
        <f t="shared" si="6"/>
        <v>Từ chối Phỏng vấn</v>
      </c>
      <c r="G325" s="82" t="s">
        <v>1194</v>
      </c>
      <c r="H325" s="18">
        <v>971719396</v>
      </c>
      <c r="I325" s="16" t="s">
        <v>1195</v>
      </c>
      <c r="J325" s="88">
        <v>35760</v>
      </c>
      <c r="K325" s="20" t="s">
        <v>1196</v>
      </c>
      <c r="L325" s="21" t="str">
        <f ca="1">IFERROR(__xludf.DUMMYFUNCTION("if(or(countifs($H$3:H326,H326)&gt;1, countifs($I$3:I326,I326)&gt;1),""Trùng"",if(or(COUNTIFS('Data tổng'!$I:$I,$I326)&gt;1,COUNTIFS('Data tổng'!$H:$H,$H326)&gt;1),""Trùng ""&amp;FILTER('Data tổng'!$B:$B,'Data tổng'!$I:$I=$I326,'Data tổng'!$B:$B&lt;&gt;$B326),""ok""))"),"ok")</f>
        <v>ok</v>
      </c>
      <c r="M325" s="16" t="s">
        <v>40</v>
      </c>
      <c r="N325" s="16" t="s">
        <v>243</v>
      </c>
      <c r="O325" s="16"/>
      <c r="P325" s="16"/>
      <c r="Q325" s="16"/>
      <c r="R325" s="16"/>
      <c r="T325" s="16"/>
      <c r="U325" s="22" t="s">
        <v>1197</v>
      </c>
      <c r="V325" s="23">
        <v>44508</v>
      </c>
      <c r="W325" s="24" t="s">
        <v>57</v>
      </c>
      <c r="X325" s="25"/>
      <c r="Y325" s="26"/>
      <c r="Z325" s="26" t="s">
        <v>64</v>
      </c>
      <c r="AA325" s="26" t="s">
        <v>58</v>
      </c>
      <c r="AB325" s="27"/>
      <c r="AC325" s="27"/>
      <c r="AD325" s="28"/>
      <c r="AE325" s="29"/>
      <c r="AF325" s="29"/>
      <c r="AG325" s="29"/>
    </row>
    <row r="326" spans="1:33" ht="38.5" hidden="1">
      <c r="A326" s="15">
        <v>44509</v>
      </c>
      <c r="B326" s="16" t="s">
        <v>33</v>
      </c>
      <c r="C326" s="16" t="s">
        <v>812</v>
      </c>
      <c r="D326" s="16" t="s">
        <v>35</v>
      </c>
      <c r="E326" s="16" t="s">
        <v>48</v>
      </c>
      <c r="F326" s="17" t="str">
        <f t="shared" si="6"/>
        <v>Từ chối Phỏng vấn</v>
      </c>
      <c r="G326" s="82" t="s">
        <v>1198</v>
      </c>
      <c r="H326" s="18">
        <v>971519215</v>
      </c>
      <c r="I326" s="16" t="s">
        <v>1199</v>
      </c>
      <c r="J326" s="88">
        <v>36315</v>
      </c>
      <c r="K326" s="20" t="s">
        <v>1200</v>
      </c>
      <c r="L326" s="21" t="str">
        <f ca="1">IFERROR(__xludf.DUMMYFUNCTION("if(or(countifs($H$3:H327,H327)&gt;1, countifs($I$3:I327,I327)&gt;1),""Trùng"",if(or(COUNTIFS('Data tổng'!$I:$I,$I327)&gt;1,COUNTIFS('Data tổng'!$H:$H,$H327)&gt;1),""Trùng ""&amp;FILTER('Data tổng'!$B:$B,'Data tổng'!$I:$I=$I327,'Data tổng'!$B:$B&lt;&gt;$B327),""ok""))"),"ok")</f>
        <v>ok</v>
      </c>
      <c r="M326" s="16" t="s">
        <v>40</v>
      </c>
      <c r="N326" s="16" t="s">
        <v>243</v>
      </c>
      <c r="O326" s="16"/>
      <c r="P326" s="16"/>
      <c r="Q326" s="16"/>
      <c r="R326" s="16"/>
      <c r="T326" s="16"/>
      <c r="U326" s="22" t="s">
        <v>1201</v>
      </c>
      <c r="V326" s="23">
        <v>44510</v>
      </c>
      <c r="W326" s="24" t="s">
        <v>57</v>
      </c>
      <c r="X326" s="25"/>
      <c r="Y326" s="26"/>
      <c r="Z326" s="26" t="s">
        <v>64</v>
      </c>
      <c r="AA326" s="26" t="s">
        <v>58</v>
      </c>
      <c r="AB326" s="27"/>
      <c r="AC326" s="27"/>
      <c r="AD326" s="28"/>
      <c r="AE326" s="29"/>
      <c r="AF326" s="29"/>
      <c r="AG326" s="29"/>
    </row>
    <row r="327" spans="1:33" ht="63.5" hidden="1">
      <c r="A327" s="15">
        <v>44509</v>
      </c>
      <c r="B327" s="16" t="s">
        <v>33</v>
      </c>
      <c r="C327" s="16" t="s">
        <v>34</v>
      </c>
      <c r="D327" s="16" t="s">
        <v>34</v>
      </c>
      <c r="E327" s="16" t="s">
        <v>48</v>
      </c>
      <c r="F327" s="17" t="str">
        <f t="shared" si="6"/>
        <v>Từ chối Phỏng vấn</v>
      </c>
      <c r="G327" s="82" t="s">
        <v>1202</v>
      </c>
      <c r="H327" s="18">
        <v>984357576</v>
      </c>
      <c r="I327" s="16" t="s">
        <v>1203</v>
      </c>
      <c r="J327" s="88">
        <v>36145</v>
      </c>
      <c r="K327" s="20" t="s">
        <v>1204</v>
      </c>
      <c r="L327" s="21" t="str">
        <f ca="1">IFERROR(__xludf.DUMMYFUNCTION("if(or(countifs($H$3:H328,H328)&gt;1, countifs($I$3:I328,I328)&gt;1),""Trùng"",if(or(COUNTIFS('Data tổng'!$I:$I,$I328)&gt;1,COUNTIFS('Data tổng'!$H:$H,$H328)&gt;1),""Trùng ""&amp;FILTER('Data tổng'!$B:$B,'Data tổng'!$I:$I=$I328,'Data tổng'!$B:$B&lt;&gt;$B328),""ok""))"),"ok")</f>
        <v>ok</v>
      </c>
      <c r="M327" s="16" t="s">
        <v>112</v>
      </c>
      <c r="N327" s="16"/>
      <c r="O327" s="16"/>
      <c r="P327" s="16"/>
      <c r="Q327" s="16"/>
      <c r="R327" s="16"/>
      <c r="T327" s="16"/>
      <c r="U327" s="22" t="s">
        <v>1205</v>
      </c>
      <c r="V327" s="23">
        <v>44508</v>
      </c>
      <c r="W327" s="24" t="s">
        <v>57</v>
      </c>
      <c r="X327" s="25"/>
      <c r="Y327" s="26"/>
      <c r="Z327" s="26" t="s">
        <v>64</v>
      </c>
      <c r="AA327" s="26" t="s">
        <v>58</v>
      </c>
      <c r="AB327" s="27"/>
      <c r="AC327" s="27"/>
      <c r="AD327" s="28"/>
      <c r="AE327" s="29"/>
      <c r="AF327" s="29"/>
      <c r="AG327" s="29"/>
    </row>
    <row r="328" spans="1:33" ht="26.5" hidden="1">
      <c r="A328" s="15">
        <v>44509</v>
      </c>
      <c r="B328" s="16" t="s">
        <v>33</v>
      </c>
      <c r="C328" s="16" t="s">
        <v>34</v>
      </c>
      <c r="D328" s="16" t="s">
        <v>34</v>
      </c>
      <c r="E328" s="16" t="s">
        <v>48</v>
      </c>
      <c r="F328" s="17" t="str">
        <f t="shared" si="6"/>
        <v>Đã onboard</v>
      </c>
      <c r="G328" s="82" t="s">
        <v>1206</v>
      </c>
      <c r="H328" s="18">
        <v>982256704</v>
      </c>
      <c r="I328" s="16" t="s">
        <v>1207</v>
      </c>
      <c r="J328" s="88"/>
      <c r="K328" s="20" t="s">
        <v>1208</v>
      </c>
      <c r="L328" s="21" t="str">
        <f ca="1">IFERROR(__xludf.DUMMYFUNCTION("if(or(countifs($H$3:H329,H329)&gt;1, countifs($I$3:I329,I329)&gt;1),""Trùng"",if(or(COUNTIFS('Data tổng'!$I:$I,$I329)&gt;1,COUNTIFS('Data tổng'!$H:$H,$H329)&gt;1),""Trùng ""&amp;FILTER('Data tổng'!$B:$B,'Data tổng'!$I:$I=$I329,'Data tổng'!$B:$B&lt;&gt;$B329),""ok""))"),"ok")</f>
        <v>ok</v>
      </c>
      <c r="M328" s="16" t="s">
        <v>40</v>
      </c>
      <c r="N328" s="16"/>
      <c r="O328" s="16"/>
      <c r="P328" s="16"/>
      <c r="Q328" s="16"/>
      <c r="R328" s="16"/>
      <c r="T328" s="16"/>
      <c r="U328" s="77" t="s">
        <v>1201</v>
      </c>
      <c r="V328" s="70">
        <v>44510</v>
      </c>
      <c r="W328" s="24" t="s">
        <v>57</v>
      </c>
      <c r="X328" s="25">
        <v>44511</v>
      </c>
      <c r="Y328" s="33">
        <v>0.39583333333333331</v>
      </c>
      <c r="Z328" s="26" t="s">
        <v>64</v>
      </c>
      <c r="AA328" s="26" t="s">
        <v>57</v>
      </c>
      <c r="AB328" s="34">
        <v>44515</v>
      </c>
      <c r="AC328" s="27" t="s">
        <v>65</v>
      </c>
      <c r="AD328" s="28">
        <v>44516</v>
      </c>
      <c r="AE328" s="29" t="s">
        <v>65</v>
      </c>
      <c r="AF328" s="29" t="s">
        <v>66</v>
      </c>
      <c r="AG328" s="29">
        <v>0</v>
      </c>
    </row>
    <row r="329" spans="1:33" ht="26" hidden="1">
      <c r="A329" s="15">
        <v>44512</v>
      </c>
      <c r="B329" s="16" t="s">
        <v>33</v>
      </c>
      <c r="C329" s="16" t="s">
        <v>155</v>
      </c>
      <c r="D329" s="16" t="s">
        <v>79</v>
      </c>
      <c r="E329" s="16" t="s">
        <v>48</v>
      </c>
      <c r="F329" s="17" t="str">
        <f t="shared" si="6"/>
        <v>Từ chối offer</v>
      </c>
      <c r="G329" s="82" t="s">
        <v>1209</v>
      </c>
      <c r="H329" s="18">
        <v>378373618</v>
      </c>
      <c r="I329" s="16" t="s">
        <v>1210</v>
      </c>
      <c r="J329" s="88">
        <v>36484</v>
      </c>
      <c r="K329" s="20" t="s">
        <v>1211</v>
      </c>
      <c r="L329" s="21" t="str">
        <f ca="1">IFERROR(__xludf.DUMMYFUNCTION("if(or(countifs($H$3:H330,H330)&gt;1, countifs($I$3:I330,I330)&gt;1),""Trùng"",if(or(COUNTIFS('Data tổng'!$I:$I,$I330)&gt;1,COUNTIFS('Data tổng'!$H:$H,$H330)&gt;1),""Trùng ""&amp;FILTER('Data tổng'!$B:$B,'Data tổng'!$I:$I=$I330,'Data tổng'!$B:$B&lt;&gt;$B330),""ok""))"),"ok")</f>
        <v>ok</v>
      </c>
      <c r="M329" s="16" t="s">
        <v>40</v>
      </c>
      <c r="N329" s="16"/>
      <c r="O329" s="16"/>
      <c r="P329" s="16"/>
      <c r="Q329" s="16"/>
      <c r="R329" s="16"/>
      <c r="T329" s="16"/>
      <c r="U329" s="22"/>
      <c r="V329" s="23">
        <v>44510</v>
      </c>
      <c r="W329" s="24" t="s">
        <v>57</v>
      </c>
      <c r="X329" s="25">
        <v>44512</v>
      </c>
      <c r="Y329" s="33">
        <v>0.66666666666666663</v>
      </c>
      <c r="Z329" s="26" t="s">
        <v>194</v>
      </c>
      <c r="AA329" s="26" t="s">
        <v>57</v>
      </c>
      <c r="AB329" s="57">
        <v>44514</v>
      </c>
      <c r="AC329" s="27" t="s">
        <v>128</v>
      </c>
      <c r="AD329" s="28"/>
      <c r="AE329" s="29"/>
      <c r="AF329" s="29" t="s">
        <v>1162</v>
      </c>
      <c r="AG329" s="35">
        <v>16000000</v>
      </c>
    </row>
    <row r="330" spans="1:33" ht="26.5" hidden="1">
      <c r="A330" s="15">
        <v>44512</v>
      </c>
      <c r="B330" s="16" t="s">
        <v>33</v>
      </c>
      <c r="C330" s="16" t="s">
        <v>34</v>
      </c>
      <c r="D330" s="16" t="s">
        <v>34</v>
      </c>
      <c r="E330" s="16" t="s">
        <v>48</v>
      </c>
      <c r="F330" s="17" t="str">
        <f t="shared" si="6"/>
        <v>Đã onboard</v>
      </c>
      <c r="G330" s="82" t="s">
        <v>1212</v>
      </c>
      <c r="H330" s="18">
        <v>902179699</v>
      </c>
      <c r="I330" s="16" t="s">
        <v>1213</v>
      </c>
      <c r="J330" s="88">
        <v>36691</v>
      </c>
      <c r="K330" s="20" t="s">
        <v>1214</v>
      </c>
      <c r="L330" s="21" t="str">
        <f ca="1">IFERROR(__xludf.DUMMYFUNCTION("if(or(countifs($H$3:H331,H331)&gt;1, countifs($I$3:I331,I331)&gt;1),""Trùng"",if(or(COUNTIFS('Data tổng'!$I:$I,$I331)&gt;1,COUNTIFS('Data tổng'!$H:$H,$H331)&gt;1),""Trùng ""&amp;FILTER('Data tổng'!$B:$B,'Data tổng'!$I:$I=$I331,'Data tổng'!$B:$B&lt;&gt;$B331),""ok""))"),"ok")</f>
        <v>ok</v>
      </c>
      <c r="M330" s="16" t="s">
        <v>112</v>
      </c>
      <c r="N330" s="16"/>
      <c r="O330" s="16"/>
      <c r="P330" s="16"/>
      <c r="Q330" s="16"/>
      <c r="R330" s="16"/>
      <c r="T330" s="16"/>
      <c r="U330" s="22"/>
      <c r="V330" s="23">
        <v>44511</v>
      </c>
      <c r="W330" s="24" t="s">
        <v>57</v>
      </c>
      <c r="X330" s="25">
        <v>44512</v>
      </c>
      <c r="Y330" s="90">
        <v>0.5625</v>
      </c>
      <c r="Z330" s="26" t="s">
        <v>194</v>
      </c>
      <c r="AA330" s="26" t="s">
        <v>57</v>
      </c>
      <c r="AB330" s="34">
        <v>44514</v>
      </c>
      <c r="AC330" s="27" t="s">
        <v>65</v>
      </c>
      <c r="AD330" s="28">
        <v>44516</v>
      </c>
      <c r="AE330" s="29" t="s">
        <v>65</v>
      </c>
      <c r="AF330" s="29" t="s">
        <v>372</v>
      </c>
      <c r="AG330" s="29">
        <v>0</v>
      </c>
    </row>
    <row r="331" spans="1:33" ht="26.5" hidden="1">
      <c r="A331" s="15">
        <v>44512</v>
      </c>
      <c r="B331" s="16" t="s">
        <v>33</v>
      </c>
      <c r="C331" s="16" t="s">
        <v>34</v>
      </c>
      <c r="D331" s="16" t="s">
        <v>34</v>
      </c>
      <c r="E331" s="16" t="s">
        <v>48</v>
      </c>
      <c r="F331" s="17" t="str">
        <f t="shared" si="6"/>
        <v>Đã onboard</v>
      </c>
      <c r="G331" s="82" t="s">
        <v>1215</v>
      </c>
      <c r="H331" s="18">
        <v>839774386</v>
      </c>
      <c r="I331" s="16" t="s">
        <v>1216</v>
      </c>
      <c r="J331" s="88">
        <v>34731</v>
      </c>
      <c r="K331" s="20" t="s">
        <v>1217</v>
      </c>
      <c r="L331" s="21" t="str">
        <f ca="1">IFERROR(__xludf.DUMMYFUNCTION("if(or(countifs($H$3:H332,H332)&gt;1, countifs($I$3:I332,I332)&gt;1),""Trùng"",if(or(COUNTIFS('Data tổng'!$I:$I,$I332)&gt;1,COUNTIFS('Data tổng'!$H:$H,$H332)&gt;1),""Trùng ""&amp;FILTER('Data tổng'!$B:$B,'Data tổng'!$I:$I=$I332,'Data tổng'!$B:$B&lt;&gt;$B332),""ok""))"),"ok")</f>
        <v>ok</v>
      </c>
      <c r="M331" s="16" t="s">
        <v>112</v>
      </c>
      <c r="N331" s="16"/>
      <c r="O331" s="16"/>
      <c r="P331" s="16"/>
      <c r="Q331" s="16"/>
      <c r="R331" s="16"/>
      <c r="T331" s="16"/>
      <c r="U331" s="22"/>
      <c r="V331" s="23"/>
      <c r="W331" s="24"/>
      <c r="X331" s="25">
        <v>44512</v>
      </c>
      <c r="Y331" s="90">
        <v>0.5625</v>
      </c>
      <c r="Z331" s="26" t="s">
        <v>194</v>
      </c>
      <c r="AA331" s="26" t="s">
        <v>57</v>
      </c>
      <c r="AB331" s="34">
        <v>44514</v>
      </c>
      <c r="AC331" s="27" t="s">
        <v>65</v>
      </c>
      <c r="AD331" s="28">
        <v>44516</v>
      </c>
      <c r="AE331" s="29" t="s">
        <v>65</v>
      </c>
      <c r="AF331" s="29" t="s">
        <v>372</v>
      </c>
      <c r="AG331" s="29">
        <v>0</v>
      </c>
    </row>
    <row r="332" spans="1:33" ht="151" hidden="1">
      <c r="A332" s="15">
        <v>44515</v>
      </c>
      <c r="B332" s="16" t="str">
        <f>IF(A332&lt;&gt;"","Hangpt45","")</f>
        <v>Hangpt45</v>
      </c>
      <c r="C332" s="22" t="s">
        <v>1056</v>
      </c>
      <c r="D332" s="16" t="s">
        <v>457</v>
      </c>
      <c r="E332" s="16" t="s">
        <v>48</v>
      </c>
      <c r="F332" s="17" t="str">
        <f t="shared" si="6"/>
        <v>Fail Phỏng vấn</v>
      </c>
      <c r="G332" s="82" t="s">
        <v>1218</v>
      </c>
      <c r="H332" s="18">
        <v>846864325</v>
      </c>
      <c r="I332" s="16" t="s">
        <v>1219</v>
      </c>
      <c r="J332" s="15"/>
      <c r="K332" s="30" t="s">
        <v>1220</v>
      </c>
      <c r="L332" s="21" t="str">
        <f ca="1">IFERROR(__xludf.DUMMYFUNCTION("if(or(countifs($H$3:H333,H333)&gt;1, countifs($I$3:I333,I333)&gt;1),""Trùng"",if(or(COUNTIFS('Data tổng'!$I:$I,$I333)&gt;1,COUNTIFS('Data tổng'!$H:$H,$H333)&gt;1),""Trùng ""&amp;FILTER('Data tổng'!$B:$B,'Data tổng'!$I:$I=$I333,'Data tổng'!$B:$B&lt;&gt;$B333),""ok""))"),"ok")</f>
        <v>ok</v>
      </c>
      <c r="M332" s="16" t="s">
        <v>83</v>
      </c>
      <c r="N332" s="16" t="s">
        <v>84</v>
      </c>
      <c r="O332" s="16"/>
      <c r="P332" s="16"/>
      <c r="Q332" s="16" t="s">
        <v>44</v>
      </c>
      <c r="R332" s="16"/>
      <c r="S332" s="16"/>
      <c r="T332" s="16"/>
      <c r="U332" s="22" t="s">
        <v>1221</v>
      </c>
      <c r="V332" s="23">
        <v>44516</v>
      </c>
      <c r="W332" s="24" t="s">
        <v>57</v>
      </c>
      <c r="X332" s="91">
        <v>44525</v>
      </c>
      <c r="Y332" s="33">
        <v>0.4375</v>
      </c>
      <c r="Z332" s="26" t="s">
        <v>827</v>
      </c>
      <c r="AA332" s="26" t="s">
        <v>47</v>
      </c>
      <c r="AB332" s="27"/>
      <c r="AC332" s="27"/>
      <c r="AD332" s="28"/>
      <c r="AE332" s="29"/>
      <c r="AF332" s="29"/>
      <c r="AG332" s="29"/>
    </row>
    <row r="333" spans="1:33" ht="88.5" hidden="1">
      <c r="A333" s="15">
        <v>44515</v>
      </c>
      <c r="B333" s="16" t="s">
        <v>33</v>
      </c>
      <c r="C333" s="16" t="s">
        <v>155</v>
      </c>
      <c r="D333" s="16" t="s">
        <v>79</v>
      </c>
      <c r="E333" s="16" t="s">
        <v>48</v>
      </c>
      <c r="F333" s="17" t="str">
        <f t="shared" si="6"/>
        <v>Đã onboard</v>
      </c>
      <c r="G333" s="82" t="s">
        <v>1222</v>
      </c>
      <c r="H333" s="18">
        <v>814061909</v>
      </c>
      <c r="I333" s="16" t="s">
        <v>1223</v>
      </c>
      <c r="J333" s="88"/>
      <c r="K333" s="20" t="s">
        <v>1224</v>
      </c>
      <c r="L333" s="21" t="str">
        <f ca="1">IFERROR(__xludf.DUMMYFUNCTION("if(or(countifs($H$3:H334,H334)&gt;1, countifs($I$3:I334,I334)&gt;1),""Trùng"",if(or(COUNTIFS('Data tổng'!$I:$I,$I334)&gt;1,COUNTIFS('Data tổng'!$H:$H,$H334)&gt;1),""Trùng ""&amp;FILTER('Data tổng'!$B:$B,'Data tổng'!$I:$I=$I334,'Data tổng'!$B:$B&lt;&gt;$B334),""ok""))"),"ok")</f>
        <v>ok</v>
      </c>
      <c r="M333" s="16" t="s">
        <v>217</v>
      </c>
      <c r="N333" s="16"/>
      <c r="O333" s="16" t="s">
        <v>277</v>
      </c>
      <c r="P333" s="16"/>
      <c r="Q333" s="16" t="s">
        <v>45</v>
      </c>
      <c r="R333" s="16"/>
      <c r="T333" s="16"/>
      <c r="U333" s="22" t="s">
        <v>1225</v>
      </c>
      <c r="V333" s="23">
        <v>44511</v>
      </c>
      <c r="W333" s="24" t="s">
        <v>57</v>
      </c>
      <c r="X333" s="25">
        <v>44516</v>
      </c>
      <c r="Y333" s="33">
        <v>0.45833333333333331</v>
      </c>
      <c r="Z333" s="26" t="s">
        <v>194</v>
      </c>
      <c r="AA333" s="26" t="s">
        <v>57</v>
      </c>
      <c r="AB333" s="34">
        <v>44516</v>
      </c>
      <c r="AC333" s="27" t="s">
        <v>65</v>
      </c>
      <c r="AD333" s="28">
        <v>44536</v>
      </c>
      <c r="AE333" s="29" t="s">
        <v>65</v>
      </c>
      <c r="AF333" s="29" t="s">
        <v>1162</v>
      </c>
      <c r="AG333" s="35">
        <v>18000000</v>
      </c>
    </row>
    <row r="334" spans="1:33" ht="38.5" hidden="1">
      <c r="A334" s="15">
        <v>44515</v>
      </c>
      <c r="B334" s="16" t="s">
        <v>33</v>
      </c>
      <c r="C334" s="16" t="s">
        <v>155</v>
      </c>
      <c r="D334" s="16" t="s">
        <v>79</v>
      </c>
      <c r="E334" s="16" t="s">
        <v>36</v>
      </c>
      <c r="F334" s="17" t="str">
        <f t="shared" si="6"/>
        <v>Đã onboard</v>
      </c>
      <c r="G334" s="82" t="s">
        <v>59</v>
      </c>
      <c r="H334" s="92" t="s">
        <v>1226</v>
      </c>
      <c r="I334" s="16" t="s">
        <v>1227</v>
      </c>
      <c r="J334" s="88">
        <v>37199</v>
      </c>
      <c r="K334" s="20" t="s">
        <v>1228</v>
      </c>
      <c r="L334" s="21" t="str">
        <f ca="1">IFERROR(__xludf.DUMMYFUNCTION("if(or(countifs($H$3:H335,H335)&gt;1, countifs($I$3:I335,I335)&gt;1),""Trùng"",if(or(COUNTIFS('Data tổng'!$I:$I,$I335)&gt;1,COUNTIFS('Data tổng'!$H:$H,$H335)&gt;1),""Trùng ""&amp;FILTER('Data tổng'!$B:$B,'Data tổng'!$I:$I=$I335,'Data tổng'!$B:$B&lt;&gt;$B335),""ok""))"),"ok")</f>
        <v>ok</v>
      </c>
      <c r="M334" s="16" t="s">
        <v>217</v>
      </c>
      <c r="N334" s="16"/>
      <c r="O334" s="16"/>
      <c r="P334" s="16"/>
      <c r="Q334" s="16" t="s">
        <v>45</v>
      </c>
      <c r="R334" s="16"/>
      <c r="T334" s="16"/>
      <c r="U334" s="22" t="s">
        <v>1229</v>
      </c>
      <c r="V334" s="23">
        <v>44511</v>
      </c>
      <c r="W334" s="24" t="s">
        <v>57</v>
      </c>
      <c r="X334" s="25">
        <v>44516</v>
      </c>
      <c r="Y334" s="33">
        <v>0.45833333333333331</v>
      </c>
      <c r="Z334" s="26" t="s">
        <v>194</v>
      </c>
      <c r="AA334" s="26" t="s">
        <v>57</v>
      </c>
      <c r="AB334" s="34">
        <v>44516</v>
      </c>
      <c r="AC334" s="27" t="s">
        <v>65</v>
      </c>
      <c r="AD334" s="28">
        <v>44531</v>
      </c>
      <c r="AE334" s="29" t="s">
        <v>65</v>
      </c>
      <c r="AF334" s="29" t="s">
        <v>1162</v>
      </c>
      <c r="AG334" s="35">
        <v>12000000</v>
      </c>
    </row>
    <row r="335" spans="1:33" ht="101" hidden="1">
      <c r="A335" s="15">
        <v>44518</v>
      </c>
      <c r="B335" s="16" t="s">
        <v>33</v>
      </c>
      <c r="C335" s="16" t="s">
        <v>34</v>
      </c>
      <c r="D335" s="16" t="s">
        <v>34</v>
      </c>
      <c r="E335" s="16" t="s">
        <v>48</v>
      </c>
      <c r="F335" s="17" t="str">
        <f t="shared" si="6"/>
        <v>Đã nhận được CV</v>
      </c>
      <c r="G335" s="16" t="s">
        <v>1230</v>
      </c>
      <c r="H335" s="92" t="s">
        <v>1231</v>
      </c>
      <c r="I335" s="16" t="s">
        <v>1232</v>
      </c>
      <c r="J335" s="88"/>
      <c r="K335" s="20" t="s">
        <v>1233</v>
      </c>
      <c r="L335" s="21" t="str">
        <f ca="1">IFERROR(__xludf.DUMMYFUNCTION("if(or(countifs($H$3:H336,H336)&gt;1, countifs($I$3:I336,I336)&gt;1),""Trùng"",if(or(COUNTIFS('Data tổng'!$I:$I,$I336)&gt;1,COUNTIFS('Data tổng'!$H:$H,$H336)&gt;1),""Trùng ""&amp;FILTER('Data tổng'!$B:$B,'Data tổng'!$I:$I=$I336,'Data tổng'!$B:$B&lt;&gt;$B336),""ok""))"),"ok")</f>
        <v>ok</v>
      </c>
      <c r="M335" s="16" t="s">
        <v>112</v>
      </c>
      <c r="N335" s="16"/>
      <c r="O335" s="16"/>
      <c r="P335" s="16"/>
      <c r="Q335" s="16"/>
      <c r="R335" s="16"/>
      <c r="S335" s="52">
        <v>44318</v>
      </c>
      <c r="T335" s="16"/>
      <c r="U335" s="22" t="s">
        <v>1234</v>
      </c>
      <c r="V335" s="23"/>
      <c r="W335" s="24"/>
      <c r="X335" s="25"/>
      <c r="Y335" s="33"/>
      <c r="Z335" s="26"/>
      <c r="AA335" s="26"/>
      <c r="AB335" s="34"/>
      <c r="AC335" s="27"/>
      <c r="AD335" s="28"/>
      <c r="AE335" s="29"/>
      <c r="AF335" s="29"/>
      <c r="AG335" s="35"/>
    </row>
    <row r="336" spans="1:33" ht="76" hidden="1">
      <c r="A336" s="15">
        <v>44518</v>
      </c>
      <c r="B336" s="16" t="s">
        <v>33</v>
      </c>
      <c r="C336" s="16" t="s">
        <v>34</v>
      </c>
      <c r="D336" s="16" t="s">
        <v>34</v>
      </c>
      <c r="E336" s="16" t="s">
        <v>48</v>
      </c>
      <c r="F336" s="17" t="str">
        <f t="shared" si="6"/>
        <v>Đã nhận được CV</v>
      </c>
      <c r="G336" s="16" t="s">
        <v>1235</v>
      </c>
      <c r="H336" s="18">
        <v>917736927</v>
      </c>
      <c r="I336" s="16" t="s">
        <v>1236</v>
      </c>
      <c r="J336" s="88">
        <v>36470</v>
      </c>
      <c r="K336" s="20" t="s">
        <v>1237</v>
      </c>
      <c r="L336" s="21" t="str">
        <f ca="1">IFERROR(__xludf.DUMMYFUNCTION("if(or(countifs($H$3:H337,H337)&gt;1, countifs($I$3:I337,I337)&gt;1),""Trùng"",if(or(COUNTIFS('Data tổng'!$I:$I,$I337)&gt;1,COUNTIFS('Data tổng'!$H:$H,$H337)&gt;1),""Trùng ""&amp;FILTER('Data tổng'!$B:$B,'Data tổng'!$I:$I=$I337,'Data tổng'!$B:$B&lt;&gt;$B337),""ok""))"),"ok")</f>
        <v>ok</v>
      </c>
      <c r="M336" s="16" t="s">
        <v>83</v>
      </c>
      <c r="N336" s="16"/>
      <c r="O336" s="16"/>
      <c r="P336" s="16"/>
      <c r="Q336" s="16"/>
      <c r="R336" s="16"/>
      <c r="T336" s="16"/>
      <c r="U336" s="22" t="s">
        <v>1238</v>
      </c>
      <c r="V336" s="23"/>
      <c r="W336" s="24"/>
      <c r="X336" s="25"/>
      <c r="Y336" s="33"/>
      <c r="Z336" s="26"/>
      <c r="AA336" s="26"/>
      <c r="AB336" s="34"/>
      <c r="AC336" s="27"/>
      <c r="AD336" s="28"/>
      <c r="AE336" s="29"/>
      <c r="AF336" s="29"/>
      <c r="AG336" s="35"/>
    </row>
    <row r="337" spans="1:33" ht="113.5" hidden="1">
      <c r="A337" s="15">
        <v>44518</v>
      </c>
      <c r="B337" s="16" t="s">
        <v>33</v>
      </c>
      <c r="C337" s="16" t="s">
        <v>34</v>
      </c>
      <c r="D337" s="16" t="s">
        <v>34</v>
      </c>
      <c r="E337" s="16" t="s">
        <v>48</v>
      </c>
      <c r="F337" s="17" t="str">
        <f t="shared" si="6"/>
        <v>Đã nhận được CV</v>
      </c>
      <c r="G337" s="16" t="s">
        <v>1239</v>
      </c>
      <c r="H337" s="92" t="s">
        <v>1240</v>
      </c>
      <c r="I337" s="16" t="s">
        <v>1241</v>
      </c>
      <c r="J337" s="88">
        <v>36742</v>
      </c>
      <c r="K337" s="20" t="s">
        <v>1242</v>
      </c>
      <c r="L337" s="21" t="str">
        <f ca="1">IFERROR(__xludf.DUMMYFUNCTION("if(or(countifs($H$3:H338,H338)&gt;1, countifs($I$3:I338,I338)&gt;1),""Trùng"",if(or(COUNTIFS('Data tổng'!$I:$I,$I338)&gt;1,COUNTIFS('Data tổng'!$H:$H,$H338)&gt;1),""Trùng ""&amp;FILTER('Data tổng'!$B:$B,'Data tổng'!$I:$I=$I338,'Data tổng'!$B:$B&lt;&gt;$B338),""ok""))"),"ok")</f>
        <v>ok</v>
      </c>
      <c r="M337" s="16" t="s">
        <v>112</v>
      </c>
      <c r="N337" s="16"/>
      <c r="O337" s="16"/>
      <c r="P337" s="16"/>
      <c r="Q337" s="16"/>
      <c r="R337" s="16"/>
      <c r="T337" s="16"/>
      <c r="U337" s="22" t="s">
        <v>1243</v>
      </c>
      <c r="V337" s="23"/>
      <c r="W337" s="24"/>
      <c r="X337" s="25"/>
      <c r="Y337" s="33"/>
      <c r="Z337" s="26"/>
      <c r="AA337" s="26"/>
      <c r="AB337" s="34"/>
      <c r="AC337" s="27"/>
      <c r="AD337" s="28"/>
      <c r="AE337" s="29"/>
      <c r="AF337" s="29"/>
      <c r="AG337" s="35"/>
    </row>
    <row r="338" spans="1:33" ht="38.5" hidden="1">
      <c r="A338" s="15">
        <v>44518</v>
      </c>
      <c r="B338" s="16" t="s">
        <v>33</v>
      </c>
      <c r="C338" s="16" t="s">
        <v>263</v>
      </c>
      <c r="D338" s="16" t="s">
        <v>417</v>
      </c>
      <c r="E338" s="16" t="s">
        <v>48</v>
      </c>
      <c r="F338" s="17" t="str">
        <f t="shared" si="6"/>
        <v>Không onboard</v>
      </c>
      <c r="G338" s="82" t="s">
        <v>1244</v>
      </c>
      <c r="H338" s="92" t="s">
        <v>1245</v>
      </c>
      <c r="I338" s="16" t="s">
        <v>1246</v>
      </c>
      <c r="J338" s="88">
        <v>32596</v>
      </c>
      <c r="K338" s="20" t="s">
        <v>1247</v>
      </c>
      <c r="L338" s="21" t="str">
        <f ca="1">IFERROR(__xludf.DUMMYFUNCTION("if(or(countifs($H$3:H339,H339)&gt;1, countifs($I$3:I339,I339)&gt;1),""Trùng"",if(or(COUNTIFS('Data tổng'!$I:$I,$I339)&gt;1,COUNTIFS('Data tổng'!$H:$H,$H339)&gt;1),""Trùng ""&amp;FILTER('Data tổng'!$B:$B,'Data tổng'!$I:$I=$I339,'Data tổng'!$B:$B&lt;&gt;$B339),""ok""))"),"ok")</f>
        <v>ok</v>
      </c>
      <c r="M338" s="16" t="s">
        <v>40</v>
      </c>
      <c r="N338" s="16"/>
      <c r="O338" s="16"/>
      <c r="P338" s="16"/>
      <c r="Q338" s="16"/>
      <c r="R338" s="16"/>
      <c r="T338" s="16"/>
      <c r="U338" s="22" t="s">
        <v>1248</v>
      </c>
      <c r="V338" s="23"/>
      <c r="W338" s="24" t="s">
        <v>57</v>
      </c>
      <c r="X338" s="25">
        <v>44525</v>
      </c>
      <c r="Y338" s="33">
        <v>0.39583333333333331</v>
      </c>
      <c r="Z338" s="26" t="s">
        <v>827</v>
      </c>
      <c r="AA338" s="26" t="s">
        <v>57</v>
      </c>
      <c r="AB338" s="57">
        <v>44526</v>
      </c>
      <c r="AC338" s="27" t="s">
        <v>65</v>
      </c>
      <c r="AD338" s="28">
        <v>44562</v>
      </c>
      <c r="AE338" s="29" t="s">
        <v>128</v>
      </c>
      <c r="AF338" s="29" t="s">
        <v>372</v>
      </c>
      <c r="AG338" s="35">
        <v>22000000</v>
      </c>
    </row>
    <row r="339" spans="1:33" ht="88.5" hidden="1">
      <c r="A339" s="15">
        <v>44519</v>
      </c>
      <c r="B339" s="16" t="s">
        <v>33</v>
      </c>
      <c r="C339" s="16" t="s">
        <v>155</v>
      </c>
      <c r="D339" s="16" t="s">
        <v>417</v>
      </c>
      <c r="E339" s="16" t="s">
        <v>48</v>
      </c>
      <c r="F339" s="17" t="str">
        <f t="shared" si="6"/>
        <v>Đã nhận được CV</v>
      </c>
      <c r="G339" s="82" t="s">
        <v>1249</v>
      </c>
      <c r="H339" s="92" t="s">
        <v>1250</v>
      </c>
      <c r="I339" s="16" t="s">
        <v>1251</v>
      </c>
      <c r="J339" s="88"/>
      <c r="K339" s="20" t="s">
        <v>1252</v>
      </c>
      <c r="L339" s="21" t="str">
        <f ca="1">IFERROR(__xludf.DUMMYFUNCTION("if(or(countifs($H$3:H340,H340)&gt;1, countifs($I$3:I340,I340)&gt;1),""Trùng"",if(or(COUNTIFS('Data tổng'!$I:$I,$I340)&gt;1,COUNTIFS('Data tổng'!$H:$H,$H340)&gt;1),""Trùng ""&amp;FILTER('Data tổng'!$B:$B,'Data tổng'!$I:$I=$I340,'Data tổng'!$B:$B&lt;&gt;$B340),""ok""))"),"ok")</f>
        <v>ok</v>
      </c>
      <c r="M339" s="16"/>
      <c r="N339" s="16"/>
      <c r="O339" s="16"/>
      <c r="P339" s="16"/>
      <c r="Q339" s="16"/>
      <c r="R339" s="16"/>
      <c r="T339" s="16"/>
      <c r="U339" s="22" t="s">
        <v>1253</v>
      </c>
      <c r="V339" s="23"/>
      <c r="W339" s="24"/>
      <c r="X339" s="25"/>
      <c r="Y339" s="26"/>
      <c r="Z339" s="26"/>
      <c r="AA339" s="26"/>
      <c r="AB339" s="27"/>
      <c r="AC339" s="27"/>
      <c r="AD339" s="28"/>
      <c r="AE339" s="29"/>
      <c r="AF339" s="29"/>
      <c r="AG339" s="29"/>
    </row>
    <row r="340" spans="1:33" ht="63.5" hidden="1">
      <c r="A340" s="15">
        <v>44524</v>
      </c>
      <c r="B340" s="16" t="s">
        <v>33</v>
      </c>
      <c r="C340" s="16" t="s">
        <v>34</v>
      </c>
      <c r="D340" s="16" t="s">
        <v>34</v>
      </c>
      <c r="E340" s="16" t="s">
        <v>48</v>
      </c>
      <c r="F340" s="17" t="str">
        <f t="shared" si="6"/>
        <v>Đã onboard</v>
      </c>
      <c r="G340" s="82" t="s">
        <v>817</v>
      </c>
      <c r="H340" s="92" t="s">
        <v>1254</v>
      </c>
      <c r="I340" s="16" t="s">
        <v>1255</v>
      </c>
      <c r="J340" s="88">
        <v>35842</v>
      </c>
      <c r="K340" s="20" t="s">
        <v>1256</v>
      </c>
      <c r="L340" s="21" t="str">
        <f ca="1">IFERROR(__xludf.DUMMYFUNCTION("if(or(countifs($H$3:H341,H341)&gt;1, countifs($I$3:I341,I341)&gt;1),""Trùng"",if(or(COUNTIFS('Data tổng'!$I:$I,$I341)&gt;1,COUNTIFS('Data tổng'!$H:$H,$H341)&gt;1),""Trùng ""&amp;FILTER('Data tổng'!$B:$B,'Data tổng'!$I:$I=$I341,'Data tổng'!$B:$B&lt;&gt;$B341),""ok""))"),"ok")</f>
        <v>ok</v>
      </c>
      <c r="M340" s="16" t="s">
        <v>52</v>
      </c>
      <c r="N340" s="16"/>
      <c r="O340" s="16" t="s">
        <v>94</v>
      </c>
      <c r="P340" s="16"/>
      <c r="Q340" s="16"/>
      <c r="R340" s="16"/>
      <c r="T340" s="16"/>
      <c r="U340" s="22" t="s">
        <v>1257</v>
      </c>
      <c r="V340" s="23"/>
      <c r="W340" s="24" t="s">
        <v>57</v>
      </c>
      <c r="X340" s="93">
        <v>44540</v>
      </c>
      <c r="Y340" s="94">
        <v>0.58333333333333337</v>
      </c>
      <c r="Z340" s="26" t="s">
        <v>64</v>
      </c>
      <c r="AA340" s="26" t="s">
        <v>57</v>
      </c>
      <c r="AB340" s="57">
        <v>44543</v>
      </c>
      <c r="AC340" s="27" t="s">
        <v>65</v>
      </c>
      <c r="AD340" s="28">
        <v>44546</v>
      </c>
      <c r="AE340" s="29" t="s">
        <v>65</v>
      </c>
      <c r="AF340" s="29" t="s">
        <v>66</v>
      </c>
      <c r="AG340" s="29">
        <v>0</v>
      </c>
    </row>
    <row r="341" spans="1:33" ht="88.5" hidden="1">
      <c r="A341" s="15">
        <v>44524</v>
      </c>
      <c r="B341" s="16" t="s">
        <v>33</v>
      </c>
      <c r="C341" s="16" t="s">
        <v>34</v>
      </c>
      <c r="D341" s="16" t="s">
        <v>34</v>
      </c>
      <c r="E341" s="16" t="s">
        <v>36</v>
      </c>
      <c r="F341" s="17" t="str">
        <f t="shared" si="6"/>
        <v>Đã onboard</v>
      </c>
      <c r="G341" s="82" t="s">
        <v>1258</v>
      </c>
      <c r="H341" s="92" t="s">
        <v>1259</v>
      </c>
      <c r="I341" s="16" t="s">
        <v>1260</v>
      </c>
      <c r="J341" s="88">
        <v>36207</v>
      </c>
      <c r="K341" s="20" t="s">
        <v>1261</v>
      </c>
      <c r="L341" s="21" t="str">
        <f ca="1">IFERROR(__xludf.DUMMYFUNCTION("if(or(countifs($H$3:H342,H342)&gt;1, countifs($I$3:I342,I342)&gt;1),""Trùng"",if(or(COUNTIFS('Data tổng'!$I:$I,$I342)&gt;1,COUNTIFS('Data tổng'!$H:$H,$H342)&gt;1),""Trùng ""&amp;FILTER('Data tổng'!$B:$B,'Data tổng'!$I:$I=$I342,'Data tổng'!$B:$B&lt;&gt;$B342),""ok""))"),"ok")</f>
        <v>ok</v>
      </c>
      <c r="M341" s="16" t="s">
        <v>52</v>
      </c>
      <c r="N341" s="16"/>
      <c r="O341" s="16" t="s">
        <v>94</v>
      </c>
      <c r="P341" s="16"/>
      <c r="Q341" s="16"/>
      <c r="R341" s="16"/>
      <c r="T341" s="16"/>
      <c r="U341" s="22" t="s">
        <v>1262</v>
      </c>
      <c r="V341" s="23"/>
      <c r="W341" s="24" t="s">
        <v>57</v>
      </c>
      <c r="X341" s="93">
        <v>44540</v>
      </c>
      <c r="Y341" s="94">
        <v>0.58333333333333337</v>
      </c>
      <c r="Z341" s="26" t="s">
        <v>64</v>
      </c>
      <c r="AA341" s="26" t="s">
        <v>57</v>
      </c>
      <c r="AB341" s="57">
        <v>44546</v>
      </c>
      <c r="AC341" s="27" t="s">
        <v>65</v>
      </c>
      <c r="AD341" s="28">
        <v>44550</v>
      </c>
      <c r="AE341" s="29" t="s">
        <v>65</v>
      </c>
      <c r="AF341" s="29" t="s">
        <v>66</v>
      </c>
      <c r="AG341" s="29">
        <v>0</v>
      </c>
    </row>
    <row r="342" spans="1:33" ht="26.5" hidden="1">
      <c r="A342" s="15">
        <v>44524</v>
      </c>
      <c r="B342" s="16" t="s">
        <v>33</v>
      </c>
      <c r="C342" s="16" t="s">
        <v>34</v>
      </c>
      <c r="D342" s="16" t="s">
        <v>34</v>
      </c>
      <c r="E342" s="16"/>
      <c r="F342" s="17" t="str">
        <f t="shared" si="6"/>
        <v>Đã onboard</v>
      </c>
      <c r="G342" s="82" t="s">
        <v>1263</v>
      </c>
      <c r="H342" s="92" t="s">
        <v>1264</v>
      </c>
      <c r="I342" s="16" t="s">
        <v>1265</v>
      </c>
      <c r="J342" s="88">
        <v>36360</v>
      </c>
      <c r="K342" s="20" t="s">
        <v>1266</v>
      </c>
      <c r="L342" s="21" t="str">
        <f ca="1">IFERROR(__xludf.DUMMYFUNCTION("if(or(countifs($H$3:H343,H343)&gt;1, countifs($I$3:I343,I343)&gt;1),""Trùng"",if(or(COUNTIFS('Data tổng'!$I:$I,$I343)&gt;1,COUNTIFS('Data tổng'!$H:$H,$H343)&gt;1),""Trùng ""&amp;FILTER('Data tổng'!$B:$B,'Data tổng'!$I:$I=$I343,'Data tổng'!$B:$B&lt;&gt;$B343),""ok""))"),"ok")</f>
        <v>ok</v>
      </c>
      <c r="M342" s="16" t="s">
        <v>52</v>
      </c>
      <c r="N342" s="16"/>
      <c r="O342" s="16" t="s">
        <v>94</v>
      </c>
      <c r="P342" s="16"/>
      <c r="Q342" s="16"/>
      <c r="R342" s="16"/>
      <c r="T342" s="16"/>
      <c r="U342" s="22"/>
      <c r="V342" s="23"/>
      <c r="W342" s="24" t="s">
        <v>57</v>
      </c>
      <c r="X342" s="93">
        <v>44540</v>
      </c>
      <c r="Y342" s="94">
        <v>0.58333333333333337</v>
      </c>
      <c r="Z342" s="26" t="s">
        <v>64</v>
      </c>
      <c r="AA342" s="26" t="s">
        <v>57</v>
      </c>
      <c r="AB342" s="57">
        <v>44546</v>
      </c>
      <c r="AC342" s="27" t="s">
        <v>65</v>
      </c>
      <c r="AD342" s="28">
        <v>44550</v>
      </c>
      <c r="AE342" s="29" t="s">
        <v>65</v>
      </c>
      <c r="AF342" s="29" t="s">
        <v>66</v>
      </c>
      <c r="AG342" s="29">
        <v>0</v>
      </c>
    </row>
    <row r="343" spans="1:33" ht="63.5" hidden="1">
      <c r="A343" s="15">
        <v>44524</v>
      </c>
      <c r="B343" s="16" t="s">
        <v>33</v>
      </c>
      <c r="C343" s="16" t="s">
        <v>667</v>
      </c>
      <c r="D343" s="16" t="s">
        <v>417</v>
      </c>
      <c r="E343" s="16" t="s">
        <v>48</v>
      </c>
      <c r="F343" s="17" t="str">
        <f t="shared" si="6"/>
        <v>Fail Phỏng vấn</v>
      </c>
      <c r="G343" s="82" t="s">
        <v>1267</v>
      </c>
      <c r="H343" s="18" t="s">
        <v>1268</v>
      </c>
      <c r="I343" s="16" t="s">
        <v>1269</v>
      </c>
      <c r="J343" s="88"/>
      <c r="K343" s="20" t="s">
        <v>1270</v>
      </c>
      <c r="L343" s="21" t="str">
        <f ca="1">IFERROR(__xludf.DUMMYFUNCTION("if(or(countifs($H$3:H344,H344)&gt;1, countifs($I$3:I344,I344)&gt;1),""Trùng"",if(or(COUNTIFS('Data tổng'!$I:$I,$I344)&gt;1,COUNTIFS('Data tổng'!$H:$H,$H344)&gt;1),""Trùng ""&amp;FILTER('Data tổng'!$B:$B,'Data tổng'!$I:$I=$I344,'Data tổng'!$B:$B&lt;&gt;$B344),""ok""))"),"ok")</f>
        <v>ok</v>
      </c>
      <c r="M343" s="16" t="s">
        <v>801</v>
      </c>
      <c r="N343" s="16"/>
      <c r="O343" s="16"/>
      <c r="P343" s="16"/>
      <c r="Q343" s="16"/>
      <c r="R343" s="16"/>
      <c r="T343" s="16"/>
      <c r="U343" s="22" t="s">
        <v>1271</v>
      </c>
      <c r="V343" s="23"/>
      <c r="W343" s="24" t="s">
        <v>57</v>
      </c>
      <c r="X343" s="93">
        <v>44540</v>
      </c>
      <c r="Y343" s="94">
        <v>0.58333333333333337</v>
      </c>
      <c r="Z343" s="26" t="s">
        <v>64</v>
      </c>
      <c r="AA343" s="26" t="s">
        <v>47</v>
      </c>
      <c r="AB343" s="27"/>
      <c r="AC343" s="27"/>
      <c r="AD343" s="28"/>
      <c r="AE343" s="29"/>
      <c r="AF343" s="29"/>
      <c r="AG343" s="29"/>
    </row>
    <row r="344" spans="1:33" ht="138.5" hidden="1">
      <c r="A344" s="15">
        <v>44524</v>
      </c>
      <c r="B344" s="16" t="s">
        <v>33</v>
      </c>
      <c r="C344" s="16" t="s">
        <v>667</v>
      </c>
      <c r="D344" s="16" t="s">
        <v>417</v>
      </c>
      <c r="E344" s="16"/>
      <c r="F344" s="17" t="str">
        <f t="shared" si="6"/>
        <v>Fail CV</v>
      </c>
      <c r="G344" s="16" t="s">
        <v>1272</v>
      </c>
      <c r="H344" s="92" t="s">
        <v>1273</v>
      </c>
      <c r="I344" s="16" t="s">
        <v>1274</v>
      </c>
      <c r="J344" s="88"/>
      <c r="K344" s="20" t="s">
        <v>1275</v>
      </c>
      <c r="L344" s="21" t="str">
        <f ca="1">IFERROR(__xludf.DUMMYFUNCTION("if(or(countifs($H$3:H345,H345)&gt;1, countifs($I$3:I345,I345)&gt;1),""Trùng"",if(or(COUNTIFS('Data tổng'!$I:$I,$I345)&gt;1,COUNTIFS('Data tổng'!$H:$H,$H345)&gt;1),""Trùng ""&amp;FILTER('Data tổng'!$B:$B,'Data tổng'!$I:$I=$I345,'Data tổng'!$B:$B&lt;&gt;$B345),""ok""))"),"ok")</f>
        <v>ok</v>
      </c>
      <c r="M344" s="16"/>
      <c r="N344" s="16"/>
      <c r="O344" s="16"/>
      <c r="P344" s="16"/>
      <c r="Q344" s="16"/>
      <c r="R344" s="16"/>
      <c r="T344" s="16"/>
      <c r="U344" s="22" t="s">
        <v>1276</v>
      </c>
      <c r="V344" s="23"/>
      <c r="W344" s="24" t="s">
        <v>47</v>
      </c>
      <c r="X344" s="25"/>
      <c r="Y344" s="26"/>
      <c r="Z344" s="26"/>
      <c r="AA344" s="26"/>
      <c r="AB344" s="27"/>
      <c r="AC344" s="27"/>
      <c r="AD344" s="28"/>
      <c r="AE344" s="29"/>
      <c r="AF344" s="29"/>
      <c r="AG344" s="29"/>
    </row>
    <row r="345" spans="1:33" ht="26.5" hidden="1">
      <c r="A345" s="15">
        <v>44525</v>
      </c>
      <c r="B345" s="16" t="s">
        <v>33</v>
      </c>
      <c r="C345" s="16" t="s">
        <v>34</v>
      </c>
      <c r="D345" s="16" t="s">
        <v>34</v>
      </c>
      <c r="E345" s="16" t="s">
        <v>48</v>
      </c>
      <c r="F345" s="17" t="str">
        <f t="shared" si="6"/>
        <v>Đã onboard</v>
      </c>
      <c r="G345" s="16" t="s">
        <v>1277</v>
      </c>
      <c r="H345" s="92" t="s">
        <v>1278</v>
      </c>
      <c r="I345" s="16" t="s">
        <v>1279</v>
      </c>
      <c r="J345" s="88">
        <v>36808</v>
      </c>
      <c r="K345" s="20" t="s">
        <v>1280</v>
      </c>
      <c r="L345" s="21" t="str">
        <f ca="1">IFERROR(__xludf.DUMMYFUNCTION("if(or(countifs($H$3:H346,H346)&gt;1, countifs($I$3:I346,I346)&gt;1),""Trùng"",if(or(COUNTIFS('Data tổng'!$I:$I,$I346)&gt;1,COUNTIFS('Data tổng'!$H:$H,$H346)&gt;1),""Trùng ""&amp;FILTER('Data tổng'!$B:$B,'Data tổng'!$I:$I=$I346,'Data tổng'!$B:$B&lt;&gt;$B346),""ok""))"),"ok")</f>
        <v>ok</v>
      </c>
      <c r="M345" s="16"/>
      <c r="N345" s="16"/>
      <c r="O345" s="16"/>
      <c r="P345" s="16"/>
      <c r="Q345" s="16"/>
      <c r="R345" s="16"/>
      <c r="T345" s="16"/>
      <c r="U345" s="22"/>
      <c r="V345" s="23"/>
      <c r="W345" s="24" t="s">
        <v>57</v>
      </c>
      <c r="X345" s="25">
        <v>44519</v>
      </c>
      <c r="Y345" s="26" t="s">
        <v>1281</v>
      </c>
      <c r="Z345" s="26" t="s">
        <v>194</v>
      </c>
      <c r="AA345" s="26" t="s">
        <v>57</v>
      </c>
      <c r="AB345" s="57">
        <v>44520</v>
      </c>
      <c r="AC345" s="27" t="s">
        <v>65</v>
      </c>
      <c r="AD345" s="28">
        <v>44529</v>
      </c>
      <c r="AE345" s="29" t="s">
        <v>65</v>
      </c>
      <c r="AF345" s="29" t="s">
        <v>1162</v>
      </c>
      <c r="AG345" s="29">
        <v>0</v>
      </c>
    </row>
    <row r="346" spans="1:33" ht="26.5" hidden="1">
      <c r="A346" s="15">
        <v>44526</v>
      </c>
      <c r="B346" s="16" t="s">
        <v>33</v>
      </c>
      <c r="C346" s="16" t="s">
        <v>34</v>
      </c>
      <c r="D346" s="16" t="s">
        <v>34</v>
      </c>
      <c r="E346" s="16" t="s">
        <v>48</v>
      </c>
      <c r="F346" s="17" t="str">
        <f t="shared" si="6"/>
        <v>Đã onboard</v>
      </c>
      <c r="G346" s="58" t="s">
        <v>1282</v>
      </c>
      <c r="H346" s="95" t="s">
        <v>1283</v>
      </c>
      <c r="I346" s="16" t="s">
        <v>1284</v>
      </c>
      <c r="J346" s="88">
        <v>36537</v>
      </c>
      <c r="K346" s="20" t="s">
        <v>1285</v>
      </c>
      <c r="L346" s="21" t="str">
        <f ca="1">IFERROR(__xludf.DUMMYFUNCTION("if(or(countifs($H$3:H347,H347)&gt;1, countifs($I$3:I347,I347)&gt;1),""Trùng"",if(or(COUNTIFS('Data tổng'!$I:$I,$I347)&gt;1,COUNTIFS('Data tổng'!$H:$H,$H347)&gt;1),""Trùng ""&amp;FILTER('Data tổng'!$B:$B,'Data tổng'!$I:$I=$I347,'Data tổng'!$B:$B&lt;&gt;$B347),""ok""))"),"ok")</f>
        <v>ok</v>
      </c>
      <c r="M346" s="16" t="s">
        <v>52</v>
      </c>
      <c r="N346" s="16"/>
      <c r="O346" s="16" t="s">
        <v>105</v>
      </c>
      <c r="P346" s="16"/>
      <c r="Q346" s="16"/>
      <c r="R346" s="16"/>
      <c r="S346" s="52"/>
      <c r="T346" s="16"/>
      <c r="U346" s="21"/>
      <c r="V346" s="23"/>
      <c r="W346" s="24" t="s">
        <v>57</v>
      </c>
      <c r="X346" s="25">
        <v>44538</v>
      </c>
      <c r="Y346" s="33">
        <v>0.58333333333333337</v>
      </c>
      <c r="Z346" s="26" t="s">
        <v>194</v>
      </c>
      <c r="AA346" s="26" t="s">
        <v>57</v>
      </c>
      <c r="AB346" s="57">
        <v>44553</v>
      </c>
      <c r="AC346" s="27" t="s">
        <v>65</v>
      </c>
      <c r="AD346" s="28">
        <v>44606</v>
      </c>
      <c r="AE346" s="29" t="s">
        <v>65</v>
      </c>
      <c r="AF346" s="29" t="s">
        <v>372</v>
      </c>
      <c r="AG346" s="29">
        <v>0</v>
      </c>
    </row>
    <row r="347" spans="1:33" ht="351" hidden="1">
      <c r="A347" s="15">
        <v>44526</v>
      </c>
      <c r="B347" s="16" t="s">
        <v>33</v>
      </c>
      <c r="C347" s="16" t="s">
        <v>34</v>
      </c>
      <c r="D347" s="16" t="s">
        <v>34</v>
      </c>
      <c r="E347" s="16" t="s">
        <v>48</v>
      </c>
      <c r="F347" s="17" t="str">
        <f t="shared" si="6"/>
        <v>Từ chối ứng tuyển</v>
      </c>
      <c r="G347" s="16" t="s">
        <v>1286</v>
      </c>
      <c r="H347" s="95" t="s">
        <v>1287</v>
      </c>
      <c r="I347" s="16" t="s">
        <v>1288</v>
      </c>
      <c r="J347" s="19">
        <v>36491</v>
      </c>
      <c r="K347" s="20" t="s">
        <v>1289</v>
      </c>
      <c r="L347" s="21" t="str">
        <f ca="1">IFERROR(__xludf.DUMMYFUNCTION("if(or(countifs($H$3:H348,H348)&gt;1, countifs($I$3:I348,I348)&gt;1),""Trùng"",if(or(COUNTIFS('Data tổng'!$I:$I,$I348)&gt;1,COUNTIFS('Data tổng'!$H:$H,$H348)&gt;1),""Trùng ""&amp;FILTER('Data tổng'!$B:$B,'Data tổng'!$I:$I=$I348,'Data tổng'!$B:$B&lt;&gt;$B348),""ok""))"),"ok")</f>
        <v>ok</v>
      </c>
      <c r="M347" s="16" t="s">
        <v>52</v>
      </c>
      <c r="N347" s="16"/>
      <c r="O347" s="16" t="s">
        <v>105</v>
      </c>
      <c r="P347" s="16"/>
      <c r="Q347" s="16"/>
      <c r="R347" s="16"/>
      <c r="T347" s="16"/>
      <c r="U347" s="21" t="s">
        <v>1290</v>
      </c>
      <c r="V347" s="23"/>
      <c r="W347" s="24" t="s">
        <v>58</v>
      </c>
      <c r="X347" s="25"/>
      <c r="Y347" s="26"/>
      <c r="Z347" s="26"/>
      <c r="AA347" s="26"/>
      <c r="AB347" s="27"/>
      <c r="AC347" s="27"/>
      <c r="AD347" s="28"/>
      <c r="AE347" s="29"/>
      <c r="AF347" s="29"/>
      <c r="AG347" s="29"/>
    </row>
    <row r="348" spans="1:33" ht="26.5" hidden="1">
      <c r="A348" s="15">
        <v>44526</v>
      </c>
      <c r="B348" s="16" t="s">
        <v>33</v>
      </c>
      <c r="C348" s="16" t="s">
        <v>34</v>
      </c>
      <c r="D348" s="16" t="s">
        <v>34</v>
      </c>
      <c r="E348" s="16" t="s">
        <v>48</v>
      </c>
      <c r="F348" s="17" t="str">
        <f t="shared" si="6"/>
        <v>Đã onboard</v>
      </c>
      <c r="G348" s="58" t="s">
        <v>1291</v>
      </c>
      <c r="H348" s="95" t="s">
        <v>1292</v>
      </c>
      <c r="I348" s="16" t="s">
        <v>1293</v>
      </c>
      <c r="J348" s="19">
        <v>36551</v>
      </c>
      <c r="K348" s="20" t="s">
        <v>1294</v>
      </c>
      <c r="L348" s="21" t="str">
        <f ca="1">IFERROR(__xludf.DUMMYFUNCTION("if(or(countifs($H$3:H349,H349)&gt;1, countifs($I$3:I349,I349)&gt;1),""Trùng"",if(or(COUNTIFS('Data tổng'!$I:$I,$I349)&gt;1,COUNTIFS('Data tổng'!$H:$H,$H349)&gt;1),""Trùng ""&amp;FILTER('Data tổng'!$B:$B,'Data tổng'!$I:$I=$I349,'Data tổng'!$B:$B&lt;&gt;$B349),""ok""))"),"ok")</f>
        <v>ok</v>
      </c>
      <c r="M348" s="16" t="s">
        <v>52</v>
      </c>
      <c r="N348" s="16"/>
      <c r="O348" s="16" t="s">
        <v>105</v>
      </c>
      <c r="P348" s="16"/>
      <c r="Q348" s="16"/>
      <c r="R348" s="16"/>
      <c r="T348" s="16"/>
      <c r="U348" s="21" t="s">
        <v>1295</v>
      </c>
      <c r="V348" s="23"/>
      <c r="W348" s="24" t="s">
        <v>57</v>
      </c>
      <c r="X348" s="25">
        <v>44538</v>
      </c>
      <c r="Y348" s="33">
        <v>0.58333333333333337</v>
      </c>
      <c r="Z348" s="26" t="s">
        <v>194</v>
      </c>
      <c r="AA348" s="26" t="s">
        <v>57</v>
      </c>
      <c r="AB348" s="57">
        <v>44553</v>
      </c>
      <c r="AC348" s="27" t="s">
        <v>65</v>
      </c>
      <c r="AD348" s="28">
        <v>44606</v>
      </c>
      <c r="AE348" s="29" t="s">
        <v>65</v>
      </c>
      <c r="AF348" s="29" t="s">
        <v>372</v>
      </c>
      <c r="AG348" s="29">
        <v>0</v>
      </c>
    </row>
    <row r="349" spans="1:33" ht="288.5" hidden="1">
      <c r="A349" s="15">
        <v>44526</v>
      </c>
      <c r="B349" s="16" t="s">
        <v>33</v>
      </c>
      <c r="C349" s="16" t="s">
        <v>34</v>
      </c>
      <c r="D349" s="16" t="s">
        <v>34</v>
      </c>
      <c r="E349" s="16" t="s">
        <v>48</v>
      </c>
      <c r="F349" s="17" t="str">
        <f t="shared" si="6"/>
        <v>Đã onboard</v>
      </c>
      <c r="G349" s="58" t="s">
        <v>1296</v>
      </c>
      <c r="H349" s="95" t="s">
        <v>1297</v>
      </c>
      <c r="I349" s="16" t="s">
        <v>1298</v>
      </c>
      <c r="J349" s="19">
        <v>36545</v>
      </c>
      <c r="K349" s="20" t="s">
        <v>1299</v>
      </c>
      <c r="L349" s="21" t="str">
        <f ca="1">IFERROR(__xludf.DUMMYFUNCTION("if(or(countifs($H$3:H350,H350)&gt;1, countifs($I$3:I350,I350)&gt;1),""Trùng"",if(or(COUNTIFS('Data tổng'!$I:$I,$I350)&gt;1,COUNTIFS('Data tổng'!$H:$H,$H350)&gt;1),""Trùng ""&amp;FILTER('Data tổng'!$B:$B,'Data tổng'!$I:$I=$I350,'Data tổng'!$B:$B&lt;&gt;$B350),""ok""))"),"ok")</f>
        <v>ok</v>
      </c>
      <c r="M349" s="16" t="s">
        <v>52</v>
      </c>
      <c r="N349" s="16"/>
      <c r="O349" s="16" t="s">
        <v>105</v>
      </c>
      <c r="P349" s="16"/>
      <c r="Q349" s="16"/>
      <c r="R349" s="16"/>
      <c r="T349" s="16"/>
      <c r="U349" s="21" t="s">
        <v>1300</v>
      </c>
      <c r="V349" s="23"/>
      <c r="W349" s="24" t="s">
        <v>57</v>
      </c>
      <c r="X349" s="25">
        <v>44538</v>
      </c>
      <c r="Y349" s="33">
        <v>0.58333333333333337</v>
      </c>
      <c r="Z349" s="26" t="s">
        <v>194</v>
      </c>
      <c r="AA349" s="26" t="s">
        <v>57</v>
      </c>
      <c r="AB349" s="57">
        <v>44553</v>
      </c>
      <c r="AC349" s="27" t="s">
        <v>65</v>
      </c>
      <c r="AD349" s="28">
        <v>44606</v>
      </c>
      <c r="AE349" s="29" t="s">
        <v>65</v>
      </c>
      <c r="AF349" s="29" t="s">
        <v>372</v>
      </c>
      <c r="AG349" s="29">
        <v>0</v>
      </c>
    </row>
    <row r="350" spans="1:33" ht="163.5" hidden="1">
      <c r="A350" s="15">
        <v>44526</v>
      </c>
      <c r="B350" s="16" t="s">
        <v>33</v>
      </c>
      <c r="C350" s="16" t="s">
        <v>34</v>
      </c>
      <c r="D350" s="16" t="s">
        <v>34</v>
      </c>
      <c r="E350" s="16" t="s">
        <v>48</v>
      </c>
      <c r="F350" s="17" t="str">
        <f t="shared" si="6"/>
        <v>Đã onboard</v>
      </c>
      <c r="G350" s="58" t="s">
        <v>1301</v>
      </c>
      <c r="H350" s="95" t="s">
        <v>1302</v>
      </c>
      <c r="I350" s="16" t="s">
        <v>1303</v>
      </c>
      <c r="J350" s="19"/>
      <c r="K350" s="20" t="s">
        <v>1304</v>
      </c>
      <c r="L350" s="21" t="str">
        <f ca="1">IFERROR(__xludf.DUMMYFUNCTION("if(or(countifs($H$3:H351,H351)&gt;1, countifs($I$3:I351,I351)&gt;1),""Trùng"",if(or(COUNTIFS('Data tổng'!$I:$I,$I351)&gt;1,COUNTIFS('Data tổng'!$H:$H,$H351)&gt;1),""Trùng ""&amp;FILTER('Data tổng'!$B:$B,'Data tổng'!$I:$I=$I351,'Data tổng'!$B:$B&lt;&gt;$B351),""ok""))"),"ok")</f>
        <v>ok</v>
      </c>
      <c r="M350" s="16" t="s">
        <v>52</v>
      </c>
      <c r="N350" s="16"/>
      <c r="O350" s="16" t="s">
        <v>105</v>
      </c>
      <c r="P350" s="16"/>
      <c r="Q350" s="16"/>
      <c r="R350" s="16"/>
      <c r="T350" s="16"/>
      <c r="U350" s="21" t="s">
        <v>1305</v>
      </c>
      <c r="V350" s="23"/>
      <c r="W350" s="24" t="s">
        <v>57</v>
      </c>
      <c r="X350" s="25">
        <v>44538</v>
      </c>
      <c r="Y350" s="33">
        <v>0.58333333333333337</v>
      </c>
      <c r="Z350" s="26" t="s">
        <v>194</v>
      </c>
      <c r="AA350" s="26" t="s">
        <v>57</v>
      </c>
      <c r="AB350" s="57">
        <v>44553</v>
      </c>
      <c r="AC350" s="27" t="s">
        <v>65</v>
      </c>
      <c r="AD350" s="28">
        <v>44606</v>
      </c>
      <c r="AE350" s="29" t="s">
        <v>65</v>
      </c>
      <c r="AF350" s="29" t="s">
        <v>372</v>
      </c>
      <c r="AG350" s="29">
        <v>0</v>
      </c>
    </row>
    <row r="351" spans="1:33" ht="409.6" hidden="1">
      <c r="A351" s="15">
        <v>44526</v>
      </c>
      <c r="B351" s="16" t="s">
        <v>33</v>
      </c>
      <c r="C351" s="16" t="s">
        <v>34</v>
      </c>
      <c r="D351" s="16" t="s">
        <v>34</v>
      </c>
      <c r="E351" s="16" t="s">
        <v>48</v>
      </c>
      <c r="F351" s="17" t="str">
        <f t="shared" si="6"/>
        <v>Từ chối ứng tuyển</v>
      </c>
      <c r="G351" s="16" t="s">
        <v>1306</v>
      </c>
      <c r="H351" s="95" t="s">
        <v>1307</v>
      </c>
      <c r="I351" s="16" t="s">
        <v>1308</v>
      </c>
      <c r="J351" s="19"/>
      <c r="K351" s="20" t="s">
        <v>1309</v>
      </c>
      <c r="L351" s="21" t="str">
        <f ca="1">IFERROR(__xludf.DUMMYFUNCTION("if(or(countifs($H$3:H352,H352)&gt;1, countifs($I$3:I352,I352)&gt;1),""Trùng"",if(or(COUNTIFS('Data tổng'!$I:$I,$I352)&gt;1,COUNTIFS('Data tổng'!$H:$H,$H352)&gt;1),""Trùng ""&amp;FILTER('Data tổng'!$B:$B,'Data tổng'!$I:$I=$I352,'Data tổng'!$B:$B&lt;&gt;$B352),""ok""))"),"ok")</f>
        <v>ok</v>
      </c>
      <c r="M351" s="16" t="s">
        <v>52</v>
      </c>
      <c r="N351" s="16"/>
      <c r="O351" s="16" t="s">
        <v>105</v>
      </c>
      <c r="P351" s="16"/>
      <c r="Q351" s="16"/>
      <c r="R351" s="16"/>
      <c r="T351" s="16"/>
      <c r="U351" s="21" t="s">
        <v>1310</v>
      </c>
      <c r="V351" s="23"/>
      <c r="W351" s="24" t="s">
        <v>58</v>
      </c>
      <c r="X351" s="25"/>
      <c r="Y351" s="26"/>
      <c r="Z351" s="26"/>
      <c r="AA351" s="26"/>
      <c r="AB351" s="27"/>
      <c r="AC351" s="27"/>
      <c r="AD351" s="28"/>
      <c r="AE351" s="29"/>
      <c r="AF351" s="29"/>
      <c r="AG351" s="29"/>
    </row>
    <row r="352" spans="1:33" ht="363.5" hidden="1">
      <c r="A352" s="15">
        <v>44526</v>
      </c>
      <c r="B352" s="16" t="s">
        <v>33</v>
      </c>
      <c r="C352" s="16" t="s">
        <v>34</v>
      </c>
      <c r="D352" s="16" t="s">
        <v>34</v>
      </c>
      <c r="E352" s="16" t="s">
        <v>48</v>
      </c>
      <c r="F352" s="17" t="str">
        <f t="shared" si="6"/>
        <v>Fail Phỏng vấn</v>
      </c>
      <c r="G352" s="16" t="s">
        <v>1311</v>
      </c>
      <c r="H352" s="95" t="s">
        <v>1312</v>
      </c>
      <c r="I352" s="16" t="s">
        <v>1313</v>
      </c>
      <c r="J352" s="19"/>
      <c r="K352" s="20" t="s">
        <v>1314</v>
      </c>
      <c r="L352" s="21" t="str">
        <f ca="1">IFERROR(__xludf.DUMMYFUNCTION("if(or(countifs($H$3:H353,H353)&gt;1, countifs($I$3:I353,I353)&gt;1),""Trùng"",if(or(COUNTIFS('Data tổng'!$I:$I,$I353)&gt;1,COUNTIFS('Data tổng'!$H:$H,$H353)&gt;1),""Trùng ""&amp;FILTER('Data tổng'!$B:$B,'Data tổng'!$I:$I=$I353,'Data tổng'!$B:$B&lt;&gt;$B353),""ok""))"),"ok")</f>
        <v>ok</v>
      </c>
      <c r="M352" s="16" t="s">
        <v>52</v>
      </c>
      <c r="N352" s="16"/>
      <c r="O352" s="16" t="s">
        <v>105</v>
      </c>
      <c r="P352" s="16"/>
      <c r="Q352" s="16"/>
      <c r="R352" s="16"/>
      <c r="T352" s="16"/>
      <c r="U352" s="21" t="s">
        <v>1315</v>
      </c>
      <c r="V352" s="23"/>
      <c r="W352" s="24" t="s">
        <v>57</v>
      </c>
      <c r="X352" s="25">
        <v>44538</v>
      </c>
      <c r="Y352" s="33">
        <v>0.58333333333333337</v>
      </c>
      <c r="Z352" s="26" t="s">
        <v>194</v>
      </c>
      <c r="AA352" s="26" t="s">
        <v>47</v>
      </c>
      <c r="AB352" s="27"/>
      <c r="AC352" s="27"/>
      <c r="AD352" s="28"/>
      <c r="AE352" s="29"/>
      <c r="AF352" s="29"/>
      <c r="AG352" s="29"/>
    </row>
    <row r="353" spans="1:33" ht="251" hidden="1">
      <c r="A353" s="15">
        <v>44526</v>
      </c>
      <c r="B353" s="16" t="s">
        <v>33</v>
      </c>
      <c r="C353" s="16" t="s">
        <v>34</v>
      </c>
      <c r="D353" s="16" t="s">
        <v>34</v>
      </c>
      <c r="E353" s="16" t="s">
        <v>48</v>
      </c>
      <c r="F353" s="17" t="str">
        <f t="shared" si="6"/>
        <v>Fail Phỏng vấn</v>
      </c>
      <c r="G353" s="16" t="s">
        <v>1316</v>
      </c>
      <c r="H353" s="95" t="s">
        <v>1317</v>
      </c>
      <c r="I353" s="16" t="s">
        <v>1318</v>
      </c>
      <c r="J353" s="19"/>
      <c r="K353" s="20" t="s">
        <v>1319</v>
      </c>
      <c r="L353" s="21" t="str">
        <f ca="1">IFERROR(__xludf.DUMMYFUNCTION("if(or(countifs($H$3:H354,H354)&gt;1, countifs($I$3:I354,I354)&gt;1),""Trùng"",if(or(COUNTIFS('Data tổng'!$I:$I,$I354)&gt;1,COUNTIFS('Data tổng'!$H:$H,$H354)&gt;1),""Trùng ""&amp;FILTER('Data tổng'!$B:$B,'Data tổng'!$I:$I=$I354,'Data tổng'!$B:$B&lt;&gt;$B354),""ok""))"),"ok")</f>
        <v>ok</v>
      </c>
      <c r="M353" s="16" t="s">
        <v>52</v>
      </c>
      <c r="N353" s="16"/>
      <c r="O353" s="16" t="s">
        <v>105</v>
      </c>
      <c r="P353" s="16"/>
      <c r="Q353" s="16"/>
      <c r="R353" s="16"/>
      <c r="T353" s="16"/>
      <c r="U353" s="21" t="s">
        <v>1320</v>
      </c>
      <c r="V353" s="23"/>
      <c r="W353" s="24" t="s">
        <v>57</v>
      </c>
      <c r="X353" s="25">
        <v>44538</v>
      </c>
      <c r="Y353" s="33">
        <v>0.58333333333333337</v>
      </c>
      <c r="Z353" s="26" t="s">
        <v>194</v>
      </c>
      <c r="AA353" s="26" t="s">
        <v>47</v>
      </c>
      <c r="AB353" s="27"/>
      <c r="AC353" s="27"/>
      <c r="AD353" s="28"/>
      <c r="AE353" s="29"/>
      <c r="AF353" s="29"/>
      <c r="AG353" s="29"/>
    </row>
    <row r="354" spans="1:33" ht="238.5" hidden="1">
      <c r="A354" s="15">
        <v>44526</v>
      </c>
      <c r="B354" s="16" t="s">
        <v>33</v>
      </c>
      <c r="C354" s="16" t="s">
        <v>34</v>
      </c>
      <c r="D354" s="16" t="s">
        <v>34</v>
      </c>
      <c r="E354" s="16" t="s">
        <v>48</v>
      </c>
      <c r="F354" s="17" t="str">
        <f t="shared" si="6"/>
        <v>Fail Phỏng vấn</v>
      </c>
      <c r="G354" s="16" t="s">
        <v>1321</v>
      </c>
      <c r="H354" s="95" t="s">
        <v>1322</v>
      </c>
      <c r="I354" s="16" t="s">
        <v>1323</v>
      </c>
      <c r="J354" s="19"/>
      <c r="K354" s="20" t="s">
        <v>1324</v>
      </c>
      <c r="L354" s="21" t="str">
        <f ca="1">IFERROR(__xludf.DUMMYFUNCTION("if(or(countifs($H$3:H355,H355)&gt;1, countifs($I$3:I355,I355)&gt;1),""Trùng"",if(or(COUNTIFS('Data tổng'!$I:$I,$I355)&gt;1,COUNTIFS('Data tổng'!$H:$H,$H355)&gt;1),""Trùng ""&amp;FILTER('Data tổng'!$B:$B,'Data tổng'!$I:$I=$I355,'Data tổng'!$B:$B&lt;&gt;$B355),""ok""))"),"ok")</f>
        <v>ok</v>
      </c>
      <c r="M354" s="16" t="s">
        <v>52</v>
      </c>
      <c r="N354" s="16"/>
      <c r="O354" s="16" t="s">
        <v>105</v>
      </c>
      <c r="P354" s="16"/>
      <c r="Q354" s="16"/>
      <c r="R354" s="16"/>
      <c r="T354" s="16"/>
      <c r="U354" s="21" t="s">
        <v>1325</v>
      </c>
      <c r="V354" s="23"/>
      <c r="W354" s="24" t="s">
        <v>57</v>
      </c>
      <c r="X354" s="25">
        <v>44538</v>
      </c>
      <c r="Y354" s="33">
        <v>0.58333333333333337</v>
      </c>
      <c r="Z354" s="26" t="s">
        <v>194</v>
      </c>
      <c r="AA354" s="26" t="s">
        <v>47</v>
      </c>
      <c r="AB354" s="27"/>
      <c r="AC354" s="27"/>
      <c r="AD354" s="28"/>
      <c r="AE354" s="29"/>
      <c r="AF354" s="29"/>
      <c r="AG354" s="29"/>
    </row>
    <row r="355" spans="1:33" ht="38.5" hidden="1">
      <c r="A355" s="15">
        <v>44526</v>
      </c>
      <c r="B355" s="16" t="s">
        <v>33</v>
      </c>
      <c r="C355" s="16" t="s">
        <v>34</v>
      </c>
      <c r="D355" s="16" t="s">
        <v>34</v>
      </c>
      <c r="E355" s="16" t="s">
        <v>48</v>
      </c>
      <c r="F355" s="17" t="str">
        <f t="shared" si="6"/>
        <v>Fail Phỏng vấn</v>
      </c>
      <c r="G355" s="16" t="s">
        <v>1326</v>
      </c>
      <c r="H355" s="95" t="s">
        <v>1327</v>
      </c>
      <c r="I355" s="16" t="s">
        <v>1328</v>
      </c>
      <c r="J355" s="19"/>
      <c r="K355" s="20" t="s">
        <v>1329</v>
      </c>
      <c r="L355" s="21" t="str">
        <f ca="1">IFERROR(__xludf.DUMMYFUNCTION("if(or(countifs($H$3:H356,H356)&gt;1, countifs($I$3:I356,I356)&gt;1),""Trùng"",if(or(COUNTIFS('Data tổng'!$I:$I,$I356)&gt;1,COUNTIFS('Data tổng'!$H:$H,$H356)&gt;1),""Trùng ""&amp;FILTER('Data tổng'!$B:$B,'Data tổng'!$I:$I=$I356,'Data tổng'!$B:$B&lt;&gt;$B356),""ok""))"),"ok")</f>
        <v>ok</v>
      </c>
      <c r="M355" s="16" t="s">
        <v>52</v>
      </c>
      <c r="N355" s="16"/>
      <c r="O355" s="16" t="s">
        <v>105</v>
      </c>
      <c r="P355" s="16"/>
      <c r="Q355" s="16"/>
      <c r="R355" s="16"/>
      <c r="T355" s="16"/>
      <c r="U355" s="21" t="s">
        <v>1330</v>
      </c>
      <c r="V355" s="23"/>
      <c r="W355" s="24" t="s">
        <v>57</v>
      </c>
      <c r="X355" s="25">
        <v>44538</v>
      </c>
      <c r="Y355" s="33">
        <v>0.58333333333333337</v>
      </c>
      <c r="Z355" s="26" t="s">
        <v>194</v>
      </c>
      <c r="AA355" s="26" t="s">
        <v>47</v>
      </c>
      <c r="AB355" s="27"/>
      <c r="AC355" s="27"/>
      <c r="AD355" s="28"/>
      <c r="AE355" s="29"/>
      <c r="AF355" s="29"/>
      <c r="AG355" s="29"/>
    </row>
    <row r="356" spans="1:33" ht="76" hidden="1">
      <c r="A356" s="15">
        <v>44530</v>
      </c>
      <c r="B356" s="16" t="s">
        <v>33</v>
      </c>
      <c r="C356" s="16" t="s">
        <v>34</v>
      </c>
      <c r="D356" s="16" t="s">
        <v>34</v>
      </c>
      <c r="E356" s="16" t="s">
        <v>36</v>
      </c>
      <c r="F356" s="17" t="str">
        <f t="shared" si="6"/>
        <v>Fail Phỏng vấn</v>
      </c>
      <c r="G356" s="16" t="s">
        <v>1331</v>
      </c>
      <c r="H356" s="95" t="s">
        <v>1332</v>
      </c>
      <c r="I356" s="16" t="s">
        <v>1333</v>
      </c>
      <c r="J356" s="19"/>
      <c r="K356" s="20" t="s">
        <v>1334</v>
      </c>
      <c r="L356" s="21" t="str">
        <f ca="1">IFERROR(__xludf.DUMMYFUNCTION("if(or(countifs($H$3:H357,H357)&gt;1, countifs($I$3:I357,I357)&gt;1),""Trùng"",if(or(COUNTIFS('Data tổng'!$I:$I,$I357)&gt;1,COUNTIFS('Data tổng'!$H:$H,$H357)&gt;1),""Trùng ""&amp;FILTER('Data tổng'!$B:$B,'Data tổng'!$I:$I=$I357,'Data tổng'!$B:$B&lt;&gt;$B357),""ok""))"),"ok")</f>
        <v>ok</v>
      </c>
      <c r="M356" s="16"/>
      <c r="N356" s="16"/>
      <c r="O356" s="16" t="s">
        <v>105</v>
      </c>
      <c r="P356" s="16"/>
      <c r="Q356" s="16"/>
      <c r="R356" s="16"/>
      <c r="T356" s="16"/>
      <c r="U356" s="21" t="s">
        <v>1335</v>
      </c>
      <c r="V356" s="23"/>
      <c r="W356" s="24" t="s">
        <v>57</v>
      </c>
      <c r="X356" s="25">
        <v>44538</v>
      </c>
      <c r="Y356" s="33">
        <v>0.58333333333333337</v>
      </c>
      <c r="Z356" s="26" t="s">
        <v>194</v>
      </c>
      <c r="AA356" s="26" t="s">
        <v>47</v>
      </c>
      <c r="AB356" s="27"/>
      <c r="AC356" s="27"/>
      <c r="AD356" s="28"/>
      <c r="AE356" s="29"/>
      <c r="AF356" s="29"/>
      <c r="AG356" s="29"/>
    </row>
    <row r="357" spans="1:33" ht="26" hidden="1">
      <c r="A357" s="15">
        <v>44531</v>
      </c>
      <c r="B357" s="16" t="s">
        <v>33</v>
      </c>
      <c r="C357" s="16" t="s">
        <v>78</v>
      </c>
      <c r="D357" s="16" t="s">
        <v>417</v>
      </c>
      <c r="E357" s="16" t="s">
        <v>48</v>
      </c>
      <c r="F357" s="17" t="str">
        <f t="shared" si="6"/>
        <v>Từ chối offer</v>
      </c>
      <c r="G357" s="16" t="s">
        <v>896</v>
      </c>
      <c r="H357" s="95" t="s">
        <v>1336</v>
      </c>
      <c r="I357" s="16" t="s">
        <v>1337</v>
      </c>
      <c r="J357" s="19">
        <v>35467</v>
      </c>
      <c r="K357" s="20" t="s">
        <v>1338</v>
      </c>
      <c r="L357" s="21" t="str">
        <f ca="1">IFERROR(__xludf.DUMMYFUNCTION("if(or(countifs($H$3:H358,H358)&gt;1, countifs($I$3:I358,I358)&gt;1),""Trùng"",if(or(COUNTIFS('Data tổng'!$I:$I,$I358)&gt;1,COUNTIFS('Data tổng'!$H:$H,$H358)&gt;1),""Trùng ""&amp;FILTER('Data tổng'!$B:$B,'Data tổng'!$I:$I=$I358,'Data tổng'!$B:$B&lt;&gt;$B358),""ok""))"),"ok")</f>
        <v>ok</v>
      </c>
      <c r="M357" s="16" t="s">
        <v>112</v>
      </c>
      <c r="N357" s="16" t="s">
        <v>33</v>
      </c>
      <c r="O357" s="16"/>
      <c r="P357" s="16"/>
      <c r="Q357" s="16"/>
      <c r="R357" s="16"/>
      <c r="T357" s="16"/>
      <c r="U357" s="21"/>
      <c r="V357" s="23">
        <v>44531</v>
      </c>
      <c r="W357" s="24" t="s">
        <v>57</v>
      </c>
      <c r="X357" s="25">
        <v>44534</v>
      </c>
      <c r="Y357" s="33">
        <v>0.6875</v>
      </c>
      <c r="Z357" s="26" t="s">
        <v>827</v>
      </c>
      <c r="AA357" s="26" t="s">
        <v>57</v>
      </c>
      <c r="AB357" s="57">
        <v>44540</v>
      </c>
      <c r="AC357" s="27" t="s">
        <v>128</v>
      </c>
      <c r="AD357" s="28"/>
      <c r="AE357" s="29"/>
      <c r="AF357" s="29"/>
      <c r="AG357" s="29"/>
    </row>
    <row r="358" spans="1:33" ht="38.5" hidden="1">
      <c r="A358" s="15">
        <v>44532</v>
      </c>
      <c r="B358" s="16" t="s">
        <v>33</v>
      </c>
      <c r="C358" s="16" t="s">
        <v>263</v>
      </c>
      <c r="D358" s="16" t="s">
        <v>79</v>
      </c>
      <c r="E358" s="16" t="s">
        <v>48</v>
      </c>
      <c r="F358" s="17" t="str">
        <f t="shared" si="6"/>
        <v>Fail Phỏng vấn</v>
      </c>
      <c r="G358" s="82" t="s">
        <v>1339</v>
      </c>
      <c r="H358" s="95" t="s">
        <v>1340</v>
      </c>
      <c r="I358" s="16" t="s">
        <v>1341</v>
      </c>
      <c r="J358" s="19">
        <v>35626</v>
      </c>
      <c r="K358" s="30" t="s">
        <v>1342</v>
      </c>
      <c r="L358" s="21" t="str">
        <f ca="1">IFERROR(__xludf.DUMMYFUNCTION("if(or(countifs($H$3:H359,H359)&gt;1, countifs($I$3:I359,I359)&gt;1),""Trùng"",if(or(COUNTIFS('Data tổng'!$I:$I,$I359)&gt;1,COUNTIFS('Data tổng'!$H:$H,$H359)&gt;1),""Trùng ""&amp;FILTER('Data tổng'!$B:$B,'Data tổng'!$I:$I=$I359,'Data tổng'!$B:$B&lt;&gt;$B359),""ok""))"),"ok")</f>
        <v>ok</v>
      </c>
      <c r="M358" s="16" t="s">
        <v>149</v>
      </c>
      <c r="N358" s="16"/>
      <c r="O358" s="16"/>
      <c r="P358" s="16"/>
      <c r="Q358" s="16"/>
      <c r="R358" s="16"/>
      <c r="T358" s="16"/>
      <c r="U358" s="21"/>
      <c r="V358" s="23">
        <v>44536</v>
      </c>
      <c r="W358" s="24" t="s">
        <v>57</v>
      </c>
      <c r="X358" s="25">
        <v>44545</v>
      </c>
      <c r="Y358" s="33">
        <v>0.48958333333333331</v>
      </c>
      <c r="Z358" s="26" t="s">
        <v>1343</v>
      </c>
      <c r="AA358" s="26" t="s">
        <v>47</v>
      </c>
      <c r="AB358" s="27"/>
      <c r="AC358" s="27"/>
      <c r="AD358" s="28"/>
      <c r="AE358" s="29"/>
      <c r="AF358" s="29"/>
      <c r="AG358" s="29"/>
    </row>
    <row r="359" spans="1:33" ht="26.5" hidden="1">
      <c r="A359" s="15">
        <v>44532</v>
      </c>
      <c r="B359" s="16" t="s">
        <v>33</v>
      </c>
      <c r="C359" s="16" t="s">
        <v>34</v>
      </c>
      <c r="D359" s="16" t="s">
        <v>34</v>
      </c>
      <c r="E359" s="16" t="s">
        <v>48</v>
      </c>
      <c r="F359" s="17" t="str">
        <f t="shared" si="6"/>
        <v>Đã onboard</v>
      </c>
      <c r="G359" s="82" t="s">
        <v>1344</v>
      </c>
      <c r="H359" s="95" t="s">
        <v>1345</v>
      </c>
      <c r="I359" s="16" t="s">
        <v>1346</v>
      </c>
      <c r="J359" s="19">
        <v>36049</v>
      </c>
      <c r="K359" s="20" t="s">
        <v>1347</v>
      </c>
      <c r="L359" s="21" t="str">
        <f ca="1">IFERROR(__xludf.DUMMYFUNCTION("if(or(countifs($H$3:H360,H360)&gt;1, countifs($I$3:I360,I360)&gt;1),""Trùng"",if(or(COUNTIFS('Data tổng'!$I:$I,$I360)&gt;1,COUNTIFS('Data tổng'!$H:$H,$H360)&gt;1),""Trùng ""&amp;FILTER('Data tổng'!$B:$B,'Data tổng'!$I:$I=$I360,'Data tổng'!$B:$B&lt;&gt;$B360),""ok""))"),"ok")</f>
        <v>ok</v>
      </c>
      <c r="M359" s="16" t="s">
        <v>112</v>
      </c>
      <c r="N359" s="16"/>
      <c r="O359" s="16"/>
      <c r="P359" s="16"/>
      <c r="Q359" s="16"/>
      <c r="R359" s="16"/>
      <c r="T359" s="16"/>
      <c r="U359" s="21"/>
      <c r="V359" s="23"/>
      <c r="W359" s="24" t="s">
        <v>57</v>
      </c>
      <c r="X359" s="25"/>
      <c r="Y359" s="26"/>
      <c r="Z359" s="26" t="s">
        <v>1348</v>
      </c>
      <c r="AA359" s="26" t="s">
        <v>57</v>
      </c>
      <c r="AB359" s="27"/>
      <c r="AC359" s="27" t="s">
        <v>65</v>
      </c>
      <c r="AD359" s="28">
        <v>44531</v>
      </c>
      <c r="AE359" s="29" t="s">
        <v>65</v>
      </c>
      <c r="AF359" s="29" t="s">
        <v>1349</v>
      </c>
      <c r="AG359" s="29">
        <v>0</v>
      </c>
    </row>
    <row r="360" spans="1:33" ht="26.5" hidden="1">
      <c r="A360" s="15">
        <v>44267</v>
      </c>
      <c r="B360" s="16" t="s">
        <v>33</v>
      </c>
      <c r="C360" s="16" t="s">
        <v>78</v>
      </c>
      <c r="D360" s="16" t="s">
        <v>34</v>
      </c>
      <c r="E360" s="16" t="s">
        <v>48</v>
      </c>
      <c r="F360" s="17" t="str">
        <f t="shared" si="6"/>
        <v>Đã onboard</v>
      </c>
      <c r="G360" s="82" t="s">
        <v>1350</v>
      </c>
      <c r="H360" s="95" t="s">
        <v>1351</v>
      </c>
      <c r="I360" s="16" t="s">
        <v>1352</v>
      </c>
      <c r="J360" s="19">
        <v>36613</v>
      </c>
      <c r="K360" s="20" t="s">
        <v>1353</v>
      </c>
      <c r="L360" s="21" t="str">
        <f ca="1">IFERROR(__xludf.DUMMYFUNCTION("if(or(countifs($H$3:H361,H361)&gt;1, countifs($I$3:I361,I361)&gt;1),""Trùng"",if(or(COUNTIFS('Data tổng'!$I:$I,$I361)&gt;1,COUNTIFS('Data tổng'!$H:$H,$H361)&gt;1),""Trùng ""&amp;FILTER('Data tổng'!$B:$B,'Data tổng'!$I:$I=$I361,'Data tổng'!$B:$B&lt;&gt;$B361),""ok""))"),"ok")</f>
        <v>ok</v>
      </c>
      <c r="M360" s="16" t="s">
        <v>112</v>
      </c>
      <c r="N360" s="16"/>
      <c r="O360" s="16"/>
      <c r="P360" s="16"/>
      <c r="Q360" s="16"/>
      <c r="R360" s="16"/>
      <c r="T360" s="16"/>
      <c r="U360" s="21"/>
      <c r="V360" s="23"/>
      <c r="W360" s="24" t="s">
        <v>57</v>
      </c>
      <c r="X360" s="25"/>
      <c r="Y360" s="26"/>
      <c r="Z360" s="26" t="s">
        <v>1354</v>
      </c>
      <c r="AA360" s="26" t="s">
        <v>57</v>
      </c>
      <c r="AB360" s="27"/>
      <c r="AC360" s="27" t="s">
        <v>65</v>
      </c>
      <c r="AD360" s="28">
        <v>44536</v>
      </c>
      <c r="AE360" s="29" t="s">
        <v>65</v>
      </c>
      <c r="AF360" s="29" t="s">
        <v>1355</v>
      </c>
      <c r="AG360" s="29">
        <v>0</v>
      </c>
    </row>
    <row r="361" spans="1:33" ht="51" hidden="1">
      <c r="A361" s="15">
        <v>44532</v>
      </c>
      <c r="B361" s="16" t="s">
        <v>33</v>
      </c>
      <c r="C361" s="16" t="s">
        <v>155</v>
      </c>
      <c r="D361" s="16" t="s">
        <v>79</v>
      </c>
      <c r="E361" s="16" t="s">
        <v>48</v>
      </c>
      <c r="F361" s="17" t="str">
        <f t="shared" si="6"/>
        <v>Pass CV</v>
      </c>
      <c r="G361" s="82" t="s">
        <v>1239</v>
      </c>
      <c r="H361" s="86">
        <v>329110787</v>
      </c>
      <c r="I361" s="16" t="s">
        <v>1356</v>
      </c>
      <c r="J361" s="19"/>
      <c r="K361" s="20" t="s">
        <v>1357</v>
      </c>
      <c r="L361" s="21" t="str">
        <f ca="1">IFERROR(__xludf.DUMMYFUNCTION("if(or(countifs($H$3:H362,H362)&gt;1, countifs($I$3:I362,I362)&gt;1),""Trùng"",if(or(COUNTIFS('Data tổng'!$I:$I,$I362)&gt;1,COUNTIFS('Data tổng'!$H:$H,$H362)&gt;1),""Trùng ""&amp;FILTER('Data tổng'!$B:$B,'Data tổng'!$I:$I=$I362,'Data tổng'!$B:$B&lt;&gt;$B362),""ok""))"),"ok")</f>
        <v>ok</v>
      </c>
      <c r="M361" s="16" t="s">
        <v>801</v>
      </c>
      <c r="N361" s="16"/>
      <c r="O361" s="16"/>
      <c r="P361" s="16"/>
      <c r="Q361" s="16"/>
      <c r="R361" s="16"/>
      <c r="T361" s="16"/>
      <c r="U361" s="21" t="s">
        <v>1358</v>
      </c>
      <c r="V361" s="23">
        <v>44533</v>
      </c>
      <c r="W361" s="24" t="s">
        <v>57</v>
      </c>
      <c r="X361" s="25"/>
      <c r="Y361" s="33"/>
      <c r="Z361" s="26"/>
      <c r="AA361" s="26"/>
      <c r="AB361" s="27"/>
      <c r="AC361" s="27"/>
      <c r="AD361" s="28"/>
      <c r="AE361" s="29"/>
      <c r="AF361" s="29"/>
      <c r="AG361" s="29"/>
    </row>
    <row r="362" spans="1:33" ht="38.5" hidden="1">
      <c r="A362" s="15">
        <v>44481</v>
      </c>
      <c r="B362" s="16" t="s">
        <v>33</v>
      </c>
      <c r="C362" s="16" t="s">
        <v>78</v>
      </c>
      <c r="D362" s="16" t="s">
        <v>79</v>
      </c>
      <c r="E362" s="16" t="s">
        <v>48</v>
      </c>
      <c r="F362" s="17" t="str">
        <f t="shared" si="6"/>
        <v>Fail Phỏng vấn</v>
      </c>
      <c r="G362" s="82" t="s">
        <v>1359</v>
      </c>
      <c r="H362" s="18">
        <v>397453131</v>
      </c>
      <c r="I362" s="16" t="s">
        <v>1360</v>
      </c>
      <c r="J362" s="88">
        <v>36091</v>
      </c>
      <c r="K362" s="20" t="s">
        <v>1361</v>
      </c>
      <c r="L362" s="21" t="str">
        <f ca="1">IFERROR(__xludf.DUMMYFUNCTION("if(or(countifs($H$3:H363,H363)&gt;1, countifs($I$3:I363,I363)&gt;1),""Trùng"",if(or(COUNTIFS('Data tổng'!$I:$I,$I363)&gt;1,COUNTIFS('Data tổng'!$H:$H,$H363)&gt;1),""Trùng ""&amp;FILTER('Data tổng'!$B:$B,'Data tổng'!$I:$I=$I363,'Data tổng'!$B:$B&lt;&gt;$B363),""ok""))"),"ok")</f>
        <v>ok</v>
      </c>
      <c r="M362" s="16" t="s">
        <v>40</v>
      </c>
      <c r="N362" s="16" t="s">
        <v>41</v>
      </c>
      <c r="O362" s="16"/>
      <c r="P362" s="16"/>
      <c r="Q362" s="16"/>
      <c r="R362" s="16"/>
      <c r="T362" s="16"/>
      <c r="U362" s="22"/>
      <c r="V362" s="23">
        <v>44543</v>
      </c>
      <c r="W362" s="24" t="s">
        <v>57</v>
      </c>
      <c r="X362" s="25">
        <v>44545</v>
      </c>
      <c r="Y362" s="33">
        <v>0.45833333333333331</v>
      </c>
      <c r="Z362" s="26" t="s">
        <v>827</v>
      </c>
      <c r="AA362" s="26" t="s">
        <v>47</v>
      </c>
      <c r="AB362" s="27"/>
      <c r="AC362" s="27"/>
      <c r="AD362" s="28"/>
      <c r="AE362" s="29"/>
      <c r="AF362" s="29"/>
      <c r="AG362" s="29"/>
    </row>
    <row r="363" spans="1:33" ht="113.5" hidden="1">
      <c r="A363" s="15">
        <v>44536</v>
      </c>
      <c r="B363" s="16" t="s">
        <v>33</v>
      </c>
      <c r="C363" s="16" t="s">
        <v>34</v>
      </c>
      <c r="D363" s="16" t="s">
        <v>34</v>
      </c>
      <c r="E363" s="16" t="s">
        <v>48</v>
      </c>
      <c r="F363" s="17" t="str">
        <f>IF(G363="","",IF(AE363="Yes", "Đã onboard", IF(AE363="No", "Không onboard", IF(AC363="Yes", "Đồng ý offer", IF(AC363="Consider", "Cân nhắc offer",IF(AC363="No", "Từ chối offer", IF(AA363="Pass", "Pass Phỏng vấn", IF(AA363="Fail", "Fail Phỏng vấn", IF(AA363="Cancel", "Hủy Phỏng vấn", IF(AA363="Reject", "Từ chối Phỏng vấn", IF(AA363="Consider", "Cân nhắc KQ PV", IF(AND(#REF!&lt;&gt;"",AA363="",W363="Pass"), "Có lịch PV",IF(W363="Pass","Pass CV",IF(W363="Fail","Fail CV",IF(W363="Reject","Từ chối ứng tuyển", IF(W363="Consider","Cân nhắc CV","Đã nhận được CV"))))))))))))))))</f>
        <v>Từ chối Phỏng vấn</v>
      </c>
      <c r="G363" s="82" t="s">
        <v>701</v>
      </c>
      <c r="H363" s="92" t="s">
        <v>1362</v>
      </c>
      <c r="I363" s="16" t="s">
        <v>1363</v>
      </c>
      <c r="J363" s="88">
        <v>36485</v>
      </c>
      <c r="K363" s="20" t="s">
        <v>1364</v>
      </c>
      <c r="L363" s="21" t="str">
        <f ca="1">IFERROR(__xludf.DUMMYFUNCTION("if(or(countifs($H$3:H364,H364)&gt;1, countifs($I$3:I364,I364)&gt;1),""Trùng"",if(or(COUNTIFS('Data tổng'!$I:$I,$I364)&gt;1,COUNTIFS('Data tổng'!$H:$H,$H364)&gt;1),""Trùng ""&amp;FILTER('Data tổng'!$B:$B,'Data tổng'!$I:$I=$I364,'Data tổng'!$B:$B&lt;&gt;$B364),""ok""))"),"ok")</f>
        <v>ok</v>
      </c>
      <c r="M363" s="16" t="s">
        <v>112</v>
      </c>
      <c r="N363" s="16"/>
      <c r="O363" s="16"/>
      <c r="P363" s="16"/>
      <c r="Q363" s="16"/>
      <c r="R363" s="16"/>
      <c r="T363" s="16"/>
      <c r="U363" s="22" t="s">
        <v>1365</v>
      </c>
      <c r="V363" s="23">
        <v>44537</v>
      </c>
      <c r="W363" s="24" t="s">
        <v>57</v>
      </c>
      <c r="X363" s="91">
        <v>44538</v>
      </c>
      <c r="Y363" s="26"/>
      <c r="Z363" s="26" t="s">
        <v>194</v>
      </c>
      <c r="AA363" s="26" t="s">
        <v>58</v>
      </c>
      <c r="AB363" s="27"/>
      <c r="AC363" s="27"/>
      <c r="AD363" s="28"/>
      <c r="AE363" s="29"/>
      <c r="AF363" s="29"/>
      <c r="AG363" s="29"/>
    </row>
    <row r="364" spans="1:33" hidden="1">
      <c r="A364" s="15">
        <v>44537</v>
      </c>
      <c r="B364" s="16" t="s">
        <v>33</v>
      </c>
      <c r="C364" s="16" t="s">
        <v>667</v>
      </c>
      <c r="D364" s="16" t="s">
        <v>417</v>
      </c>
      <c r="E364" s="16" t="s">
        <v>48</v>
      </c>
      <c r="F364" s="17" t="str">
        <f t="shared" ref="F364:F427" si="7">IF(G364="","",IF(AE364="Yes", "Đã onboard", IF(AE364="No", "Không onboard", IF(AC364="Yes", "Đồng ý offer", IF(AC364="Consider", "Cân nhắc offer",IF(AC364="No", "Từ chối offer", IF(AA364="Pass", "Pass Phỏng vấn", IF(AA364="Fail", "Fail Phỏng vấn", IF(AA364="Cancel", "Hủy Phỏng vấn", IF(AA364="Reject", "Từ chối Phỏng vấn", IF(AA364="Consider", "Cân nhắc KQ PV", IF(AND(X364&lt;&gt;"",AA364="",W364="Pass"), "Có lịch PV",IF(W364="Pass","Pass CV",IF(W364="Fail","Fail CV",IF(W364="Reject","Từ chối ứng tuyển", IF(W364="Consider","Cân nhắc CV","Đã nhận được CV"))))))))))))))))</f>
        <v>Fail CV</v>
      </c>
      <c r="G364" s="82" t="s">
        <v>1366</v>
      </c>
      <c r="H364" s="92" t="s">
        <v>1367</v>
      </c>
      <c r="I364" s="16" t="s">
        <v>1368</v>
      </c>
      <c r="J364" s="88">
        <v>32401</v>
      </c>
      <c r="K364" s="20" t="s">
        <v>1369</v>
      </c>
      <c r="L364" s="21" t="str">
        <f ca="1">IFERROR(__xludf.DUMMYFUNCTION("if(or(countifs($H$3:H365,H365)&gt;1, countifs($I$3:I365,I365)&gt;1),""Trùng"",if(or(COUNTIFS('Data tổng'!$I:$I,$I365)&gt;1,COUNTIFS('Data tổng'!$H:$H,$H365)&gt;1),""Trùng ""&amp;FILTER('Data tổng'!$B:$B,'Data tổng'!$I:$I=$I365,'Data tổng'!$B:$B&lt;&gt;$B365),""ok""))"),"ok")</f>
        <v>ok</v>
      </c>
      <c r="M364" s="16" t="s">
        <v>40</v>
      </c>
      <c r="N364" s="16"/>
      <c r="O364" s="16"/>
      <c r="P364" s="16"/>
      <c r="Q364" s="16"/>
      <c r="R364" s="16"/>
      <c r="T364" s="16"/>
      <c r="U364" s="22"/>
      <c r="V364" s="23">
        <v>44537</v>
      </c>
      <c r="W364" s="24" t="s">
        <v>47</v>
      </c>
      <c r="X364" s="25"/>
      <c r="Y364" s="26"/>
      <c r="Z364" s="26"/>
      <c r="AA364" s="26"/>
      <c r="AB364" s="27"/>
      <c r="AC364" s="27"/>
      <c r="AD364" s="28"/>
      <c r="AE364" s="29"/>
      <c r="AF364" s="29"/>
      <c r="AG364" s="29"/>
    </row>
    <row r="365" spans="1:33" ht="26" hidden="1">
      <c r="A365" s="15">
        <v>44537</v>
      </c>
      <c r="B365" s="16" t="s">
        <v>33</v>
      </c>
      <c r="C365" s="16" t="s">
        <v>667</v>
      </c>
      <c r="D365" s="16" t="s">
        <v>417</v>
      </c>
      <c r="E365" s="16" t="s">
        <v>48</v>
      </c>
      <c r="F365" s="17" t="str">
        <f t="shared" si="7"/>
        <v>Từ chối ứng tuyển</v>
      </c>
      <c r="G365" s="82" t="s">
        <v>1370</v>
      </c>
      <c r="H365" s="18" t="s">
        <v>1371</v>
      </c>
      <c r="I365" s="16" t="s">
        <v>1372</v>
      </c>
      <c r="J365" s="88"/>
      <c r="K365" s="20" t="s">
        <v>1373</v>
      </c>
      <c r="L365" s="21" t="str">
        <f ca="1">IFERROR(__xludf.DUMMYFUNCTION("if(or(countifs($H$3:H366,H366)&gt;1, countifs($I$3:I366,I366)&gt;1),""Trùng"",if(or(COUNTIFS('Data tổng'!$I:$I,$I366)&gt;1,COUNTIFS('Data tổng'!$H:$H,$H366)&gt;1),""Trùng ""&amp;FILTER('Data tổng'!$B:$B,'Data tổng'!$I:$I=$I366,'Data tổng'!$B:$B&lt;&gt;$B366),""ok""))"),"ok")</f>
        <v>ok</v>
      </c>
      <c r="M365" s="16" t="s">
        <v>40</v>
      </c>
      <c r="N365" s="16"/>
      <c r="O365" s="16"/>
      <c r="P365" s="16"/>
      <c r="Q365" s="16"/>
      <c r="R365" s="16"/>
      <c r="T365" s="16"/>
      <c r="U365" s="22"/>
      <c r="V365" s="23">
        <v>44537</v>
      </c>
      <c r="W365" s="24" t="s">
        <v>58</v>
      </c>
      <c r="X365" s="25"/>
      <c r="Y365" s="26"/>
      <c r="Z365" s="26"/>
      <c r="AA365" s="26"/>
      <c r="AB365" s="27"/>
      <c r="AC365" s="27"/>
      <c r="AD365" s="28"/>
      <c r="AE365" s="29"/>
      <c r="AF365" s="29"/>
      <c r="AG365" s="29"/>
    </row>
    <row r="366" spans="1:33" hidden="1">
      <c r="A366" s="15">
        <v>44537</v>
      </c>
      <c r="B366" s="16" t="s">
        <v>33</v>
      </c>
      <c r="C366" s="16" t="s">
        <v>667</v>
      </c>
      <c r="D366" s="16" t="s">
        <v>417</v>
      </c>
      <c r="E366" s="16" t="s">
        <v>48</v>
      </c>
      <c r="F366" s="17" t="str">
        <f t="shared" si="7"/>
        <v>Fail CV</v>
      </c>
      <c r="G366" s="82" t="s">
        <v>1374</v>
      </c>
      <c r="H366" s="92" t="s">
        <v>1375</v>
      </c>
      <c r="I366" s="16" t="s">
        <v>1376</v>
      </c>
      <c r="J366" s="88"/>
      <c r="K366" s="20" t="s">
        <v>1377</v>
      </c>
      <c r="L366" s="21" t="str">
        <f ca="1">IFERROR(__xludf.DUMMYFUNCTION("if(or(countifs($H$3:H367,H367)&gt;1, countifs($I$3:I367,I367)&gt;1),""Trùng"",if(or(COUNTIFS('Data tổng'!$I:$I,$I367)&gt;1,COUNTIFS('Data tổng'!$H:$H,$H367)&gt;1),""Trùng ""&amp;FILTER('Data tổng'!$B:$B,'Data tổng'!$I:$I=$I367,'Data tổng'!$B:$B&lt;&gt;$B367),""ok""))"),"ok")</f>
        <v>ok</v>
      </c>
      <c r="M366" s="16" t="s">
        <v>40</v>
      </c>
      <c r="N366" s="16"/>
      <c r="O366" s="16"/>
      <c r="P366" s="16"/>
      <c r="Q366" s="16"/>
      <c r="R366" s="16"/>
      <c r="T366" s="16"/>
      <c r="U366" s="22"/>
      <c r="V366" s="23">
        <v>44537</v>
      </c>
      <c r="W366" s="24" t="s">
        <v>47</v>
      </c>
      <c r="X366" s="25"/>
      <c r="Y366" s="26"/>
      <c r="Z366" s="26"/>
      <c r="AA366" s="26"/>
      <c r="AB366" s="27"/>
      <c r="AC366" s="27"/>
      <c r="AD366" s="28"/>
      <c r="AE366" s="29"/>
      <c r="AF366" s="29"/>
      <c r="AG366" s="29"/>
    </row>
    <row r="367" spans="1:33" ht="26.5" hidden="1">
      <c r="A367" s="15">
        <v>44538</v>
      </c>
      <c r="B367" s="16" t="s">
        <v>33</v>
      </c>
      <c r="C367" s="16" t="s">
        <v>34</v>
      </c>
      <c r="D367" s="16" t="s">
        <v>34</v>
      </c>
      <c r="E367" s="16" t="s">
        <v>48</v>
      </c>
      <c r="F367" s="17" t="str">
        <f t="shared" si="7"/>
        <v>Đã onboard</v>
      </c>
      <c r="G367" s="82" t="s">
        <v>1378</v>
      </c>
      <c r="H367" s="92" t="s">
        <v>1379</v>
      </c>
      <c r="I367" s="16" t="s">
        <v>1380</v>
      </c>
      <c r="J367" s="88"/>
      <c r="K367" s="20" t="s">
        <v>1381</v>
      </c>
      <c r="L367" s="21" t="str">
        <f ca="1">IFERROR(__xludf.DUMMYFUNCTION("if(or(countifs($H$3:H368,H368)&gt;1, countifs($I$3:I368,I368)&gt;1),""Trùng"",if(or(COUNTIFS('Data tổng'!$I:$I,$I368)&gt;1,COUNTIFS('Data tổng'!$H:$H,$H368)&gt;1),""Trùng ""&amp;FILTER('Data tổng'!$B:$B,'Data tổng'!$I:$I=$I368,'Data tổng'!$B:$B&lt;&gt;$B368),""ok""))"),"ok")</f>
        <v>ok</v>
      </c>
      <c r="M367" s="16" t="s">
        <v>40</v>
      </c>
      <c r="N367" s="16"/>
      <c r="O367" s="16" t="s">
        <v>94</v>
      </c>
      <c r="P367" s="16"/>
      <c r="Q367" s="16"/>
      <c r="R367" s="16"/>
      <c r="T367" s="16"/>
      <c r="U367" s="22"/>
      <c r="V367" s="23"/>
      <c r="W367" s="24" t="s">
        <v>57</v>
      </c>
      <c r="X367" s="25">
        <v>44540</v>
      </c>
      <c r="Y367" s="33">
        <v>0.58333333333333337</v>
      </c>
      <c r="Z367" s="26" t="s">
        <v>64</v>
      </c>
      <c r="AA367" s="26" t="s">
        <v>57</v>
      </c>
      <c r="AB367" s="57">
        <v>44546</v>
      </c>
      <c r="AC367" s="27" t="s">
        <v>65</v>
      </c>
      <c r="AD367" s="28">
        <v>44550</v>
      </c>
      <c r="AE367" s="29" t="s">
        <v>65</v>
      </c>
      <c r="AF367" s="29" t="s">
        <v>66</v>
      </c>
      <c r="AG367" s="29">
        <v>0</v>
      </c>
    </row>
    <row r="368" spans="1:33" ht="51" hidden="1">
      <c r="A368" s="15">
        <v>44540</v>
      </c>
      <c r="B368" s="16" t="s">
        <v>33</v>
      </c>
      <c r="C368" s="16" t="s">
        <v>263</v>
      </c>
      <c r="D368" s="16" t="s">
        <v>79</v>
      </c>
      <c r="E368" s="16" t="s">
        <v>48</v>
      </c>
      <c r="F368" s="17" t="str">
        <f t="shared" si="7"/>
        <v>Fail Phỏng vấn</v>
      </c>
      <c r="G368" s="82" t="s">
        <v>1382</v>
      </c>
      <c r="H368" s="18">
        <v>373474073</v>
      </c>
      <c r="I368" s="16" t="s">
        <v>1383</v>
      </c>
      <c r="J368" s="19"/>
      <c r="K368" s="30" t="s">
        <v>1384</v>
      </c>
      <c r="L368" s="21" t="str">
        <f ca="1">IFERROR(__xludf.DUMMYFUNCTION("if(or(countifs($H$3:H369,H369)&gt;1, countifs($I$3:I369,I369)&gt;1),""Trùng"",if(or(COUNTIFS('Data tổng'!$I:$I,$I369)&gt;1,COUNTIFS('Data tổng'!$H:$H,$H369)&gt;1),""Trùng ""&amp;FILTER('Data tổng'!$B:$B,'Data tổng'!$I:$I=$I369,'Data tổng'!$B:$B&lt;&gt;$B369),""ok""))"),"ok")</f>
        <v>ok</v>
      </c>
      <c r="M368" s="16" t="s">
        <v>217</v>
      </c>
      <c r="N368" s="16"/>
      <c r="O368" s="16"/>
      <c r="P368" s="16"/>
      <c r="Q368" s="16"/>
      <c r="R368" s="16"/>
      <c r="T368" s="16"/>
      <c r="U368" s="22" t="s">
        <v>1385</v>
      </c>
      <c r="V368" s="23">
        <v>44543</v>
      </c>
      <c r="W368" s="24" t="s">
        <v>57</v>
      </c>
      <c r="X368" s="25">
        <v>44545</v>
      </c>
      <c r="Y368" s="33">
        <v>0.41666666666666669</v>
      </c>
      <c r="Z368" s="26" t="s">
        <v>1343</v>
      </c>
      <c r="AA368" s="26" t="s">
        <v>47</v>
      </c>
      <c r="AB368" s="27"/>
      <c r="AC368" s="27"/>
      <c r="AD368" s="28"/>
      <c r="AE368" s="29"/>
      <c r="AF368" s="29"/>
      <c r="AG368" s="29"/>
    </row>
    <row r="369" spans="1:33" ht="26" hidden="1">
      <c r="A369" s="15">
        <v>44543</v>
      </c>
      <c r="B369" s="16" t="s">
        <v>33</v>
      </c>
      <c r="C369" s="16" t="s">
        <v>34</v>
      </c>
      <c r="D369" s="16" t="s">
        <v>34</v>
      </c>
      <c r="E369" s="16" t="s">
        <v>48</v>
      </c>
      <c r="F369" s="17" t="str">
        <f t="shared" si="7"/>
        <v>Đã nhận được CV</v>
      </c>
      <c r="G369" s="82" t="s">
        <v>1386</v>
      </c>
      <c r="H369" s="18" t="s">
        <v>1387</v>
      </c>
      <c r="I369" s="16" t="s">
        <v>1388</v>
      </c>
      <c r="J369" s="19">
        <v>36848</v>
      </c>
      <c r="K369" s="30" t="s">
        <v>1389</v>
      </c>
      <c r="L369" s="21" t="str">
        <f ca="1">IFERROR(__xludf.DUMMYFUNCTION("if(or(countifs($H$3:H370,H370)&gt;1, countifs($I$3:I370,I370)&gt;1),""Trùng"",if(or(COUNTIFS('Data tổng'!$I:$I,$I370)&gt;1,COUNTIFS('Data tổng'!$H:$H,$H370)&gt;1),""Trùng ""&amp;FILTER('Data tổng'!$B:$B,'Data tổng'!$I:$I=$I370,'Data tổng'!$B:$B&lt;&gt;$B370),""ok""))"),"ok")</f>
        <v>ok</v>
      </c>
      <c r="M369" s="16" t="s">
        <v>40</v>
      </c>
      <c r="N369" s="16"/>
      <c r="O369" s="16"/>
      <c r="P369" s="16"/>
      <c r="Q369" s="16"/>
      <c r="R369" s="16"/>
      <c r="T369" s="16"/>
      <c r="U369" s="22" t="s">
        <v>1390</v>
      </c>
      <c r="V369" s="23"/>
      <c r="W369" s="24"/>
      <c r="X369" s="25"/>
      <c r="Y369" s="33"/>
      <c r="Z369" s="26"/>
      <c r="AA369" s="26"/>
      <c r="AB369" s="27"/>
      <c r="AC369" s="27"/>
      <c r="AD369" s="28"/>
      <c r="AE369" s="29"/>
      <c r="AF369" s="29"/>
      <c r="AG369" s="29"/>
    </row>
    <row r="370" spans="1:33" ht="26" hidden="1">
      <c r="A370" s="15">
        <v>44545</v>
      </c>
      <c r="B370" s="16" t="s">
        <v>33</v>
      </c>
      <c r="C370" s="16" t="s">
        <v>78</v>
      </c>
      <c r="D370" s="16" t="s">
        <v>417</v>
      </c>
      <c r="E370" s="16" t="s">
        <v>48</v>
      </c>
      <c r="F370" s="17" t="str">
        <f t="shared" si="7"/>
        <v>Từ chối offer</v>
      </c>
      <c r="G370" s="82" t="s">
        <v>1391</v>
      </c>
      <c r="H370" s="92" t="s">
        <v>1392</v>
      </c>
      <c r="I370" s="16" t="s">
        <v>1393</v>
      </c>
      <c r="J370" s="19">
        <v>33490</v>
      </c>
      <c r="K370" s="30" t="s">
        <v>1394</v>
      </c>
      <c r="L370" s="21" t="str">
        <f ca="1">IFERROR(__xludf.DUMMYFUNCTION("if(or(countifs($H$3:H371,H371)&gt;1, countifs($I$3:I371,I371)&gt;1),""Trùng"",if(or(COUNTIFS('Data tổng'!$I:$I,$I371)&gt;1,COUNTIFS('Data tổng'!$H:$H,$H371)&gt;1),""Trùng ""&amp;FILTER('Data tổng'!$B:$B,'Data tổng'!$I:$I=$I371,'Data tổng'!$B:$B&lt;&gt;$B371),""ok""))"),"ok")</f>
        <v>ok</v>
      </c>
      <c r="M370" s="16" t="s">
        <v>40</v>
      </c>
      <c r="N370" s="16"/>
      <c r="O370" s="16"/>
      <c r="P370" s="16"/>
      <c r="Q370" s="16"/>
      <c r="R370" s="16"/>
      <c r="T370" s="16"/>
      <c r="U370" s="22">
        <v>989950631</v>
      </c>
      <c r="V370" s="23">
        <v>44545</v>
      </c>
      <c r="W370" s="24" t="s">
        <v>57</v>
      </c>
      <c r="X370" s="25">
        <v>44559</v>
      </c>
      <c r="Y370" s="33">
        <v>0.72916666666666663</v>
      </c>
      <c r="Z370" s="26" t="s">
        <v>827</v>
      </c>
      <c r="AA370" s="26" t="s">
        <v>57</v>
      </c>
      <c r="AB370" s="57">
        <v>44565</v>
      </c>
      <c r="AC370" s="27" t="s">
        <v>128</v>
      </c>
      <c r="AD370" s="28"/>
      <c r="AE370" s="29"/>
      <c r="AF370" s="29"/>
      <c r="AG370" s="29"/>
    </row>
    <row r="371" spans="1:33" ht="26.5" hidden="1">
      <c r="A371" s="15">
        <v>44550</v>
      </c>
      <c r="B371" s="16" t="s">
        <v>33</v>
      </c>
      <c r="C371" s="16" t="s">
        <v>155</v>
      </c>
      <c r="D371" s="16" t="s">
        <v>35</v>
      </c>
      <c r="E371" s="16" t="s">
        <v>48</v>
      </c>
      <c r="F371" s="17" t="str">
        <f t="shared" si="7"/>
        <v>Đã onboard</v>
      </c>
      <c r="G371" s="82" t="s">
        <v>591</v>
      </c>
      <c r="H371" s="92" t="s">
        <v>1395</v>
      </c>
      <c r="I371" s="16" t="s">
        <v>1396</v>
      </c>
      <c r="J371" s="19">
        <v>36489</v>
      </c>
      <c r="K371" s="30" t="s">
        <v>1397</v>
      </c>
      <c r="L371" s="21" t="str">
        <f ca="1">IFERROR(__xludf.DUMMYFUNCTION("if(or(countifs($H$3:H372,H372)&gt;1, countifs($I$3:I372,I372)&gt;1),""Trùng"",if(or(COUNTIFS('Data tổng'!$I:$I,$I372)&gt;1,COUNTIFS('Data tổng'!$H:$H,$H372)&gt;1),""Trùng ""&amp;FILTER('Data tổng'!$B:$B,'Data tổng'!$I:$I=$I372,'Data tổng'!$B:$B&lt;&gt;$B372),""ok""))"),"ok")</f>
        <v>ok</v>
      </c>
      <c r="M371" s="16" t="s">
        <v>40</v>
      </c>
      <c r="N371" s="16"/>
      <c r="O371" s="16" t="s">
        <v>53</v>
      </c>
      <c r="P371" s="16"/>
      <c r="Q371" s="16"/>
      <c r="R371" s="16"/>
      <c r="T371" s="16"/>
      <c r="U371" s="22" t="s">
        <v>1398</v>
      </c>
      <c r="V371" s="23">
        <v>44545</v>
      </c>
      <c r="W371" s="24" t="s">
        <v>57</v>
      </c>
      <c r="X371" s="25">
        <v>44550</v>
      </c>
      <c r="Y371" s="33">
        <v>0.47916666666666669</v>
      </c>
      <c r="Z371" s="26" t="s">
        <v>194</v>
      </c>
      <c r="AA371" s="26" t="s">
        <v>57</v>
      </c>
      <c r="AB371" s="57">
        <v>44550</v>
      </c>
      <c r="AC371" s="27" t="s">
        <v>65</v>
      </c>
      <c r="AD371" s="28">
        <v>44571</v>
      </c>
      <c r="AE371" s="29" t="s">
        <v>65</v>
      </c>
      <c r="AF371" s="29" t="s">
        <v>1162</v>
      </c>
      <c r="AG371" s="35">
        <v>9000000</v>
      </c>
    </row>
    <row r="372" spans="1:33" ht="38.5" hidden="1">
      <c r="A372" s="15">
        <v>44550</v>
      </c>
      <c r="B372" s="16" t="s">
        <v>33</v>
      </c>
      <c r="C372" s="16" t="s">
        <v>554</v>
      </c>
      <c r="D372" s="16" t="s">
        <v>417</v>
      </c>
      <c r="E372" s="16" t="s">
        <v>48</v>
      </c>
      <c r="F372" s="17" t="str">
        <f t="shared" si="7"/>
        <v>Fail CV</v>
      </c>
      <c r="G372" s="82" t="s">
        <v>1399</v>
      </c>
      <c r="H372" s="92" t="s">
        <v>1400</v>
      </c>
      <c r="I372" s="16" t="s">
        <v>1401</v>
      </c>
      <c r="J372" s="19">
        <v>30782</v>
      </c>
      <c r="K372" s="30" t="s">
        <v>1402</v>
      </c>
      <c r="L372" s="21" t="str">
        <f ca="1">IFERROR(__xludf.DUMMYFUNCTION("if(or(countifs($H$3:H373,H373)&gt;1, countifs($I$3:I373,I373)&gt;1),""Trùng"",if(or(COUNTIFS('Data tổng'!$I:$I,$I373)&gt;1,COUNTIFS('Data tổng'!$H:$H,$H373)&gt;1),""Trùng ""&amp;FILTER('Data tổng'!$B:$B,'Data tổng'!$I:$I=$I373,'Data tổng'!$B:$B&lt;&gt;$B373),""ok""))"),"ok")</f>
        <v>ok</v>
      </c>
      <c r="M372" s="16" t="s">
        <v>112</v>
      </c>
      <c r="N372" s="16" t="s">
        <v>1403</v>
      </c>
      <c r="O372" s="16"/>
      <c r="P372" s="16"/>
      <c r="Q372" s="16"/>
      <c r="R372" s="16"/>
      <c r="T372" s="16"/>
      <c r="U372" s="22" t="s">
        <v>1404</v>
      </c>
      <c r="V372" s="23"/>
      <c r="W372" s="24" t="s">
        <v>47</v>
      </c>
      <c r="X372" s="25"/>
      <c r="Y372" s="33"/>
      <c r="Z372" s="26"/>
      <c r="AA372" s="26"/>
      <c r="AB372" s="27"/>
      <c r="AC372" s="27"/>
      <c r="AD372" s="28"/>
      <c r="AE372" s="29"/>
      <c r="AF372" s="29"/>
      <c r="AG372" s="29"/>
    </row>
    <row r="373" spans="1:33" ht="38.5" hidden="1">
      <c r="A373" s="15">
        <v>44550</v>
      </c>
      <c r="B373" s="16" t="s">
        <v>33</v>
      </c>
      <c r="C373" s="16" t="s">
        <v>812</v>
      </c>
      <c r="D373" s="16" t="s">
        <v>417</v>
      </c>
      <c r="E373" s="16" t="s">
        <v>48</v>
      </c>
      <c r="F373" s="17" t="str">
        <f t="shared" si="7"/>
        <v>Fail Phỏng vấn</v>
      </c>
      <c r="G373" s="82" t="s">
        <v>1405</v>
      </c>
      <c r="H373" s="92" t="s">
        <v>1406</v>
      </c>
      <c r="I373" s="16" t="s">
        <v>1407</v>
      </c>
      <c r="J373" s="19"/>
      <c r="K373" s="30" t="s">
        <v>1408</v>
      </c>
      <c r="L373" s="21" t="str">
        <f ca="1">IFERROR(__xludf.DUMMYFUNCTION("if(or(countifs($H$3:H374,H374)&gt;1, countifs($I$3:I374,I374)&gt;1),""Trùng"",if(or(COUNTIFS('Data tổng'!$I:$I,$I374)&gt;1,COUNTIFS('Data tổng'!$H:$H,$H374)&gt;1),""Trùng ""&amp;FILTER('Data tổng'!$B:$B,'Data tổng'!$I:$I=$I374,'Data tổng'!$B:$B&lt;&gt;$B374),""ok""))"),"ok")</f>
        <v>ok</v>
      </c>
      <c r="M373" s="16" t="s">
        <v>40</v>
      </c>
      <c r="N373" s="16" t="s">
        <v>41</v>
      </c>
      <c r="O373" s="16"/>
      <c r="P373" s="16"/>
      <c r="Q373" s="16" t="s">
        <v>62</v>
      </c>
      <c r="R373" s="16" t="s">
        <v>45</v>
      </c>
      <c r="T373" s="16"/>
      <c r="U373" s="22" t="s">
        <v>1390</v>
      </c>
      <c r="V373" s="23">
        <v>44553</v>
      </c>
      <c r="W373" s="24" t="s">
        <v>57</v>
      </c>
      <c r="X373" s="25">
        <v>44560</v>
      </c>
      <c r="Y373" s="33">
        <v>0.6875</v>
      </c>
      <c r="Z373" s="26" t="s">
        <v>64</v>
      </c>
      <c r="AA373" s="26" t="s">
        <v>47</v>
      </c>
      <c r="AB373" s="27"/>
      <c r="AC373" s="27"/>
      <c r="AD373" s="28"/>
      <c r="AE373" s="29"/>
      <c r="AF373" s="29"/>
      <c r="AG373" s="29"/>
    </row>
    <row r="374" spans="1:33" ht="113.5" hidden="1">
      <c r="A374" s="15">
        <v>44550</v>
      </c>
      <c r="B374" s="16" t="s">
        <v>33</v>
      </c>
      <c r="C374" s="16" t="s">
        <v>34</v>
      </c>
      <c r="D374" s="16" t="s">
        <v>34</v>
      </c>
      <c r="E374" s="16" t="s">
        <v>48</v>
      </c>
      <c r="F374" s="17" t="str">
        <f t="shared" si="7"/>
        <v>Đã onboard</v>
      </c>
      <c r="G374" s="82" t="s">
        <v>1409</v>
      </c>
      <c r="H374" s="92" t="s">
        <v>1410</v>
      </c>
      <c r="I374" s="16" t="s">
        <v>1411</v>
      </c>
      <c r="J374" s="19">
        <v>35683</v>
      </c>
      <c r="K374" s="30" t="s">
        <v>1412</v>
      </c>
      <c r="L374" s="21" t="str">
        <f ca="1">IFERROR(__xludf.DUMMYFUNCTION("if(or(countifs($H$3:H375,H375)&gt;1, countifs($I$3:I375,I375)&gt;1),""Trùng"",if(or(COUNTIFS('Data tổng'!$I:$I,$I375)&gt;1,COUNTIFS('Data tổng'!$H:$H,$H375)&gt;1),""Trùng ""&amp;FILTER('Data tổng'!$B:$B,'Data tổng'!$I:$I=$I375,'Data tổng'!$B:$B&lt;&gt;$B375),""ok""))"),"ok")</f>
        <v>ok</v>
      </c>
      <c r="M374" s="16" t="s">
        <v>112</v>
      </c>
      <c r="N374" s="16"/>
      <c r="O374" s="16" t="s">
        <v>174</v>
      </c>
      <c r="P374" s="16"/>
      <c r="Q374" s="16" t="s">
        <v>70</v>
      </c>
      <c r="R374" s="16"/>
      <c r="T374" s="16"/>
      <c r="U374" s="22" t="s">
        <v>1413</v>
      </c>
      <c r="V374" s="23">
        <v>44553</v>
      </c>
      <c r="W374" s="24" t="s">
        <v>57</v>
      </c>
      <c r="X374" s="25">
        <v>44560</v>
      </c>
      <c r="Y374" s="33">
        <v>0.66666666666666663</v>
      </c>
      <c r="Z374" s="26" t="s">
        <v>64</v>
      </c>
      <c r="AA374" s="26" t="s">
        <v>57</v>
      </c>
      <c r="AB374" s="27"/>
      <c r="AC374" s="27" t="s">
        <v>65</v>
      </c>
      <c r="AD374" s="28">
        <v>44621</v>
      </c>
      <c r="AE374" s="29" t="s">
        <v>65</v>
      </c>
      <c r="AF374" s="29" t="s">
        <v>1414</v>
      </c>
      <c r="AG374" s="29">
        <v>0</v>
      </c>
    </row>
    <row r="375" spans="1:33" ht="26" hidden="1">
      <c r="A375" s="15">
        <v>44551</v>
      </c>
      <c r="B375" s="16" t="s">
        <v>33</v>
      </c>
      <c r="C375" s="16" t="s">
        <v>155</v>
      </c>
      <c r="D375" s="16" t="s">
        <v>34</v>
      </c>
      <c r="E375" s="16" t="s">
        <v>48</v>
      </c>
      <c r="F375" s="17" t="str">
        <f t="shared" si="7"/>
        <v>Không onboard</v>
      </c>
      <c r="G375" s="82" t="s">
        <v>1415</v>
      </c>
      <c r="H375" s="92" t="s">
        <v>1416</v>
      </c>
      <c r="I375" s="16" t="s">
        <v>1417</v>
      </c>
      <c r="J375" s="19">
        <v>36146</v>
      </c>
      <c r="K375" s="30" t="s">
        <v>1418</v>
      </c>
      <c r="L375" s="21" t="str">
        <f ca="1">IFERROR(__xludf.DUMMYFUNCTION("if(or(countifs($H$3:H376,H376)&gt;1, countifs($I$3:I376,I376)&gt;1),""Trùng"",if(or(COUNTIFS('Data tổng'!$I:$I,$I376)&gt;1,COUNTIFS('Data tổng'!$H:$H,$H376)&gt;1),""Trùng ""&amp;FILTER('Data tổng'!$B:$B,'Data tổng'!$I:$I=$I376,'Data tổng'!$B:$B&lt;&gt;$B376),""ok""))"),"ok")</f>
        <v>ok</v>
      </c>
      <c r="M375" s="16" t="s">
        <v>40</v>
      </c>
      <c r="N375" s="16"/>
      <c r="O375" s="16" t="s">
        <v>53</v>
      </c>
      <c r="P375" s="16"/>
      <c r="Q375" s="16"/>
      <c r="R375" s="16"/>
      <c r="T375" s="16"/>
      <c r="U375" s="22" t="s">
        <v>1419</v>
      </c>
      <c r="V375" s="23"/>
      <c r="W375" s="24" t="s">
        <v>57</v>
      </c>
      <c r="X375" s="25">
        <v>44551</v>
      </c>
      <c r="Y375" s="33">
        <v>0.47916666666666669</v>
      </c>
      <c r="Z375" s="26" t="s">
        <v>194</v>
      </c>
      <c r="AA375" s="26" t="s">
        <v>57</v>
      </c>
      <c r="AB375" s="57">
        <v>44553</v>
      </c>
      <c r="AC375" s="27" t="s">
        <v>65</v>
      </c>
      <c r="AD375" s="28">
        <v>44557</v>
      </c>
      <c r="AE375" s="29" t="s">
        <v>128</v>
      </c>
      <c r="AF375" s="29" t="s">
        <v>1162</v>
      </c>
      <c r="AG375" s="29">
        <v>0</v>
      </c>
    </row>
    <row r="376" spans="1:33" ht="26.5" hidden="1">
      <c r="A376" s="15">
        <v>44553</v>
      </c>
      <c r="B376" s="16" t="s">
        <v>33</v>
      </c>
      <c r="C376" s="16" t="s">
        <v>34</v>
      </c>
      <c r="D376" s="16" t="s">
        <v>34</v>
      </c>
      <c r="E376" s="16" t="s">
        <v>36</v>
      </c>
      <c r="F376" s="17" t="str">
        <f t="shared" si="7"/>
        <v>Đã onboard</v>
      </c>
      <c r="G376" s="58" t="s">
        <v>1420</v>
      </c>
      <c r="H376" s="92" t="s">
        <v>1421</v>
      </c>
      <c r="I376" s="16" t="s">
        <v>1422</v>
      </c>
      <c r="J376" s="19"/>
      <c r="K376" s="30" t="s">
        <v>1423</v>
      </c>
      <c r="L376" s="21" t="str">
        <f ca="1">IFERROR(__xludf.DUMMYFUNCTION("if(or(countifs($H$3:H377,H377)&gt;1, countifs($I$3:I377,I377)&gt;1),""Trùng"",if(or(COUNTIFS('Data tổng'!$I:$I,$I377)&gt;1,COUNTIFS('Data tổng'!$H:$H,$H377)&gt;1),""Trùng ""&amp;FILTER('Data tổng'!$B:$B,'Data tổng'!$I:$I=$I377,'Data tổng'!$B:$B&lt;&gt;$B377),""ok""))"),"ok")</f>
        <v>ok</v>
      </c>
      <c r="M376" s="16" t="s">
        <v>52</v>
      </c>
      <c r="N376" s="16"/>
      <c r="O376" s="16" t="s">
        <v>105</v>
      </c>
      <c r="P376" s="16"/>
      <c r="Q376" s="16"/>
      <c r="R376" s="16"/>
      <c r="T376" s="16"/>
      <c r="U376" s="22"/>
      <c r="V376" s="23"/>
      <c r="W376" s="24" t="s">
        <v>57</v>
      </c>
      <c r="X376" s="25">
        <v>44538</v>
      </c>
      <c r="Y376" s="33">
        <v>0.58333333333333337</v>
      </c>
      <c r="Z376" s="26" t="s">
        <v>194</v>
      </c>
      <c r="AA376" s="26" t="s">
        <v>57</v>
      </c>
      <c r="AB376" s="57">
        <v>44553</v>
      </c>
      <c r="AC376" s="27" t="s">
        <v>65</v>
      </c>
      <c r="AD376" s="28">
        <v>44606</v>
      </c>
      <c r="AE376" s="29" t="s">
        <v>65</v>
      </c>
      <c r="AF376" s="29" t="s">
        <v>372</v>
      </c>
      <c r="AG376" s="29">
        <v>0</v>
      </c>
    </row>
    <row r="377" spans="1:33" ht="26.5" hidden="1">
      <c r="A377" s="15">
        <v>44553</v>
      </c>
      <c r="B377" s="16" t="s">
        <v>33</v>
      </c>
      <c r="C377" s="16" t="s">
        <v>34</v>
      </c>
      <c r="D377" s="16" t="s">
        <v>34</v>
      </c>
      <c r="E377" s="16" t="s">
        <v>48</v>
      </c>
      <c r="F377" s="17" t="str">
        <f t="shared" si="7"/>
        <v>Đã onboard</v>
      </c>
      <c r="G377" s="58" t="s">
        <v>1424</v>
      </c>
      <c r="H377" s="92" t="s">
        <v>1425</v>
      </c>
      <c r="I377" s="16" t="s">
        <v>1426</v>
      </c>
      <c r="J377" s="19"/>
      <c r="K377" s="30" t="s">
        <v>1427</v>
      </c>
      <c r="L377" s="21" t="str">
        <f ca="1">IFERROR(__xludf.DUMMYFUNCTION("if(or(countifs($H$3:H378,H378)&gt;1, countifs($I$3:I378,I378)&gt;1),""Trùng"",if(or(COUNTIFS('Data tổng'!$I:$I,$I378)&gt;1,COUNTIFS('Data tổng'!$H:$H,$H378)&gt;1),""Trùng ""&amp;FILTER('Data tổng'!$B:$B,'Data tổng'!$I:$I=$I378,'Data tổng'!$B:$B&lt;&gt;$B378),""ok""))"),"ok")</f>
        <v>ok</v>
      </c>
      <c r="M377" s="16" t="s">
        <v>52</v>
      </c>
      <c r="N377" s="16"/>
      <c r="O377" s="16" t="s">
        <v>105</v>
      </c>
      <c r="P377" s="16"/>
      <c r="Q377" s="16"/>
      <c r="R377" s="16"/>
      <c r="T377" s="16"/>
      <c r="U377" s="22"/>
      <c r="V377" s="23"/>
      <c r="W377" s="24" t="s">
        <v>57</v>
      </c>
      <c r="X377" s="25">
        <v>44538</v>
      </c>
      <c r="Y377" s="33">
        <v>0.58333333333333337</v>
      </c>
      <c r="Z377" s="26" t="s">
        <v>194</v>
      </c>
      <c r="AA377" s="26" t="s">
        <v>57</v>
      </c>
      <c r="AB377" s="57">
        <v>44553</v>
      </c>
      <c r="AC377" s="27" t="s">
        <v>65</v>
      </c>
      <c r="AD377" s="28">
        <v>44606</v>
      </c>
      <c r="AE377" s="29" t="s">
        <v>65</v>
      </c>
      <c r="AF377" s="29" t="s">
        <v>372</v>
      </c>
      <c r="AG377" s="29">
        <v>0</v>
      </c>
    </row>
    <row r="378" spans="1:33" ht="26.5" hidden="1">
      <c r="A378" s="15">
        <v>44553</v>
      </c>
      <c r="B378" s="16" t="s">
        <v>33</v>
      </c>
      <c r="C378" s="16" t="s">
        <v>34</v>
      </c>
      <c r="D378" s="16" t="s">
        <v>34</v>
      </c>
      <c r="E378" s="16" t="s">
        <v>36</v>
      </c>
      <c r="F378" s="17" t="str">
        <f t="shared" si="7"/>
        <v>Đã onboard</v>
      </c>
      <c r="G378" s="16" t="s">
        <v>1428</v>
      </c>
      <c r="H378" s="92" t="s">
        <v>1429</v>
      </c>
      <c r="I378" s="16" t="s">
        <v>1430</v>
      </c>
      <c r="K378" s="30" t="s">
        <v>1431</v>
      </c>
      <c r="L378" s="21" t="str">
        <f ca="1">IFERROR(__xludf.DUMMYFUNCTION("if(or(countifs($H$3:H379,H379)&gt;1, countifs($I$3:I379,I379)&gt;1),""Trùng"",if(or(COUNTIFS('Data tổng'!$I:$I,$I379)&gt;1,COUNTIFS('Data tổng'!$H:$H,$H379)&gt;1),""Trùng ""&amp;FILTER('Data tổng'!$B:$B,'Data tổng'!$I:$I=$I379,'Data tổng'!$B:$B&lt;&gt;$B379),""ok""))"),"ok")</f>
        <v>ok</v>
      </c>
      <c r="M378" s="16" t="s">
        <v>52</v>
      </c>
      <c r="N378" s="16"/>
      <c r="O378" s="16" t="s">
        <v>105</v>
      </c>
      <c r="P378" s="16"/>
      <c r="Q378" s="16"/>
      <c r="R378" s="16"/>
      <c r="T378" s="16"/>
      <c r="U378" s="22"/>
      <c r="V378" s="23"/>
      <c r="W378" s="24" t="s">
        <v>57</v>
      </c>
      <c r="X378" s="25">
        <v>44538</v>
      </c>
      <c r="Y378" s="33">
        <v>0.58333333333333337</v>
      </c>
      <c r="Z378" s="26" t="s">
        <v>194</v>
      </c>
      <c r="AA378" s="26" t="s">
        <v>47</v>
      </c>
      <c r="AB378" s="27"/>
      <c r="AC378" s="27"/>
      <c r="AD378" s="28"/>
      <c r="AE378" s="29" t="s">
        <v>65</v>
      </c>
      <c r="AF378" s="29"/>
      <c r="AG378" s="29"/>
    </row>
    <row r="379" spans="1:33" ht="63.5" hidden="1">
      <c r="A379" s="15">
        <v>44554</v>
      </c>
      <c r="B379" s="16" t="s">
        <v>33</v>
      </c>
      <c r="C379" s="16" t="s">
        <v>34</v>
      </c>
      <c r="D379" s="16" t="s">
        <v>34</v>
      </c>
      <c r="E379" s="16" t="s">
        <v>48</v>
      </c>
      <c r="F379" s="17" t="str">
        <f t="shared" si="7"/>
        <v>Đã onboard</v>
      </c>
      <c r="G379" s="58" t="s">
        <v>1432</v>
      </c>
      <c r="H379" s="95" t="s">
        <v>1433</v>
      </c>
      <c r="I379" s="16" t="s">
        <v>1434</v>
      </c>
      <c r="J379" s="88">
        <v>37416</v>
      </c>
      <c r="K379" s="30" t="s">
        <v>1435</v>
      </c>
      <c r="L379" s="21" t="str">
        <f ca="1">IFERROR(__xludf.DUMMYFUNCTION("if(or(countifs($H$3:H380,H380)&gt;1, countifs($I$3:I380,I380)&gt;1),""Trùng"",if(or(COUNTIFS('Data tổng'!$I:$I,$I380)&gt;1,COUNTIFS('Data tổng'!$H:$H,$H380)&gt;1),""Trùng ""&amp;FILTER('Data tổng'!$B:$B,'Data tổng'!$I:$I=$I380,'Data tổng'!$B:$B&lt;&gt;$B380),""ok""))"),"ok")</f>
        <v>ok</v>
      </c>
      <c r="M379" s="16" t="s">
        <v>112</v>
      </c>
      <c r="N379" s="16" t="s">
        <v>995</v>
      </c>
      <c r="O379" s="16" t="s">
        <v>524</v>
      </c>
      <c r="P379" s="16"/>
      <c r="Q379" s="16"/>
      <c r="R379" s="16"/>
      <c r="T379" s="16"/>
      <c r="U379" s="22" t="s">
        <v>1436</v>
      </c>
      <c r="V379" s="23">
        <v>44553</v>
      </c>
      <c r="W379" s="24" t="s">
        <v>57</v>
      </c>
      <c r="X379" s="25">
        <v>44560</v>
      </c>
      <c r="Y379" s="33">
        <v>0.66666666666666663</v>
      </c>
      <c r="Z379" s="26" t="s">
        <v>64</v>
      </c>
      <c r="AA379" s="26" t="s">
        <v>57</v>
      </c>
      <c r="AB379" s="57">
        <v>44581</v>
      </c>
      <c r="AC379" s="27" t="s">
        <v>65</v>
      </c>
      <c r="AD379" s="28">
        <v>44643</v>
      </c>
      <c r="AE379" s="29" t="s">
        <v>65</v>
      </c>
      <c r="AF379" s="29"/>
      <c r="AG379" s="29">
        <v>0</v>
      </c>
    </row>
    <row r="380" spans="1:33" ht="63.5" hidden="1">
      <c r="A380" s="15">
        <v>44557</v>
      </c>
      <c r="B380" s="16" t="s">
        <v>33</v>
      </c>
      <c r="C380" s="16" t="s">
        <v>155</v>
      </c>
      <c r="D380" s="16" t="s">
        <v>417</v>
      </c>
      <c r="E380" s="16" t="s">
        <v>48</v>
      </c>
      <c r="F380" s="17" t="str">
        <f t="shared" si="7"/>
        <v>Đã onboard</v>
      </c>
      <c r="G380" s="58" t="s">
        <v>1437</v>
      </c>
      <c r="H380" s="86">
        <v>398632804</v>
      </c>
      <c r="I380" s="16" t="s">
        <v>1438</v>
      </c>
      <c r="J380" s="19">
        <v>35768</v>
      </c>
      <c r="K380" s="30" t="s">
        <v>1439</v>
      </c>
      <c r="L380" s="21" t="str">
        <f ca="1">IFERROR(__xludf.DUMMYFUNCTION("if(or(countifs($H$3:H381,H381)&gt;1, countifs($I$3:I381,I381)&gt;1),""Trùng"",if(or(COUNTIFS('Data tổng'!$I:$I,$I381)&gt;1,COUNTIFS('Data tổng'!$H:$H,$H381)&gt;1),""Trùng ""&amp;FILTER('Data tổng'!$B:$B,'Data tổng'!$I:$I=$I381,'Data tổng'!$B:$B&lt;&gt;$B381),""ok""))"),"ok")</f>
        <v>ok</v>
      </c>
      <c r="M380" s="16" t="s">
        <v>112</v>
      </c>
      <c r="N380" s="16" t="s">
        <v>127</v>
      </c>
      <c r="O380" s="16"/>
      <c r="P380" s="16"/>
      <c r="Q380" s="16" t="s">
        <v>44</v>
      </c>
      <c r="R380" s="16" t="s">
        <v>45</v>
      </c>
      <c r="T380" s="16"/>
      <c r="U380" s="22" t="s">
        <v>1440</v>
      </c>
      <c r="V380" s="23"/>
      <c r="W380" s="24" t="s">
        <v>57</v>
      </c>
      <c r="X380" s="25">
        <v>44561</v>
      </c>
      <c r="Y380" s="33">
        <v>0.47916666666666669</v>
      </c>
      <c r="Z380" s="26" t="s">
        <v>194</v>
      </c>
      <c r="AA380" s="26" t="s">
        <v>57</v>
      </c>
      <c r="AB380" s="57">
        <v>44561</v>
      </c>
      <c r="AC380" s="27" t="s">
        <v>65</v>
      </c>
      <c r="AD380" s="28">
        <v>44606</v>
      </c>
      <c r="AE380" s="29" t="s">
        <v>65</v>
      </c>
      <c r="AF380" s="29" t="s">
        <v>1441</v>
      </c>
      <c r="AG380" s="35">
        <v>20000000</v>
      </c>
    </row>
    <row r="381" spans="1:33" ht="126" hidden="1">
      <c r="A381" s="15">
        <v>44557</v>
      </c>
      <c r="B381" s="16" t="s">
        <v>33</v>
      </c>
      <c r="C381" s="16" t="s">
        <v>155</v>
      </c>
      <c r="D381" s="16" t="s">
        <v>457</v>
      </c>
      <c r="E381" s="16" t="s">
        <v>48</v>
      </c>
      <c r="F381" s="17" t="str">
        <f t="shared" si="7"/>
        <v>Đã onboard</v>
      </c>
      <c r="G381" s="58" t="s">
        <v>1442</v>
      </c>
      <c r="H381" s="86" t="s">
        <v>1443</v>
      </c>
      <c r="I381" s="16" t="s">
        <v>1444</v>
      </c>
      <c r="J381" s="88">
        <v>32246</v>
      </c>
      <c r="K381" s="30" t="s">
        <v>1445</v>
      </c>
      <c r="L381" s="21" t="str">
        <f ca="1">IFERROR(__xludf.DUMMYFUNCTION("if(or(countifs($H$3:H382,H382)&gt;1, countifs($I$3:I382,I382)&gt;1),""Trùng"",if(or(COUNTIFS('Data tổng'!$I:$I,$I382)&gt;1,COUNTIFS('Data tổng'!$H:$H,$H382)&gt;1),""Trùng ""&amp;FILTER('Data tổng'!$B:$B,'Data tổng'!$I:$I=$I382,'Data tổng'!$B:$B&lt;&gt;$B382),""ok""))"),"ok")</f>
        <v>ok</v>
      </c>
      <c r="M381" s="16" t="s">
        <v>112</v>
      </c>
      <c r="N381" s="16" t="s">
        <v>1446</v>
      </c>
      <c r="O381" s="16"/>
      <c r="P381" s="16"/>
      <c r="Q381" s="16"/>
      <c r="R381" s="16"/>
      <c r="T381" s="16"/>
      <c r="U381" s="22" t="s">
        <v>1447</v>
      </c>
      <c r="V381" s="23"/>
      <c r="W381" s="24" t="s">
        <v>57</v>
      </c>
      <c r="X381" s="25">
        <v>44554</v>
      </c>
      <c r="Y381" s="33">
        <v>0.75</v>
      </c>
      <c r="Z381" s="26" t="s">
        <v>1446</v>
      </c>
      <c r="AA381" s="26" t="s">
        <v>57</v>
      </c>
      <c r="AB381" s="57">
        <v>44557</v>
      </c>
      <c r="AC381" s="27" t="s">
        <v>65</v>
      </c>
      <c r="AD381" s="28">
        <v>44606</v>
      </c>
      <c r="AE381" s="29" t="s">
        <v>65</v>
      </c>
      <c r="AF381" s="29" t="s">
        <v>1448</v>
      </c>
      <c r="AG381" s="35">
        <v>32000000</v>
      </c>
    </row>
    <row r="382" spans="1:33" ht="51" hidden="1">
      <c r="A382" s="15">
        <v>44559</v>
      </c>
      <c r="B382" s="16" t="s">
        <v>33</v>
      </c>
      <c r="C382" s="16" t="s">
        <v>263</v>
      </c>
      <c r="D382" s="16" t="s">
        <v>417</v>
      </c>
      <c r="E382" s="16" t="s">
        <v>48</v>
      </c>
      <c r="F382" s="17" t="str">
        <f t="shared" si="7"/>
        <v>Đã onboard</v>
      </c>
      <c r="G382" s="58" t="s">
        <v>1449</v>
      </c>
      <c r="H382" s="95" t="s">
        <v>1450</v>
      </c>
      <c r="I382" s="16" t="s">
        <v>1451</v>
      </c>
      <c r="J382" s="88">
        <v>34729</v>
      </c>
      <c r="K382" s="30" t="s">
        <v>1452</v>
      </c>
      <c r="L382" s="21" t="str">
        <f ca="1">IFERROR(__xludf.DUMMYFUNCTION("if(or(countifs($H$3:H383,H383)&gt;1, countifs($I$3:I383,I383)&gt;1),""Trùng"",if(or(COUNTIFS('Data tổng'!$I:$I,$I383)&gt;1,COUNTIFS('Data tổng'!$H:$H,$H383)&gt;1),""Trùng ""&amp;FILTER('Data tổng'!$B:$B,'Data tổng'!$I:$I=$I383,'Data tổng'!$B:$B&lt;&gt;$B383),""ok""))"),"ok")</f>
        <v>ok</v>
      </c>
      <c r="M382" s="16" t="s">
        <v>112</v>
      </c>
      <c r="N382" s="16" t="s">
        <v>1038</v>
      </c>
      <c r="O382" s="16"/>
      <c r="P382" s="16"/>
      <c r="Q382" s="16" t="s">
        <v>191</v>
      </c>
      <c r="R382" s="16" t="s">
        <v>178</v>
      </c>
      <c r="T382" s="16"/>
      <c r="U382" s="22" t="s">
        <v>1453</v>
      </c>
      <c r="V382" s="23"/>
      <c r="W382" s="24" t="s">
        <v>57</v>
      </c>
      <c r="X382" s="91">
        <v>44565</v>
      </c>
      <c r="Y382" s="33">
        <v>0.47916666666666669</v>
      </c>
      <c r="Z382" s="26" t="s">
        <v>827</v>
      </c>
      <c r="AA382" s="26" t="s">
        <v>57</v>
      </c>
      <c r="AB382" s="57">
        <v>44565</v>
      </c>
      <c r="AC382" s="27" t="s">
        <v>65</v>
      </c>
      <c r="AD382" s="28">
        <v>44606</v>
      </c>
      <c r="AE382" s="29" t="s">
        <v>65</v>
      </c>
      <c r="AF382" s="29" t="s">
        <v>1454</v>
      </c>
      <c r="AG382" s="35">
        <v>22000000</v>
      </c>
    </row>
    <row r="383" spans="1:33" ht="51" hidden="1">
      <c r="A383" s="15">
        <v>44561</v>
      </c>
      <c r="B383" s="16" t="s">
        <v>33</v>
      </c>
      <c r="C383" s="16" t="s">
        <v>155</v>
      </c>
      <c r="D383" s="16" t="s">
        <v>1455</v>
      </c>
      <c r="E383" s="16" t="s">
        <v>48</v>
      </c>
      <c r="F383" s="17" t="str">
        <f t="shared" si="7"/>
        <v>Đã onboard</v>
      </c>
      <c r="G383" s="58" t="s">
        <v>1456</v>
      </c>
      <c r="H383" s="95" t="s">
        <v>1457</v>
      </c>
      <c r="I383" s="16" t="s">
        <v>1458</v>
      </c>
      <c r="J383" s="88">
        <v>34820</v>
      </c>
      <c r="K383" s="30" t="s">
        <v>1459</v>
      </c>
      <c r="L383" s="21" t="str">
        <f ca="1">IFERROR(__xludf.DUMMYFUNCTION("if(or(countifs($H$3:H384,H384)&gt;1, countifs($I$3:I384,I384)&gt;1),""Trùng"",if(or(COUNTIFS('Data tổng'!$I:$I,$I384)&gt;1,COUNTIFS('Data tổng'!$H:$H,$H384)&gt;1),""Trùng ""&amp;FILTER('Data tổng'!$B:$B,'Data tổng'!$I:$I=$I384,'Data tổng'!$B:$B&lt;&gt;$B384),""ok""))"),"ok")</f>
        <v>ok</v>
      </c>
      <c r="M383" s="16" t="s">
        <v>40</v>
      </c>
      <c r="N383" s="16"/>
      <c r="O383" s="16"/>
      <c r="P383" s="16"/>
      <c r="Q383" s="16" t="s">
        <v>45</v>
      </c>
      <c r="R383" s="16"/>
      <c r="T383" s="16"/>
      <c r="U383" s="22" t="s">
        <v>1460</v>
      </c>
      <c r="V383" s="23"/>
      <c r="W383" s="24" t="s">
        <v>57</v>
      </c>
      <c r="X383" s="25">
        <v>44566</v>
      </c>
      <c r="Y383" s="33">
        <v>0.58333333333333337</v>
      </c>
      <c r="Z383" s="26" t="s">
        <v>194</v>
      </c>
      <c r="AA383" s="26" t="s">
        <v>57</v>
      </c>
      <c r="AB383" s="57">
        <v>44567</v>
      </c>
      <c r="AC383" s="27" t="s">
        <v>65</v>
      </c>
      <c r="AD383" s="28">
        <v>44601</v>
      </c>
      <c r="AE383" s="29" t="s">
        <v>65</v>
      </c>
      <c r="AF383" s="29" t="s">
        <v>1162</v>
      </c>
      <c r="AG383" s="35">
        <v>19000000</v>
      </c>
    </row>
    <row r="384" spans="1:33" ht="26">
      <c r="A384" s="19">
        <v>44566</v>
      </c>
      <c r="B384" s="16" t="s">
        <v>33</v>
      </c>
      <c r="C384" s="16" t="s">
        <v>1461</v>
      </c>
      <c r="D384" s="16" t="s">
        <v>79</v>
      </c>
      <c r="E384" s="16" t="s">
        <v>48</v>
      </c>
      <c r="F384" s="17" t="str">
        <f t="shared" si="7"/>
        <v>Đã nhận được CV</v>
      </c>
      <c r="G384" s="16" t="s">
        <v>1462</v>
      </c>
      <c r="H384" s="95" t="s">
        <v>1463</v>
      </c>
      <c r="I384" s="16" t="s">
        <v>1464</v>
      </c>
      <c r="J384" s="88">
        <v>35755</v>
      </c>
      <c r="K384" s="30" t="s">
        <v>1465</v>
      </c>
      <c r="L384" s="21" t="str">
        <f ca="1">IFERROR(__xludf.DUMMYFUNCTION("if(or(countifs($H$3:H385,H385)&gt;1, countifs($I$3:I385,I385)&gt;1),""Trùng"",if(or(COUNTIFS('Data tổng'!$I:$I,$I385)&gt;1,COUNTIFS('Data tổng'!$H:$H,$H385)&gt;1),""Trùng ""&amp;FILTER('Data tổng'!$B:$B,'Data tổng'!$I:$I=$I385,'Data tổng'!$B:$B&lt;&gt;$B385),""ok""))"),"ok")</f>
        <v>ok</v>
      </c>
      <c r="M384" s="16" t="s">
        <v>40</v>
      </c>
      <c r="N384" s="16"/>
      <c r="O384" s="16"/>
      <c r="P384" s="16"/>
      <c r="Q384" s="16" t="s">
        <v>45</v>
      </c>
      <c r="R384" s="16"/>
      <c r="T384" s="16"/>
      <c r="U384" s="22"/>
      <c r="V384" s="23"/>
      <c r="W384" s="24"/>
      <c r="X384" s="25"/>
      <c r="Y384" s="26"/>
      <c r="Z384" s="26"/>
      <c r="AA384" s="26"/>
      <c r="AB384" s="27"/>
      <c r="AC384" s="27"/>
      <c r="AD384" s="28"/>
      <c r="AE384" s="29"/>
      <c r="AF384" s="29"/>
      <c r="AG384" s="29"/>
    </row>
    <row r="385" spans="1:33" ht="26" hidden="1">
      <c r="A385" s="15">
        <v>44201</v>
      </c>
      <c r="B385" s="16" t="s">
        <v>33</v>
      </c>
      <c r="C385" s="16" t="s">
        <v>155</v>
      </c>
      <c r="D385" s="16" t="s">
        <v>417</v>
      </c>
      <c r="E385" s="16" t="s">
        <v>48</v>
      </c>
      <c r="F385" s="17" t="str">
        <f t="shared" si="7"/>
        <v>Đã nhận được CV</v>
      </c>
      <c r="G385" s="16" t="s">
        <v>1466</v>
      </c>
      <c r="H385" s="95" t="s">
        <v>1467</v>
      </c>
      <c r="I385" s="16" t="s">
        <v>1468</v>
      </c>
      <c r="J385" s="88">
        <v>34057</v>
      </c>
      <c r="K385" s="30" t="s">
        <v>1469</v>
      </c>
      <c r="L385" s="21" t="str">
        <f ca="1">IFERROR(__xludf.DUMMYFUNCTION("if(or(countifs($H$3:H386,H386)&gt;1, countifs($I$3:I386,I386)&gt;1),""Trùng"",if(or(COUNTIFS('Data tổng'!$I:$I,$I386)&gt;1,COUNTIFS('Data tổng'!$H:$H,$H386)&gt;1),""Trùng ""&amp;FILTER('Data tổng'!$B:$B,'Data tổng'!$I:$I=$I386,'Data tổng'!$B:$B&lt;&gt;$B386),""ok""))"),"ok")</f>
        <v>ok</v>
      </c>
      <c r="M385" s="16" t="s">
        <v>40</v>
      </c>
      <c r="N385" s="16"/>
      <c r="O385" s="16"/>
      <c r="P385" s="16"/>
      <c r="Q385" s="16" t="s">
        <v>45</v>
      </c>
      <c r="R385" s="16"/>
      <c r="T385" s="16"/>
      <c r="U385" s="22"/>
      <c r="V385" s="23"/>
      <c r="W385" s="24"/>
      <c r="X385" s="25"/>
      <c r="Y385" s="26"/>
      <c r="Z385" s="26"/>
      <c r="AA385" s="26"/>
      <c r="AB385" s="27"/>
      <c r="AC385" s="27"/>
      <c r="AD385" s="28"/>
      <c r="AE385" s="29"/>
      <c r="AF385" s="29"/>
      <c r="AG385" s="29"/>
    </row>
    <row r="386" spans="1:33" ht="26" hidden="1">
      <c r="A386" s="15">
        <v>44201</v>
      </c>
      <c r="B386" s="16" t="s">
        <v>33</v>
      </c>
      <c r="C386" s="16" t="s">
        <v>155</v>
      </c>
      <c r="D386" s="16" t="s">
        <v>79</v>
      </c>
      <c r="E386" s="16" t="s">
        <v>48</v>
      </c>
      <c r="F386" s="17" t="str">
        <f t="shared" si="7"/>
        <v>Đã nhận được CV</v>
      </c>
      <c r="G386" s="16" t="s">
        <v>1470</v>
      </c>
      <c r="H386" s="95" t="s">
        <v>1471</v>
      </c>
      <c r="I386" s="16" t="s">
        <v>1472</v>
      </c>
      <c r="J386" s="88"/>
      <c r="K386" s="30" t="s">
        <v>1473</v>
      </c>
      <c r="L386" s="21" t="str">
        <f ca="1">IFERROR(__xludf.DUMMYFUNCTION("if(or(countifs($H$3:H387,H387)&gt;1, countifs($I$3:I387,I387)&gt;1),""Trùng"",if(or(COUNTIFS('Data tổng'!$I:$I,$I387)&gt;1,COUNTIFS('Data tổng'!$H:$H,$H387)&gt;1),""Trùng ""&amp;FILTER('Data tổng'!$B:$B,'Data tổng'!$I:$I=$I387,'Data tổng'!$B:$B&lt;&gt;$B387),""ok""))"),"ok")</f>
        <v>ok</v>
      </c>
      <c r="M386" s="16" t="s">
        <v>40</v>
      </c>
      <c r="N386" s="16"/>
      <c r="O386" s="16"/>
      <c r="P386" s="16"/>
      <c r="Q386" s="16" t="s">
        <v>45</v>
      </c>
      <c r="R386" s="16"/>
      <c r="T386" s="16"/>
      <c r="U386" s="22"/>
      <c r="V386" s="23"/>
      <c r="W386" s="24"/>
      <c r="X386" s="25"/>
      <c r="Y386" s="26"/>
      <c r="Z386" s="26"/>
      <c r="AA386" s="26"/>
      <c r="AB386" s="27"/>
      <c r="AC386" s="27"/>
      <c r="AD386" s="28"/>
      <c r="AE386" s="29"/>
      <c r="AF386" s="29"/>
      <c r="AG386" s="29"/>
    </row>
    <row r="387" spans="1:33" ht="26.5" hidden="1">
      <c r="A387" s="15">
        <v>44201</v>
      </c>
      <c r="B387" s="16" t="s">
        <v>33</v>
      </c>
      <c r="C387" s="16" t="s">
        <v>155</v>
      </c>
      <c r="D387" s="16" t="s">
        <v>79</v>
      </c>
      <c r="E387" s="16" t="s">
        <v>48</v>
      </c>
      <c r="F387" s="17" t="str">
        <f t="shared" si="7"/>
        <v>Đã onboard</v>
      </c>
      <c r="G387" s="58" t="s">
        <v>1474</v>
      </c>
      <c r="H387" s="95" t="s">
        <v>1475</v>
      </c>
      <c r="I387" s="16" t="s">
        <v>1476</v>
      </c>
      <c r="J387" s="88">
        <v>34695</v>
      </c>
      <c r="K387" s="30" t="s">
        <v>1477</v>
      </c>
      <c r="L387" s="21" t="str">
        <f ca="1">IFERROR(__xludf.DUMMYFUNCTION("if(or(countifs($H$3:H388,H388)&gt;1, countifs($I$3:I388,I388)&gt;1),""Trùng"",if(or(COUNTIFS('Data tổng'!$I:$I,$I388)&gt;1,COUNTIFS('Data tổng'!$H:$H,$H388)&gt;1),""Trùng ""&amp;FILTER('Data tổng'!$B:$B,'Data tổng'!$I:$I=$I388,'Data tổng'!$B:$B&lt;&gt;$B388),""ok""))"),"ok")</f>
        <v>ok</v>
      </c>
      <c r="M387" s="16" t="s">
        <v>40</v>
      </c>
      <c r="N387" s="16"/>
      <c r="O387" s="16"/>
      <c r="P387" s="16"/>
      <c r="Q387" s="16" t="s">
        <v>45</v>
      </c>
      <c r="R387" s="16"/>
      <c r="T387" s="16"/>
      <c r="U387" s="22" t="s">
        <v>1478</v>
      </c>
      <c r="V387" s="23"/>
      <c r="W387" s="24" t="s">
        <v>57</v>
      </c>
      <c r="X387" s="25">
        <v>44574</v>
      </c>
      <c r="Y387" s="33">
        <v>0.375</v>
      </c>
      <c r="Z387" s="26" t="s">
        <v>194</v>
      </c>
      <c r="AA387" s="26" t="s">
        <v>57</v>
      </c>
      <c r="AB387" s="57">
        <v>44575</v>
      </c>
      <c r="AC387" s="27" t="s">
        <v>65</v>
      </c>
      <c r="AD387" s="28">
        <v>44601</v>
      </c>
      <c r="AE387" s="29" t="s">
        <v>65</v>
      </c>
      <c r="AF387" s="29" t="s">
        <v>1162</v>
      </c>
      <c r="AG387" s="35">
        <v>16000000</v>
      </c>
    </row>
    <row r="388" spans="1:33" ht="26" hidden="1">
      <c r="A388" s="15">
        <v>44201</v>
      </c>
      <c r="B388" s="16" t="s">
        <v>33</v>
      </c>
      <c r="C388" s="16" t="s">
        <v>155</v>
      </c>
      <c r="D388" s="16" t="s">
        <v>79</v>
      </c>
      <c r="E388" s="16" t="s">
        <v>48</v>
      </c>
      <c r="F388" s="17" t="str">
        <f t="shared" si="7"/>
        <v>Đã nhận được CV</v>
      </c>
      <c r="G388" s="16" t="s">
        <v>1479</v>
      </c>
      <c r="H388" s="95" t="s">
        <v>1480</v>
      </c>
      <c r="I388" s="16" t="s">
        <v>1481</v>
      </c>
      <c r="J388" s="88">
        <v>36243</v>
      </c>
      <c r="K388" s="30" t="s">
        <v>1482</v>
      </c>
      <c r="L388" s="21" t="str">
        <f ca="1">IFERROR(__xludf.DUMMYFUNCTION("if(or(countifs($H$3:H389,H389)&gt;1, countifs($I$3:I389,I389)&gt;1),""Trùng"",if(or(COUNTIFS('Data tổng'!$I:$I,$I389)&gt;1,COUNTIFS('Data tổng'!$H:$H,$H389)&gt;1),""Trùng ""&amp;FILTER('Data tổng'!$B:$B,'Data tổng'!$I:$I=$I389,'Data tổng'!$B:$B&lt;&gt;$B389),""ok""))"),"ok")</f>
        <v>ok</v>
      </c>
      <c r="M388" s="16" t="s">
        <v>40</v>
      </c>
      <c r="N388" s="16"/>
      <c r="O388" s="16"/>
      <c r="P388" s="16"/>
      <c r="Q388" s="16" t="s">
        <v>45</v>
      </c>
      <c r="R388" s="16"/>
      <c r="T388" s="16"/>
      <c r="U388" s="22"/>
      <c r="V388" s="23"/>
      <c r="W388" s="24"/>
      <c r="X388" s="25"/>
      <c r="Y388" s="26"/>
      <c r="Z388" s="26"/>
      <c r="AA388" s="26"/>
      <c r="AB388" s="27"/>
      <c r="AC388" s="27"/>
      <c r="AD388" s="28"/>
      <c r="AE388" s="29"/>
      <c r="AF388" s="29"/>
      <c r="AG388" s="29"/>
    </row>
    <row r="389" spans="1:33" ht="38.5">
      <c r="A389" s="19">
        <v>44567</v>
      </c>
      <c r="B389" s="16" t="s">
        <v>33</v>
      </c>
      <c r="C389" s="16" t="s">
        <v>250</v>
      </c>
      <c r="D389" s="16" t="s">
        <v>79</v>
      </c>
      <c r="E389" s="16" t="s">
        <v>48</v>
      </c>
      <c r="F389" s="17" t="str">
        <f t="shared" si="7"/>
        <v>Fail Phỏng vấn</v>
      </c>
      <c r="G389" s="82" t="s">
        <v>1483</v>
      </c>
      <c r="H389" s="95" t="s">
        <v>1484</v>
      </c>
      <c r="I389" s="16" t="s">
        <v>1485</v>
      </c>
      <c r="J389" s="88">
        <v>35906</v>
      </c>
      <c r="K389" s="20" t="s">
        <v>1486</v>
      </c>
      <c r="L389" s="21" t="str">
        <f ca="1">IFERROR(__xludf.DUMMYFUNCTION("if(or(countifs($H$3:H390,H390)&gt;1, countifs($I$3:I390,I390)&gt;1),""Trùng"",if(or(COUNTIFS('Data tổng'!$I:$I,$I390)&gt;1,COUNTIFS('Data tổng'!$H:$H,$H390)&gt;1),""Trùng ""&amp;FILTER('Data tổng'!$B:$B,'Data tổng'!$I:$I=$I390,'Data tổng'!$B:$B&lt;&gt;$B390),""ok""))"),"ok")</f>
        <v>ok</v>
      </c>
      <c r="M389" s="16" t="s">
        <v>40</v>
      </c>
      <c r="N389" s="16"/>
      <c r="O389" s="16"/>
      <c r="P389" s="16"/>
      <c r="Q389" s="16"/>
      <c r="R389" s="16"/>
      <c r="T389" s="16"/>
      <c r="U389" s="22"/>
      <c r="V389" s="23">
        <v>44568</v>
      </c>
      <c r="W389" s="24" t="s">
        <v>57</v>
      </c>
      <c r="X389" s="25">
        <v>44572</v>
      </c>
      <c r="Y389" s="33">
        <v>0.6875</v>
      </c>
      <c r="Z389" s="26" t="s">
        <v>1174</v>
      </c>
      <c r="AA389" s="26" t="s">
        <v>47</v>
      </c>
      <c r="AB389" s="27"/>
      <c r="AC389" s="27"/>
      <c r="AD389" s="28"/>
      <c r="AE389" s="29"/>
      <c r="AF389" s="29"/>
      <c r="AG389" s="29"/>
    </row>
    <row r="390" spans="1:33" ht="313.5">
      <c r="A390" s="19">
        <v>44568</v>
      </c>
      <c r="B390" s="16" t="s">
        <v>33</v>
      </c>
      <c r="C390" s="16" t="s">
        <v>155</v>
      </c>
      <c r="D390" s="16" t="s">
        <v>417</v>
      </c>
      <c r="E390" s="16" t="s">
        <v>48</v>
      </c>
      <c r="F390" s="17" t="str">
        <f t="shared" si="7"/>
        <v>Fail Phỏng vấn</v>
      </c>
      <c r="G390" s="82" t="s">
        <v>1487</v>
      </c>
      <c r="H390" s="86">
        <v>338113538</v>
      </c>
      <c r="I390" s="16" t="s">
        <v>1488</v>
      </c>
      <c r="J390" s="88">
        <v>33977</v>
      </c>
      <c r="K390" s="20" t="s">
        <v>1489</v>
      </c>
      <c r="L390" s="21" t="str">
        <f ca="1">IFERROR(__xludf.DUMMYFUNCTION("if(or(countifs($H$3:H391,H391)&gt;1, countifs($I$3:I391,I391)&gt;1),""Trùng"",if(or(COUNTIFS('Data tổng'!$I:$I,$I391)&gt;1,COUNTIFS('Data tổng'!$H:$H,$H391)&gt;1),""Trùng ""&amp;FILTER('Data tổng'!$B:$B,'Data tổng'!$I:$I=$I391,'Data tổng'!$B:$B&lt;&gt;$B391),""ok""))"),"ok")</f>
        <v>ok</v>
      </c>
      <c r="M390" s="16" t="s">
        <v>83</v>
      </c>
      <c r="N390" s="16" t="s">
        <v>84</v>
      </c>
      <c r="O390" s="16"/>
      <c r="P390" s="16"/>
      <c r="Q390" s="16"/>
      <c r="R390" s="16"/>
      <c r="T390" s="16"/>
      <c r="U390" s="22" t="s">
        <v>1490</v>
      </c>
      <c r="V390" s="23">
        <v>44571</v>
      </c>
      <c r="W390" s="24" t="s">
        <v>57</v>
      </c>
      <c r="X390" s="25">
        <v>44578</v>
      </c>
      <c r="Y390" s="26"/>
      <c r="Z390" s="26" t="s">
        <v>1491</v>
      </c>
      <c r="AA390" s="26" t="s">
        <v>47</v>
      </c>
      <c r="AB390" s="27"/>
      <c r="AC390" s="27"/>
      <c r="AD390" s="28"/>
      <c r="AE390" s="29"/>
      <c r="AF390" s="29"/>
      <c r="AG390" s="29"/>
    </row>
    <row r="391" spans="1:33" ht="26.5">
      <c r="A391" s="19">
        <v>44571</v>
      </c>
      <c r="B391" s="16" t="s">
        <v>33</v>
      </c>
      <c r="C391" s="16" t="s">
        <v>78</v>
      </c>
      <c r="D391" s="16" t="s">
        <v>417</v>
      </c>
      <c r="E391" s="16" t="s">
        <v>48</v>
      </c>
      <c r="F391" s="17" t="str">
        <f t="shared" si="7"/>
        <v>Đã onboard</v>
      </c>
      <c r="G391" s="58" t="s">
        <v>1492</v>
      </c>
      <c r="H391" s="95" t="s">
        <v>1493</v>
      </c>
      <c r="I391" s="16" t="s">
        <v>1494</v>
      </c>
      <c r="J391" s="88">
        <v>34863</v>
      </c>
      <c r="K391" s="20" t="s">
        <v>1495</v>
      </c>
      <c r="L391" s="21" t="str">
        <f ca="1">IFERROR(__xludf.DUMMYFUNCTION("if(or(countifs($H$3:H392,H392)&gt;1, countifs($I$3:I392,I392)&gt;1),""Trùng"",if(or(COUNTIFS('Data tổng'!$I:$I,$I392)&gt;1,COUNTIFS('Data tổng'!$H:$H,$H392)&gt;1),""Trùng ""&amp;FILTER('Data tổng'!$B:$B,'Data tổng'!$I:$I=$I392,'Data tổng'!$B:$B&lt;&gt;$B392),""ok""))"),"ok")</f>
        <v>ok</v>
      </c>
      <c r="M391" s="16" t="s">
        <v>112</v>
      </c>
      <c r="N391" s="16" t="s">
        <v>1496</v>
      </c>
      <c r="O391" s="16"/>
      <c r="P391" s="16"/>
      <c r="Q391" s="16"/>
      <c r="R391" s="16"/>
      <c r="T391" s="16"/>
      <c r="U391" s="16" t="s">
        <v>1497</v>
      </c>
      <c r="V391" s="23">
        <v>44571</v>
      </c>
      <c r="W391" s="24" t="s">
        <v>57</v>
      </c>
      <c r="X391" s="25">
        <v>44575</v>
      </c>
      <c r="Y391" s="33">
        <v>0.58333333333333337</v>
      </c>
      <c r="Z391" s="26" t="s">
        <v>194</v>
      </c>
      <c r="AA391" s="26" t="s">
        <v>57</v>
      </c>
      <c r="AB391" s="57">
        <v>44579</v>
      </c>
      <c r="AC391" s="27" t="s">
        <v>65</v>
      </c>
      <c r="AD391" s="28">
        <v>44630</v>
      </c>
      <c r="AE391" s="29" t="s">
        <v>65</v>
      </c>
      <c r="AF391" s="29" t="s">
        <v>1162</v>
      </c>
      <c r="AG391" s="35">
        <v>20000000</v>
      </c>
    </row>
    <row r="392" spans="1:33" ht="26">
      <c r="A392" s="19">
        <v>44572</v>
      </c>
      <c r="B392" s="16" t="s">
        <v>33</v>
      </c>
      <c r="C392" s="16" t="s">
        <v>250</v>
      </c>
      <c r="D392" s="16" t="s">
        <v>417</v>
      </c>
      <c r="E392" s="16" t="s">
        <v>48</v>
      </c>
      <c r="F392" s="17" t="str">
        <f t="shared" si="7"/>
        <v>Đã nhận được CV</v>
      </c>
      <c r="G392" s="16" t="s">
        <v>1498</v>
      </c>
      <c r="H392" s="95" t="s">
        <v>1499</v>
      </c>
      <c r="I392" s="16" t="s">
        <v>1500</v>
      </c>
      <c r="J392" s="88">
        <v>30997</v>
      </c>
      <c r="K392" s="30" t="s">
        <v>1501</v>
      </c>
      <c r="L392" s="21" t="str">
        <f ca="1">IFERROR(__xludf.DUMMYFUNCTION("if(or(countifs($H$3:H393,H393)&gt;1, countifs($I$3:I393,I393)&gt;1),""Trùng"",if(or(COUNTIFS('Data tổng'!$I:$I,$I393)&gt;1,COUNTIFS('Data tổng'!$H:$H,$H393)&gt;1),""Trùng ""&amp;FILTER('Data tổng'!$B:$B,'Data tổng'!$I:$I=$I393,'Data tổng'!$B:$B&lt;&gt;$B393),""ok""))"),"ok")</f>
        <v>ok</v>
      </c>
      <c r="M392" s="16" t="s">
        <v>40</v>
      </c>
      <c r="N392" s="16"/>
      <c r="O392" s="16"/>
      <c r="P392" s="16"/>
      <c r="Q392" s="16"/>
      <c r="R392" s="16"/>
      <c r="T392" s="16"/>
      <c r="U392" s="22" t="s">
        <v>1502</v>
      </c>
      <c r="V392" s="23"/>
      <c r="W392" s="24"/>
      <c r="X392" s="25"/>
      <c r="Y392" s="26"/>
      <c r="Z392" s="26"/>
      <c r="AA392" s="26"/>
      <c r="AB392" s="27"/>
      <c r="AC392" s="27"/>
      <c r="AD392" s="28"/>
      <c r="AE392" s="29"/>
      <c r="AF392" s="29"/>
      <c r="AG392" s="29"/>
    </row>
    <row r="393" spans="1:33" ht="26">
      <c r="A393" s="19">
        <v>44572</v>
      </c>
      <c r="B393" s="16" t="s">
        <v>33</v>
      </c>
      <c r="C393" s="16" t="s">
        <v>78</v>
      </c>
      <c r="D393" s="16" t="s">
        <v>79</v>
      </c>
      <c r="E393" s="16" t="s">
        <v>48</v>
      </c>
      <c r="F393" s="17" t="str">
        <f t="shared" si="7"/>
        <v>Đã nhận được CV</v>
      </c>
      <c r="G393" s="16" t="s">
        <v>1503</v>
      </c>
      <c r="H393" s="95" t="s">
        <v>1504</v>
      </c>
      <c r="I393" s="16" t="s">
        <v>1505</v>
      </c>
      <c r="J393" s="88"/>
      <c r="K393" s="30" t="s">
        <v>1506</v>
      </c>
      <c r="L393" s="21" t="str">
        <f ca="1">IFERROR(__xludf.DUMMYFUNCTION("if(or(countifs($H$3:H394,H394)&gt;1, countifs($I$3:I394,I394)&gt;1),""Trùng"",if(or(COUNTIFS('Data tổng'!$I:$I,$I394)&gt;1,COUNTIFS('Data tổng'!$H:$H,$H394)&gt;1),""Trùng ""&amp;FILTER('Data tổng'!$B:$B,'Data tổng'!$I:$I=$I394,'Data tổng'!$B:$B&lt;&gt;$B394),""ok""))"),"ok")</f>
        <v>ok</v>
      </c>
      <c r="M393" s="16" t="s">
        <v>40</v>
      </c>
      <c r="N393" s="16"/>
      <c r="O393" s="16"/>
      <c r="P393" s="16"/>
      <c r="Q393" s="16"/>
      <c r="R393" s="16"/>
      <c r="T393" s="16"/>
      <c r="U393" s="22"/>
      <c r="V393" s="23"/>
      <c r="W393" s="24"/>
      <c r="X393" s="25"/>
      <c r="Y393" s="26"/>
      <c r="Z393" s="26"/>
      <c r="AA393" s="26"/>
      <c r="AB393" s="27"/>
      <c r="AC393" s="27"/>
      <c r="AD393" s="28"/>
      <c r="AE393" s="29"/>
      <c r="AF393" s="29"/>
      <c r="AG393" s="29"/>
    </row>
    <row r="394" spans="1:33" ht="26">
      <c r="A394" s="19">
        <v>44572</v>
      </c>
      <c r="B394" s="16" t="s">
        <v>33</v>
      </c>
      <c r="C394" s="16" t="s">
        <v>250</v>
      </c>
      <c r="D394" s="16" t="s">
        <v>79</v>
      </c>
      <c r="E394" s="16" t="s">
        <v>48</v>
      </c>
      <c r="F394" s="17" t="str">
        <f t="shared" si="7"/>
        <v>Đã nhận được CV</v>
      </c>
      <c r="G394" s="16" t="s">
        <v>1507</v>
      </c>
      <c r="H394" s="95" t="s">
        <v>1508</v>
      </c>
      <c r="I394" s="16" t="s">
        <v>1509</v>
      </c>
      <c r="J394" s="88">
        <v>35587</v>
      </c>
      <c r="K394" s="30" t="s">
        <v>1510</v>
      </c>
      <c r="L394" s="21" t="str">
        <f ca="1">IFERROR(__xludf.DUMMYFUNCTION("if(or(countifs($H$3:H395,H395)&gt;1, countifs($I$3:I395,I395)&gt;1),""Trùng"",if(or(COUNTIFS('Data tổng'!$I:$I,$I395)&gt;1,COUNTIFS('Data tổng'!$H:$H,$H395)&gt;1),""Trùng ""&amp;FILTER('Data tổng'!$B:$B,'Data tổng'!$I:$I=$I395,'Data tổng'!$B:$B&lt;&gt;$B395),""ok""))"),"ok")</f>
        <v>ok</v>
      </c>
      <c r="M394" s="16" t="s">
        <v>40</v>
      </c>
      <c r="N394" s="16"/>
      <c r="O394" s="16"/>
      <c r="P394" s="16"/>
      <c r="Q394" s="16"/>
      <c r="R394" s="16"/>
      <c r="T394" s="16"/>
      <c r="U394" s="22" t="s">
        <v>1502</v>
      </c>
      <c r="V394" s="23"/>
      <c r="W394" s="24"/>
      <c r="X394" s="25"/>
      <c r="Y394" s="26"/>
      <c r="Z394" s="26"/>
      <c r="AA394" s="26"/>
      <c r="AB394" s="27"/>
      <c r="AC394" s="27"/>
      <c r="AD394" s="28"/>
      <c r="AE394" s="29"/>
      <c r="AF394" s="29"/>
      <c r="AG394" s="29"/>
    </row>
    <row r="395" spans="1:33" ht="26">
      <c r="A395" s="19">
        <v>44572</v>
      </c>
      <c r="B395" s="16" t="s">
        <v>33</v>
      </c>
      <c r="C395" s="16" t="s">
        <v>78</v>
      </c>
      <c r="D395" s="16" t="s">
        <v>79</v>
      </c>
      <c r="E395" s="16" t="s">
        <v>48</v>
      </c>
      <c r="F395" s="17" t="str">
        <f t="shared" si="7"/>
        <v>Đã nhận được CV</v>
      </c>
      <c r="G395" s="16" t="s">
        <v>1511</v>
      </c>
      <c r="H395" s="95" t="s">
        <v>1512</v>
      </c>
      <c r="I395" s="16" t="s">
        <v>1513</v>
      </c>
      <c r="J395" s="88"/>
      <c r="K395" s="30" t="s">
        <v>1514</v>
      </c>
      <c r="L395" s="21" t="str">
        <f ca="1">IFERROR(__xludf.DUMMYFUNCTION("if(or(countifs($H$3:H396,H396)&gt;1, countifs($I$3:I396,I396)&gt;1),""Trùng"",if(or(COUNTIFS('Data tổng'!$I:$I,$I396)&gt;1,COUNTIFS('Data tổng'!$H:$H,$H396)&gt;1),""Trùng ""&amp;FILTER('Data tổng'!$B:$B,'Data tổng'!$I:$I=$I396,'Data tổng'!$B:$B&lt;&gt;$B396),""ok""))"),"ok")</f>
        <v>ok</v>
      </c>
      <c r="M395" s="16" t="s">
        <v>40</v>
      </c>
      <c r="N395" s="16"/>
      <c r="O395" s="16"/>
      <c r="P395" s="16"/>
      <c r="Q395" s="16"/>
      <c r="R395" s="16"/>
      <c r="T395" s="16"/>
      <c r="U395" s="22"/>
      <c r="V395" s="23"/>
      <c r="W395" s="24"/>
      <c r="X395" s="25"/>
      <c r="Y395" s="26"/>
      <c r="Z395" s="26"/>
      <c r="AA395" s="26"/>
      <c r="AB395" s="27"/>
      <c r="AC395" s="27"/>
      <c r="AD395" s="28"/>
      <c r="AE395" s="29"/>
      <c r="AF395" s="29"/>
      <c r="AG395" s="29"/>
    </row>
    <row r="396" spans="1:33" ht="26">
      <c r="A396" s="19">
        <v>44572</v>
      </c>
      <c r="B396" s="16" t="s">
        <v>33</v>
      </c>
      <c r="C396" s="16" t="s">
        <v>250</v>
      </c>
      <c r="D396" s="16" t="s">
        <v>417</v>
      </c>
      <c r="E396" s="16" t="s">
        <v>48</v>
      </c>
      <c r="F396" s="17" t="str">
        <f t="shared" si="7"/>
        <v>Đã nhận được CV</v>
      </c>
      <c r="G396" s="16" t="s">
        <v>1515</v>
      </c>
      <c r="H396" s="95" t="s">
        <v>1516</v>
      </c>
      <c r="I396" s="16" t="s">
        <v>1517</v>
      </c>
      <c r="J396" s="88"/>
      <c r="K396" s="30" t="s">
        <v>1518</v>
      </c>
      <c r="L396" s="21" t="str">
        <f ca="1">IFERROR(__xludf.DUMMYFUNCTION("if(or(countifs($H$3:H397,H397)&gt;1, countifs($I$3:I397,I397)&gt;1),""Trùng"",if(or(COUNTIFS('Data tổng'!$I:$I,$I397)&gt;1,COUNTIFS('Data tổng'!$H:$H,$H397)&gt;1),""Trùng ""&amp;FILTER('Data tổng'!$B:$B,'Data tổng'!$I:$I=$I397,'Data tổng'!$B:$B&lt;&gt;$B397),""ok""))"),"ok")</f>
        <v>ok</v>
      </c>
      <c r="M396" s="16" t="s">
        <v>40</v>
      </c>
      <c r="N396" s="16"/>
      <c r="O396" s="16"/>
      <c r="P396" s="16"/>
      <c r="Q396" s="16"/>
      <c r="R396" s="16"/>
      <c r="T396" s="16"/>
      <c r="U396" s="22" t="s">
        <v>1502</v>
      </c>
      <c r="V396" s="23"/>
      <c r="W396" s="24"/>
      <c r="X396" s="25"/>
      <c r="Y396" s="26"/>
      <c r="Z396" s="26"/>
      <c r="AA396" s="26"/>
      <c r="AB396" s="27"/>
      <c r="AC396" s="27"/>
      <c r="AD396" s="28"/>
      <c r="AE396" s="29"/>
      <c r="AF396" s="29"/>
      <c r="AG396" s="29"/>
    </row>
    <row r="397" spans="1:33" ht="26">
      <c r="A397" s="19">
        <v>44572</v>
      </c>
      <c r="B397" s="16" t="s">
        <v>33</v>
      </c>
      <c r="C397" s="16" t="s">
        <v>155</v>
      </c>
      <c r="D397" s="16" t="s">
        <v>457</v>
      </c>
      <c r="E397" s="16" t="s">
        <v>48</v>
      </c>
      <c r="F397" s="17" t="str">
        <f t="shared" si="7"/>
        <v>Đã nhận được CV</v>
      </c>
      <c r="G397" s="16" t="s">
        <v>1519</v>
      </c>
      <c r="H397" s="95" t="s">
        <v>1520</v>
      </c>
      <c r="I397" s="16" t="s">
        <v>1521</v>
      </c>
      <c r="J397" s="88"/>
      <c r="K397" s="30" t="s">
        <v>1522</v>
      </c>
      <c r="L397" s="21" t="str">
        <f ca="1">IFERROR(__xludf.DUMMYFUNCTION("if(or(countifs($H$3:H398,H398)&gt;1, countifs($I$3:I398,I398)&gt;1),""Trùng"",if(or(COUNTIFS('Data tổng'!$I:$I,$I398)&gt;1,COUNTIFS('Data tổng'!$H:$H,$H398)&gt;1),""Trùng ""&amp;FILTER('Data tổng'!$B:$B,'Data tổng'!$I:$I=$I398,'Data tổng'!$B:$B&lt;&gt;$B398),""ok""))"),"ok")</f>
        <v>ok</v>
      </c>
      <c r="M397" s="16" t="s">
        <v>40</v>
      </c>
      <c r="N397" s="16"/>
      <c r="O397" s="16"/>
      <c r="P397" s="16"/>
      <c r="Q397" s="16"/>
      <c r="R397" s="16"/>
      <c r="T397" s="16"/>
      <c r="U397" s="22"/>
      <c r="V397" s="23"/>
      <c r="W397" s="24"/>
      <c r="X397" s="25"/>
      <c r="Y397" s="26"/>
      <c r="Z397" s="26"/>
      <c r="AA397" s="26"/>
      <c r="AB397" s="27"/>
      <c r="AC397" s="27"/>
      <c r="AD397" s="28"/>
      <c r="AE397" s="29"/>
      <c r="AF397" s="29"/>
      <c r="AG397" s="29"/>
    </row>
    <row r="398" spans="1:33">
      <c r="A398" s="19">
        <v>44572</v>
      </c>
      <c r="B398" s="16" t="s">
        <v>33</v>
      </c>
      <c r="C398" s="16" t="s">
        <v>78</v>
      </c>
      <c r="D398" s="16" t="s">
        <v>417</v>
      </c>
      <c r="E398" s="16" t="s">
        <v>48</v>
      </c>
      <c r="F398" s="17" t="str">
        <f t="shared" si="7"/>
        <v>Fail CV</v>
      </c>
      <c r="G398" s="16" t="s">
        <v>1523</v>
      </c>
      <c r="H398" s="95" t="s">
        <v>1524</v>
      </c>
      <c r="I398" s="16" t="s">
        <v>1525</v>
      </c>
      <c r="J398" s="88">
        <v>33819</v>
      </c>
      <c r="K398" s="30" t="s">
        <v>1526</v>
      </c>
      <c r="L398" s="21" t="str">
        <f ca="1">IFERROR(__xludf.DUMMYFUNCTION("if(or(countifs($H$3:H399,H399)&gt;1, countifs($I$3:I399,I399)&gt;1),""Trùng"",if(or(COUNTIFS('Data tổng'!$I:$I,$I399)&gt;1,COUNTIFS('Data tổng'!$H:$H,$H399)&gt;1),""Trùng ""&amp;FILTER('Data tổng'!$B:$B,'Data tổng'!$I:$I=$I399,'Data tổng'!$B:$B&lt;&gt;$B399),""ok""))"),"ok")</f>
        <v>ok</v>
      </c>
      <c r="M398" s="16" t="s">
        <v>40</v>
      </c>
      <c r="N398" s="16"/>
      <c r="O398" s="16"/>
      <c r="P398" s="16"/>
      <c r="Q398" s="16"/>
      <c r="R398" s="16"/>
      <c r="T398" s="16"/>
      <c r="U398" s="22"/>
      <c r="V398" s="23"/>
      <c r="W398" s="24" t="s">
        <v>47</v>
      </c>
      <c r="X398" s="25"/>
      <c r="Y398" s="26"/>
      <c r="Z398" s="26"/>
      <c r="AA398" s="26"/>
      <c r="AB398" s="27"/>
      <c r="AC398" s="27"/>
      <c r="AD398" s="28"/>
      <c r="AE398" s="29"/>
      <c r="AF398" s="29"/>
      <c r="AG398" s="29"/>
    </row>
    <row r="399" spans="1:33" ht="26">
      <c r="A399" s="19">
        <v>44572</v>
      </c>
      <c r="B399" s="16" t="s">
        <v>33</v>
      </c>
      <c r="C399" s="16" t="s">
        <v>78</v>
      </c>
      <c r="D399" s="16" t="s">
        <v>79</v>
      </c>
      <c r="E399" s="16" t="s">
        <v>48</v>
      </c>
      <c r="F399" s="17" t="str">
        <f t="shared" si="7"/>
        <v>Đã nhận được CV</v>
      </c>
      <c r="G399" s="16" t="s">
        <v>1527</v>
      </c>
      <c r="H399" s="95" t="s">
        <v>1528</v>
      </c>
      <c r="I399" s="16" t="s">
        <v>1529</v>
      </c>
      <c r="J399" s="88">
        <v>35807</v>
      </c>
      <c r="K399" s="30" t="s">
        <v>1530</v>
      </c>
      <c r="L399" s="21" t="str">
        <f ca="1">IFERROR(__xludf.DUMMYFUNCTION("if(or(countifs($H$3:H400,H400)&gt;1, countifs($I$3:I400,I400)&gt;1),""Trùng"",if(or(COUNTIFS('Data tổng'!$I:$I,$I400)&gt;1,COUNTIFS('Data tổng'!$H:$H,$H400)&gt;1),""Trùng ""&amp;FILTER('Data tổng'!$B:$B,'Data tổng'!$I:$I=$I400,'Data tổng'!$B:$B&lt;&gt;$B400),""ok""))"),"ok")</f>
        <v>ok</v>
      </c>
      <c r="M399" s="16" t="s">
        <v>40</v>
      </c>
      <c r="N399" s="16"/>
      <c r="O399" s="16"/>
      <c r="P399" s="16"/>
      <c r="Q399" s="16"/>
      <c r="R399" s="16"/>
      <c r="T399" s="16"/>
      <c r="U399" s="22"/>
      <c r="V399" s="23"/>
      <c r="W399" s="24"/>
      <c r="X399" s="25"/>
      <c r="Y399" s="26"/>
      <c r="Z399" s="26"/>
      <c r="AA399" s="26"/>
      <c r="AB399" s="27"/>
      <c r="AC399" s="27"/>
      <c r="AD399" s="28"/>
      <c r="AE399" s="29"/>
      <c r="AF399" s="29"/>
      <c r="AG399" s="29"/>
    </row>
    <row r="400" spans="1:33" ht="26">
      <c r="A400" s="19">
        <v>44572</v>
      </c>
      <c r="B400" s="16" t="s">
        <v>33</v>
      </c>
      <c r="C400" s="16" t="s">
        <v>78</v>
      </c>
      <c r="D400" s="16" t="s">
        <v>79</v>
      </c>
      <c r="E400" s="16" t="s">
        <v>48</v>
      </c>
      <c r="F400" s="17" t="str">
        <f t="shared" si="7"/>
        <v>Đã nhận được CV</v>
      </c>
      <c r="G400" s="16" t="s">
        <v>1531</v>
      </c>
      <c r="H400" s="95" t="s">
        <v>1532</v>
      </c>
      <c r="I400" s="16" t="s">
        <v>1533</v>
      </c>
      <c r="J400" s="88">
        <v>35643</v>
      </c>
      <c r="K400" s="30" t="s">
        <v>1534</v>
      </c>
      <c r="L400" s="21" t="str">
        <f ca="1">IFERROR(__xludf.DUMMYFUNCTION("if(or(countifs($H$3:H401,H401)&gt;1, countifs($I$3:I401,I401)&gt;1),""Trùng"",if(or(COUNTIFS('Data tổng'!$I:$I,$I401)&gt;1,COUNTIFS('Data tổng'!$H:$H,$H401)&gt;1),""Trùng ""&amp;FILTER('Data tổng'!$B:$B,'Data tổng'!$I:$I=$I401,'Data tổng'!$B:$B&lt;&gt;$B401),""ok""))"),"ok")</f>
        <v>ok</v>
      </c>
      <c r="M400" s="16" t="s">
        <v>40</v>
      </c>
      <c r="N400" s="16"/>
      <c r="O400" s="16"/>
      <c r="P400" s="16"/>
      <c r="Q400" s="16"/>
      <c r="R400" s="16"/>
      <c r="T400" s="16"/>
      <c r="U400" s="22"/>
      <c r="V400" s="23"/>
      <c r="W400" s="24"/>
      <c r="X400" s="25"/>
      <c r="Y400" s="26"/>
      <c r="Z400" s="26"/>
      <c r="AA400" s="26"/>
      <c r="AB400" s="27"/>
      <c r="AC400" s="27"/>
      <c r="AD400" s="28"/>
      <c r="AE400" s="29"/>
      <c r="AF400" s="29"/>
      <c r="AG400" s="29"/>
    </row>
    <row r="401" spans="1:33" ht="26">
      <c r="A401" s="19">
        <v>44572</v>
      </c>
      <c r="B401" s="16" t="s">
        <v>33</v>
      </c>
      <c r="C401" s="16" t="s">
        <v>78</v>
      </c>
      <c r="D401" s="16" t="s">
        <v>79</v>
      </c>
      <c r="E401" s="16" t="s">
        <v>48</v>
      </c>
      <c r="F401" s="17" t="str">
        <f t="shared" si="7"/>
        <v>Đã nhận được CV</v>
      </c>
      <c r="G401" s="16" t="s">
        <v>1535</v>
      </c>
      <c r="H401" s="95" t="s">
        <v>1536</v>
      </c>
      <c r="I401" s="16" t="s">
        <v>1537</v>
      </c>
      <c r="J401" s="88">
        <v>35541</v>
      </c>
      <c r="K401" s="30" t="s">
        <v>1534</v>
      </c>
      <c r="L401" s="21" t="str">
        <f ca="1">IFERROR(__xludf.DUMMYFUNCTION("if(or(countifs($H$3:H402,H402)&gt;1, countifs($I$3:I402,I402)&gt;1),""Trùng"",if(or(COUNTIFS('Data tổng'!$I:$I,$I402)&gt;1,COUNTIFS('Data tổng'!$H:$H,$H402)&gt;1),""Trùng ""&amp;FILTER('Data tổng'!$B:$B,'Data tổng'!$I:$I=$I402,'Data tổng'!$B:$B&lt;&gt;$B402),""ok""))"),"ok")</f>
        <v>ok</v>
      </c>
      <c r="M401" s="16" t="s">
        <v>40</v>
      </c>
      <c r="N401" s="16"/>
      <c r="O401" s="16"/>
      <c r="P401" s="16"/>
      <c r="Q401" s="16"/>
      <c r="R401" s="16"/>
      <c r="T401" s="16"/>
      <c r="U401" s="22"/>
      <c r="V401" s="23"/>
      <c r="W401" s="24"/>
      <c r="X401" s="25"/>
      <c r="Y401" s="26"/>
      <c r="Z401" s="26"/>
      <c r="AA401" s="26"/>
      <c r="AB401" s="27"/>
      <c r="AC401" s="27"/>
      <c r="AD401" s="28"/>
      <c r="AE401" s="29"/>
      <c r="AF401" s="29"/>
      <c r="AG401" s="29"/>
    </row>
    <row r="402" spans="1:33" ht="38.5" hidden="1">
      <c r="A402" s="15">
        <v>44208</v>
      </c>
      <c r="B402" s="16" t="s">
        <v>33</v>
      </c>
      <c r="C402" s="16" t="s">
        <v>155</v>
      </c>
      <c r="D402" s="16" t="s">
        <v>79</v>
      </c>
      <c r="E402" s="16" t="s">
        <v>48</v>
      </c>
      <c r="F402" s="17" t="str">
        <f t="shared" si="7"/>
        <v>Cân nhắc offer</v>
      </c>
      <c r="G402" s="58" t="s">
        <v>1538</v>
      </c>
      <c r="H402" s="95" t="s">
        <v>1539</v>
      </c>
      <c r="I402" s="16" t="s">
        <v>1540</v>
      </c>
      <c r="J402" s="88">
        <v>36531</v>
      </c>
      <c r="K402" s="30" t="s">
        <v>1541</v>
      </c>
      <c r="L402" s="21" t="str">
        <f ca="1">IFERROR(__xludf.DUMMYFUNCTION("if(or(countifs($H$3:H403,H403)&gt;1, countifs($I$3:I403,I403)&gt;1),""Trùng"",if(or(COUNTIFS('Data tổng'!$I:$I,$I403)&gt;1,COUNTIFS('Data tổng'!$H:$H,$H403)&gt;1),""Trùng ""&amp;FILTER('Data tổng'!$B:$B,'Data tổng'!$I:$I=$I403,'Data tổng'!$B:$B&lt;&gt;$B403),""ok""))"),"ok")</f>
        <v>ok</v>
      </c>
      <c r="M402" s="16" t="s">
        <v>112</v>
      </c>
      <c r="N402" s="16" t="s">
        <v>1496</v>
      </c>
      <c r="O402" s="16"/>
      <c r="P402" s="16"/>
      <c r="Q402" s="16"/>
      <c r="R402" s="16"/>
      <c r="T402" s="16"/>
      <c r="U402" s="22"/>
      <c r="V402" s="23"/>
      <c r="W402" s="24" t="s">
        <v>57</v>
      </c>
      <c r="X402" s="25">
        <v>44575</v>
      </c>
      <c r="Y402" s="33">
        <v>0.625</v>
      </c>
      <c r="Z402" s="26" t="s">
        <v>194</v>
      </c>
      <c r="AA402" s="26" t="s">
        <v>57</v>
      </c>
      <c r="AB402" s="27"/>
      <c r="AC402" s="27" t="s">
        <v>221</v>
      </c>
      <c r="AD402" s="28"/>
      <c r="AE402" s="29"/>
      <c r="AF402" s="29"/>
      <c r="AG402" s="29"/>
    </row>
    <row r="403" spans="1:33" ht="26" hidden="1">
      <c r="A403" s="15">
        <v>44208</v>
      </c>
      <c r="B403" s="16" t="s">
        <v>33</v>
      </c>
      <c r="C403" s="16" t="s">
        <v>155</v>
      </c>
      <c r="D403" s="16" t="s">
        <v>35</v>
      </c>
      <c r="E403" s="16" t="s">
        <v>48</v>
      </c>
      <c r="F403" s="17" t="str">
        <f t="shared" si="7"/>
        <v>Đã nhận được CV</v>
      </c>
      <c r="G403" s="16" t="s">
        <v>1542</v>
      </c>
      <c r="H403" s="95" t="s">
        <v>1543</v>
      </c>
      <c r="I403" s="16" t="s">
        <v>1544</v>
      </c>
      <c r="J403" s="88">
        <v>35338</v>
      </c>
      <c r="K403" s="30" t="s">
        <v>1545</v>
      </c>
      <c r="L403" s="21" t="str">
        <f ca="1">IFERROR(__xludf.DUMMYFUNCTION("if(or(countifs($H$3:H404,H404)&gt;1, countifs($I$3:I404,I404)&gt;1),""Trùng"",if(or(COUNTIFS('Data tổng'!$I:$I,$I404)&gt;1,COUNTIFS('Data tổng'!$H:$H,$H404)&gt;1),""Trùng ""&amp;FILTER('Data tổng'!$B:$B,'Data tổng'!$I:$I=$I404,'Data tổng'!$B:$B&lt;&gt;$B404),""ok""))"),"ok")</f>
        <v>ok</v>
      </c>
      <c r="M403" s="16" t="s">
        <v>112</v>
      </c>
      <c r="N403" s="16" t="s">
        <v>1496</v>
      </c>
      <c r="O403" s="16"/>
      <c r="P403" s="16"/>
      <c r="Q403" s="16"/>
      <c r="R403" s="16"/>
      <c r="T403" s="16"/>
      <c r="U403" s="22"/>
      <c r="V403" s="23"/>
      <c r="W403" s="24"/>
      <c r="X403" s="25"/>
      <c r="Y403" s="26"/>
      <c r="Z403" s="26"/>
      <c r="AA403" s="26"/>
      <c r="AB403" s="27"/>
      <c r="AC403" s="27"/>
      <c r="AD403" s="28"/>
      <c r="AE403" s="29"/>
      <c r="AF403" s="29"/>
      <c r="AG403" s="29"/>
    </row>
    <row r="404" spans="1:33" ht="26" hidden="1">
      <c r="A404" s="15">
        <v>44209</v>
      </c>
      <c r="B404" s="16" t="s">
        <v>33</v>
      </c>
      <c r="C404" s="16" t="s">
        <v>250</v>
      </c>
      <c r="D404" s="16" t="s">
        <v>34</v>
      </c>
      <c r="E404" s="16" t="s">
        <v>48</v>
      </c>
      <c r="F404" s="17" t="str">
        <f t="shared" si="7"/>
        <v>Từ chối offer</v>
      </c>
      <c r="G404" s="82" t="s">
        <v>1546</v>
      </c>
      <c r="H404" s="95" t="s">
        <v>1547</v>
      </c>
      <c r="I404" s="16" t="s">
        <v>1548</v>
      </c>
      <c r="J404" s="88">
        <v>37062</v>
      </c>
      <c r="K404" s="30" t="s">
        <v>1549</v>
      </c>
      <c r="L404" s="21" t="str">
        <f ca="1">IFERROR(__xludf.DUMMYFUNCTION("if(or(countifs($H$3:H405,H405)&gt;1, countifs($I$3:I405,I405)&gt;1),""Trùng"",if(or(COUNTIFS('Data tổng'!$I:$I,$I405)&gt;1,COUNTIFS('Data tổng'!$H:$H,$H405)&gt;1),""Trùng ""&amp;FILTER('Data tổng'!$B:$B,'Data tổng'!$I:$I=$I405,'Data tổng'!$B:$B&lt;&gt;$B405),""ok""))"),"ok")</f>
        <v>ok</v>
      </c>
      <c r="M404" s="16" t="s">
        <v>112</v>
      </c>
      <c r="N404" s="16" t="s">
        <v>89</v>
      </c>
      <c r="O404" s="16"/>
      <c r="P404" s="16"/>
      <c r="Q404" s="16"/>
      <c r="R404" s="16"/>
      <c r="T404" s="16"/>
      <c r="U404" s="22"/>
      <c r="V404" s="23"/>
      <c r="W404" s="24" t="s">
        <v>57</v>
      </c>
      <c r="X404" s="25">
        <v>44575</v>
      </c>
      <c r="Y404" s="33">
        <v>0.70833333333333337</v>
      </c>
      <c r="Z404" s="26" t="s">
        <v>89</v>
      </c>
      <c r="AA404" s="26" t="s">
        <v>57</v>
      </c>
      <c r="AB404" s="57">
        <v>44578</v>
      </c>
      <c r="AC404" s="27" t="s">
        <v>128</v>
      </c>
      <c r="AD404" s="28"/>
      <c r="AE404" s="29"/>
      <c r="AF404" s="29"/>
      <c r="AG404" s="29"/>
    </row>
    <row r="405" spans="1:33" ht="113.5" hidden="1">
      <c r="A405" s="15">
        <v>44210</v>
      </c>
      <c r="B405" s="16" t="s">
        <v>33</v>
      </c>
      <c r="C405" s="16" t="s">
        <v>155</v>
      </c>
      <c r="D405" s="16" t="s">
        <v>417</v>
      </c>
      <c r="E405" s="16" t="s">
        <v>48</v>
      </c>
      <c r="F405" s="17" t="str">
        <f t="shared" si="7"/>
        <v>Từ chối offer</v>
      </c>
      <c r="G405" s="82" t="s">
        <v>1550</v>
      </c>
      <c r="H405" s="95" t="s">
        <v>1551</v>
      </c>
      <c r="I405" s="16" t="s">
        <v>1552</v>
      </c>
      <c r="J405" s="88">
        <v>35366</v>
      </c>
      <c r="K405" s="30" t="s">
        <v>1553</v>
      </c>
      <c r="L405" s="21" t="str">
        <f ca="1">IFERROR(__xludf.DUMMYFUNCTION("if(or(countifs($H$3:H406,H406)&gt;1, countifs($I$3:I406,I406)&gt;1),""Trùng"",if(or(COUNTIFS('Data tổng'!$I:$I,$I406)&gt;1,COUNTIFS('Data tổng'!$H:$H,$H406)&gt;1),""Trùng ""&amp;FILTER('Data tổng'!$B:$B,'Data tổng'!$I:$I=$I406,'Data tổng'!$B:$B&lt;&gt;$B406),""ok""))"),"ok")</f>
        <v>ok</v>
      </c>
      <c r="M405" s="16" t="s">
        <v>83</v>
      </c>
      <c r="N405" s="16" t="s">
        <v>243</v>
      </c>
      <c r="O405" s="16"/>
      <c r="P405" s="16"/>
      <c r="Q405" s="16" t="s">
        <v>45</v>
      </c>
      <c r="R405" s="16"/>
      <c r="T405" s="16"/>
      <c r="U405" s="22" t="s">
        <v>1554</v>
      </c>
      <c r="V405" s="23"/>
      <c r="W405" s="24" t="s">
        <v>57</v>
      </c>
      <c r="X405" s="25">
        <v>44575</v>
      </c>
      <c r="Y405" s="33">
        <v>0.625</v>
      </c>
      <c r="Z405" s="26" t="s">
        <v>194</v>
      </c>
      <c r="AA405" s="26" t="s">
        <v>57</v>
      </c>
      <c r="AB405" s="57">
        <v>44581</v>
      </c>
      <c r="AC405" s="27" t="s">
        <v>128</v>
      </c>
      <c r="AD405" s="28"/>
      <c r="AE405" s="29"/>
      <c r="AF405" s="29"/>
      <c r="AG405" s="29"/>
    </row>
    <row r="406" spans="1:33" ht="26" hidden="1">
      <c r="A406" s="15">
        <v>44211</v>
      </c>
      <c r="B406" s="16" t="s">
        <v>33</v>
      </c>
      <c r="C406" s="16" t="s">
        <v>155</v>
      </c>
      <c r="D406" s="16" t="s">
        <v>417</v>
      </c>
      <c r="E406" s="16" t="s">
        <v>48</v>
      </c>
      <c r="F406" s="17" t="str">
        <f t="shared" si="7"/>
        <v>Đã nhận được CV</v>
      </c>
      <c r="G406" s="16" t="s">
        <v>1555</v>
      </c>
      <c r="H406" s="95" t="s">
        <v>1556</v>
      </c>
      <c r="I406" s="16" t="s">
        <v>1557</v>
      </c>
      <c r="J406" s="88"/>
      <c r="K406" s="30" t="s">
        <v>1558</v>
      </c>
      <c r="L406" s="21" t="str">
        <f ca="1">IFERROR(__xludf.DUMMYFUNCTION("if(or(countifs($H$3:H407,H407)&gt;1, countifs($I$3:I407,I407)&gt;1),""Trùng"",if(or(COUNTIFS('Data tổng'!$I:$I,$I407)&gt;1,COUNTIFS('Data tổng'!$H:$H,$H407)&gt;1),""Trùng ""&amp;FILTER('Data tổng'!$B:$B,'Data tổng'!$I:$I=$I407,'Data tổng'!$B:$B&lt;&gt;$B407),""ok""))"),"ok")</f>
        <v>ok</v>
      </c>
      <c r="M406" s="16" t="s">
        <v>40</v>
      </c>
      <c r="N406" s="16" t="s">
        <v>41</v>
      </c>
      <c r="O406" s="16"/>
      <c r="P406" s="16"/>
      <c r="Q406" s="16"/>
      <c r="R406" s="16"/>
      <c r="T406" s="16"/>
      <c r="U406" s="22"/>
      <c r="V406" s="23"/>
      <c r="W406" s="24"/>
      <c r="X406" s="25"/>
      <c r="Y406" s="26"/>
      <c r="Z406" s="26"/>
      <c r="AA406" s="26"/>
      <c r="AB406" s="27"/>
      <c r="AC406" s="27"/>
      <c r="AD406" s="28"/>
      <c r="AE406" s="29"/>
      <c r="AF406" s="29"/>
      <c r="AG406" s="29"/>
    </row>
    <row r="407" spans="1:33" ht="51">
      <c r="A407" s="19">
        <v>44580</v>
      </c>
      <c r="B407" s="16" t="s">
        <v>33</v>
      </c>
      <c r="C407" s="16" t="s">
        <v>155</v>
      </c>
      <c r="D407" s="16" t="s">
        <v>417</v>
      </c>
      <c r="E407" s="16" t="s">
        <v>48</v>
      </c>
      <c r="F407" s="17" t="str">
        <f t="shared" si="7"/>
        <v>Đã nhận được CV</v>
      </c>
      <c r="G407" s="58" t="s">
        <v>1559</v>
      </c>
      <c r="H407" s="95" t="s">
        <v>1560</v>
      </c>
      <c r="I407" s="16" t="s">
        <v>1561</v>
      </c>
      <c r="J407" s="88">
        <v>35208</v>
      </c>
      <c r="K407" s="30" t="s">
        <v>1562</v>
      </c>
      <c r="L407" s="21" t="str">
        <f ca="1">IFERROR(__xludf.DUMMYFUNCTION("if(or(countifs($H$3:H408,H408)&gt;1, countifs($I$3:I408,I408)&gt;1),""Trùng"",if(or(COUNTIFS('Data tổng'!$I:$I,$I408)&gt;1,COUNTIFS('Data tổng'!$H:$H,$H408)&gt;1),""Trùng ""&amp;FILTER('Data tổng'!$B:$B,'Data tổng'!$I:$I=$I408,'Data tổng'!$B:$B&lt;&gt;$B408),""ok""))"),"ok")</f>
        <v>ok</v>
      </c>
      <c r="M407" s="16" t="s">
        <v>40</v>
      </c>
      <c r="N407" s="16" t="s">
        <v>84</v>
      </c>
      <c r="O407" s="16"/>
      <c r="P407" s="16"/>
      <c r="Q407" s="16"/>
      <c r="R407" s="16"/>
      <c r="T407" s="16"/>
      <c r="U407" s="22" t="s">
        <v>1563</v>
      </c>
      <c r="V407" s="23"/>
      <c r="W407" s="24"/>
      <c r="X407" s="25"/>
      <c r="Y407" s="26"/>
      <c r="Z407" s="26"/>
      <c r="AA407" s="26"/>
      <c r="AB407" s="27"/>
      <c r="AC407" s="27"/>
      <c r="AD407" s="28"/>
      <c r="AE407" s="29"/>
      <c r="AF407" s="29"/>
      <c r="AG407" s="29"/>
    </row>
    <row r="408" spans="1:33" ht="26">
      <c r="A408" s="19">
        <v>44580</v>
      </c>
      <c r="B408" s="16" t="s">
        <v>33</v>
      </c>
      <c r="C408" s="16" t="s">
        <v>145</v>
      </c>
      <c r="D408" s="16" t="s">
        <v>35</v>
      </c>
      <c r="E408" s="16" t="s">
        <v>36</v>
      </c>
      <c r="F408" s="17" t="str">
        <f t="shared" si="7"/>
        <v>Đã nhận được CV</v>
      </c>
      <c r="G408" s="16" t="s">
        <v>1564</v>
      </c>
      <c r="H408" s="95" t="s">
        <v>1565</v>
      </c>
      <c r="I408" s="16" t="s">
        <v>1566</v>
      </c>
      <c r="J408" s="88">
        <v>36804</v>
      </c>
      <c r="K408" s="30" t="s">
        <v>1567</v>
      </c>
      <c r="L408" s="21" t="str">
        <f ca="1">IFERROR(__xludf.DUMMYFUNCTION("if(or(countifs($H$3:H409,H409)&gt;1, countifs($I$3:I409,I409)&gt;1),""Trùng"",if(or(COUNTIFS('Data tổng'!$I:$I,$I409)&gt;1,COUNTIFS('Data tổng'!$H:$H,$H409)&gt;1),""Trùng ""&amp;FILTER('Data tổng'!$B:$B,'Data tổng'!$I:$I=$I409,'Data tổng'!$B:$B&lt;&gt;$B409),""ok""))"),"ok")</f>
        <v>ok</v>
      </c>
      <c r="M408" s="16" t="s">
        <v>112</v>
      </c>
      <c r="N408" s="16" t="s">
        <v>127</v>
      </c>
      <c r="O408" s="16" t="s">
        <v>94</v>
      </c>
      <c r="P408" s="16"/>
      <c r="Q408" s="16"/>
      <c r="R408" s="16"/>
      <c r="T408" s="16"/>
      <c r="U408" s="22"/>
      <c r="V408" s="23"/>
      <c r="W408" s="24"/>
      <c r="X408" s="25"/>
      <c r="Y408" s="26"/>
      <c r="Z408" s="26"/>
      <c r="AA408" s="26"/>
      <c r="AB408" s="27"/>
      <c r="AC408" s="27"/>
      <c r="AD408" s="28"/>
      <c r="AE408" s="29"/>
      <c r="AF408" s="29"/>
      <c r="AG408" s="29"/>
    </row>
    <row r="409" spans="1:33" ht="26">
      <c r="A409" s="19">
        <v>44580</v>
      </c>
      <c r="B409" s="16" t="s">
        <v>33</v>
      </c>
      <c r="C409" s="16" t="s">
        <v>34</v>
      </c>
      <c r="D409" s="16" t="s">
        <v>35</v>
      </c>
      <c r="E409" s="16" t="s">
        <v>48</v>
      </c>
      <c r="F409" s="17" t="str">
        <f t="shared" si="7"/>
        <v>Đã nhận được CV</v>
      </c>
      <c r="G409" s="16" t="s">
        <v>1568</v>
      </c>
      <c r="H409" s="86">
        <v>338110464</v>
      </c>
      <c r="I409" s="16" t="s">
        <v>1569</v>
      </c>
      <c r="J409" s="88">
        <v>36397</v>
      </c>
      <c r="K409" s="30" t="s">
        <v>1570</v>
      </c>
      <c r="L409" s="21" t="str">
        <f ca="1">IFERROR(__xludf.DUMMYFUNCTION("if(or(countifs($H$3:H410,H410)&gt;1, countifs($I$3:I410,I410)&gt;1),""Trùng"",if(or(COUNTIFS('Data tổng'!$I:$I,$I410)&gt;1,COUNTIFS('Data tổng'!$H:$H,$H410)&gt;1),""Trùng ""&amp;FILTER('Data tổng'!$B:$B,'Data tổng'!$I:$I=$I410,'Data tổng'!$B:$B&lt;&gt;$B410),""ok""))"),"ok")</f>
        <v>ok</v>
      </c>
      <c r="M409" s="16" t="s">
        <v>52</v>
      </c>
      <c r="N409" s="16"/>
      <c r="O409" s="16" t="s">
        <v>94</v>
      </c>
      <c r="P409" s="16"/>
      <c r="Q409" s="16"/>
      <c r="R409" s="16"/>
      <c r="T409" s="16"/>
      <c r="U409" s="22"/>
      <c r="V409" s="23"/>
      <c r="W409" s="24"/>
      <c r="X409" s="25"/>
      <c r="Y409" s="26"/>
      <c r="Z409" s="26"/>
      <c r="AA409" s="26"/>
      <c r="AB409" s="27"/>
      <c r="AC409" s="27"/>
      <c r="AD409" s="28"/>
      <c r="AE409" s="29"/>
      <c r="AF409" s="29"/>
      <c r="AG409" s="29"/>
    </row>
    <row r="410" spans="1:33" ht="63.5">
      <c r="A410" s="19">
        <v>44580</v>
      </c>
      <c r="B410" s="16" t="s">
        <v>33</v>
      </c>
      <c r="C410" s="16" t="s">
        <v>34</v>
      </c>
      <c r="D410" s="16" t="s">
        <v>34</v>
      </c>
      <c r="E410" s="16" t="s">
        <v>48</v>
      </c>
      <c r="F410" s="17" t="str">
        <f t="shared" si="7"/>
        <v>Đã onboard</v>
      </c>
      <c r="G410" s="96" t="s">
        <v>1571</v>
      </c>
      <c r="H410" s="95" t="s">
        <v>1572</v>
      </c>
      <c r="I410" s="16" t="s">
        <v>1573</v>
      </c>
      <c r="J410" s="88">
        <v>35922</v>
      </c>
      <c r="K410" s="30" t="s">
        <v>1574</v>
      </c>
      <c r="L410" s="21" t="str">
        <f ca="1">IFERROR(__xludf.DUMMYFUNCTION("if(or(countifs($H$3:H411,H411)&gt;1, countifs($I$3:I411,I411)&gt;1),""Trùng"",if(or(COUNTIFS('Data tổng'!$I:$I,$I411)&gt;1,COUNTIFS('Data tổng'!$H:$H,$H411)&gt;1),""Trùng ""&amp;FILTER('Data tổng'!$B:$B,'Data tổng'!$I:$I=$I411,'Data tổng'!$B:$B&lt;&gt;$B411),""ok""))"),"ok")</f>
        <v>ok</v>
      </c>
      <c r="M410" s="16"/>
      <c r="N410" s="16"/>
      <c r="O410" s="16"/>
      <c r="P410" s="16"/>
      <c r="Q410" s="16"/>
      <c r="R410" s="16"/>
      <c r="S410" s="16" t="s">
        <v>1575</v>
      </c>
      <c r="T410" s="16"/>
      <c r="U410" s="22" t="s">
        <v>1576</v>
      </c>
      <c r="V410" s="23">
        <v>44580</v>
      </c>
      <c r="W410" s="24" t="s">
        <v>57</v>
      </c>
      <c r="X410" s="25">
        <v>44581</v>
      </c>
      <c r="Y410" s="33">
        <v>0.70833333333333337</v>
      </c>
      <c r="Z410" s="26" t="s">
        <v>682</v>
      </c>
      <c r="AA410" s="26" t="s">
        <v>57</v>
      </c>
      <c r="AB410" s="57">
        <v>44585</v>
      </c>
      <c r="AC410" s="27" t="s">
        <v>65</v>
      </c>
      <c r="AD410" s="28">
        <v>44606</v>
      </c>
      <c r="AE410" s="29" t="s">
        <v>65</v>
      </c>
      <c r="AF410" s="29" t="s">
        <v>1162</v>
      </c>
      <c r="AG410" s="29">
        <v>0</v>
      </c>
    </row>
    <row r="411" spans="1:33" ht="26">
      <c r="A411" s="19">
        <v>44581</v>
      </c>
      <c r="B411" s="16" t="s">
        <v>33</v>
      </c>
      <c r="C411" s="16" t="s">
        <v>155</v>
      </c>
      <c r="D411" s="16" t="s">
        <v>34</v>
      </c>
      <c r="E411" s="16" t="s">
        <v>48</v>
      </c>
      <c r="F411" s="17" t="str">
        <f t="shared" si="7"/>
        <v>Không onboard</v>
      </c>
      <c r="G411" s="82" t="s">
        <v>1577</v>
      </c>
      <c r="H411" s="95" t="s">
        <v>1578</v>
      </c>
      <c r="I411" s="16" t="s">
        <v>1579</v>
      </c>
      <c r="J411" s="88">
        <v>36502</v>
      </c>
      <c r="K411" s="30" t="s">
        <v>1580</v>
      </c>
      <c r="L411" s="21" t="str">
        <f ca="1">IFERROR(__xludf.DUMMYFUNCTION("if(or(countifs($H$3:H412,H412)&gt;1, countifs($I$3:I412,I412)&gt;1),""Trùng"",if(or(COUNTIFS('Data tổng'!$I:$I,$I412)&gt;1,COUNTIFS('Data tổng'!$H:$H,$H412)&gt;1),""Trùng ""&amp;FILTER('Data tổng'!$B:$B,'Data tổng'!$I:$I=$I412,'Data tổng'!$B:$B&lt;&gt;$B412),""ok""))"),"ok")</f>
        <v>ok</v>
      </c>
      <c r="M411" s="16"/>
      <c r="N411" s="16"/>
      <c r="O411" s="16"/>
      <c r="P411" s="16"/>
      <c r="Q411" s="16"/>
      <c r="R411" s="16"/>
      <c r="T411" s="16"/>
      <c r="U411" s="22"/>
      <c r="V411" s="23">
        <v>44581</v>
      </c>
      <c r="W411" s="24" t="s">
        <v>57</v>
      </c>
      <c r="X411" s="25">
        <v>44581</v>
      </c>
      <c r="Y411" s="33">
        <v>0.39583333333333331</v>
      </c>
      <c r="Z411" s="26" t="s">
        <v>194</v>
      </c>
      <c r="AA411" s="26" t="s">
        <v>57</v>
      </c>
      <c r="AB411" s="57">
        <v>44581</v>
      </c>
      <c r="AC411" s="27" t="s">
        <v>65</v>
      </c>
      <c r="AD411" s="28">
        <v>44606</v>
      </c>
      <c r="AE411" s="29" t="s">
        <v>128</v>
      </c>
      <c r="AF411" s="29" t="s">
        <v>1162</v>
      </c>
      <c r="AG411" s="29">
        <v>0</v>
      </c>
    </row>
    <row r="412" spans="1:33" ht="63.5">
      <c r="A412" s="19">
        <v>44581</v>
      </c>
      <c r="B412" s="16" t="s">
        <v>33</v>
      </c>
      <c r="C412" s="16" t="s">
        <v>155</v>
      </c>
      <c r="D412" s="16" t="s">
        <v>417</v>
      </c>
      <c r="E412" s="16" t="s">
        <v>48</v>
      </c>
      <c r="F412" s="17" t="str">
        <f t="shared" si="7"/>
        <v>Fail Phỏng vấn</v>
      </c>
      <c r="G412" s="58" t="s">
        <v>1581</v>
      </c>
      <c r="H412" s="95" t="s">
        <v>1582</v>
      </c>
      <c r="I412" s="16" t="s">
        <v>1583</v>
      </c>
      <c r="J412" s="88">
        <v>34982</v>
      </c>
      <c r="K412" s="30" t="s">
        <v>1584</v>
      </c>
      <c r="L412" s="21" t="str">
        <f ca="1">IFERROR(__xludf.DUMMYFUNCTION("if(or(countifs($H$3:H413,H413)&gt;1, countifs($I$3:I413,I413)&gt;1),""Trùng"",if(or(COUNTIFS('Data tổng'!$I:$I,$I413)&gt;1,COUNTIFS('Data tổng'!$H:$H,$H413)&gt;1),""Trùng ""&amp;FILTER('Data tổng'!$B:$B,'Data tổng'!$I:$I=$I413,'Data tổng'!$B:$B&lt;&gt;$B413),""ok""))"),"ok")</f>
        <v>ok</v>
      </c>
      <c r="M412" s="16" t="s">
        <v>112</v>
      </c>
      <c r="N412" s="16" t="s">
        <v>1585</v>
      </c>
      <c r="O412" s="16" t="s">
        <v>174</v>
      </c>
      <c r="P412" s="16"/>
      <c r="Q412" s="16" t="s">
        <v>191</v>
      </c>
      <c r="R412" s="16"/>
      <c r="T412" s="16"/>
      <c r="U412" s="22" t="s">
        <v>1586</v>
      </c>
      <c r="V412" s="23">
        <v>44601</v>
      </c>
      <c r="W412" s="24" t="s">
        <v>57</v>
      </c>
      <c r="X412" s="25">
        <v>44602</v>
      </c>
      <c r="Y412" s="33">
        <v>0.6875</v>
      </c>
      <c r="Z412" s="26" t="s">
        <v>827</v>
      </c>
      <c r="AA412" s="26" t="s">
        <v>47</v>
      </c>
      <c r="AB412" s="27"/>
      <c r="AC412" s="27"/>
      <c r="AD412" s="28"/>
      <c r="AE412" s="29"/>
      <c r="AF412" s="29"/>
      <c r="AG412" s="29"/>
    </row>
    <row r="413" spans="1:33" ht="26.5">
      <c r="A413" s="19">
        <v>44582</v>
      </c>
      <c r="B413" s="16" t="s">
        <v>33</v>
      </c>
      <c r="C413" s="16" t="s">
        <v>155</v>
      </c>
      <c r="D413" s="16" t="s">
        <v>79</v>
      </c>
      <c r="E413" s="16" t="s">
        <v>48</v>
      </c>
      <c r="F413" s="17" t="str">
        <f t="shared" si="7"/>
        <v>Đã onboard</v>
      </c>
      <c r="G413" s="16" t="s">
        <v>1587</v>
      </c>
      <c r="H413" s="95" t="s">
        <v>1588</v>
      </c>
      <c r="I413" s="16" t="s">
        <v>1589</v>
      </c>
      <c r="J413" s="88"/>
      <c r="K413" s="30" t="s">
        <v>1590</v>
      </c>
      <c r="L413" s="21" t="str">
        <f ca="1">IFERROR(__xludf.DUMMYFUNCTION("if(or(countifs($H$3:H414,H414)&gt;1, countifs($I$3:I414,I414)&gt;1),""Trùng"",if(or(COUNTIFS('Data tổng'!$I:$I,$I414)&gt;1,COUNTIFS('Data tổng'!$H:$H,$H414)&gt;1),""Trùng ""&amp;FILTER('Data tổng'!$B:$B,'Data tổng'!$I:$I=$I414,'Data tổng'!$B:$B&lt;&gt;$B414),""ok""))"),"ok")</f>
        <v>ok</v>
      </c>
      <c r="M413" s="16" t="s">
        <v>52</v>
      </c>
      <c r="N413" s="16"/>
      <c r="O413" s="16"/>
      <c r="P413" s="16"/>
      <c r="Q413" s="16"/>
      <c r="R413" s="16"/>
      <c r="T413" s="16"/>
      <c r="U413" s="22"/>
      <c r="V413" s="23">
        <v>44580</v>
      </c>
      <c r="W413" s="24" t="s">
        <v>57</v>
      </c>
      <c r="X413" s="25">
        <v>44580</v>
      </c>
      <c r="Y413" s="26"/>
      <c r="Z413" s="26" t="s">
        <v>194</v>
      </c>
      <c r="AA413" s="26" t="s">
        <v>57</v>
      </c>
      <c r="AB413" s="57">
        <v>44581</v>
      </c>
      <c r="AC413" s="27" t="s">
        <v>65</v>
      </c>
      <c r="AD413" s="28">
        <v>44593</v>
      </c>
      <c r="AE413" s="29" t="s">
        <v>65</v>
      </c>
      <c r="AF413" s="29" t="s">
        <v>1162</v>
      </c>
      <c r="AG413" s="35">
        <v>11000000</v>
      </c>
    </row>
    <row r="414" spans="1:33" ht="101">
      <c r="A414" s="19">
        <v>44585</v>
      </c>
      <c r="B414" s="16" t="s">
        <v>33</v>
      </c>
      <c r="C414" s="16" t="s">
        <v>163</v>
      </c>
      <c r="D414" s="16" t="s">
        <v>79</v>
      </c>
      <c r="E414" s="16" t="s">
        <v>48</v>
      </c>
      <c r="F414" s="17" t="str">
        <f t="shared" si="7"/>
        <v>Đã nhận được CV</v>
      </c>
      <c r="G414" s="16" t="s">
        <v>1591</v>
      </c>
      <c r="H414" s="95" t="s">
        <v>1592</v>
      </c>
      <c r="I414" s="16" t="s">
        <v>1593</v>
      </c>
      <c r="J414" s="88">
        <v>36166</v>
      </c>
      <c r="K414" s="30" t="s">
        <v>1594</v>
      </c>
      <c r="L414" s="21" t="str">
        <f ca="1">IFERROR(__xludf.DUMMYFUNCTION("if(or(countifs($H$3:H415,H415)&gt;1, countifs($I$3:I415,I415)&gt;1),""Trùng"",if(or(COUNTIFS('Data tổng'!$I:$I,$I415)&gt;1,COUNTIFS('Data tổng'!$H:$H,$H415)&gt;1),""Trùng ""&amp;FILTER('Data tổng'!$B:$B,'Data tổng'!$I:$I=$I415,'Data tổng'!$B:$B&lt;&gt;$B415),""ok""))"),"ok")</f>
        <v>ok</v>
      </c>
      <c r="M414" s="16" t="s">
        <v>40</v>
      </c>
      <c r="N414" s="16" t="s">
        <v>243</v>
      </c>
      <c r="O414" s="16" t="s">
        <v>1595</v>
      </c>
      <c r="P414" s="16"/>
      <c r="Q414" s="16" t="s">
        <v>178</v>
      </c>
      <c r="R414" s="16"/>
      <c r="T414" s="16"/>
      <c r="U414" s="22" t="s">
        <v>1596</v>
      </c>
      <c r="V414" s="23"/>
      <c r="W414" s="24" t="s">
        <v>731</v>
      </c>
      <c r="X414" s="25"/>
      <c r="Y414" s="26"/>
      <c r="Z414" s="26"/>
      <c r="AA414" s="26"/>
      <c r="AB414" s="27"/>
      <c r="AC414" s="27"/>
      <c r="AD414" s="28"/>
      <c r="AE414" s="29"/>
      <c r="AF414" s="29"/>
      <c r="AG414" s="29"/>
    </row>
    <row r="415" spans="1:33" ht="26">
      <c r="A415" s="19">
        <v>44586</v>
      </c>
      <c r="B415" s="16" t="s">
        <v>33</v>
      </c>
      <c r="C415" s="16" t="s">
        <v>155</v>
      </c>
      <c r="D415" s="16" t="s">
        <v>417</v>
      </c>
      <c r="E415" s="16" t="s">
        <v>48</v>
      </c>
      <c r="F415" s="17" t="str">
        <f t="shared" si="7"/>
        <v>Đã nhận được CV</v>
      </c>
      <c r="G415" s="58" t="s">
        <v>1597</v>
      </c>
      <c r="H415" s="95" t="s">
        <v>1598</v>
      </c>
      <c r="I415" s="16" t="s">
        <v>1599</v>
      </c>
      <c r="J415" s="88">
        <v>34708</v>
      </c>
      <c r="K415" s="30" t="s">
        <v>1600</v>
      </c>
      <c r="L415" s="21" t="str">
        <f ca="1">IFERROR(__xludf.DUMMYFUNCTION("if(or(countifs($H$3:H416,H416)&gt;1, countifs($I$3:I416,I416)&gt;1),""Trùng"",if(or(COUNTIFS('Data tổng'!$I:$I,$I416)&gt;1,COUNTIFS('Data tổng'!$H:$H,$H416)&gt;1),""Trùng ""&amp;FILTER('Data tổng'!$B:$B,'Data tổng'!$I:$I=$I416,'Data tổng'!$B:$B&lt;&gt;$B416),""ok""))"),"ok")</f>
        <v>ok</v>
      </c>
      <c r="M415" s="16" t="s">
        <v>824</v>
      </c>
      <c r="N415" s="16" t="s">
        <v>825</v>
      </c>
      <c r="O415" s="16"/>
      <c r="P415" s="16"/>
      <c r="Q415" s="16"/>
      <c r="R415" s="16"/>
      <c r="T415" s="16"/>
      <c r="U415" s="22"/>
      <c r="V415" s="23"/>
      <c r="W415" s="24"/>
      <c r="X415" s="25"/>
      <c r="Y415" s="26"/>
      <c r="Z415" s="26"/>
      <c r="AA415" s="26"/>
      <c r="AB415" s="27"/>
      <c r="AC415" s="27"/>
      <c r="AD415" s="28"/>
      <c r="AE415" s="29"/>
      <c r="AF415" s="29"/>
      <c r="AG415" s="29"/>
    </row>
    <row r="416" spans="1:33" ht="101">
      <c r="A416" s="19">
        <v>44600</v>
      </c>
      <c r="B416" s="16" t="s">
        <v>33</v>
      </c>
      <c r="C416" s="16" t="s">
        <v>78</v>
      </c>
      <c r="D416" s="16" t="s">
        <v>79</v>
      </c>
      <c r="E416" s="16" t="s">
        <v>48</v>
      </c>
      <c r="F416" s="17" t="str">
        <f t="shared" si="7"/>
        <v>Đã onboard</v>
      </c>
      <c r="G416" s="16" t="s">
        <v>1601</v>
      </c>
      <c r="H416" s="95" t="s">
        <v>1602</v>
      </c>
      <c r="I416" s="16" t="s">
        <v>1603</v>
      </c>
      <c r="J416" s="88">
        <v>34622</v>
      </c>
      <c r="K416" s="30" t="s">
        <v>1604</v>
      </c>
      <c r="L416" s="21" t="str">
        <f ca="1">IFERROR(__xludf.DUMMYFUNCTION("if(or(countifs($H$3:H417,H417)&gt;1, countifs($I$3:I417,I417)&gt;1),""Trùng"",if(or(COUNTIFS('Data tổng'!$I:$I,$I417)&gt;1,COUNTIFS('Data tổng'!$H:$H,$H417)&gt;1),""Trùng ""&amp;FILTER('Data tổng'!$B:$B,'Data tổng'!$I:$I=$I417,'Data tổng'!$B:$B&lt;&gt;$B417),""ok""))"),"ok")</f>
        <v>ok</v>
      </c>
      <c r="M416" s="16" t="s">
        <v>112</v>
      </c>
      <c r="N416" s="16" t="s">
        <v>1605</v>
      </c>
      <c r="O416" s="16" t="s">
        <v>113</v>
      </c>
      <c r="P416" s="16"/>
      <c r="Q416" s="16"/>
      <c r="R416" s="16"/>
      <c r="T416" s="16"/>
      <c r="U416" s="22" t="s">
        <v>1606</v>
      </c>
      <c r="V416" s="23">
        <v>44603</v>
      </c>
      <c r="W416" s="24" t="s">
        <v>57</v>
      </c>
      <c r="X416" s="25">
        <v>44607</v>
      </c>
      <c r="Y416" s="33">
        <v>0.77083333333333337</v>
      </c>
      <c r="Z416" s="26" t="s">
        <v>1607</v>
      </c>
      <c r="AA416" s="26" t="s">
        <v>57</v>
      </c>
      <c r="AB416" s="57">
        <v>44605</v>
      </c>
      <c r="AC416" s="27" t="s">
        <v>65</v>
      </c>
      <c r="AD416" s="28">
        <v>44648</v>
      </c>
      <c r="AE416" s="29" t="s">
        <v>65</v>
      </c>
      <c r="AF416" s="29" t="s">
        <v>372</v>
      </c>
      <c r="AG416" s="35">
        <v>16000000</v>
      </c>
    </row>
    <row r="417" spans="1:33" ht="76">
      <c r="A417" s="145">
        <v>44600</v>
      </c>
      <c r="B417" s="16" t="s">
        <v>33</v>
      </c>
      <c r="C417" s="16" t="s">
        <v>250</v>
      </c>
      <c r="D417" s="16" t="s">
        <v>34</v>
      </c>
      <c r="E417" s="16" t="s">
        <v>48</v>
      </c>
      <c r="F417" s="97" t="str">
        <f t="shared" si="7"/>
        <v>Đã onboard</v>
      </c>
      <c r="G417" s="16" t="s">
        <v>1608</v>
      </c>
      <c r="H417" s="95" t="s">
        <v>1609</v>
      </c>
      <c r="I417" s="16" t="s">
        <v>1610</v>
      </c>
      <c r="J417" s="88">
        <v>36549</v>
      </c>
      <c r="K417" s="20" t="s">
        <v>1611</v>
      </c>
      <c r="L417" s="21" t="str">
        <f ca="1">IFERROR(__xludf.DUMMYFUNCTION("if(or(countifs($H$3:H418,H418)&gt;1, countifs($I$3:I418,I418)&gt;1),""Trùng"",if(or(COUNTIFS('Data tổng'!$I:$I,$I418)&gt;1,COUNTIFS('Data tổng'!$H:$H,$H418)&gt;1),""Trùng ""&amp;FILTER('Data tổng'!$B:$B,'Data tổng'!$I:$I=$I418,'Data tổng'!$B:$B&lt;&gt;$B418),""ok""))"),"ok")</f>
        <v>ok</v>
      </c>
      <c r="M417" s="16" t="s">
        <v>112</v>
      </c>
      <c r="N417" s="16" t="s">
        <v>1612</v>
      </c>
      <c r="O417" s="16" t="s">
        <v>76</v>
      </c>
      <c r="P417" s="16"/>
      <c r="Q417" s="16"/>
      <c r="R417" s="16"/>
      <c r="S417" s="16"/>
      <c r="T417" s="16"/>
      <c r="U417" s="22" t="s">
        <v>1613</v>
      </c>
      <c r="V417" s="23">
        <v>44601</v>
      </c>
      <c r="W417" s="24" t="s">
        <v>57</v>
      </c>
      <c r="X417" s="25">
        <v>44602</v>
      </c>
      <c r="Y417" s="33">
        <v>0.45833333333333331</v>
      </c>
      <c r="Z417" s="26" t="s">
        <v>1614</v>
      </c>
      <c r="AA417" s="26" t="s">
        <v>57</v>
      </c>
      <c r="AB417" s="57">
        <v>44602</v>
      </c>
      <c r="AC417" s="27" t="s">
        <v>65</v>
      </c>
      <c r="AD417" s="28">
        <v>44606</v>
      </c>
      <c r="AE417" s="29" t="s">
        <v>65</v>
      </c>
      <c r="AF417" s="29" t="s">
        <v>1615</v>
      </c>
      <c r="AG417" s="29">
        <v>0</v>
      </c>
    </row>
    <row r="418" spans="1:33" ht="88.5">
      <c r="A418" s="145">
        <v>44600</v>
      </c>
      <c r="B418" s="16" t="s">
        <v>33</v>
      </c>
      <c r="C418" s="16" t="s">
        <v>145</v>
      </c>
      <c r="D418" s="16" t="s">
        <v>417</v>
      </c>
      <c r="E418" s="16" t="s">
        <v>48</v>
      </c>
      <c r="F418" s="97" t="str">
        <f t="shared" si="7"/>
        <v>Từ chối offer</v>
      </c>
      <c r="G418" s="16" t="s">
        <v>1616</v>
      </c>
      <c r="H418" s="95" t="s">
        <v>1609</v>
      </c>
      <c r="I418" s="16" t="s">
        <v>1617</v>
      </c>
      <c r="J418" s="88">
        <v>35473</v>
      </c>
      <c r="K418" s="20" t="s">
        <v>1618</v>
      </c>
      <c r="L418" s="21" t="str">
        <f ca="1">IFERROR(__xludf.DUMMYFUNCTION("if(or(countifs($H$3:H419,H419)&gt;1, countifs($I$3:I419,I419)&gt;1),""Trùng"",if(or(COUNTIFS('Data tổng'!$I:$I,$I419)&gt;1,COUNTIFS('Data tổng'!$H:$H,$H419)&gt;1),""Trùng ""&amp;FILTER('Data tổng'!$B:$B,'Data tổng'!$I:$I=$I419,'Data tổng'!$B:$B&lt;&gt;$B419),""ok""))"),"Trùng")</f>
        <v>Trùng</v>
      </c>
      <c r="M418" s="16" t="s">
        <v>112</v>
      </c>
      <c r="N418" s="16" t="s">
        <v>1619</v>
      </c>
      <c r="O418" s="16"/>
      <c r="P418" s="16"/>
      <c r="Q418" s="16"/>
      <c r="R418" s="16"/>
      <c r="S418" s="16"/>
      <c r="T418" s="16"/>
      <c r="U418" s="22" t="s">
        <v>1620</v>
      </c>
      <c r="V418" s="23">
        <v>44602</v>
      </c>
      <c r="W418" s="24" t="s">
        <v>57</v>
      </c>
      <c r="X418" s="25">
        <v>44603</v>
      </c>
      <c r="Y418" s="33">
        <v>0.75</v>
      </c>
      <c r="Z418" s="26" t="s">
        <v>682</v>
      </c>
      <c r="AA418" s="26" t="s">
        <v>57</v>
      </c>
      <c r="AB418" s="57">
        <v>44606</v>
      </c>
      <c r="AC418" s="27" t="s">
        <v>128</v>
      </c>
      <c r="AD418" s="28"/>
      <c r="AE418" s="29"/>
      <c r="AF418" s="29"/>
      <c r="AG418" s="29"/>
    </row>
    <row r="419" spans="1:33" ht="38.5" hidden="1">
      <c r="A419" s="15">
        <v>44389</v>
      </c>
      <c r="B419" s="16" t="s">
        <v>33</v>
      </c>
      <c r="C419" s="16" t="s">
        <v>155</v>
      </c>
      <c r="D419" s="16" t="s">
        <v>35</v>
      </c>
      <c r="E419" s="16" t="s">
        <v>48</v>
      </c>
      <c r="F419" s="17" t="str">
        <f t="shared" si="7"/>
        <v>Fail Phỏng vấn</v>
      </c>
      <c r="G419" s="45" t="s">
        <v>1621</v>
      </c>
      <c r="H419" s="18">
        <v>376010422</v>
      </c>
      <c r="I419" s="16" t="s">
        <v>1622</v>
      </c>
      <c r="J419" s="19">
        <v>35570</v>
      </c>
      <c r="K419" s="30" t="s">
        <v>1623</v>
      </c>
      <c r="L419" s="21" t="str">
        <f ca="1">IFERROR(__xludf.DUMMYFUNCTION("if(or(countifs($H$3:H420,H420)&gt;1, countifs($I$3:I420,I420)&gt;1),""Trùng"",if(or(COUNTIFS('Data tổng'!$I:$I,$I420)&gt;1,COUNTIFS('Data tổng'!$H:$H,$H420)&gt;1),""Trùng ""&amp;FILTER('Data tổng'!$B:$B,'Data tổng'!$I:$I=$I420,'Data tổng'!$B:$B&lt;&gt;$B420),""ok""))"),"ok")</f>
        <v>ok</v>
      </c>
      <c r="M419" s="16" t="s">
        <v>149</v>
      </c>
      <c r="N419" s="16" t="s">
        <v>150</v>
      </c>
      <c r="O419" s="16" t="s">
        <v>94</v>
      </c>
      <c r="P419" s="16" t="s">
        <v>114</v>
      </c>
      <c r="Q419" s="16" t="s">
        <v>45</v>
      </c>
      <c r="R419" s="16"/>
      <c r="T419" s="16" t="s">
        <v>55</v>
      </c>
      <c r="U419" s="22" t="s">
        <v>1624</v>
      </c>
      <c r="V419" s="98">
        <v>44600</v>
      </c>
      <c r="W419" s="24" t="s">
        <v>57</v>
      </c>
      <c r="X419" s="25">
        <v>44602</v>
      </c>
      <c r="Y419" s="33">
        <v>0.58333333333333337</v>
      </c>
      <c r="Z419" s="26" t="s">
        <v>194</v>
      </c>
      <c r="AA419" s="26" t="s">
        <v>47</v>
      </c>
      <c r="AB419" s="27"/>
      <c r="AC419" s="27"/>
      <c r="AD419" s="28"/>
      <c r="AE419" s="29"/>
      <c r="AF419" s="29"/>
      <c r="AG419" s="29"/>
    </row>
    <row r="420" spans="1:33" ht="51">
      <c r="A420" s="19">
        <v>44603</v>
      </c>
      <c r="B420" s="16" t="s">
        <v>33</v>
      </c>
      <c r="C420" s="16" t="s">
        <v>155</v>
      </c>
      <c r="D420" s="16" t="s">
        <v>417</v>
      </c>
      <c r="E420" s="16" t="s">
        <v>48</v>
      </c>
      <c r="F420" s="17" t="str">
        <f t="shared" si="7"/>
        <v>Từ chối ứng tuyển</v>
      </c>
      <c r="G420" s="16" t="s">
        <v>1625</v>
      </c>
      <c r="H420" s="95" t="s">
        <v>1626</v>
      </c>
      <c r="I420" s="16" t="s">
        <v>1627</v>
      </c>
      <c r="J420" s="88">
        <v>34460</v>
      </c>
      <c r="K420" s="20" t="s">
        <v>1628</v>
      </c>
      <c r="L420" s="21" t="str">
        <f ca="1">IFERROR(__xludf.DUMMYFUNCTION("if(or(countifs($H$3:H421,H421)&gt;1, countifs($I$3:I421,I421)&gt;1),""Trùng"",if(or(COUNTIFS('Data tổng'!$I:$I,$I421)&gt;1,COUNTIFS('Data tổng'!$H:$H,$H421)&gt;1),""Trùng ""&amp;FILTER('Data tổng'!$B:$B,'Data tổng'!$I:$I=$I421,'Data tổng'!$B:$B&lt;&gt;$B421),""ok""))"),"ok")</f>
        <v>ok</v>
      </c>
      <c r="M420" s="16" t="s">
        <v>83</v>
      </c>
      <c r="N420" s="16" t="s">
        <v>243</v>
      </c>
      <c r="O420" s="16" t="s">
        <v>277</v>
      </c>
      <c r="P420" s="16"/>
      <c r="Q420" s="16" t="s">
        <v>45</v>
      </c>
      <c r="R420" s="16"/>
      <c r="T420" s="16"/>
      <c r="U420" s="22" t="s">
        <v>1629</v>
      </c>
      <c r="V420" s="23">
        <v>44603</v>
      </c>
      <c r="W420" s="24" t="s">
        <v>58</v>
      </c>
      <c r="X420" s="25"/>
      <c r="Y420" s="26"/>
      <c r="Z420" s="26"/>
      <c r="AA420" s="26"/>
      <c r="AB420" s="27"/>
      <c r="AC420" s="27"/>
      <c r="AD420" s="28"/>
      <c r="AE420" s="29"/>
      <c r="AF420" s="29"/>
      <c r="AG420" s="29"/>
    </row>
    <row r="421" spans="1:33" ht="51">
      <c r="A421" s="19">
        <v>44603</v>
      </c>
      <c r="B421" s="16" t="s">
        <v>33</v>
      </c>
      <c r="C421" s="16" t="s">
        <v>78</v>
      </c>
      <c r="D421" s="16" t="s">
        <v>79</v>
      </c>
      <c r="E421" s="16" t="s">
        <v>48</v>
      </c>
      <c r="F421" s="17" t="str">
        <f t="shared" si="7"/>
        <v>Fail Phỏng vấn</v>
      </c>
      <c r="G421" s="16" t="s">
        <v>1630</v>
      </c>
      <c r="H421" s="95" t="s">
        <v>1631</v>
      </c>
      <c r="I421" s="16" t="s">
        <v>1632</v>
      </c>
      <c r="J421" s="88">
        <v>35114</v>
      </c>
      <c r="K421" s="20" t="s">
        <v>1633</v>
      </c>
      <c r="L421" s="21" t="str">
        <f ca="1">IFERROR(__xludf.DUMMYFUNCTION("if(or(countifs($H$3:H422,H422)&gt;1, countifs($I$3:I422,I422)&gt;1),""Trùng"",if(or(COUNTIFS('Data tổng'!$I:$I,$I422)&gt;1,COUNTIFS('Data tổng'!$H:$H,$H422)&gt;1),""Trùng ""&amp;FILTER('Data tổng'!$B:$B,'Data tổng'!$I:$I=$I422,'Data tổng'!$B:$B&lt;&gt;$B422),""ok""))"),"ok")</f>
        <v>ok</v>
      </c>
      <c r="M421" s="16" t="s">
        <v>83</v>
      </c>
      <c r="N421" s="16" t="s">
        <v>243</v>
      </c>
      <c r="O421" s="16" t="s">
        <v>125</v>
      </c>
      <c r="P421" s="16"/>
      <c r="Q421" s="16"/>
      <c r="R421" s="16"/>
      <c r="T421" s="16"/>
      <c r="U421" s="22" t="s">
        <v>1634</v>
      </c>
      <c r="V421" s="23"/>
      <c r="W421" s="24" t="s">
        <v>57</v>
      </c>
      <c r="X421" s="25">
        <v>44615</v>
      </c>
      <c r="Y421" s="33">
        <v>0.58333333333333337</v>
      </c>
      <c r="Z421" s="26" t="s">
        <v>1635</v>
      </c>
      <c r="AA421" s="26" t="s">
        <v>47</v>
      </c>
      <c r="AB421" s="27"/>
      <c r="AC421" s="27"/>
      <c r="AD421" s="28"/>
      <c r="AE421" s="29"/>
      <c r="AF421" s="29"/>
      <c r="AG421" s="29"/>
    </row>
    <row r="422" spans="1:33" ht="113.5">
      <c r="A422" s="19">
        <v>44603</v>
      </c>
      <c r="B422" s="16" t="s">
        <v>33</v>
      </c>
      <c r="C422" s="16" t="s">
        <v>78</v>
      </c>
      <c r="D422" s="16" t="s">
        <v>79</v>
      </c>
      <c r="E422" s="16" t="s">
        <v>48</v>
      </c>
      <c r="F422" s="17" t="str">
        <f t="shared" si="7"/>
        <v>Từ chối offer</v>
      </c>
      <c r="G422" s="16" t="s">
        <v>1636</v>
      </c>
      <c r="H422" s="95" t="s">
        <v>1637</v>
      </c>
      <c r="I422" s="16" t="s">
        <v>1638</v>
      </c>
      <c r="J422" s="88">
        <v>36434</v>
      </c>
      <c r="K422" s="20" t="s">
        <v>1639</v>
      </c>
      <c r="L422" s="21" t="str">
        <f ca="1">IFERROR(__xludf.DUMMYFUNCTION("if(or(countifs($H$3:H423,H423)&gt;1, countifs($I$3:I423,I423)&gt;1),""Trùng"",if(or(COUNTIFS('Data tổng'!$I:$I,$I423)&gt;1,COUNTIFS('Data tổng'!$H:$H,$H423)&gt;1),""Trùng ""&amp;FILTER('Data tổng'!$B:$B,'Data tổng'!$I:$I=$I423,'Data tổng'!$B:$B&lt;&gt;$B423),""ok""))"),"ok")</f>
        <v>ok</v>
      </c>
      <c r="M422" s="16" t="s">
        <v>83</v>
      </c>
      <c r="N422" s="16" t="s">
        <v>243</v>
      </c>
      <c r="O422" s="16" t="s">
        <v>53</v>
      </c>
      <c r="P422" s="16"/>
      <c r="Q422" s="16"/>
      <c r="R422" s="16"/>
      <c r="T422" s="16"/>
      <c r="U422" s="22" t="s">
        <v>1640</v>
      </c>
      <c r="V422" s="23">
        <v>44603</v>
      </c>
      <c r="W422" s="24" t="s">
        <v>57</v>
      </c>
      <c r="X422" s="25">
        <v>44607</v>
      </c>
      <c r="Y422" s="33">
        <v>0.75</v>
      </c>
      <c r="Z422" s="26" t="s">
        <v>1607</v>
      </c>
      <c r="AA422" s="26" t="s">
        <v>57</v>
      </c>
      <c r="AB422" s="57">
        <v>44605</v>
      </c>
      <c r="AC422" s="27" t="s">
        <v>128</v>
      </c>
      <c r="AD422" s="28"/>
      <c r="AE422" s="29"/>
      <c r="AF422" s="29"/>
      <c r="AG422" s="29"/>
    </row>
    <row r="423" spans="1:33" ht="163.5">
      <c r="A423" s="19">
        <v>44602</v>
      </c>
      <c r="B423" s="16" t="s">
        <v>33</v>
      </c>
      <c r="C423" s="16" t="s">
        <v>163</v>
      </c>
      <c r="D423" s="16" t="s">
        <v>35</v>
      </c>
      <c r="E423" s="16" t="s">
        <v>48</v>
      </c>
      <c r="F423" s="17" t="str">
        <f t="shared" si="7"/>
        <v>Đã onboard</v>
      </c>
      <c r="G423" s="16" t="s">
        <v>1641</v>
      </c>
      <c r="H423" s="95" t="s">
        <v>1642</v>
      </c>
      <c r="I423" s="16" t="s">
        <v>1643</v>
      </c>
      <c r="J423" s="88">
        <v>34815</v>
      </c>
      <c r="K423" s="20" t="s">
        <v>1644</v>
      </c>
      <c r="L423" s="21" t="str">
        <f ca="1">IFERROR(__xludf.DUMMYFUNCTION("if(or(countifs($H$3:H424,H424)&gt;1, countifs($I$3:I424,I424)&gt;1),""Trùng"",if(or(COUNTIFS('Data tổng'!$I:$I,$I424)&gt;1,COUNTIFS('Data tổng'!$H:$H,$H424)&gt;1),""Trùng ""&amp;FILTER('Data tổng'!$B:$B,'Data tổng'!$I:$I=$I424,'Data tổng'!$B:$B&lt;&gt;$B424),""ok""))"),"ok")</f>
        <v>ok</v>
      </c>
      <c r="M423" s="16" t="s">
        <v>112</v>
      </c>
      <c r="N423" s="16" t="s">
        <v>1645</v>
      </c>
      <c r="O423" s="16" t="s">
        <v>391</v>
      </c>
      <c r="P423" s="16"/>
      <c r="Q423" s="16" t="s">
        <v>178</v>
      </c>
      <c r="R423" s="16"/>
      <c r="T423" s="16"/>
      <c r="U423" s="22" t="s">
        <v>1646</v>
      </c>
      <c r="V423" s="23"/>
      <c r="W423" s="24" t="s">
        <v>57</v>
      </c>
      <c r="X423" s="25">
        <v>44615</v>
      </c>
      <c r="Y423" s="33">
        <v>0.58333333333333337</v>
      </c>
      <c r="Z423" s="26" t="s">
        <v>1647</v>
      </c>
      <c r="AA423" s="26" t="s">
        <v>57</v>
      </c>
      <c r="AB423" s="57">
        <v>44627</v>
      </c>
      <c r="AC423" s="27" t="s">
        <v>65</v>
      </c>
      <c r="AD423" s="28">
        <v>44663</v>
      </c>
      <c r="AE423" s="29" t="s">
        <v>65</v>
      </c>
      <c r="AF423" s="29" t="s">
        <v>1648</v>
      </c>
      <c r="AG423" s="35">
        <v>9000000</v>
      </c>
    </row>
    <row r="424" spans="1:33">
      <c r="A424" s="19">
        <v>44606</v>
      </c>
      <c r="B424" s="16" t="s">
        <v>33</v>
      </c>
      <c r="C424" s="16" t="s">
        <v>163</v>
      </c>
      <c r="D424" s="16" t="s">
        <v>417</v>
      </c>
      <c r="E424" s="16" t="s">
        <v>48</v>
      </c>
      <c r="F424" s="17" t="str">
        <f t="shared" si="7"/>
        <v>Pass CV</v>
      </c>
      <c r="G424" s="16" t="s">
        <v>1649</v>
      </c>
      <c r="H424" s="95" t="s">
        <v>1650</v>
      </c>
      <c r="I424" s="16" t="s">
        <v>1651</v>
      </c>
      <c r="J424" s="88">
        <v>34468</v>
      </c>
      <c r="K424" s="20" t="s">
        <v>1652</v>
      </c>
      <c r="L424" s="21" t="str">
        <f ca="1">IFERROR(__xludf.DUMMYFUNCTION("if(or(countifs($H$3:H425,H425)&gt;1, countifs($I$3:I425,I425)&gt;1),""Trùng"",if(or(COUNTIFS('Data tổng'!$I:$I,$I425)&gt;1,COUNTIFS('Data tổng'!$H:$H,$H425)&gt;1),""Trùng ""&amp;FILTER('Data tổng'!$B:$B,'Data tổng'!$I:$I=$I425,'Data tổng'!$B:$B&lt;&gt;$B425),""ok""))"),"ok")</f>
        <v>ok</v>
      </c>
      <c r="M424" s="16" t="s">
        <v>40</v>
      </c>
      <c r="N424" s="16" t="s">
        <v>243</v>
      </c>
      <c r="O424" s="16"/>
      <c r="P424" s="16"/>
      <c r="Q424" s="16"/>
      <c r="R424" s="16"/>
      <c r="T424" s="16"/>
      <c r="U424" s="22"/>
      <c r="V424" s="23"/>
      <c r="W424" s="24" t="s">
        <v>57</v>
      </c>
      <c r="X424" s="25"/>
      <c r="Y424" s="33"/>
      <c r="Z424" s="26"/>
      <c r="AA424" s="26"/>
      <c r="AB424" s="27"/>
      <c r="AC424" s="27"/>
      <c r="AD424" s="28"/>
      <c r="AE424" s="29"/>
      <c r="AF424" s="29"/>
      <c r="AG424" s="29"/>
    </row>
    <row r="425" spans="1:33" ht="76">
      <c r="A425" s="19">
        <v>44606</v>
      </c>
      <c r="B425" s="16" t="s">
        <v>33</v>
      </c>
      <c r="C425" s="16" t="s">
        <v>263</v>
      </c>
      <c r="D425" s="16" t="s">
        <v>457</v>
      </c>
      <c r="E425" s="16" t="s">
        <v>48</v>
      </c>
      <c r="F425" s="17" t="str">
        <f t="shared" si="7"/>
        <v>Pass CV</v>
      </c>
      <c r="G425" s="16" t="s">
        <v>1653</v>
      </c>
      <c r="H425" s="95" t="s">
        <v>1654</v>
      </c>
      <c r="I425" s="16" t="s">
        <v>1655</v>
      </c>
      <c r="J425" s="88"/>
      <c r="K425" s="20" t="s">
        <v>1656</v>
      </c>
      <c r="L425" s="21" t="str">
        <f ca="1">IFERROR(__xludf.DUMMYFUNCTION("if(or(countifs($H$3:H426,H426)&gt;1, countifs($I$3:I426,I426)&gt;1),""Trùng"",if(or(COUNTIFS('Data tổng'!$I:$I,$I426)&gt;1,COUNTIFS('Data tổng'!$H:$H,$H426)&gt;1),""Trùng ""&amp;FILTER('Data tổng'!$B:$B,'Data tổng'!$I:$I=$I426,'Data tổng'!$B:$B&lt;&gt;$B426),""ok""))"),"ok")</f>
        <v>ok</v>
      </c>
      <c r="M425" s="16" t="s">
        <v>40</v>
      </c>
      <c r="N425" s="16" t="s">
        <v>243</v>
      </c>
      <c r="O425" s="16"/>
      <c r="P425" s="16"/>
      <c r="Q425" s="16"/>
      <c r="R425" s="16"/>
      <c r="T425" s="16"/>
      <c r="U425" s="22" t="s">
        <v>1657</v>
      </c>
      <c r="V425" s="23"/>
      <c r="W425" s="24" t="s">
        <v>57</v>
      </c>
      <c r="X425" s="25"/>
      <c r="Y425" s="33"/>
      <c r="Z425" s="26"/>
      <c r="AA425" s="26"/>
      <c r="AB425" s="27"/>
      <c r="AC425" s="27"/>
      <c r="AD425" s="28"/>
      <c r="AE425" s="29"/>
      <c r="AF425" s="29"/>
      <c r="AG425" s="29"/>
    </row>
    <row r="426" spans="1:33">
      <c r="A426" s="19">
        <v>44608</v>
      </c>
      <c r="B426" s="16" t="s">
        <v>33</v>
      </c>
      <c r="C426" s="16" t="s">
        <v>78</v>
      </c>
      <c r="D426" s="16" t="s">
        <v>79</v>
      </c>
      <c r="E426" s="16" t="s">
        <v>48</v>
      </c>
      <c r="F426" s="17" t="str">
        <f t="shared" si="7"/>
        <v>Fail CV</v>
      </c>
      <c r="G426" s="16" t="s">
        <v>1658</v>
      </c>
      <c r="H426" s="95" t="s">
        <v>1659</v>
      </c>
      <c r="I426" s="16" t="s">
        <v>1660</v>
      </c>
      <c r="J426" s="88">
        <v>35944</v>
      </c>
      <c r="K426" s="20" t="s">
        <v>1661</v>
      </c>
      <c r="L426" s="21" t="str">
        <f ca="1">IFERROR(__xludf.DUMMYFUNCTION("if(or(countifs($H$3:H427,H427)&gt;1, countifs($I$3:I427,I427)&gt;1),""Trùng"",if(or(COUNTIFS('Data tổng'!$I:$I,$I427)&gt;1,COUNTIFS('Data tổng'!$H:$H,$H427)&gt;1),""Trùng ""&amp;FILTER('Data tổng'!$B:$B,'Data tổng'!$I:$I=$I427,'Data tổng'!$B:$B&lt;&gt;$B427),""ok""))"),"ok")</f>
        <v>ok</v>
      </c>
      <c r="M426" s="16" t="s">
        <v>40</v>
      </c>
      <c r="N426" s="16" t="s">
        <v>150</v>
      </c>
      <c r="O426" s="16"/>
      <c r="P426" s="16"/>
      <c r="Q426" s="16"/>
      <c r="R426" s="16"/>
      <c r="T426" s="16"/>
      <c r="U426" s="22"/>
      <c r="V426" s="23"/>
      <c r="W426" s="24" t="s">
        <v>47</v>
      </c>
      <c r="X426" s="25"/>
      <c r="Y426" s="33"/>
      <c r="Z426" s="26"/>
      <c r="AA426" s="26"/>
      <c r="AB426" s="27"/>
      <c r="AC426" s="27"/>
      <c r="AD426" s="28"/>
      <c r="AE426" s="29"/>
      <c r="AF426" s="29"/>
      <c r="AG426" s="29"/>
    </row>
    <row r="427" spans="1:33" ht="138.5">
      <c r="A427" s="19">
        <v>44608</v>
      </c>
      <c r="B427" s="16" t="s">
        <v>33</v>
      </c>
      <c r="C427" s="16" t="s">
        <v>163</v>
      </c>
      <c r="D427" s="16" t="s">
        <v>417</v>
      </c>
      <c r="E427" s="16" t="s">
        <v>48</v>
      </c>
      <c r="F427" s="17" t="str">
        <f t="shared" si="7"/>
        <v>Từ chối offer</v>
      </c>
      <c r="G427" s="16" t="s">
        <v>1662</v>
      </c>
      <c r="H427" s="95" t="s">
        <v>1663</v>
      </c>
      <c r="I427" s="16" t="s">
        <v>1664</v>
      </c>
      <c r="J427" s="88"/>
      <c r="K427" s="20" t="s">
        <v>1665</v>
      </c>
      <c r="L427" s="21" t="str">
        <f ca="1">IFERROR(__xludf.DUMMYFUNCTION("if(or(countifs($H$3:H428,H428)&gt;1, countifs($I$3:I428,I428)&gt;1),""Trùng"",if(or(COUNTIFS('Data tổng'!$I:$I,$I428)&gt;1,COUNTIFS('Data tổng'!$H:$H,$H428)&gt;1),""Trùng ""&amp;FILTER('Data tổng'!$B:$B,'Data tổng'!$I:$I=$I428,'Data tổng'!$B:$B&lt;&gt;$B428),""ok""))"),"ok")</f>
        <v>ok</v>
      </c>
      <c r="M427" s="16" t="s">
        <v>83</v>
      </c>
      <c r="N427" s="16" t="s">
        <v>84</v>
      </c>
      <c r="O427" s="16"/>
      <c r="P427" s="16"/>
      <c r="Q427" s="16"/>
      <c r="R427" s="16"/>
      <c r="T427" s="16"/>
      <c r="U427" s="22" t="s">
        <v>1666</v>
      </c>
      <c r="V427" s="23"/>
      <c r="W427" s="24" t="s">
        <v>57</v>
      </c>
      <c r="X427" s="25">
        <v>44615</v>
      </c>
      <c r="Y427" s="33">
        <v>0.58333333333333337</v>
      </c>
      <c r="Z427" s="26" t="s">
        <v>827</v>
      </c>
      <c r="AA427" s="26" t="s">
        <v>57</v>
      </c>
      <c r="AB427" s="57">
        <v>44615</v>
      </c>
      <c r="AC427" s="27" t="s">
        <v>128</v>
      </c>
      <c r="AD427" s="28"/>
      <c r="AE427" s="29"/>
      <c r="AF427" s="29"/>
      <c r="AG427" s="29"/>
    </row>
    <row r="428" spans="1:33" ht="51">
      <c r="A428" s="19">
        <v>44608</v>
      </c>
      <c r="B428" s="16" t="s">
        <v>33</v>
      </c>
      <c r="C428" s="16" t="s">
        <v>250</v>
      </c>
      <c r="D428" s="16" t="s">
        <v>417</v>
      </c>
      <c r="E428" s="16" t="s">
        <v>48</v>
      </c>
      <c r="F428" s="17" t="str">
        <f t="shared" ref="F428:F491" si="8">IF(G428="","",IF(AE428="Yes", "Đã onboard", IF(AE428="No", "Không onboard", IF(AC428="Yes", "Đồng ý offer", IF(AC428="Consider", "Cân nhắc offer",IF(AC428="No", "Từ chối offer", IF(AA428="Pass", "Pass Phỏng vấn", IF(AA428="Fail", "Fail Phỏng vấn", IF(AA428="Cancel", "Hủy Phỏng vấn", IF(AA428="Reject", "Từ chối Phỏng vấn", IF(AA428="Consider", "Cân nhắc KQ PV", IF(AND(X428&lt;&gt;"",AA428="",W428="Pass"), "Có lịch PV",IF(W428="Pass","Pass CV",IF(W428="Fail","Fail CV",IF(W428="Reject","Từ chối ứng tuyển", IF(W428="Consider","Cân nhắc CV","Đã nhận được CV"))))))))))))))))</f>
        <v>Fail CV</v>
      </c>
      <c r="G428" s="16" t="s">
        <v>1667</v>
      </c>
      <c r="H428" s="95" t="s">
        <v>1668</v>
      </c>
      <c r="I428" s="16" t="s">
        <v>1669</v>
      </c>
      <c r="J428" s="88">
        <v>35670</v>
      </c>
      <c r="K428" s="20" t="s">
        <v>1670</v>
      </c>
      <c r="L428" s="21" t="str">
        <f ca="1">IFERROR(__xludf.DUMMYFUNCTION("if(or(countifs($H$3:H429,H429)&gt;1, countifs($I$3:I429,I429)&gt;1),""Trùng"",if(or(COUNTIFS('Data tổng'!$I:$I,$I429)&gt;1,COUNTIFS('Data tổng'!$H:$H,$H429)&gt;1),""Trùng ""&amp;FILTER('Data tổng'!$B:$B,'Data tổng'!$I:$I=$I429,'Data tổng'!$B:$B&lt;&gt;$B429),""ok""))"),"ok")</f>
        <v>ok</v>
      </c>
      <c r="M428" s="16" t="s">
        <v>40</v>
      </c>
      <c r="N428" s="16" t="s">
        <v>150</v>
      </c>
      <c r="O428" s="16"/>
      <c r="P428" s="16"/>
      <c r="Q428" s="16"/>
      <c r="R428" s="16"/>
      <c r="T428" s="16"/>
      <c r="U428" s="22" t="s">
        <v>1671</v>
      </c>
      <c r="V428" s="23"/>
      <c r="W428" s="24" t="s">
        <v>47</v>
      </c>
      <c r="X428" s="25"/>
      <c r="Y428" s="33"/>
      <c r="Z428" s="26"/>
      <c r="AA428" s="26"/>
      <c r="AB428" s="27"/>
      <c r="AC428" s="27"/>
      <c r="AD428" s="28"/>
      <c r="AE428" s="29"/>
      <c r="AF428" s="29"/>
      <c r="AG428" s="29"/>
    </row>
    <row r="429" spans="1:33" ht="26.5">
      <c r="A429" s="19">
        <v>44608</v>
      </c>
      <c r="B429" s="16" t="s">
        <v>33</v>
      </c>
      <c r="C429" s="16" t="s">
        <v>155</v>
      </c>
      <c r="D429" s="16" t="s">
        <v>35</v>
      </c>
      <c r="E429" s="16" t="s">
        <v>48</v>
      </c>
      <c r="F429" s="17" t="str">
        <f t="shared" si="8"/>
        <v>Đã onboard</v>
      </c>
      <c r="G429" s="16" t="s">
        <v>1672</v>
      </c>
      <c r="H429" s="95" t="s">
        <v>1673</v>
      </c>
      <c r="I429" s="16" t="s">
        <v>1674</v>
      </c>
      <c r="J429" s="88">
        <v>36308</v>
      </c>
      <c r="K429" s="20" t="s">
        <v>1675</v>
      </c>
      <c r="L429" s="21" t="str">
        <f ca="1">IFERROR(__xludf.DUMMYFUNCTION("if(or(countifs($H$3:H430,H430)&gt;1, countifs($I$3:I430,I430)&gt;1),""Trùng"",if(or(COUNTIFS('Data tổng'!$I:$I,$I430)&gt;1,COUNTIFS('Data tổng'!$H:$H,$H430)&gt;1),""Trùng ""&amp;FILTER('Data tổng'!$B:$B,'Data tổng'!$I:$I=$I430,'Data tổng'!$B:$B&lt;&gt;$B430),""ok""))"),"ok")</f>
        <v>ok</v>
      </c>
      <c r="M429" s="16" t="s">
        <v>40</v>
      </c>
      <c r="N429" s="16" t="s">
        <v>150</v>
      </c>
      <c r="O429" s="16"/>
      <c r="P429" s="16"/>
      <c r="Q429" s="16"/>
      <c r="R429" s="16"/>
      <c r="T429" s="16"/>
      <c r="U429" s="22" t="s">
        <v>1676</v>
      </c>
      <c r="V429" s="23"/>
      <c r="W429" s="24" t="s">
        <v>57</v>
      </c>
      <c r="X429" s="25">
        <v>44615</v>
      </c>
      <c r="Y429" s="33">
        <v>0.61458333333333337</v>
      </c>
      <c r="Z429" s="26" t="s">
        <v>1677</v>
      </c>
      <c r="AA429" s="26" t="s">
        <v>57</v>
      </c>
      <c r="AB429" s="57">
        <v>44616</v>
      </c>
      <c r="AC429" s="27" t="s">
        <v>65</v>
      </c>
      <c r="AD429" s="28">
        <v>44627</v>
      </c>
      <c r="AE429" s="29" t="s">
        <v>65</v>
      </c>
      <c r="AF429" s="29" t="s">
        <v>1648</v>
      </c>
      <c r="AG429" s="35">
        <v>9000000</v>
      </c>
    </row>
    <row r="430" spans="1:33">
      <c r="A430" s="19">
        <v>44608</v>
      </c>
      <c r="B430" s="16" t="s">
        <v>33</v>
      </c>
      <c r="C430" s="16" t="s">
        <v>78</v>
      </c>
      <c r="D430" s="16" t="s">
        <v>35</v>
      </c>
      <c r="E430" s="16" t="s">
        <v>48</v>
      </c>
      <c r="F430" s="17" t="str">
        <f t="shared" si="8"/>
        <v>Fail CV</v>
      </c>
      <c r="G430" s="16" t="s">
        <v>1678</v>
      </c>
      <c r="H430" s="95" t="s">
        <v>1679</v>
      </c>
      <c r="I430" s="16" t="s">
        <v>1680</v>
      </c>
      <c r="J430" s="88"/>
      <c r="K430" s="20" t="s">
        <v>1681</v>
      </c>
      <c r="L430" s="21" t="str">
        <f ca="1">IFERROR(__xludf.DUMMYFUNCTION("if(or(countifs($H$3:H431,H431)&gt;1, countifs($I$3:I431,I431)&gt;1),""Trùng"",if(or(COUNTIFS('Data tổng'!$I:$I,$I431)&gt;1,COUNTIFS('Data tổng'!$H:$H,$H431)&gt;1),""Trùng ""&amp;FILTER('Data tổng'!$B:$B,'Data tổng'!$I:$I=$I431,'Data tổng'!$B:$B&lt;&gt;$B431),""ok""))"),"ok")</f>
        <v>ok</v>
      </c>
      <c r="M430" s="16" t="s">
        <v>40</v>
      </c>
      <c r="N430" s="16" t="s">
        <v>150</v>
      </c>
      <c r="O430" s="16" t="s">
        <v>76</v>
      </c>
      <c r="P430" s="16"/>
      <c r="Q430" s="16"/>
      <c r="R430" s="16"/>
      <c r="T430" s="16"/>
      <c r="U430" s="22"/>
      <c r="V430" s="23"/>
      <c r="W430" s="24" t="s">
        <v>47</v>
      </c>
      <c r="X430" s="25"/>
      <c r="Y430" s="33"/>
      <c r="Z430" s="26"/>
      <c r="AA430" s="26"/>
      <c r="AB430" s="27"/>
      <c r="AC430" s="27"/>
      <c r="AD430" s="28"/>
      <c r="AE430" s="29"/>
      <c r="AF430" s="29"/>
      <c r="AG430" s="29"/>
    </row>
    <row r="431" spans="1:33">
      <c r="A431" s="19">
        <v>44608</v>
      </c>
      <c r="B431" s="16" t="s">
        <v>33</v>
      </c>
      <c r="C431" s="16" t="s">
        <v>78</v>
      </c>
      <c r="D431" s="16" t="s">
        <v>35</v>
      </c>
      <c r="E431" s="16" t="s">
        <v>48</v>
      </c>
      <c r="F431" s="17" t="str">
        <f t="shared" si="8"/>
        <v>Fail CV</v>
      </c>
      <c r="G431" s="16" t="s">
        <v>1682</v>
      </c>
      <c r="H431" s="95" t="s">
        <v>1683</v>
      </c>
      <c r="I431" s="16" t="s">
        <v>1684</v>
      </c>
      <c r="J431" s="88">
        <v>34232</v>
      </c>
      <c r="K431" s="20" t="s">
        <v>1685</v>
      </c>
      <c r="L431" s="21" t="str">
        <f ca="1">IFERROR(__xludf.DUMMYFUNCTION("if(or(countifs($H$3:H432,H432)&gt;1, countifs($I$3:I432,I432)&gt;1),""Trùng"",if(or(COUNTIFS('Data tổng'!$I:$I,$I432)&gt;1,COUNTIFS('Data tổng'!$H:$H,$H432)&gt;1),""Trùng ""&amp;FILTER('Data tổng'!$B:$B,'Data tổng'!$I:$I=$I432,'Data tổng'!$B:$B&lt;&gt;$B432),""ok""))"),"ok")</f>
        <v>ok</v>
      </c>
      <c r="M431" s="16" t="s">
        <v>40</v>
      </c>
      <c r="N431" s="16" t="s">
        <v>150</v>
      </c>
      <c r="O431" s="16"/>
      <c r="P431" s="16"/>
      <c r="Q431" s="16"/>
      <c r="R431" s="16"/>
      <c r="T431" s="16"/>
      <c r="U431" s="22"/>
      <c r="V431" s="23"/>
      <c r="W431" s="24" t="s">
        <v>47</v>
      </c>
      <c r="X431" s="25"/>
      <c r="Y431" s="33"/>
      <c r="Z431" s="26"/>
      <c r="AA431" s="26"/>
      <c r="AB431" s="27"/>
      <c r="AC431" s="27"/>
      <c r="AD431" s="28"/>
      <c r="AE431" s="29"/>
      <c r="AF431" s="29"/>
      <c r="AG431" s="29"/>
    </row>
    <row r="432" spans="1:33" ht="38.5">
      <c r="A432" s="19">
        <v>44608</v>
      </c>
      <c r="B432" s="16" t="s">
        <v>33</v>
      </c>
      <c r="C432" s="16" t="s">
        <v>78</v>
      </c>
      <c r="D432" s="16" t="s">
        <v>417</v>
      </c>
      <c r="E432" s="16" t="s">
        <v>48</v>
      </c>
      <c r="F432" s="17" t="str">
        <f t="shared" si="8"/>
        <v>Từ chối offer</v>
      </c>
      <c r="G432" s="16" t="s">
        <v>1686</v>
      </c>
      <c r="H432" s="86" t="s">
        <v>1687</v>
      </c>
      <c r="I432" s="16" t="s">
        <v>1688</v>
      </c>
      <c r="J432" s="88">
        <v>34679</v>
      </c>
      <c r="K432" s="20" t="s">
        <v>1689</v>
      </c>
      <c r="L432" s="21" t="str">
        <f ca="1">IFERROR(__xludf.DUMMYFUNCTION("if(or(countifs($H$3:H433,H433)&gt;1, countifs($I$3:I433,I433)&gt;1),""Trùng"",if(or(COUNTIFS('Data tổng'!$I:$I,$I433)&gt;1,COUNTIFS('Data tổng'!$H:$H,$H433)&gt;1),""Trùng ""&amp;FILTER('Data tổng'!$B:$B,'Data tổng'!$I:$I=$I433,'Data tổng'!$B:$B&lt;&gt;$B433),""ok""))"),"ok")</f>
        <v>ok</v>
      </c>
      <c r="M432" s="16" t="s">
        <v>40</v>
      </c>
      <c r="N432" s="16" t="s">
        <v>150</v>
      </c>
      <c r="O432" s="16"/>
      <c r="P432" s="16"/>
      <c r="Q432" s="16"/>
      <c r="R432" s="16"/>
      <c r="T432" s="16"/>
      <c r="U432" s="22" t="s">
        <v>1690</v>
      </c>
      <c r="V432" s="23"/>
      <c r="W432" s="24" t="s">
        <v>57</v>
      </c>
      <c r="X432" s="25">
        <v>44616</v>
      </c>
      <c r="Y432" s="33">
        <v>0.6875</v>
      </c>
      <c r="Z432" s="26" t="s">
        <v>1677</v>
      </c>
      <c r="AA432" s="26" t="s">
        <v>57</v>
      </c>
      <c r="AB432" s="57">
        <v>44620</v>
      </c>
      <c r="AC432" s="27" t="s">
        <v>128</v>
      </c>
      <c r="AD432" s="28"/>
      <c r="AE432" s="29"/>
      <c r="AF432" s="29" t="s">
        <v>372</v>
      </c>
      <c r="AG432" s="35">
        <v>18000000</v>
      </c>
    </row>
    <row r="433" spans="1:33" ht="26">
      <c r="A433" s="19">
        <v>44608</v>
      </c>
      <c r="B433" s="16" t="s">
        <v>33</v>
      </c>
      <c r="C433" s="16" t="s">
        <v>78</v>
      </c>
      <c r="D433" s="16" t="s">
        <v>417</v>
      </c>
      <c r="E433" s="16" t="s">
        <v>48</v>
      </c>
      <c r="F433" s="17" t="str">
        <f t="shared" si="8"/>
        <v>Fail CV</v>
      </c>
      <c r="G433" s="16" t="s">
        <v>1691</v>
      </c>
      <c r="H433" s="86">
        <v>397706083</v>
      </c>
      <c r="I433" s="16" t="s">
        <v>1692</v>
      </c>
      <c r="J433" s="88">
        <v>34394</v>
      </c>
      <c r="K433" s="20" t="s">
        <v>1693</v>
      </c>
      <c r="L433" s="21" t="str">
        <f ca="1">IFERROR(__xludf.DUMMYFUNCTION("if(or(countifs($H$3:H434,H434)&gt;1, countifs($I$3:I434,I434)&gt;1),""Trùng"",if(or(COUNTIFS('Data tổng'!$I:$I,$I434)&gt;1,COUNTIFS('Data tổng'!$H:$H,$H434)&gt;1),""Trùng ""&amp;FILTER('Data tổng'!$B:$B,'Data tổng'!$I:$I=$I434,'Data tổng'!$B:$B&lt;&gt;$B434),""ok""))"),"ok")</f>
        <v>ok</v>
      </c>
      <c r="M433" s="16" t="s">
        <v>40</v>
      </c>
      <c r="N433" s="16" t="s">
        <v>150</v>
      </c>
      <c r="O433" s="16"/>
      <c r="P433" s="16"/>
      <c r="Q433" s="16"/>
      <c r="R433" s="16"/>
      <c r="T433" s="16"/>
      <c r="U433" s="22" t="s">
        <v>827</v>
      </c>
      <c r="V433" s="23"/>
      <c r="W433" s="24" t="s">
        <v>47</v>
      </c>
      <c r="X433" s="25"/>
      <c r="Y433" s="33"/>
      <c r="Z433" s="26"/>
      <c r="AA433" s="26"/>
      <c r="AB433" s="27"/>
      <c r="AC433" s="27"/>
      <c r="AD433" s="28"/>
      <c r="AE433" s="29"/>
      <c r="AF433" s="29"/>
      <c r="AG433" s="29"/>
    </row>
    <row r="434" spans="1:33" ht="38.5">
      <c r="A434" s="19">
        <v>44609</v>
      </c>
      <c r="B434" s="16" t="s">
        <v>33</v>
      </c>
      <c r="C434" s="16" t="s">
        <v>263</v>
      </c>
      <c r="D434" s="16" t="s">
        <v>35</v>
      </c>
      <c r="E434" s="16" t="s">
        <v>48</v>
      </c>
      <c r="F434" s="17" t="str">
        <f t="shared" si="8"/>
        <v>Đã onboard</v>
      </c>
      <c r="G434" s="16" t="s">
        <v>289</v>
      </c>
      <c r="H434" s="95" t="s">
        <v>1694</v>
      </c>
      <c r="I434" s="16" t="s">
        <v>1695</v>
      </c>
      <c r="J434" s="88"/>
      <c r="K434" s="20" t="s">
        <v>1696</v>
      </c>
      <c r="L434" s="21" t="str">
        <f ca="1">IFERROR(__xludf.DUMMYFUNCTION("if(or(countifs($H$3:H435,H435)&gt;1, countifs($I$3:I435,I435)&gt;1),""Trùng"",if(or(COUNTIFS('Data tổng'!$I:$I,$I435)&gt;1,COUNTIFS('Data tổng'!$H:$H,$H435)&gt;1),""Trùng ""&amp;FILTER('Data tổng'!$B:$B,'Data tổng'!$I:$I=$I435,'Data tổng'!$B:$B&lt;&gt;$B435),""ok""))"),"Trùng")</f>
        <v>Trùng</v>
      </c>
      <c r="M434" s="16" t="s">
        <v>40</v>
      </c>
      <c r="N434" s="16" t="s">
        <v>150</v>
      </c>
      <c r="O434" s="16"/>
      <c r="P434" s="16"/>
      <c r="Q434" s="16"/>
      <c r="R434" s="16"/>
      <c r="T434" s="16"/>
      <c r="U434" s="22" t="s">
        <v>1697</v>
      </c>
      <c r="V434" s="23"/>
      <c r="W434" s="24" t="s">
        <v>57</v>
      </c>
      <c r="X434" s="25">
        <v>44615</v>
      </c>
      <c r="Y434" s="33">
        <v>0.64583333333333337</v>
      </c>
      <c r="Z434" s="26" t="s">
        <v>1677</v>
      </c>
      <c r="AA434" s="26" t="s">
        <v>57</v>
      </c>
      <c r="AB434" s="57">
        <v>44616</v>
      </c>
      <c r="AC434" s="27" t="s">
        <v>65</v>
      </c>
      <c r="AD434" s="28">
        <v>44627</v>
      </c>
      <c r="AE434" s="29" t="s">
        <v>65</v>
      </c>
      <c r="AF434" s="29" t="s">
        <v>1648</v>
      </c>
      <c r="AG434" s="35">
        <v>9000000</v>
      </c>
    </row>
    <row r="435" spans="1:33">
      <c r="A435" s="19">
        <v>44609</v>
      </c>
      <c r="B435" s="16" t="s">
        <v>33</v>
      </c>
      <c r="C435" s="16" t="s">
        <v>263</v>
      </c>
      <c r="D435" s="16" t="s">
        <v>79</v>
      </c>
      <c r="E435" s="16" t="s">
        <v>48</v>
      </c>
      <c r="F435" s="17" t="str">
        <f t="shared" si="8"/>
        <v>Pass CV</v>
      </c>
      <c r="G435" s="16" t="s">
        <v>1698</v>
      </c>
      <c r="H435" s="95" t="s">
        <v>1699</v>
      </c>
      <c r="I435" s="16" t="s">
        <v>1700</v>
      </c>
      <c r="J435" s="88"/>
      <c r="K435" s="20" t="s">
        <v>1701</v>
      </c>
      <c r="L435" s="21" t="str">
        <f ca="1">IFERROR(__xludf.DUMMYFUNCTION("if(or(countifs($H$3:H436,H436)&gt;1, countifs($I$3:I436,I436)&gt;1),""Trùng"",if(or(COUNTIFS('Data tổng'!$I:$I,$I436)&gt;1,COUNTIFS('Data tổng'!$H:$H,$H436)&gt;1),""Trùng ""&amp;FILTER('Data tổng'!$B:$B,'Data tổng'!$I:$I=$I436,'Data tổng'!$B:$B&lt;&gt;$B436),""ok""))"),"ok")</f>
        <v>ok</v>
      </c>
      <c r="M435" s="16" t="s">
        <v>40</v>
      </c>
      <c r="N435" s="16" t="s">
        <v>150</v>
      </c>
      <c r="O435" s="16"/>
      <c r="P435" s="16"/>
      <c r="Q435" s="16"/>
      <c r="R435" s="16"/>
      <c r="T435" s="16"/>
      <c r="U435" s="22" t="s">
        <v>1702</v>
      </c>
      <c r="V435" s="23"/>
      <c r="W435" s="24" t="s">
        <v>57</v>
      </c>
      <c r="X435" s="25"/>
      <c r="Y435" s="33"/>
      <c r="Z435" s="26"/>
      <c r="AA435" s="26"/>
      <c r="AB435" s="27"/>
      <c r="AC435" s="27"/>
      <c r="AD435" s="28"/>
      <c r="AE435" s="29"/>
      <c r="AF435" s="29"/>
      <c r="AG435" s="29"/>
    </row>
    <row r="436" spans="1:33">
      <c r="A436" s="19">
        <v>44609</v>
      </c>
      <c r="B436" s="16" t="s">
        <v>33</v>
      </c>
      <c r="C436" s="16" t="s">
        <v>163</v>
      </c>
      <c r="D436" s="16" t="s">
        <v>79</v>
      </c>
      <c r="E436" s="16" t="s">
        <v>48</v>
      </c>
      <c r="F436" s="17" t="str">
        <f t="shared" si="8"/>
        <v>Pass CV</v>
      </c>
      <c r="G436" s="16" t="s">
        <v>1703</v>
      </c>
      <c r="H436" s="86">
        <v>961336877</v>
      </c>
      <c r="I436" s="16" t="s">
        <v>1704</v>
      </c>
      <c r="J436" s="88">
        <v>35718</v>
      </c>
      <c r="K436" s="20" t="s">
        <v>1705</v>
      </c>
      <c r="L436" s="21" t="str">
        <f ca="1">IFERROR(__xludf.DUMMYFUNCTION("if(or(countifs($H$3:H437,H437)&gt;1, countifs($I$3:I437,I437)&gt;1),""Trùng"",if(or(COUNTIFS('Data tổng'!$I:$I,$I437)&gt;1,COUNTIFS('Data tổng'!$H:$H,$H437)&gt;1),""Trùng ""&amp;FILTER('Data tổng'!$B:$B,'Data tổng'!$I:$I=$I437,'Data tổng'!$B:$B&lt;&gt;$B437),""ok""))"),"ok")</f>
        <v>ok</v>
      </c>
      <c r="M436" s="16" t="s">
        <v>40</v>
      </c>
      <c r="N436" s="16" t="s">
        <v>150</v>
      </c>
      <c r="O436" s="16"/>
      <c r="P436" s="16"/>
      <c r="Q436" s="16"/>
      <c r="R436" s="16"/>
      <c r="T436" s="16"/>
      <c r="U436" s="22"/>
      <c r="V436" s="23"/>
      <c r="W436" s="24" t="s">
        <v>57</v>
      </c>
      <c r="X436" s="25"/>
      <c r="Y436" s="33"/>
      <c r="Z436" s="26"/>
      <c r="AA436" s="26"/>
      <c r="AB436" s="27"/>
      <c r="AC436" s="27"/>
      <c r="AD436" s="28"/>
      <c r="AE436" s="29"/>
      <c r="AF436" s="29"/>
      <c r="AG436" s="29"/>
    </row>
    <row r="437" spans="1:33" ht="88.5">
      <c r="A437" s="19">
        <v>44609</v>
      </c>
      <c r="B437" s="16" t="s">
        <v>33</v>
      </c>
      <c r="C437" s="16" t="s">
        <v>554</v>
      </c>
      <c r="D437" s="16"/>
      <c r="E437" s="16"/>
      <c r="F437" s="17" t="str">
        <f t="shared" si="8"/>
        <v>Từ chối offer</v>
      </c>
      <c r="G437" s="16" t="s">
        <v>1706</v>
      </c>
      <c r="H437" s="18">
        <v>362746500</v>
      </c>
      <c r="I437" s="16" t="s">
        <v>1707</v>
      </c>
      <c r="J437" s="19"/>
      <c r="K437" s="16"/>
      <c r="L437" s="21" t="str">
        <f ca="1">IFERROR(__xludf.DUMMYFUNCTION("if(or(countifs($H$3:H438,H438)&gt;1, countifs($I$3:I438,I438)&gt;1),""Trùng"",if(or(COUNTIFS('Data tổng'!$I:$I,$I438)&gt;1,COUNTIFS('Data tổng'!$H:$H,$H438)&gt;1),""Trùng ""&amp;FILTER('Data tổng'!$B:$B,'Data tổng'!$I:$I=$I438,'Data tổng'!$B:$B&lt;&gt;$B438),""ok""))"),"ok")</f>
        <v>ok</v>
      </c>
      <c r="M437" s="16" t="s">
        <v>112</v>
      </c>
      <c r="N437" s="16" t="s">
        <v>1708</v>
      </c>
      <c r="O437" s="16"/>
      <c r="P437" s="16"/>
      <c r="Q437" s="16"/>
      <c r="R437" s="16"/>
      <c r="T437" s="16"/>
      <c r="U437" s="22" t="s">
        <v>1709</v>
      </c>
      <c r="V437" s="23"/>
      <c r="W437" s="24" t="s">
        <v>57</v>
      </c>
      <c r="X437" s="25">
        <v>44614</v>
      </c>
      <c r="Y437" s="33">
        <v>0.75</v>
      </c>
      <c r="Z437" s="26" t="s">
        <v>1710</v>
      </c>
      <c r="AA437" s="26" t="s">
        <v>57</v>
      </c>
      <c r="AB437" s="57">
        <v>44622</v>
      </c>
      <c r="AC437" s="27" t="s">
        <v>128</v>
      </c>
      <c r="AD437" s="28"/>
      <c r="AE437" s="29"/>
      <c r="AF437" s="29"/>
      <c r="AG437" s="35"/>
    </row>
    <row r="438" spans="1:33" ht="26.5">
      <c r="A438" s="19">
        <v>44595</v>
      </c>
      <c r="B438" s="16" t="s">
        <v>33</v>
      </c>
      <c r="C438" s="16" t="s">
        <v>78</v>
      </c>
      <c r="D438" s="16" t="s">
        <v>1455</v>
      </c>
      <c r="E438" s="16" t="s">
        <v>48</v>
      </c>
      <c r="F438" s="17" t="str">
        <f t="shared" si="8"/>
        <v>Đã onboard</v>
      </c>
      <c r="G438" s="16" t="s">
        <v>1711</v>
      </c>
      <c r="H438" s="18">
        <v>385431525</v>
      </c>
      <c r="I438" s="16" t="s">
        <v>1712</v>
      </c>
      <c r="J438" s="19">
        <v>34933</v>
      </c>
      <c r="K438" s="30" t="s">
        <v>1713</v>
      </c>
      <c r="L438" s="21" t="str">
        <f ca="1">IFERROR(__xludf.DUMMYFUNCTION("if(or(countifs($H$3:H439,H439)&gt;1, countifs($I$3:I439,I439)&gt;1),""Trùng"",if(or(COUNTIFS('Data tổng'!$I:$I,$I439)&gt;1,COUNTIFS('Data tổng'!$H:$H,$H439)&gt;1),""Trùng ""&amp;FILTER('Data tổng'!$B:$B,'Data tổng'!$I:$I=$I439,'Data tổng'!$B:$B&lt;&gt;$B439),""ok""))"),"ok")</f>
        <v>ok</v>
      </c>
      <c r="M438" s="16" t="s">
        <v>112</v>
      </c>
      <c r="N438" s="16" t="s">
        <v>1714</v>
      </c>
      <c r="O438" s="16"/>
      <c r="P438" s="16"/>
      <c r="Q438" s="16"/>
      <c r="R438" s="16"/>
      <c r="T438" s="16"/>
      <c r="U438" s="22"/>
      <c r="V438" s="23"/>
      <c r="W438" s="24" t="s">
        <v>57</v>
      </c>
      <c r="X438" s="25">
        <v>44620</v>
      </c>
      <c r="Y438" s="33">
        <v>0.75</v>
      </c>
      <c r="Z438" s="26" t="s">
        <v>1715</v>
      </c>
      <c r="AA438" s="26" t="s">
        <v>57</v>
      </c>
      <c r="AB438" s="57">
        <v>44626</v>
      </c>
      <c r="AC438" s="27" t="s">
        <v>65</v>
      </c>
      <c r="AD438" s="28">
        <v>44669</v>
      </c>
      <c r="AE438" s="29" t="s">
        <v>65</v>
      </c>
      <c r="AF438" s="29" t="s">
        <v>1648</v>
      </c>
      <c r="AG438" s="35">
        <v>19000000</v>
      </c>
    </row>
    <row r="439" spans="1:33" ht="26.5">
      <c r="A439" s="19">
        <v>44595</v>
      </c>
      <c r="B439" s="16" t="s">
        <v>33</v>
      </c>
      <c r="C439" s="16" t="s">
        <v>155</v>
      </c>
      <c r="D439" s="16" t="s">
        <v>79</v>
      </c>
      <c r="E439" s="16" t="s">
        <v>48</v>
      </c>
      <c r="F439" s="17" t="str">
        <f t="shared" si="8"/>
        <v>Đã onboard</v>
      </c>
      <c r="G439" s="16" t="s">
        <v>1716</v>
      </c>
      <c r="H439" s="95" t="s">
        <v>1717</v>
      </c>
      <c r="I439" s="16" t="s">
        <v>1718</v>
      </c>
      <c r="J439" s="88">
        <v>35845</v>
      </c>
      <c r="K439" s="20" t="s">
        <v>1719</v>
      </c>
      <c r="L439" s="21" t="str">
        <f ca="1">IFERROR(__xludf.DUMMYFUNCTION("if(or(countifs($H$3:H440,H440)&gt;1, countifs($I$3:I440,I440)&gt;1),""Trùng"",if(or(COUNTIFS('Data tổng'!$I:$I,$I440)&gt;1,COUNTIFS('Data tổng'!$H:$H,$H440)&gt;1),""Trùng ""&amp;FILTER('Data tổng'!$B:$B,'Data tổng'!$I:$I=$I440,'Data tổng'!$B:$B&lt;&gt;$B440),""ok""))"),"ok")</f>
        <v>ok</v>
      </c>
      <c r="M439" s="16" t="s">
        <v>83</v>
      </c>
      <c r="N439" s="16" t="s">
        <v>243</v>
      </c>
      <c r="O439" s="16" t="s">
        <v>125</v>
      </c>
      <c r="P439" s="16"/>
      <c r="Q439" s="16" t="s">
        <v>45</v>
      </c>
      <c r="R439" s="16"/>
      <c r="T439" s="16"/>
      <c r="U439" s="22"/>
      <c r="V439" s="23"/>
      <c r="W439" s="24" t="s">
        <v>57</v>
      </c>
      <c r="X439" s="25">
        <v>44623</v>
      </c>
      <c r="Y439" s="33">
        <v>0.45833333333333331</v>
      </c>
      <c r="Z439" s="26" t="s">
        <v>1720</v>
      </c>
      <c r="AA439" s="26" t="s">
        <v>57</v>
      </c>
      <c r="AB439" s="57">
        <v>44624</v>
      </c>
      <c r="AC439" s="27" t="s">
        <v>65</v>
      </c>
      <c r="AD439" s="28">
        <v>44634</v>
      </c>
      <c r="AE439" s="29" t="s">
        <v>65</v>
      </c>
      <c r="AF439" s="29" t="s">
        <v>1162</v>
      </c>
      <c r="AG439" s="35">
        <v>15000000</v>
      </c>
    </row>
    <row r="440" spans="1:33" ht="26.5" hidden="1">
      <c r="A440" s="19">
        <v>44627</v>
      </c>
      <c r="B440" s="16" t="s">
        <v>33</v>
      </c>
      <c r="C440" s="16" t="s">
        <v>155</v>
      </c>
      <c r="D440" s="16" t="s">
        <v>417</v>
      </c>
      <c r="E440" s="16" t="s">
        <v>48</v>
      </c>
      <c r="F440" s="17" t="str">
        <f t="shared" si="8"/>
        <v>Đã onboard</v>
      </c>
      <c r="G440" s="16" t="s">
        <v>1721</v>
      </c>
      <c r="H440" s="95" t="s">
        <v>1722</v>
      </c>
      <c r="I440" s="16" t="s">
        <v>1723</v>
      </c>
      <c r="J440" s="19"/>
      <c r="K440" s="20" t="s">
        <v>1724</v>
      </c>
      <c r="L440" s="21" t="str">
        <f ca="1">IFERROR(__xludf.DUMMYFUNCTION("if(or(countifs($H$3:H441,H441)&gt;1, countifs($I$3:I441,I441)&gt;1),""Trùng"",if(or(COUNTIFS('Data tổng'!$I:$I,$I441)&gt;1,COUNTIFS('Data tổng'!$H:$H,$H441)&gt;1),""Trùng ""&amp;FILTER('Data tổng'!$B:$B,'Data tổng'!$I:$I=$I441,'Data tổng'!$B:$B&lt;&gt;$B441),""ok""))"),"ok")</f>
        <v>ok</v>
      </c>
      <c r="M440" s="16" t="s">
        <v>40</v>
      </c>
      <c r="N440" s="16"/>
      <c r="O440" s="16"/>
      <c r="P440" s="16"/>
      <c r="Q440" s="16"/>
      <c r="R440" s="16"/>
      <c r="T440" s="16"/>
      <c r="U440" s="22"/>
      <c r="V440" s="23"/>
      <c r="W440" s="24" t="s">
        <v>57</v>
      </c>
      <c r="X440" s="25">
        <v>44628</v>
      </c>
      <c r="Y440" s="33">
        <v>0.66666666666666663</v>
      </c>
      <c r="Z440" s="26" t="s">
        <v>1720</v>
      </c>
      <c r="AA440" s="26" t="s">
        <v>57</v>
      </c>
      <c r="AB440" s="57">
        <v>44631</v>
      </c>
      <c r="AC440" s="27" t="s">
        <v>65</v>
      </c>
      <c r="AD440" s="28">
        <v>44635</v>
      </c>
      <c r="AE440" s="29" t="s">
        <v>65</v>
      </c>
      <c r="AF440" s="29" t="s">
        <v>1162</v>
      </c>
      <c r="AG440" s="35">
        <v>20000000</v>
      </c>
    </row>
    <row r="441" spans="1:33" ht="26" hidden="1">
      <c r="A441" s="19">
        <v>44627</v>
      </c>
      <c r="B441" s="16" t="s">
        <v>33</v>
      </c>
      <c r="C441" s="16" t="s">
        <v>812</v>
      </c>
      <c r="D441" s="16" t="s">
        <v>457</v>
      </c>
      <c r="E441" s="16" t="s">
        <v>48</v>
      </c>
      <c r="F441" s="17" t="str">
        <f t="shared" si="8"/>
        <v>Đã nhận được CV</v>
      </c>
      <c r="G441" s="16" t="s">
        <v>1725</v>
      </c>
      <c r="H441" s="95" t="s">
        <v>1726</v>
      </c>
      <c r="I441" s="16" t="s">
        <v>1727</v>
      </c>
      <c r="J441" s="19"/>
      <c r="K441" s="20" t="s">
        <v>1728</v>
      </c>
      <c r="L441" s="21" t="str">
        <f ca="1">IFERROR(__xludf.DUMMYFUNCTION("if(or(countifs($H$3:H442,H442)&gt;1, countifs($I$3:I442,I442)&gt;1),""Trùng"",if(or(COUNTIFS('Data tổng'!$I:$I,$I442)&gt;1,COUNTIFS('Data tổng'!$H:$H,$H442)&gt;1),""Trùng ""&amp;FILTER('Data tổng'!$B:$B,'Data tổng'!$I:$I=$I442,'Data tổng'!$B:$B&lt;&gt;$B442),""ok""))"),"ok")</f>
        <v>ok</v>
      </c>
      <c r="M441" s="16"/>
      <c r="N441" s="16"/>
      <c r="O441" s="16"/>
      <c r="P441" s="16"/>
      <c r="Q441" s="16"/>
      <c r="R441" s="16"/>
      <c r="T441" s="16"/>
      <c r="U441" s="22"/>
      <c r="V441" s="23"/>
      <c r="W441" s="24"/>
      <c r="X441" s="25"/>
      <c r="Y441" s="26"/>
      <c r="Z441" s="26"/>
      <c r="AA441" s="26"/>
      <c r="AB441" s="27"/>
      <c r="AC441" s="27"/>
      <c r="AD441" s="28"/>
      <c r="AE441" s="29"/>
      <c r="AF441" s="29"/>
      <c r="AG441" s="29"/>
    </row>
    <row r="442" spans="1:33" ht="26" hidden="1">
      <c r="A442" s="19">
        <v>44627</v>
      </c>
      <c r="B442" s="16" t="s">
        <v>33</v>
      </c>
      <c r="C442" s="16" t="s">
        <v>155</v>
      </c>
      <c r="D442" s="16" t="s">
        <v>79</v>
      </c>
      <c r="E442" s="16" t="s">
        <v>48</v>
      </c>
      <c r="F442" s="17" t="str">
        <f t="shared" si="8"/>
        <v>Đã nhận được CV</v>
      </c>
      <c r="G442" s="16" t="s">
        <v>1729</v>
      </c>
      <c r="H442" s="95" t="s">
        <v>1730</v>
      </c>
      <c r="I442" s="16" t="s">
        <v>1731</v>
      </c>
      <c r="J442" s="19">
        <v>35796</v>
      </c>
      <c r="K442" s="20" t="s">
        <v>1732</v>
      </c>
      <c r="L442" s="21" t="str">
        <f ca="1">IFERROR(__xludf.DUMMYFUNCTION("if(or(countifs($H$3:H443,H443)&gt;1, countifs($I$3:I443,I443)&gt;1),""Trùng"",if(or(COUNTIFS('Data tổng'!$I:$I,$I443)&gt;1,COUNTIFS('Data tổng'!$H:$H,$H443)&gt;1),""Trùng ""&amp;FILTER('Data tổng'!$B:$B,'Data tổng'!$I:$I=$I443,'Data tổng'!$B:$B&lt;&gt;$B443),""ok""))"),"ok")</f>
        <v>ok</v>
      </c>
      <c r="M442" s="16" t="s">
        <v>149</v>
      </c>
      <c r="N442" s="16" t="s">
        <v>243</v>
      </c>
      <c r="O442" s="16"/>
      <c r="P442" s="16"/>
      <c r="Q442" s="16" t="s">
        <v>178</v>
      </c>
      <c r="R442" s="16"/>
      <c r="T442" s="16"/>
      <c r="U442" s="22"/>
      <c r="V442" s="23"/>
      <c r="W442" s="24"/>
      <c r="X442" s="25"/>
      <c r="Y442" s="26"/>
      <c r="Z442" s="26"/>
      <c r="AA442" s="26"/>
      <c r="AB442" s="27"/>
      <c r="AC442" s="27"/>
      <c r="AD442" s="28"/>
      <c r="AE442" s="29"/>
      <c r="AF442" s="29"/>
      <c r="AG442" s="29"/>
    </row>
    <row r="443" spans="1:33" ht="276" hidden="1">
      <c r="A443" s="19">
        <v>44627</v>
      </c>
      <c r="B443" s="16" t="s">
        <v>33</v>
      </c>
      <c r="C443" s="16" t="s">
        <v>250</v>
      </c>
      <c r="D443" s="16" t="s">
        <v>79</v>
      </c>
      <c r="E443" s="16" t="s">
        <v>48</v>
      </c>
      <c r="F443" s="17" t="str">
        <f t="shared" si="8"/>
        <v>Fail Phỏng vấn</v>
      </c>
      <c r="G443" s="16" t="s">
        <v>1733</v>
      </c>
      <c r="H443" s="95" t="s">
        <v>1734</v>
      </c>
      <c r="I443" s="16" t="s">
        <v>1735</v>
      </c>
      <c r="J443" s="19">
        <v>35506</v>
      </c>
      <c r="K443" s="20" t="s">
        <v>1736</v>
      </c>
      <c r="L443" s="21" t="str">
        <f ca="1">IFERROR(__xludf.DUMMYFUNCTION("if(or(countifs($H$3:H444,H444)&gt;1, countifs($I$3:I444,I444)&gt;1),""Trùng"",if(or(COUNTIFS('Data tổng'!$I:$I,$I444)&gt;1,COUNTIFS('Data tổng'!$H:$H,$H444)&gt;1),""Trùng ""&amp;FILTER('Data tổng'!$B:$B,'Data tổng'!$I:$I=$I444,'Data tổng'!$B:$B&lt;&gt;$B444),""ok""))"),"ok")</f>
        <v>ok</v>
      </c>
      <c r="M443" s="16" t="s">
        <v>112</v>
      </c>
      <c r="N443" s="16" t="s">
        <v>1737</v>
      </c>
      <c r="O443" s="16"/>
      <c r="P443" s="16"/>
      <c r="Q443" s="16"/>
      <c r="R443" s="16"/>
      <c r="T443" s="16"/>
      <c r="U443" s="99" t="s">
        <v>1738</v>
      </c>
      <c r="V443" s="23">
        <v>44645</v>
      </c>
      <c r="W443" s="24" t="s">
        <v>57</v>
      </c>
      <c r="X443" s="25">
        <v>44648</v>
      </c>
      <c r="Y443" s="33">
        <v>0.70833333333333337</v>
      </c>
      <c r="Z443" s="26" t="s">
        <v>1739</v>
      </c>
      <c r="AA443" s="26" t="s">
        <v>47</v>
      </c>
      <c r="AB443" s="27"/>
      <c r="AC443" s="27"/>
      <c r="AD443" s="28"/>
      <c r="AE443" s="29"/>
      <c r="AF443" s="29"/>
      <c r="AG443" s="29"/>
    </row>
    <row r="444" spans="1:33" ht="409.6" hidden="1">
      <c r="A444" s="19">
        <v>44645</v>
      </c>
      <c r="B444" s="16" t="s">
        <v>33</v>
      </c>
      <c r="C444" s="16" t="s">
        <v>78</v>
      </c>
      <c r="D444" s="16" t="s">
        <v>417</v>
      </c>
      <c r="E444" s="16" t="s">
        <v>48</v>
      </c>
      <c r="F444" s="17" t="str">
        <f t="shared" si="8"/>
        <v>Đồng ý offer</v>
      </c>
      <c r="G444" s="16" t="s">
        <v>1740</v>
      </c>
      <c r="H444" s="95" t="s">
        <v>1741</v>
      </c>
      <c r="I444" s="16" t="s">
        <v>1742</v>
      </c>
      <c r="J444" s="88">
        <v>34598</v>
      </c>
      <c r="K444" s="20" t="s">
        <v>1743</v>
      </c>
      <c r="L444" s="21" t="str">
        <f ca="1">IFERROR(__xludf.DUMMYFUNCTION("if(or(countifs($H$3:H445,H445)&gt;1, countifs($I$3:I445,I445)&gt;1),""Trùng"",if(or(COUNTIFS('Data tổng'!$I:$I,$I445)&gt;1,COUNTIFS('Data tổng'!$H:$H,$H445)&gt;1),""Trùng ""&amp;FILTER('Data tổng'!$B:$B,'Data tổng'!$I:$I=$I445,'Data tổng'!$B:$B&lt;&gt;$B445),""ok""))"),"ok")</f>
        <v>ok</v>
      </c>
      <c r="M444" s="16" t="s">
        <v>40</v>
      </c>
      <c r="N444" s="16" t="s">
        <v>150</v>
      </c>
      <c r="O444" s="16"/>
      <c r="P444" s="16"/>
      <c r="Q444" s="16"/>
      <c r="R444" s="16"/>
      <c r="T444" s="16"/>
      <c r="U444" s="22" t="s">
        <v>1744</v>
      </c>
      <c r="V444" s="23">
        <v>44645</v>
      </c>
      <c r="W444" s="24" t="s">
        <v>57</v>
      </c>
      <c r="X444" s="25">
        <v>44648</v>
      </c>
      <c r="Y444" s="33">
        <v>0.66666666666666663</v>
      </c>
      <c r="Z444" s="26" t="s">
        <v>1745</v>
      </c>
      <c r="AA444" s="26" t="s">
        <v>57</v>
      </c>
      <c r="AB444" s="57">
        <v>44671</v>
      </c>
      <c r="AC444" s="27" t="s">
        <v>65</v>
      </c>
      <c r="AD444" s="28">
        <v>44690</v>
      </c>
      <c r="AE444" s="29"/>
      <c r="AF444" s="29" t="s">
        <v>1746</v>
      </c>
      <c r="AG444" s="35">
        <v>19000000</v>
      </c>
    </row>
    <row r="445" spans="1:33" ht="51" hidden="1">
      <c r="A445" s="19">
        <v>44649</v>
      </c>
      <c r="B445" s="16" t="s">
        <v>33</v>
      </c>
      <c r="C445" s="16" t="s">
        <v>1056</v>
      </c>
      <c r="D445" s="16" t="s">
        <v>457</v>
      </c>
      <c r="E445" s="16" t="s">
        <v>48</v>
      </c>
      <c r="F445" s="17" t="str">
        <f t="shared" si="8"/>
        <v>Có lịch PV</v>
      </c>
      <c r="G445" s="16" t="s">
        <v>1747</v>
      </c>
      <c r="H445" s="95" t="s">
        <v>1748</v>
      </c>
      <c r="I445" s="16" t="s">
        <v>1749</v>
      </c>
      <c r="J445" s="88">
        <v>33131</v>
      </c>
      <c r="K445" s="20" t="s">
        <v>1750</v>
      </c>
      <c r="L445" s="21" t="str">
        <f ca="1">IFERROR(__xludf.DUMMYFUNCTION("if(or(countifs($H$3:H446,H446)&gt;1, countifs($I$3:I446,I446)&gt;1),""Trùng"",if(or(COUNTIFS('Data tổng'!$I:$I,$I446)&gt;1,COUNTIFS('Data tổng'!$H:$H,$H446)&gt;1),""Trùng ""&amp;FILTER('Data tổng'!$B:$B,'Data tổng'!$I:$I=$I446,'Data tổng'!$B:$B&lt;&gt;$B446),""ok""))"),"ok")</f>
        <v>ok</v>
      </c>
      <c r="M445" s="16" t="s">
        <v>112</v>
      </c>
      <c r="N445" s="16" t="s">
        <v>89</v>
      </c>
      <c r="O445" s="16"/>
      <c r="P445" s="16"/>
      <c r="Q445" s="16"/>
      <c r="R445" s="16"/>
      <c r="T445" s="16"/>
      <c r="U445" s="22" t="s">
        <v>1751</v>
      </c>
      <c r="V445" s="23"/>
      <c r="W445" s="24" t="s">
        <v>57</v>
      </c>
      <c r="X445" s="25">
        <v>44658</v>
      </c>
      <c r="Y445" s="33">
        <v>0.45833333333333331</v>
      </c>
      <c r="Z445" s="26" t="s">
        <v>89</v>
      </c>
      <c r="AA445" s="26"/>
      <c r="AB445" s="27"/>
      <c r="AC445" s="27"/>
      <c r="AD445" s="28"/>
      <c r="AE445" s="29"/>
      <c r="AF445" s="29"/>
      <c r="AG445" s="29"/>
    </row>
    <row r="446" spans="1:33" ht="26.5" hidden="1">
      <c r="A446" s="19">
        <v>44650</v>
      </c>
      <c r="B446" s="16" t="s">
        <v>33</v>
      </c>
      <c r="C446" s="16" t="s">
        <v>155</v>
      </c>
      <c r="D446" s="16" t="s">
        <v>1455</v>
      </c>
      <c r="E446" s="16" t="s">
        <v>48</v>
      </c>
      <c r="F446" s="17" t="str">
        <f t="shared" si="8"/>
        <v>Đã onboard</v>
      </c>
      <c r="G446" s="16" t="s">
        <v>1752</v>
      </c>
      <c r="H446" s="95" t="s">
        <v>1753</v>
      </c>
      <c r="I446" s="16" t="s">
        <v>1754</v>
      </c>
      <c r="J446" s="88">
        <v>35805</v>
      </c>
      <c r="K446" s="20" t="s">
        <v>1755</v>
      </c>
      <c r="L446" s="21" t="str">
        <f ca="1">IFERROR(__xludf.DUMMYFUNCTION("if(or(countifs($H$3:H447,H447)&gt;1, countifs($I$3:I447,I447)&gt;1),""Trùng"",if(or(COUNTIFS('Data tổng'!$I:$I,$I447)&gt;1,COUNTIFS('Data tổng'!$H:$H,$H447)&gt;1),""Trùng ""&amp;FILTER('Data tổng'!$B:$B,'Data tổng'!$I:$I=$I447,'Data tổng'!$B:$B&lt;&gt;$B447),""ok""))"),"ok")</f>
        <v>ok</v>
      </c>
      <c r="M446" s="16" t="s">
        <v>112</v>
      </c>
      <c r="N446" s="16" t="s">
        <v>1446</v>
      </c>
      <c r="O446" s="16"/>
      <c r="P446" s="16"/>
      <c r="Q446" s="16"/>
      <c r="R446" s="16"/>
      <c r="T446" s="16"/>
      <c r="U446" s="22" t="s">
        <v>1756</v>
      </c>
      <c r="V446" s="23"/>
      <c r="W446" s="24" t="s">
        <v>57</v>
      </c>
      <c r="X446" s="25"/>
      <c r="Y446" s="33"/>
      <c r="Z446" s="26" t="s">
        <v>1446</v>
      </c>
      <c r="AA446" s="26" t="s">
        <v>57</v>
      </c>
      <c r="AB446" s="57">
        <v>44670</v>
      </c>
      <c r="AC446" s="27" t="s">
        <v>65</v>
      </c>
      <c r="AD446" s="28">
        <v>44676</v>
      </c>
      <c r="AE446" s="29" t="s">
        <v>65</v>
      </c>
      <c r="AF446" s="29" t="s">
        <v>1162</v>
      </c>
      <c r="AG446" s="35">
        <v>19000000</v>
      </c>
    </row>
    <row r="447" spans="1:33" ht="26" hidden="1">
      <c r="A447" s="19">
        <v>44651</v>
      </c>
      <c r="B447" s="16" t="s">
        <v>33</v>
      </c>
      <c r="C447" s="16" t="s">
        <v>250</v>
      </c>
      <c r="D447" s="16" t="s">
        <v>79</v>
      </c>
      <c r="E447" s="16" t="s">
        <v>48</v>
      </c>
      <c r="F447" s="17" t="str">
        <f t="shared" si="8"/>
        <v>Fail CV</v>
      </c>
      <c r="G447" s="16" t="s">
        <v>1757</v>
      </c>
      <c r="H447" s="95" t="s">
        <v>1758</v>
      </c>
      <c r="I447" s="16" t="s">
        <v>1759</v>
      </c>
      <c r="J447" s="88">
        <v>36267</v>
      </c>
      <c r="K447" s="20" t="s">
        <v>1760</v>
      </c>
      <c r="L447" s="21" t="str">
        <f ca="1">IFERROR(__xludf.DUMMYFUNCTION("if(or(countifs($H$3:H448,H448)&gt;1, countifs($I$3:I448,I448)&gt;1),""Trùng"",if(or(COUNTIFS('Data tổng'!$I:$I,$I448)&gt;1,COUNTIFS('Data tổng'!$H:$H,$H448)&gt;1),""Trùng ""&amp;FILTER('Data tổng'!$B:$B,'Data tổng'!$I:$I=$I448,'Data tổng'!$B:$B&lt;&gt;$B448),""ok""))"),"ok")</f>
        <v>ok</v>
      </c>
      <c r="M447" s="16" t="s">
        <v>40</v>
      </c>
      <c r="N447" s="16" t="s">
        <v>41</v>
      </c>
      <c r="O447" s="16"/>
      <c r="P447" s="16"/>
      <c r="Q447" s="16"/>
      <c r="R447" s="16"/>
      <c r="T447" s="16"/>
      <c r="U447" s="22" t="s">
        <v>1761</v>
      </c>
      <c r="V447" s="23"/>
      <c r="W447" s="24" t="s">
        <v>47</v>
      </c>
      <c r="X447" s="25"/>
      <c r="Y447" s="26"/>
      <c r="Z447" s="26"/>
      <c r="AA447" s="26"/>
      <c r="AB447" s="27"/>
      <c r="AC447" s="27"/>
      <c r="AD447" s="28"/>
      <c r="AE447" s="29"/>
      <c r="AF447" s="29"/>
      <c r="AG447" s="29"/>
    </row>
    <row r="448" spans="1:33" ht="26" hidden="1">
      <c r="A448" s="19">
        <v>44652</v>
      </c>
      <c r="B448" s="16" t="s">
        <v>33</v>
      </c>
      <c r="C448" s="16" t="s">
        <v>1056</v>
      </c>
      <c r="D448" s="16"/>
      <c r="E448" s="16" t="s">
        <v>48</v>
      </c>
      <c r="F448" s="17" t="str">
        <f t="shared" si="8"/>
        <v>Đã nhận được CV</v>
      </c>
      <c r="G448" s="16" t="s">
        <v>1762</v>
      </c>
      <c r="H448" s="86">
        <v>373613293</v>
      </c>
      <c r="I448" s="16" t="s">
        <v>1763</v>
      </c>
      <c r="J448" s="19"/>
      <c r="K448" s="16"/>
      <c r="L448" s="21" t="str">
        <f ca="1">IFERROR(__xludf.DUMMYFUNCTION("if(or(countifs($H$3:H449,H449)&gt;1, countifs($I$3:I449,I449)&gt;1),""Trùng"",if(or(COUNTIFS('Data tổng'!$I:$I,$I449)&gt;1,COUNTIFS('Data tổng'!$H:$H,$H449)&gt;1),""Trùng ""&amp;FILTER('Data tổng'!$B:$B,'Data tổng'!$I:$I=$I449,'Data tổng'!$B:$B&lt;&gt;$B449),""ok""))"),"ok")</f>
        <v>ok</v>
      </c>
      <c r="M448" s="16"/>
      <c r="N448" s="16"/>
      <c r="O448" s="16"/>
      <c r="P448" s="16"/>
      <c r="Q448" s="16"/>
      <c r="R448" s="16"/>
      <c r="T448" s="16"/>
      <c r="U448" s="22" t="s">
        <v>1764</v>
      </c>
      <c r="V448" s="23"/>
      <c r="W448" s="24"/>
      <c r="X448" s="25"/>
      <c r="Y448" s="26"/>
      <c r="Z448" s="26"/>
      <c r="AA448" s="26"/>
      <c r="AB448" s="27"/>
      <c r="AC448" s="27"/>
      <c r="AD448" s="28"/>
      <c r="AE448" s="29"/>
      <c r="AF448" s="29"/>
      <c r="AG448" s="29"/>
    </row>
    <row r="449" spans="1:33" ht="26" hidden="1">
      <c r="A449" s="19">
        <v>44652</v>
      </c>
      <c r="B449" s="16" t="s">
        <v>33</v>
      </c>
      <c r="C449" s="16" t="s">
        <v>1056</v>
      </c>
      <c r="D449" s="16"/>
      <c r="E449" s="16" t="s">
        <v>48</v>
      </c>
      <c r="F449" s="17" t="str">
        <f t="shared" si="8"/>
        <v>Đã nhận được CV</v>
      </c>
      <c r="G449" s="16" t="s">
        <v>1765</v>
      </c>
      <c r="H449" s="95" t="s">
        <v>1766</v>
      </c>
      <c r="I449" s="30" t="s">
        <v>1767</v>
      </c>
      <c r="J449" s="100"/>
      <c r="K449" s="101"/>
      <c r="L449" s="21" t="str">
        <f ca="1">IFERROR(__xludf.DUMMYFUNCTION("if(or(countifs($H$3:H450,H450)&gt;1, countifs($I$3:I450,I450)&gt;1),""Trùng"",if(or(COUNTIFS('Data tổng'!$I:$I,$I450)&gt;1,COUNTIFS('Data tổng'!$H:$H,$H450)&gt;1),""Trùng ""&amp;FILTER('Data tổng'!$B:$B,'Data tổng'!$I:$I=$I450,'Data tổng'!$B:$B&lt;&gt;$B450),""ok""))"),"ok")</f>
        <v>ok</v>
      </c>
      <c r="M449" s="16"/>
      <c r="N449" s="16"/>
      <c r="O449" s="16"/>
      <c r="P449" s="16"/>
      <c r="Q449" s="16"/>
      <c r="R449" s="16"/>
      <c r="T449" s="16"/>
      <c r="U449" s="22" t="s">
        <v>1764</v>
      </c>
      <c r="V449" s="23"/>
      <c r="W449" s="24"/>
      <c r="X449" s="25"/>
      <c r="Y449" s="26"/>
      <c r="Z449" s="26"/>
      <c r="AA449" s="26"/>
      <c r="AB449" s="27"/>
      <c r="AC449" s="27"/>
      <c r="AD449" s="28"/>
      <c r="AE449" s="29"/>
      <c r="AF449" s="29"/>
      <c r="AG449" s="29"/>
    </row>
    <row r="450" spans="1:33" ht="38.5" hidden="1">
      <c r="A450" s="19">
        <v>44653</v>
      </c>
      <c r="B450" s="16" t="s">
        <v>33</v>
      </c>
      <c r="C450" s="16" t="s">
        <v>1056</v>
      </c>
      <c r="D450" s="16"/>
      <c r="E450" s="16" t="s">
        <v>48</v>
      </c>
      <c r="F450" s="17" t="str">
        <f t="shared" si="8"/>
        <v>Đã nhận được CV</v>
      </c>
      <c r="G450" s="16" t="s">
        <v>1768</v>
      </c>
      <c r="H450" s="86">
        <f>84366586615</f>
        <v>84366586615</v>
      </c>
      <c r="I450" s="16" t="s">
        <v>1769</v>
      </c>
      <c r="J450" s="19"/>
      <c r="K450" s="16"/>
      <c r="L450" s="21" t="str">
        <f ca="1">IFERROR(__xludf.DUMMYFUNCTION("if(or(countifs($H$3:H451,H451)&gt;1, countifs($I$3:I451,I451)&gt;1),""Trùng"",if(or(COUNTIFS('Data tổng'!$I:$I,$I451)&gt;1,COUNTIFS('Data tổng'!$H:$H,$H451)&gt;1),""Trùng ""&amp;FILTER('Data tổng'!$B:$B,'Data tổng'!$I:$I=$I451,'Data tổng'!$B:$B&lt;&gt;$B451),""ok""))"),"ok")</f>
        <v>ok</v>
      </c>
      <c r="M450" s="16"/>
      <c r="N450" s="16"/>
      <c r="O450" s="16"/>
      <c r="P450" s="16"/>
      <c r="Q450" s="16"/>
      <c r="R450" s="16"/>
      <c r="T450" s="16"/>
      <c r="U450" s="22" t="s">
        <v>1770</v>
      </c>
      <c r="V450" s="23"/>
      <c r="W450" s="24"/>
      <c r="X450" s="25"/>
      <c r="Y450" s="26"/>
      <c r="Z450" s="26"/>
      <c r="AA450" s="26"/>
      <c r="AB450" s="27"/>
      <c r="AC450" s="27"/>
      <c r="AD450" s="28"/>
      <c r="AE450" s="29"/>
      <c r="AF450" s="29"/>
      <c r="AG450" s="29"/>
    </row>
    <row r="451" spans="1:33" ht="26" hidden="1">
      <c r="A451" s="19">
        <v>44653</v>
      </c>
      <c r="B451" s="16" t="s">
        <v>33</v>
      </c>
      <c r="C451" s="16" t="s">
        <v>1056</v>
      </c>
      <c r="D451" s="16"/>
      <c r="E451" s="16" t="s">
        <v>48</v>
      </c>
      <c r="F451" s="17" t="str">
        <f t="shared" si="8"/>
        <v>Đã nhận được CV</v>
      </c>
      <c r="G451" s="16" t="s">
        <v>1069</v>
      </c>
      <c r="H451" s="86">
        <v>974655927</v>
      </c>
      <c r="I451" s="16" t="s">
        <v>1771</v>
      </c>
      <c r="J451" s="19"/>
      <c r="K451" s="16"/>
      <c r="L451" s="21" t="str">
        <f ca="1">IFERROR(__xludf.DUMMYFUNCTION("if(or(countifs($H$3:H452,H452)&gt;1, countifs($I$3:I452,I452)&gt;1),""Trùng"",if(or(COUNTIFS('Data tổng'!$I:$I,$I452)&gt;1,COUNTIFS('Data tổng'!$H:$H,$H452)&gt;1),""Trùng ""&amp;FILTER('Data tổng'!$B:$B,'Data tổng'!$I:$I=$I452,'Data tổng'!$B:$B&lt;&gt;$B452),""ok""))"),"ok")</f>
        <v>ok</v>
      </c>
      <c r="M451" s="16"/>
      <c r="N451" s="16"/>
      <c r="O451" s="16"/>
      <c r="P451" s="16"/>
      <c r="Q451" s="16"/>
      <c r="R451" s="16"/>
      <c r="T451" s="16"/>
      <c r="U451" s="22" t="s">
        <v>1764</v>
      </c>
      <c r="V451" s="23"/>
      <c r="W451" s="24"/>
      <c r="X451" s="25"/>
      <c r="Y451" s="26"/>
      <c r="Z451" s="26"/>
      <c r="AA451" s="26"/>
      <c r="AB451" s="27"/>
      <c r="AC451" s="27"/>
      <c r="AD451" s="28"/>
      <c r="AE451" s="29"/>
      <c r="AF451" s="29"/>
      <c r="AG451" s="29"/>
    </row>
    <row r="452" spans="1:33" ht="26" hidden="1">
      <c r="A452" s="19">
        <v>44654</v>
      </c>
      <c r="B452" s="16" t="s">
        <v>33</v>
      </c>
      <c r="C452" s="16" t="s">
        <v>1056</v>
      </c>
      <c r="D452" s="16"/>
      <c r="E452" s="16" t="s">
        <v>48</v>
      </c>
      <c r="F452" s="17" t="str">
        <f t="shared" si="8"/>
        <v>Đã nhận được CV</v>
      </c>
      <c r="G452" s="16" t="s">
        <v>1772</v>
      </c>
      <c r="H452" s="86">
        <v>839938110</v>
      </c>
      <c r="I452" s="16" t="s">
        <v>1773</v>
      </c>
      <c r="J452" s="19"/>
      <c r="K452" s="16"/>
      <c r="L452" s="21" t="str">
        <f ca="1">IFERROR(__xludf.DUMMYFUNCTION("if(or(countifs($H$3:H453,H453)&gt;1, countifs($I$3:I453,I453)&gt;1),""Trùng"",if(or(COUNTIFS('Data tổng'!$I:$I,$I453)&gt;1,COUNTIFS('Data tổng'!$H:$H,$H453)&gt;1),""Trùng ""&amp;FILTER('Data tổng'!$B:$B,'Data tổng'!$I:$I=$I453,'Data tổng'!$B:$B&lt;&gt;$B453),""ok""))"),"ok")</f>
        <v>ok</v>
      </c>
      <c r="M452" s="16"/>
      <c r="N452" s="16"/>
      <c r="O452" s="16"/>
      <c r="P452" s="16"/>
      <c r="Q452" s="16"/>
      <c r="R452" s="16"/>
      <c r="T452" s="16"/>
      <c r="U452" s="22" t="s">
        <v>1764</v>
      </c>
      <c r="V452" s="23"/>
      <c r="W452" s="24"/>
      <c r="X452" s="25"/>
      <c r="Y452" s="26"/>
      <c r="Z452" s="26"/>
      <c r="AA452" s="26"/>
      <c r="AB452" s="27"/>
      <c r="AC452" s="27"/>
      <c r="AD452" s="28"/>
      <c r="AE452" s="29"/>
      <c r="AF452" s="29"/>
      <c r="AG452" s="29"/>
    </row>
    <row r="453" spans="1:33" hidden="1">
      <c r="A453" s="19">
        <v>44655</v>
      </c>
      <c r="B453" s="16" t="s">
        <v>33</v>
      </c>
      <c r="C453" s="16" t="s">
        <v>250</v>
      </c>
      <c r="D453" s="16" t="s">
        <v>79</v>
      </c>
      <c r="E453" s="16" t="s">
        <v>48</v>
      </c>
      <c r="F453" s="17" t="str">
        <f t="shared" si="8"/>
        <v>Fail CV</v>
      </c>
      <c r="G453" s="16" t="s">
        <v>1774</v>
      </c>
      <c r="H453" s="86" t="s">
        <v>1775</v>
      </c>
      <c r="I453" s="16" t="s">
        <v>1776</v>
      </c>
      <c r="J453" s="88">
        <v>36234</v>
      </c>
      <c r="K453" s="30" t="s">
        <v>1777</v>
      </c>
      <c r="L453" s="21" t="str">
        <f ca="1">IFERROR(__xludf.DUMMYFUNCTION("if(or(countifs($H$3:H454,H454)&gt;1, countifs($I$3:I454,I454)&gt;1),""Trùng"",if(or(COUNTIFS('Data tổng'!$I:$I,$I454)&gt;1,COUNTIFS('Data tổng'!$H:$H,$H454)&gt;1),""Trùng ""&amp;FILTER('Data tổng'!$B:$B,'Data tổng'!$I:$I=$I454,'Data tổng'!$B:$B&lt;&gt;$B454),""ok""))"),"ok")</f>
        <v>ok</v>
      </c>
      <c r="M453" s="16" t="s">
        <v>149</v>
      </c>
      <c r="N453" s="16" t="s">
        <v>150</v>
      </c>
      <c r="O453" s="16"/>
      <c r="P453" s="16"/>
      <c r="Q453" s="16"/>
      <c r="R453" s="16"/>
      <c r="T453" s="16"/>
      <c r="U453" s="22"/>
      <c r="V453" s="23"/>
      <c r="W453" s="24" t="s">
        <v>47</v>
      </c>
      <c r="X453" s="25"/>
      <c r="Y453" s="26"/>
      <c r="Z453" s="26"/>
      <c r="AA453" s="26"/>
      <c r="AB453" s="27"/>
      <c r="AC453" s="27"/>
      <c r="AD453" s="28"/>
      <c r="AE453" s="29"/>
      <c r="AF453" s="29"/>
      <c r="AG453" s="29"/>
    </row>
    <row r="454" spans="1:33" ht="38.5" hidden="1">
      <c r="A454" s="19">
        <v>44655</v>
      </c>
      <c r="B454" s="16" t="s">
        <v>33</v>
      </c>
      <c r="C454" s="16" t="s">
        <v>155</v>
      </c>
      <c r="D454" s="16" t="s">
        <v>79</v>
      </c>
      <c r="E454" s="16" t="s">
        <v>48</v>
      </c>
      <c r="F454" s="17" t="str">
        <f t="shared" si="8"/>
        <v>Fail Phỏng vấn</v>
      </c>
      <c r="G454" s="16" t="s">
        <v>1778</v>
      </c>
      <c r="H454" s="86">
        <v>865279193</v>
      </c>
      <c r="I454" s="16" t="s">
        <v>1779</v>
      </c>
      <c r="J454" s="88">
        <v>36822</v>
      </c>
      <c r="K454" s="20" t="s">
        <v>1780</v>
      </c>
      <c r="L454" s="21" t="str">
        <f ca="1">IFERROR(__xludf.DUMMYFUNCTION("if(or(countifs($H$3:H455,H455)&gt;1, countifs($I$3:I455,I455)&gt;1),""Trùng"",if(or(COUNTIFS('Data tổng'!$I:$I,$I455)&gt;1,COUNTIFS('Data tổng'!$H:$H,$H455)&gt;1),""Trùng ""&amp;FILTER('Data tổng'!$B:$B,'Data tổng'!$I:$I=$I455,'Data tổng'!$B:$B&lt;&gt;$B455),""ok""))"),"ok")</f>
        <v>ok</v>
      </c>
      <c r="M454" s="16" t="s">
        <v>83</v>
      </c>
      <c r="N454" s="16" t="s">
        <v>243</v>
      </c>
      <c r="O454" s="16"/>
      <c r="P454" s="16"/>
      <c r="Q454" s="16"/>
      <c r="R454" s="16"/>
      <c r="T454" s="16"/>
      <c r="U454" s="22"/>
      <c r="V454" s="23"/>
      <c r="W454" s="24" t="s">
        <v>57</v>
      </c>
      <c r="X454" s="91">
        <v>44657</v>
      </c>
      <c r="Y454" s="33">
        <v>0.66666666666666663</v>
      </c>
      <c r="Z454" s="26" t="s">
        <v>1781</v>
      </c>
      <c r="AA454" s="26" t="s">
        <v>47</v>
      </c>
      <c r="AB454" s="27"/>
      <c r="AC454" s="27"/>
      <c r="AD454" s="28"/>
      <c r="AE454" s="29"/>
      <c r="AF454" s="29"/>
      <c r="AG454" s="29"/>
    </row>
    <row r="455" spans="1:33" ht="26" hidden="1">
      <c r="A455" s="19">
        <v>44657</v>
      </c>
      <c r="B455" s="16" t="s">
        <v>33</v>
      </c>
      <c r="C455" s="16" t="s">
        <v>34</v>
      </c>
      <c r="D455" s="16" t="s">
        <v>34</v>
      </c>
      <c r="E455" s="16" t="s">
        <v>48</v>
      </c>
      <c r="F455" s="17" t="str">
        <f t="shared" si="8"/>
        <v>Từ chối ứng tuyển</v>
      </c>
      <c r="G455" s="16" t="s">
        <v>1782</v>
      </c>
      <c r="H455" s="95" t="s">
        <v>1783</v>
      </c>
      <c r="I455" s="16" t="s">
        <v>1784</v>
      </c>
      <c r="J455" s="88">
        <v>36756</v>
      </c>
      <c r="K455" s="20" t="s">
        <v>1785</v>
      </c>
      <c r="L455" s="21" t="str">
        <f ca="1">IFERROR(__xludf.DUMMYFUNCTION("if(or(countifs($H$3:H456,H456)&gt;1, countifs($I$3:I456,I456)&gt;1),""Trùng"",if(or(COUNTIFS('Data tổng'!$I:$I,$I456)&gt;1,COUNTIFS('Data tổng'!$H:$H,$H456)&gt;1),""Trùng ""&amp;FILTER('Data tổng'!$B:$B,'Data tổng'!$I:$I=$I456,'Data tổng'!$B:$B&lt;&gt;$B456),""ok""))"),"ok")</f>
        <v>ok</v>
      </c>
      <c r="M455" s="16"/>
      <c r="N455" s="16"/>
      <c r="O455" s="16"/>
      <c r="P455" s="16"/>
      <c r="Q455" s="16"/>
      <c r="R455" s="16"/>
      <c r="T455" s="16"/>
      <c r="U455" s="22"/>
      <c r="V455" s="23"/>
      <c r="W455" s="24" t="s">
        <v>58</v>
      </c>
      <c r="X455" s="91"/>
      <c r="Y455" s="33"/>
      <c r="Z455" s="26"/>
      <c r="AA455" s="26"/>
      <c r="AB455" s="27"/>
      <c r="AC455" s="27"/>
      <c r="AD455" s="28"/>
      <c r="AE455" s="29"/>
      <c r="AF455" s="29"/>
      <c r="AG455" s="29"/>
    </row>
    <row r="456" spans="1:33" ht="26" hidden="1">
      <c r="A456" s="19">
        <v>44657</v>
      </c>
      <c r="B456" s="16" t="s">
        <v>33</v>
      </c>
      <c r="C456" s="16" t="s">
        <v>155</v>
      </c>
      <c r="D456" s="16" t="s">
        <v>417</v>
      </c>
      <c r="E456" s="16" t="s">
        <v>48</v>
      </c>
      <c r="F456" s="17" t="str">
        <f t="shared" si="8"/>
        <v>Đã nhận được CV</v>
      </c>
      <c r="G456" s="16" t="s">
        <v>1786</v>
      </c>
      <c r="H456" s="95" t="s">
        <v>1787</v>
      </c>
      <c r="I456" s="16" t="s">
        <v>1788</v>
      </c>
      <c r="J456" s="88">
        <v>33437</v>
      </c>
      <c r="K456" s="20" t="s">
        <v>1789</v>
      </c>
      <c r="L456" s="21" t="str">
        <f ca="1">IFERROR(__xludf.DUMMYFUNCTION("if(or(countifs($H$3:H457,H457)&gt;1, countifs($I$3:I457,I457)&gt;1),""Trùng"",if(or(COUNTIFS('Data tổng'!$I:$I,$I457)&gt;1,COUNTIFS('Data tổng'!$H:$H,$H457)&gt;1),""Trùng ""&amp;FILTER('Data tổng'!$B:$B,'Data tổng'!$I:$I=$I457,'Data tổng'!$B:$B&lt;&gt;$B457),""ok""))"),"ok")</f>
        <v>ok</v>
      </c>
      <c r="M456" s="16" t="s">
        <v>83</v>
      </c>
      <c r="N456" s="16" t="s">
        <v>84</v>
      </c>
      <c r="O456" s="16"/>
      <c r="P456" s="16"/>
      <c r="Q456" s="16"/>
      <c r="R456" s="16"/>
      <c r="T456" s="16"/>
      <c r="U456" s="22"/>
      <c r="V456" s="23"/>
      <c r="W456" s="24"/>
      <c r="X456" s="25"/>
      <c r="Y456" s="26"/>
      <c r="Z456" s="26"/>
      <c r="AA456" s="26"/>
      <c r="AB456" s="27"/>
      <c r="AC456" s="27"/>
      <c r="AD456" s="28"/>
      <c r="AE456" s="29"/>
      <c r="AF456" s="29"/>
      <c r="AG456" s="29"/>
    </row>
    <row r="457" spans="1:33" ht="26" hidden="1">
      <c r="A457" s="19">
        <v>44669</v>
      </c>
      <c r="B457" s="16" t="s">
        <v>33</v>
      </c>
      <c r="C457" s="16" t="s">
        <v>263</v>
      </c>
      <c r="D457" s="16" t="s">
        <v>417</v>
      </c>
      <c r="E457" s="16" t="s">
        <v>48</v>
      </c>
      <c r="F457" s="17" t="str">
        <f t="shared" si="8"/>
        <v>Đã nhận được CV</v>
      </c>
      <c r="G457" s="16" t="s">
        <v>1790</v>
      </c>
      <c r="H457" s="95" t="s">
        <v>1791</v>
      </c>
      <c r="I457" s="16" t="s">
        <v>1792</v>
      </c>
      <c r="J457" s="88">
        <v>36012</v>
      </c>
      <c r="K457" s="20" t="s">
        <v>1793</v>
      </c>
      <c r="L457" s="21" t="str">
        <f ca="1">IFERROR(__xludf.DUMMYFUNCTION("if(or(countifs($H$3:H458,H458)&gt;1, countifs($I$3:I458,I458)&gt;1),""Trùng"",if(or(COUNTIFS('Data tổng'!$I:$I,$I458)&gt;1,COUNTIFS('Data tổng'!$H:$H,$H458)&gt;1),""Trùng ""&amp;FILTER('Data tổng'!$B:$B,'Data tổng'!$I:$I=$I458,'Data tổng'!$B:$B&lt;&gt;$B458),""ok""))"),"ok")</f>
        <v>ok</v>
      </c>
      <c r="M457" s="16"/>
      <c r="N457" s="16"/>
      <c r="O457" s="16"/>
      <c r="P457" s="16"/>
      <c r="Q457" s="16"/>
      <c r="R457" s="16"/>
      <c r="T457" s="16"/>
      <c r="U457" s="22"/>
      <c r="V457" s="23"/>
      <c r="W457" s="24"/>
      <c r="X457" s="25"/>
      <c r="Y457" s="26"/>
      <c r="Z457" s="26"/>
      <c r="AA457" s="26"/>
      <c r="AB457" s="27"/>
      <c r="AC457" s="27"/>
      <c r="AD457" s="28"/>
      <c r="AE457" s="29"/>
      <c r="AF457" s="29"/>
      <c r="AG457" s="29"/>
    </row>
    <row r="458" spans="1:33" ht="51" hidden="1">
      <c r="A458" s="19">
        <v>44669</v>
      </c>
      <c r="B458" s="16" t="s">
        <v>33</v>
      </c>
      <c r="C458" s="16" t="s">
        <v>163</v>
      </c>
      <c r="D458" s="16" t="s">
        <v>79</v>
      </c>
      <c r="E458" s="16" t="s">
        <v>48</v>
      </c>
      <c r="F458" s="17" t="str">
        <f t="shared" si="8"/>
        <v>Đã nhận được CV</v>
      </c>
      <c r="G458" s="16" t="s">
        <v>1794</v>
      </c>
      <c r="H458" s="95" t="s">
        <v>1795</v>
      </c>
      <c r="I458" s="16" t="s">
        <v>1796</v>
      </c>
      <c r="J458" s="88">
        <v>36209</v>
      </c>
      <c r="K458" s="20" t="s">
        <v>1797</v>
      </c>
      <c r="L458" s="21" t="str">
        <f ca="1">IFERROR(__xludf.DUMMYFUNCTION("if(or(countifs($H$3:H459,H459)&gt;1, countifs($I$3:I459,I459)&gt;1),""Trùng"",if(or(COUNTIFS('Data tổng'!$I:$I,$I459)&gt;1,COUNTIFS('Data tổng'!$H:$H,$H459)&gt;1),""Trùng ""&amp;FILTER('Data tổng'!$B:$B,'Data tổng'!$I:$I=$I459,'Data tổng'!$B:$B&lt;&gt;$B459),""ok""))"),"ok")</f>
        <v>ok</v>
      </c>
      <c r="M458" s="16" t="s">
        <v>112</v>
      </c>
      <c r="N458" s="16" t="s">
        <v>1798</v>
      </c>
      <c r="O458" s="16"/>
      <c r="P458" s="16"/>
      <c r="Q458" s="16"/>
      <c r="R458" s="16"/>
      <c r="T458" s="16"/>
      <c r="U458" s="22" t="s">
        <v>1799</v>
      </c>
      <c r="V458" s="23"/>
      <c r="W458" s="24"/>
      <c r="X458" s="25"/>
      <c r="Y458" s="26"/>
      <c r="Z458" s="26"/>
      <c r="AA458" s="26"/>
      <c r="AB458" s="27"/>
      <c r="AC458" s="27"/>
      <c r="AD458" s="28"/>
      <c r="AE458" s="29"/>
      <c r="AF458" s="29"/>
      <c r="AG458" s="29"/>
    </row>
    <row r="459" spans="1:33" ht="26" hidden="1">
      <c r="A459" s="19">
        <v>44669</v>
      </c>
      <c r="B459" s="16" t="s">
        <v>33</v>
      </c>
      <c r="C459" s="16" t="s">
        <v>155</v>
      </c>
      <c r="D459" s="16" t="s">
        <v>457</v>
      </c>
      <c r="E459" s="16" t="s">
        <v>48</v>
      </c>
      <c r="F459" s="17" t="str">
        <f t="shared" si="8"/>
        <v>Đã nhận được CV</v>
      </c>
      <c r="G459" s="16" t="s">
        <v>1800</v>
      </c>
      <c r="H459" s="102">
        <v>974113033</v>
      </c>
      <c r="I459" s="16" t="s">
        <v>1801</v>
      </c>
      <c r="J459" s="88">
        <v>32213</v>
      </c>
      <c r="K459" s="20" t="s">
        <v>1802</v>
      </c>
      <c r="L459" s="21" t="str">
        <f ca="1">IFERROR(__xludf.DUMMYFUNCTION("if(or(countifs($H$3:H460,H460)&gt;1, countifs($I$3:I460,I460)&gt;1),""Trùng"",if(or(COUNTIFS('Data tổng'!$I:$I,$I460)&gt;1,COUNTIFS('Data tổng'!$H:$H,$H460)&gt;1),""Trùng ""&amp;FILTER('Data tổng'!$B:$B,'Data tổng'!$I:$I=$I460,'Data tổng'!$B:$B&lt;&gt;$B460),""ok""))"),"ok")</f>
        <v>ok</v>
      </c>
      <c r="M459" s="16"/>
      <c r="N459" s="16"/>
      <c r="O459" s="16"/>
      <c r="P459" s="16"/>
      <c r="Q459" s="16"/>
      <c r="R459" s="16"/>
      <c r="T459" s="16"/>
      <c r="U459" s="22"/>
      <c r="V459" s="23"/>
      <c r="W459" s="24"/>
      <c r="X459" s="25"/>
      <c r="Y459" s="26"/>
      <c r="Z459" s="26"/>
      <c r="AA459" s="26"/>
      <c r="AB459" s="27"/>
      <c r="AC459" s="27"/>
      <c r="AD459" s="28"/>
      <c r="AE459" s="29"/>
      <c r="AF459" s="29"/>
      <c r="AG459" s="29"/>
    </row>
    <row r="460" spans="1:33" ht="26" hidden="1">
      <c r="A460" s="19">
        <v>44669</v>
      </c>
      <c r="B460" s="16" t="s">
        <v>33</v>
      </c>
      <c r="C460" s="16" t="s">
        <v>155</v>
      </c>
      <c r="D460" s="16" t="s">
        <v>457</v>
      </c>
      <c r="E460" s="16" t="s">
        <v>48</v>
      </c>
      <c r="F460" s="17" t="str">
        <f t="shared" si="8"/>
        <v>Đã nhận được CV</v>
      </c>
      <c r="G460" s="16" t="s">
        <v>1803</v>
      </c>
      <c r="H460" s="102">
        <v>986071711</v>
      </c>
      <c r="I460" s="16" t="s">
        <v>1804</v>
      </c>
      <c r="J460" s="19"/>
      <c r="K460" s="20" t="s">
        <v>1805</v>
      </c>
      <c r="L460" s="21" t="str">
        <f ca="1">IFERROR(__xludf.DUMMYFUNCTION("if(or(countifs($H$3:H461,H461)&gt;1, countifs($I$3:I461,I461)&gt;1),""Trùng"",if(or(COUNTIFS('Data tổng'!$I:$I,$I461)&gt;1,COUNTIFS('Data tổng'!$H:$H,$H461)&gt;1),""Trùng ""&amp;FILTER('Data tổng'!$B:$B,'Data tổng'!$I:$I=$I461,'Data tổng'!$B:$B&lt;&gt;$B461),""ok""))"),"ok")</f>
        <v>ok</v>
      </c>
      <c r="M460" s="16"/>
      <c r="N460" s="16"/>
      <c r="O460" s="16"/>
      <c r="P460" s="16"/>
      <c r="Q460" s="16"/>
      <c r="R460" s="16"/>
      <c r="T460" s="16"/>
      <c r="U460" s="22"/>
      <c r="V460" s="23"/>
      <c r="W460" s="24"/>
      <c r="X460" s="25"/>
      <c r="Y460" s="26"/>
      <c r="Z460" s="26"/>
      <c r="AA460" s="26"/>
      <c r="AB460" s="27"/>
      <c r="AC460" s="27"/>
      <c r="AD460" s="28"/>
      <c r="AE460" s="29"/>
      <c r="AF460" s="29"/>
      <c r="AG460" s="29"/>
    </row>
    <row r="461" spans="1:33" ht="26" hidden="1">
      <c r="A461" s="19">
        <v>44669</v>
      </c>
      <c r="B461" s="16" t="s">
        <v>33</v>
      </c>
      <c r="C461" s="16" t="s">
        <v>155</v>
      </c>
      <c r="D461" s="16" t="s">
        <v>457</v>
      </c>
      <c r="E461" s="16" t="s">
        <v>48</v>
      </c>
      <c r="F461" s="17" t="str">
        <f t="shared" si="8"/>
        <v>Đã nhận được CV</v>
      </c>
      <c r="G461" s="16" t="s">
        <v>1806</v>
      </c>
      <c r="H461" s="95" t="s">
        <v>1807</v>
      </c>
      <c r="I461" s="16" t="s">
        <v>1808</v>
      </c>
      <c r="J461" s="88">
        <v>32819</v>
      </c>
      <c r="K461" s="20" t="s">
        <v>1809</v>
      </c>
      <c r="L461" s="21" t="str">
        <f ca="1">IFERROR(__xludf.DUMMYFUNCTION("if(or(countifs($H$3:H462,H462)&gt;1, countifs($I$3:I462,I462)&gt;1),""Trùng"",if(or(COUNTIFS('Data tổng'!$I:$I,$I462)&gt;1,COUNTIFS('Data tổng'!$H:$H,$H462)&gt;1),""Trùng ""&amp;FILTER('Data tổng'!$B:$B,'Data tổng'!$I:$I=$I462,'Data tổng'!$B:$B&lt;&gt;$B462),""ok""))"),"ok")</f>
        <v>ok</v>
      </c>
      <c r="M461" s="16"/>
      <c r="N461" s="16"/>
      <c r="O461" s="16"/>
      <c r="P461" s="16"/>
      <c r="Q461" s="16"/>
      <c r="R461" s="16"/>
      <c r="T461" s="16"/>
      <c r="U461" s="22"/>
      <c r="V461" s="23"/>
      <c r="W461" s="24"/>
      <c r="X461" s="25"/>
      <c r="Y461" s="26"/>
      <c r="Z461" s="26"/>
      <c r="AA461" s="26"/>
      <c r="AB461" s="27"/>
      <c r="AC461" s="27"/>
      <c r="AD461" s="28"/>
      <c r="AE461" s="29"/>
      <c r="AF461" s="29"/>
      <c r="AG461" s="29"/>
    </row>
    <row r="462" spans="1:33" ht="26" hidden="1">
      <c r="A462" s="19">
        <v>44669</v>
      </c>
      <c r="B462" s="16" t="s">
        <v>33</v>
      </c>
      <c r="C462" s="16" t="s">
        <v>155</v>
      </c>
      <c r="D462" s="16" t="s">
        <v>457</v>
      </c>
      <c r="E462" s="16" t="s">
        <v>48</v>
      </c>
      <c r="F462" s="17" t="str">
        <f t="shared" si="8"/>
        <v>Đã nhận được CV</v>
      </c>
      <c r="G462" s="16" t="s">
        <v>1810</v>
      </c>
      <c r="H462" s="95" t="s">
        <v>1811</v>
      </c>
      <c r="I462" s="16" t="s">
        <v>1812</v>
      </c>
      <c r="J462" s="88">
        <v>33882</v>
      </c>
      <c r="K462" s="20" t="s">
        <v>1813</v>
      </c>
      <c r="L462" s="21" t="str">
        <f ca="1">IFERROR(__xludf.DUMMYFUNCTION("if(or(countifs($H$3:H463,H463)&gt;1, countifs($I$3:I463,I463)&gt;1),""Trùng"",if(or(COUNTIFS('Data tổng'!$I:$I,$I463)&gt;1,COUNTIFS('Data tổng'!$H:$H,$H463)&gt;1),""Trùng ""&amp;FILTER('Data tổng'!$B:$B,'Data tổng'!$I:$I=$I463,'Data tổng'!$B:$B&lt;&gt;$B463),""ok""))"),"ok")</f>
        <v>ok</v>
      </c>
      <c r="M462" s="16"/>
      <c r="N462" s="16"/>
      <c r="O462" s="16"/>
      <c r="P462" s="16"/>
      <c r="Q462" s="16"/>
      <c r="R462" s="16"/>
      <c r="T462" s="16"/>
      <c r="U462" s="22"/>
      <c r="V462" s="23"/>
      <c r="W462" s="24"/>
      <c r="X462" s="25"/>
      <c r="Y462" s="26"/>
      <c r="Z462" s="26"/>
      <c r="AA462" s="26"/>
      <c r="AB462" s="27"/>
      <c r="AC462" s="27"/>
      <c r="AD462" s="28"/>
      <c r="AE462" s="29"/>
      <c r="AF462" s="29"/>
      <c r="AG462" s="29"/>
    </row>
    <row r="463" spans="1:33" ht="26" hidden="1">
      <c r="A463" s="19">
        <v>44669</v>
      </c>
      <c r="B463" s="16" t="s">
        <v>33</v>
      </c>
      <c r="C463" s="16" t="s">
        <v>155</v>
      </c>
      <c r="D463" s="16" t="s">
        <v>457</v>
      </c>
      <c r="E463" s="16" t="s">
        <v>48</v>
      </c>
      <c r="F463" s="17" t="str">
        <f t="shared" si="8"/>
        <v>Đã nhận được CV</v>
      </c>
      <c r="G463" s="16" t="s">
        <v>1814</v>
      </c>
      <c r="H463" s="86">
        <v>986790738</v>
      </c>
      <c r="I463" s="16" t="s">
        <v>1815</v>
      </c>
      <c r="J463" s="88">
        <v>30317</v>
      </c>
      <c r="K463" s="20" t="s">
        <v>1816</v>
      </c>
      <c r="L463" s="21" t="str">
        <f ca="1">IFERROR(__xludf.DUMMYFUNCTION("if(or(countifs($H$3:H464,H464)&gt;1, countifs($I$3:I464,I464)&gt;1),""Trùng"",if(or(COUNTIFS('Data tổng'!$I:$I,$I464)&gt;1,COUNTIFS('Data tổng'!$H:$H,$H464)&gt;1),""Trùng ""&amp;FILTER('Data tổng'!$B:$B,'Data tổng'!$I:$I=$I464,'Data tổng'!$B:$B&lt;&gt;$B464),""ok""))"),"ok")</f>
        <v>ok</v>
      </c>
      <c r="M463" s="16"/>
      <c r="N463" s="16"/>
      <c r="O463" s="16"/>
      <c r="P463" s="16"/>
      <c r="Q463" s="16"/>
      <c r="R463" s="16"/>
      <c r="T463" s="16"/>
      <c r="U463" s="22"/>
      <c r="V463" s="23"/>
      <c r="W463" s="24"/>
      <c r="X463" s="25"/>
      <c r="Y463" s="26"/>
      <c r="Z463" s="26"/>
      <c r="AA463" s="26"/>
      <c r="AB463" s="27"/>
      <c r="AC463" s="27"/>
      <c r="AD463" s="28"/>
      <c r="AE463" s="29"/>
      <c r="AF463" s="29"/>
      <c r="AG463" s="29"/>
    </row>
    <row r="464" spans="1:33" ht="151" hidden="1">
      <c r="A464" s="19">
        <v>44669</v>
      </c>
      <c r="B464" s="16" t="s">
        <v>33</v>
      </c>
      <c r="C464" s="16" t="s">
        <v>155</v>
      </c>
      <c r="D464" s="16" t="s">
        <v>417</v>
      </c>
      <c r="E464" s="16" t="s">
        <v>48</v>
      </c>
      <c r="F464" s="17" t="str">
        <f t="shared" si="8"/>
        <v>Đã nhận được CV</v>
      </c>
      <c r="G464" s="16" t="s">
        <v>1817</v>
      </c>
      <c r="H464" s="95" t="s">
        <v>1818</v>
      </c>
      <c r="I464" s="16" t="s">
        <v>1819</v>
      </c>
      <c r="J464" s="89">
        <v>1993</v>
      </c>
      <c r="K464" s="20" t="s">
        <v>1820</v>
      </c>
      <c r="L464" s="21" t="str">
        <f ca="1">IFERROR(__xludf.DUMMYFUNCTION("if(or(countifs($H$3:H465,H465)&gt;1, countifs($I$3:I465,I465)&gt;1),""Trùng"",if(or(COUNTIFS('Data tổng'!$I:$I,$I465)&gt;1,COUNTIFS('Data tổng'!$H:$H,$H465)&gt;1),""Trùng ""&amp;FILTER('Data tổng'!$B:$B,'Data tổng'!$I:$I=$I465,'Data tổng'!$B:$B&lt;&gt;$B465),""ok""))"),"ok")</f>
        <v>ok</v>
      </c>
      <c r="M464" s="16" t="s">
        <v>149</v>
      </c>
      <c r="N464" s="16"/>
      <c r="O464" s="16"/>
      <c r="P464" s="16"/>
      <c r="Q464" s="16"/>
      <c r="R464" s="16"/>
      <c r="T464" s="16"/>
      <c r="U464" s="22" t="s">
        <v>1821</v>
      </c>
      <c r="V464" s="23"/>
      <c r="W464" s="24"/>
      <c r="X464" s="25"/>
      <c r="Y464" s="26"/>
      <c r="Z464" s="26"/>
      <c r="AA464" s="26"/>
      <c r="AB464" s="27"/>
      <c r="AC464" s="27"/>
      <c r="AD464" s="28"/>
      <c r="AE464" s="29"/>
      <c r="AF464" s="29"/>
      <c r="AG464" s="29"/>
    </row>
    <row r="465" spans="1:33" ht="26" hidden="1">
      <c r="A465" s="19">
        <v>44669</v>
      </c>
      <c r="B465" s="16" t="s">
        <v>33</v>
      </c>
      <c r="C465" s="16" t="s">
        <v>163</v>
      </c>
      <c r="D465" s="16" t="s">
        <v>457</v>
      </c>
      <c r="E465" s="16" t="s">
        <v>48</v>
      </c>
      <c r="F465" s="17" t="str">
        <f t="shared" si="8"/>
        <v>Đã nhận được CV</v>
      </c>
      <c r="G465" s="16" t="s">
        <v>1822</v>
      </c>
      <c r="H465" s="95" t="s">
        <v>1823</v>
      </c>
      <c r="I465" s="16" t="s">
        <v>1824</v>
      </c>
      <c r="J465" s="88"/>
      <c r="K465" s="20" t="s">
        <v>1825</v>
      </c>
      <c r="L465" s="21" t="str">
        <f ca="1">IFERROR(__xludf.DUMMYFUNCTION("if(or(countifs($H$3:H466,H466)&gt;1, countifs($I$3:I466,I466)&gt;1),""Trùng"",if(or(COUNTIFS('Data tổng'!$I:$I,$I466)&gt;1,COUNTIFS('Data tổng'!$H:$H,$H466)&gt;1),""Trùng ""&amp;FILTER('Data tổng'!$B:$B,'Data tổng'!$I:$I=$I466,'Data tổng'!$B:$B&lt;&gt;$B466),""ok""))"),"ok")</f>
        <v>ok</v>
      </c>
      <c r="M465" s="16" t="s">
        <v>149</v>
      </c>
      <c r="N465" s="16"/>
      <c r="O465" s="16"/>
      <c r="P465" s="16"/>
      <c r="Q465" s="16"/>
      <c r="R465" s="16"/>
      <c r="T465" s="16"/>
      <c r="U465" s="22"/>
      <c r="V465" s="23"/>
      <c r="W465" s="24"/>
      <c r="X465" s="25"/>
      <c r="Y465" s="26"/>
      <c r="Z465" s="26"/>
      <c r="AA465" s="26"/>
      <c r="AB465" s="27"/>
      <c r="AC465" s="27"/>
      <c r="AD465" s="28"/>
      <c r="AE465" s="29"/>
      <c r="AF465" s="29"/>
      <c r="AG465" s="29"/>
    </row>
    <row r="466" spans="1:33" ht="26" hidden="1">
      <c r="A466" s="19">
        <v>44676</v>
      </c>
      <c r="B466" s="16" t="s">
        <v>33</v>
      </c>
      <c r="C466" s="16" t="s">
        <v>163</v>
      </c>
      <c r="D466" s="16" t="s">
        <v>79</v>
      </c>
      <c r="E466" s="16" t="s">
        <v>48</v>
      </c>
      <c r="F466" s="17" t="str">
        <f t="shared" si="8"/>
        <v>Đã nhận được CV</v>
      </c>
      <c r="G466" s="16" t="s">
        <v>1826</v>
      </c>
      <c r="H466" s="95" t="s">
        <v>1827</v>
      </c>
      <c r="I466" s="16" t="s">
        <v>1828</v>
      </c>
      <c r="J466" s="88"/>
      <c r="K466" s="20" t="s">
        <v>1829</v>
      </c>
      <c r="L466" s="21" t="str">
        <f ca="1">IFERROR(__xludf.DUMMYFUNCTION("if(or(countifs($H$3:H467,H467)&gt;1, countifs($I$3:I467,I467)&gt;1),""Trùng"",if(or(COUNTIFS('Data tổng'!$I:$I,$I467)&gt;1,COUNTIFS('Data tổng'!$H:$H,$H467)&gt;1),""Trùng ""&amp;FILTER('Data tổng'!$B:$B,'Data tổng'!$I:$I=$I467,'Data tổng'!$B:$B&lt;&gt;$B467),""ok""))"),"ok")</f>
        <v>ok</v>
      </c>
      <c r="M466" s="16" t="s">
        <v>149</v>
      </c>
      <c r="N466" s="16" t="s">
        <v>150</v>
      </c>
      <c r="O466" s="16"/>
      <c r="P466" s="16"/>
      <c r="Q466" s="16"/>
      <c r="R466" s="16"/>
      <c r="T466" s="16"/>
      <c r="U466" s="22"/>
      <c r="V466" s="23"/>
      <c r="W466" s="24"/>
      <c r="X466" s="25"/>
      <c r="Y466" s="26"/>
      <c r="Z466" s="26"/>
      <c r="AA466" s="26"/>
      <c r="AB466" s="27"/>
      <c r="AC466" s="27"/>
      <c r="AD466" s="28"/>
      <c r="AE466" s="29"/>
      <c r="AF466" s="29"/>
      <c r="AG466" s="29"/>
    </row>
    <row r="467" spans="1:33" ht="26" hidden="1">
      <c r="A467" s="19">
        <v>44676</v>
      </c>
      <c r="B467" s="16" t="s">
        <v>33</v>
      </c>
      <c r="C467" s="16" t="s">
        <v>163</v>
      </c>
      <c r="D467" s="16" t="s">
        <v>79</v>
      </c>
      <c r="E467" s="16" t="s">
        <v>48</v>
      </c>
      <c r="F467" s="17" t="str">
        <f t="shared" si="8"/>
        <v>Đã nhận được CV</v>
      </c>
      <c r="G467" s="16" t="s">
        <v>1830</v>
      </c>
      <c r="H467" s="95" t="s">
        <v>1831</v>
      </c>
      <c r="I467" s="16" t="s">
        <v>1832</v>
      </c>
      <c r="J467" s="88">
        <v>34271</v>
      </c>
      <c r="K467" s="20" t="s">
        <v>1833</v>
      </c>
      <c r="L467" s="21" t="str">
        <f ca="1">IFERROR(__xludf.DUMMYFUNCTION("if(or(countifs($H$3:H468,H468)&gt;1, countifs($I$3:I468,I468)&gt;1),""Trùng"",if(or(COUNTIFS('Data tổng'!$I:$I,$I468)&gt;1,COUNTIFS('Data tổng'!$H:$H,$H468)&gt;1),""Trùng ""&amp;FILTER('Data tổng'!$B:$B,'Data tổng'!$I:$I=$I468,'Data tổng'!$B:$B&lt;&gt;$B468),""ok""))"),"ok")</f>
        <v>ok</v>
      </c>
      <c r="M467" s="16" t="s">
        <v>149</v>
      </c>
      <c r="N467" s="16" t="s">
        <v>41</v>
      </c>
      <c r="O467" s="16"/>
      <c r="P467" s="16"/>
      <c r="Q467" s="16"/>
      <c r="R467" s="16"/>
      <c r="T467" s="16"/>
      <c r="U467" s="22"/>
      <c r="V467" s="23"/>
      <c r="W467" s="24"/>
      <c r="X467" s="25"/>
      <c r="Y467" s="26"/>
      <c r="Z467" s="26"/>
      <c r="AA467" s="26"/>
      <c r="AB467" s="27"/>
      <c r="AC467" s="27"/>
      <c r="AD467" s="28"/>
      <c r="AE467" s="29"/>
      <c r="AF467" s="29"/>
      <c r="AG467" s="29"/>
    </row>
    <row r="468" spans="1:33" ht="26" hidden="1">
      <c r="A468" s="19">
        <v>44677</v>
      </c>
      <c r="B468" s="16" t="s">
        <v>33</v>
      </c>
      <c r="C468" s="16" t="s">
        <v>1834</v>
      </c>
      <c r="D468" s="16" t="s">
        <v>457</v>
      </c>
      <c r="E468" s="16" t="s">
        <v>48</v>
      </c>
      <c r="F468" s="17" t="str">
        <f t="shared" si="8"/>
        <v>Đã nhận được CV</v>
      </c>
      <c r="G468" s="16" t="s">
        <v>1835</v>
      </c>
      <c r="H468" s="95" t="s">
        <v>1836</v>
      </c>
      <c r="I468" s="16" t="s">
        <v>1837</v>
      </c>
      <c r="J468" s="19"/>
      <c r="K468" s="20" t="s">
        <v>1838</v>
      </c>
      <c r="L468" s="21" t="str">
        <f ca="1">IFERROR(__xludf.DUMMYFUNCTION("if(or(countifs($H$3:H469,H469)&gt;1, countifs($I$3:I469,I469)&gt;1),""Trùng"",if(or(COUNTIFS('Data tổng'!$I:$I,$I469)&gt;1,COUNTIFS('Data tổng'!$H:$H,$H469)&gt;1),""Trùng ""&amp;FILTER('Data tổng'!$B:$B,'Data tổng'!$I:$I=$I469,'Data tổng'!$B:$B&lt;&gt;$B469),""ok""))"),"ok")</f>
        <v>ok</v>
      </c>
      <c r="M468" s="16" t="s">
        <v>112</v>
      </c>
      <c r="N468" s="16" t="s">
        <v>865</v>
      </c>
      <c r="O468" s="16"/>
      <c r="P468" s="16"/>
      <c r="Q468" s="16"/>
      <c r="R468" s="16"/>
      <c r="T468" s="16"/>
      <c r="U468" s="22"/>
      <c r="V468" s="23"/>
      <c r="W468" s="24"/>
      <c r="X468" s="25"/>
      <c r="Y468" s="26"/>
      <c r="Z468" s="26"/>
      <c r="AA468" s="26"/>
      <c r="AB468" s="27"/>
      <c r="AC468" s="27"/>
      <c r="AD468" s="28"/>
      <c r="AE468" s="29"/>
      <c r="AF468" s="29"/>
      <c r="AG468" s="29"/>
    </row>
    <row r="469" spans="1:33" ht="26" hidden="1">
      <c r="A469" s="19">
        <v>44677</v>
      </c>
      <c r="B469" s="16" t="s">
        <v>33</v>
      </c>
      <c r="C469" s="16" t="s">
        <v>155</v>
      </c>
      <c r="D469" s="16" t="s">
        <v>417</v>
      </c>
      <c r="E469" s="16" t="s">
        <v>48</v>
      </c>
      <c r="F469" s="17" t="str">
        <f t="shared" si="8"/>
        <v>Đã nhận được CV</v>
      </c>
      <c r="G469" s="16" t="s">
        <v>1839</v>
      </c>
      <c r="H469" s="95" t="s">
        <v>1840</v>
      </c>
      <c r="I469" s="16" t="s">
        <v>1841</v>
      </c>
      <c r="J469" s="88">
        <v>33087</v>
      </c>
      <c r="K469" s="20" t="s">
        <v>1842</v>
      </c>
      <c r="L469" s="21" t="str">
        <f ca="1">IFERROR(__xludf.DUMMYFUNCTION("if(or(countifs($H$3:H470,H470)&gt;1, countifs($I$3:I470,I470)&gt;1),""Trùng"",if(or(COUNTIFS('Data tổng'!$I:$I,$I470)&gt;1,COUNTIFS('Data tổng'!$H:$H,$H470)&gt;1),""Trùng ""&amp;FILTER('Data tổng'!$B:$B,'Data tổng'!$I:$I=$I470,'Data tổng'!$B:$B&lt;&gt;$B470),""ok""))"),"ok")</f>
        <v>ok</v>
      </c>
      <c r="M469" s="16"/>
      <c r="N469" s="16"/>
      <c r="O469" s="16"/>
      <c r="P469" s="16"/>
      <c r="Q469" s="16"/>
      <c r="R469" s="16"/>
      <c r="T469" s="16"/>
      <c r="U469" s="22"/>
      <c r="V469" s="23"/>
      <c r="W469" s="24"/>
      <c r="X469" s="25"/>
      <c r="Y469" s="26"/>
      <c r="Z469" s="26"/>
      <c r="AA469" s="26"/>
      <c r="AB469" s="27"/>
      <c r="AC469" s="27"/>
      <c r="AD469" s="28"/>
      <c r="AE469" s="29"/>
      <c r="AF469" s="29"/>
      <c r="AG469" s="29"/>
    </row>
    <row r="470" spans="1:33" ht="26" hidden="1">
      <c r="A470" s="19">
        <v>44677</v>
      </c>
      <c r="B470" s="16" t="s">
        <v>33</v>
      </c>
      <c r="C470" s="16" t="s">
        <v>250</v>
      </c>
      <c r="D470" s="16" t="s">
        <v>79</v>
      </c>
      <c r="E470" s="16" t="s">
        <v>48</v>
      </c>
      <c r="F470" s="17" t="str">
        <f t="shared" si="8"/>
        <v>Đã nhận được CV</v>
      </c>
      <c r="G470" s="16" t="s">
        <v>1843</v>
      </c>
      <c r="H470" s="86" t="s">
        <v>1844</v>
      </c>
      <c r="I470" s="16" t="s">
        <v>1845</v>
      </c>
      <c r="J470" s="19"/>
      <c r="K470" s="20" t="s">
        <v>1846</v>
      </c>
      <c r="L470" s="21" t="str">
        <f ca="1">IFERROR(__xludf.DUMMYFUNCTION("if(or(countifs($H$3:H471,H471)&gt;1, countifs($I$3:I471,I471)&gt;1),""Trùng"",if(or(COUNTIFS('Data tổng'!$I:$I,$I471)&gt;1,COUNTIFS('Data tổng'!$H:$H,$H471)&gt;1),""Trùng ""&amp;FILTER('Data tổng'!$B:$B,'Data tổng'!$I:$I=$I471,'Data tổng'!$B:$B&lt;&gt;$B471),""ok""))"),"ok")</f>
        <v>ok</v>
      </c>
      <c r="M470" s="16"/>
      <c r="N470" s="16"/>
      <c r="O470" s="16"/>
      <c r="P470" s="16"/>
      <c r="Q470" s="16"/>
      <c r="R470" s="16"/>
      <c r="T470" s="16"/>
      <c r="U470" s="22"/>
      <c r="V470" s="23"/>
      <c r="W470" s="24"/>
      <c r="X470" s="25"/>
      <c r="Y470" s="26"/>
      <c r="Z470" s="26"/>
      <c r="AA470" s="26"/>
      <c r="AB470" s="27"/>
      <c r="AC470" s="27"/>
      <c r="AD470" s="28"/>
      <c r="AE470" s="29"/>
      <c r="AF470" s="29"/>
      <c r="AG470" s="29"/>
    </row>
    <row r="471" spans="1:33" ht="26" hidden="1">
      <c r="A471" s="19">
        <v>44677</v>
      </c>
      <c r="B471" s="16" t="s">
        <v>33</v>
      </c>
      <c r="C471" s="16" t="s">
        <v>155</v>
      </c>
      <c r="D471" s="16" t="s">
        <v>79</v>
      </c>
      <c r="E471" s="16" t="s">
        <v>48</v>
      </c>
      <c r="F471" s="17" t="str">
        <f t="shared" si="8"/>
        <v>Đã nhận được CV</v>
      </c>
      <c r="G471" s="16" t="s">
        <v>1847</v>
      </c>
      <c r="H471" s="95" t="s">
        <v>1848</v>
      </c>
      <c r="I471" s="16" t="s">
        <v>1849</v>
      </c>
      <c r="J471" s="88">
        <v>35145</v>
      </c>
      <c r="K471" s="20" t="s">
        <v>1850</v>
      </c>
      <c r="L471" s="21" t="str">
        <f ca="1">IFERROR(__xludf.DUMMYFUNCTION("if(or(countifs($H$3:H472,H472)&gt;1, countifs($I$3:I472,I472)&gt;1),""Trùng"",if(or(COUNTIFS('Data tổng'!$I:$I,$I472)&gt;1,COUNTIFS('Data tổng'!$H:$H,$H472)&gt;1),""Trùng ""&amp;FILTER('Data tổng'!$B:$B,'Data tổng'!$I:$I=$I472,'Data tổng'!$B:$B&lt;&gt;$B472),""ok""))"),"ok")</f>
        <v>ok</v>
      </c>
      <c r="M471" s="16"/>
      <c r="N471" s="16"/>
      <c r="O471" s="16"/>
      <c r="P471" s="16"/>
      <c r="Q471" s="16"/>
      <c r="R471" s="16"/>
      <c r="T471" s="16"/>
      <c r="U471" s="22"/>
      <c r="V471" s="23"/>
      <c r="W471" s="24"/>
      <c r="X471" s="25"/>
      <c r="Y471" s="26"/>
      <c r="Z471" s="26"/>
      <c r="AA471" s="26"/>
      <c r="AB471" s="27"/>
      <c r="AC471" s="27"/>
      <c r="AD471" s="28"/>
      <c r="AE471" s="29"/>
      <c r="AF471" s="29"/>
      <c r="AG471" s="29"/>
    </row>
    <row r="472" spans="1:33" ht="51" hidden="1">
      <c r="A472" s="19">
        <v>44677</v>
      </c>
      <c r="B472" s="16" t="s">
        <v>33</v>
      </c>
      <c r="C472" s="16" t="s">
        <v>155</v>
      </c>
      <c r="D472" s="16" t="s">
        <v>79</v>
      </c>
      <c r="E472" s="16" t="s">
        <v>48</v>
      </c>
      <c r="F472" s="17" t="str">
        <f t="shared" si="8"/>
        <v>Đã nhận được CV</v>
      </c>
      <c r="G472" s="16" t="s">
        <v>1851</v>
      </c>
      <c r="H472" s="95" t="s">
        <v>1852</v>
      </c>
      <c r="I472" s="16" t="s">
        <v>1853</v>
      </c>
      <c r="J472" s="88">
        <v>35707</v>
      </c>
      <c r="K472" s="20" t="s">
        <v>1854</v>
      </c>
      <c r="L472" s="21" t="str">
        <f ca="1">IFERROR(__xludf.DUMMYFUNCTION("if(or(countifs($H$3:H473,H473)&gt;1, countifs($I$3:I473,I473)&gt;1),""Trùng"",if(or(COUNTIFS('Data tổng'!$I:$I,$I473)&gt;1,COUNTIFS('Data tổng'!$H:$H,$H473)&gt;1),""Trùng ""&amp;FILTER('Data tổng'!$B:$B,'Data tổng'!$I:$I=$I473,'Data tổng'!$B:$B&lt;&gt;$B473),""ok""))"),"ok")</f>
        <v>ok</v>
      </c>
      <c r="M472" s="16"/>
      <c r="N472" s="16"/>
      <c r="O472" s="16"/>
      <c r="P472" s="16"/>
      <c r="Q472" s="16"/>
      <c r="R472" s="16"/>
      <c r="T472" s="16"/>
      <c r="U472" s="22" t="s">
        <v>1855</v>
      </c>
      <c r="V472" s="23"/>
      <c r="W472" s="24"/>
      <c r="X472" s="25"/>
      <c r="Y472" s="26"/>
      <c r="Z472" s="26"/>
      <c r="AA472" s="26"/>
      <c r="AB472" s="27"/>
      <c r="AC472" s="27"/>
      <c r="AD472" s="28"/>
      <c r="AE472" s="29"/>
      <c r="AF472" s="29"/>
      <c r="AG472" s="29"/>
    </row>
    <row r="473" spans="1:33" ht="51" hidden="1">
      <c r="A473" s="19">
        <v>44677</v>
      </c>
      <c r="B473" s="16" t="s">
        <v>33</v>
      </c>
      <c r="C473" s="16" t="s">
        <v>263</v>
      </c>
      <c r="D473" s="16" t="s">
        <v>79</v>
      </c>
      <c r="E473" s="16" t="s">
        <v>48</v>
      </c>
      <c r="F473" s="17" t="str">
        <f t="shared" si="8"/>
        <v>Đã nhận được CV</v>
      </c>
      <c r="G473" s="16" t="s">
        <v>1856</v>
      </c>
      <c r="H473" s="95" t="s">
        <v>1857</v>
      </c>
      <c r="I473" s="16" t="s">
        <v>1858</v>
      </c>
      <c r="J473" s="19"/>
      <c r="K473" s="30" t="s">
        <v>1859</v>
      </c>
      <c r="L473" s="21" t="str">
        <f ca="1">IFERROR(__xludf.DUMMYFUNCTION("if(or(countifs($H$3:H474,H474)&gt;1, countifs($I$3:I474,I474)&gt;1),""Trùng"",if(or(COUNTIFS('Data tổng'!$I:$I,$I474)&gt;1,COUNTIFS('Data tổng'!$H:$H,$H474)&gt;1),""Trùng ""&amp;FILTER('Data tổng'!$B:$B,'Data tổng'!$I:$I=$I474,'Data tổng'!$B:$B&lt;&gt;$B474),""ok""))"),"ok")</f>
        <v>ok</v>
      </c>
      <c r="M473" s="16"/>
      <c r="N473" s="16"/>
      <c r="O473" s="16"/>
      <c r="P473" s="16"/>
      <c r="Q473" s="16"/>
      <c r="R473" s="16"/>
      <c r="T473" s="16"/>
      <c r="U473" s="22" t="s">
        <v>1860</v>
      </c>
      <c r="V473" s="23"/>
      <c r="W473" s="24"/>
      <c r="X473" s="25"/>
      <c r="Y473" s="26"/>
      <c r="Z473" s="26"/>
      <c r="AA473" s="26"/>
      <c r="AB473" s="27"/>
      <c r="AC473" s="27"/>
      <c r="AD473" s="28"/>
      <c r="AE473" s="29"/>
      <c r="AF473" s="29"/>
      <c r="AG473" s="29"/>
    </row>
    <row r="474" spans="1:33" ht="88.5" hidden="1">
      <c r="A474" s="19">
        <v>44677</v>
      </c>
      <c r="B474" s="16" t="s">
        <v>33</v>
      </c>
      <c r="C474" s="16" t="s">
        <v>250</v>
      </c>
      <c r="D474" s="16" t="s">
        <v>417</v>
      </c>
      <c r="E474" s="16" t="s">
        <v>48</v>
      </c>
      <c r="F474" s="17" t="str">
        <f t="shared" si="8"/>
        <v>Đã nhận được CV</v>
      </c>
      <c r="G474" s="16" t="s">
        <v>1861</v>
      </c>
      <c r="H474" s="86" t="s">
        <v>1862</v>
      </c>
      <c r="I474" s="16" t="s">
        <v>1863</v>
      </c>
      <c r="J474" s="19"/>
      <c r="K474" s="20" t="s">
        <v>1864</v>
      </c>
      <c r="L474" s="21" t="str">
        <f ca="1">IFERROR(__xludf.DUMMYFUNCTION("if(or(countifs($H$3:H475,H475)&gt;1, countifs($I$3:I475,I475)&gt;1),""Trùng"",if(or(COUNTIFS('Data tổng'!$I:$I,$I475)&gt;1,COUNTIFS('Data tổng'!$H:$H,$H475)&gt;1),""Trùng ""&amp;FILTER('Data tổng'!$B:$B,'Data tổng'!$I:$I=$I475,'Data tổng'!$B:$B&lt;&gt;$B475),""ok""))"),"ok")</f>
        <v>ok</v>
      </c>
      <c r="M474" s="16"/>
      <c r="N474" s="16"/>
      <c r="O474" s="16"/>
      <c r="P474" s="16"/>
      <c r="Q474" s="16"/>
      <c r="R474" s="16"/>
      <c r="T474" s="16"/>
      <c r="U474" s="22" t="s">
        <v>1865</v>
      </c>
      <c r="V474" s="23"/>
      <c r="W474" s="24"/>
      <c r="X474" s="25"/>
      <c r="Y474" s="26"/>
      <c r="Z474" s="26"/>
      <c r="AA474" s="26"/>
      <c r="AB474" s="27"/>
      <c r="AC474" s="27"/>
      <c r="AD474" s="28"/>
      <c r="AE474" s="29"/>
      <c r="AF474" s="29"/>
      <c r="AG474" s="29"/>
    </row>
    <row r="475" spans="1:33" ht="138.5" hidden="1">
      <c r="A475" s="103">
        <v>44404</v>
      </c>
      <c r="B475" s="45" t="s">
        <v>1866</v>
      </c>
      <c r="C475" s="21" t="s">
        <v>78</v>
      </c>
      <c r="D475" s="45" t="s">
        <v>79</v>
      </c>
      <c r="E475" s="45" t="s">
        <v>48</v>
      </c>
      <c r="F475" s="21" t="str">
        <f t="shared" si="8"/>
        <v>Hủy Phỏng vấn</v>
      </c>
      <c r="G475" s="45" t="s">
        <v>1867</v>
      </c>
      <c r="H475" s="18">
        <v>329664829</v>
      </c>
      <c r="I475" s="45" t="s">
        <v>1868</v>
      </c>
      <c r="J475" s="104">
        <v>35401</v>
      </c>
      <c r="K475" s="105" t="s">
        <v>1869</v>
      </c>
      <c r="L475" s="21" t="str">
        <f ca="1">IFERROR(__xludf.DUMMYFUNCTION("if(or(countifs($H$3:H4,H4)&gt;1, countifs($I$3:I4,I4)&gt;1),""Trùng"",if(or(COUNTIFS('Data tổng'!$I:$I,$I4)&gt;1,COUNTIFS('Data tổng'!$H:$H,$H4)&gt;1),""Trùng ""&amp;FILTER('Data tổng'!$B:$B,'Data tổng'!$I:$I=$I4,'Data tổng'!$B:$B&lt;&gt;$B4),""ok""))"),"ok")</f>
        <v>ok</v>
      </c>
      <c r="M475" s="45" t="s">
        <v>149</v>
      </c>
      <c r="N475" s="45" t="s">
        <v>150</v>
      </c>
      <c r="O475" s="45" t="s">
        <v>76</v>
      </c>
      <c r="P475" s="45" t="s">
        <v>54</v>
      </c>
      <c r="Q475" s="45"/>
      <c r="R475" s="45"/>
      <c r="S475" s="45"/>
      <c r="T475" s="45" t="s">
        <v>100</v>
      </c>
      <c r="U475" s="21" t="s">
        <v>1870</v>
      </c>
      <c r="V475" s="103">
        <v>44404</v>
      </c>
      <c r="W475" s="45" t="s">
        <v>47</v>
      </c>
      <c r="X475" s="106">
        <v>44406</v>
      </c>
      <c r="Y475" s="107">
        <v>0.6875</v>
      </c>
      <c r="Z475" s="45" t="s">
        <v>1354</v>
      </c>
      <c r="AA475" s="45" t="s">
        <v>187</v>
      </c>
      <c r="AB475" s="108"/>
      <c r="AC475" s="45"/>
      <c r="AD475" s="108"/>
      <c r="AE475" s="45"/>
      <c r="AF475" s="45"/>
      <c r="AG475" s="45"/>
    </row>
    <row r="476" spans="1:33" ht="26" hidden="1">
      <c r="A476" s="15">
        <v>44405</v>
      </c>
      <c r="B476" s="16" t="s">
        <v>1866</v>
      </c>
      <c r="C476" s="22" t="s">
        <v>155</v>
      </c>
      <c r="D476" s="16" t="s">
        <v>34</v>
      </c>
      <c r="E476" s="16" t="s">
        <v>48</v>
      </c>
      <c r="F476" s="17" t="str">
        <f t="shared" si="8"/>
        <v>Đã nhận được CV</v>
      </c>
      <c r="G476" s="16" t="s">
        <v>1871</v>
      </c>
      <c r="H476" s="18">
        <v>354947766</v>
      </c>
      <c r="I476" s="16" t="s">
        <v>1872</v>
      </c>
      <c r="J476" s="81">
        <v>35906</v>
      </c>
      <c r="K476" s="20" t="s">
        <v>1873</v>
      </c>
      <c r="L476" s="21" t="str">
        <f ca="1">IFERROR(__xludf.DUMMYFUNCTION("if(or(countifs($H$3:H4,H4)&gt;1, countifs($I$3:I4,I4)&gt;1),""Trùng"",if(or(COUNTIFS('Data tổng'!$I:$I,$I4)&gt;1,COUNTIFS('Data tổng'!$H:$H,$H4)&gt;1),""Trùng ""&amp;FILTER('Data tổng'!$B:$B,'Data tổng'!$I:$I=$I4,'Data tổng'!$B:$B&lt;&gt;$B4),""ok""))"),"ok")</f>
        <v>ok</v>
      </c>
      <c r="M476" s="16" t="s">
        <v>149</v>
      </c>
      <c r="N476" s="16" t="s">
        <v>150</v>
      </c>
      <c r="O476" s="16" t="s">
        <v>85</v>
      </c>
      <c r="P476" s="16" t="s">
        <v>270</v>
      </c>
      <c r="Q476" s="16" t="s">
        <v>44</v>
      </c>
      <c r="R476" s="16"/>
      <c r="S476" s="16" t="s">
        <v>1874</v>
      </c>
      <c r="T476" s="16" t="s">
        <v>55</v>
      </c>
      <c r="U476" s="78" t="s">
        <v>1875</v>
      </c>
      <c r="V476" s="23">
        <v>44411</v>
      </c>
      <c r="W476" s="24" t="s">
        <v>731</v>
      </c>
      <c r="X476" s="25"/>
      <c r="Y476" s="33"/>
      <c r="Z476" s="26"/>
      <c r="AA476" s="26"/>
      <c r="AB476" s="27"/>
      <c r="AC476" s="27"/>
      <c r="AD476" s="29"/>
      <c r="AE476" s="29"/>
      <c r="AF476" s="29"/>
      <c r="AG476" s="29"/>
    </row>
    <row r="477" spans="1:33" ht="26" hidden="1">
      <c r="A477" s="15">
        <v>44405</v>
      </c>
      <c r="B477" s="16" t="s">
        <v>1866</v>
      </c>
      <c r="C477" s="22" t="s">
        <v>163</v>
      </c>
      <c r="D477" s="16" t="s">
        <v>34</v>
      </c>
      <c r="E477" s="16" t="s">
        <v>48</v>
      </c>
      <c r="F477" s="17" t="str">
        <f t="shared" si="8"/>
        <v>Fail CV</v>
      </c>
      <c r="G477" s="16" t="s">
        <v>1876</v>
      </c>
      <c r="H477" s="18">
        <v>388842026</v>
      </c>
      <c r="I477" s="16" t="s">
        <v>1877</v>
      </c>
      <c r="J477" s="81">
        <v>36552</v>
      </c>
      <c r="K477" s="20" t="s">
        <v>1878</v>
      </c>
      <c r="L477" s="21" t="str">
        <f ca="1">IFERROR(__xludf.DUMMYFUNCTION("if(or(countifs($H$3:H5,H5)&gt;1, countifs($I$3:I5,I5)&gt;1),""Trùng"",if(or(COUNTIFS('Data tổng'!$I:$I,$I5)&gt;1,COUNTIFS('Data tổng'!$H:$H,$H5)&gt;1),""Trùng ""&amp;FILTER('Data tổng'!$B:$B,'Data tổng'!$I:$I=$I5,'Data tổng'!$B:$B&lt;&gt;$B5),""ok""))"),"ok")</f>
        <v>ok</v>
      </c>
      <c r="M477" s="16" t="s">
        <v>149</v>
      </c>
      <c r="N477" s="16" t="s">
        <v>150</v>
      </c>
      <c r="O477" s="16"/>
      <c r="P477" s="16"/>
      <c r="Q477" s="16" t="s">
        <v>178</v>
      </c>
      <c r="R477" s="16"/>
      <c r="S477" s="16"/>
      <c r="T477" s="16" t="s">
        <v>55</v>
      </c>
      <c r="U477" s="78" t="s">
        <v>1875</v>
      </c>
      <c r="V477" s="23">
        <v>44406</v>
      </c>
      <c r="W477" s="24" t="s">
        <v>47</v>
      </c>
      <c r="X477" s="25"/>
      <c r="Y477" s="26"/>
      <c r="Z477" s="26"/>
      <c r="AA477" s="26"/>
      <c r="AB477" s="27"/>
      <c r="AC477" s="27"/>
      <c r="AD477" s="29"/>
      <c r="AE477" s="29"/>
      <c r="AF477" s="29"/>
      <c r="AG477" s="29"/>
    </row>
    <row r="478" spans="1:33" ht="38.5" hidden="1">
      <c r="A478" s="15">
        <v>44405</v>
      </c>
      <c r="B478" s="16" t="s">
        <v>1866</v>
      </c>
      <c r="C478" s="22" t="s">
        <v>155</v>
      </c>
      <c r="D478" s="16" t="s">
        <v>34</v>
      </c>
      <c r="E478" s="16" t="s">
        <v>48</v>
      </c>
      <c r="F478" s="17" t="str">
        <f t="shared" si="8"/>
        <v>Fail Phỏng vấn</v>
      </c>
      <c r="G478" s="16" t="s">
        <v>1879</v>
      </c>
      <c r="H478" s="18">
        <v>344304567</v>
      </c>
      <c r="I478" s="16" t="s">
        <v>1880</v>
      </c>
      <c r="J478" s="81">
        <v>36077</v>
      </c>
      <c r="K478" s="109" t="s">
        <v>1881</v>
      </c>
      <c r="L478" s="21" t="str">
        <f ca="1">IFERROR(__xludf.DUMMYFUNCTION("if(or(countifs($H$3:H6,H6)&gt;1, countifs($I$3:I6,I6)&gt;1),""Trùng"",if(or(COUNTIFS('Data tổng'!$I:$I,$I6)&gt;1,COUNTIFS('Data tổng'!$H:$H,$H6)&gt;1),""Trùng ""&amp;FILTER('Data tổng'!$B:$B,'Data tổng'!$I:$I=$I6,'Data tổng'!$B:$B&lt;&gt;$B6),""ok""))"),"ok")</f>
        <v>ok</v>
      </c>
      <c r="M478" s="16" t="s">
        <v>149</v>
      </c>
      <c r="N478" s="16" t="s">
        <v>150</v>
      </c>
      <c r="O478" s="16" t="s">
        <v>302</v>
      </c>
      <c r="P478" s="16" t="s">
        <v>43</v>
      </c>
      <c r="Q478" s="16" t="s">
        <v>44</v>
      </c>
      <c r="R478" s="16"/>
      <c r="S478" s="16" t="s">
        <v>1874</v>
      </c>
      <c r="T478" s="16" t="s">
        <v>55</v>
      </c>
      <c r="U478" s="22" t="s">
        <v>1875</v>
      </c>
      <c r="V478" s="23">
        <v>44412</v>
      </c>
      <c r="W478" s="24" t="s">
        <v>57</v>
      </c>
      <c r="X478" s="25">
        <v>44412</v>
      </c>
      <c r="Y478" s="26" t="s">
        <v>1882</v>
      </c>
      <c r="Z478" s="26" t="s">
        <v>995</v>
      </c>
      <c r="AA478" s="26" t="s">
        <v>47</v>
      </c>
      <c r="AB478" s="27"/>
      <c r="AC478" s="27"/>
      <c r="AD478" s="29"/>
      <c r="AE478" s="29"/>
      <c r="AF478" s="29"/>
      <c r="AG478" s="35"/>
    </row>
    <row r="479" spans="1:33" ht="26" hidden="1">
      <c r="A479" s="15">
        <v>44405</v>
      </c>
      <c r="B479" s="16" t="s">
        <v>1866</v>
      </c>
      <c r="C479" s="22" t="s">
        <v>78</v>
      </c>
      <c r="D479" s="16" t="s">
        <v>34</v>
      </c>
      <c r="E479" s="16" t="s">
        <v>36</v>
      </c>
      <c r="F479" s="17" t="str">
        <f t="shared" si="8"/>
        <v>Fail CV</v>
      </c>
      <c r="G479" s="16" t="s">
        <v>1883</v>
      </c>
      <c r="H479" s="18">
        <v>327504207</v>
      </c>
      <c r="I479" s="16" t="s">
        <v>1884</v>
      </c>
      <c r="J479" s="81">
        <v>36794</v>
      </c>
      <c r="K479" s="20" t="s">
        <v>1885</v>
      </c>
      <c r="L479" s="21" t="str">
        <f ca="1">IFERROR(__xludf.DUMMYFUNCTION("if(or(countifs($H$3:H7,H7)&gt;1, countifs($I$3:I7,I7)&gt;1),""Trùng"",if(or(COUNTIFS('Data tổng'!$I:$I,$I7)&gt;1,COUNTIFS('Data tổng'!$H:$H,$H7)&gt;1),""Trùng ""&amp;FILTER('Data tổng'!$B:$B,'Data tổng'!$I:$I=$I7,'Data tổng'!$B:$B&lt;&gt;$B7),""ok""))"),"ok")</f>
        <v>ok</v>
      </c>
      <c r="M479" s="16" t="s">
        <v>149</v>
      </c>
      <c r="N479" s="16" t="s">
        <v>150</v>
      </c>
      <c r="O479" s="16" t="s">
        <v>76</v>
      </c>
      <c r="P479" s="16" t="s">
        <v>54</v>
      </c>
      <c r="Q479" s="16"/>
      <c r="R479" s="16"/>
      <c r="S479" s="31"/>
      <c r="T479" s="16" t="s">
        <v>55</v>
      </c>
      <c r="U479" s="22" t="s">
        <v>1875</v>
      </c>
      <c r="V479" s="23">
        <v>44406</v>
      </c>
      <c r="W479" s="24" t="s">
        <v>47</v>
      </c>
      <c r="X479" s="25"/>
      <c r="Y479" s="26"/>
      <c r="Z479" s="26"/>
      <c r="AA479" s="26"/>
      <c r="AB479" s="27"/>
      <c r="AC479" s="27"/>
      <c r="AD479" s="29"/>
      <c r="AE479" s="29"/>
      <c r="AF479" s="29"/>
      <c r="AG479" s="29"/>
    </row>
    <row r="480" spans="1:33" ht="101" hidden="1">
      <c r="A480" s="103">
        <v>44405</v>
      </c>
      <c r="B480" s="16" t="s">
        <v>1866</v>
      </c>
      <c r="C480" s="21" t="s">
        <v>163</v>
      </c>
      <c r="D480" s="45" t="s">
        <v>35</v>
      </c>
      <c r="E480" s="45" t="s">
        <v>48</v>
      </c>
      <c r="F480" s="21" t="str">
        <f t="shared" si="8"/>
        <v>Fail CV</v>
      </c>
      <c r="G480" s="77" t="s">
        <v>1886</v>
      </c>
      <c r="H480" s="18">
        <v>326338332</v>
      </c>
      <c r="I480" s="77" t="s">
        <v>1887</v>
      </c>
      <c r="J480" s="104">
        <v>36044</v>
      </c>
      <c r="K480" s="110" t="s">
        <v>1888</v>
      </c>
      <c r="L480" s="21" t="str">
        <f ca="1">IFERROR(__xludf.DUMMYFUNCTION("if(or(countifs($H$3:H8,H8)&gt;1, countifs($I$3:I8,I8)&gt;1),""Trùng"",if(or(COUNTIFS('Data tổng'!$I:$I,$I8)&gt;1,COUNTIFS('Data tổng'!$H:$H,$H8)&gt;1),""Trùng ""&amp;FILTER('Data tổng'!$B:$B,'Data tổng'!$I:$I=$I8,'Data tổng'!$B:$B&lt;&gt;$B8),""ok""))"),"ok")</f>
        <v>ok</v>
      </c>
      <c r="M480" s="45" t="s">
        <v>149</v>
      </c>
      <c r="N480" s="45" t="s">
        <v>150</v>
      </c>
      <c r="O480" s="45" t="s">
        <v>76</v>
      </c>
      <c r="P480" s="45" t="s">
        <v>76</v>
      </c>
      <c r="Q480" s="45" t="s">
        <v>178</v>
      </c>
      <c r="R480" s="45"/>
      <c r="S480" s="45"/>
      <c r="T480" s="45" t="s">
        <v>55</v>
      </c>
      <c r="U480" s="21" t="s">
        <v>1889</v>
      </c>
      <c r="V480" s="111">
        <v>44413</v>
      </c>
      <c r="W480" s="45" t="s">
        <v>47</v>
      </c>
      <c r="X480" s="106"/>
      <c r="Y480" s="107"/>
      <c r="Z480" s="45"/>
      <c r="AA480" s="45"/>
      <c r="AB480" s="45"/>
      <c r="AC480" s="45"/>
      <c r="AD480" s="45"/>
      <c r="AE480" s="45"/>
      <c r="AF480" s="45"/>
      <c r="AG480" s="45"/>
    </row>
    <row r="481" spans="1:33" ht="63.5" hidden="1">
      <c r="A481" s="103">
        <v>44405</v>
      </c>
      <c r="B481" s="16" t="s">
        <v>1866</v>
      </c>
      <c r="C481" s="21" t="s">
        <v>163</v>
      </c>
      <c r="D481" s="45" t="s">
        <v>35</v>
      </c>
      <c r="E481" s="45" t="s">
        <v>48</v>
      </c>
      <c r="F481" s="21" t="str">
        <f t="shared" si="8"/>
        <v>Fail CV</v>
      </c>
      <c r="G481" s="77" t="s">
        <v>1890</v>
      </c>
      <c r="H481" s="18">
        <v>969681748</v>
      </c>
      <c r="I481" s="77" t="s">
        <v>1891</v>
      </c>
      <c r="J481" s="104">
        <v>36509</v>
      </c>
      <c r="K481" s="112" t="s">
        <v>1892</v>
      </c>
      <c r="L481" s="21" t="str">
        <f ca="1">IFERROR(__xludf.DUMMYFUNCTION("if(or(countifs($H$3:H9,H9)&gt;1, countifs($I$3:I9,I9)&gt;1),""Trùng"",if(or(COUNTIFS('Data tổng'!$I:$I,$I9)&gt;1,COUNTIFS('Data tổng'!$H:$H,$H9)&gt;1),""Trùng ""&amp;FILTER('Data tổng'!$B:$B,'Data tổng'!$I:$I=$I9,'Data tổng'!$B:$B&lt;&gt;$B9),""ok""))"),"ok")</f>
        <v>ok</v>
      </c>
      <c r="M481" s="45" t="s">
        <v>149</v>
      </c>
      <c r="N481" s="45" t="s">
        <v>150</v>
      </c>
      <c r="O481" s="45" t="s">
        <v>76</v>
      </c>
      <c r="P481" s="45" t="s">
        <v>43</v>
      </c>
      <c r="Q481" s="45" t="s">
        <v>178</v>
      </c>
      <c r="R481" s="45"/>
      <c r="S481" s="45"/>
      <c r="T481" s="45" t="s">
        <v>55</v>
      </c>
      <c r="U481" s="21" t="s">
        <v>1893</v>
      </c>
      <c r="V481" s="111">
        <v>44417</v>
      </c>
      <c r="W481" s="45" t="s">
        <v>47</v>
      </c>
      <c r="X481" s="106"/>
      <c r="Y481" s="45"/>
      <c r="Z481" s="45"/>
      <c r="AA481" s="45"/>
      <c r="AB481" s="45"/>
      <c r="AC481" s="45"/>
      <c r="AD481" s="45"/>
      <c r="AE481" s="45"/>
      <c r="AF481" s="45"/>
      <c r="AG481" s="45"/>
    </row>
    <row r="482" spans="1:33" ht="88.5" hidden="1">
      <c r="A482" s="103">
        <v>44405</v>
      </c>
      <c r="B482" s="45" t="s">
        <v>1866</v>
      </c>
      <c r="C482" s="21" t="s">
        <v>78</v>
      </c>
      <c r="D482" s="45" t="s">
        <v>417</v>
      </c>
      <c r="E482" s="45" t="s">
        <v>48</v>
      </c>
      <c r="F482" s="21" t="str">
        <f t="shared" si="8"/>
        <v>Fail Phỏng vấn</v>
      </c>
      <c r="G482" s="77" t="s">
        <v>1894</v>
      </c>
      <c r="H482" s="18">
        <v>962412892</v>
      </c>
      <c r="I482" s="77" t="s">
        <v>1895</v>
      </c>
      <c r="J482" s="104">
        <v>33878</v>
      </c>
      <c r="K482" s="112" t="s">
        <v>1896</v>
      </c>
      <c r="L482" s="21" t="str">
        <f ca="1">IFERROR(__xludf.DUMMYFUNCTION("if(or(countifs($H$3:H10,H10)&gt;1, countifs($I$3:I10,I10)&gt;1),""Trùng"",if(or(COUNTIFS('Data tổng'!$I:$I,$I10)&gt;1,COUNTIFS('Data tổng'!$H:$H,$H10)&gt;1),""Trùng ""&amp;FILTER('Data tổng'!$B:$B,'Data tổng'!$I:$I=$I10,'Data tổng'!$B:$B&lt;&gt;$B10),""ok""))"),"ok")</f>
        <v>ok</v>
      </c>
      <c r="M482" s="45" t="s">
        <v>149</v>
      </c>
      <c r="N482" s="45" t="s">
        <v>150</v>
      </c>
      <c r="O482" s="45" t="s">
        <v>53</v>
      </c>
      <c r="P482" s="45" t="s">
        <v>54</v>
      </c>
      <c r="Q482" s="45"/>
      <c r="R482" s="45"/>
      <c r="S482" s="113"/>
      <c r="T482" s="45" t="s">
        <v>100</v>
      </c>
      <c r="U482" s="21" t="s">
        <v>1897</v>
      </c>
      <c r="V482" s="111">
        <v>44411</v>
      </c>
      <c r="W482" s="45" t="s">
        <v>57</v>
      </c>
      <c r="X482" s="106">
        <v>44414</v>
      </c>
      <c r="Y482" s="107">
        <v>0.45833333333333331</v>
      </c>
      <c r="Z482" s="45" t="s">
        <v>827</v>
      </c>
      <c r="AA482" s="45" t="s">
        <v>47</v>
      </c>
      <c r="AB482" s="45"/>
      <c r="AC482" s="45"/>
      <c r="AD482" s="45"/>
      <c r="AE482" s="45"/>
      <c r="AF482" s="45"/>
      <c r="AG482" s="114"/>
    </row>
    <row r="483" spans="1:33" ht="176" hidden="1">
      <c r="A483" s="103">
        <v>44405</v>
      </c>
      <c r="B483" s="45" t="s">
        <v>1866</v>
      </c>
      <c r="C483" s="21" t="s">
        <v>78</v>
      </c>
      <c r="D483" s="45" t="s">
        <v>417</v>
      </c>
      <c r="E483" s="45" t="s">
        <v>48</v>
      </c>
      <c r="F483" s="21" t="str">
        <f t="shared" si="8"/>
        <v>Từ chối offer</v>
      </c>
      <c r="G483" s="77" t="s">
        <v>1898</v>
      </c>
      <c r="H483" s="18"/>
      <c r="I483" s="77" t="s">
        <v>1899</v>
      </c>
      <c r="J483" s="104">
        <v>33709</v>
      </c>
      <c r="K483" s="112" t="s">
        <v>1900</v>
      </c>
      <c r="L483" s="21" t="str">
        <f ca="1">IFERROR(__xludf.DUMMYFUNCTION("if(or(countifs($H$3:H11,H11)&gt;1, countifs($I$3:I11,I11)&gt;1),""Trùng"",if(or(COUNTIFS('Data tổng'!$I:$I,$I11)&gt;1,COUNTIFS('Data tổng'!$H:$H,$H11)&gt;1),""Trùng ""&amp;FILTER('Data tổng'!$B:$B,'Data tổng'!$I:$I=$I11,'Data tổng'!$B:$B&lt;&gt;$B11),""ok""))"),"ok")</f>
        <v>ok</v>
      </c>
      <c r="M483" s="45" t="s">
        <v>149</v>
      </c>
      <c r="N483" s="45" t="s">
        <v>150</v>
      </c>
      <c r="O483" s="45" t="s">
        <v>76</v>
      </c>
      <c r="P483" s="45" t="s">
        <v>54</v>
      </c>
      <c r="Q483" s="45"/>
      <c r="R483" s="45"/>
      <c r="S483" s="45"/>
      <c r="T483" s="45" t="s">
        <v>138</v>
      </c>
      <c r="U483" s="21" t="s">
        <v>1901</v>
      </c>
      <c r="V483" s="111">
        <v>44411</v>
      </c>
      <c r="W483" s="45" t="s">
        <v>57</v>
      </c>
      <c r="X483" s="106">
        <v>44412</v>
      </c>
      <c r="Y483" s="107">
        <v>0.58333333333333337</v>
      </c>
      <c r="Z483" s="45" t="s">
        <v>827</v>
      </c>
      <c r="AA483" s="45" t="s">
        <v>57</v>
      </c>
      <c r="AB483" s="108">
        <v>44419</v>
      </c>
      <c r="AC483" s="45" t="s">
        <v>128</v>
      </c>
      <c r="AD483" s="45"/>
      <c r="AE483" s="45"/>
      <c r="AF483" s="45"/>
      <c r="AG483" s="114">
        <v>19000000</v>
      </c>
    </row>
    <row r="484" spans="1:33" ht="101" hidden="1">
      <c r="A484" s="15">
        <v>44406</v>
      </c>
      <c r="B484" s="16" t="s">
        <v>1866</v>
      </c>
      <c r="C484" s="22" t="s">
        <v>155</v>
      </c>
      <c r="D484" s="16" t="s">
        <v>35</v>
      </c>
      <c r="E484" s="16" t="s">
        <v>48</v>
      </c>
      <c r="F484" s="17" t="str">
        <f t="shared" si="8"/>
        <v>Đã nhận được CV</v>
      </c>
      <c r="G484" s="115" t="s">
        <v>1902</v>
      </c>
      <c r="H484" s="18">
        <v>988279891</v>
      </c>
      <c r="I484" s="115" t="s">
        <v>1903</v>
      </c>
      <c r="J484" s="81">
        <v>33662</v>
      </c>
      <c r="K484" s="116" t="s">
        <v>1904</v>
      </c>
      <c r="L484" s="21" t="str">
        <f ca="1">IFERROR(__xludf.DUMMYFUNCTION("if(or(countifs($H$3:H12,H12)&gt;1, countifs($I$3:I12,I12)&gt;1),""Trùng"",if(or(COUNTIFS('Data tổng'!$I:$I,$I12)&gt;1,COUNTIFS('Data tổng'!$H:$H,$H12)&gt;1),""Trùng ""&amp;FILTER('Data tổng'!$B:$B,'Data tổng'!$I:$I=$I12,'Data tổng'!$B:$B&lt;&gt;$B12),""ok""))"),"ok")</f>
        <v>ok</v>
      </c>
      <c r="M484" s="16" t="s">
        <v>149</v>
      </c>
      <c r="N484" s="16" t="s">
        <v>150</v>
      </c>
      <c r="O484" s="16" t="s">
        <v>76</v>
      </c>
      <c r="P484" s="16" t="s">
        <v>43</v>
      </c>
      <c r="Q484" s="16" t="s">
        <v>44</v>
      </c>
      <c r="R484" s="16"/>
      <c r="S484" s="16"/>
      <c r="T484" s="16" t="s">
        <v>55</v>
      </c>
      <c r="U484" s="22" t="s">
        <v>1905</v>
      </c>
      <c r="V484" s="23">
        <v>44411</v>
      </c>
      <c r="W484" s="24" t="s">
        <v>731</v>
      </c>
      <c r="X484" s="25"/>
      <c r="Y484" s="26"/>
      <c r="Z484" s="26"/>
      <c r="AA484" s="26"/>
      <c r="AB484" s="27"/>
      <c r="AC484" s="27"/>
      <c r="AD484" s="29"/>
      <c r="AE484" s="29"/>
      <c r="AF484" s="29"/>
      <c r="AG484" s="29"/>
    </row>
    <row r="485" spans="1:33" ht="101" hidden="1">
      <c r="A485" s="103">
        <v>44406</v>
      </c>
      <c r="B485" s="16" t="s">
        <v>1866</v>
      </c>
      <c r="C485" s="21" t="s">
        <v>250</v>
      </c>
      <c r="D485" s="45" t="s">
        <v>35</v>
      </c>
      <c r="E485" s="45" t="s">
        <v>48</v>
      </c>
      <c r="F485" s="21" t="str">
        <f t="shared" si="8"/>
        <v>Đã nhận được CV</v>
      </c>
      <c r="G485" s="77" t="s">
        <v>1906</v>
      </c>
      <c r="H485" s="18">
        <v>337108822</v>
      </c>
      <c r="I485" s="77" t="s">
        <v>1907</v>
      </c>
      <c r="J485" s="104">
        <v>36062</v>
      </c>
      <c r="K485" s="117" t="s">
        <v>1908</v>
      </c>
      <c r="L485" s="21" t="str">
        <f ca="1">IFERROR(__xludf.DUMMYFUNCTION("if(or(countifs($H$3:H13,H13)&gt;1, countifs($I$3:I13,I13)&gt;1),""Trùng"",if(or(COUNTIFS('Data tổng'!$I:$I,$I13)&gt;1,COUNTIFS('Data tổng'!$H:$H,$H13)&gt;1),""Trùng ""&amp;FILTER('Data tổng'!$B:$B,'Data tổng'!$I:$I=$I13,'Data tổng'!$B:$B&lt;&gt;$B13),""ok""))"),"ok")</f>
        <v>ok</v>
      </c>
      <c r="M485" s="45" t="s">
        <v>149</v>
      </c>
      <c r="N485" s="45" t="s">
        <v>150</v>
      </c>
      <c r="O485" s="45" t="s">
        <v>391</v>
      </c>
      <c r="P485" s="45" t="s">
        <v>54</v>
      </c>
      <c r="Q485" s="45"/>
      <c r="R485" s="45"/>
      <c r="S485" s="45"/>
      <c r="T485" s="45" t="s">
        <v>55</v>
      </c>
      <c r="U485" s="21" t="s">
        <v>1909</v>
      </c>
      <c r="V485" s="111"/>
      <c r="W485" s="45"/>
      <c r="X485" s="106"/>
      <c r="Y485" s="107"/>
      <c r="Z485" s="45"/>
      <c r="AA485" s="45"/>
      <c r="AB485" s="108"/>
      <c r="AC485" s="45"/>
      <c r="AD485" s="45"/>
      <c r="AE485" s="45"/>
      <c r="AF485" s="45"/>
      <c r="AG485" s="114"/>
    </row>
    <row r="486" spans="1:33" ht="126" hidden="1">
      <c r="A486" s="15">
        <v>44406</v>
      </c>
      <c r="B486" s="16" t="s">
        <v>1866</v>
      </c>
      <c r="C486" s="22" t="s">
        <v>78</v>
      </c>
      <c r="D486" s="16" t="s">
        <v>35</v>
      </c>
      <c r="E486" s="16" t="s">
        <v>48</v>
      </c>
      <c r="F486" s="17" t="str">
        <f t="shared" si="8"/>
        <v>Đã nhận được CV</v>
      </c>
      <c r="G486" s="115" t="s">
        <v>1910</v>
      </c>
      <c r="H486" s="18">
        <v>848468268</v>
      </c>
      <c r="I486" s="115" t="s">
        <v>1911</v>
      </c>
      <c r="J486" s="81">
        <v>34681</v>
      </c>
      <c r="K486" s="109" t="s">
        <v>1912</v>
      </c>
      <c r="L486" s="21" t="str">
        <f ca="1">IFERROR(__xludf.DUMMYFUNCTION("if(or(countifs($H$3:H14,H14)&gt;1, countifs($I$3:I14,I14)&gt;1),""Trùng"",if(or(COUNTIFS('Data tổng'!$I:$I,$I14)&gt;1,COUNTIFS('Data tổng'!$H:$H,$H14)&gt;1),""Trùng ""&amp;FILTER('Data tổng'!$B:$B,'Data tổng'!$I:$I=$I14,'Data tổng'!$B:$B&lt;&gt;$B14),""ok""))"),"ok")</f>
        <v>ok</v>
      </c>
      <c r="M486" s="16" t="s">
        <v>149</v>
      </c>
      <c r="N486" s="16" t="s">
        <v>150</v>
      </c>
      <c r="O486" s="16" t="s">
        <v>1913</v>
      </c>
      <c r="P486" s="16" t="s">
        <v>76</v>
      </c>
      <c r="Q486" s="16"/>
      <c r="R486" s="16"/>
      <c r="S486" s="16"/>
      <c r="T486" s="16" t="s">
        <v>55</v>
      </c>
      <c r="U486" s="22" t="s">
        <v>1914</v>
      </c>
      <c r="V486" s="23">
        <v>44411</v>
      </c>
      <c r="W486" s="24" t="s">
        <v>731</v>
      </c>
      <c r="X486" s="25"/>
      <c r="Y486" s="33"/>
      <c r="Z486" s="26"/>
      <c r="AA486" s="26"/>
      <c r="AB486" s="39"/>
      <c r="AC486" s="27"/>
      <c r="AD486" s="118"/>
      <c r="AE486" s="29"/>
      <c r="AF486" s="29"/>
      <c r="AG486" s="35"/>
    </row>
    <row r="487" spans="1:33" ht="26" hidden="1">
      <c r="A487" s="15">
        <v>44407</v>
      </c>
      <c r="B487" s="16" t="s">
        <v>1866</v>
      </c>
      <c r="C487" s="22" t="s">
        <v>78</v>
      </c>
      <c r="D487" s="16" t="s">
        <v>35</v>
      </c>
      <c r="E487" s="16" t="s">
        <v>48</v>
      </c>
      <c r="F487" s="17" t="str">
        <f t="shared" si="8"/>
        <v>Fail CV</v>
      </c>
      <c r="G487" s="77" t="s">
        <v>1915</v>
      </c>
      <c r="H487" s="18">
        <v>868357362</v>
      </c>
      <c r="I487" s="115" t="s">
        <v>1916</v>
      </c>
      <c r="J487" s="81">
        <v>36411</v>
      </c>
      <c r="K487" s="116" t="s">
        <v>1917</v>
      </c>
      <c r="L487" s="21" t="str">
        <f ca="1">IFERROR(__xludf.DUMMYFUNCTION("if(or(countifs($H$3:H15,H15)&gt;1, countifs($I$3:I15,I15)&gt;1),""Trùng"",if(or(COUNTIFS('Data tổng'!$I:$I,$I15)&gt;1,COUNTIFS('Data tổng'!$H:$H,$H15)&gt;1),""Trùng ""&amp;FILTER('Data tổng'!$B:$B,'Data tổng'!$I:$I=$I15,'Data tổng'!$B:$B&lt;&gt;$B15),""ok""))"),"ok")</f>
        <v>ok</v>
      </c>
      <c r="M487" s="16" t="s">
        <v>149</v>
      </c>
      <c r="N487" s="16" t="s">
        <v>150</v>
      </c>
      <c r="O487" s="16" t="s">
        <v>76</v>
      </c>
      <c r="P487" s="16" t="s">
        <v>54</v>
      </c>
      <c r="Q487" s="16"/>
      <c r="R487" s="16"/>
      <c r="S487" s="16"/>
      <c r="T487" s="16" t="s">
        <v>55</v>
      </c>
      <c r="U487" s="22"/>
      <c r="V487" s="23">
        <v>44411</v>
      </c>
      <c r="W487" s="24" t="s">
        <v>47</v>
      </c>
      <c r="X487" s="25"/>
      <c r="Y487" s="33"/>
      <c r="Z487" s="26"/>
      <c r="AA487" s="26"/>
      <c r="AB487" s="27"/>
      <c r="AC487" s="27"/>
      <c r="AD487" s="29"/>
      <c r="AE487" s="29"/>
      <c r="AF487" s="29"/>
      <c r="AG487" s="29"/>
    </row>
    <row r="488" spans="1:33" ht="88.5" hidden="1">
      <c r="A488" s="103">
        <v>44407</v>
      </c>
      <c r="B488" s="16" t="s">
        <v>1866</v>
      </c>
      <c r="C488" s="21" t="s">
        <v>163</v>
      </c>
      <c r="D488" s="45" t="s">
        <v>417</v>
      </c>
      <c r="E488" s="45" t="s">
        <v>48</v>
      </c>
      <c r="F488" s="21" t="str">
        <f t="shared" si="8"/>
        <v>Fail CV</v>
      </c>
      <c r="G488" s="54" t="s">
        <v>1918</v>
      </c>
      <c r="H488" s="18">
        <v>382924061</v>
      </c>
      <c r="I488" s="77" t="s">
        <v>1919</v>
      </c>
      <c r="J488" s="104">
        <v>34970</v>
      </c>
      <c r="K488" s="112" t="s">
        <v>1920</v>
      </c>
      <c r="L488" s="21" t="str">
        <f ca="1">IFERROR(__xludf.DUMMYFUNCTION("if(or(countifs($H$3:H16,H16)&gt;1, countifs($I$3:I16,I16)&gt;1),""Trùng"",if(or(COUNTIFS('Data tổng'!$I:$I,$I16)&gt;1,COUNTIFS('Data tổng'!$H:$H,$H16)&gt;1),""Trùng ""&amp;FILTER('Data tổng'!$B:$B,'Data tổng'!$I:$I=$I16,'Data tổng'!$B:$B&lt;&gt;$B16),""ok""))"),"ok")</f>
        <v>ok</v>
      </c>
      <c r="M488" s="45" t="s">
        <v>149</v>
      </c>
      <c r="N488" s="45" t="s">
        <v>150</v>
      </c>
      <c r="O488" s="45" t="s">
        <v>76</v>
      </c>
      <c r="P488" s="45" t="s">
        <v>54</v>
      </c>
      <c r="Q488" s="45"/>
      <c r="R488" s="45"/>
      <c r="S488" s="45"/>
      <c r="T488" s="45" t="s">
        <v>100</v>
      </c>
      <c r="U488" s="21" t="s">
        <v>1921</v>
      </c>
      <c r="V488" s="111">
        <v>44419</v>
      </c>
      <c r="W488" s="45" t="s">
        <v>47</v>
      </c>
      <c r="X488" s="106"/>
      <c r="Y488" s="45"/>
      <c r="Z488" s="45"/>
      <c r="AA488" s="45"/>
      <c r="AB488" s="45"/>
      <c r="AC488" s="45"/>
      <c r="AD488" s="45"/>
      <c r="AE488" s="45"/>
      <c r="AF488" s="45"/>
      <c r="AG488" s="45"/>
    </row>
    <row r="489" spans="1:33" ht="76" hidden="1">
      <c r="A489" s="103">
        <v>44410</v>
      </c>
      <c r="B489" s="16" t="s">
        <v>1866</v>
      </c>
      <c r="C489" s="21" t="s">
        <v>163</v>
      </c>
      <c r="D489" s="45" t="s">
        <v>35</v>
      </c>
      <c r="E489" s="45" t="s">
        <v>48</v>
      </c>
      <c r="F489" s="21" t="str">
        <f t="shared" si="8"/>
        <v>Fail CV</v>
      </c>
      <c r="G489" s="77" t="s">
        <v>1922</v>
      </c>
      <c r="H489" s="18">
        <v>962716742</v>
      </c>
      <c r="I489" s="56" t="s">
        <v>1923</v>
      </c>
      <c r="J489" s="104">
        <v>34877</v>
      </c>
      <c r="K489" s="117" t="s">
        <v>1924</v>
      </c>
      <c r="L489" s="21" t="str">
        <f ca="1">IFERROR(__xludf.DUMMYFUNCTION("if(or(countifs($H$3:H17,H17)&gt;1, countifs($I$3:I17,I17)&gt;1),""Trùng"",if(or(COUNTIFS('Data tổng'!$I:$I,$I17)&gt;1,COUNTIFS('Data tổng'!$H:$H,$H17)&gt;1),""Trùng ""&amp;FILTER('Data tổng'!$B:$B,'Data tổng'!$I:$I=$I17,'Data tổng'!$B:$B&lt;&gt;$B17),""ok""))"),"ok")</f>
        <v>ok</v>
      </c>
      <c r="M489" s="45" t="s">
        <v>149</v>
      </c>
      <c r="N489" s="45" t="s">
        <v>150</v>
      </c>
      <c r="O489" s="45" t="s">
        <v>253</v>
      </c>
      <c r="P489" s="45" t="s">
        <v>76</v>
      </c>
      <c r="Q489" s="45"/>
      <c r="R489" s="45"/>
      <c r="S489" s="45"/>
      <c r="T489" s="45" t="s">
        <v>55</v>
      </c>
      <c r="U489" s="21" t="s">
        <v>1925</v>
      </c>
      <c r="V489" s="111">
        <v>44419</v>
      </c>
      <c r="W489" s="45" t="s">
        <v>47</v>
      </c>
      <c r="X489" s="106"/>
      <c r="Y489" s="45"/>
      <c r="Z489" s="45"/>
      <c r="AA489" s="45"/>
      <c r="AB489" s="45"/>
      <c r="AC489" s="45"/>
      <c r="AD489" s="45"/>
      <c r="AE489" s="45"/>
      <c r="AF489" s="45"/>
      <c r="AG489" s="45"/>
    </row>
    <row r="490" spans="1:33" ht="51" hidden="1">
      <c r="A490" s="15">
        <v>44410</v>
      </c>
      <c r="B490" s="16" t="s">
        <v>1866</v>
      </c>
      <c r="C490" s="22" t="s">
        <v>155</v>
      </c>
      <c r="D490" s="16" t="s">
        <v>34</v>
      </c>
      <c r="E490" s="16"/>
      <c r="F490" s="17" t="str">
        <f t="shared" si="8"/>
        <v>Từ chối offer</v>
      </c>
      <c r="G490" s="36" t="s">
        <v>1926</v>
      </c>
      <c r="H490" s="18">
        <v>972069698</v>
      </c>
      <c r="I490" s="119" t="s">
        <v>1927</v>
      </c>
      <c r="J490" s="81">
        <v>36159</v>
      </c>
      <c r="K490" s="109" t="s">
        <v>1928</v>
      </c>
      <c r="L490" s="21" t="str">
        <f ca="1">IFERROR(__xludf.DUMMYFUNCTION("if(or(countifs($H$3:H18,H18)&gt;1, countifs($I$3:I18,I18)&gt;1),""Trùng"",if(or(COUNTIFS('Data tổng'!$I:$I,$I18)&gt;1,COUNTIFS('Data tổng'!$H:$H,$H18)&gt;1),""Trùng ""&amp;FILTER('Data tổng'!$B:$B,'Data tổng'!$I:$I=$I18,'Data tổng'!$B:$B&lt;&gt;$B18),""ok""))"),"ok")</f>
        <v>ok</v>
      </c>
      <c r="M490" s="16" t="s">
        <v>149</v>
      </c>
      <c r="N490" s="16" t="s">
        <v>150</v>
      </c>
      <c r="O490" s="16" t="s">
        <v>76</v>
      </c>
      <c r="P490" s="16" t="s">
        <v>43</v>
      </c>
      <c r="Q490" s="16"/>
      <c r="R490" s="16"/>
      <c r="S490" s="16"/>
      <c r="T490" s="16" t="s">
        <v>55</v>
      </c>
      <c r="U490" s="22" t="s">
        <v>1929</v>
      </c>
      <c r="V490" s="23">
        <v>44412</v>
      </c>
      <c r="W490" s="24" t="s">
        <v>57</v>
      </c>
      <c r="X490" s="25">
        <v>44420</v>
      </c>
      <c r="Y490" s="33">
        <v>0.41666666666666669</v>
      </c>
      <c r="Z490" s="26" t="s">
        <v>64</v>
      </c>
      <c r="AA490" s="26" t="s">
        <v>57</v>
      </c>
      <c r="AB490" s="39">
        <v>44420</v>
      </c>
      <c r="AC490" s="27" t="s">
        <v>128</v>
      </c>
      <c r="AD490" s="29"/>
      <c r="AE490" s="29"/>
      <c r="AF490" s="29"/>
      <c r="AG490" s="29"/>
    </row>
    <row r="491" spans="1:33" ht="63.5" hidden="1">
      <c r="A491" s="103">
        <v>44410</v>
      </c>
      <c r="B491" s="45" t="s">
        <v>1866</v>
      </c>
      <c r="C491" s="21" t="s">
        <v>78</v>
      </c>
      <c r="D491" s="45" t="s">
        <v>79</v>
      </c>
      <c r="E491" s="45"/>
      <c r="F491" s="21" t="str">
        <f t="shared" si="8"/>
        <v>Fail CV</v>
      </c>
      <c r="G491" s="56" t="s">
        <v>1930</v>
      </c>
      <c r="H491" s="18">
        <v>967648869</v>
      </c>
      <c r="I491" s="56" t="s">
        <v>1931</v>
      </c>
      <c r="J491" s="104">
        <v>36397</v>
      </c>
      <c r="K491" s="120" t="s">
        <v>1932</v>
      </c>
      <c r="L491" s="21" t="str">
        <f ca="1">IFERROR(__xludf.DUMMYFUNCTION("if(or(countifs($H$3:H19,H19)&gt;1, countifs($I$3:I19,I19)&gt;1),""Trùng"",if(or(COUNTIFS('Data tổng'!$I:$I,$I19)&gt;1,COUNTIFS('Data tổng'!$H:$H,$H19)&gt;1),""Trùng ""&amp;FILTER('Data tổng'!$B:$B,'Data tổng'!$I:$I=$I19,'Data tổng'!$B:$B&lt;&gt;$B19),""ok""))"),"ok")</f>
        <v>ok</v>
      </c>
      <c r="M491" s="45" t="s">
        <v>149</v>
      </c>
      <c r="N491" s="45" t="s">
        <v>150</v>
      </c>
      <c r="O491" s="45" t="s">
        <v>85</v>
      </c>
      <c r="P491" s="45" t="s">
        <v>43</v>
      </c>
      <c r="Q491" s="45"/>
      <c r="R491" s="45"/>
      <c r="S491" s="45"/>
      <c r="T491" s="45"/>
      <c r="U491" s="21" t="s">
        <v>1933</v>
      </c>
      <c r="V491" s="111">
        <v>44411</v>
      </c>
      <c r="W491" s="45" t="s">
        <v>47</v>
      </c>
      <c r="X491" s="106"/>
      <c r="Y491" s="107"/>
      <c r="Z491" s="45"/>
      <c r="AA491" s="45"/>
      <c r="AB491" s="45"/>
      <c r="AC491" s="45"/>
      <c r="AD491" s="45"/>
      <c r="AE491" s="45"/>
      <c r="AF491" s="45"/>
      <c r="AG491" s="45"/>
    </row>
    <row r="492" spans="1:33" ht="26" hidden="1">
      <c r="A492" s="15">
        <v>44412</v>
      </c>
      <c r="B492" s="16" t="s">
        <v>1866</v>
      </c>
      <c r="C492" s="22" t="s">
        <v>34</v>
      </c>
      <c r="D492" s="16" t="s">
        <v>34</v>
      </c>
      <c r="E492" s="16"/>
      <c r="F492" s="17" t="str">
        <f t="shared" ref="F492:F555" si="9">IF(G492="","",IF(AE492="Yes", "Đã onboard", IF(AE492="No", "Không onboard", IF(AC492="Yes", "Đồng ý offer", IF(AC492="Consider", "Cân nhắc offer",IF(AC492="No", "Từ chối offer", IF(AA492="Pass", "Pass Phỏng vấn", IF(AA492="Fail", "Fail Phỏng vấn", IF(AA492="Cancel", "Hủy Phỏng vấn", IF(AA492="Reject", "Từ chối Phỏng vấn", IF(AA492="Consider", "Cân nhắc KQ PV", IF(AND(X492&lt;&gt;"",AA492="",W492="Pass"), "Có lịch PV",IF(W492="Pass","Pass CV",IF(W492="Fail","Fail CV",IF(W492="Reject","Từ chối ứng tuyển", IF(W492="Consider","Cân nhắc CV","Đã nhận được CV"))))))))))))))))</f>
        <v>Đã nhận được CV</v>
      </c>
      <c r="G492" s="36" t="s">
        <v>1017</v>
      </c>
      <c r="H492" s="18">
        <v>942225766</v>
      </c>
      <c r="I492" s="36" t="s">
        <v>1018</v>
      </c>
      <c r="J492" s="81">
        <v>36954</v>
      </c>
      <c r="K492" s="37" t="s">
        <v>1934</v>
      </c>
      <c r="L492" s="21" t="str">
        <f ca="1">IFERROR(__xludf.DUMMYFUNCTION("if(or(countifs($H$3:H20,H20)&gt;1, countifs($I$3:I20,I20)&gt;1),""Trùng"",if(or(COUNTIFS('Data tổng'!$I:$I,$I20)&gt;1,COUNTIFS('Data tổng'!$H:$H,$H20)&gt;1),""Trùng ""&amp;FILTER('Data tổng'!$B:$B,'Data tổng'!$I:$I=$I20,'Data tổng'!$B:$B&lt;&gt;$B20),""ok""))"),"ok")</f>
        <v>ok</v>
      </c>
      <c r="M492" s="16" t="s">
        <v>112</v>
      </c>
      <c r="N492" s="16"/>
      <c r="O492" s="16" t="s">
        <v>125</v>
      </c>
      <c r="P492" s="16" t="s">
        <v>54</v>
      </c>
      <c r="Q492" s="16"/>
      <c r="R492" s="16"/>
      <c r="S492" s="16"/>
      <c r="T492" s="16" t="s">
        <v>55</v>
      </c>
      <c r="U492" s="22"/>
      <c r="V492" s="23"/>
      <c r="W492" s="24"/>
      <c r="X492" s="25"/>
      <c r="Y492" s="26"/>
      <c r="Z492" s="26"/>
      <c r="AA492" s="26"/>
      <c r="AB492" s="27"/>
      <c r="AC492" s="27"/>
      <c r="AD492" s="29"/>
      <c r="AE492" s="29"/>
      <c r="AF492" s="29"/>
      <c r="AG492" s="29"/>
    </row>
    <row r="493" spans="1:33" ht="26" hidden="1">
      <c r="A493" s="15">
        <v>44412</v>
      </c>
      <c r="B493" s="16" t="s">
        <v>1866</v>
      </c>
      <c r="C493" s="22" t="s">
        <v>78</v>
      </c>
      <c r="D493" s="16" t="s">
        <v>35</v>
      </c>
      <c r="E493" s="16"/>
      <c r="F493" s="17" t="str">
        <f t="shared" si="9"/>
        <v>Fail CV</v>
      </c>
      <c r="G493" s="36" t="s">
        <v>1935</v>
      </c>
      <c r="H493" s="18">
        <v>349327889</v>
      </c>
      <c r="I493" s="36" t="s">
        <v>1936</v>
      </c>
      <c r="J493" s="81">
        <v>36411</v>
      </c>
      <c r="K493" s="109" t="s">
        <v>1937</v>
      </c>
      <c r="L493" s="21" t="str">
        <f ca="1">IFERROR(__xludf.DUMMYFUNCTION("if(or(countifs($H$3:H21,H21)&gt;1, countifs($I$3:I21,I21)&gt;1),""Trùng"",if(or(COUNTIFS('Data tổng'!$I:$I,$I21)&gt;1,COUNTIFS('Data tổng'!$H:$H,$H21)&gt;1),""Trùng ""&amp;FILTER('Data tổng'!$B:$B,'Data tổng'!$I:$I=$I21,'Data tổng'!$B:$B&lt;&gt;$B21),""ok""))"),"ok")</f>
        <v>ok</v>
      </c>
      <c r="M493" s="16" t="s">
        <v>149</v>
      </c>
      <c r="N493" s="16" t="s">
        <v>150</v>
      </c>
      <c r="O493" s="16" t="s">
        <v>76</v>
      </c>
      <c r="P493" s="16" t="s">
        <v>76</v>
      </c>
      <c r="Q493" s="16"/>
      <c r="R493" s="16"/>
      <c r="S493" s="16"/>
      <c r="T493" s="16" t="s">
        <v>55</v>
      </c>
      <c r="U493" s="22"/>
      <c r="V493" s="23">
        <v>44419</v>
      </c>
      <c r="W493" s="24" t="s">
        <v>47</v>
      </c>
      <c r="X493" s="25"/>
      <c r="Y493" s="26"/>
      <c r="Z493" s="26"/>
      <c r="AA493" s="26"/>
      <c r="AB493" s="27"/>
      <c r="AC493" s="27"/>
      <c r="AD493" s="29"/>
      <c r="AE493" s="29"/>
      <c r="AF493" s="29"/>
      <c r="AG493" s="29"/>
    </row>
    <row r="494" spans="1:33" ht="26" hidden="1">
      <c r="A494" s="15">
        <v>44412</v>
      </c>
      <c r="B494" s="16" t="s">
        <v>1866</v>
      </c>
      <c r="C494" s="22" t="s">
        <v>155</v>
      </c>
      <c r="D494" s="16" t="s">
        <v>35</v>
      </c>
      <c r="E494" s="16"/>
      <c r="F494" s="17" t="str">
        <f t="shared" si="9"/>
        <v>Đã nhận được CV</v>
      </c>
      <c r="G494" s="36" t="s">
        <v>1938</v>
      </c>
      <c r="H494" s="18">
        <v>356471166</v>
      </c>
      <c r="I494" s="36" t="s">
        <v>1939</v>
      </c>
      <c r="J494" s="81">
        <v>36006</v>
      </c>
      <c r="K494" s="37" t="s">
        <v>1940</v>
      </c>
      <c r="L494" s="21" t="str">
        <f ca="1">IFERROR(__xludf.DUMMYFUNCTION("if(or(countifs($H$3:H22,H22)&gt;1, countifs($I$3:I22,I22)&gt;1),""Trùng"",if(or(COUNTIFS('Data tổng'!$I:$I,$I22)&gt;1,COUNTIFS('Data tổng'!$H:$H,$H22)&gt;1),""Trùng ""&amp;FILTER('Data tổng'!$B:$B,'Data tổng'!$I:$I=$I22,'Data tổng'!$B:$B&lt;&gt;$B22),""ok""))"),"ok")</f>
        <v>ok</v>
      </c>
      <c r="M494" s="16" t="s">
        <v>83</v>
      </c>
      <c r="N494" s="16" t="s">
        <v>243</v>
      </c>
      <c r="O494" s="16" t="s">
        <v>302</v>
      </c>
      <c r="P494" s="16" t="s">
        <v>54</v>
      </c>
      <c r="Q494" s="16"/>
      <c r="R494" s="16"/>
      <c r="S494" s="16"/>
      <c r="T494" s="16" t="s">
        <v>55</v>
      </c>
      <c r="U494" s="22"/>
      <c r="V494" s="23"/>
      <c r="W494" s="24"/>
      <c r="X494" s="25"/>
      <c r="Y494" s="26"/>
      <c r="Z494" s="26"/>
      <c r="AA494" s="26"/>
      <c r="AB494" s="27"/>
      <c r="AC494" s="27"/>
      <c r="AD494" s="29"/>
      <c r="AE494" s="29"/>
      <c r="AF494" s="29"/>
      <c r="AG494" s="29"/>
    </row>
    <row r="495" spans="1:33" ht="26" hidden="1">
      <c r="A495" s="15">
        <v>44412</v>
      </c>
      <c r="B495" s="16" t="s">
        <v>1866</v>
      </c>
      <c r="C495" s="22" t="s">
        <v>78</v>
      </c>
      <c r="D495" s="16" t="s">
        <v>35</v>
      </c>
      <c r="E495" s="16"/>
      <c r="F495" s="17" t="str">
        <f t="shared" si="9"/>
        <v>Fail CV</v>
      </c>
      <c r="G495" s="36" t="s">
        <v>1941</v>
      </c>
      <c r="H495" s="42">
        <v>978196630</v>
      </c>
      <c r="I495" s="16" t="s">
        <v>1942</v>
      </c>
      <c r="J495" s="81">
        <v>36501</v>
      </c>
      <c r="K495" s="37" t="s">
        <v>1943</v>
      </c>
      <c r="L495" s="21" t="str">
        <f ca="1">IFERROR(__xludf.DUMMYFUNCTION("if(or(countifs($H$3:H23,H23)&gt;1, countifs($I$3:I23,I23)&gt;1),""Trùng"",if(or(COUNTIFS('Data tổng'!$I:$I,$I23)&gt;1,COUNTIFS('Data tổng'!$H:$H,$H23)&gt;1),""Trùng ""&amp;FILTER('Data tổng'!$B:$B,'Data tổng'!$I:$I=$I23,'Data tổng'!$B:$B&lt;&gt;$B23),""ok""))"),"ok")</f>
        <v>ok</v>
      </c>
      <c r="M495" s="16" t="s">
        <v>149</v>
      </c>
      <c r="N495" s="16" t="s">
        <v>150</v>
      </c>
      <c r="O495" s="16" t="s">
        <v>76</v>
      </c>
      <c r="P495" s="16" t="s">
        <v>270</v>
      </c>
      <c r="Q495" s="16"/>
      <c r="R495" s="16"/>
      <c r="S495" s="16"/>
      <c r="T495" s="16" t="s">
        <v>55</v>
      </c>
      <c r="U495" s="22"/>
      <c r="V495" s="23">
        <v>44413</v>
      </c>
      <c r="W495" s="24" t="s">
        <v>47</v>
      </c>
      <c r="X495" s="25"/>
      <c r="Y495" s="26"/>
      <c r="Z495" s="26"/>
      <c r="AA495" s="26"/>
      <c r="AB495" s="27"/>
      <c r="AC495" s="27"/>
      <c r="AD495" s="29"/>
      <c r="AE495" s="29"/>
      <c r="AF495" s="29"/>
      <c r="AG495" s="29"/>
    </row>
    <row r="496" spans="1:33" ht="113.5" hidden="1">
      <c r="A496" s="15">
        <v>44413</v>
      </c>
      <c r="B496" s="16" t="s">
        <v>1866</v>
      </c>
      <c r="C496" s="22" t="s">
        <v>1944</v>
      </c>
      <c r="D496" s="16" t="s">
        <v>79</v>
      </c>
      <c r="E496" s="16"/>
      <c r="F496" s="17" t="str">
        <f t="shared" si="9"/>
        <v>Từ chối offer</v>
      </c>
      <c r="G496" s="36" t="s">
        <v>1945</v>
      </c>
      <c r="H496" s="18">
        <v>327204111</v>
      </c>
      <c r="I496" s="36" t="s">
        <v>1946</v>
      </c>
      <c r="J496" s="81">
        <v>36113</v>
      </c>
      <c r="K496" s="30" t="s">
        <v>1947</v>
      </c>
      <c r="L496" s="21" t="str">
        <f ca="1">IFERROR(__xludf.DUMMYFUNCTION("if(or(countifs($H$3:H24,H24)&gt;1, countifs($I$3:I24,I24)&gt;1),""Trùng"",if(or(COUNTIFS('Data tổng'!$I:$I,$I24)&gt;1,COUNTIFS('Data tổng'!$H:$H,$H24)&gt;1),""Trùng ""&amp;FILTER('Data tổng'!$B:$B,'Data tổng'!$I:$I=$I24,'Data tổng'!$B:$B&lt;&gt;$B24),""ok""))"),"ok")</f>
        <v>ok</v>
      </c>
      <c r="M496" s="16" t="s">
        <v>112</v>
      </c>
      <c r="N496" s="16"/>
      <c r="O496" s="16" t="s">
        <v>76</v>
      </c>
      <c r="P496" s="16" t="s">
        <v>54</v>
      </c>
      <c r="Q496" s="16"/>
      <c r="R496" s="16"/>
      <c r="S496" s="16"/>
      <c r="T496" s="16" t="s">
        <v>100</v>
      </c>
      <c r="U496" s="22" t="s">
        <v>1948</v>
      </c>
      <c r="V496" s="23">
        <v>44413</v>
      </c>
      <c r="W496" s="24" t="s">
        <v>57</v>
      </c>
      <c r="X496" s="25">
        <v>44417</v>
      </c>
      <c r="Y496" s="33">
        <v>0.60416666666666663</v>
      </c>
      <c r="Z496" s="26" t="s">
        <v>1949</v>
      </c>
      <c r="AA496" s="26" t="s">
        <v>57</v>
      </c>
      <c r="AB496" s="39">
        <v>44419</v>
      </c>
      <c r="AC496" s="27" t="s">
        <v>128</v>
      </c>
      <c r="AD496" s="29"/>
      <c r="AE496" s="29"/>
      <c r="AF496" s="29"/>
      <c r="AG496" s="35">
        <v>11000000</v>
      </c>
    </row>
    <row r="497" spans="1:33" ht="51" hidden="1">
      <c r="A497" s="15">
        <v>44413</v>
      </c>
      <c r="B497" s="16" t="s">
        <v>1866</v>
      </c>
      <c r="C497" s="22" t="s">
        <v>155</v>
      </c>
      <c r="D497" s="16" t="s">
        <v>35</v>
      </c>
      <c r="E497" s="16"/>
      <c r="F497" s="17" t="str">
        <f t="shared" si="9"/>
        <v>Fail CV</v>
      </c>
      <c r="G497" s="16" t="s">
        <v>1950</v>
      </c>
      <c r="H497" s="18">
        <v>374932522</v>
      </c>
      <c r="I497" s="16" t="s">
        <v>1951</v>
      </c>
      <c r="J497" s="81">
        <v>34646</v>
      </c>
      <c r="K497" s="30" t="s">
        <v>1952</v>
      </c>
      <c r="L497" s="21" t="str">
        <f ca="1">IFERROR(__xludf.DUMMYFUNCTION("if(or(countifs($H$3:H25,H25)&gt;1, countifs($I$3:I25,I25)&gt;1),""Trùng"",if(or(COUNTIFS('Data tổng'!$I:$I,$I25)&gt;1,COUNTIFS('Data tổng'!$H:$H,$H25)&gt;1),""Trùng ""&amp;FILTER('Data tổng'!$B:$B,'Data tổng'!$I:$I=$I25,'Data tổng'!$B:$B&lt;&gt;$B25),""ok""))"),"ok")</f>
        <v>ok</v>
      </c>
      <c r="M497" s="16" t="s">
        <v>112</v>
      </c>
      <c r="N497" s="16"/>
      <c r="O497" s="16"/>
      <c r="P497" s="16"/>
      <c r="Q497" s="16"/>
      <c r="R497" s="16"/>
      <c r="S497" s="16"/>
      <c r="T497" s="16"/>
      <c r="U497" s="22" t="s">
        <v>1953</v>
      </c>
      <c r="V497" s="23">
        <v>44414</v>
      </c>
      <c r="W497" s="24" t="s">
        <v>47</v>
      </c>
      <c r="X497" s="25"/>
      <c r="Y497" s="26"/>
      <c r="Z497" s="26"/>
      <c r="AA497" s="26"/>
      <c r="AB497" s="27"/>
      <c r="AC497" s="27"/>
      <c r="AD497" s="29"/>
      <c r="AE497" s="29"/>
      <c r="AF497" s="29"/>
      <c r="AG497" s="29"/>
    </row>
    <row r="498" spans="1:33" ht="51" hidden="1">
      <c r="A498" s="15">
        <v>44413</v>
      </c>
      <c r="B498" s="16" t="s">
        <v>1866</v>
      </c>
      <c r="C498" s="22" t="s">
        <v>155</v>
      </c>
      <c r="D498" s="16" t="s">
        <v>35</v>
      </c>
      <c r="E498" s="16"/>
      <c r="F498" s="17" t="str">
        <f t="shared" si="9"/>
        <v>Fail CV</v>
      </c>
      <c r="G498" s="16" t="s">
        <v>1954</v>
      </c>
      <c r="H498" s="18">
        <v>398803730</v>
      </c>
      <c r="I498" s="100" t="s">
        <v>1955</v>
      </c>
      <c r="J498" s="81">
        <v>35036</v>
      </c>
      <c r="K498" s="30" t="s">
        <v>1956</v>
      </c>
      <c r="L498" s="21" t="str">
        <f ca="1">IFERROR(__xludf.DUMMYFUNCTION("if(or(countifs($H$3:H26,H26)&gt;1, countifs($I$3:I26,I26)&gt;1),""Trùng"",if(or(COUNTIFS('Data tổng'!$I:$I,$I26)&gt;1,COUNTIFS('Data tổng'!$H:$H,$H26)&gt;1),""Trùng ""&amp;FILTER('Data tổng'!$B:$B,'Data tổng'!$I:$I=$I26,'Data tổng'!$B:$B&lt;&gt;$B26),""ok""))"),"ok")</f>
        <v>ok</v>
      </c>
      <c r="M498" s="16" t="s">
        <v>112</v>
      </c>
      <c r="N498" s="16"/>
      <c r="O498" s="16"/>
      <c r="P498" s="16"/>
      <c r="Q498" s="16"/>
      <c r="R498" s="16"/>
      <c r="S498" s="16"/>
      <c r="T498" s="16"/>
      <c r="U498" s="22" t="s">
        <v>1953</v>
      </c>
      <c r="V498" s="23">
        <v>44414</v>
      </c>
      <c r="W498" s="24" t="s">
        <v>47</v>
      </c>
      <c r="X498" s="25"/>
      <c r="Y498" s="26"/>
      <c r="Z498" s="26"/>
      <c r="AA498" s="26"/>
      <c r="AB498" s="27"/>
      <c r="AC498" s="27"/>
      <c r="AD498" s="29"/>
      <c r="AE498" s="29"/>
      <c r="AF498" s="29"/>
      <c r="AG498" s="29"/>
    </row>
    <row r="499" spans="1:33" ht="26" hidden="1">
      <c r="A499" s="15">
        <v>44414</v>
      </c>
      <c r="B499" s="16" t="s">
        <v>1866</v>
      </c>
      <c r="C499" s="22" t="s">
        <v>78</v>
      </c>
      <c r="D499" s="16" t="s">
        <v>35</v>
      </c>
      <c r="E499" s="16"/>
      <c r="F499" s="17" t="str">
        <f t="shared" si="9"/>
        <v>Fail CV</v>
      </c>
      <c r="G499" s="16" t="s">
        <v>1957</v>
      </c>
      <c r="H499" s="18">
        <v>949933648</v>
      </c>
      <c r="I499" s="16" t="s">
        <v>1958</v>
      </c>
      <c r="J499" s="81">
        <v>36481</v>
      </c>
      <c r="K499" s="30" t="s">
        <v>1959</v>
      </c>
      <c r="L499" s="21" t="str">
        <f ca="1">IFERROR(__xludf.DUMMYFUNCTION("if(or(countifs($H$3:H27,H27)&gt;1, countifs($I$3:I27,I27)&gt;1),""Trùng"",if(or(COUNTIFS('Data tổng'!$I:$I,$I27)&gt;1,COUNTIFS('Data tổng'!$H:$H,$H27)&gt;1),""Trùng ""&amp;FILTER('Data tổng'!$B:$B,'Data tổng'!$I:$I=$I27,'Data tổng'!$B:$B&lt;&gt;$B27),""ok""))"),"ok")</f>
        <v>ok</v>
      </c>
      <c r="M499" s="16" t="s">
        <v>149</v>
      </c>
      <c r="N499" s="16" t="s">
        <v>150</v>
      </c>
      <c r="O499" s="16"/>
      <c r="P499" s="16"/>
      <c r="Q499" s="16"/>
      <c r="R499" s="16"/>
      <c r="S499" s="16"/>
      <c r="T499" s="16"/>
      <c r="U499" s="22"/>
      <c r="V499" s="23">
        <v>44414</v>
      </c>
      <c r="W499" s="24" t="s">
        <v>47</v>
      </c>
      <c r="X499" s="25"/>
      <c r="Y499" s="26"/>
      <c r="Z499" s="26"/>
      <c r="AA499" s="26"/>
      <c r="AB499" s="27"/>
      <c r="AC499" s="27"/>
      <c r="AD499" s="29"/>
      <c r="AE499" s="29"/>
      <c r="AF499" s="29"/>
      <c r="AG499" s="29"/>
    </row>
    <row r="500" spans="1:33" ht="26" hidden="1">
      <c r="A500" s="15">
        <v>44414</v>
      </c>
      <c r="B500" s="16" t="s">
        <v>1866</v>
      </c>
      <c r="C500" s="22" t="s">
        <v>78</v>
      </c>
      <c r="D500" s="16" t="s">
        <v>35</v>
      </c>
      <c r="E500" s="16"/>
      <c r="F500" s="17" t="str">
        <f t="shared" si="9"/>
        <v>Fail CV</v>
      </c>
      <c r="G500" s="16" t="s">
        <v>1960</v>
      </c>
      <c r="H500" s="18">
        <v>963468937</v>
      </c>
      <c r="I500" s="16" t="s">
        <v>1961</v>
      </c>
      <c r="J500" s="81"/>
      <c r="K500" s="20" t="s">
        <v>1962</v>
      </c>
      <c r="L500" s="21" t="str">
        <f ca="1">IFERROR(__xludf.DUMMYFUNCTION("if(or(countifs($H$3:H28,H28)&gt;1, countifs($I$3:I28,I28)&gt;1),""Trùng"",if(or(COUNTIFS('Data tổng'!$I:$I,$I28)&gt;1,COUNTIFS('Data tổng'!$H:$H,$H28)&gt;1),""Trùng ""&amp;FILTER('Data tổng'!$B:$B,'Data tổng'!$I:$I=$I28,'Data tổng'!$B:$B&lt;&gt;$B28),""ok""))"),"ok")</f>
        <v>ok</v>
      </c>
      <c r="M500" s="16" t="s">
        <v>149</v>
      </c>
      <c r="N500" s="16" t="s">
        <v>150</v>
      </c>
      <c r="O500" s="16"/>
      <c r="P500" s="16"/>
      <c r="Q500" s="16"/>
      <c r="R500" s="16"/>
      <c r="S500" s="16"/>
      <c r="T500" s="16"/>
      <c r="U500" s="22"/>
      <c r="V500" s="23">
        <v>44417</v>
      </c>
      <c r="W500" s="24" t="s">
        <v>47</v>
      </c>
      <c r="X500" s="25"/>
      <c r="Y500" s="26"/>
      <c r="Z500" s="26"/>
      <c r="AA500" s="26"/>
      <c r="AB500" s="27"/>
      <c r="AC500" s="27"/>
      <c r="AD500" s="29"/>
      <c r="AE500" s="29"/>
      <c r="AF500" s="29"/>
      <c r="AG500" s="29"/>
    </row>
    <row r="501" spans="1:33" ht="26" hidden="1">
      <c r="A501" s="15">
        <v>44415</v>
      </c>
      <c r="B501" s="16" t="s">
        <v>1866</v>
      </c>
      <c r="C501" s="22" t="s">
        <v>78</v>
      </c>
      <c r="D501" s="16" t="s">
        <v>34</v>
      </c>
      <c r="E501" s="16"/>
      <c r="F501" s="17" t="str">
        <f t="shared" si="9"/>
        <v>Fail CV</v>
      </c>
      <c r="G501" s="16" t="s">
        <v>1963</v>
      </c>
      <c r="H501" s="18">
        <v>963688357</v>
      </c>
      <c r="I501" s="16" t="s">
        <v>1964</v>
      </c>
      <c r="J501" s="81">
        <v>36758</v>
      </c>
      <c r="K501" s="30" t="s">
        <v>1965</v>
      </c>
      <c r="L501" s="21" t="str">
        <f ca="1">IFERROR(__xludf.DUMMYFUNCTION("if(or(countifs($H$3:H29,H29)&gt;1, countifs($I$3:I29,I29)&gt;1),""Trùng"",if(or(COUNTIFS('Data tổng'!$I:$I,$I29)&gt;1,COUNTIFS('Data tổng'!$H:$H,$H29)&gt;1),""Trùng ""&amp;FILTER('Data tổng'!$B:$B,'Data tổng'!$I:$I=$I29,'Data tổng'!$B:$B&lt;&gt;$B29),""ok""))"),"ok")</f>
        <v>ok</v>
      </c>
      <c r="M501" s="16" t="s">
        <v>149</v>
      </c>
      <c r="N501" s="16" t="s">
        <v>150</v>
      </c>
      <c r="O501" s="16"/>
      <c r="P501" s="16"/>
      <c r="Q501" s="16"/>
      <c r="R501" s="16"/>
      <c r="S501" s="16"/>
      <c r="T501" s="16"/>
      <c r="U501" s="22"/>
      <c r="V501" s="23">
        <v>44417</v>
      </c>
      <c r="W501" s="24" t="s">
        <v>47</v>
      </c>
      <c r="X501" s="25"/>
      <c r="Y501" s="26"/>
      <c r="Z501" s="26"/>
      <c r="AA501" s="26"/>
      <c r="AB501" s="27"/>
      <c r="AC501" s="27"/>
      <c r="AD501" s="29"/>
      <c r="AE501" s="29"/>
      <c r="AF501" s="29"/>
      <c r="AG501" s="29"/>
    </row>
    <row r="502" spans="1:33" ht="26" hidden="1">
      <c r="A502" s="15">
        <v>44415</v>
      </c>
      <c r="B502" s="16" t="s">
        <v>1866</v>
      </c>
      <c r="C502" s="22" t="s">
        <v>78</v>
      </c>
      <c r="D502" s="16" t="s">
        <v>35</v>
      </c>
      <c r="E502" s="16"/>
      <c r="F502" s="17" t="str">
        <f t="shared" si="9"/>
        <v>Fail CV</v>
      </c>
      <c r="G502" s="16" t="s">
        <v>1966</v>
      </c>
      <c r="H502" s="18">
        <v>976642599</v>
      </c>
      <c r="I502" s="16" t="s">
        <v>1967</v>
      </c>
      <c r="J502" s="81">
        <v>35751</v>
      </c>
      <c r="K502" s="30" t="s">
        <v>1968</v>
      </c>
      <c r="L502" s="21" t="str">
        <f ca="1">IFERROR(__xludf.DUMMYFUNCTION("if(or(countifs($H$3:H30,H30)&gt;1, countifs($I$3:I30,I30)&gt;1),""Trùng"",if(or(COUNTIFS('Data tổng'!$I:$I,$I30)&gt;1,COUNTIFS('Data tổng'!$H:$H,$H30)&gt;1),""Trùng ""&amp;FILTER('Data tổng'!$B:$B,'Data tổng'!$I:$I=$I30,'Data tổng'!$B:$B&lt;&gt;$B30),""ok""))"),"ok")</f>
        <v>ok</v>
      </c>
      <c r="M502" s="16" t="s">
        <v>149</v>
      </c>
      <c r="N502" s="16" t="s">
        <v>150</v>
      </c>
      <c r="O502" s="16"/>
      <c r="P502" s="16"/>
      <c r="Q502" s="16"/>
      <c r="R502" s="16"/>
      <c r="S502" s="16"/>
      <c r="T502" s="16"/>
      <c r="U502" s="22"/>
      <c r="V502" s="23">
        <v>44417</v>
      </c>
      <c r="W502" s="24" t="s">
        <v>47</v>
      </c>
      <c r="X502" s="25"/>
      <c r="Y502" s="26"/>
      <c r="Z502" s="26"/>
      <c r="AA502" s="26"/>
      <c r="AB502" s="27"/>
      <c r="AC502" s="27"/>
      <c r="AD502" s="29"/>
      <c r="AE502" s="29"/>
      <c r="AF502" s="29"/>
      <c r="AG502" s="29"/>
    </row>
    <row r="503" spans="1:33" ht="176" hidden="1">
      <c r="A503" s="15">
        <v>44415</v>
      </c>
      <c r="B503" s="16" t="s">
        <v>1866</v>
      </c>
      <c r="C503" s="22" t="s">
        <v>78</v>
      </c>
      <c r="D503" s="16" t="s">
        <v>79</v>
      </c>
      <c r="E503" s="16"/>
      <c r="F503" s="17" t="str">
        <f t="shared" si="9"/>
        <v>Fail CV</v>
      </c>
      <c r="G503" s="16" t="s">
        <v>1969</v>
      </c>
      <c r="H503" s="18">
        <v>334848973</v>
      </c>
      <c r="I503" s="16" t="s">
        <v>1970</v>
      </c>
      <c r="J503" s="81">
        <v>35815</v>
      </c>
      <c r="K503" s="30" t="s">
        <v>1971</v>
      </c>
      <c r="L503" s="21" t="str">
        <f ca="1">IFERROR(__xludf.DUMMYFUNCTION("if(or(countifs($H$3:H31,H31)&gt;1, countifs($I$3:I31,I31)&gt;1),""Trùng"",if(or(COUNTIFS('Data tổng'!$I:$I,$I31)&gt;1,COUNTIFS('Data tổng'!$H:$H,$H31)&gt;1),""Trùng ""&amp;FILTER('Data tổng'!$B:$B,'Data tổng'!$I:$I=$I31,'Data tổng'!$B:$B&lt;&gt;$B31),""ok""))"),"ok")</f>
        <v>ok</v>
      </c>
      <c r="M503" s="16" t="s">
        <v>149</v>
      </c>
      <c r="N503" s="16" t="s">
        <v>150</v>
      </c>
      <c r="O503" s="16"/>
      <c r="P503" s="16"/>
      <c r="Q503" s="16"/>
      <c r="R503" s="16"/>
      <c r="S503" s="16"/>
      <c r="T503" s="16" t="s">
        <v>100</v>
      </c>
      <c r="U503" s="22" t="s">
        <v>1972</v>
      </c>
      <c r="V503" s="23">
        <v>44420</v>
      </c>
      <c r="W503" s="24" t="s">
        <v>47</v>
      </c>
      <c r="X503" s="25"/>
      <c r="Y503" s="26"/>
      <c r="Z503" s="26"/>
      <c r="AA503" s="26"/>
      <c r="AB503" s="27"/>
      <c r="AC503" s="27"/>
      <c r="AD503" s="29"/>
      <c r="AE503" s="29"/>
      <c r="AF503" s="29"/>
      <c r="AG503" s="29"/>
    </row>
    <row r="504" spans="1:33" ht="26" hidden="1">
      <c r="A504" s="15">
        <v>44415</v>
      </c>
      <c r="B504" s="16" t="s">
        <v>1866</v>
      </c>
      <c r="C504" s="22" t="s">
        <v>78</v>
      </c>
      <c r="D504" s="16" t="s">
        <v>35</v>
      </c>
      <c r="E504" s="16"/>
      <c r="F504" s="17" t="str">
        <f t="shared" si="9"/>
        <v>Fail CV</v>
      </c>
      <c r="G504" s="16" t="s">
        <v>1973</v>
      </c>
      <c r="H504" s="18">
        <v>987108456</v>
      </c>
      <c r="I504" s="16" t="s">
        <v>1974</v>
      </c>
      <c r="J504" s="81">
        <v>34059</v>
      </c>
      <c r="K504" s="30" t="s">
        <v>1975</v>
      </c>
      <c r="L504" s="21" t="str">
        <f ca="1">IFERROR(__xludf.DUMMYFUNCTION("if(or(countifs($H$3:H32,H32)&gt;1, countifs($I$3:I32,I32)&gt;1),""Trùng"",if(or(COUNTIFS('Data tổng'!$I:$I,$I32)&gt;1,COUNTIFS('Data tổng'!$H:$H,$H32)&gt;1),""Trùng ""&amp;FILTER('Data tổng'!$B:$B,'Data tổng'!$I:$I=$I32,'Data tổng'!$B:$B&lt;&gt;$B32),""ok""))"),"ok")</f>
        <v>ok</v>
      </c>
      <c r="M504" s="16" t="s">
        <v>149</v>
      </c>
      <c r="N504" s="16" t="s">
        <v>150</v>
      </c>
      <c r="O504" s="16"/>
      <c r="P504" s="16"/>
      <c r="Q504" s="16"/>
      <c r="R504" s="16"/>
      <c r="S504" s="16"/>
      <c r="T504" s="16"/>
      <c r="U504" s="22"/>
      <c r="V504" s="23">
        <v>44417</v>
      </c>
      <c r="W504" s="24" t="s">
        <v>47</v>
      </c>
      <c r="X504" s="25"/>
      <c r="Y504" s="26"/>
      <c r="Z504" s="26"/>
      <c r="AA504" s="26"/>
      <c r="AB504" s="27"/>
      <c r="AC504" s="27"/>
      <c r="AD504" s="29"/>
      <c r="AE504" s="29"/>
      <c r="AF504" s="29"/>
      <c r="AG504" s="29"/>
    </row>
    <row r="505" spans="1:33" ht="26" hidden="1">
      <c r="A505" s="15">
        <v>44417</v>
      </c>
      <c r="B505" s="16" t="s">
        <v>1866</v>
      </c>
      <c r="C505" s="22" t="s">
        <v>78</v>
      </c>
      <c r="D505" s="16" t="s">
        <v>79</v>
      </c>
      <c r="E505" s="16"/>
      <c r="F505" s="17" t="str">
        <f t="shared" si="9"/>
        <v>Fail CV</v>
      </c>
      <c r="G505" s="36" t="s">
        <v>1976</v>
      </c>
      <c r="H505" s="18">
        <v>965403820</v>
      </c>
      <c r="I505" s="36" t="s">
        <v>1977</v>
      </c>
      <c r="J505" s="81">
        <v>36098</v>
      </c>
      <c r="K505" s="30" t="s">
        <v>1978</v>
      </c>
      <c r="L505" s="21" t="str">
        <f ca="1">IFERROR(__xludf.DUMMYFUNCTION("if(or(countifs($H$3:H33,H33)&gt;1, countifs($I$3:I33,I33)&gt;1),""Trùng"",if(or(COUNTIFS('Data tổng'!$I:$I,$I33)&gt;1,COUNTIFS('Data tổng'!$H:$H,$H33)&gt;1),""Trùng ""&amp;FILTER('Data tổng'!$B:$B,'Data tổng'!$I:$I=$I33,'Data tổng'!$B:$B&lt;&gt;$B33),""ok""))"),"ok")</f>
        <v>ok</v>
      </c>
      <c r="M505" s="16" t="s">
        <v>149</v>
      </c>
      <c r="N505" s="16" t="s">
        <v>150</v>
      </c>
      <c r="O505" s="16"/>
      <c r="P505" s="16"/>
      <c r="Q505" s="16"/>
      <c r="R505" s="16"/>
      <c r="S505" s="16"/>
      <c r="T505" s="16"/>
      <c r="U505" s="21"/>
      <c r="V505" s="23">
        <v>44420</v>
      </c>
      <c r="W505" s="24" t="s">
        <v>47</v>
      </c>
      <c r="X505" s="25"/>
      <c r="Y505" s="26"/>
      <c r="Z505" s="26"/>
      <c r="AA505" s="26"/>
      <c r="AB505" s="39"/>
      <c r="AC505" s="27"/>
      <c r="AD505" s="118"/>
      <c r="AE505" s="29"/>
      <c r="AF505" s="29"/>
      <c r="AG505" s="29"/>
    </row>
    <row r="506" spans="1:33" hidden="1">
      <c r="A506" s="15">
        <v>44418</v>
      </c>
      <c r="B506" s="16" t="s">
        <v>1866</v>
      </c>
      <c r="C506" s="16" t="s">
        <v>78</v>
      </c>
      <c r="D506" s="16" t="s">
        <v>417</v>
      </c>
      <c r="E506" s="16"/>
      <c r="F506" s="17" t="str">
        <f t="shared" si="9"/>
        <v>Fail CV</v>
      </c>
      <c r="G506" s="36" t="s">
        <v>1979</v>
      </c>
      <c r="H506" s="18">
        <v>356262326</v>
      </c>
      <c r="I506" s="36" t="s">
        <v>1980</v>
      </c>
      <c r="J506" s="81"/>
      <c r="K506" s="37" t="s">
        <v>1981</v>
      </c>
      <c r="L506" s="21" t="str">
        <f ca="1">IFERROR(__xludf.DUMMYFUNCTION("if(or(countifs($H$3:H34,H34)&gt;1, countifs($I$3:I34,I34)&gt;1),""Trùng"",if(or(COUNTIFS('Data tổng'!$I:$I,$I34)&gt;1,COUNTIFS('Data tổng'!$H:$H,$H34)&gt;1),""Trùng ""&amp;FILTER('Data tổng'!$B:$B,'Data tổng'!$I:$I=$I34,'Data tổng'!$B:$B&lt;&gt;$B34),""ok""))"),"ok")</f>
        <v>ok</v>
      </c>
      <c r="M506" s="16" t="s">
        <v>149</v>
      </c>
      <c r="N506" s="16" t="s">
        <v>150</v>
      </c>
      <c r="O506" s="16"/>
      <c r="P506" s="16"/>
      <c r="Q506" s="16"/>
      <c r="R506" s="16"/>
      <c r="T506" s="16"/>
      <c r="U506" s="21"/>
      <c r="V506" s="23">
        <v>44420</v>
      </c>
      <c r="W506" s="24" t="s">
        <v>47</v>
      </c>
      <c r="X506" s="25"/>
      <c r="Y506" s="26"/>
      <c r="Z506" s="26"/>
      <c r="AA506" s="26"/>
      <c r="AB506" s="27"/>
      <c r="AC506" s="27"/>
      <c r="AD506" s="29"/>
      <c r="AE506" s="29"/>
      <c r="AF506" s="29"/>
      <c r="AG506" s="29"/>
    </row>
    <row r="507" spans="1:33" ht="26" hidden="1">
      <c r="A507" s="15">
        <v>44418</v>
      </c>
      <c r="B507" s="16" t="s">
        <v>1866</v>
      </c>
      <c r="C507" s="22" t="s">
        <v>155</v>
      </c>
      <c r="D507" s="16" t="s">
        <v>417</v>
      </c>
      <c r="E507" s="16"/>
      <c r="F507" s="17" t="str">
        <f t="shared" si="9"/>
        <v>Từ chối ứng tuyển</v>
      </c>
      <c r="G507" s="16" t="s">
        <v>1982</v>
      </c>
      <c r="H507" s="18">
        <v>329345833</v>
      </c>
      <c r="I507" s="16" t="s">
        <v>1983</v>
      </c>
      <c r="J507" s="81">
        <v>33625</v>
      </c>
      <c r="K507" s="30" t="s">
        <v>1984</v>
      </c>
      <c r="L507" s="21" t="str">
        <f ca="1">IFERROR(__xludf.DUMMYFUNCTION("if(or(countifs($H$3:H35,H35)&gt;1, countifs($I$3:I35,I35)&gt;1),""Trùng"",if(or(COUNTIFS('Data tổng'!$I:$I,$I35)&gt;1,COUNTIFS('Data tổng'!$H:$H,$H35)&gt;1),""Trùng ""&amp;FILTER('Data tổng'!$B:$B,'Data tổng'!$I:$I=$I35,'Data tổng'!$B:$B&lt;&gt;$B35),""ok""))"),"ok")</f>
        <v>ok</v>
      </c>
      <c r="M507" s="16" t="s">
        <v>40</v>
      </c>
      <c r="N507" s="16" t="s">
        <v>616</v>
      </c>
      <c r="O507" s="16"/>
      <c r="P507" s="16"/>
      <c r="Q507" s="16"/>
      <c r="R507" s="16"/>
      <c r="S507" s="16"/>
      <c r="T507" s="16"/>
      <c r="U507" s="22"/>
      <c r="V507" s="23">
        <v>44421</v>
      </c>
      <c r="W507" s="24" t="s">
        <v>58</v>
      </c>
      <c r="X507" s="25"/>
      <c r="Y507" s="26"/>
      <c r="Z507" s="26"/>
      <c r="AA507" s="26"/>
      <c r="AB507" s="27"/>
      <c r="AC507" s="27"/>
      <c r="AD507" s="29"/>
      <c r="AE507" s="29"/>
      <c r="AF507" s="29"/>
      <c r="AG507" s="29"/>
    </row>
    <row r="508" spans="1:33" ht="26" hidden="1">
      <c r="A508" s="15">
        <v>44418</v>
      </c>
      <c r="B508" s="16" t="s">
        <v>1866</v>
      </c>
      <c r="C508" s="22" t="s">
        <v>155</v>
      </c>
      <c r="D508" s="16" t="s">
        <v>417</v>
      </c>
      <c r="E508" s="16"/>
      <c r="F508" s="17" t="str">
        <f t="shared" si="9"/>
        <v>Từ chối ứng tuyển</v>
      </c>
      <c r="G508" s="36" t="s">
        <v>1985</v>
      </c>
      <c r="H508" s="18">
        <v>349613773</v>
      </c>
      <c r="I508" s="36" t="s">
        <v>1986</v>
      </c>
      <c r="J508" s="81">
        <v>33386</v>
      </c>
      <c r="K508" s="37" t="s">
        <v>1987</v>
      </c>
      <c r="L508" s="21" t="str">
        <f ca="1">IFERROR(__xludf.DUMMYFUNCTION("if(or(countifs($H$3:H36,H36)&gt;1, countifs($I$3:I36,I36)&gt;1),""Trùng"",if(or(COUNTIFS('Data tổng'!$I:$I,$I36)&gt;1,COUNTIFS('Data tổng'!$H:$H,$H36)&gt;1),""Trùng ""&amp;FILTER('Data tổng'!$B:$B,'Data tổng'!$I:$I=$I36,'Data tổng'!$B:$B&lt;&gt;$B36),""ok""))"),"ok")</f>
        <v>ok</v>
      </c>
      <c r="M508" s="16" t="s">
        <v>40</v>
      </c>
      <c r="N508" s="16" t="s">
        <v>616</v>
      </c>
      <c r="O508" s="16"/>
      <c r="P508" s="16"/>
      <c r="Q508" s="16"/>
      <c r="R508" s="16"/>
      <c r="S508" s="16"/>
      <c r="T508" s="16"/>
      <c r="U508" s="22"/>
      <c r="V508" s="23">
        <v>44419</v>
      </c>
      <c r="W508" s="24" t="s">
        <v>58</v>
      </c>
      <c r="X508" s="25"/>
      <c r="Y508" s="26"/>
      <c r="Z508" s="26"/>
      <c r="AA508" s="26"/>
      <c r="AB508" s="27"/>
      <c r="AC508" s="27"/>
      <c r="AD508" s="29"/>
      <c r="AE508" s="29"/>
      <c r="AF508" s="29"/>
      <c r="AG508" s="29"/>
    </row>
    <row r="509" spans="1:33" hidden="1">
      <c r="A509" s="15">
        <v>44418</v>
      </c>
      <c r="B509" s="16" t="s">
        <v>1866</v>
      </c>
      <c r="C509" s="22" t="s">
        <v>155</v>
      </c>
      <c r="D509" s="16" t="s">
        <v>417</v>
      </c>
      <c r="E509" s="16"/>
      <c r="F509" s="17" t="str">
        <f t="shared" si="9"/>
        <v>Fail CV</v>
      </c>
      <c r="G509" s="36" t="s">
        <v>1988</v>
      </c>
      <c r="H509" s="44">
        <v>971401316</v>
      </c>
      <c r="I509" s="36" t="s">
        <v>1989</v>
      </c>
      <c r="J509" s="121">
        <v>34499</v>
      </c>
      <c r="K509" s="37" t="s">
        <v>1990</v>
      </c>
      <c r="L509" s="21" t="str">
        <f ca="1">IFERROR(__xludf.DUMMYFUNCTION("if(or(countifs($H$3:H37,H37)&gt;1, countifs($I$3:I37,I37)&gt;1),""Trùng"",if(or(COUNTIFS('Data tổng'!$I:$I,$I37)&gt;1,COUNTIFS('Data tổng'!$H:$H,$H37)&gt;1),""Trùng ""&amp;FILTER('Data tổng'!$B:$B,'Data tổng'!$I:$I=$I37,'Data tổng'!$B:$B&lt;&gt;$B37),""ok""))"),"ok")</f>
        <v>ok</v>
      </c>
      <c r="M509" s="16" t="s">
        <v>40</v>
      </c>
      <c r="N509" s="16" t="s">
        <v>616</v>
      </c>
      <c r="O509" s="16"/>
      <c r="P509" s="16"/>
      <c r="Q509" s="16"/>
      <c r="R509" s="16"/>
      <c r="S509" s="16"/>
      <c r="T509" s="16"/>
      <c r="U509" s="22"/>
      <c r="V509" s="23">
        <v>44419</v>
      </c>
      <c r="W509" s="24" t="s">
        <v>47</v>
      </c>
      <c r="X509" s="25"/>
      <c r="Y509" s="26"/>
      <c r="Z509" s="26"/>
      <c r="AA509" s="26"/>
      <c r="AB509" s="27"/>
      <c r="AC509" s="27"/>
      <c r="AD509" s="29"/>
      <c r="AE509" s="29"/>
      <c r="AF509" s="29"/>
      <c r="AG509" s="29"/>
    </row>
    <row r="510" spans="1:33" ht="26" hidden="1">
      <c r="A510" s="15">
        <v>44419</v>
      </c>
      <c r="B510" s="16" t="s">
        <v>1866</v>
      </c>
      <c r="C510" s="22" t="s">
        <v>155</v>
      </c>
      <c r="D510" s="16" t="s">
        <v>79</v>
      </c>
      <c r="E510" s="16"/>
      <c r="F510" s="17" t="str">
        <f t="shared" si="9"/>
        <v>Từ chối ứng tuyển</v>
      </c>
      <c r="G510" s="36" t="s">
        <v>1991</v>
      </c>
      <c r="H510" s="18">
        <v>989865470</v>
      </c>
      <c r="I510" s="36" t="s">
        <v>1992</v>
      </c>
      <c r="J510" s="122"/>
      <c r="K510" s="37" t="s">
        <v>1993</v>
      </c>
      <c r="L510" s="21" t="str">
        <f ca="1">IFERROR(__xludf.DUMMYFUNCTION("if(or(countifs($H$3:H38,H38)&gt;1, countifs($I$3:I38,I38)&gt;1),""Trùng"",if(or(COUNTIFS('Data tổng'!$I:$I,$I38)&gt;1,COUNTIFS('Data tổng'!$H:$H,$H38)&gt;1),""Trùng ""&amp;FILTER('Data tổng'!$B:$B,'Data tổng'!$I:$I=$I38,'Data tổng'!$B:$B&lt;&gt;$B38),""ok""))"),"ok")</f>
        <v>ok</v>
      </c>
      <c r="M510" s="16" t="s">
        <v>149</v>
      </c>
      <c r="N510" s="16" t="s">
        <v>150</v>
      </c>
      <c r="O510" s="16"/>
      <c r="P510" s="16"/>
      <c r="Q510" s="16"/>
      <c r="R510" s="16"/>
      <c r="S510" s="16"/>
      <c r="T510" s="16"/>
      <c r="U510" s="22"/>
      <c r="V510" s="23">
        <v>44420</v>
      </c>
      <c r="W510" s="24" t="s">
        <v>58</v>
      </c>
      <c r="X510" s="25"/>
      <c r="Y510" s="26"/>
      <c r="Z510" s="26"/>
      <c r="AA510" s="26"/>
      <c r="AB510" s="27"/>
      <c r="AC510" s="27"/>
      <c r="AD510" s="29"/>
      <c r="AE510" s="29"/>
      <c r="AF510" s="29"/>
      <c r="AG510" s="29"/>
    </row>
    <row r="511" spans="1:33" ht="88.5" hidden="1">
      <c r="A511" s="15">
        <v>44419</v>
      </c>
      <c r="B511" s="16" t="s">
        <v>1866</v>
      </c>
      <c r="C511" s="22" t="s">
        <v>155</v>
      </c>
      <c r="D511" s="16" t="s">
        <v>79</v>
      </c>
      <c r="E511" s="16"/>
      <c r="F511" s="17" t="str">
        <f t="shared" si="9"/>
        <v>Từ chối Phỏng vấn</v>
      </c>
      <c r="G511" s="16" t="s">
        <v>1994</v>
      </c>
      <c r="H511" s="18">
        <v>812412893</v>
      </c>
      <c r="I511" s="16" t="s">
        <v>1995</v>
      </c>
      <c r="J511" s="81"/>
      <c r="K511" s="30" t="s">
        <v>1996</v>
      </c>
      <c r="L511" s="21" t="str">
        <f ca="1">IFERROR(__xludf.DUMMYFUNCTION("if(or(countifs($H$3:H39,H39)&gt;1, countifs($I$3:I39,I39)&gt;1),""Trùng"",if(or(COUNTIFS('Data tổng'!$I:$I,$I39)&gt;1,COUNTIFS('Data tổng'!$H:$H,$H39)&gt;1),""Trùng ""&amp;FILTER('Data tổng'!$B:$B,'Data tổng'!$I:$I=$I39,'Data tổng'!$B:$B&lt;&gt;$B39),""ok""))"),"ok")</f>
        <v>ok</v>
      </c>
      <c r="M511" s="16" t="s">
        <v>149</v>
      </c>
      <c r="N511" s="16" t="s">
        <v>150</v>
      </c>
      <c r="O511" s="16"/>
      <c r="P511" s="16"/>
      <c r="Q511" s="16"/>
      <c r="R511" s="16"/>
      <c r="S511" s="16"/>
      <c r="T511" s="16"/>
      <c r="U511" s="22" t="s">
        <v>1997</v>
      </c>
      <c r="V511" s="23">
        <v>44422</v>
      </c>
      <c r="W511" s="24" t="s">
        <v>57</v>
      </c>
      <c r="X511" s="25">
        <v>44425</v>
      </c>
      <c r="Y511" s="33">
        <v>0.41666666666666669</v>
      </c>
      <c r="Z511" s="26" t="s">
        <v>995</v>
      </c>
      <c r="AA511" s="26" t="s">
        <v>58</v>
      </c>
      <c r="AB511" s="27"/>
      <c r="AC511" s="27"/>
      <c r="AD511" s="29"/>
      <c r="AE511" s="29"/>
      <c r="AF511" s="29"/>
      <c r="AG511" s="29"/>
    </row>
    <row r="512" spans="1:33" ht="26" hidden="1">
      <c r="A512" s="15">
        <v>44419</v>
      </c>
      <c r="B512" s="16" t="s">
        <v>1866</v>
      </c>
      <c r="C512" s="22" t="s">
        <v>155</v>
      </c>
      <c r="D512" s="16" t="s">
        <v>417</v>
      </c>
      <c r="E512" s="16"/>
      <c r="F512" s="17" t="str">
        <f t="shared" si="9"/>
        <v>Từ chối ứng tuyển</v>
      </c>
      <c r="G512" s="36" t="s">
        <v>1998</v>
      </c>
      <c r="H512" s="18">
        <v>833463894</v>
      </c>
      <c r="I512" s="36" t="s">
        <v>265</v>
      </c>
      <c r="J512" s="81"/>
      <c r="K512" s="37" t="s">
        <v>1999</v>
      </c>
      <c r="L512" s="21" t="str">
        <f ca="1">IFERROR(__xludf.DUMMYFUNCTION("if(or(countifs($H$3:H40,H40)&gt;1, countifs($I$3:I40,I40)&gt;1),""Trùng"",if(or(COUNTIFS('Data tổng'!$I:$I,$I40)&gt;1,COUNTIFS('Data tổng'!$H:$H,$H40)&gt;1),""Trùng ""&amp;FILTER('Data tổng'!$B:$B,'Data tổng'!$I:$I=$I40,'Data tổng'!$B:$B&lt;&gt;$B40),""ok""))"),"ok")</f>
        <v>ok</v>
      </c>
      <c r="M512" s="16" t="s">
        <v>149</v>
      </c>
      <c r="N512" s="16" t="s">
        <v>150</v>
      </c>
      <c r="O512" s="16"/>
      <c r="P512" s="16"/>
      <c r="Q512" s="16"/>
      <c r="R512" s="16"/>
      <c r="S512" s="16"/>
      <c r="T512" s="16"/>
      <c r="U512" s="22"/>
      <c r="V512" s="23">
        <v>44420</v>
      </c>
      <c r="W512" s="24" t="s">
        <v>58</v>
      </c>
      <c r="X512" s="25"/>
      <c r="Y512" s="26"/>
      <c r="Z512" s="26"/>
      <c r="AA512" s="26"/>
      <c r="AB512" s="39"/>
      <c r="AC512" s="27"/>
      <c r="AD512" s="118"/>
      <c r="AE512" s="29"/>
      <c r="AF512" s="29"/>
      <c r="AG512" s="29"/>
    </row>
    <row r="513" spans="1:33" ht="26" hidden="1">
      <c r="A513" s="15">
        <v>44419</v>
      </c>
      <c r="B513" s="16" t="s">
        <v>1866</v>
      </c>
      <c r="C513" s="22" t="s">
        <v>155</v>
      </c>
      <c r="D513" s="16" t="s">
        <v>79</v>
      </c>
      <c r="E513" s="16"/>
      <c r="F513" s="17" t="str">
        <f t="shared" si="9"/>
        <v>Từ chối ứng tuyển</v>
      </c>
      <c r="G513" s="36" t="s">
        <v>2000</v>
      </c>
      <c r="H513" s="18">
        <v>917709588</v>
      </c>
      <c r="I513" s="36" t="s">
        <v>2001</v>
      </c>
      <c r="J513" s="122"/>
      <c r="K513" s="37" t="s">
        <v>2002</v>
      </c>
      <c r="L513" s="21" t="str">
        <f ca="1">IFERROR(__xludf.DUMMYFUNCTION("if(or(countifs($H$3:H41,H41)&gt;1, countifs($I$3:I41,I41)&gt;1),""Trùng"",if(or(COUNTIFS('Data tổng'!$I:$I,$I41)&gt;1,COUNTIFS('Data tổng'!$H:$H,$H41)&gt;1),""Trùng ""&amp;FILTER('Data tổng'!$B:$B,'Data tổng'!$I:$I=$I41,'Data tổng'!$B:$B&lt;&gt;$B41),""ok""))"),"ok")</f>
        <v>ok</v>
      </c>
      <c r="M513" s="16" t="s">
        <v>149</v>
      </c>
      <c r="N513" s="16" t="s">
        <v>150</v>
      </c>
      <c r="O513" s="16"/>
      <c r="P513" s="16"/>
      <c r="Q513" s="16"/>
      <c r="R513" s="16"/>
      <c r="S513" s="16"/>
      <c r="T513" s="16"/>
      <c r="U513" s="22"/>
      <c r="V513" s="23">
        <v>44421</v>
      </c>
      <c r="W513" s="24" t="s">
        <v>58</v>
      </c>
      <c r="X513" s="25"/>
      <c r="Y513" s="26"/>
      <c r="Z513" s="26"/>
      <c r="AA513" s="26"/>
      <c r="AB513" s="27"/>
      <c r="AC513" s="27"/>
      <c r="AD513" s="29"/>
      <c r="AE513" s="29"/>
      <c r="AF513" s="29"/>
      <c r="AG513" s="29"/>
    </row>
    <row r="514" spans="1:33" ht="26" hidden="1">
      <c r="A514" s="15">
        <v>44419</v>
      </c>
      <c r="B514" s="16" t="s">
        <v>1866</v>
      </c>
      <c r="C514" s="22" t="s">
        <v>456</v>
      </c>
      <c r="D514" s="16" t="s">
        <v>457</v>
      </c>
      <c r="E514" s="16"/>
      <c r="F514" s="17" t="str">
        <f t="shared" si="9"/>
        <v>Đã nhận được CV</v>
      </c>
      <c r="G514" s="36" t="s">
        <v>2003</v>
      </c>
      <c r="H514" s="18">
        <v>904764345</v>
      </c>
      <c r="I514" s="36" t="s">
        <v>2004</v>
      </c>
      <c r="J514" s="122"/>
      <c r="K514" s="37" t="s">
        <v>2005</v>
      </c>
      <c r="L514" s="21" t="str">
        <f ca="1">IFERROR(__xludf.DUMMYFUNCTION("if(or(countifs($H$3:H42,H42)&gt;1, countifs($I$3:I42,I42)&gt;1),""Trùng"",if(or(COUNTIFS('Data tổng'!$I:$I,$I42)&gt;1,COUNTIFS('Data tổng'!$H:$H,$H42)&gt;1),""Trùng ""&amp;FILTER('Data tổng'!$B:$B,'Data tổng'!$I:$I=$I42,'Data tổng'!$B:$B&lt;&gt;$B42),""ok""))"),"ok")</f>
        <v>ok</v>
      </c>
      <c r="M514" s="16" t="s">
        <v>149</v>
      </c>
      <c r="N514" s="16" t="s">
        <v>150</v>
      </c>
      <c r="O514" s="16"/>
      <c r="P514" s="16"/>
      <c r="Q514" s="16"/>
      <c r="R514" s="16"/>
      <c r="S514" s="16"/>
      <c r="T514" s="16"/>
      <c r="U514" s="22"/>
      <c r="V514" s="23"/>
      <c r="W514" s="24"/>
      <c r="X514" s="25"/>
      <c r="Y514" s="26"/>
      <c r="Z514" s="26"/>
      <c r="AA514" s="26"/>
      <c r="AB514" s="27"/>
      <c r="AC514" s="27"/>
      <c r="AD514" s="29"/>
      <c r="AE514" s="29"/>
      <c r="AF514" s="29"/>
      <c r="AG514" s="29"/>
    </row>
    <row r="515" spans="1:33" ht="38.5" hidden="1">
      <c r="A515" s="15">
        <v>44419</v>
      </c>
      <c r="B515" s="16" t="s">
        <v>1866</v>
      </c>
      <c r="C515" s="22" t="s">
        <v>78</v>
      </c>
      <c r="D515" s="16" t="s">
        <v>417</v>
      </c>
      <c r="E515" s="16"/>
      <c r="F515" s="17" t="str">
        <f t="shared" si="9"/>
        <v>Fail Phỏng vấn</v>
      </c>
      <c r="G515" s="36" t="s">
        <v>2006</v>
      </c>
      <c r="H515" s="18">
        <v>359761776</v>
      </c>
      <c r="I515" s="36" t="s">
        <v>2007</v>
      </c>
      <c r="J515" s="122"/>
      <c r="K515" s="37" t="s">
        <v>2008</v>
      </c>
      <c r="L515" s="21" t="str">
        <f ca="1">IFERROR(__xludf.DUMMYFUNCTION("if(or(countifs($H$3:H43,H43)&gt;1, countifs($I$3:I43,I43)&gt;1),""Trùng"",if(or(COUNTIFS('Data tổng'!$I:$I,$I43)&gt;1,COUNTIFS('Data tổng'!$H:$H,$H43)&gt;1),""Trùng ""&amp;FILTER('Data tổng'!$B:$B,'Data tổng'!$I:$I=$I43,'Data tổng'!$B:$B&lt;&gt;$B43),""ok""))"),"ok")</f>
        <v>ok</v>
      </c>
      <c r="M515" s="16" t="s">
        <v>149</v>
      </c>
      <c r="N515" s="16" t="s">
        <v>150</v>
      </c>
      <c r="O515" s="16"/>
      <c r="P515" s="16"/>
      <c r="Q515" s="16"/>
      <c r="R515" s="16"/>
      <c r="S515" s="16"/>
      <c r="T515" s="16"/>
      <c r="U515" s="22"/>
      <c r="V515" s="23">
        <v>44420</v>
      </c>
      <c r="W515" s="24" t="s">
        <v>57</v>
      </c>
      <c r="X515" s="25">
        <v>44421</v>
      </c>
      <c r="Y515" s="33">
        <v>0.60416666666666663</v>
      </c>
      <c r="Z515" s="26" t="s">
        <v>827</v>
      </c>
      <c r="AA515" s="26" t="s">
        <v>47</v>
      </c>
      <c r="AB515" s="27"/>
      <c r="AC515" s="27"/>
      <c r="AD515" s="29"/>
      <c r="AE515" s="29"/>
      <c r="AF515" s="29"/>
      <c r="AG515" s="29"/>
    </row>
    <row r="516" spans="1:33" ht="126" hidden="1">
      <c r="A516" s="15">
        <v>44419</v>
      </c>
      <c r="B516" s="16" t="s">
        <v>1866</v>
      </c>
      <c r="C516" s="22" t="s">
        <v>145</v>
      </c>
      <c r="D516" s="16" t="s">
        <v>417</v>
      </c>
      <c r="E516" s="16"/>
      <c r="F516" s="17" t="str">
        <f t="shared" si="9"/>
        <v>Từ chối ứng tuyển</v>
      </c>
      <c r="G516" s="45" t="s">
        <v>2009</v>
      </c>
      <c r="H516" s="18">
        <v>385078729</v>
      </c>
      <c r="I516" s="16" t="s">
        <v>2010</v>
      </c>
      <c r="J516" s="81"/>
      <c r="K516" s="30" t="s">
        <v>2011</v>
      </c>
      <c r="L516" s="21" t="str">
        <f ca="1">IFERROR(__xludf.DUMMYFUNCTION("if(or(countifs($H$3:H44,H44)&gt;1, countifs($I$3:I44,I44)&gt;1),""Trùng"",if(or(COUNTIFS('Data tổng'!$I:$I,$I44)&gt;1,COUNTIFS('Data tổng'!$H:$H,$H44)&gt;1),""Trùng ""&amp;FILTER('Data tổng'!$B:$B,'Data tổng'!$I:$I=$I44,'Data tổng'!$B:$B&lt;&gt;$B44),""ok""))"),"ok")</f>
        <v>ok</v>
      </c>
      <c r="M516" s="16" t="s">
        <v>217</v>
      </c>
      <c r="N516" s="16"/>
      <c r="O516" s="16"/>
      <c r="P516" s="16"/>
      <c r="Q516" s="16"/>
      <c r="R516" s="16"/>
      <c r="S516" s="16"/>
      <c r="T516" s="16"/>
      <c r="U516" s="22" t="s">
        <v>2012</v>
      </c>
      <c r="V516" s="23">
        <v>44420</v>
      </c>
      <c r="W516" s="24" t="s">
        <v>58</v>
      </c>
      <c r="X516" s="25"/>
      <c r="Y516" s="26"/>
      <c r="Z516" s="26"/>
      <c r="AA516" s="26"/>
      <c r="AB516" s="27"/>
      <c r="AC516" s="27"/>
      <c r="AD516" s="29"/>
      <c r="AE516" s="29"/>
      <c r="AF516" s="29"/>
      <c r="AG516" s="29"/>
    </row>
    <row r="517" spans="1:33" hidden="1">
      <c r="A517" s="15">
        <v>44420</v>
      </c>
      <c r="B517" s="16" t="s">
        <v>1866</v>
      </c>
      <c r="C517" s="22" t="s">
        <v>1944</v>
      </c>
      <c r="D517" s="16" t="s">
        <v>457</v>
      </c>
      <c r="E517" s="16"/>
      <c r="F517" s="17" t="str">
        <f t="shared" si="9"/>
        <v>Fail CV</v>
      </c>
      <c r="G517" s="16" t="s">
        <v>2013</v>
      </c>
      <c r="H517" s="18">
        <v>989452304</v>
      </c>
      <c r="I517" s="16" t="s">
        <v>2014</v>
      </c>
      <c r="J517" s="81"/>
      <c r="K517" s="30" t="s">
        <v>2015</v>
      </c>
      <c r="L517" s="21" t="str">
        <f ca="1">IFERROR(__xludf.DUMMYFUNCTION("if(or(countifs($H$3:H46,H46)&gt;1, countifs($I$3:I46,I46)&gt;1),""Trùng"",if(or(COUNTIFS('Data tổng'!$I:$I,$I46)&gt;1,COUNTIFS('Data tổng'!$H:$H,$H46)&gt;1),""Trùng ""&amp;FILTER('Data tổng'!$B:$B,'Data tổng'!$I:$I=$I46,'Data tổng'!$B:$B&lt;&gt;$B46),""ok""))"),"ok")</f>
        <v>ok</v>
      </c>
      <c r="M517" s="16" t="s">
        <v>149</v>
      </c>
      <c r="N517" s="16" t="s">
        <v>41</v>
      </c>
      <c r="O517" s="16"/>
      <c r="P517" s="16"/>
      <c r="Q517" s="16"/>
      <c r="R517" s="16"/>
      <c r="S517" s="16"/>
      <c r="T517" s="16"/>
      <c r="U517" s="22"/>
      <c r="V517" s="23">
        <v>44420</v>
      </c>
      <c r="W517" s="24" t="s">
        <v>47</v>
      </c>
      <c r="X517" s="25"/>
      <c r="Y517" s="26"/>
      <c r="Z517" s="26"/>
      <c r="AA517" s="26"/>
      <c r="AB517" s="27"/>
      <c r="AC517" s="27"/>
      <c r="AD517" s="29"/>
      <c r="AE517" s="29"/>
      <c r="AF517" s="29"/>
      <c r="AG517" s="29"/>
    </row>
    <row r="518" spans="1:33" ht="38.5" hidden="1">
      <c r="A518" s="15">
        <v>44421</v>
      </c>
      <c r="B518" s="16" t="s">
        <v>1866</v>
      </c>
      <c r="C518" s="22" t="s">
        <v>1944</v>
      </c>
      <c r="D518" s="16" t="s">
        <v>417</v>
      </c>
      <c r="E518" s="16"/>
      <c r="F518" s="17" t="str">
        <f t="shared" si="9"/>
        <v>Fail CV</v>
      </c>
      <c r="G518" s="36" t="s">
        <v>2016</v>
      </c>
      <c r="H518" s="18">
        <v>869099691</v>
      </c>
      <c r="I518" s="36" t="s">
        <v>2017</v>
      </c>
      <c r="J518" s="81"/>
      <c r="K518" s="37" t="s">
        <v>2018</v>
      </c>
      <c r="L518" s="21" t="str">
        <f ca="1">IFERROR(__xludf.DUMMYFUNCTION("if(or(countifs($H$3:H47,H47)&gt;1, countifs($I$3:I47,I47)&gt;1),""Trùng"",if(or(COUNTIFS('Data tổng'!$I:$I,$I47)&gt;1,COUNTIFS('Data tổng'!$H:$H,$H47)&gt;1),""Trùng ""&amp;FILTER('Data tổng'!$B:$B,'Data tổng'!$I:$I=$I47,'Data tổng'!$B:$B&lt;&gt;$B47),""ok""))"),"ok")</f>
        <v>ok</v>
      </c>
      <c r="M518" s="16" t="s">
        <v>149</v>
      </c>
      <c r="N518" s="16" t="s">
        <v>41</v>
      </c>
      <c r="O518" s="16"/>
      <c r="P518" s="16"/>
      <c r="Q518" s="16"/>
      <c r="R518" s="16"/>
      <c r="S518" s="16"/>
      <c r="T518" s="16"/>
      <c r="U518" s="22" t="s">
        <v>2019</v>
      </c>
      <c r="V518" s="23">
        <v>44421</v>
      </c>
      <c r="W518" s="24" t="s">
        <v>47</v>
      </c>
      <c r="X518" s="25"/>
      <c r="Y518" s="26"/>
      <c r="Z518" s="26"/>
      <c r="AA518" s="26"/>
      <c r="AB518" s="27"/>
      <c r="AC518" s="27"/>
      <c r="AD518" s="29"/>
      <c r="AE518" s="29"/>
      <c r="AF518" s="29"/>
      <c r="AG518" s="29"/>
    </row>
    <row r="519" spans="1:33" ht="26" hidden="1">
      <c r="A519" s="15">
        <v>44421</v>
      </c>
      <c r="B519" s="16" t="s">
        <v>1866</v>
      </c>
      <c r="C519" s="22" t="s">
        <v>145</v>
      </c>
      <c r="D519" s="16" t="s">
        <v>79</v>
      </c>
      <c r="E519" s="16"/>
      <c r="F519" s="17" t="str">
        <f t="shared" si="9"/>
        <v>Từ chối ứng tuyển</v>
      </c>
      <c r="G519" s="36" t="s">
        <v>2020</v>
      </c>
      <c r="H519" s="18">
        <v>972418397</v>
      </c>
      <c r="I519" s="36" t="s">
        <v>2021</v>
      </c>
      <c r="J519" s="81"/>
      <c r="K519" s="37" t="s">
        <v>2022</v>
      </c>
      <c r="L519" s="21" t="str">
        <f ca="1">IFERROR(__xludf.DUMMYFUNCTION("if(or(countifs($H$3:H48,H48)&gt;1, countifs($I$3:I48,I48)&gt;1),""Trùng"",if(or(COUNTIFS('Data tổng'!$I:$I,$I48)&gt;1,COUNTIFS('Data tổng'!$H:$H,$H48)&gt;1),""Trùng ""&amp;FILTER('Data tổng'!$B:$B,'Data tổng'!$I:$I=$I48,'Data tổng'!$B:$B&lt;&gt;$B48),""ok""))"),"ok")</f>
        <v>ok</v>
      </c>
      <c r="M519" s="16" t="s">
        <v>149</v>
      </c>
      <c r="N519" s="16" t="s">
        <v>41</v>
      </c>
      <c r="O519" s="16"/>
      <c r="P519" s="16"/>
      <c r="Q519" s="16"/>
      <c r="R519" s="16"/>
      <c r="S519" s="16"/>
      <c r="T519" s="16"/>
      <c r="U519" s="22"/>
      <c r="V519" s="23">
        <v>44425</v>
      </c>
      <c r="W519" s="24" t="s">
        <v>58</v>
      </c>
      <c r="X519" s="25"/>
      <c r="Y519" s="26"/>
      <c r="Z519" s="26"/>
      <c r="AA519" s="26"/>
      <c r="AB519" s="27"/>
      <c r="AC519" s="27"/>
      <c r="AD519" s="29"/>
      <c r="AE519" s="29"/>
      <c r="AF519" s="29"/>
      <c r="AG519" s="29"/>
    </row>
    <row r="520" spans="1:33" ht="76" hidden="1">
      <c r="A520" s="15">
        <v>44423</v>
      </c>
      <c r="B520" s="16" t="s">
        <v>1866</v>
      </c>
      <c r="C520" s="22" t="s">
        <v>155</v>
      </c>
      <c r="D520" s="16" t="s">
        <v>417</v>
      </c>
      <c r="E520" s="16"/>
      <c r="F520" s="17" t="str">
        <f t="shared" si="9"/>
        <v>Từ chối offer</v>
      </c>
      <c r="G520" s="36" t="s">
        <v>2023</v>
      </c>
      <c r="H520" s="18">
        <v>398899462</v>
      </c>
      <c r="I520" s="36" t="s">
        <v>2024</v>
      </c>
      <c r="J520" s="81">
        <v>34568</v>
      </c>
      <c r="K520" s="37" t="s">
        <v>2025</v>
      </c>
      <c r="L520" s="21" t="str">
        <f ca="1">IFERROR(__xludf.DUMMYFUNCTION("if(or(countifs($H$3:H49,H49)&gt;1, countifs($I$3:I49,I49)&gt;1),""Trùng"",if(or(COUNTIFS('Data tổng'!$I:$I,$I49)&gt;1,COUNTIFS('Data tổng'!$H:$H,$H49)&gt;1),""Trùng ""&amp;FILTER('Data tổng'!$B:$B,'Data tổng'!$I:$I=$I49,'Data tổng'!$B:$B&lt;&gt;$B49),""ok""))"),"ok")</f>
        <v>ok</v>
      </c>
      <c r="M520" s="16" t="s">
        <v>40</v>
      </c>
      <c r="N520" s="16" t="s">
        <v>616</v>
      </c>
      <c r="O520" s="16"/>
      <c r="P520" s="16"/>
      <c r="Q520" s="16"/>
      <c r="R520" s="16"/>
      <c r="S520" s="16"/>
      <c r="T520" s="16"/>
      <c r="U520" s="22" t="s">
        <v>2026</v>
      </c>
      <c r="V520" s="23">
        <v>44424</v>
      </c>
      <c r="W520" s="24" t="s">
        <v>57</v>
      </c>
      <c r="X520" s="25">
        <v>44426</v>
      </c>
      <c r="Y520" s="33">
        <v>0.60416666666666663</v>
      </c>
      <c r="Z520" s="26" t="s">
        <v>995</v>
      </c>
      <c r="AA520" s="26" t="s">
        <v>57</v>
      </c>
      <c r="AB520" s="39">
        <v>44432</v>
      </c>
      <c r="AC520" s="27" t="s">
        <v>128</v>
      </c>
      <c r="AD520" s="29"/>
      <c r="AE520" s="29"/>
      <c r="AF520" s="29"/>
      <c r="AG520" s="35">
        <v>23000000</v>
      </c>
    </row>
    <row r="521" spans="1:33" ht="38.5" hidden="1">
      <c r="A521" s="15">
        <v>44423</v>
      </c>
      <c r="B521" s="16" t="s">
        <v>1866</v>
      </c>
      <c r="C521" s="22" t="s">
        <v>145</v>
      </c>
      <c r="D521" s="16" t="s">
        <v>79</v>
      </c>
      <c r="E521" s="16"/>
      <c r="F521" s="17" t="str">
        <f t="shared" si="9"/>
        <v>Fail Phỏng vấn</v>
      </c>
      <c r="G521" s="36" t="s">
        <v>2027</v>
      </c>
      <c r="H521" s="18">
        <v>971851540</v>
      </c>
      <c r="I521" s="36" t="s">
        <v>2028</v>
      </c>
      <c r="J521" s="123"/>
      <c r="K521" s="37" t="s">
        <v>2029</v>
      </c>
      <c r="L521" s="21" t="str">
        <f ca="1">IFERROR(__xludf.DUMMYFUNCTION("if(or(countifs($H$3:H50,H50)&gt;1, countifs($I$3:I50,I50)&gt;1),""Trùng"",if(or(COUNTIFS('Data tổng'!$I:$I,$I50)&gt;1,COUNTIFS('Data tổng'!$H:$H,$H50)&gt;1),""Trùng ""&amp;FILTER('Data tổng'!$B:$B,'Data tổng'!$I:$I=$I50,'Data tổng'!$B:$B&lt;&gt;$B50),""ok""))"),"ok")</f>
        <v>ok</v>
      </c>
      <c r="M521" s="16" t="s">
        <v>149</v>
      </c>
      <c r="N521" s="16" t="s">
        <v>150</v>
      </c>
      <c r="O521" s="16"/>
      <c r="P521" s="16"/>
      <c r="Q521" s="16"/>
      <c r="R521" s="16"/>
      <c r="S521" s="16"/>
      <c r="T521" s="16"/>
      <c r="U521" s="22"/>
      <c r="V521" s="23">
        <v>44424</v>
      </c>
      <c r="W521" s="24" t="s">
        <v>57</v>
      </c>
      <c r="X521" s="25">
        <v>44425</v>
      </c>
      <c r="Y521" s="33">
        <v>0.45833333333333331</v>
      </c>
      <c r="Z521" s="26" t="s">
        <v>995</v>
      </c>
      <c r="AA521" s="26" t="s">
        <v>47</v>
      </c>
      <c r="AB521" s="27"/>
      <c r="AC521" s="27"/>
      <c r="AD521" s="29"/>
      <c r="AE521" s="29"/>
      <c r="AF521" s="29"/>
      <c r="AG521" s="29"/>
    </row>
    <row r="522" spans="1:33" ht="26" hidden="1">
      <c r="A522" s="15">
        <v>44424</v>
      </c>
      <c r="B522" s="16" t="s">
        <v>1866</v>
      </c>
      <c r="C522" s="22" t="s">
        <v>1944</v>
      </c>
      <c r="D522" s="16" t="s">
        <v>417</v>
      </c>
      <c r="E522" s="16"/>
      <c r="F522" s="17" t="str">
        <f t="shared" si="9"/>
        <v>Từ chối ứng tuyển</v>
      </c>
      <c r="G522" s="16" t="s">
        <v>2030</v>
      </c>
      <c r="H522" s="18">
        <v>941050589</v>
      </c>
      <c r="I522" s="16" t="s">
        <v>2031</v>
      </c>
      <c r="J522" s="81">
        <v>34048</v>
      </c>
      <c r="K522" s="30" t="s">
        <v>2032</v>
      </c>
      <c r="L522" s="21" t="str">
        <f ca="1">IFERROR(__xludf.DUMMYFUNCTION("if(or(countifs($H$3:H51,H51)&gt;1, countifs($I$3:I51,I51)&gt;1),""Trùng"",if(or(COUNTIFS('Data tổng'!$I:$I,$I51)&gt;1,COUNTIFS('Data tổng'!$H:$H,$H51)&gt;1),""Trùng ""&amp;FILTER('Data tổng'!$B:$B,'Data tổng'!$I:$I=$I51,'Data tổng'!$B:$B&lt;&gt;$B51),""ok""))"),"ok")</f>
        <v>ok</v>
      </c>
      <c r="M522" s="16" t="s">
        <v>40</v>
      </c>
      <c r="N522" s="16" t="s">
        <v>616</v>
      </c>
      <c r="O522" s="16"/>
      <c r="P522" s="16"/>
      <c r="Q522" s="16"/>
      <c r="R522" s="16"/>
      <c r="S522" s="16"/>
      <c r="T522" s="16"/>
      <c r="U522" s="22" t="s">
        <v>2033</v>
      </c>
      <c r="V522" s="23">
        <v>44426</v>
      </c>
      <c r="W522" s="24" t="s">
        <v>58</v>
      </c>
      <c r="X522" s="25"/>
      <c r="Y522" s="26"/>
      <c r="Z522" s="26"/>
      <c r="AA522" s="26"/>
      <c r="AB522" s="27"/>
      <c r="AC522" s="27"/>
      <c r="AD522" s="29"/>
      <c r="AE522" s="29"/>
      <c r="AF522" s="29"/>
      <c r="AG522" s="29"/>
    </row>
    <row r="523" spans="1:33" ht="88.5" hidden="1">
      <c r="A523" s="15">
        <v>44424</v>
      </c>
      <c r="B523" s="16" t="s">
        <v>1866</v>
      </c>
      <c r="C523" s="22" t="s">
        <v>78</v>
      </c>
      <c r="D523" s="16" t="s">
        <v>417</v>
      </c>
      <c r="E523" s="16"/>
      <c r="F523" s="17" t="str">
        <f t="shared" si="9"/>
        <v>Từ chối offer</v>
      </c>
      <c r="G523" s="16" t="s">
        <v>2034</v>
      </c>
      <c r="H523" s="18">
        <v>974615059</v>
      </c>
      <c r="I523" s="16" t="s">
        <v>2035</v>
      </c>
      <c r="J523" s="81"/>
      <c r="K523" s="30" t="s">
        <v>2036</v>
      </c>
      <c r="L523" s="21" t="str">
        <f ca="1">IFERROR(__xludf.DUMMYFUNCTION("if(or(countifs($H$3:H52,H52)&gt;1, countifs($I$3:I52,I52)&gt;1),""Trùng"",if(or(COUNTIFS('Data tổng'!$I:$I,$I52)&gt;1,COUNTIFS('Data tổng'!$H:$H,$H52)&gt;1),""Trùng ""&amp;FILTER('Data tổng'!$B:$B,'Data tổng'!$I:$I=$I52,'Data tổng'!$B:$B&lt;&gt;$B52),""ok""))"),"ok")</f>
        <v>ok</v>
      </c>
      <c r="M523" s="16" t="s">
        <v>83</v>
      </c>
      <c r="N523" s="16" t="s">
        <v>243</v>
      </c>
      <c r="O523" s="16"/>
      <c r="P523" s="16"/>
      <c r="Q523" s="16"/>
      <c r="R523" s="16"/>
      <c r="S523" s="16"/>
      <c r="T523" s="16"/>
      <c r="U523" s="22" t="s">
        <v>2037</v>
      </c>
      <c r="V523" s="23">
        <v>44424</v>
      </c>
      <c r="W523" s="24" t="s">
        <v>57</v>
      </c>
      <c r="X523" s="25">
        <v>44425</v>
      </c>
      <c r="Y523" s="33">
        <v>0.71875</v>
      </c>
      <c r="Z523" s="26" t="s">
        <v>827</v>
      </c>
      <c r="AA523" s="26" t="s">
        <v>57</v>
      </c>
      <c r="AB523" s="39">
        <v>44427</v>
      </c>
      <c r="AC523" s="27" t="s">
        <v>128</v>
      </c>
      <c r="AD523" s="29"/>
      <c r="AE523" s="29"/>
      <c r="AF523" s="29"/>
      <c r="AG523" s="35">
        <v>20000000</v>
      </c>
    </row>
    <row r="524" spans="1:33" ht="26" hidden="1">
      <c r="A524" s="15">
        <v>44424</v>
      </c>
      <c r="B524" s="16" t="s">
        <v>1866</v>
      </c>
      <c r="C524" s="22" t="s">
        <v>155</v>
      </c>
      <c r="D524" s="16" t="s">
        <v>35</v>
      </c>
      <c r="E524" s="16"/>
      <c r="F524" s="17" t="str">
        <f t="shared" si="9"/>
        <v>Fail CV</v>
      </c>
      <c r="G524" s="16" t="s">
        <v>2038</v>
      </c>
      <c r="H524" s="44">
        <v>392321212</v>
      </c>
      <c r="I524" s="16"/>
      <c r="J524" s="81"/>
      <c r="K524" s="30" t="s">
        <v>2039</v>
      </c>
      <c r="L524" s="21" t="str">
        <f ca="1">IFERROR(__xludf.DUMMYFUNCTION("if(or(countifs($H$3:H53,H53)&gt;1, countifs($I$3:I53,I53)&gt;1),""Trùng"",if(or(COUNTIFS('Data tổng'!$I:$I,$I53)&gt;1,COUNTIFS('Data tổng'!$H:$H,$H53)&gt;1),""Trùng ""&amp;FILTER('Data tổng'!$B:$B,'Data tổng'!$I:$I=$I53,'Data tổng'!$B:$B&lt;&gt;$B53),""ok""))"),"ok")</f>
        <v>ok</v>
      </c>
      <c r="M524" s="16" t="s">
        <v>112</v>
      </c>
      <c r="N524" s="16"/>
      <c r="O524" s="16"/>
      <c r="P524" s="16"/>
      <c r="Q524" s="16"/>
      <c r="R524" s="16"/>
      <c r="S524" s="16"/>
      <c r="T524" s="16"/>
      <c r="U524" s="22" t="s">
        <v>2040</v>
      </c>
      <c r="V524" s="23">
        <v>44424</v>
      </c>
      <c r="W524" s="24" t="s">
        <v>47</v>
      </c>
      <c r="X524" s="25"/>
      <c r="Y524" s="33"/>
      <c r="Z524" s="26"/>
      <c r="AA524" s="26"/>
      <c r="AB524" s="27"/>
      <c r="AC524" s="27"/>
      <c r="AD524" s="29"/>
      <c r="AE524" s="29"/>
      <c r="AF524" s="29"/>
      <c r="AG524" s="29"/>
    </row>
    <row r="525" spans="1:33" ht="76" hidden="1">
      <c r="A525" s="15">
        <v>44424</v>
      </c>
      <c r="B525" s="16" t="s">
        <v>1866</v>
      </c>
      <c r="C525" s="22" t="s">
        <v>145</v>
      </c>
      <c r="D525" s="16" t="s">
        <v>79</v>
      </c>
      <c r="E525" s="16"/>
      <c r="F525" s="17" t="str">
        <f t="shared" si="9"/>
        <v>Fail CV</v>
      </c>
      <c r="G525" s="16" t="s">
        <v>2041</v>
      </c>
      <c r="H525" s="18">
        <v>936040288</v>
      </c>
      <c r="I525" s="16"/>
      <c r="J525" s="81"/>
      <c r="K525" s="30" t="s">
        <v>2042</v>
      </c>
      <c r="L525" s="21" t="str">
        <f ca="1">IFERROR(__xludf.DUMMYFUNCTION("if(or(countifs($H$3:H54,H54)&gt;1, countifs($I$3:I54,I54)&gt;1),""Trùng"",if(or(COUNTIFS('Data tổng'!$I:$I,$I54)&gt;1,COUNTIFS('Data tổng'!$H:$H,$H54)&gt;1),""Trùng ""&amp;FILTER('Data tổng'!$B:$B,'Data tổng'!$I:$I=$I54,'Data tổng'!$B:$B&lt;&gt;$B54),""ok""))"),"ok")</f>
        <v>ok</v>
      </c>
      <c r="M525" s="16" t="s">
        <v>112</v>
      </c>
      <c r="N525" s="16"/>
      <c r="O525" s="16"/>
      <c r="P525" s="16"/>
      <c r="Q525" s="16"/>
      <c r="R525" s="16"/>
      <c r="S525" s="16"/>
      <c r="T525" s="16"/>
      <c r="U525" s="22" t="s">
        <v>2043</v>
      </c>
      <c r="V525" s="23">
        <v>44424</v>
      </c>
      <c r="W525" s="24" t="s">
        <v>47</v>
      </c>
      <c r="X525" s="25"/>
      <c r="Y525" s="26"/>
      <c r="Z525" s="26"/>
      <c r="AA525" s="26"/>
      <c r="AB525" s="27"/>
      <c r="AC525" s="27"/>
      <c r="AD525" s="29"/>
      <c r="AE525" s="29"/>
      <c r="AF525" s="29"/>
      <c r="AG525" s="29"/>
    </row>
    <row r="526" spans="1:33" ht="26" hidden="1">
      <c r="A526" s="15">
        <v>44424</v>
      </c>
      <c r="B526" s="16" t="s">
        <v>1866</v>
      </c>
      <c r="C526" s="22" t="s">
        <v>155</v>
      </c>
      <c r="D526" s="16" t="s">
        <v>79</v>
      </c>
      <c r="E526" s="16"/>
      <c r="F526" s="17" t="str">
        <f t="shared" si="9"/>
        <v>Fail CV</v>
      </c>
      <c r="G526" s="16" t="s">
        <v>2044</v>
      </c>
      <c r="H526" s="18">
        <v>342910909</v>
      </c>
      <c r="I526" s="16"/>
      <c r="J526" s="81"/>
      <c r="K526" s="20" t="s">
        <v>2045</v>
      </c>
      <c r="L526" s="21" t="str">
        <f ca="1">IFERROR(__xludf.DUMMYFUNCTION("if(or(countifs($H$3:H55,H55)&gt;1, countifs($I$3:I55,I55)&gt;1),""Trùng"",if(or(COUNTIFS('Data tổng'!$I:$I,$I55)&gt;1,COUNTIFS('Data tổng'!$H:$H,$H55)&gt;1),""Trùng ""&amp;FILTER('Data tổng'!$B:$B,'Data tổng'!$I:$I=$I55,'Data tổng'!$B:$B&lt;&gt;$B55),""ok""))"),"ok")</f>
        <v>ok</v>
      </c>
      <c r="M526" s="16" t="s">
        <v>112</v>
      </c>
      <c r="N526" s="16"/>
      <c r="O526" s="16"/>
      <c r="P526" s="16"/>
      <c r="Q526" s="16"/>
      <c r="R526" s="16"/>
      <c r="S526" s="16"/>
      <c r="T526" s="16"/>
      <c r="U526" s="22" t="s">
        <v>2040</v>
      </c>
      <c r="V526" s="23">
        <v>44424</v>
      </c>
      <c r="W526" s="24" t="s">
        <v>47</v>
      </c>
      <c r="X526" s="25"/>
      <c r="Y526" s="33"/>
      <c r="Z526" s="26"/>
      <c r="AA526" s="26"/>
      <c r="AB526" s="27"/>
      <c r="AC526" s="27"/>
      <c r="AD526" s="29"/>
      <c r="AE526" s="29"/>
      <c r="AF526" s="29"/>
      <c r="AG526" s="29"/>
    </row>
    <row r="527" spans="1:33" ht="26" hidden="1">
      <c r="A527" s="15">
        <v>44424</v>
      </c>
      <c r="B527" s="16" t="s">
        <v>1866</v>
      </c>
      <c r="C527" s="22" t="s">
        <v>155</v>
      </c>
      <c r="D527" s="16" t="s">
        <v>79</v>
      </c>
      <c r="E527" s="16"/>
      <c r="F527" s="17" t="str">
        <f t="shared" si="9"/>
        <v>Fail CV</v>
      </c>
      <c r="G527" s="16" t="s">
        <v>2046</v>
      </c>
      <c r="H527" s="18">
        <v>325708605</v>
      </c>
      <c r="I527" s="16"/>
      <c r="J527" s="81"/>
      <c r="K527" s="20" t="s">
        <v>2047</v>
      </c>
      <c r="L527" s="21" t="str">
        <f ca="1">IFERROR(__xludf.DUMMYFUNCTION("if(or(countifs($H$3:H56,H56)&gt;1, countifs($I$3:I56,I56)&gt;1),""Trùng"",if(or(COUNTIFS('Data tổng'!$I:$I,$I56)&gt;1,COUNTIFS('Data tổng'!$H:$H,$H56)&gt;1),""Trùng ""&amp;FILTER('Data tổng'!$B:$B,'Data tổng'!$I:$I=$I56,'Data tổng'!$B:$B&lt;&gt;$B56),""ok""))"),"ok")</f>
        <v>ok</v>
      </c>
      <c r="M527" s="16" t="s">
        <v>112</v>
      </c>
      <c r="N527" s="16"/>
      <c r="O527" s="16"/>
      <c r="P527" s="16"/>
      <c r="Q527" s="16"/>
      <c r="R527" s="16"/>
      <c r="S527" s="16"/>
      <c r="T527" s="16"/>
      <c r="U527" s="22" t="s">
        <v>2040</v>
      </c>
      <c r="V527" s="23">
        <v>44424</v>
      </c>
      <c r="W527" s="24" t="s">
        <v>47</v>
      </c>
      <c r="X527" s="25"/>
      <c r="Y527" s="26"/>
      <c r="Z527" s="26"/>
      <c r="AA527" s="26"/>
      <c r="AB527" s="27"/>
      <c r="AC527" s="27"/>
      <c r="AD527" s="29"/>
      <c r="AE527" s="29"/>
      <c r="AF527" s="29"/>
      <c r="AG527" s="29"/>
    </row>
    <row r="528" spans="1:33" ht="26.5" hidden="1">
      <c r="A528" s="15">
        <v>44424</v>
      </c>
      <c r="B528" s="16" t="s">
        <v>1866</v>
      </c>
      <c r="C528" s="22" t="s">
        <v>155</v>
      </c>
      <c r="D528" s="16" t="s">
        <v>417</v>
      </c>
      <c r="E528" s="16"/>
      <c r="F528" s="17" t="str">
        <f t="shared" si="9"/>
        <v>Đã onboard</v>
      </c>
      <c r="G528" s="16" t="s">
        <v>2048</v>
      </c>
      <c r="H528" s="18">
        <v>339575967</v>
      </c>
      <c r="I528" s="16" t="s">
        <v>2049</v>
      </c>
      <c r="J528" s="124">
        <v>1996</v>
      </c>
      <c r="K528" s="37" t="s">
        <v>2050</v>
      </c>
      <c r="L528" s="21" t="str">
        <f ca="1">IFERROR(__xludf.DUMMYFUNCTION("if(or(countifs($H$3:H57,H57)&gt;1, countifs($I$3:I57,I57)&gt;1),""Trùng"",if(or(COUNTIFS('Data tổng'!$I:$I,$I57)&gt;1,COUNTIFS('Data tổng'!$H:$H,$H57)&gt;1),""Trùng ""&amp;FILTER('Data tổng'!$B:$B,'Data tổng'!$I:$I=$I57,'Data tổng'!$B:$B&lt;&gt;$B57),""ok""))"),"ok")</f>
        <v>ok</v>
      </c>
      <c r="M528" s="16" t="s">
        <v>83</v>
      </c>
      <c r="N528" s="16" t="s">
        <v>616</v>
      </c>
      <c r="O528" s="16"/>
      <c r="P528" s="16"/>
      <c r="Q528" s="16"/>
      <c r="R528" s="16"/>
      <c r="S528" s="16"/>
      <c r="T528" s="16"/>
      <c r="U528" s="22"/>
      <c r="V528" s="23">
        <v>44425</v>
      </c>
      <c r="W528" s="24" t="s">
        <v>57</v>
      </c>
      <c r="X528" s="25">
        <v>44427</v>
      </c>
      <c r="Y528" s="33">
        <v>0.60416666666666663</v>
      </c>
      <c r="Z528" s="26" t="s">
        <v>995</v>
      </c>
      <c r="AA528" s="26" t="s">
        <v>57</v>
      </c>
      <c r="AB528" s="39">
        <v>44454</v>
      </c>
      <c r="AC528" s="27" t="s">
        <v>65</v>
      </c>
      <c r="AD528" s="118">
        <v>44473</v>
      </c>
      <c r="AE528" s="29" t="s">
        <v>65</v>
      </c>
      <c r="AF528" s="29" t="s">
        <v>528</v>
      </c>
      <c r="AG528" s="35">
        <v>23000000</v>
      </c>
    </row>
    <row r="529" spans="1:33" ht="51" hidden="1">
      <c r="A529" s="15">
        <v>44426</v>
      </c>
      <c r="B529" s="16" t="s">
        <v>1866</v>
      </c>
      <c r="C529" s="22" t="s">
        <v>78</v>
      </c>
      <c r="D529" s="16" t="s">
        <v>79</v>
      </c>
      <c r="E529" s="16"/>
      <c r="F529" s="17" t="str">
        <f t="shared" si="9"/>
        <v>Fail CV</v>
      </c>
      <c r="G529" s="16" t="s">
        <v>2051</v>
      </c>
      <c r="H529" s="18">
        <v>974715684</v>
      </c>
      <c r="I529" s="16" t="s">
        <v>2052</v>
      </c>
      <c r="J529" s="81"/>
      <c r="K529" s="30" t="s">
        <v>2053</v>
      </c>
      <c r="L529" s="21" t="str">
        <f ca="1">IFERROR(__xludf.DUMMYFUNCTION("if(or(countifs($H$3:H58,H58)&gt;1, countifs($I$3:I58,I58)&gt;1),""Trùng"",if(or(COUNTIFS('Data tổng'!$I:$I,$I58)&gt;1,COUNTIFS('Data tổng'!$H:$H,$H58)&gt;1),""Trùng ""&amp;FILTER('Data tổng'!$B:$B,'Data tổng'!$I:$I=$I58,'Data tổng'!$B:$B&lt;&gt;$B58),""ok""))"),"ok")</f>
        <v>ok</v>
      </c>
      <c r="M529" s="16" t="s">
        <v>83</v>
      </c>
      <c r="N529" s="16" t="s">
        <v>243</v>
      </c>
      <c r="O529" s="16"/>
      <c r="P529" s="16"/>
      <c r="Q529" s="16"/>
      <c r="R529" s="16"/>
      <c r="S529" s="16"/>
      <c r="T529" s="16"/>
      <c r="U529" s="22" t="s">
        <v>2054</v>
      </c>
      <c r="V529" s="23">
        <v>44426</v>
      </c>
      <c r="W529" s="24" t="s">
        <v>47</v>
      </c>
      <c r="X529" s="25"/>
      <c r="Y529" s="26"/>
      <c r="Z529" s="26"/>
      <c r="AA529" s="26"/>
      <c r="AB529" s="27"/>
      <c r="AC529" s="27"/>
      <c r="AD529" s="29"/>
      <c r="AE529" s="29"/>
      <c r="AF529" s="29"/>
      <c r="AG529" s="29"/>
    </row>
    <row r="530" spans="1:33" ht="213.5" hidden="1">
      <c r="A530" s="15">
        <v>44426</v>
      </c>
      <c r="B530" s="16" t="s">
        <v>1866</v>
      </c>
      <c r="C530" s="22" t="s">
        <v>78</v>
      </c>
      <c r="D530" s="16" t="s">
        <v>2055</v>
      </c>
      <c r="E530" s="16"/>
      <c r="F530" s="17" t="str">
        <f t="shared" si="9"/>
        <v>Từ chối offer</v>
      </c>
      <c r="G530" s="16" t="s">
        <v>2056</v>
      </c>
      <c r="H530" s="18">
        <v>347916799</v>
      </c>
      <c r="I530" s="16"/>
      <c r="J530" s="81"/>
      <c r="K530" s="20" t="s">
        <v>2057</v>
      </c>
      <c r="L530" s="21" t="str">
        <f ca="1">IFERROR(__xludf.DUMMYFUNCTION("if(or(countifs($H$3:H59,H59)&gt;1, countifs($I$3:I59,I59)&gt;1),""Trùng"",if(or(COUNTIFS('Data tổng'!$I:$I,$I59)&gt;1,COUNTIFS('Data tổng'!$H:$H,$H59)&gt;1),""Trùng ""&amp;FILTER('Data tổng'!$B:$B,'Data tổng'!$I:$I=$I59,'Data tổng'!$B:$B&lt;&gt;$B59),""ok""))"),"ok")</f>
        <v>ok</v>
      </c>
      <c r="M530" s="16" t="s">
        <v>112</v>
      </c>
      <c r="N530" s="16"/>
      <c r="O530" s="16"/>
      <c r="P530" s="16"/>
      <c r="Q530" s="16"/>
      <c r="R530" s="16"/>
      <c r="S530" s="16"/>
      <c r="T530" s="16"/>
      <c r="U530" s="22" t="s">
        <v>2058</v>
      </c>
      <c r="V530" s="23">
        <v>44426</v>
      </c>
      <c r="W530" s="24" t="s">
        <v>57</v>
      </c>
      <c r="X530" s="25">
        <v>44427</v>
      </c>
      <c r="Y530" s="33">
        <v>0.70833333333333337</v>
      </c>
      <c r="Z530" s="26" t="s">
        <v>827</v>
      </c>
      <c r="AA530" s="26" t="s">
        <v>57</v>
      </c>
      <c r="AB530" s="39">
        <v>44432</v>
      </c>
      <c r="AC530" s="27" t="s">
        <v>128</v>
      </c>
      <c r="AD530" s="29"/>
      <c r="AE530" s="29"/>
      <c r="AF530" s="29"/>
      <c r="AG530" s="35">
        <v>19000000</v>
      </c>
    </row>
    <row r="531" spans="1:33" ht="101" hidden="1">
      <c r="A531" s="15">
        <v>44426</v>
      </c>
      <c r="B531" s="16" t="s">
        <v>1866</v>
      </c>
      <c r="C531" s="22" t="s">
        <v>78</v>
      </c>
      <c r="D531" s="16" t="s">
        <v>457</v>
      </c>
      <c r="E531" s="16"/>
      <c r="F531" s="17" t="str">
        <f t="shared" si="9"/>
        <v>Fail Phỏng vấn</v>
      </c>
      <c r="G531" s="16" t="s">
        <v>2059</v>
      </c>
      <c r="H531" s="18">
        <v>904663412</v>
      </c>
      <c r="I531" s="16"/>
      <c r="J531" s="81"/>
      <c r="K531" s="20" t="s">
        <v>2060</v>
      </c>
      <c r="L531" s="21" t="str">
        <f ca="1">IFERROR(__xludf.DUMMYFUNCTION("if(or(countifs($H$3:H60,H60)&gt;1, countifs($I$3:I60,I60)&gt;1),""Trùng"",if(or(COUNTIFS('Data tổng'!$I:$I,$I60)&gt;1,COUNTIFS('Data tổng'!$H:$H,$H60)&gt;1),""Trùng ""&amp;FILTER('Data tổng'!$B:$B,'Data tổng'!$I:$I=$I60,'Data tổng'!$B:$B&lt;&gt;$B60),""ok""))"),"ok")</f>
        <v>ok</v>
      </c>
      <c r="M531" s="16" t="s">
        <v>112</v>
      </c>
      <c r="N531" s="16"/>
      <c r="O531" s="16"/>
      <c r="P531" s="16"/>
      <c r="Q531" s="16"/>
      <c r="R531" s="16"/>
      <c r="S531" s="16"/>
      <c r="T531" s="16"/>
      <c r="U531" s="22" t="s">
        <v>2061</v>
      </c>
      <c r="V531" s="23">
        <v>44426</v>
      </c>
      <c r="W531" s="24" t="s">
        <v>57</v>
      </c>
      <c r="X531" s="25">
        <v>44427</v>
      </c>
      <c r="Y531" s="33">
        <v>0.66666666666666663</v>
      </c>
      <c r="Z531" s="26" t="s">
        <v>827</v>
      </c>
      <c r="AA531" s="26" t="s">
        <v>47</v>
      </c>
      <c r="AB531" s="27"/>
      <c r="AC531" s="27"/>
      <c r="AD531" s="29"/>
      <c r="AE531" s="29"/>
      <c r="AF531" s="29"/>
      <c r="AG531" s="29"/>
    </row>
    <row r="532" spans="1:33" ht="38.5" hidden="1">
      <c r="A532" s="15">
        <v>44427</v>
      </c>
      <c r="B532" s="16" t="s">
        <v>1866</v>
      </c>
      <c r="C532" s="22" t="s">
        <v>1944</v>
      </c>
      <c r="D532" s="16" t="s">
        <v>417</v>
      </c>
      <c r="E532" s="16"/>
      <c r="F532" s="17" t="str">
        <f t="shared" si="9"/>
        <v>Từ chối Phỏng vấn</v>
      </c>
      <c r="G532" s="16" t="s">
        <v>2062</v>
      </c>
      <c r="H532" s="18">
        <v>984942302</v>
      </c>
      <c r="I532" s="16" t="s">
        <v>2063</v>
      </c>
      <c r="J532" s="125">
        <v>33640</v>
      </c>
      <c r="K532" s="30" t="s">
        <v>2064</v>
      </c>
      <c r="L532" s="21" t="str">
        <f ca="1">IFERROR(__xludf.DUMMYFUNCTION("if(or(countifs($H$3:H61,H61)&gt;1, countifs($I$3:I61,I61)&gt;1),""Trùng"",if(or(COUNTIFS('Data tổng'!$I:$I,$I61)&gt;1,COUNTIFS('Data tổng'!$H:$H,$H61)&gt;1),""Trùng ""&amp;FILTER('Data tổng'!$B:$B,'Data tổng'!$I:$I=$I61,'Data tổng'!$B:$B&lt;&gt;$B61),""ok""))"),"ok")</f>
        <v>ok</v>
      </c>
      <c r="M532" s="16" t="s">
        <v>83</v>
      </c>
      <c r="N532" s="16" t="s">
        <v>243</v>
      </c>
      <c r="O532" s="16"/>
      <c r="P532" s="16"/>
      <c r="Q532" s="16"/>
      <c r="R532" s="16"/>
      <c r="S532" s="16"/>
      <c r="T532" s="16"/>
      <c r="U532" s="22" t="s">
        <v>2065</v>
      </c>
      <c r="V532" s="23">
        <v>44427</v>
      </c>
      <c r="W532" s="24" t="s">
        <v>57</v>
      </c>
      <c r="X532" s="25">
        <v>44432</v>
      </c>
      <c r="Y532" s="33">
        <v>0.6875</v>
      </c>
      <c r="Z532" s="26" t="s">
        <v>1949</v>
      </c>
      <c r="AA532" s="26" t="s">
        <v>58</v>
      </c>
      <c r="AB532" s="27"/>
      <c r="AC532" s="27"/>
      <c r="AD532" s="29"/>
      <c r="AE532" s="29"/>
      <c r="AF532" s="29"/>
      <c r="AG532" s="29"/>
    </row>
    <row r="533" spans="1:33" ht="151" hidden="1">
      <c r="A533" s="15">
        <v>44427</v>
      </c>
      <c r="B533" s="16" t="s">
        <v>1866</v>
      </c>
      <c r="C533" s="22" t="s">
        <v>1944</v>
      </c>
      <c r="D533" s="16" t="s">
        <v>35</v>
      </c>
      <c r="E533" s="16"/>
      <c r="F533" s="17" t="str">
        <f t="shared" si="9"/>
        <v>Đã onboard</v>
      </c>
      <c r="G533" s="16" t="s">
        <v>2066</v>
      </c>
      <c r="H533" s="44">
        <v>981141611</v>
      </c>
      <c r="I533" s="16" t="s">
        <v>2067</v>
      </c>
      <c r="J533" s="125">
        <v>34714</v>
      </c>
      <c r="K533" s="30" t="s">
        <v>2068</v>
      </c>
      <c r="L533" s="21" t="str">
        <f ca="1">IFERROR(__xludf.DUMMYFUNCTION("if(or(countifs($H$3:H62,H62)&gt;1, countifs($I$3:I62,I62)&gt;1),""Trùng"",if(or(COUNTIFS('Data tổng'!$I:$I,$I62)&gt;1,COUNTIFS('Data tổng'!$H:$H,$H62)&gt;1),""Trùng ""&amp;FILTER('Data tổng'!$B:$B,'Data tổng'!$I:$I=$I62,'Data tổng'!$B:$B&lt;&gt;$B62),""ok""))"),"ok")</f>
        <v>ok</v>
      </c>
      <c r="M533" s="16" t="s">
        <v>112</v>
      </c>
      <c r="N533" s="16"/>
      <c r="O533" s="16"/>
      <c r="P533" s="16"/>
      <c r="Q533" s="16"/>
      <c r="R533" s="16"/>
      <c r="S533" s="16"/>
      <c r="T533" s="16"/>
      <c r="U533" s="22" t="s">
        <v>2069</v>
      </c>
      <c r="V533" s="23">
        <v>44427</v>
      </c>
      <c r="W533" s="24" t="s">
        <v>57</v>
      </c>
      <c r="X533" s="25">
        <v>44434</v>
      </c>
      <c r="Y533" s="33">
        <v>0.41666666666666669</v>
      </c>
      <c r="Z533" s="26" t="s">
        <v>1949</v>
      </c>
      <c r="AA533" s="26" t="s">
        <v>57</v>
      </c>
      <c r="AB533" s="39">
        <v>44440</v>
      </c>
      <c r="AC533" s="27" t="s">
        <v>65</v>
      </c>
      <c r="AD533" s="118">
        <v>44459</v>
      </c>
      <c r="AE533" s="29" t="s">
        <v>65</v>
      </c>
      <c r="AF533" s="29"/>
      <c r="AG533" s="35">
        <v>9000000</v>
      </c>
    </row>
    <row r="534" spans="1:33" ht="38.5" hidden="1">
      <c r="A534" s="15">
        <v>44427</v>
      </c>
      <c r="B534" s="16" t="s">
        <v>1866</v>
      </c>
      <c r="C534" s="22" t="s">
        <v>1944</v>
      </c>
      <c r="D534" s="16" t="s">
        <v>79</v>
      </c>
      <c r="E534" s="16"/>
      <c r="F534" s="17" t="str">
        <f t="shared" si="9"/>
        <v>Hủy Phỏng vấn</v>
      </c>
      <c r="G534" s="16" t="s">
        <v>2070</v>
      </c>
      <c r="H534" s="18">
        <v>335909666</v>
      </c>
      <c r="I534" s="16" t="s">
        <v>2071</v>
      </c>
      <c r="J534" s="81">
        <v>35851</v>
      </c>
      <c r="K534" s="30" t="s">
        <v>2072</v>
      </c>
      <c r="L534" s="21" t="str">
        <f ca="1">IFERROR(__xludf.DUMMYFUNCTION("if(or(countifs($H$3:H63,H63)&gt;1, countifs($I$3:I63,I63)&gt;1),""Trùng"",if(or(COUNTIFS('Data tổng'!$I:$I,$I63)&gt;1,COUNTIFS('Data tổng'!$H:$H,$H63)&gt;1),""Trùng ""&amp;FILTER('Data tổng'!$B:$B,'Data tổng'!$I:$I=$I63,'Data tổng'!$B:$B&lt;&gt;$B63),""ok""))"),"ok")</f>
        <v>ok</v>
      </c>
      <c r="M534" s="16" t="s">
        <v>149</v>
      </c>
      <c r="N534" s="16" t="s">
        <v>150</v>
      </c>
      <c r="O534" s="16"/>
      <c r="P534" s="16"/>
      <c r="Q534" s="16"/>
      <c r="R534" s="16"/>
      <c r="S534" s="16"/>
      <c r="T534" s="16"/>
      <c r="U534" s="22"/>
      <c r="V534" s="23">
        <v>44427</v>
      </c>
      <c r="W534" s="24" t="s">
        <v>57</v>
      </c>
      <c r="X534" s="25">
        <v>44434</v>
      </c>
      <c r="Y534" s="33">
        <v>0.60416666666666663</v>
      </c>
      <c r="Z534" s="26" t="s">
        <v>1949</v>
      </c>
      <c r="AA534" s="26" t="s">
        <v>187</v>
      </c>
      <c r="AB534" s="39"/>
      <c r="AC534" s="27"/>
      <c r="AD534" s="118"/>
      <c r="AE534" s="29"/>
      <c r="AF534" s="29"/>
      <c r="AG534" s="29"/>
    </row>
    <row r="535" spans="1:33" ht="38.5" hidden="1">
      <c r="A535" s="15">
        <v>44427</v>
      </c>
      <c r="B535" s="16" t="s">
        <v>1866</v>
      </c>
      <c r="C535" s="22" t="s">
        <v>2073</v>
      </c>
      <c r="D535" s="16"/>
      <c r="E535" s="16"/>
      <c r="F535" s="17" t="str">
        <f t="shared" si="9"/>
        <v>Hủy Phỏng vấn</v>
      </c>
      <c r="G535" s="16" t="s">
        <v>2074</v>
      </c>
      <c r="H535" s="18">
        <v>342007111</v>
      </c>
      <c r="I535" s="16" t="s">
        <v>2075</v>
      </c>
      <c r="J535" s="81">
        <v>36146</v>
      </c>
      <c r="K535" s="30" t="s">
        <v>2076</v>
      </c>
      <c r="L535" s="21" t="str">
        <f ca="1">IFERROR(__xludf.DUMMYFUNCTION("if(or(countifs($H$3:H64,H64)&gt;1, countifs($I$3:I64,I64)&gt;1),""Trùng"",if(or(COUNTIFS('Data tổng'!$I:$I,$I64)&gt;1,COUNTIFS('Data tổng'!$H:$H,$H64)&gt;1),""Trùng ""&amp;FILTER('Data tổng'!$B:$B,'Data tổng'!$I:$I=$I64,'Data tổng'!$B:$B&lt;&gt;$B64),""ok""))"),"ok")</f>
        <v>ok</v>
      </c>
      <c r="M535" s="16" t="s">
        <v>149</v>
      </c>
      <c r="N535" s="16" t="s">
        <v>150</v>
      </c>
      <c r="O535" s="16"/>
      <c r="P535" s="16"/>
      <c r="Q535" s="16"/>
      <c r="R535" s="16"/>
      <c r="S535" s="16"/>
      <c r="T535" s="16"/>
      <c r="U535" s="22"/>
      <c r="V535" s="23">
        <v>44427</v>
      </c>
      <c r="W535" s="24" t="s">
        <v>57</v>
      </c>
      <c r="X535" s="25">
        <v>44435</v>
      </c>
      <c r="Y535" s="33">
        <v>0.41666666666666669</v>
      </c>
      <c r="Z535" s="26" t="s">
        <v>1949</v>
      </c>
      <c r="AA535" s="26" t="s">
        <v>187</v>
      </c>
      <c r="AB535" s="27"/>
      <c r="AC535" s="27"/>
      <c r="AD535" s="29"/>
      <c r="AE535" s="29"/>
      <c r="AF535" s="29"/>
      <c r="AG535" s="29"/>
    </row>
    <row r="536" spans="1:33" ht="38.5" hidden="1">
      <c r="A536" s="15">
        <v>44427</v>
      </c>
      <c r="B536" s="16" t="s">
        <v>1866</v>
      </c>
      <c r="C536" s="22" t="s">
        <v>155</v>
      </c>
      <c r="D536" s="16" t="s">
        <v>417</v>
      </c>
      <c r="E536" s="16"/>
      <c r="F536" s="17" t="str">
        <f t="shared" si="9"/>
        <v>Fail Phỏng vấn</v>
      </c>
      <c r="G536" s="16" t="s">
        <v>2077</v>
      </c>
      <c r="H536" s="18">
        <v>865361943</v>
      </c>
      <c r="I536" s="16" t="s">
        <v>2078</v>
      </c>
      <c r="J536" s="81">
        <v>34576</v>
      </c>
      <c r="K536" s="30" t="s">
        <v>2079</v>
      </c>
      <c r="L536" s="21" t="str">
        <f ca="1">IFERROR(__xludf.DUMMYFUNCTION("if(or(countifs($H$3:H65,H65)&gt;1, countifs($I$3:I65,I65)&gt;1),""Trùng"",if(or(COUNTIFS('Data tổng'!$I:$I,$I65)&gt;1,COUNTIFS('Data tổng'!$H:$H,$H65)&gt;1),""Trùng ""&amp;FILTER('Data tổng'!$B:$B,'Data tổng'!$I:$I=$I65,'Data tổng'!$B:$B&lt;&gt;$B65),""ok""))"),"ok")</f>
        <v>ok</v>
      </c>
      <c r="M536" s="16" t="s">
        <v>801</v>
      </c>
      <c r="N536" s="16"/>
      <c r="O536" s="16"/>
      <c r="P536" s="16"/>
      <c r="Q536" s="16"/>
      <c r="R536" s="16"/>
      <c r="S536" s="16"/>
      <c r="T536" s="16"/>
      <c r="U536" s="22"/>
      <c r="V536" s="23">
        <v>44428</v>
      </c>
      <c r="W536" s="24" t="s">
        <v>57</v>
      </c>
      <c r="X536" s="25">
        <v>44432</v>
      </c>
      <c r="Y536" s="33">
        <v>0.72916666666666663</v>
      </c>
      <c r="Z536" s="26" t="s">
        <v>995</v>
      </c>
      <c r="AA536" s="26" t="s">
        <v>47</v>
      </c>
      <c r="AB536" s="27"/>
      <c r="AC536" s="27"/>
      <c r="AD536" s="29"/>
      <c r="AE536" s="29"/>
      <c r="AF536" s="29"/>
      <c r="AG536" s="29"/>
    </row>
    <row r="537" spans="1:33" ht="26.5" hidden="1">
      <c r="A537" s="15">
        <v>44431</v>
      </c>
      <c r="B537" s="16" t="s">
        <v>1866</v>
      </c>
      <c r="C537" s="22" t="s">
        <v>2073</v>
      </c>
      <c r="D537" s="16"/>
      <c r="E537" s="16"/>
      <c r="F537" s="17" t="str">
        <f t="shared" si="9"/>
        <v>Đã onboard</v>
      </c>
      <c r="G537" s="16" t="s">
        <v>2080</v>
      </c>
      <c r="H537" s="18">
        <v>377748866</v>
      </c>
      <c r="I537" s="16" t="s">
        <v>2081</v>
      </c>
      <c r="J537" s="81">
        <v>34757</v>
      </c>
      <c r="K537" s="30" t="s">
        <v>2082</v>
      </c>
      <c r="L537" s="21" t="str">
        <f ca="1">IFERROR(__xludf.DUMMYFUNCTION("if(or(countifs($H$3:H66,H66)&gt;1, countifs($I$3:I66,I66)&gt;1),""Trùng"",if(or(COUNTIFS('Data tổng'!$I:$I,$I66)&gt;1,COUNTIFS('Data tổng'!$H:$H,$H66)&gt;1),""Trùng ""&amp;FILTER('Data tổng'!$B:$B,'Data tổng'!$I:$I=$I66,'Data tổng'!$B:$B&lt;&gt;$B66),""ok""))"),"ok")</f>
        <v>ok</v>
      </c>
      <c r="M537" s="16" t="s">
        <v>83</v>
      </c>
      <c r="N537" s="16" t="s">
        <v>243</v>
      </c>
      <c r="O537" s="16"/>
      <c r="P537" s="16"/>
      <c r="Q537" s="16"/>
      <c r="R537" s="16"/>
      <c r="S537" s="16"/>
      <c r="T537" s="16"/>
      <c r="U537" s="22"/>
      <c r="V537" s="23">
        <v>44431</v>
      </c>
      <c r="W537" s="24" t="s">
        <v>57</v>
      </c>
      <c r="X537" s="25">
        <v>44439</v>
      </c>
      <c r="Y537" s="33">
        <v>0.45833333333333331</v>
      </c>
      <c r="Z537" s="26" t="s">
        <v>1949</v>
      </c>
      <c r="AA537" s="26" t="s">
        <v>57</v>
      </c>
      <c r="AB537" s="39">
        <v>44435</v>
      </c>
      <c r="AC537" s="27" t="s">
        <v>65</v>
      </c>
      <c r="AD537" s="118">
        <v>44445</v>
      </c>
      <c r="AE537" s="29" t="s">
        <v>65</v>
      </c>
      <c r="AF537" s="29"/>
      <c r="AG537" s="35">
        <v>13000000</v>
      </c>
    </row>
    <row r="538" spans="1:33" ht="38.5" hidden="1">
      <c r="A538" s="15">
        <v>44431</v>
      </c>
      <c r="B538" s="16" t="s">
        <v>1866</v>
      </c>
      <c r="C538" s="22" t="s">
        <v>2073</v>
      </c>
      <c r="D538" s="16"/>
      <c r="E538" s="16"/>
      <c r="F538" s="17" t="str">
        <f t="shared" si="9"/>
        <v>Hủy Phỏng vấn</v>
      </c>
      <c r="G538" s="16" t="s">
        <v>2083</v>
      </c>
      <c r="H538" s="18">
        <v>948180963</v>
      </c>
      <c r="I538" s="16" t="s">
        <v>2084</v>
      </c>
      <c r="J538" s="81">
        <v>35436</v>
      </c>
      <c r="K538" s="30" t="s">
        <v>2085</v>
      </c>
      <c r="L538" s="21" t="str">
        <f ca="1">IFERROR(__xludf.DUMMYFUNCTION("if(or(countifs($H$3:H67,H67)&gt;1, countifs($I$3:I67,I67)&gt;1),""Trùng"",if(or(COUNTIFS('Data tổng'!$I:$I,$I67)&gt;1,COUNTIFS('Data tổng'!$H:$H,$H67)&gt;1),""Trùng ""&amp;FILTER('Data tổng'!$B:$B,'Data tổng'!$I:$I=$I67,'Data tổng'!$B:$B&lt;&gt;$B67),""ok""))"),"ok")</f>
        <v>ok</v>
      </c>
      <c r="M538" s="16" t="s">
        <v>83</v>
      </c>
      <c r="N538" s="16" t="s">
        <v>243</v>
      </c>
      <c r="O538" s="16"/>
      <c r="P538" s="16"/>
      <c r="Q538" s="16"/>
      <c r="R538" s="16"/>
      <c r="S538" s="16"/>
      <c r="T538" s="16"/>
      <c r="U538" s="22"/>
      <c r="V538" s="23">
        <v>44432</v>
      </c>
      <c r="W538" s="24" t="s">
        <v>57</v>
      </c>
      <c r="X538" s="25">
        <v>44439</v>
      </c>
      <c r="Y538" s="33">
        <v>0.70833333333333337</v>
      </c>
      <c r="Z538" s="26" t="s">
        <v>2086</v>
      </c>
      <c r="AA538" s="26" t="s">
        <v>187</v>
      </c>
      <c r="AB538" s="27"/>
      <c r="AC538" s="27"/>
      <c r="AD538" s="29"/>
      <c r="AE538" s="29"/>
      <c r="AF538" s="29"/>
      <c r="AG538" s="29"/>
    </row>
    <row r="539" spans="1:33" ht="38.5" hidden="1">
      <c r="A539" s="15">
        <v>44431</v>
      </c>
      <c r="B539" s="16" t="s">
        <v>1866</v>
      </c>
      <c r="C539" s="22" t="s">
        <v>2087</v>
      </c>
      <c r="D539" s="16"/>
      <c r="E539" s="16"/>
      <c r="F539" s="17" t="str">
        <f t="shared" si="9"/>
        <v>Fail Phỏng vấn</v>
      </c>
      <c r="G539" s="16" t="s">
        <v>2088</v>
      </c>
      <c r="H539" s="18">
        <v>967647193</v>
      </c>
      <c r="I539" s="16" t="s">
        <v>2089</v>
      </c>
      <c r="J539" s="81">
        <v>33976</v>
      </c>
      <c r="K539" s="30" t="s">
        <v>2090</v>
      </c>
      <c r="L539" s="21" t="str">
        <f ca="1">IFERROR(__xludf.DUMMYFUNCTION("if(or(countifs($H$3:H68,H68)&gt;1, countifs($I$3:I68,I68)&gt;1),""Trùng"",if(or(COUNTIFS('Data tổng'!$I:$I,$I68)&gt;1,COUNTIFS('Data tổng'!$H:$H,$H68)&gt;1),""Trùng ""&amp;FILTER('Data tổng'!$B:$B,'Data tổng'!$I:$I=$I68,'Data tổng'!$B:$B&lt;&gt;$B68),""ok""))"),"ok")</f>
        <v>ok</v>
      </c>
      <c r="M539" s="16" t="s">
        <v>83</v>
      </c>
      <c r="N539" s="16" t="s">
        <v>243</v>
      </c>
      <c r="O539" s="16"/>
      <c r="P539" s="16"/>
      <c r="Q539" s="16"/>
      <c r="R539" s="16"/>
      <c r="S539" s="16"/>
      <c r="T539" s="16"/>
      <c r="U539" s="22"/>
      <c r="V539" s="23">
        <v>44432</v>
      </c>
      <c r="W539" s="24" t="s">
        <v>57</v>
      </c>
      <c r="X539" s="25">
        <v>44440</v>
      </c>
      <c r="Y539" s="33">
        <v>0.70833333333333337</v>
      </c>
      <c r="Z539" s="26" t="s">
        <v>1348</v>
      </c>
      <c r="AA539" s="26" t="s">
        <v>47</v>
      </c>
      <c r="AB539" s="27"/>
      <c r="AC539" s="27"/>
      <c r="AD539" s="29"/>
      <c r="AE539" s="29"/>
      <c r="AF539" s="29"/>
      <c r="AG539" s="29"/>
    </row>
    <row r="540" spans="1:33" ht="38.5" hidden="1">
      <c r="A540" s="15">
        <v>44431</v>
      </c>
      <c r="B540" s="16" t="s">
        <v>1866</v>
      </c>
      <c r="C540" s="22" t="s">
        <v>2073</v>
      </c>
      <c r="D540" s="16"/>
      <c r="E540" s="16"/>
      <c r="F540" s="17" t="str">
        <f t="shared" si="9"/>
        <v>Fail Phỏng vấn</v>
      </c>
      <c r="G540" s="16" t="s">
        <v>2091</v>
      </c>
      <c r="H540" s="18">
        <v>948383266</v>
      </c>
      <c r="I540" s="16" t="s">
        <v>2092</v>
      </c>
      <c r="J540" s="81">
        <v>35333</v>
      </c>
      <c r="K540" s="30" t="s">
        <v>2093</v>
      </c>
      <c r="L540" s="21" t="str">
        <f ca="1">IFERROR(__xludf.DUMMYFUNCTION("if(or(countifs($H$3:H69,H69)&gt;1, countifs($I$3:I69,I69)&gt;1),""Trùng"",if(or(COUNTIFS('Data tổng'!$I:$I,$I69)&gt;1,COUNTIFS('Data tổng'!$H:$H,$H69)&gt;1),""Trùng ""&amp;FILTER('Data tổng'!$B:$B,'Data tổng'!$I:$I=$I69,'Data tổng'!$B:$B&lt;&gt;$B69),""ok""))"),"ok")</f>
        <v>ok</v>
      </c>
      <c r="M540" s="16" t="s">
        <v>83</v>
      </c>
      <c r="N540" s="16" t="s">
        <v>243</v>
      </c>
      <c r="O540" s="16"/>
      <c r="P540" s="16"/>
      <c r="Q540" s="16"/>
      <c r="R540" s="16"/>
      <c r="S540" s="16"/>
      <c r="T540" s="16"/>
      <c r="U540" s="22"/>
      <c r="V540" s="23">
        <v>44432</v>
      </c>
      <c r="W540" s="24" t="s">
        <v>57</v>
      </c>
      <c r="X540" s="25">
        <v>44441</v>
      </c>
      <c r="Y540" s="33">
        <v>0.70833333333333337</v>
      </c>
      <c r="Z540" s="26" t="s">
        <v>1949</v>
      </c>
      <c r="AA540" s="26" t="s">
        <v>47</v>
      </c>
      <c r="AB540" s="27"/>
      <c r="AC540" s="27"/>
      <c r="AD540" s="29"/>
      <c r="AE540" s="29"/>
      <c r="AF540" s="29"/>
      <c r="AG540" s="29"/>
    </row>
    <row r="541" spans="1:33" ht="38.5" hidden="1">
      <c r="A541" s="15">
        <v>44431</v>
      </c>
      <c r="B541" s="16" t="s">
        <v>1866</v>
      </c>
      <c r="C541" s="22" t="s">
        <v>2073</v>
      </c>
      <c r="D541" s="16"/>
      <c r="E541" s="16"/>
      <c r="F541" s="17" t="str">
        <f t="shared" si="9"/>
        <v>Hủy Phỏng vấn</v>
      </c>
      <c r="G541" s="16" t="s">
        <v>2094</v>
      </c>
      <c r="H541" s="18">
        <v>375982688</v>
      </c>
      <c r="I541" s="16" t="s">
        <v>2095</v>
      </c>
      <c r="J541" s="81">
        <v>36345</v>
      </c>
      <c r="K541" s="30" t="s">
        <v>2096</v>
      </c>
      <c r="L541" s="21" t="str">
        <f ca="1">IFERROR(__xludf.DUMMYFUNCTION("if(or(countifs($H$3:H70,H70)&gt;1, countifs($I$3:I70,I70)&gt;1),""Trùng"",if(or(COUNTIFS('Data tổng'!$I:$I,$I70)&gt;1,COUNTIFS('Data tổng'!$H:$H,$H70)&gt;1),""Trùng ""&amp;FILTER('Data tổng'!$B:$B,'Data tổng'!$I:$I=$I70,'Data tổng'!$B:$B&lt;&gt;$B70),""ok""))"),"ok")</f>
        <v>ok</v>
      </c>
      <c r="M541" s="16" t="s">
        <v>83</v>
      </c>
      <c r="N541" s="16" t="s">
        <v>243</v>
      </c>
      <c r="O541" s="16"/>
      <c r="P541" s="16"/>
      <c r="Q541" s="16"/>
      <c r="R541" s="16"/>
      <c r="S541" s="16"/>
      <c r="T541" s="16"/>
      <c r="U541" s="22"/>
      <c r="V541" s="23">
        <v>44432</v>
      </c>
      <c r="W541" s="24" t="s">
        <v>57</v>
      </c>
      <c r="X541" s="25">
        <v>44442</v>
      </c>
      <c r="Y541" s="33">
        <v>0.70833333333333337</v>
      </c>
      <c r="Z541" s="26" t="s">
        <v>1949</v>
      </c>
      <c r="AA541" s="26" t="s">
        <v>187</v>
      </c>
      <c r="AB541" s="27"/>
      <c r="AC541" s="27"/>
      <c r="AD541" s="29"/>
      <c r="AE541" s="29"/>
      <c r="AF541" s="29"/>
      <c r="AG541" s="29"/>
    </row>
    <row r="542" spans="1:33" ht="38.5" hidden="1">
      <c r="A542" s="15">
        <v>44431</v>
      </c>
      <c r="B542" s="16" t="s">
        <v>1866</v>
      </c>
      <c r="C542" s="22" t="s">
        <v>2073</v>
      </c>
      <c r="D542" s="16"/>
      <c r="E542" s="16"/>
      <c r="F542" s="17" t="str">
        <f t="shared" si="9"/>
        <v>Fail Phỏng vấn</v>
      </c>
      <c r="G542" s="16" t="s">
        <v>2097</v>
      </c>
      <c r="H542" s="18">
        <v>828695696</v>
      </c>
      <c r="I542" s="16" t="s">
        <v>2098</v>
      </c>
      <c r="J542" s="81">
        <v>35420</v>
      </c>
      <c r="K542" s="30" t="s">
        <v>2099</v>
      </c>
      <c r="L542" s="21" t="str">
        <f ca="1">IFERROR(__xludf.DUMMYFUNCTION("if(or(countifs($H$3:H71,H71)&gt;1, countifs($I$3:I71,I71)&gt;1),""Trùng"",if(or(COUNTIFS('Data tổng'!$I:$I,$I71)&gt;1,COUNTIFS('Data tổng'!$H:$H,$H71)&gt;1),""Trùng ""&amp;FILTER('Data tổng'!$B:$B,'Data tổng'!$I:$I=$I71,'Data tổng'!$B:$B&lt;&gt;$B71),""ok""))"),"ok")</f>
        <v>ok</v>
      </c>
      <c r="M542" s="16" t="s">
        <v>149</v>
      </c>
      <c r="N542" s="16" t="s">
        <v>150</v>
      </c>
      <c r="O542" s="16"/>
      <c r="P542" s="16"/>
      <c r="Q542" s="16"/>
      <c r="R542" s="16"/>
      <c r="S542" s="16"/>
      <c r="T542" s="16"/>
      <c r="U542" s="22"/>
      <c r="V542" s="23">
        <v>44431</v>
      </c>
      <c r="W542" s="24" t="s">
        <v>57</v>
      </c>
      <c r="X542" s="25">
        <v>44439</v>
      </c>
      <c r="Y542" s="33">
        <v>0.45833333333333331</v>
      </c>
      <c r="Z542" s="26" t="s">
        <v>1949</v>
      </c>
      <c r="AA542" s="26" t="s">
        <v>47</v>
      </c>
      <c r="AB542" s="27"/>
      <c r="AC542" s="27"/>
      <c r="AD542" s="29"/>
      <c r="AE542" s="29"/>
      <c r="AF542" s="29"/>
      <c r="AG542" s="29"/>
    </row>
    <row r="543" spans="1:33" ht="26" hidden="1">
      <c r="A543" s="15">
        <v>44431</v>
      </c>
      <c r="B543" s="16" t="s">
        <v>1866</v>
      </c>
      <c r="C543" s="22" t="s">
        <v>78</v>
      </c>
      <c r="D543" s="16" t="s">
        <v>79</v>
      </c>
      <c r="E543" s="16"/>
      <c r="F543" s="17" t="str">
        <f t="shared" si="9"/>
        <v>Fail CV</v>
      </c>
      <c r="G543" s="16" t="s">
        <v>2100</v>
      </c>
      <c r="H543" s="18">
        <v>386163897</v>
      </c>
      <c r="I543" s="16" t="s">
        <v>2101</v>
      </c>
      <c r="J543" s="81">
        <v>36411</v>
      </c>
      <c r="K543" s="30" t="s">
        <v>2102</v>
      </c>
      <c r="L543" s="21" t="str">
        <f ca="1">IFERROR(__xludf.DUMMYFUNCTION("if(or(countifs($H$3:H72,H72)&gt;1, countifs($I$3:I72,I72)&gt;1),""Trùng"",if(or(COUNTIFS('Data tổng'!$I:$I,$I72)&gt;1,COUNTIFS('Data tổng'!$H:$H,$H72)&gt;1),""Trùng ""&amp;FILTER('Data tổng'!$B:$B,'Data tổng'!$I:$I=$I72,'Data tổng'!$B:$B&lt;&gt;$B72),""ok""))"),"ok")</f>
        <v>ok</v>
      </c>
      <c r="M543" s="16" t="s">
        <v>83</v>
      </c>
      <c r="N543" s="16" t="s">
        <v>243</v>
      </c>
      <c r="O543" s="16"/>
      <c r="P543" s="16"/>
      <c r="Q543" s="16"/>
      <c r="R543" s="16"/>
      <c r="S543" s="16"/>
      <c r="T543" s="16"/>
      <c r="U543" s="22"/>
      <c r="V543" s="23">
        <v>33261</v>
      </c>
      <c r="W543" s="24" t="s">
        <v>47</v>
      </c>
      <c r="X543" s="25"/>
      <c r="Y543" s="26"/>
      <c r="Z543" s="26"/>
      <c r="AA543" s="26"/>
      <c r="AB543" s="27"/>
      <c r="AC543" s="27"/>
      <c r="AD543" s="29"/>
      <c r="AE543" s="29"/>
      <c r="AF543" s="29"/>
      <c r="AG543" s="29"/>
    </row>
    <row r="544" spans="1:33" ht="26" hidden="1">
      <c r="A544" s="15">
        <v>44433</v>
      </c>
      <c r="B544" s="16" t="s">
        <v>1866</v>
      </c>
      <c r="C544" s="22" t="s">
        <v>155</v>
      </c>
      <c r="D544" s="16" t="s">
        <v>417</v>
      </c>
      <c r="E544" s="16"/>
      <c r="F544" s="17" t="str">
        <f t="shared" si="9"/>
        <v>Đã nhận được CV</v>
      </c>
      <c r="G544" s="16" t="s">
        <v>2103</v>
      </c>
      <c r="H544" s="18">
        <v>342560836</v>
      </c>
      <c r="I544" s="16" t="s">
        <v>2104</v>
      </c>
      <c r="J544" s="81">
        <v>34294</v>
      </c>
      <c r="K544" s="30" t="s">
        <v>2105</v>
      </c>
      <c r="L544" s="21" t="str">
        <f ca="1">IFERROR(__xludf.DUMMYFUNCTION("if(or(countifs($H$3:H73,H73)&gt;1, countifs($I$3:I73,I73)&gt;1),""Trùng"",if(or(COUNTIFS('Data tổng'!$I:$I,$I73)&gt;1,COUNTIFS('Data tổng'!$H:$H,$H73)&gt;1),""Trùng ""&amp;FILTER('Data tổng'!$B:$B,'Data tổng'!$I:$I=$I73,'Data tổng'!$B:$B&lt;&gt;$B73),""ok""))"),"ok")</f>
        <v>ok</v>
      </c>
      <c r="M544" s="16" t="s">
        <v>801</v>
      </c>
      <c r="N544" s="16"/>
      <c r="O544" s="16"/>
      <c r="P544" s="16"/>
      <c r="Q544" s="16"/>
      <c r="R544" s="16"/>
      <c r="S544" s="16"/>
      <c r="T544" s="16"/>
      <c r="U544" s="22"/>
      <c r="V544" s="23"/>
      <c r="W544" s="24"/>
      <c r="X544" s="25"/>
      <c r="Y544" s="26"/>
      <c r="Z544" s="26"/>
      <c r="AA544" s="26"/>
      <c r="AB544" s="27"/>
      <c r="AC544" s="27"/>
      <c r="AD544" s="29"/>
      <c r="AE544" s="29"/>
      <c r="AF544" s="29"/>
      <c r="AG544" s="29"/>
    </row>
    <row r="545" spans="1:33" ht="201" hidden="1">
      <c r="A545" s="15">
        <v>44433</v>
      </c>
      <c r="B545" s="16" t="s">
        <v>1866</v>
      </c>
      <c r="C545" s="22" t="s">
        <v>2106</v>
      </c>
      <c r="D545" s="16"/>
      <c r="E545" s="16"/>
      <c r="F545" s="17" t="str">
        <f t="shared" si="9"/>
        <v>Fail Phỏng vấn</v>
      </c>
      <c r="G545" s="16" t="s">
        <v>2107</v>
      </c>
      <c r="H545" s="18">
        <v>969736718</v>
      </c>
      <c r="I545" s="16" t="s">
        <v>2108</v>
      </c>
      <c r="J545" s="81">
        <v>34552</v>
      </c>
      <c r="K545" s="30" t="s">
        <v>2109</v>
      </c>
      <c r="L545" s="21" t="str">
        <f ca="1">IFERROR(__xludf.DUMMYFUNCTION("if(or(countifs($H$3:H74,H74)&gt;1, countifs($I$3:I74,I74)&gt;1),""Trùng"",if(or(COUNTIFS('Data tổng'!$I:$I,$I74)&gt;1,COUNTIFS('Data tổng'!$H:$H,$H74)&gt;1),""Trùng ""&amp;FILTER('Data tổng'!$B:$B,'Data tổng'!$I:$I=$I74,'Data tổng'!$B:$B&lt;&gt;$B74),""ok""))"),"ok")</f>
        <v>ok</v>
      </c>
      <c r="M545" s="16" t="s">
        <v>83</v>
      </c>
      <c r="N545" s="16" t="s">
        <v>243</v>
      </c>
      <c r="O545" s="16"/>
      <c r="P545" s="16"/>
      <c r="Q545" s="16"/>
      <c r="R545" s="16"/>
      <c r="S545" s="16"/>
      <c r="T545" s="16"/>
      <c r="U545" s="22" t="s">
        <v>2110</v>
      </c>
      <c r="V545" s="23">
        <v>44433</v>
      </c>
      <c r="W545" s="24" t="s">
        <v>57</v>
      </c>
      <c r="X545" s="25">
        <v>44435</v>
      </c>
      <c r="Y545" s="33">
        <v>0.70833333333333337</v>
      </c>
      <c r="Z545" s="26" t="s">
        <v>1446</v>
      </c>
      <c r="AA545" s="26" t="s">
        <v>47</v>
      </c>
      <c r="AB545" s="27"/>
      <c r="AC545" s="27"/>
      <c r="AD545" s="29"/>
      <c r="AE545" s="29"/>
      <c r="AF545" s="29"/>
      <c r="AG545" s="29"/>
    </row>
    <row r="546" spans="1:33" ht="26.5" hidden="1">
      <c r="A546" s="15">
        <v>44434</v>
      </c>
      <c r="B546" s="16" t="s">
        <v>1866</v>
      </c>
      <c r="C546" s="22" t="s">
        <v>155</v>
      </c>
      <c r="D546" s="16" t="s">
        <v>417</v>
      </c>
      <c r="E546" s="16"/>
      <c r="F546" s="17" t="str">
        <f t="shared" si="9"/>
        <v>Đã onboard</v>
      </c>
      <c r="G546" s="16" t="s">
        <v>2111</v>
      </c>
      <c r="H546" s="18">
        <v>968326368</v>
      </c>
      <c r="I546" s="16" t="s">
        <v>2112</v>
      </c>
      <c r="J546" s="81">
        <v>35048</v>
      </c>
      <c r="K546" s="30" t="s">
        <v>2113</v>
      </c>
      <c r="L546" s="21" t="str">
        <f ca="1">IFERROR(__xludf.DUMMYFUNCTION("if(or(countifs($H$3:H75,H75)&gt;1, countifs($I$3:I75,I75)&gt;1),""Trùng"",if(or(COUNTIFS('Data tổng'!$I:$I,$I75)&gt;1,COUNTIFS('Data tổng'!$H:$H,$H75)&gt;1),""Trùng ""&amp;FILTER('Data tổng'!$B:$B,'Data tổng'!$I:$I=$I75,'Data tổng'!$B:$B&lt;&gt;$B75),""ok""))"),"ok")</f>
        <v>ok</v>
      </c>
      <c r="M546" s="16" t="s">
        <v>149</v>
      </c>
      <c r="N546" s="16" t="s">
        <v>150</v>
      </c>
      <c r="O546" s="16"/>
      <c r="P546" s="16"/>
      <c r="Q546" s="16"/>
      <c r="R546" s="16"/>
      <c r="S546" s="16"/>
      <c r="T546" s="16"/>
      <c r="U546" s="22"/>
      <c r="V546" s="23">
        <v>44434</v>
      </c>
      <c r="W546" s="24" t="s">
        <v>57</v>
      </c>
      <c r="X546" s="25">
        <v>44436</v>
      </c>
      <c r="Y546" s="33">
        <v>0.72916666666666663</v>
      </c>
      <c r="Z546" s="26" t="s">
        <v>995</v>
      </c>
      <c r="AA546" s="26" t="s">
        <v>57</v>
      </c>
      <c r="AB546" s="39">
        <v>44438</v>
      </c>
      <c r="AC546" s="27" t="s">
        <v>65</v>
      </c>
      <c r="AD546" s="118">
        <v>44445</v>
      </c>
      <c r="AE546" s="29" t="s">
        <v>65</v>
      </c>
      <c r="AF546" s="29" t="s">
        <v>528</v>
      </c>
      <c r="AG546" s="35">
        <v>20000000</v>
      </c>
    </row>
    <row r="547" spans="1:33" ht="38.5" hidden="1">
      <c r="A547" s="15">
        <v>44435</v>
      </c>
      <c r="B547" s="16" t="s">
        <v>1866</v>
      </c>
      <c r="C547" s="22" t="s">
        <v>2073</v>
      </c>
      <c r="D547" s="16"/>
      <c r="E547" s="16"/>
      <c r="F547" s="17" t="str">
        <f t="shared" si="9"/>
        <v>Fail Phỏng vấn</v>
      </c>
      <c r="G547" s="16" t="s">
        <v>2114</v>
      </c>
      <c r="H547" s="18">
        <v>982258788</v>
      </c>
      <c r="I547" s="16" t="s">
        <v>2115</v>
      </c>
      <c r="J547" s="81">
        <v>33873</v>
      </c>
      <c r="K547" s="30" t="s">
        <v>2116</v>
      </c>
      <c r="L547" s="21" t="str">
        <f ca="1">IFERROR(__xludf.DUMMYFUNCTION("if(or(countifs($H$3:H76,H76)&gt;1, countifs($I$3:I76,I76)&gt;1),""Trùng"",if(or(COUNTIFS('Data tổng'!$I:$I,$I76)&gt;1,COUNTIFS('Data tổng'!$H:$H,$H76)&gt;1),""Trùng ""&amp;FILTER('Data tổng'!$B:$B,'Data tổng'!$I:$I=$I76,'Data tổng'!$B:$B&lt;&gt;$B76),""ok""))"),"ok")</f>
        <v>ok</v>
      </c>
      <c r="M547" s="16" t="s">
        <v>83</v>
      </c>
      <c r="N547" s="16" t="s">
        <v>243</v>
      </c>
      <c r="O547" s="16"/>
      <c r="P547" s="16"/>
      <c r="Q547" s="16"/>
      <c r="R547" s="16"/>
      <c r="S547" s="16"/>
      <c r="T547" s="16"/>
      <c r="U547" s="22"/>
      <c r="V547" s="23">
        <v>44435</v>
      </c>
      <c r="W547" s="24" t="s">
        <v>57</v>
      </c>
      <c r="X547" s="25">
        <v>44435</v>
      </c>
      <c r="Y547" s="33">
        <v>0.45833333333333331</v>
      </c>
      <c r="Z547" s="26" t="s">
        <v>1949</v>
      </c>
      <c r="AA547" s="26" t="s">
        <v>47</v>
      </c>
      <c r="AB547" s="27"/>
      <c r="AC547" s="27"/>
      <c r="AD547" s="29"/>
      <c r="AE547" s="29"/>
      <c r="AF547" s="29"/>
      <c r="AG547" s="29"/>
    </row>
    <row r="548" spans="1:33" ht="238.5" hidden="1">
      <c r="A548" s="15">
        <v>44438</v>
      </c>
      <c r="B548" s="16" t="s">
        <v>1866</v>
      </c>
      <c r="C548" s="22" t="s">
        <v>2117</v>
      </c>
      <c r="D548" s="16"/>
      <c r="E548" s="16"/>
      <c r="F548" s="17" t="str">
        <f t="shared" si="9"/>
        <v>Fail Phỏng vấn</v>
      </c>
      <c r="G548" s="16" t="s">
        <v>2118</v>
      </c>
      <c r="H548" s="18">
        <v>968041788</v>
      </c>
      <c r="I548" s="16" t="s">
        <v>2119</v>
      </c>
      <c r="J548" s="81">
        <v>31109</v>
      </c>
      <c r="K548" s="30" t="s">
        <v>2120</v>
      </c>
      <c r="L548" s="21" t="str">
        <f ca="1">IFERROR(__xludf.DUMMYFUNCTION("if(or(countifs($H$3:H77,H77)&gt;1, countifs($I$3:I77,I77)&gt;1),""Trùng"",if(or(COUNTIFS('Data tổng'!$I:$I,$I77)&gt;1,COUNTIFS('Data tổng'!$H:$H,$H77)&gt;1),""Trùng ""&amp;FILTER('Data tổng'!$B:$B,'Data tổng'!$I:$I=$I77,'Data tổng'!$B:$B&lt;&gt;$B77),""ok""))"),"ok")</f>
        <v>ok</v>
      </c>
      <c r="M548" s="16" t="s">
        <v>112</v>
      </c>
      <c r="N548" s="16"/>
      <c r="O548" s="16"/>
      <c r="P548" s="16"/>
      <c r="Q548" s="16"/>
      <c r="R548" s="16"/>
      <c r="S548" s="16"/>
      <c r="T548" s="16"/>
      <c r="U548" s="22" t="s">
        <v>2121</v>
      </c>
      <c r="V548" s="23">
        <v>44438</v>
      </c>
      <c r="W548" s="24" t="s">
        <v>57</v>
      </c>
      <c r="X548" s="25">
        <v>44439</v>
      </c>
      <c r="Y548" s="33">
        <v>0.60416666666666663</v>
      </c>
      <c r="Z548" s="26" t="s">
        <v>1446</v>
      </c>
      <c r="AA548" s="26" t="s">
        <v>47</v>
      </c>
      <c r="AB548" s="27"/>
      <c r="AC548" s="27"/>
      <c r="AD548" s="29"/>
      <c r="AE548" s="29"/>
      <c r="AF548" s="29"/>
      <c r="AG548" s="29"/>
    </row>
    <row r="549" spans="1:33" ht="188.5" hidden="1">
      <c r="A549" s="15">
        <v>44439</v>
      </c>
      <c r="B549" s="16" t="s">
        <v>1866</v>
      </c>
      <c r="C549" s="22" t="s">
        <v>2122</v>
      </c>
      <c r="D549" s="16"/>
      <c r="E549" s="16"/>
      <c r="F549" s="17" t="str">
        <f t="shared" si="9"/>
        <v>Không onboard</v>
      </c>
      <c r="G549" s="16" t="s">
        <v>2123</v>
      </c>
      <c r="H549" s="18">
        <v>941851589</v>
      </c>
      <c r="I549" s="16" t="s">
        <v>2124</v>
      </c>
      <c r="J549" s="81">
        <v>32721</v>
      </c>
      <c r="K549" s="30" t="s">
        <v>2125</v>
      </c>
      <c r="L549" s="21" t="str">
        <f ca="1">IFERROR(__xludf.DUMMYFUNCTION("if(or(countifs($H$3:H78,H78)&gt;1, countifs($I$3:I78,I78)&gt;1),""Trùng"",if(or(COUNTIFS('Data tổng'!$I:$I,$I78)&gt;1,COUNTIFS('Data tổng'!$H:$H,$H78)&gt;1),""Trùng ""&amp;FILTER('Data tổng'!$B:$B,'Data tổng'!$I:$I=$I78,'Data tổng'!$B:$B&lt;&gt;$B78),""ok""))"),"ok")</f>
        <v>ok</v>
      </c>
      <c r="M549" s="16" t="s">
        <v>83</v>
      </c>
      <c r="N549" s="16" t="s">
        <v>243</v>
      </c>
      <c r="O549" s="16"/>
      <c r="P549" s="16"/>
      <c r="Q549" s="16"/>
      <c r="R549" s="16"/>
      <c r="S549" s="16"/>
      <c r="T549" s="16"/>
      <c r="U549" s="22" t="s">
        <v>2126</v>
      </c>
      <c r="V549" s="23">
        <v>44439</v>
      </c>
      <c r="W549" s="24" t="s">
        <v>57</v>
      </c>
      <c r="X549" s="25">
        <v>44440</v>
      </c>
      <c r="Y549" s="33">
        <v>0.75</v>
      </c>
      <c r="Z549" s="26" t="s">
        <v>1065</v>
      </c>
      <c r="AA549" s="26" t="s">
        <v>57</v>
      </c>
      <c r="AB549" s="39">
        <v>44466</v>
      </c>
      <c r="AC549" s="27" t="s">
        <v>65</v>
      </c>
      <c r="AD549" s="118">
        <v>44473</v>
      </c>
      <c r="AE549" s="29" t="s">
        <v>128</v>
      </c>
      <c r="AF549" s="29"/>
      <c r="AG549" s="35">
        <v>12000000</v>
      </c>
    </row>
    <row r="550" spans="1:33" ht="101" hidden="1">
      <c r="A550" s="15">
        <v>44440</v>
      </c>
      <c r="B550" s="16" t="s">
        <v>1866</v>
      </c>
      <c r="C550" s="22" t="s">
        <v>1944</v>
      </c>
      <c r="D550" s="16" t="s">
        <v>79</v>
      </c>
      <c r="E550" s="16"/>
      <c r="F550" s="17" t="str">
        <f t="shared" si="9"/>
        <v>Fail Phỏng vấn</v>
      </c>
      <c r="G550" s="16" t="s">
        <v>2127</v>
      </c>
      <c r="H550" s="18">
        <v>973421114</v>
      </c>
      <c r="I550" s="16" t="s">
        <v>2128</v>
      </c>
      <c r="J550" s="81">
        <v>35464</v>
      </c>
      <c r="K550" s="30" t="s">
        <v>2129</v>
      </c>
      <c r="L550" s="21" t="str">
        <f ca="1">IFERROR(__xludf.DUMMYFUNCTION("if(or(countifs($H$3:H79,H79)&gt;1, countifs($I$3:I79,I79)&gt;1),""Trùng"",if(or(COUNTIFS('Data tổng'!$I:$I,$I79)&gt;1,COUNTIFS('Data tổng'!$H:$H,$H79)&gt;1),""Trùng ""&amp;FILTER('Data tổng'!$B:$B,'Data tổng'!$I:$I=$I79,'Data tổng'!$B:$B&lt;&gt;$B79),""ok""))"),"ok")</f>
        <v>ok</v>
      </c>
      <c r="M550" s="16" t="s">
        <v>83</v>
      </c>
      <c r="N550" s="16" t="s">
        <v>243</v>
      </c>
      <c r="O550" s="16"/>
      <c r="P550" s="16"/>
      <c r="Q550" s="16"/>
      <c r="R550" s="16"/>
      <c r="S550" s="16"/>
      <c r="T550" s="16"/>
      <c r="U550" s="22" t="s">
        <v>2130</v>
      </c>
      <c r="V550" s="23">
        <v>44440</v>
      </c>
      <c r="W550" s="24" t="s">
        <v>57</v>
      </c>
      <c r="X550" s="25">
        <v>44440</v>
      </c>
      <c r="Y550" s="33">
        <v>0.66666666666666663</v>
      </c>
      <c r="Z550" s="26" t="s">
        <v>1949</v>
      </c>
      <c r="AA550" s="26" t="s">
        <v>47</v>
      </c>
      <c r="AB550" s="27"/>
      <c r="AC550" s="27"/>
      <c r="AD550" s="29"/>
      <c r="AE550" s="29"/>
      <c r="AF550" s="29"/>
      <c r="AG550" s="29"/>
    </row>
    <row r="551" spans="1:33" ht="409.6" hidden="1">
      <c r="A551" s="15">
        <v>44428</v>
      </c>
      <c r="B551" s="16" t="s">
        <v>1866</v>
      </c>
      <c r="C551" s="22" t="s">
        <v>2117</v>
      </c>
      <c r="D551" s="16"/>
      <c r="E551" s="16"/>
      <c r="F551" s="17" t="str">
        <f t="shared" si="9"/>
        <v>Không onboard</v>
      </c>
      <c r="G551" s="45" t="s">
        <v>2131</v>
      </c>
      <c r="H551" s="49">
        <v>989834793</v>
      </c>
      <c r="I551" s="16" t="s">
        <v>2132</v>
      </c>
      <c r="J551" s="126" t="s">
        <v>2133</v>
      </c>
      <c r="K551" s="30" t="s">
        <v>2134</v>
      </c>
      <c r="L551" s="21" t="str">
        <f ca="1">IFERROR(__xludf.DUMMYFUNCTION("if(or(countifs($H$3:H80,H80)&gt;1, countifs($I$3:I80,I80)&gt;1),""Trùng"",if(or(COUNTIFS('Data tổng'!$I:$I,$I80)&gt;1,COUNTIFS('Data tổng'!$H:$H,$H80)&gt;1),""Trùng ""&amp;FILTER('Data tổng'!$B:$B,'Data tổng'!$I:$I=$I80,'Data tổng'!$B:$B&lt;&gt;$B80),""ok""))"),"ok")</f>
        <v>ok</v>
      </c>
      <c r="M551" s="16" t="s">
        <v>83</v>
      </c>
      <c r="N551" s="16" t="s">
        <v>243</v>
      </c>
      <c r="O551" s="16"/>
      <c r="P551" s="16"/>
      <c r="Q551" s="16"/>
      <c r="R551" s="16"/>
      <c r="S551" s="16"/>
      <c r="T551" s="16"/>
      <c r="U551" s="22" t="s">
        <v>2135</v>
      </c>
      <c r="V551" s="23"/>
      <c r="W551" s="24" t="s">
        <v>57</v>
      </c>
      <c r="X551" s="25">
        <v>44433</v>
      </c>
      <c r="Y551" s="33">
        <v>0.41666666666666669</v>
      </c>
      <c r="Z551" s="26" t="s">
        <v>1446</v>
      </c>
      <c r="AA551" s="26" t="s">
        <v>57</v>
      </c>
      <c r="AB551" s="39">
        <v>44440</v>
      </c>
      <c r="AC551" s="27" t="s">
        <v>65</v>
      </c>
      <c r="AD551" s="118">
        <v>44473</v>
      </c>
      <c r="AE551" s="29" t="s">
        <v>128</v>
      </c>
      <c r="AF551" s="29"/>
      <c r="AG551" s="35">
        <v>17000000</v>
      </c>
    </row>
    <row r="552" spans="1:33" ht="101" hidden="1">
      <c r="A552" s="15">
        <v>44440</v>
      </c>
      <c r="B552" s="16" t="s">
        <v>1866</v>
      </c>
      <c r="C552" s="22" t="s">
        <v>2122</v>
      </c>
      <c r="D552" s="16"/>
      <c r="E552" s="16"/>
      <c r="F552" s="17" t="str">
        <f t="shared" si="9"/>
        <v>Fail CV</v>
      </c>
      <c r="G552" s="16" t="s">
        <v>2136</v>
      </c>
      <c r="H552" s="49">
        <v>948741680</v>
      </c>
      <c r="I552" s="16" t="s">
        <v>2137</v>
      </c>
      <c r="J552" s="81"/>
      <c r="K552" s="30" t="s">
        <v>2138</v>
      </c>
      <c r="L552" s="21" t="str">
        <f ca="1">IFERROR(__xludf.DUMMYFUNCTION("if(or(countifs($H$3:H81,H81)&gt;1, countifs($I$3:I81,I81)&gt;1),""Trùng"",if(or(COUNTIFS('Data tổng'!$I:$I,$I81)&gt;1,COUNTIFS('Data tổng'!$H:$H,$H81)&gt;1),""Trùng ""&amp;FILTER('Data tổng'!$B:$B,'Data tổng'!$I:$I=$I81,'Data tổng'!$B:$B&lt;&gt;$B81),""ok""))"),"ok")</f>
        <v>ok</v>
      </c>
      <c r="M552" s="16" t="s">
        <v>83</v>
      </c>
      <c r="N552" s="16" t="s">
        <v>243</v>
      </c>
      <c r="O552" s="16"/>
      <c r="P552" s="16"/>
      <c r="Q552" s="16"/>
      <c r="R552" s="16"/>
      <c r="S552" s="16"/>
      <c r="T552" s="16"/>
      <c r="U552" s="22" t="s">
        <v>2139</v>
      </c>
      <c r="V552" s="23">
        <v>44445</v>
      </c>
      <c r="W552" s="24" t="s">
        <v>47</v>
      </c>
      <c r="X552" s="25"/>
      <c r="Y552" s="26"/>
      <c r="Z552" s="26"/>
      <c r="AA552" s="26"/>
      <c r="AB552" s="27"/>
      <c r="AC552" s="27"/>
      <c r="AD552" s="29"/>
      <c r="AE552" s="29"/>
      <c r="AF552" s="29"/>
      <c r="AG552" s="29"/>
    </row>
    <row r="553" spans="1:33" ht="63.5" hidden="1">
      <c r="A553" s="15">
        <v>44440</v>
      </c>
      <c r="B553" s="16" t="s">
        <v>1866</v>
      </c>
      <c r="C553" s="22" t="s">
        <v>1944</v>
      </c>
      <c r="D553" s="16" t="s">
        <v>79</v>
      </c>
      <c r="E553" s="16"/>
      <c r="F553" s="17" t="str">
        <f t="shared" si="9"/>
        <v>Fail CV</v>
      </c>
      <c r="G553" s="16" t="s">
        <v>2140</v>
      </c>
      <c r="H553" s="18">
        <v>948503200</v>
      </c>
      <c r="I553" s="16" t="s">
        <v>2141</v>
      </c>
      <c r="J553" s="81">
        <v>35709</v>
      </c>
      <c r="K553" s="30" t="s">
        <v>2142</v>
      </c>
      <c r="L553" s="21" t="str">
        <f ca="1">IFERROR(__xludf.DUMMYFUNCTION("if(or(countifs($H$3:H82,H82)&gt;1, countifs($I$3:I82,I82)&gt;1),""Trùng"",if(or(COUNTIFS('Data tổng'!$I:$I,$I82)&gt;1,COUNTIFS('Data tổng'!$H:$H,$H82)&gt;1),""Trùng ""&amp;FILTER('Data tổng'!$B:$B,'Data tổng'!$I:$I=$I82,'Data tổng'!$B:$B&lt;&gt;$B82),""ok""))"),"ok")</f>
        <v>ok</v>
      </c>
      <c r="M553" s="16" t="s">
        <v>112</v>
      </c>
      <c r="N553" s="16"/>
      <c r="O553" s="16"/>
      <c r="P553" s="16"/>
      <c r="Q553" s="16"/>
      <c r="R553" s="16"/>
      <c r="S553" s="16"/>
      <c r="T553" s="16"/>
      <c r="U553" s="22" t="s">
        <v>2143</v>
      </c>
      <c r="V553" s="23">
        <v>44442</v>
      </c>
      <c r="W553" s="24" t="s">
        <v>47</v>
      </c>
      <c r="X553" s="25"/>
      <c r="Y553" s="26"/>
      <c r="Z553" s="26"/>
      <c r="AA553" s="26"/>
      <c r="AB553" s="27"/>
      <c r="AC553" s="27"/>
      <c r="AD553" s="29"/>
      <c r="AE553" s="29"/>
      <c r="AF553" s="29"/>
      <c r="AG553" s="29"/>
    </row>
    <row r="554" spans="1:33" ht="151" hidden="1">
      <c r="A554" s="15">
        <v>44440</v>
      </c>
      <c r="B554" s="16" t="s">
        <v>1866</v>
      </c>
      <c r="C554" s="22" t="s">
        <v>2122</v>
      </c>
      <c r="D554" s="16"/>
      <c r="E554" s="16"/>
      <c r="F554" s="17" t="str">
        <f t="shared" si="9"/>
        <v>Từ chối ứng tuyển</v>
      </c>
      <c r="G554" s="16" t="s">
        <v>2144</v>
      </c>
      <c r="H554" s="18">
        <v>916606066</v>
      </c>
      <c r="I554" s="16" t="s">
        <v>2145</v>
      </c>
      <c r="J554" s="81">
        <v>34411</v>
      </c>
      <c r="K554" s="30" t="s">
        <v>2146</v>
      </c>
      <c r="L554" s="21" t="str">
        <f ca="1">IFERROR(__xludf.DUMMYFUNCTION("if(or(countifs($H$3:H83,H83)&gt;1, countifs($I$3:I83,I83)&gt;1),""Trùng"",if(or(COUNTIFS('Data tổng'!$I:$I,$I83)&gt;1,COUNTIFS('Data tổng'!$H:$H,$H83)&gt;1),""Trùng ""&amp;FILTER('Data tổng'!$B:$B,'Data tổng'!$I:$I=$I83,'Data tổng'!$B:$B&lt;&gt;$B83),""ok""))"),"ok")</f>
        <v>ok</v>
      </c>
      <c r="M554" s="16" t="s">
        <v>83</v>
      </c>
      <c r="N554" s="16" t="s">
        <v>243</v>
      </c>
      <c r="O554" s="16"/>
      <c r="P554" s="16"/>
      <c r="Q554" s="16"/>
      <c r="R554" s="16"/>
      <c r="S554" s="16"/>
      <c r="T554" s="16"/>
      <c r="U554" s="22" t="s">
        <v>2147</v>
      </c>
      <c r="V554" s="23">
        <v>44445</v>
      </c>
      <c r="W554" s="24" t="s">
        <v>58</v>
      </c>
      <c r="X554" s="25"/>
      <c r="Y554" s="26"/>
      <c r="Z554" s="26"/>
      <c r="AA554" s="26"/>
      <c r="AB554" s="27"/>
      <c r="AC554" s="27"/>
      <c r="AD554" s="29"/>
      <c r="AE554" s="29"/>
      <c r="AF554" s="29"/>
      <c r="AG554" s="29"/>
    </row>
    <row r="555" spans="1:33" hidden="1">
      <c r="A555" s="15">
        <v>44440</v>
      </c>
      <c r="B555" s="16" t="s">
        <v>1866</v>
      </c>
      <c r="C555" s="22" t="s">
        <v>2122</v>
      </c>
      <c r="D555" s="16"/>
      <c r="E555" s="16"/>
      <c r="F555" s="17" t="str">
        <f t="shared" si="9"/>
        <v>Fail CV</v>
      </c>
      <c r="G555" s="16" t="s">
        <v>2148</v>
      </c>
      <c r="H555" s="18">
        <v>866140591</v>
      </c>
      <c r="I555" s="16" t="s">
        <v>2149</v>
      </c>
      <c r="J555" s="81"/>
      <c r="K555" s="30" t="s">
        <v>2150</v>
      </c>
      <c r="L555" s="21" t="str">
        <f ca="1">IFERROR(__xludf.DUMMYFUNCTION("if(or(countifs($H$3:H84,H84)&gt;1, countifs($I$3:I84,I84)&gt;1),""Trùng"",if(or(COUNTIFS('Data tổng'!$I:$I,$I84)&gt;1,COUNTIFS('Data tổng'!$H:$H,$H84)&gt;1),""Trùng ""&amp;FILTER('Data tổng'!$B:$B,'Data tổng'!$I:$I=$I84,'Data tổng'!$B:$B&lt;&gt;$B84),""ok""))"),"ok")</f>
        <v>ok</v>
      </c>
      <c r="M555" s="16" t="s">
        <v>83</v>
      </c>
      <c r="N555" s="16" t="s">
        <v>243</v>
      </c>
      <c r="O555" s="16"/>
      <c r="P555" s="16"/>
      <c r="Q555" s="16"/>
      <c r="R555" s="16"/>
      <c r="S555" s="16"/>
      <c r="T555" s="16"/>
      <c r="U555" s="22"/>
      <c r="V555" s="23">
        <v>44440</v>
      </c>
      <c r="W555" s="24" t="s">
        <v>47</v>
      </c>
      <c r="X555" s="25"/>
      <c r="Y555" s="26"/>
      <c r="Z555" s="26"/>
      <c r="AA555" s="26"/>
      <c r="AB555" s="27"/>
      <c r="AC555" s="27"/>
      <c r="AD555" s="29"/>
      <c r="AE555" s="29"/>
      <c r="AF555" s="29"/>
      <c r="AG555" s="29"/>
    </row>
    <row r="556" spans="1:33" ht="176" hidden="1">
      <c r="A556" s="15">
        <v>44445</v>
      </c>
      <c r="B556" s="16" t="s">
        <v>1866</v>
      </c>
      <c r="C556" s="22" t="s">
        <v>2122</v>
      </c>
      <c r="D556" s="16"/>
      <c r="E556" s="16"/>
      <c r="F556" s="17" t="str">
        <f t="shared" ref="F556:F569" si="10">IF(G556="","",IF(AE556="Yes", "Đã onboard", IF(AE556="No", "Không onboard", IF(AC556="Yes", "Đồng ý offer", IF(AC556="Consider", "Cân nhắc offer",IF(AC556="No", "Từ chối offer", IF(AA556="Pass", "Pass Phỏng vấn", IF(AA556="Fail", "Fail Phỏng vấn", IF(AA556="Cancel", "Hủy Phỏng vấn", IF(AA556="Reject", "Từ chối Phỏng vấn", IF(AA556="Consider", "Cân nhắc KQ PV", IF(AND(X556&lt;&gt;"",AA556="",W556="Pass"), "Có lịch PV",IF(W556="Pass","Pass CV",IF(W556="Fail","Fail CV",IF(W556="Reject","Từ chối ứng tuyển", IF(W556="Consider","Cân nhắc CV","Đã nhận được CV"))))))))))))))))</f>
        <v>Từ chối offer</v>
      </c>
      <c r="G556" s="16" t="s">
        <v>2151</v>
      </c>
      <c r="H556" s="18">
        <v>943081992</v>
      </c>
      <c r="I556" s="16" t="s">
        <v>2152</v>
      </c>
      <c r="J556" s="81">
        <v>33786</v>
      </c>
      <c r="K556" s="30" t="s">
        <v>2153</v>
      </c>
      <c r="L556" s="21" t="str">
        <f ca="1">IFERROR(__xludf.DUMMYFUNCTION("if(or(countifs($H$3:H85,H85)&gt;1, countifs($I$3:I85,I85)&gt;1),""Trùng"",if(or(COUNTIFS('Data tổng'!$I:$I,$I85)&gt;1,COUNTIFS('Data tổng'!$H:$H,$H85)&gt;1),""Trùng ""&amp;FILTER('Data tổng'!$B:$B,'Data tổng'!$I:$I=$I85,'Data tổng'!$B:$B&lt;&gt;$B85),""ok""))"),"ok")</f>
        <v>ok</v>
      </c>
      <c r="M556" s="16" t="s">
        <v>83</v>
      </c>
      <c r="N556" s="16" t="s">
        <v>243</v>
      </c>
      <c r="O556" s="16"/>
      <c r="P556" s="16"/>
      <c r="Q556" s="16"/>
      <c r="R556" s="16"/>
      <c r="S556" s="16"/>
      <c r="T556" s="16"/>
      <c r="U556" s="22" t="s">
        <v>2154</v>
      </c>
      <c r="V556" s="23">
        <v>44445</v>
      </c>
      <c r="W556" s="24" t="s">
        <v>57</v>
      </c>
      <c r="X556" s="25">
        <v>44445</v>
      </c>
      <c r="Y556" s="33">
        <v>0.66666666666666663</v>
      </c>
      <c r="Z556" s="26" t="s">
        <v>2155</v>
      </c>
      <c r="AA556" s="26" t="s">
        <v>57</v>
      </c>
      <c r="AB556" s="39">
        <v>44461</v>
      </c>
      <c r="AC556" s="27" t="s">
        <v>128</v>
      </c>
      <c r="AD556" s="118"/>
      <c r="AE556" s="29"/>
      <c r="AF556" s="29"/>
      <c r="AG556" s="35">
        <v>17000000</v>
      </c>
    </row>
    <row r="557" spans="1:33" ht="26" hidden="1">
      <c r="A557" s="15">
        <v>44445</v>
      </c>
      <c r="B557" s="16" t="s">
        <v>1866</v>
      </c>
      <c r="C557" s="22" t="s">
        <v>2106</v>
      </c>
      <c r="D557" s="16"/>
      <c r="E557" s="16"/>
      <c r="F557" s="17" t="str">
        <f t="shared" si="10"/>
        <v>Fail CV</v>
      </c>
      <c r="G557" s="16" t="s">
        <v>2156</v>
      </c>
      <c r="H557" s="18">
        <v>973006849</v>
      </c>
      <c r="I557" s="16" t="s">
        <v>2157</v>
      </c>
      <c r="J557" s="81">
        <v>34363</v>
      </c>
      <c r="K557" s="30" t="s">
        <v>2158</v>
      </c>
      <c r="L557" s="21" t="str">
        <f ca="1">IFERROR(__xludf.DUMMYFUNCTION("if(or(countifs($H$3:H86,H86)&gt;1, countifs($I$3:I86,I86)&gt;1),""Trùng"",if(or(COUNTIFS('Data tổng'!$I:$I,$I86)&gt;1,COUNTIFS('Data tổng'!$H:$H,$H86)&gt;1),""Trùng ""&amp;FILTER('Data tổng'!$B:$B,'Data tổng'!$I:$I=$I86,'Data tổng'!$B:$B&lt;&gt;$B86),""ok""))"),"ok")</f>
        <v>ok</v>
      </c>
      <c r="M557" s="16" t="s">
        <v>83</v>
      </c>
      <c r="N557" s="16" t="s">
        <v>243</v>
      </c>
      <c r="O557" s="16"/>
      <c r="P557" s="16"/>
      <c r="Q557" s="16"/>
      <c r="R557" s="16"/>
      <c r="S557" s="16"/>
      <c r="T557" s="16"/>
      <c r="U557" s="22"/>
      <c r="V557" s="23">
        <v>44445</v>
      </c>
      <c r="W557" s="24" t="s">
        <v>47</v>
      </c>
      <c r="X557" s="25"/>
      <c r="Y557" s="26"/>
      <c r="Z557" s="26"/>
      <c r="AA557" s="26"/>
      <c r="AB557" s="27"/>
      <c r="AC557" s="27"/>
      <c r="AD557" s="29"/>
      <c r="AE557" s="29"/>
      <c r="AF557" s="29"/>
      <c r="AG557" s="29"/>
    </row>
    <row r="558" spans="1:33" hidden="1">
      <c r="A558" s="15">
        <v>44445</v>
      </c>
      <c r="B558" s="16" t="s">
        <v>1866</v>
      </c>
      <c r="C558" s="22" t="s">
        <v>155</v>
      </c>
      <c r="D558" s="16" t="s">
        <v>79</v>
      </c>
      <c r="E558" s="16"/>
      <c r="F558" s="17" t="str">
        <f t="shared" si="10"/>
        <v>Fail CV</v>
      </c>
      <c r="G558" s="16" t="s">
        <v>2159</v>
      </c>
      <c r="H558" s="18">
        <v>925334772</v>
      </c>
      <c r="I558" s="16" t="s">
        <v>2160</v>
      </c>
      <c r="J558" s="81">
        <v>35851</v>
      </c>
      <c r="K558" s="30" t="s">
        <v>2161</v>
      </c>
      <c r="L558" s="21" t="str">
        <f ca="1">IFERROR(__xludf.DUMMYFUNCTION("if(or(countifs($H$3:H87,H87)&gt;1, countifs($I$3:I87,I87)&gt;1),""Trùng"",if(or(COUNTIFS('Data tổng'!$I:$I,$I87)&gt;1,COUNTIFS('Data tổng'!$H:$H,$H87)&gt;1),""Trùng ""&amp;FILTER('Data tổng'!$B:$B,'Data tổng'!$I:$I=$I87,'Data tổng'!$B:$B&lt;&gt;$B87),""ok""))"),"ok")</f>
        <v>ok</v>
      </c>
      <c r="M558" s="16" t="s">
        <v>801</v>
      </c>
      <c r="N558" s="16"/>
      <c r="O558" s="16"/>
      <c r="P558" s="16"/>
      <c r="Q558" s="16"/>
      <c r="R558" s="16"/>
      <c r="S558" s="16"/>
      <c r="T558" s="16"/>
      <c r="U558" s="22"/>
      <c r="V558" s="23">
        <v>44445</v>
      </c>
      <c r="W558" s="24" t="s">
        <v>47</v>
      </c>
      <c r="X558" s="25"/>
      <c r="Y558" s="26"/>
      <c r="Z558" s="26"/>
      <c r="AA558" s="26"/>
      <c r="AB558" s="27"/>
      <c r="AC558" s="27"/>
      <c r="AD558" s="29"/>
      <c r="AE558" s="29"/>
      <c r="AF558" s="29"/>
      <c r="AG558" s="29"/>
    </row>
    <row r="559" spans="1:33" hidden="1">
      <c r="A559" s="15">
        <v>44445</v>
      </c>
      <c r="B559" s="16" t="s">
        <v>1866</v>
      </c>
      <c r="C559" s="22" t="s">
        <v>1944</v>
      </c>
      <c r="D559" s="16" t="s">
        <v>417</v>
      </c>
      <c r="E559" s="16"/>
      <c r="F559" s="17" t="str">
        <f t="shared" si="10"/>
        <v>Fail CV</v>
      </c>
      <c r="G559" s="16" t="s">
        <v>2162</v>
      </c>
      <c r="H559" s="18">
        <v>961071912</v>
      </c>
      <c r="I559" s="16" t="s">
        <v>2163</v>
      </c>
      <c r="J559" s="81">
        <v>33957</v>
      </c>
      <c r="K559" s="30" t="s">
        <v>2164</v>
      </c>
      <c r="L559" s="21" t="str">
        <f ca="1">IFERROR(__xludf.DUMMYFUNCTION("if(or(countifs($H$3:H88,H88)&gt;1, countifs($I$3:I88,I88)&gt;1),""Trùng"",if(or(COUNTIFS('Data tổng'!$I:$I,$I88)&gt;1,COUNTIFS('Data tổng'!$H:$H,$H88)&gt;1),""Trùng ""&amp;FILTER('Data tổng'!$B:$B,'Data tổng'!$I:$I=$I88,'Data tổng'!$B:$B&lt;&gt;$B88),""ok""))"),"ok")</f>
        <v>ok</v>
      </c>
      <c r="M559" s="16" t="s">
        <v>149</v>
      </c>
      <c r="N559" s="16" t="s">
        <v>41</v>
      </c>
      <c r="O559" s="16"/>
      <c r="P559" s="16"/>
      <c r="Q559" s="16"/>
      <c r="R559" s="16"/>
      <c r="S559" s="16"/>
      <c r="T559" s="16"/>
      <c r="U559" s="22"/>
      <c r="V559" s="23">
        <v>44445</v>
      </c>
      <c r="W559" s="24" t="s">
        <v>47</v>
      </c>
      <c r="X559" s="25"/>
      <c r="Y559" s="26"/>
      <c r="Z559" s="26"/>
      <c r="AA559" s="26"/>
      <c r="AB559" s="27"/>
      <c r="AC559" s="27"/>
      <c r="AD559" s="29"/>
      <c r="AE559" s="29"/>
      <c r="AF559" s="29"/>
      <c r="AG559" s="29"/>
    </row>
    <row r="560" spans="1:33" ht="163.5" hidden="1">
      <c r="A560" s="15">
        <v>44446</v>
      </c>
      <c r="B560" s="16" t="s">
        <v>1866</v>
      </c>
      <c r="C560" s="22" t="s">
        <v>2122</v>
      </c>
      <c r="D560" s="16"/>
      <c r="E560" s="16"/>
      <c r="F560" s="17" t="str">
        <f t="shared" si="10"/>
        <v>Fail CV</v>
      </c>
      <c r="G560" s="16" t="s">
        <v>2165</v>
      </c>
      <c r="H560" s="18">
        <v>362204468</v>
      </c>
      <c r="I560" s="16" t="s">
        <v>2166</v>
      </c>
      <c r="J560" s="81">
        <v>34090</v>
      </c>
      <c r="K560" s="30" t="s">
        <v>2167</v>
      </c>
      <c r="L560" s="21" t="str">
        <f ca="1">IFERROR(__xludf.DUMMYFUNCTION("if(or(countifs($H$3:H89,H89)&gt;1, countifs($I$3:I89,I89)&gt;1),""Trùng"",if(or(COUNTIFS('Data tổng'!$I:$I,$I89)&gt;1,COUNTIFS('Data tổng'!$H:$H,$H89)&gt;1),""Trùng ""&amp;FILTER('Data tổng'!$B:$B,'Data tổng'!$I:$I=$I89,'Data tổng'!$B:$B&lt;&gt;$B89),""ok""))"),"ok")</f>
        <v>ok</v>
      </c>
      <c r="M560" s="16" t="s">
        <v>83</v>
      </c>
      <c r="N560" s="16" t="s">
        <v>243</v>
      </c>
      <c r="O560" s="16"/>
      <c r="P560" s="16"/>
      <c r="Q560" s="16"/>
      <c r="R560" s="16"/>
      <c r="S560" s="16"/>
      <c r="T560" s="16"/>
      <c r="U560" s="22" t="s">
        <v>2168</v>
      </c>
      <c r="V560" s="23">
        <v>44447</v>
      </c>
      <c r="W560" s="24" t="s">
        <v>47</v>
      </c>
      <c r="X560" s="25"/>
      <c r="Y560" s="26"/>
      <c r="Z560" s="26"/>
      <c r="AA560" s="26"/>
      <c r="AB560" s="27"/>
      <c r="AC560" s="27"/>
      <c r="AD560" s="29"/>
      <c r="AE560" s="29"/>
      <c r="AF560" s="29"/>
      <c r="AG560" s="29"/>
    </row>
    <row r="561" spans="1:33" hidden="1">
      <c r="A561" s="15">
        <v>44447</v>
      </c>
      <c r="B561" s="16" t="s">
        <v>1866</v>
      </c>
      <c r="C561" s="22" t="s">
        <v>2087</v>
      </c>
      <c r="D561" s="16"/>
      <c r="E561" s="16"/>
      <c r="F561" s="17" t="str">
        <f t="shared" si="10"/>
        <v>Fail CV</v>
      </c>
      <c r="G561" s="16" t="s">
        <v>2169</v>
      </c>
      <c r="H561" s="18">
        <v>966546333</v>
      </c>
      <c r="I561" s="16" t="s">
        <v>2170</v>
      </c>
      <c r="J561" s="81">
        <v>34623</v>
      </c>
      <c r="K561" s="30" t="s">
        <v>2171</v>
      </c>
      <c r="L561" s="21" t="str">
        <f ca="1">IFERROR(__xludf.DUMMYFUNCTION("if(or(countifs($H$3:H90,H90)&gt;1, countifs($I$3:I90,I90)&gt;1),""Trùng"",if(or(COUNTIFS('Data tổng'!$I:$I,$I90)&gt;1,COUNTIFS('Data tổng'!$H:$H,$H90)&gt;1),""Trùng ""&amp;FILTER('Data tổng'!$B:$B,'Data tổng'!$I:$I=$I90,'Data tổng'!$B:$B&lt;&gt;$B90),""ok""))"),"ok")</f>
        <v>ok</v>
      </c>
      <c r="M561" s="16" t="s">
        <v>83</v>
      </c>
      <c r="N561" s="16" t="s">
        <v>243</v>
      </c>
      <c r="O561" s="16"/>
      <c r="P561" s="16"/>
      <c r="Q561" s="16"/>
      <c r="R561" s="16"/>
      <c r="S561" s="16"/>
      <c r="T561" s="16"/>
      <c r="U561" s="22"/>
      <c r="V561" s="23">
        <v>44473</v>
      </c>
      <c r="W561" s="24" t="s">
        <v>47</v>
      </c>
      <c r="X561" s="25"/>
      <c r="Y561" s="26"/>
      <c r="Z561" s="26"/>
      <c r="AA561" s="26"/>
      <c r="AB561" s="27"/>
      <c r="AC561" s="27"/>
      <c r="AD561" s="29"/>
      <c r="AE561" s="29"/>
      <c r="AF561" s="29"/>
      <c r="AG561" s="29"/>
    </row>
    <row r="562" spans="1:33" hidden="1">
      <c r="A562" s="15">
        <v>44447</v>
      </c>
      <c r="B562" s="16" t="s">
        <v>1866</v>
      </c>
      <c r="C562" s="22" t="s">
        <v>2087</v>
      </c>
      <c r="D562" s="16"/>
      <c r="E562" s="16"/>
      <c r="F562" s="17" t="str">
        <f t="shared" si="10"/>
        <v>Fail CV</v>
      </c>
      <c r="G562" s="16" t="s">
        <v>2172</v>
      </c>
      <c r="H562" s="18">
        <v>366874765</v>
      </c>
      <c r="I562" s="16" t="s">
        <v>2173</v>
      </c>
      <c r="J562" s="81">
        <v>35151</v>
      </c>
      <c r="K562" s="30" t="s">
        <v>2174</v>
      </c>
      <c r="L562" s="21" t="str">
        <f ca="1">IFERROR(__xludf.DUMMYFUNCTION("if(or(countifs($H$3:H91,H91)&gt;1, countifs($I$3:I91,I91)&gt;1),""Trùng"",if(or(COUNTIFS('Data tổng'!$I:$I,$I91)&gt;1,COUNTIFS('Data tổng'!$H:$H,$H91)&gt;1),""Trùng ""&amp;FILTER('Data tổng'!$B:$B,'Data tổng'!$I:$I=$I91,'Data tổng'!$B:$B&lt;&gt;$B91),""ok""))"),"ok")</f>
        <v>ok</v>
      </c>
      <c r="M562" s="16" t="s">
        <v>83</v>
      </c>
      <c r="N562" s="16" t="s">
        <v>243</v>
      </c>
      <c r="O562" s="16"/>
      <c r="P562" s="16"/>
      <c r="Q562" s="16"/>
      <c r="R562" s="16"/>
      <c r="S562" s="16"/>
      <c r="T562" s="16"/>
      <c r="U562" s="22"/>
      <c r="V562" s="23">
        <v>44473</v>
      </c>
      <c r="W562" s="24" t="s">
        <v>47</v>
      </c>
      <c r="X562" s="25"/>
      <c r="Y562" s="26"/>
      <c r="Z562" s="26"/>
      <c r="AA562" s="26"/>
      <c r="AB562" s="27"/>
      <c r="AC562" s="27"/>
      <c r="AD562" s="29"/>
      <c r="AE562" s="29"/>
      <c r="AF562" s="29"/>
      <c r="AG562" s="29"/>
    </row>
    <row r="563" spans="1:33" hidden="1">
      <c r="A563" s="15">
        <v>44447</v>
      </c>
      <c r="B563" s="16" t="s">
        <v>1866</v>
      </c>
      <c r="C563" s="22" t="s">
        <v>2122</v>
      </c>
      <c r="D563" s="16"/>
      <c r="E563" s="16"/>
      <c r="F563" s="17" t="str">
        <f t="shared" si="10"/>
        <v>Fail CV</v>
      </c>
      <c r="G563" s="16" t="s">
        <v>2175</v>
      </c>
      <c r="H563" s="18">
        <v>362326895</v>
      </c>
      <c r="I563" s="16" t="s">
        <v>2176</v>
      </c>
      <c r="J563" s="81">
        <v>35575</v>
      </c>
      <c r="K563" s="30" t="s">
        <v>2177</v>
      </c>
      <c r="L563" s="21" t="str">
        <f ca="1">IFERROR(__xludf.DUMMYFUNCTION("if(or(countifs($H$3:H92,H92)&gt;1, countifs($I$3:I92,I92)&gt;1),""Trùng"",if(or(COUNTIFS('Data tổng'!$I:$I,$I92)&gt;1,COUNTIFS('Data tổng'!$H:$H,$H92)&gt;1),""Trùng ""&amp;FILTER('Data tổng'!$B:$B,'Data tổng'!$I:$I=$I92,'Data tổng'!$B:$B&lt;&gt;$B92),""ok""))"),"ok")</f>
        <v>ok</v>
      </c>
      <c r="M563" s="16" t="s">
        <v>83</v>
      </c>
      <c r="N563" s="16" t="s">
        <v>243</v>
      </c>
      <c r="O563" s="16"/>
      <c r="P563" s="16"/>
      <c r="Q563" s="16"/>
      <c r="R563" s="16"/>
      <c r="S563" s="16"/>
      <c r="T563" s="16"/>
      <c r="U563" s="22"/>
      <c r="V563" s="23">
        <v>44448</v>
      </c>
      <c r="W563" s="24" t="s">
        <v>47</v>
      </c>
      <c r="X563" s="25"/>
      <c r="Y563" s="26"/>
      <c r="Z563" s="26"/>
      <c r="AA563" s="26"/>
      <c r="AB563" s="27"/>
      <c r="AC563" s="27"/>
      <c r="AD563" s="29"/>
      <c r="AE563" s="29"/>
      <c r="AF563" s="29"/>
      <c r="AG563" s="29"/>
    </row>
    <row r="564" spans="1:33" hidden="1">
      <c r="A564" s="15">
        <v>44447</v>
      </c>
      <c r="B564" s="16" t="s">
        <v>1866</v>
      </c>
      <c r="C564" s="22" t="s">
        <v>2087</v>
      </c>
      <c r="D564" s="16"/>
      <c r="E564" s="16"/>
      <c r="F564" s="17" t="str">
        <f t="shared" si="10"/>
        <v>Fail CV</v>
      </c>
      <c r="G564" s="16" t="s">
        <v>2178</v>
      </c>
      <c r="H564" s="18">
        <v>985544863</v>
      </c>
      <c r="I564" s="16" t="s">
        <v>2179</v>
      </c>
      <c r="J564" s="81">
        <v>30944</v>
      </c>
      <c r="K564" s="30" t="s">
        <v>2180</v>
      </c>
      <c r="L564" s="21" t="str">
        <f ca="1">IFERROR(__xludf.DUMMYFUNCTION("if(or(countifs($H$3:H93,H93)&gt;1, countifs($I$3:I93,I93)&gt;1),""Trùng"",if(or(COUNTIFS('Data tổng'!$I:$I,$I93)&gt;1,COUNTIFS('Data tổng'!$H:$H,$H93)&gt;1),""Trùng ""&amp;FILTER('Data tổng'!$B:$B,'Data tổng'!$I:$I=$I93,'Data tổng'!$B:$B&lt;&gt;$B93),""ok""))"),"ok")</f>
        <v>ok</v>
      </c>
      <c r="M564" s="16" t="s">
        <v>112</v>
      </c>
      <c r="N564" s="16"/>
      <c r="O564" s="16"/>
      <c r="P564" s="16"/>
      <c r="Q564" s="16"/>
      <c r="R564" s="16"/>
      <c r="S564" s="16"/>
      <c r="T564" s="16"/>
      <c r="U564" s="22"/>
      <c r="V564" s="23">
        <v>44473</v>
      </c>
      <c r="W564" s="24" t="s">
        <v>47</v>
      </c>
      <c r="X564" s="25"/>
      <c r="Y564" s="26"/>
      <c r="Z564" s="26"/>
      <c r="AA564" s="26"/>
      <c r="AB564" s="27"/>
      <c r="AC564" s="27"/>
      <c r="AD564" s="29"/>
      <c r="AE564" s="29"/>
      <c r="AF564" s="29"/>
      <c r="AG564" s="29"/>
    </row>
    <row r="565" spans="1:33" ht="26" hidden="1">
      <c r="A565" s="15">
        <v>44448</v>
      </c>
      <c r="B565" s="16" t="s">
        <v>1866</v>
      </c>
      <c r="C565" s="22" t="s">
        <v>2106</v>
      </c>
      <c r="D565" s="16"/>
      <c r="E565" s="16"/>
      <c r="F565" s="17" t="str">
        <f t="shared" si="10"/>
        <v>Fail CV</v>
      </c>
      <c r="G565" s="16" t="s">
        <v>2181</v>
      </c>
      <c r="H565" s="18">
        <v>397675459</v>
      </c>
      <c r="I565" s="16" t="s">
        <v>2182</v>
      </c>
      <c r="J565" s="81"/>
      <c r="K565" s="30" t="s">
        <v>2183</v>
      </c>
      <c r="L565" s="21" t="str">
        <f ca="1">IFERROR(__xludf.DUMMYFUNCTION("if(or(countifs($H$3:H94,H94)&gt;1, countifs($I$3:I94,I94)&gt;1),""Trùng"",if(or(COUNTIFS('Data tổng'!$I:$I,$I94)&gt;1,COUNTIFS('Data tổng'!$H:$H,$H94)&gt;1),""Trùng ""&amp;FILTER('Data tổng'!$B:$B,'Data tổng'!$I:$I=$I94,'Data tổng'!$B:$B&lt;&gt;$B94),""ok""))"),"ok")</f>
        <v>ok</v>
      </c>
      <c r="M565" s="16" t="s">
        <v>83</v>
      </c>
      <c r="N565" s="16" t="s">
        <v>243</v>
      </c>
      <c r="O565" s="16"/>
      <c r="P565" s="16"/>
      <c r="Q565" s="16"/>
      <c r="R565" s="16"/>
      <c r="S565" s="16"/>
      <c r="T565" s="16"/>
      <c r="U565" s="22"/>
      <c r="V565" s="23">
        <v>44473</v>
      </c>
      <c r="W565" s="24" t="s">
        <v>47</v>
      </c>
      <c r="X565" s="25"/>
      <c r="Y565" s="26"/>
      <c r="Z565" s="26"/>
      <c r="AA565" s="26"/>
      <c r="AB565" s="27"/>
      <c r="AC565" s="27"/>
      <c r="AD565" s="29"/>
      <c r="AE565" s="29"/>
      <c r="AF565" s="29"/>
      <c r="AG565" s="29"/>
    </row>
    <row r="566" spans="1:33" ht="26" hidden="1">
      <c r="A566" s="15">
        <v>44448</v>
      </c>
      <c r="B566" s="16" t="s">
        <v>1866</v>
      </c>
      <c r="C566" s="22" t="s">
        <v>2106</v>
      </c>
      <c r="D566" s="16"/>
      <c r="E566" s="16"/>
      <c r="F566" s="17" t="str">
        <f t="shared" si="10"/>
        <v>Fail CV</v>
      </c>
      <c r="G566" s="16" t="s">
        <v>2184</v>
      </c>
      <c r="H566" s="18">
        <v>328381677</v>
      </c>
      <c r="I566" s="16" t="s">
        <v>2185</v>
      </c>
      <c r="J566" s="81">
        <v>35149</v>
      </c>
      <c r="K566" s="30" t="s">
        <v>2186</v>
      </c>
      <c r="L566" s="21" t="str">
        <f ca="1">IFERROR(__xludf.DUMMYFUNCTION("if(or(countifs($H$3:H95,H95)&gt;1, countifs($I$3:I95,I95)&gt;1),""Trùng"",if(or(COUNTIFS('Data tổng'!$I:$I,$I95)&gt;1,COUNTIFS('Data tổng'!$H:$H,$H95)&gt;1),""Trùng ""&amp;FILTER('Data tổng'!$B:$B,'Data tổng'!$I:$I=$I95,'Data tổng'!$B:$B&lt;&gt;$B95),""ok""))"),"ok")</f>
        <v>ok</v>
      </c>
      <c r="M566" s="16" t="s">
        <v>83</v>
      </c>
      <c r="N566" s="16" t="s">
        <v>243</v>
      </c>
      <c r="O566" s="16"/>
      <c r="P566" s="16"/>
      <c r="Q566" s="16"/>
      <c r="R566" s="16"/>
      <c r="S566" s="16"/>
      <c r="T566" s="16"/>
      <c r="U566" s="22"/>
      <c r="V566" s="23">
        <v>44473</v>
      </c>
      <c r="W566" s="24" t="s">
        <v>47</v>
      </c>
      <c r="X566" s="25"/>
      <c r="Y566" s="26"/>
      <c r="Z566" s="26"/>
      <c r="AA566" s="26"/>
      <c r="AB566" s="27"/>
      <c r="AC566" s="27"/>
      <c r="AD566" s="29"/>
      <c r="AE566" s="29"/>
      <c r="AF566" s="29"/>
      <c r="AG566" s="29"/>
    </row>
    <row r="567" spans="1:33" ht="26" hidden="1">
      <c r="A567" s="15">
        <v>44448</v>
      </c>
      <c r="B567" s="16" t="s">
        <v>1866</v>
      </c>
      <c r="C567" s="22" t="s">
        <v>2106</v>
      </c>
      <c r="D567" s="16"/>
      <c r="E567" s="16"/>
      <c r="F567" s="17" t="str">
        <f t="shared" si="10"/>
        <v>Fail CV</v>
      </c>
      <c r="G567" s="16" t="s">
        <v>2187</v>
      </c>
      <c r="H567" s="18">
        <v>356976825</v>
      </c>
      <c r="I567" s="16" t="s">
        <v>2188</v>
      </c>
      <c r="J567" s="81">
        <v>35382</v>
      </c>
      <c r="K567" s="30" t="s">
        <v>2189</v>
      </c>
      <c r="L567" s="21" t="str">
        <f ca="1">IFERROR(__xludf.DUMMYFUNCTION("if(or(countifs($H$3:H96,H96)&gt;1, countifs($I$3:I96,I96)&gt;1),""Trùng"",if(or(COUNTIFS('Data tổng'!$I:$I,$I96)&gt;1,COUNTIFS('Data tổng'!$H:$H,$H96)&gt;1),""Trùng ""&amp;FILTER('Data tổng'!$B:$B,'Data tổng'!$I:$I=$I96,'Data tổng'!$B:$B&lt;&gt;$B96),""ok""))"),"ok")</f>
        <v>ok</v>
      </c>
      <c r="M567" s="16" t="s">
        <v>83</v>
      </c>
      <c r="N567" s="16" t="s">
        <v>243</v>
      </c>
      <c r="O567" s="16"/>
      <c r="P567" s="16"/>
      <c r="Q567" s="16"/>
      <c r="R567" s="16"/>
      <c r="S567" s="16"/>
      <c r="T567" s="16"/>
      <c r="U567" s="22"/>
      <c r="V567" s="23">
        <v>44473</v>
      </c>
      <c r="W567" s="24" t="s">
        <v>47</v>
      </c>
      <c r="X567" s="25"/>
      <c r="Y567" s="26"/>
      <c r="Z567" s="26"/>
      <c r="AA567" s="26"/>
      <c r="AB567" s="27"/>
      <c r="AC567" s="27"/>
      <c r="AD567" s="29"/>
      <c r="AE567" s="29"/>
      <c r="AF567" s="29"/>
      <c r="AG567" s="29"/>
    </row>
    <row r="568" spans="1:33" ht="26" hidden="1">
      <c r="A568" s="15">
        <v>44448</v>
      </c>
      <c r="B568" s="16" t="s">
        <v>1866</v>
      </c>
      <c r="C568" s="22" t="s">
        <v>2106</v>
      </c>
      <c r="D568" s="16"/>
      <c r="E568" s="16"/>
      <c r="F568" s="17" t="str">
        <f t="shared" si="10"/>
        <v>Fail CV</v>
      </c>
      <c r="G568" s="16" t="s">
        <v>2190</v>
      </c>
      <c r="H568" s="18">
        <v>888668385</v>
      </c>
      <c r="I568" s="16" t="s">
        <v>2191</v>
      </c>
      <c r="J568" s="81">
        <v>34061</v>
      </c>
      <c r="K568" s="30" t="s">
        <v>2192</v>
      </c>
      <c r="L568" s="21" t="str">
        <f ca="1">IFERROR(__xludf.DUMMYFUNCTION("if(or(countifs($H$3:H97,H97)&gt;1, countifs($I$3:I97,I97)&gt;1),""Trùng"",if(or(COUNTIFS('Data tổng'!$I:$I,$I97)&gt;1,COUNTIFS('Data tổng'!$H:$H,$H97)&gt;1),""Trùng ""&amp;FILTER('Data tổng'!$B:$B,'Data tổng'!$I:$I=$I97,'Data tổng'!$B:$B&lt;&gt;$B97),""ok""))"),"ok")</f>
        <v>ok</v>
      </c>
      <c r="M568" s="16" t="s">
        <v>83</v>
      </c>
      <c r="N568" s="16" t="s">
        <v>243</v>
      </c>
      <c r="O568" s="16"/>
      <c r="P568" s="16"/>
      <c r="Q568" s="16"/>
      <c r="R568" s="16"/>
      <c r="S568" s="16"/>
      <c r="T568" s="16"/>
      <c r="U568" s="22"/>
      <c r="V568" s="23">
        <v>44473</v>
      </c>
      <c r="W568" s="24" t="s">
        <v>47</v>
      </c>
      <c r="X568" s="25"/>
      <c r="Y568" s="26"/>
      <c r="Z568" s="26"/>
      <c r="AA568" s="26"/>
      <c r="AB568" s="27"/>
      <c r="AC568" s="27"/>
      <c r="AD568" s="29"/>
      <c r="AE568" s="29"/>
      <c r="AF568" s="29"/>
      <c r="AG568" s="29"/>
    </row>
    <row r="569" spans="1:33" ht="26" hidden="1">
      <c r="A569" s="15">
        <v>44448</v>
      </c>
      <c r="B569" s="16" t="s">
        <v>1866</v>
      </c>
      <c r="C569" s="22" t="s">
        <v>2106</v>
      </c>
      <c r="D569" s="16"/>
      <c r="E569" s="16"/>
      <c r="F569" s="17" t="str">
        <f t="shared" si="10"/>
        <v>Fail CV</v>
      </c>
      <c r="G569" s="16" t="s">
        <v>2193</v>
      </c>
      <c r="H569" s="18">
        <v>967156090</v>
      </c>
      <c r="I569" s="16" t="s">
        <v>2194</v>
      </c>
      <c r="J569" s="81">
        <v>34259</v>
      </c>
      <c r="K569" s="30" t="s">
        <v>2195</v>
      </c>
      <c r="L569" s="21" t="str">
        <f ca="1">IFERROR(__xludf.DUMMYFUNCTION("if(or(countifs($H$3:H98,H98)&gt;1, countifs($I$3:I98,I98)&gt;1),""Trùng"",if(or(COUNTIFS('Data tổng'!$I:$I,$I98)&gt;1,COUNTIFS('Data tổng'!$H:$H,$H98)&gt;1),""Trùng ""&amp;FILTER('Data tổng'!$B:$B,'Data tổng'!$I:$I=$I98,'Data tổng'!$B:$B&lt;&gt;$B98),""ok""))"),"ok")</f>
        <v>ok</v>
      </c>
      <c r="M569" s="16" t="s">
        <v>83</v>
      </c>
      <c r="N569" s="16" t="s">
        <v>243</v>
      </c>
      <c r="O569" s="16"/>
      <c r="P569" s="16"/>
      <c r="Q569" s="16"/>
      <c r="R569" s="16"/>
      <c r="S569" s="16"/>
      <c r="T569" s="16"/>
      <c r="U569" s="22"/>
      <c r="V569" s="23">
        <v>44473</v>
      </c>
      <c r="W569" s="24" t="s">
        <v>47</v>
      </c>
      <c r="X569" s="25"/>
      <c r="Y569" s="26"/>
      <c r="Z569" s="26"/>
      <c r="AA569" s="26"/>
      <c r="AB569" s="27"/>
      <c r="AC569" s="27"/>
      <c r="AD569" s="29"/>
      <c r="AE569" s="29"/>
      <c r="AF569" s="29"/>
      <c r="AG569" s="29"/>
    </row>
    <row r="570" spans="1:33" ht="26" hidden="1">
      <c r="A570" s="15">
        <v>44478</v>
      </c>
      <c r="B570" s="16" t="s">
        <v>1866</v>
      </c>
      <c r="C570" s="22" t="s">
        <v>2106</v>
      </c>
      <c r="D570" s="16"/>
      <c r="E570" s="16"/>
      <c r="F570" s="17"/>
      <c r="G570" s="16" t="s">
        <v>2196</v>
      </c>
      <c r="H570" s="18">
        <v>879521658</v>
      </c>
      <c r="I570" s="16" t="s">
        <v>2197</v>
      </c>
      <c r="J570" s="81">
        <v>36529</v>
      </c>
      <c r="K570" s="30" t="s">
        <v>2198</v>
      </c>
      <c r="L570" s="21" t="str">
        <f ca="1">IFERROR(__xludf.DUMMYFUNCTION("if(or(countifs($H$3:H99,H99)&gt;1, countifs($I$3:I99,I99)&gt;1),""Trùng"",if(or(COUNTIFS('Data tổng'!$I:$I,$I99)&gt;1,COUNTIFS('Data tổng'!$H:$H,$H99)&gt;1),""Trùng ""&amp;FILTER('Data tổng'!$B:$B,'Data tổng'!$I:$I=$I99,'Data tổng'!$B:$B&lt;&gt;$B99),""ok""))"),"ok")</f>
        <v>ok</v>
      </c>
      <c r="M570" s="16" t="s">
        <v>83</v>
      </c>
      <c r="N570" s="16" t="s">
        <v>243</v>
      </c>
      <c r="O570" s="16"/>
      <c r="P570" s="16"/>
      <c r="Q570" s="16"/>
      <c r="R570" s="16"/>
      <c r="S570" s="16"/>
      <c r="T570" s="16"/>
      <c r="U570" s="22"/>
      <c r="V570" s="23">
        <v>44473</v>
      </c>
      <c r="W570" s="24" t="s">
        <v>47</v>
      </c>
      <c r="X570" s="25"/>
      <c r="Y570" s="26"/>
      <c r="Z570" s="26"/>
      <c r="AA570" s="26"/>
      <c r="AB570" s="27"/>
      <c r="AC570" s="27"/>
      <c r="AD570" s="29"/>
      <c r="AE570" s="29"/>
      <c r="AF570" s="29"/>
      <c r="AG570" s="29"/>
    </row>
    <row r="571" spans="1:33" ht="26.5" hidden="1">
      <c r="A571" s="15">
        <v>44448</v>
      </c>
      <c r="B571" s="16" t="s">
        <v>1866</v>
      </c>
      <c r="C571" s="22" t="s">
        <v>795</v>
      </c>
      <c r="D571" s="16"/>
      <c r="E571" s="16"/>
      <c r="F571" s="17" t="str">
        <f t="shared" ref="F571:F629" si="11">IF(G571="","",IF(AE571="Yes", "Đã onboard", IF(AE571="No", "Không onboard", IF(AC571="Yes", "Đồng ý offer", IF(AC571="Consider", "Cân nhắc offer",IF(AC571="No", "Từ chối offer", IF(AA571="Pass", "Pass Phỏng vấn", IF(AA571="Fail", "Fail Phỏng vấn", IF(AA571="Cancel", "Hủy Phỏng vấn", IF(AA571="Reject", "Từ chối Phỏng vấn", IF(AA571="Consider", "Cân nhắc KQ PV", IF(AND(X571&lt;&gt;"",AA571="",W571="Pass"), "Có lịch PV",IF(W571="Pass","Pass CV",IF(W571="Fail","Fail CV",IF(W571="Reject","Từ chối ứng tuyển", IF(W571="Consider","Cân nhắc CV","Đã nhận được CV"))))))))))))))))</f>
        <v>Đã onboard</v>
      </c>
      <c r="G571" s="16" t="s">
        <v>2199</v>
      </c>
      <c r="H571" s="18">
        <v>968117088</v>
      </c>
      <c r="I571" s="16" t="s">
        <v>2200</v>
      </c>
      <c r="J571" s="81">
        <v>32454</v>
      </c>
      <c r="K571" s="30" t="s">
        <v>2201</v>
      </c>
      <c r="L571" s="21" t="str">
        <f ca="1">IFERROR(__xludf.DUMMYFUNCTION("if(or(countifs($H$3:H100,H100)&gt;1, countifs($I$3:I100,I100)&gt;1),""Trùng"",if(or(COUNTIFS('Data tổng'!$I:$I,$I100)&gt;1,COUNTIFS('Data tổng'!$H:$H,$H100)&gt;1),""Trùng ""&amp;FILTER('Data tổng'!$B:$B,'Data tổng'!$I:$I=$I100,'Data tổng'!$B:$B&lt;&gt;$B100),""ok""))"),"ok")</f>
        <v>ok</v>
      </c>
      <c r="M571" s="16" t="s">
        <v>112</v>
      </c>
      <c r="N571" s="16"/>
      <c r="O571" s="16"/>
      <c r="P571" s="16"/>
      <c r="Q571" s="16"/>
      <c r="R571" s="16"/>
      <c r="S571" s="16"/>
      <c r="T571" s="16"/>
      <c r="U571" s="22"/>
      <c r="V571" s="23">
        <v>44448</v>
      </c>
      <c r="W571" s="24" t="s">
        <v>57</v>
      </c>
      <c r="X571" s="25">
        <v>44449</v>
      </c>
      <c r="Y571" s="33">
        <v>0.66666666666666663</v>
      </c>
      <c r="Z571" s="26" t="s">
        <v>2202</v>
      </c>
      <c r="AA571" s="26" t="s">
        <v>57</v>
      </c>
      <c r="AB571" s="39">
        <v>44453</v>
      </c>
      <c r="AC571" s="27" t="s">
        <v>65</v>
      </c>
      <c r="AD571" s="118">
        <v>44459</v>
      </c>
      <c r="AE571" s="29" t="s">
        <v>65</v>
      </c>
      <c r="AF571" s="29"/>
      <c r="AG571" s="35">
        <v>11200000</v>
      </c>
    </row>
    <row r="572" spans="1:33" ht="38.5" hidden="1">
      <c r="A572" s="15">
        <v>44449</v>
      </c>
      <c r="B572" s="16" t="s">
        <v>1866</v>
      </c>
      <c r="C572" s="22" t="s">
        <v>795</v>
      </c>
      <c r="D572" s="16"/>
      <c r="E572" s="16"/>
      <c r="F572" s="17" t="str">
        <f t="shared" si="11"/>
        <v>Fail Phỏng vấn</v>
      </c>
      <c r="G572" s="16" t="s">
        <v>2203</v>
      </c>
      <c r="H572" s="18">
        <v>915694692</v>
      </c>
      <c r="I572" s="16" t="s">
        <v>2204</v>
      </c>
      <c r="J572" s="81">
        <v>33852</v>
      </c>
      <c r="K572" s="30" t="s">
        <v>2205</v>
      </c>
      <c r="L572" s="21" t="str">
        <f ca="1">IFERROR(__xludf.DUMMYFUNCTION("if(or(countifs($H$3:H101,H101)&gt;1, countifs($I$3:I101,I101)&gt;1),""Trùng"",if(or(COUNTIFS('Data tổng'!$I:$I,$I101)&gt;1,COUNTIFS('Data tổng'!$H:$H,$H101)&gt;1),""Trùng ""&amp;FILTER('Data tổng'!$B:$B,'Data tổng'!$I:$I=$I101,'Data tổng'!$B:$B&lt;&gt;$B101),""ok""))"),"ok")</f>
        <v>ok</v>
      </c>
      <c r="M572" s="16" t="s">
        <v>83</v>
      </c>
      <c r="N572" s="16" t="s">
        <v>243</v>
      </c>
      <c r="O572" s="16"/>
      <c r="P572" s="16"/>
      <c r="Q572" s="16"/>
      <c r="R572" s="16"/>
      <c r="S572" s="16"/>
      <c r="T572" s="16"/>
      <c r="U572" s="22"/>
      <c r="V572" s="23">
        <v>44452</v>
      </c>
      <c r="W572" s="24" t="s">
        <v>57</v>
      </c>
      <c r="X572" s="25">
        <v>44454</v>
      </c>
      <c r="Y572" s="33">
        <v>0.39583333333333331</v>
      </c>
      <c r="Z572" s="26" t="s">
        <v>2202</v>
      </c>
      <c r="AA572" s="26" t="s">
        <v>47</v>
      </c>
      <c r="AB572" s="27"/>
      <c r="AC572" s="27"/>
      <c r="AD572" s="29"/>
      <c r="AE572" s="29"/>
      <c r="AF572" s="29"/>
      <c r="AG572" s="29"/>
    </row>
    <row r="573" spans="1:33" hidden="1">
      <c r="A573" s="15">
        <v>44449</v>
      </c>
      <c r="B573" s="16" t="s">
        <v>1866</v>
      </c>
      <c r="C573" s="22" t="s">
        <v>795</v>
      </c>
      <c r="D573" s="16"/>
      <c r="E573" s="16"/>
      <c r="F573" s="17" t="str">
        <f t="shared" si="11"/>
        <v>Fail CV</v>
      </c>
      <c r="G573" s="16" t="s">
        <v>2206</v>
      </c>
      <c r="H573" s="18">
        <v>366697472</v>
      </c>
      <c r="I573" s="16" t="s">
        <v>2207</v>
      </c>
      <c r="J573" s="81">
        <v>35060</v>
      </c>
      <c r="K573" s="30" t="s">
        <v>2208</v>
      </c>
      <c r="L573" s="21" t="str">
        <f ca="1">IFERROR(__xludf.DUMMYFUNCTION("if(or(countifs($H$3:H102,H102)&gt;1, countifs($I$3:I102,I102)&gt;1),""Trùng"",if(or(COUNTIFS('Data tổng'!$I:$I,$I102)&gt;1,COUNTIFS('Data tổng'!$H:$H,$H102)&gt;1),""Trùng ""&amp;FILTER('Data tổng'!$B:$B,'Data tổng'!$I:$I=$I102,'Data tổng'!$B:$B&lt;&gt;$B102),""ok""))"),"ok")</f>
        <v>ok</v>
      </c>
      <c r="M573" s="16" t="s">
        <v>112</v>
      </c>
      <c r="N573" s="16"/>
      <c r="O573" s="16"/>
      <c r="P573" s="16"/>
      <c r="Q573" s="16"/>
      <c r="R573" s="16"/>
      <c r="S573" s="16"/>
      <c r="T573" s="16"/>
      <c r="U573" s="22"/>
      <c r="V573" s="23">
        <v>44452</v>
      </c>
      <c r="W573" s="24" t="s">
        <v>47</v>
      </c>
      <c r="X573" s="25"/>
      <c r="Y573" s="26"/>
      <c r="Z573" s="26"/>
      <c r="AA573" s="26"/>
      <c r="AB573" s="27"/>
      <c r="AC573" s="27"/>
      <c r="AD573" s="29"/>
      <c r="AE573" s="29"/>
      <c r="AF573" s="29"/>
      <c r="AG573" s="29"/>
    </row>
    <row r="574" spans="1:33" hidden="1">
      <c r="A574" s="15">
        <v>44449</v>
      </c>
      <c r="B574" s="16" t="s">
        <v>1866</v>
      </c>
      <c r="C574" s="22" t="s">
        <v>795</v>
      </c>
      <c r="D574" s="16"/>
      <c r="E574" s="16"/>
      <c r="F574" s="17" t="str">
        <f t="shared" si="11"/>
        <v>Fail CV</v>
      </c>
      <c r="G574" s="16" t="s">
        <v>2209</v>
      </c>
      <c r="H574" s="18">
        <v>942850260</v>
      </c>
      <c r="I574" s="16" t="s">
        <v>2210</v>
      </c>
      <c r="J574" s="81">
        <v>33049</v>
      </c>
      <c r="K574" s="30" t="s">
        <v>2211</v>
      </c>
      <c r="L574" s="21" t="str">
        <f ca="1">IFERROR(__xludf.DUMMYFUNCTION("if(or(countifs($H$3:H103,H103)&gt;1, countifs($I$3:I103,I103)&gt;1),""Trùng"",if(or(COUNTIFS('Data tổng'!$I:$I,$I103)&gt;1,COUNTIFS('Data tổng'!$H:$H,$H103)&gt;1),""Trùng ""&amp;FILTER('Data tổng'!$B:$B,'Data tổng'!$I:$I=$I103,'Data tổng'!$B:$B&lt;&gt;$B103),""ok""))"),"ok")</f>
        <v>ok</v>
      </c>
      <c r="M574" s="16" t="s">
        <v>83</v>
      </c>
      <c r="N574" s="16" t="s">
        <v>243</v>
      </c>
      <c r="O574" s="16"/>
      <c r="P574" s="16"/>
      <c r="Q574" s="16"/>
      <c r="R574" s="16"/>
      <c r="S574" s="16"/>
      <c r="T574" s="16"/>
      <c r="U574" s="22"/>
      <c r="V574" s="23">
        <v>44452</v>
      </c>
      <c r="W574" s="24" t="s">
        <v>47</v>
      </c>
      <c r="X574" s="25"/>
      <c r="Y574" s="26"/>
      <c r="Z574" s="26"/>
      <c r="AA574" s="26"/>
      <c r="AB574" s="27"/>
      <c r="AC574" s="27"/>
      <c r="AD574" s="29"/>
      <c r="AE574" s="29"/>
      <c r="AF574" s="29"/>
      <c r="AG574" s="29"/>
    </row>
    <row r="575" spans="1:33" hidden="1">
      <c r="A575" s="15">
        <v>44449</v>
      </c>
      <c r="B575" s="16" t="s">
        <v>1866</v>
      </c>
      <c r="C575" s="22" t="s">
        <v>795</v>
      </c>
      <c r="D575" s="16"/>
      <c r="E575" s="16"/>
      <c r="F575" s="17" t="str">
        <f t="shared" si="11"/>
        <v>Fail CV</v>
      </c>
      <c r="G575" s="16" t="s">
        <v>2212</v>
      </c>
      <c r="H575" s="18">
        <v>369663659</v>
      </c>
      <c r="I575" s="16" t="s">
        <v>2213</v>
      </c>
      <c r="J575" s="81">
        <v>34305</v>
      </c>
      <c r="K575" s="30" t="s">
        <v>2214</v>
      </c>
      <c r="L575" s="21" t="str">
        <f ca="1">IFERROR(__xludf.DUMMYFUNCTION("if(or(countifs($H$3:H104,H104)&gt;1, countifs($I$3:I104,I104)&gt;1),""Trùng"",if(or(COUNTIFS('Data tổng'!$I:$I,$I104)&gt;1,COUNTIFS('Data tổng'!$H:$H,$H104)&gt;1),""Trùng ""&amp;FILTER('Data tổng'!$B:$B,'Data tổng'!$I:$I=$I104,'Data tổng'!$B:$B&lt;&gt;$B104),""ok""))"),"ok")</f>
        <v>ok</v>
      </c>
      <c r="M575" s="16" t="s">
        <v>83</v>
      </c>
      <c r="N575" s="16" t="s">
        <v>243</v>
      </c>
      <c r="O575" s="16"/>
      <c r="P575" s="16"/>
      <c r="Q575" s="16"/>
      <c r="R575" s="16"/>
      <c r="S575" s="16"/>
      <c r="T575" s="16"/>
      <c r="U575" s="22"/>
      <c r="V575" s="23">
        <v>44452</v>
      </c>
      <c r="W575" s="24" t="s">
        <v>47</v>
      </c>
      <c r="X575" s="25"/>
      <c r="Y575" s="26"/>
      <c r="Z575" s="26"/>
      <c r="AA575" s="26"/>
      <c r="AB575" s="27"/>
      <c r="AC575" s="27"/>
      <c r="AD575" s="29"/>
      <c r="AE575" s="29"/>
      <c r="AF575" s="29"/>
      <c r="AG575" s="29"/>
    </row>
    <row r="576" spans="1:33" ht="26.5" hidden="1">
      <c r="A576" s="15">
        <v>44449</v>
      </c>
      <c r="B576" s="16" t="s">
        <v>1866</v>
      </c>
      <c r="C576" s="22" t="s">
        <v>795</v>
      </c>
      <c r="D576" s="16"/>
      <c r="E576" s="16"/>
      <c r="F576" s="17" t="str">
        <f t="shared" si="11"/>
        <v>Đã onboard</v>
      </c>
      <c r="G576" s="16" t="s">
        <v>2215</v>
      </c>
      <c r="H576" s="18">
        <v>981941894</v>
      </c>
      <c r="I576" s="16" t="s">
        <v>2216</v>
      </c>
      <c r="J576" s="81">
        <v>34362</v>
      </c>
      <c r="K576" s="30" t="s">
        <v>2217</v>
      </c>
      <c r="L576" s="21" t="str">
        <f ca="1">IFERROR(__xludf.DUMMYFUNCTION("if(or(countifs($H$3:H105,H105)&gt;1, countifs($I$3:I105,I105)&gt;1),""Trùng"",if(or(COUNTIFS('Data tổng'!$I:$I,$I105)&gt;1,COUNTIFS('Data tổng'!$H:$H,$H105)&gt;1),""Trùng ""&amp;FILTER('Data tổng'!$B:$B,'Data tổng'!$I:$I=$I105,'Data tổng'!$B:$B&lt;&gt;$B105),""ok""))"),"ok")</f>
        <v>ok</v>
      </c>
      <c r="M576" s="16" t="s">
        <v>112</v>
      </c>
      <c r="N576" s="16"/>
      <c r="O576" s="16"/>
      <c r="P576" s="16"/>
      <c r="Q576" s="16"/>
      <c r="R576" s="16"/>
      <c r="S576" s="16"/>
      <c r="T576" s="16"/>
      <c r="U576" s="22" t="s">
        <v>2218</v>
      </c>
      <c r="V576" s="23">
        <v>44452</v>
      </c>
      <c r="W576" s="24" t="s">
        <v>57</v>
      </c>
      <c r="X576" s="25">
        <v>44454</v>
      </c>
      <c r="Y576" s="33">
        <v>0.35416666666666669</v>
      </c>
      <c r="Z576" s="26" t="s">
        <v>2202</v>
      </c>
      <c r="AA576" s="26" t="s">
        <v>57</v>
      </c>
      <c r="AB576" s="39">
        <v>44456</v>
      </c>
      <c r="AC576" s="27" t="s">
        <v>65</v>
      </c>
      <c r="AD576" s="118">
        <v>44473</v>
      </c>
      <c r="AE576" s="29" t="s">
        <v>65</v>
      </c>
      <c r="AF576" s="29"/>
      <c r="AG576" s="35">
        <v>11200000</v>
      </c>
    </row>
    <row r="577" spans="1:33" ht="38.5" hidden="1">
      <c r="A577" s="15">
        <v>44449</v>
      </c>
      <c r="B577" s="16" t="s">
        <v>1866</v>
      </c>
      <c r="C577" s="22" t="s">
        <v>795</v>
      </c>
      <c r="D577" s="16"/>
      <c r="E577" s="16"/>
      <c r="F577" s="17" t="str">
        <f t="shared" si="11"/>
        <v>Fail Phỏng vấn</v>
      </c>
      <c r="G577" s="16" t="s">
        <v>1711</v>
      </c>
      <c r="H577" s="18">
        <v>967734080</v>
      </c>
      <c r="I577" s="16" t="s">
        <v>2219</v>
      </c>
      <c r="J577" s="81">
        <v>34439</v>
      </c>
      <c r="K577" s="30" t="s">
        <v>2220</v>
      </c>
      <c r="L577" s="21" t="str">
        <f ca="1">IFERROR(__xludf.DUMMYFUNCTION("if(or(countifs($H$3:H106,H106)&gt;1, countifs($I$3:I106,I106)&gt;1),""Trùng"",if(or(COUNTIFS('Data tổng'!$I:$I,$I106)&gt;1,COUNTIFS('Data tổng'!$H:$H,$H106)&gt;1),""Trùng ""&amp;FILTER('Data tổng'!$B:$B,'Data tổng'!$I:$I=$I106,'Data tổng'!$B:$B&lt;&gt;$B106),""ok""))"),"ok")</f>
        <v>ok</v>
      </c>
      <c r="M577" s="16" t="s">
        <v>83</v>
      </c>
      <c r="N577" s="16" t="s">
        <v>243</v>
      </c>
      <c r="O577" s="16"/>
      <c r="P577" s="16"/>
      <c r="Q577" s="16"/>
      <c r="R577" s="16"/>
      <c r="S577" s="16"/>
      <c r="T577" s="16"/>
      <c r="U577" s="22"/>
      <c r="V577" s="23">
        <v>44452</v>
      </c>
      <c r="W577" s="24" t="s">
        <v>57</v>
      </c>
      <c r="X577" s="25">
        <v>44454</v>
      </c>
      <c r="Y577" s="33">
        <v>0.41666666666666669</v>
      </c>
      <c r="Z577" s="26" t="s">
        <v>2202</v>
      </c>
      <c r="AA577" s="26" t="s">
        <v>47</v>
      </c>
      <c r="AB577" s="27"/>
      <c r="AC577" s="27"/>
      <c r="AD577" s="29"/>
      <c r="AE577" s="29"/>
      <c r="AF577" s="29"/>
      <c r="AG577" s="29"/>
    </row>
    <row r="578" spans="1:33" ht="38.5" hidden="1">
      <c r="A578" s="15">
        <v>44449</v>
      </c>
      <c r="B578" s="16" t="s">
        <v>1866</v>
      </c>
      <c r="C578" s="22" t="s">
        <v>795</v>
      </c>
      <c r="D578" s="16"/>
      <c r="E578" s="16"/>
      <c r="F578" s="17" t="str">
        <f t="shared" si="11"/>
        <v>Fail Phỏng vấn</v>
      </c>
      <c r="G578" s="16" t="s">
        <v>2221</v>
      </c>
      <c r="H578" s="18">
        <v>774222990</v>
      </c>
      <c r="I578" s="16" t="s">
        <v>2222</v>
      </c>
      <c r="J578" s="81">
        <v>33737</v>
      </c>
      <c r="K578" s="30" t="s">
        <v>2223</v>
      </c>
      <c r="L578" s="21" t="str">
        <f ca="1">IFERROR(__xludf.DUMMYFUNCTION("if(or(countifs($H$3:H107,H107)&gt;1, countifs($I$3:I107,I107)&gt;1),""Trùng"",if(or(COUNTIFS('Data tổng'!$I:$I,$I107)&gt;1,COUNTIFS('Data tổng'!$H:$H,$H107)&gt;1),""Trùng ""&amp;FILTER('Data tổng'!$B:$B,'Data tổng'!$I:$I=$I107,'Data tổng'!$B:$B&lt;&gt;$B107),""ok""))"),"ok")</f>
        <v>ok</v>
      </c>
      <c r="M578" s="16" t="s">
        <v>83</v>
      </c>
      <c r="N578" s="16" t="s">
        <v>243</v>
      </c>
      <c r="O578" s="16"/>
      <c r="P578" s="16"/>
      <c r="Q578" s="16"/>
      <c r="R578" s="16"/>
      <c r="S578" s="16"/>
      <c r="T578" s="16"/>
      <c r="U578" s="22"/>
      <c r="V578" s="23">
        <v>44452</v>
      </c>
      <c r="W578" s="24" t="s">
        <v>57</v>
      </c>
      <c r="X578" s="25">
        <v>44454</v>
      </c>
      <c r="Y578" s="33">
        <v>0.4375</v>
      </c>
      <c r="Z578" s="26" t="s">
        <v>2202</v>
      </c>
      <c r="AA578" s="26" t="s">
        <v>47</v>
      </c>
      <c r="AB578" s="27"/>
      <c r="AC578" s="27"/>
      <c r="AD578" s="29"/>
      <c r="AE578" s="29"/>
      <c r="AF578" s="29"/>
      <c r="AG578" s="29"/>
    </row>
    <row r="579" spans="1:33" hidden="1">
      <c r="A579" s="15">
        <v>44449</v>
      </c>
      <c r="B579" s="16" t="s">
        <v>1866</v>
      </c>
      <c r="C579" s="22" t="s">
        <v>795</v>
      </c>
      <c r="D579" s="16"/>
      <c r="E579" s="16"/>
      <c r="F579" s="17" t="str">
        <f t="shared" si="11"/>
        <v>Fail CV</v>
      </c>
      <c r="G579" s="16" t="s">
        <v>2224</v>
      </c>
      <c r="H579" s="18">
        <v>988169138</v>
      </c>
      <c r="I579" s="16" t="s">
        <v>2225</v>
      </c>
      <c r="J579" s="81">
        <v>34096</v>
      </c>
      <c r="K579" s="30" t="s">
        <v>2226</v>
      </c>
      <c r="L579" s="21" t="str">
        <f ca="1">IFERROR(__xludf.DUMMYFUNCTION("if(or(countifs($H$3:H108,H108)&gt;1, countifs($I$3:I108,I108)&gt;1),""Trùng"",if(or(COUNTIFS('Data tổng'!$I:$I,$I108)&gt;1,COUNTIFS('Data tổng'!$H:$H,$H108)&gt;1),""Trùng ""&amp;FILTER('Data tổng'!$B:$B,'Data tổng'!$I:$I=$I108,'Data tổng'!$B:$B&lt;&gt;$B108),""ok""))"),"ok")</f>
        <v>ok</v>
      </c>
      <c r="M579" s="16" t="s">
        <v>83</v>
      </c>
      <c r="N579" s="16" t="s">
        <v>243</v>
      </c>
      <c r="O579" s="16"/>
      <c r="P579" s="16"/>
      <c r="Q579" s="16"/>
      <c r="R579" s="16"/>
      <c r="S579" s="16"/>
      <c r="T579" s="16"/>
      <c r="U579" s="22"/>
      <c r="V579" s="23">
        <v>44452</v>
      </c>
      <c r="W579" s="24" t="s">
        <v>47</v>
      </c>
      <c r="X579" s="25"/>
      <c r="Y579" s="26"/>
      <c r="Z579" s="26"/>
      <c r="AA579" s="26"/>
      <c r="AB579" s="27"/>
      <c r="AC579" s="27"/>
      <c r="AD579" s="29"/>
      <c r="AE579" s="29"/>
      <c r="AF579" s="29"/>
      <c r="AG579" s="29"/>
    </row>
    <row r="580" spans="1:33" ht="38.5" hidden="1">
      <c r="A580" s="15">
        <v>44449</v>
      </c>
      <c r="B580" s="16" t="s">
        <v>1866</v>
      </c>
      <c r="C580" s="22" t="s">
        <v>795</v>
      </c>
      <c r="D580" s="16"/>
      <c r="E580" s="16"/>
      <c r="F580" s="17" t="str">
        <f t="shared" si="11"/>
        <v>Hủy Phỏng vấn</v>
      </c>
      <c r="G580" s="16" t="s">
        <v>2227</v>
      </c>
      <c r="H580" s="18">
        <v>374795562</v>
      </c>
      <c r="I580" s="16" t="s">
        <v>2228</v>
      </c>
      <c r="J580" s="81">
        <v>33868</v>
      </c>
      <c r="K580" s="30" t="s">
        <v>2229</v>
      </c>
      <c r="L580" s="21" t="str">
        <f ca="1">IFERROR(__xludf.DUMMYFUNCTION("if(or(countifs($H$3:H109,H109)&gt;1, countifs($I$3:I109,I109)&gt;1),""Trùng"",if(or(COUNTIFS('Data tổng'!$I:$I,$I109)&gt;1,COUNTIFS('Data tổng'!$H:$H,$H109)&gt;1),""Trùng ""&amp;FILTER('Data tổng'!$B:$B,'Data tổng'!$I:$I=$I109,'Data tổng'!$B:$B&lt;&gt;$B109),""ok""))"),"ok")</f>
        <v>ok</v>
      </c>
      <c r="M580" s="16" t="s">
        <v>83</v>
      </c>
      <c r="N580" s="16" t="s">
        <v>243</v>
      </c>
      <c r="O580" s="16"/>
      <c r="P580" s="16"/>
      <c r="Q580" s="16"/>
      <c r="R580" s="16"/>
      <c r="S580" s="16"/>
      <c r="T580" s="16"/>
      <c r="U580" s="22"/>
      <c r="V580" s="23">
        <v>44452</v>
      </c>
      <c r="W580" s="24" t="s">
        <v>57</v>
      </c>
      <c r="X580" s="25">
        <v>44454</v>
      </c>
      <c r="Y580" s="33">
        <v>0.45833333333333331</v>
      </c>
      <c r="Z580" s="26" t="s">
        <v>2202</v>
      </c>
      <c r="AA580" s="26" t="s">
        <v>187</v>
      </c>
      <c r="AB580" s="27"/>
      <c r="AC580" s="27"/>
      <c r="AD580" s="29"/>
      <c r="AE580" s="29"/>
      <c r="AF580" s="29"/>
      <c r="AG580" s="29"/>
    </row>
    <row r="581" spans="1:33" ht="38.5" hidden="1">
      <c r="A581" s="15">
        <v>44452</v>
      </c>
      <c r="B581" s="16" t="s">
        <v>1866</v>
      </c>
      <c r="C581" s="22" t="s">
        <v>145</v>
      </c>
      <c r="D581" s="16" t="s">
        <v>79</v>
      </c>
      <c r="E581" s="16"/>
      <c r="F581" s="17" t="str">
        <f t="shared" si="11"/>
        <v>Từ chối Phỏng vấn</v>
      </c>
      <c r="G581" s="16" t="s">
        <v>2230</v>
      </c>
      <c r="H581" s="18">
        <v>339622266</v>
      </c>
      <c r="I581" s="16" t="s">
        <v>2231</v>
      </c>
      <c r="J581" s="81">
        <v>36141</v>
      </c>
      <c r="K581" s="30" t="s">
        <v>2232</v>
      </c>
      <c r="L581" s="21" t="str">
        <f ca="1">IFERROR(__xludf.DUMMYFUNCTION("if(or(countifs($H$3:H110,H110)&gt;1, countifs($I$3:I110,I110)&gt;1),""Trùng"",if(or(COUNTIFS('Data tổng'!$I:$I,$I110)&gt;1,COUNTIFS('Data tổng'!$H:$H,$H110)&gt;1),""Trùng ""&amp;FILTER('Data tổng'!$B:$B,'Data tổng'!$I:$I=$I110,'Data tổng'!$B:$B&lt;&gt;$B110),""ok""))"),"ok")</f>
        <v>ok</v>
      </c>
      <c r="M581" s="16" t="s">
        <v>83</v>
      </c>
      <c r="N581" s="16" t="s">
        <v>243</v>
      </c>
      <c r="O581" s="16"/>
      <c r="P581" s="16"/>
      <c r="Q581" s="16"/>
      <c r="R581" s="16"/>
      <c r="S581" s="16"/>
      <c r="T581" s="16"/>
      <c r="U581" s="22"/>
      <c r="V581" s="23">
        <v>44453</v>
      </c>
      <c r="W581" s="24" t="s">
        <v>57</v>
      </c>
      <c r="X581" s="25">
        <v>44455</v>
      </c>
      <c r="Y581" s="33">
        <v>0.58333333333333337</v>
      </c>
      <c r="Z581" s="26" t="s">
        <v>995</v>
      </c>
      <c r="AA581" s="26" t="s">
        <v>58</v>
      </c>
      <c r="AB581" s="27"/>
      <c r="AC581" s="27"/>
      <c r="AD581" s="29"/>
      <c r="AE581" s="29"/>
      <c r="AF581" s="29"/>
      <c r="AG581" s="29"/>
    </row>
    <row r="582" spans="1:33" ht="38.5" hidden="1">
      <c r="A582" s="15">
        <v>44452</v>
      </c>
      <c r="B582" s="16" t="s">
        <v>1866</v>
      </c>
      <c r="C582" s="22" t="s">
        <v>1944</v>
      </c>
      <c r="D582" s="16" t="s">
        <v>417</v>
      </c>
      <c r="E582" s="16"/>
      <c r="F582" s="17" t="str">
        <f t="shared" si="11"/>
        <v>Fail Phỏng vấn</v>
      </c>
      <c r="G582" s="16" t="s">
        <v>2233</v>
      </c>
      <c r="H582" s="18">
        <v>961136980</v>
      </c>
      <c r="I582" s="16" t="s">
        <v>2234</v>
      </c>
      <c r="J582" s="81">
        <v>33317</v>
      </c>
      <c r="K582" s="30" t="s">
        <v>2235</v>
      </c>
      <c r="L582" s="21" t="str">
        <f ca="1">IFERROR(__xludf.DUMMYFUNCTION("if(or(countifs($H$3:H111,H111)&gt;1, countifs($I$3:I111,I111)&gt;1),""Trùng"",if(or(COUNTIFS('Data tổng'!$I:$I,$I111)&gt;1,COUNTIFS('Data tổng'!$H:$H,$H111)&gt;1),""Trùng ""&amp;FILTER('Data tổng'!$B:$B,'Data tổng'!$I:$I=$I111,'Data tổng'!$B:$B&lt;&gt;$B111),""ok""))"),"ok")</f>
        <v>ok</v>
      </c>
      <c r="M582" s="16" t="s">
        <v>149</v>
      </c>
      <c r="N582" s="16" t="s">
        <v>150</v>
      </c>
      <c r="O582" s="16"/>
      <c r="P582" s="16"/>
      <c r="Q582" s="16"/>
      <c r="R582" s="16"/>
      <c r="S582" s="16"/>
      <c r="T582" s="16"/>
      <c r="U582" s="22" t="s">
        <v>2236</v>
      </c>
      <c r="V582" s="23" t="s">
        <v>2237</v>
      </c>
      <c r="W582" s="24" t="s">
        <v>57</v>
      </c>
      <c r="X582" s="25">
        <v>44454</v>
      </c>
      <c r="Y582" s="33">
        <v>0.70833333333333337</v>
      </c>
      <c r="Z582" s="26" t="s">
        <v>2238</v>
      </c>
      <c r="AA582" s="26" t="s">
        <v>47</v>
      </c>
      <c r="AB582" s="27"/>
      <c r="AC582" s="27"/>
      <c r="AD582" s="29"/>
      <c r="AE582" s="29"/>
      <c r="AF582" s="29"/>
      <c r="AG582" s="29"/>
    </row>
    <row r="583" spans="1:33" ht="88.5" hidden="1">
      <c r="A583" s="15">
        <v>44452</v>
      </c>
      <c r="B583" s="16" t="s">
        <v>1866</v>
      </c>
      <c r="C583" s="22" t="s">
        <v>155</v>
      </c>
      <c r="D583" s="16" t="s">
        <v>35</v>
      </c>
      <c r="E583" s="16"/>
      <c r="F583" s="17" t="str">
        <f t="shared" si="11"/>
        <v>Fail CV</v>
      </c>
      <c r="G583" s="16" t="s">
        <v>2239</v>
      </c>
      <c r="H583" s="18">
        <v>974345334</v>
      </c>
      <c r="I583" s="16"/>
      <c r="J583" s="81"/>
      <c r="K583" s="30" t="s">
        <v>2240</v>
      </c>
      <c r="L583" s="21" t="str">
        <f ca="1">IFERROR(__xludf.DUMMYFUNCTION("if(or(countifs($H$3:H112,H112)&gt;1, countifs($I$3:I112,I112)&gt;1),""Trùng"",if(or(COUNTIFS('Data tổng'!$I:$I,$I112)&gt;1,COUNTIFS('Data tổng'!$H:$H,$H112)&gt;1),""Trùng ""&amp;FILTER('Data tổng'!$B:$B,'Data tổng'!$I:$I=$I112,'Data tổng'!$B:$B&lt;&gt;$B112),""ok""))"),"ok")</f>
        <v>ok</v>
      </c>
      <c r="M583" s="16" t="s">
        <v>112</v>
      </c>
      <c r="N583" s="16"/>
      <c r="O583" s="16"/>
      <c r="P583" s="16"/>
      <c r="Q583" s="16"/>
      <c r="R583" s="16"/>
      <c r="S583" s="16"/>
      <c r="T583" s="16"/>
      <c r="U583" s="22" t="s">
        <v>2241</v>
      </c>
      <c r="V583" s="23">
        <v>44453</v>
      </c>
      <c r="W583" s="24" t="s">
        <v>47</v>
      </c>
      <c r="X583" s="25"/>
      <c r="Y583" s="26"/>
      <c r="Z583" s="26"/>
      <c r="AA583" s="26"/>
      <c r="AB583" s="27"/>
      <c r="AC583" s="27"/>
      <c r="AD583" s="29"/>
      <c r="AE583" s="29"/>
      <c r="AF583" s="29"/>
      <c r="AG583" s="29"/>
    </row>
    <row r="584" spans="1:33" ht="88.5" hidden="1">
      <c r="A584" s="15">
        <v>44452</v>
      </c>
      <c r="B584" s="16" t="s">
        <v>1866</v>
      </c>
      <c r="C584" s="22" t="s">
        <v>1944</v>
      </c>
      <c r="D584" s="16" t="s">
        <v>35</v>
      </c>
      <c r="E584" s="16"/>
      <c r="F584" s="17" t="str">
        <f t="shared" si="11"/>
        <v>Fail CV</v>
      </c>
      <c r="G584" s="16" t="s">
        <v>2242</v>
      </c>
      <c r="H584" s="18">
        <v>915089228</v>
      </c>
      <c r="I584" s="16" t="s">
        <v>2243</v>
      </c>
      <c r="J584" s="81">
        <v>32567</v>
      </c>
      <c r="K584" s="30" t="s">
        <v>2244</v>
      </c>
      <c r="L584" s="21" t="str">
        <f ca="1">IFERROR(__xludf.DUMMYFUNCTION("if(or(countifs($H$3:H113,H113)&gt;1, countifs($I$3:I113,I113)&gt;1),""Trùng"",if(or(COUNTIFS('Data tổng'!$I:$I,$I113)&gt;1,COUNTIFS('Data tổng'!$H:$H,$H113)&gt;1),""Trùng ""&amp;FILTER('Data tổng'!$B:$B,'Data tổng'!$I:$I=$I113,'Data tổng'!$B:$B&lt;&gt;$B113),""ok""))"),"ok")</f>
        <v>ok</v>
      </c>
      <c r="M584" s="16" t="s">
        <v>112</v>
      </c>
      <c r="N584" s="16"/>
      <c r="O584" s="16"/>
      <c r="P584" s="16"/>
      <c r="Q584" s="16"/>
      <c r="R584" s="16"/>
      <c r="S584" s="16"/>
      <c r="T584" s="16"/>
      <c r="U584" s="22" t="s">
        <v>2245</v>
      </c>
      <c r="V584" s="23">
        <v>44452</v>
      </c>
      <c r="W584" s="24" t="s">
        <v>47</v>
      </c>
      <c r="X584" s="25"/>
      <c r="Y584" s="26"/>
      <c r="Z584" s="26"/>
      <c r="AA584" s="26"/>
      <c r="AB584" s="27"/>
      <c r="AC584" s="27"/>
      <c r="AD584" s="29"/>
      <c r="AE584" s="29"/>
      <c r="AF584" s="29"/>
      <c r="AG584" s="29"/>
    </row>
    <row r="585" spans="1:33" ht="38.5" hidden="1">
      <c r="A585" s="15">
        <v>44452</v>
      </c>
      <c r="B585" s="16" t="s">
        <v>1866</v>
      </c>
      <c r="C585" s="22" t="s">
        <v>795</v>
      </c>
      <c r="D585" s="16"/>
      <c r="E585" s="16"/>
      <c r="F585" s="17" t="str">
        <f t="shared" si="11"/>
        <v>Fail Phỏng vấn</v>
      </c>
      <c r="G585" s="16" t="s">
        <v>2246</v>
      </c>
      <c r="H585" s="18">
        <v>936061283</v>
      </c>
      <c r="I585" s="16" t="s">
        <v>2247</v>
      </c>
      <c r="J585" s="81">
        <v>30656</v>
      </c>
      <c r="K585" s="30" t="s">
        <v>2248</v>
      </c>
      <c r="L585" s="21" t="str">
        <f ca="1">IFERROR(__xludf.DUMMYFUNCTION("if(or(countifs($H$3:H114,H114)&gt;1, countifs($I$3:I114,I114)&gt;1),""Trùng"",if(or(COUNTIFS('Data tổng'!$I:$I,$I114)&gt;1,COUNTIFS('Data tổng'!$H:$H,$H114)&gt;1),""Trùng ""&amp;FILTER('Data tổng'!$B:$B,'Data tổng'!$I:$I=$I114,'Data tổng'!$B:$B&lt;&gt;$B114),""ok""))"),"ok")</f>
        <v>ok</v>
      </c>
      <c r="M585" s="16" t="s">
        <v>112</v>
      </c>
      <c r="N585" s="16"/>
      <c r="O585" s="16"/>
      <c r="P585" s="16"/>
      <c r="Q585" s="16"/>
      <c r="R585" s="16"/>
      <c r="S585" s="16"/>
      <c r="T585" s="16"/>
      <c r="U585" s="22"/>
      <c r="V585" s="23">
        <v>44453</v>
      </c>
      <c r="W585" s="24" t="s">
        <v>57</v>
      </c>
      <c r="X585" s="25">
        <v>44454</v>
      </c>
      <c r="Y585" s="33">
        <v>0.47916666666666669</v>
      </c>
      <c r="Z585" s="26" t="s">
        <v>2202</v>
      </c>
      <c r="AA585" s="26" t="s">
        <v>47</v>
      </c>
      <c r="AB585" s="27"/>
      <c r="AC585" s="27"/>
      <c r="AD585" s="29"/>
      <c r="AE585" s="29"/>
      <c r="AF585" s="29"/>
      <c r="AG585" s="29"/>
    </row>
    <row r="586" spans="1:33" ht="38.5" hidden="1">
      <c r="A586" s="15">
        <v>44452</v>
      </c>
      <c r="B586" s="16" t="s">
        <v>1866</v>
      </c>
      <c r="C586" s="22" t="s">
        <v>155</v>
      </c>
      <c r="D586" s="16" t="s">
        <v>79</v>
      </c>
      <c r="E586" s="16"/>
      <c r="F586" s="17" t="str">
        <f t="shared" si="11"/>
        <v>Fail Phỏng vấn</v>
      </c>
      <c r="G586" s="16" t="s">
        <v>2249</v>
      </c>
      <c r="H586" s="18">
        <v>353221074</v>
      </c>
      <c r="I586" s="16" t="s">
        <v>2250</v>
      </c>
      <c r="J586" s="81"/>
      <c r="K586" s="30" t="s">
        <v>2251</v>
      </c>
      <c r="L586" s="21" t="str">
        <f ca="1">IFERROR(__xludf.DUMMYFUNCTION("if(or(countifs($H$3:H115,H115)&gt;1, countifs($I$3:I115,I115)&gt;1),""Trùng"",if(or(COUNTIFS('Data tổng'!$I:$I,$I115)&gt;1,COUNTIFS('Data tổng'!$H:$H,$H115)&gt;1),""Trùng ""&amp;FILTER('Data tổng'!$B:$B,'Data tổng'!$I:$I=$I115,'Data tổng'!$B:$B&lt;&gt;$B115),""ok""))"),"ok")</f>
        <v>ok</v>
      </c>
      <c r="M586" s="16" t="s">
        <v>824</v>
      </c>
      <c r="N586" s="16" t="s">
        <v>825</v>
      </c>
      <c r="O586" s="16"/>
      <c r="P586" s="16"/>
      <c r="Q586" s="16"/>
      <c r="R586" s="16"/>
      <c r="S586" s="16"/>
      <c r="T586" s="16"/>
      <c r="U586" s="22"/>
      <c r="V586" s="23">
        <v>44453</v>
      </c>
      <c r="W586" s="24" t="s">
        <v>57</v>
      </c>
      <c r="X586" s="25">
        <v>44455</v>
      </c>
      <c r="Y586" s="33">
        <v>0.72916666666666663</v>
      </c>
      <c r="Z586" s="26" t="s">
        <v>995</v>
      </c>
      <c r="AA586" s="26" t="s">
        <v>47</v>
      </c>
      <c r="AB586" s="27"/>
      <c r="AC586" s="27"/>
      <c r="AD586" s="29"/>
      <c r="AE586" s="29"/>
      <c r="AF586" s="29"/>
      <c r="AG586" s="29"/>
    </row>
    <row r="587" spans="1:33" ht="38.5" hidden="1">
      <c r="A587" s="15">
        <v>44455</v>
      </c>
      <c r="B587" s="16" t="s">
        <v>1866</v>
      </c>
      <c r="C587" s="22" t="s">
        <v>155</v>
      </c>
      <c r="D587" s="16" t="s">
        <v>79</v>
      </c>
      <c r="E587" s="16"/>
      <c r="F587" s="17" t="str">
        <f t="shared" si="11"/>
        <v>Fail Phỏng vấn</v>
      </c>
      <c r="G587" s="16" t="s">
        <v>758</v>
      </c>
      <c r="H587" s="53">
        <v>903472015</v>
      </c>
      <c r="I587" s="16" t="s">
        <v>2252</v>
      </c>
      <c r="J587" s="81">
        <v>35759</v>
      </c>
      <c r="K587" s="30" t="s">
        <v>2253</v>
      </c>
      <c r="L587" s="21" t="str">
        <f ca="1">IFERROR(__xludf.DUMMYFUNCTION("if(or(countifs($H$3:H116,H116)&gt;1, countifs($I$3:I116,I116)&gt;1),""Trùng"",if(or(COUNTIFS('Data tổng'!$I:$I,$I116)&gt;1,COUNTIFS('Data tổng'!$H:$H,$H116)&gt;1),""Trùng ""&amp;FILTER('Data tổng'!$B:$B,'Data tổng'!$I:$I=$I116,'Data tổng'!$B:$B&lt;&gt;$B116),""ok""))"),"ok")</f>
        <v>ok</v>
      </c>
      <c r="M587" s="16" t="s">
        <v>112</v>
      </c>
      <c r="N587" s="16"/>
      <c r="O587" s="16"/>
      <c r="P587" s="16"/>
      <c r="Q587" s="16"/>
      <c r="R587" s="16"/>
      <c r="S587" s="16"/>
      <c r="T587" s="16"/>
      <c r="U587" s="22"/>
      <c r="V587" s="23">
        <v>44455</v>
      </c>
      <c r="W587" s="24" t="s">
        <v>57</v>
      </c>
      <c r="X587" s="25">
        <v>44456</v>
      </c>
      <c r="Y587" s="33">
        <v>0.72916666666666663</v>
      </c>
      <c r="Z587" s="26" t="s">
        <v>995</v>
      </c>
      <c r="AA587" s="26" t="s">
        <v>47</v>
      </c>
      <c r="AB587" s="27"/>
      <c r="AC587" s="27"/>
      <c r="AD587" s="29"/>
      <c r="AE587" s="29"/>
      <c r="AF587" s="29"/>
      <c r="AG587" s="29"/>
    </row>
    <row r="588" spans="1:33" ht="63.5" hidden="1">
      <c r="A588" s="15">
        <v>44455</v>
      </c>
      <c r="B588" s="16" t="s">
        <v>1866</v>
      </c>
      <c r="C588" s="22" t="s">
        <v>1944</v>
      </c>
      <c r="D588" s="16"/>
      <c r="E588" s="16"/>
      <c r="F588" s="17" t="str">
        <f t="shared" si="11"/>
        <v>Fail Phỏng vấn</v>
      </c>
      <c r="G588" s="16" t="s">
        <v>2254</v>
      </c>
      <c r="H588" s="18">
        <v>848405921</v>
      </c>
      <c r="I588" s="16" t="s">
        <v>2255</v>
      </c>
      <c r="J588" s="81">
        <v>34960</v>
      </c>
      <c r="K588" s="30" t="s">
        <v>2256</v>
      </c>
      <c r="L588" s="21" t="str">
        <f ca="1">IFERROR(__xludf.DUMMYFUNCTION("if(or(countifs($H$3:H117,H117)&gt;1, countifs($I$3:I117,I117)&gt;1),""Trùng"",if(or(COUNTIFS('Data tổng'!$I:$I,$I117)&gt;1,COUNTIFS('Data tổng'!$H:$H,$H117)&gt;1),""Trùng ""&amp;FILTER('Data tổng'!$B:$B,'Data tổng'!$I:$I=$I117,'Data tổng'!$B:$B&lt;&gt;$B117),""ok""))"),"ok")</f>
        <v>ok</v>
      </c>
      <c r="M588" s="16" t="s">
        <v>112</v>
      </c>
      <c r="N588" s="16"/>
      <c r="O588" s="16"/>
      <c r="P588" s="16"/>
      <c r="Q588" s="16"/>
      <c r="R588" s="16"/>
      <c r="S588" s="16"/>
      <c r="T588" s="16"/>
      <c r="U588" s="22" t="s">
        <v>2257</v>
      </c>
      <c r="V588" s="23">
        <v>44456</v>
      </c>
      <c r="W588" s="24" t="s">
        <v>57</v>
      </c>
      <c r="X588" s="25">
        <v>44461</v>
      </c>
      <c r="Y588" s="33">
        <v>0.66666666666666663</v>
      </c>
      <c r="Z588" s="26" t="s">
        <v>2238</v>
      </c>
      <c r="AA588" s="26" t="s">
        <v>47</v>
      </c>
      <c r="AB588" s="27"/>
      <c r="AC588" s="27"/>
      <c r="AD588" s="29"/>
      <c r="AE588" s="29"/>
      <c r="AF588" s="29"/>
      <c r="AG588" s="29"/>
    </row>
    <row r="589" spans="1:33" ht="26" hidden="1">
      <c r="A589" s="15">
        <v>44486</v>
      </c>
      <c r="B589" s="16" t="s">
        <v>1866</v>
      </c>
      <c r="C589" s="22" t="s">
        <v>2106</v>
      </c>
      <c r="D589" s="16"/>
      <c r="E589" s="16"/>
      <c r="F589" s="17" t="str">
        <f t="shared" si="11"/>
        <v>Fail CV</v>
      </c>
      <c r="G589" s="16" t="s">
        <v>2258</v>
      </c>
      <c r="H589" s="18">
        <v>906685682</v>
      </c>
      <c r="I589" s="16" t="s">
        <v>2259</v>
      </c>
      <c r="J589" s="81">
        <v>31038</v>
      </c>
      <c r="K589" s="30" t="s">
        <v>2260</v>
      </c>
      <c r="L589" s="21" t="str">
        <f ca="1">IFERROR(__xludf.DUMMYFUNCTION("if(or(countifs($H$3:H118,H118)&gt;1, countifs($I$3:I118,I118)&gt;1),""Trùng"",if(or(COUNTIFS('Data tổng'!$I:$I,$I118)&gt;1,COUNTIFS('Data tổng'!$H:$H,$H118)&gt;1),""Trùng ""&amp;FILTER('Data tổng'!$B:$B,'Data tổng'!$I:$I=$I118,'Data tổng'!$B:$B&lt;&gt;$B118),""ok""))"),"ok")</f>
        <v>ok</v>
      </c>
      <c r="M589" s="16" t="s">
        <v>112</v>
      </c>
      <c r="N589" s="16"/>
      <c r="O589" s="16"/>
      <c r="P589" s="16"/>
      <c r="Q589" s="16"/>
      <c r="R589" s="16"/>
      <c r="S589" s="16"/>
      <c r="T589" s="16"/>
      <c r="U589" s="22"/>
      <c r="V589" s="23">
        <v>44470</v>
      </c>
      <c r="W589" s="24" t="s">
        <v>47</v>
      </c>
      <c r="X589" s="25"/>
      <c r="Y589" s="26"/>
      <c r="Z589" s="26"/>
      <c r="AA589" s="26"/>
      <c r="AB589" s="27"/>
      <c r="AC589" s="27"/>
      <c r="AD589" s="29"/>
      <c r="AE589" s="29"/>
      <c r="AF589" s="29"/>
      <c r="AG589" s="29"/>
    </row>
    <row r="590" spans="1:33" ht="26" hidden="1">
      <c r="A590" s="15">
        <v>44486</v>
      </c>
      <c r="B590" s="16" t="s">
        <v>1866</v>
      </c>
      <c r="C590" s="22" t="s">
        <v>2106</v>
      </c>
      <c r="D590" s="16"/>
      <c r="E590" s="16"/>
      <c r="F590" s="17" t="str">
        <f t="shared" si="11"/>
        <v>Fail CV</v>
      </c>
      <c r="G590" s="16" t="s">
        <v>2261</v>
      </c>
      <c r="H590" s="18">
        <v>866166168</v>
      </c>
      <c r="I590" s="16" t="s">
        <v>2262</v>
      </c>
      <c r="J590" s="81">
        <v>30961</v>
      </c>
      <c r="K590" s="30" t="s">
        <v>2263</v>
      </c>
      <c r="L590" s="21" t="str">
        <f ca="1">IFERROR(__xludf.DUMMYFUNCTION("if(or(countifs($H$3:H119,H119)&gt;1, countifs($I$3:I119,I119)&gt;1),""Trùng"",if(or(COUNTIFS('Data tổng'!$I:$I,$I119)&gt;1,COUNTIFS('Data tổng'!$H:$H,$H119)&gt;1),""Trùng ""&amp;FILTER('Data tổng'!$B:$B,'Data tổng'!$I:$I=$I119,'Data tổng'!$B:$B&lt;&gt;$B119),""ok""))"),"ok")</f>
        <v>ok</v>
      </c>
      <c r="M590" s="16" t="s">
        <v>112</v>
      </c>
      <c r="N590" s="16"/>
      <c r="O590" s="16"/>
      <c r="P590" s="16"/>
      <c r="Q590" s="16"/>
      <c r="R590" s="16"/>
      <c r="S590" s="16"/>
      <c r="T590" s="16"/>
      <c r="U590" s="22"/>
      <c r="V590" s="23">
        <v>44470</v>
      </c>
      <c r="W590" s="24" t="s">
        <v>47</v>
      </c>
      <c r="X590" s="25"/>
      <c r="Y590" s="26"/>
      <c r="Z590" s="26"/>
      <c r="AA590" s="26"/>
      <c r="AB590" s="27"/>
      <c r="AC590" s="27"/>
      <c r="AD590" s="29"/>
      <c r="AE590" s="29"/>
      <c r="AF590" s="29"/>
      <c r="AG590" s="29"/>
    </row>
    <row r="591" spans="1:33" hidden="1">
      <c r="A591" s="15">
        <v>44459</v>
      </c>
      <c r="B591" s="16" t="s">
        <v>1866</v>
      </c>
      <c r="C591" s="22" t="s">
        <v>2122</v>
      </c>
      <c r="D591" s="16"/>
      <c r="E591" s="16"/>
      <c r="F591" s="17" t="str">
        <f t="shared" si="11"/>
        <v>Fail CV</v>
      </c>
      <c r="G591" s="16" t="s">
        <v>2264</v>
      </c>
      <c r="H591" s="44">
        <v>365424902</v>
      </c>
      <c r="I591" s="16" t="s">
        <v>2265</v>
      </c>
      <c r="J591" s="81">
        <v>34973</v>
      </c>
      <c r="K591" s="30" t="s">
        <v>2266</v>
      </c>
      <c r="L591" s="21" t="str">
        <f ca="1">IFERROR(__xludf.DUMMYFUNCTION("if(or(countifs($H$3:H120,H120)&gt;1, countifs($I$3:I120,I120)&gt;1),""Trùng"",if(or(COUNTIFS('Data tổng'!$I:$I,$I120)&gt;1,COUNTIFS('Data tổng'!$H:$H,$H120)&gt;1),""Trùng ""&amp;FILTER('Data tổng'!$B:$B,'Data tổng'!$I:$I=$I120,'Data tổng'!$B:$B&lt;&gt;$B120),""ok""))"),"ok")</f>
        <v>ok</v>
      </c>
      <c r="M591" s="16" t="s">
        <v>83</v>
      </c>
      <c r="N591" s="16" t="s">
        <v>243</v>
      </c>
      <c r="O591" s="16"/>
      <c r="P591" s="16"/>
      <c r="Q591" s="16"/>
      <c r="R591" s="16"/>
      <c r="S591" s="16"/>
      <c r="T591" s="16"/>
      <c r="U591" s="22"/>
      <c r="V591" s="23">
        <v>44480</v>
      </c>
      <c r="W591" s="24" t="s">
        <v>47</v>
      </c>
      <c r="X591" s="25"/>
      <c r="Y591" s="26"/>
      <c r="Z591" s="26"/>
      <c r="AA591" s="26"/>
      <c r="AB591" s="27"/>
      <c r="AC591" s="27"/>
      <c r="AD591" s="29"/>
      <c r="AE591" s="29"/>
      <c r="AF591" s="29"/>
      <c r="AG591" s="29"/>
    </row>
    <row r="592" spans="1:33" hidden="1">
      <c r="A592" s="15">
        <v>44459</v>
      </c>
      <c r="B592" s="16" t="s">
        <v>1866</v>
      </c>
      <c r="C592" s="22" t="s">
        <v>2122</v>
      </c>
      <c r="D592" s="16"/>
      <c r="E592" s="16"/>
      <c r="F592" s="17" t="str">
        <f t="shared" si="11"/>
        <v>Fail CV</v>
      </c>
      <c r="G592" s="16" t="s">
        <v>2267</v>
      </c>
      <c r="H592" s="44">
        <v>946839833</v>
      </c>
      <c r="I592" s="16" t="s">
        <v>2268</v>
      </c>
      <c r="J592" s="81">
        <v>32388</v>
      </c>
      <c r="K592" s="30" t="s">
        <v>2269</v>
      </c>
      <c r="L592" s="21" t="str">
        <f ca="1">IFERROR(__xludf.DUMMYFUNCTION("if(or(countifs($H$3:H121,H121)&gt;1, countifs($I$3:I121,I121)&gt;1),""Trùng"",if(or(COUNTIFS('Data tổng'!$I:$I,$I121)&gt;1,COUNTIFS('Data tổng'!$H:$H,$H121)&gt;1),""Trùng ""&amp;FILTER('Data tổng'!$B:$B,'Data tổng'!$I:$I=$I121,'Data tổng'!$B:$B&lt;&gt;$B121),""ok""))"),"ok")</f>
        <v>ok</v>
      </c>
      <c r="M592" s="16" t="s">
        <v>83</v>
      </c>
      <c r="N592" s="16" t="s">
        <v>217</v>
      </c>
      <c r="O592" s="16"/>
      <c r="P592" s="16"/>
      <c r="Q592" s="16"/>
      <c r="R592" s="16"/>
      <c r="S592" s="16"/>
      <c r="T592" s="16"/>
      <c r="U592" s="22"/>
      <c r="V592" s="23">
        <v>44480</v>
      </c>
      <c r="W592" s="24" t="s">
        <v>47</v>
      </c>
      <c r="X592" s="25"/>
      <c r="Y592" s="26"/>
      <c r="Z592" s="26"/>
      <c r="AA592" s="26"/>
      <c r="AB592" s="27"/>
      <c r="AC592" s="27"/>
      <c r="AD592" s="29"/>
      <c r="AE592" s="29"/>
      <c r="AF592" s="29"/>
      <c r="AG592" s="29"/>
    </row>
    <row r="593" spans="1:33" ht="26.5" hidden="1">
      <c r="A593" s="15">
        <v>44459</v>
      </c>
      <c r="B593" s="16" t="s">
        <v>1866</v>
      </c>
      <c r="C593" s="22" t="s">
        <v>2106</v>
      </c>
      <c r="D593" s="16"/>
      <c r="E593" s="16"/>
      <c r="F593" s="17" t="str">
        <f t="shared" si="11"/>
        <v>Đã onboard</v>
      </c>
      <c r="G593" s="16" t="s">
        <v>2270</v>
      </c>
      <c r="H593" s="44">
        <v>961186215</v>
      </c>
      <c r="I593" s="16" t="s">
        <v>2271</v>
      </c>
      <c r="J593" s="81">
        <v>34235</v>
      </c>
      <c r="K593" s="30" t="s">
        <v>2272</v>
      </c>
      <c r="L593" s="21" t="str">
        <f ca="1">IFERROR(__xludf.DUMMYFUNCTION("if(or(countifs($H$3:H122,H122)&gt;1, countifs($I$3:I122,I122)&gt;1),""Trùng"",if(or(COUNTIFS('Data tổng'!$I:$I,$I122)&gt;1,COUNTIFS('Data tổng'!$H:$H,$H122)&gt;1),""Trùng ""&amp;FILTER('Data tổng'!$B:$B,'Data tổng'!$I:$I=$I122,'Data tổng'!$B:$B&lt;&gt;$B122),""ok""))"),"ok")</f>
        <v>ok</v>
      </c>
      <c r="M593" s="16" t="s">
        <v>112</v>
      </c>
      <c r="N593" s="16"/>
      <c r="O593" s="16"/>
      <c r="P593" s="16"/>
      <c r="Q593" s="16"/>
      <c r="R593" s="16"/>
      <c r="S593" s="16"/>
      <c r="T593" s="16"/>
      <c r="U593" s="22"/>
      <c r="V593" s="23">
        <v>44459</v>
      </c>
      <c r="W593" s="24" t="s">
        <v>57</v>
      </c>
      <c r="X593" s="25">
        <v>44461</v>
      </c>
      <c r="Y593" s="33">
        <v>0.41666666666666669</v>
      </c>
      <c r="Z593" s="26" t="s">
        <v>1065</v>
      </c>
      <c r="AA593" s="26" t="s">
        <v>57</v>
      </c>
      <c r="AB593" s="39">
        <v>44462</v>
      </c>
      <c r="AC593" s="27" t="s">
        <v>65</v>
      </c>
      <c r="AD593" s="118">
        <v>44473</v>
      </c>
      <c r="AE593" s="29" t="s">
        <v>65</v>
      </c>
      <c r="AF593" s="29"/>
      <c r="AG593" s="35">
        <v>12000000</v>
      </c>
    </row>
    <row r="594" spans="1:33" ht="38.5" hidden="1">
      <c r="A594" s="15">
        <v>44461</v>
      </c>
      <c r="B594" s="16" t="s">
        <v>1866</v>
      </c>
      <c r="C594" s="22" t="s">
        <v>2122</v>
      </c>
      <c r="D594" s="16"/>
      <c r="E594" s="16"/>
      <c r="F594" s="17" t="str">
        <f t="shared" si="11"/>
        <v>Fail Phỏng vấn</v>
      </c>
      <c r="G594" s="16" t="s">
        <v>2273</v>
      </c>
      <c r="H594" s="18">
        <v>948188292</v>
      </c>
      <c r="I594" s="16" t="s">
        <v>2274</v>
      </c>
      <c r="J594" s="81">
        <v>33642</v>
      </c>
      <c r="K594" s="30" t="s">
        <v>2275</v>
      </c>
      <c r="L594" s="21" t="str">
        <f ca="1">IFERROR(__xludf.DUMMYFUNCTION("if(or(countifs($H$3:H123,H123)&gt;1, countifs($I$3:I123,I123)&gt;1),""Trùng"",if(or(COUNTIFS('Data tổng'!$I:$I,$I123)&gt;1,COUNTIFS('Data tổng'!$H:$H,$H123)&gt;1),""Trùng ""&amp;FILTER('Data tổng'!$B:$B,'Data tổng'!$I:$I=$I123,'Data tổng'!$B:$B&lt;&gt;$B123),""ok""))"),"ok")</f>
        <v>ok</v>
      </c>
      <c r="M594" s="16" t="s">
        <v>83</v>
      </c>
      <c r="N594" s="16" t="s">
        <v>243</v>
      </c>
      <c r="O594" s="16"/>
      <c r="P594" s="16"/>
      <c r="Q594" s="16"/>
      <c r="R594" s="16"/>
      <c r="S594" s="16"/>
      <c r="T594" s="16"/>
      <c r="U594" s="22"/>
      <c r="V594" s="23">
        <v>44473</v>
      </c>
      <c r="W594" s="24" t="s">
        <v>57</v>
      </c>
      <c r="X594" s="25">
        <v>44474</v>
      </c>
      <c r="Y594" s="33">
        <v>0.625</v>
      </c>
      <c r="Z594" s="26" t="s">
        <v>2155</v>
      </c>
      <c r="AA594" s="26" t="s">
        <v>47</v>
      </c>
      <c r="AB594" s="27"/>
      <c r="AC594" s="27"/>
      <c r="AD594" s="29"/>
      <c r="AE594" s="29"/>
      <c r="AF594" s="29"/>
      <c r="AG594" s="29"/>
    </row>
    <row r="595" spans="1:33" hidden="1">
      <c r="A595" s="15">
        <v>44461</v>
      </c>
      <c r="B595" s="16" t="s">
        <v>1866</v>
      </c>
      <c r="C595" s="22" t="s">
        <v>1944</v>
      </c>
      <c r="D595" s="16"/>
      <c r="E595" s="16"/>
      <c r="F595" s="17" t="str">
        <f t="shared" si="11"/>
        <v>Fail CV</v>
      </c>
      <c r="G595" s="16" t="s">
        <v>2276</v>
      </c>
      <c r="H595" s="18">
        <v>947482617</v>
      </c>
      <c r="I595" s="16" t="s">
        <v>2277</v>
      </c>
      <c r="J595" s="81">
        <v>34238</v>
      </c>
      <c r="K595" s="30" t="s">
        <v>2278</v>
      </c>
      <c r="L595" s="21" t="str">
        <f ca="1">IFERROR(__xludf.DUMMYFUNCTION("if(or(countifs($H$3:H124,H124)&gt;1, countifs($I$3:I124,I124)&gt;1),""Trùng"",if(or(COUNTIFS('Data tổng'!$I:$I,$I124)&gt;1,COUNTIFS('Data tổng'!$H:$H,$H124)&gt;1),""Trùng ""&amp;FILTER('Data tổng'!$B:$B,'Data tổng'!$I:$I=$I124,'Data tổng'!$B:$B&lt;&gt;$B124),""ok""))"),"ok")</f>
        <v>ok</v>
      </c>
      <c r="M595" s="16" t="s">
        <v>149</v>
      </c>
      <c r="N595" s="16" t="s">
        <v>150</v>
      </c>
      <c r="O595" s="16"/>
      <c r="P595" s="16"/>
      <c r="Q595" s="16"/>
      <c r="R595" s="16"/>
      <c r="S595" s="16"/>
      <c r="T595" s="16"/>
      <c r="U595" s="22"/>
      <c r="V595" s="23">
        <v>44466</v>
      </c>
      <c r="W595" s="24" t="s">
        <v>47</v>
      </c>
      <c r="X595" s="25"/>
      <c r="Y595" s="26"/>
      <c r="Z595" s="26"/>
      <c r="AA595" s="26"/>
      <c r="AB595" s="27"/>
      <c r="AC595" s="27"/>
      <c r="AD595" s="29"/>
      <c r="AE595" s="29"/>
      <c r="AF595" s="29"/>
      <c r="AG595" s="29"/>
    </row>
    <row r="596" spans="1:33" ht="26" hidden="1">
      <c r="A596" s="15">
        <v>44462</v>
      </c>
      <c r="B596" s="16" t="s">
        <v>1866</v>
      </c>
      <c r="C596" s="22" t="s">
        <v>145</v>
      </c>
      <c r="D596" s="16"/>
      <c r="E596" s="16"/>
      <c r="F596" s="17" t="str">
        <f t="shared" si="11"/>
        <v>Fail CV</v>
      </c>
      <c r="G596" s="16" t="s">
        <v>2279</v>
      </c>
      <c r="H596" s="18">
        <v>975972543</v>
      </c>
      <c r="I596" s="16" t="s">
        <v>2280</v>
      </c>
      <c r="J596" s="81">
        <v>36620</v>
      </c>
      <c r="K596" s="30" t="s">
        <v>2281</v>
      </c>
      <c r="L596" s="21" t="str">
        <f ca="1">IFERROR(__xludf.DUMMYFUNCTION("if(or(countifs($H$3:H125,H125)&gt;1, countifs($I$3:I125,I125)&gt;1),""Trùng"",if(or(COUNTIFS('Data tổng'!$I:$I,$I125)&gt;1,COUNTIFS('Data tổng'!$H:$H,$H125)&gt;1),""Trùng ""&amp;FILTER('Data tổng'!$B:$B,'Data tổng'!$I:$I=$I125,'Data tổng'!$B:$B&lt;&gt;$B125),""ok""))"),"ok")</f>
        <v>ok</v>
      </c>
      <c r="M596" s="16" t="s">
        <v>83</v>
      </c>
      <c r="N596" s="16" t="s">
        <v>243</v>
      </c>
      <c r="O596" s="16"/>
      <c r="P596" s="16"/>
      <c r="Q596" s="16"/>
      <c r="R596" s="16"/>
      <c r="S596" s="16"/>
      <c r="T596" s="16"/>
      <c r="U596" s="22"/>
      <c r="V596" s="23">
        <v>44462</v>
      </c>
      <c r="W596" s="24" t="s">
        <v>47</v>
      </c>
      <c r="X596" s="25"/>
      <c r="Y596" s="26"/>
      <c r="Z596" s="26"/>
      <c r="AA596" s="26"/>
      <c r="AB596" s="27"/>
      <c r="AC596" s="27"/>
      <c r="AD596" s="29"/>
      <c r="AE596" s="29"/>
      <c r="AF596" s="29"/>
      <c r="AG596" s="29"/>
    </row>
    <row r="597" spans="1:33" hidden="1">
      <c r="A597" s="15">
        <v>44462</v>
      </c>
      <c r="B597" s="16" t="s">
        <v>1866</v>
      </c>
      <c r="C597" s="22" t="s">
        <v>155</v>
      </c>
      <c r="D597" s="16" t="s">
        <v>35</v>
      </c>
      <c r="E597" s="16"/>
      <c r="F597" s="17" t="str">
        <f t="shared" si="11"/>
        <v>Fail CV</v>
      </c>
      <c r="G597" s="16" t="s">
        <v>2282</v>
      </c>
      <c r="H597" s="18">
        <v>824862268</v>
      </c>
      <c r="I597" s="16" t="s">
        <v>2283</v>
      </c>
      <c r="J597" s="81">
        <v>34973</v>
      </c>
      <c r="K597" s="30" t="s">
        <v>2284</v>
      </c>
      <c r="L597" s="21" t="str">
        <f ca="1">IFERROR(__xludf.DUMMYFUNCTION("if(or(countifs($H$3:H126,H126)&gt;1, countifs($I$3:I126,I126)&gt;1),""Trùng"",if(or(COUNTIFS('Data tổng'!$I:$I,$I126)&gt;1,COUNTIFS('Data tổng'!$H:$H,$H126)&gt;1),""Trùng ""&amp;FILTER('Data tổng'!$B:$B,'Data tổng'!$I:$I=$I126,'Data tổng'!$B:$B&lt;&gt;$B126),""ok""))"),"ok")</f>
        <v>ok</v>
      </c>
      <c r="M597" s="16" t="s">
        <v>40</v>
      </c>
      <c r="N597" s="16" t="s">
        <v>150</v>
      </c>
      <c r="O597" s="16"/>
      <c r="P597" s="16"/>
      <c r="Q597" s="16"/>
      <c r="R597" s="16"/>
      <c r="S597" s="16"/>
      <c r="T597" s="16"/>
      <c r="U597" s="22"/>
      <c r="V597" s="23">
        <v>44462</v>
      </c>
      <c r="W597" s="24" t="s">
        <v>47</v>
      </c>
      <c r="X597" s="25"/>
      <c r="Y597" s="26"/>
      <c r="Z597" s="26"/>
      <c r="AA597" s="26"/>
      <c r="AB597" s="27"/>
      <c r="AC597" s="27"/>
      <c r="AD597" s="29"/>
      <c r="AE597" s="29"/>
      <c r="AF597" s="29"/>
      <c r="AG597" s="29"/>
    </row>
    <row r="598" spans="1:33" ht="38.5" hidden="1">
      <c r="A598" s="15">
        <v>44464</v>
      </c>
      <c r="B598" s="16" t="s">
        <v>1866</v>
      </c>
      <c r="C598" s="22" t="s">
        <v>795</v>
      </c>
      <c r="D598" s="16"/>
      <c r="E598" s="16"/>
      <c r="F598" s="17" t="str">
        <f t="shared" si="11"/>
        <v>Fail CV</v>
      </c>
      <c r="G598" s="16" t="s">
        <v>2285</v>
      </c>
      <c r="H598" s="18">
        <v>979861357</v>
      </c>
      <c r="I598" s="16" t="s">
        <v>2286</v>
      </c>
      <c r="J598" s="81">
        <v>33080</v>
      </c>
      <c r="K598" s="30" t="s">
        <v>2287</v>
      </c>
      <c r="L598" s="21" t="str">
        <f ca="1">IFERROR(__xludf.DUMMYFUNCTION("if(or(countifs($H$3:H127,H127)&gt;1, countifs($I$3:I127,I127)&gt;1),""Trùng"",if(or(COUNTIFS('Data tổng'!$I:$I,$I127)&gt;1,COUNTIFS('Data tổng'!$H:$H,$H127)&gt;1),""Trùng ""&amp;FILTER('Data tổng'!$B:$B,'Data tổng'!$I:$I=$I127,'Data tổng'!$B:$B&lt;&gt;$B127),""ok""))"),"ok")</f>
        <v>ok</v>
      </c>
      <c r="M598" s="16" t="s">
        <v>112</v>
      </c>
      <c r="N598" s="16" t="s">
        <v>2288</v>
      </c>
      <c r="O598" s="16"/>
      <c r="P598" s="16"/>
      <c r="Q598" s="16"/>
      <c r="R598" s="16"/>
      <c r="S598" s="16"/>
      <c r="T598" s="16"/>
      <c r="U598" s="22" t="s">
        <v>2289</v>
      </c>
      <c r="V598" s="23">
        <v>44469</v>
      </c>
      <c r="W598" s="24" t="s">
        <v>47</v>
      </c>
      <c r="X598" s="25"/>
      <c r="Y598" s="26"/>
      <c r="Z598" s="26"/>
      <c r="AA598" s="26"/>
      <c r="AB598" s="27"/>
      <c r="AC598" s="27"/>
      <c r="AD598" s="29"/>
      <c r="AE598" s="29"/>
      <c r="AF598" s="29"/>
      <c r="AG598" s="29"/>
    </row>
    <row r="599" spans="1:33" ht="76" hidden="1">
      <c r="A599" s="15">
        <v>44462</v>
      </c>
      <c r="B599" s="16" t="s">
        <v>1866</v>
      </c>
      <c r="C599" s="22" t="s">
        <v>1944</v>
      </c>
      <c r="D599" s="16"/>
      <c r="E599" s="16"/>
      <c r="F599" s="17" t="str">
        <f t="shared" si="11"/>
        <v>Fail CV</v>
      </c>
      <c r="G599" s="16" t="s">
        <v>2290</v>
      </c>
      <c r="H599" s="18">
        <v>377111000</v>
      </c>
      <c r="I599" s="16" t="s">
        <v>2291</v>
      </c>
      <c r="J599" s="127">
        <v>33610</v>
      </c>
      <c r="K599" s="30" t="s">
        <v>2292</v>
      </c>
      <c r="L599" s="21" t="str">
        <f ca="1">IFERROR(__xludf.DUMMYFUNCTION("if(or(countifs($H$3:H128,H128)&gt;1, countifs($I$3:I128,I128)&gt;1),""Trùng"",if(or(COUNTIFS('Data tổng'!$I:$I,$I128)&gt;1,COUNTIFS('Data tổng'!$H:$H,$H128)&gt;1),""Trùng ""&amp;FILTER('Data tổng'!$B:$B,'Data tổng'!$I:$I=$I128,'Data tổng'!$B:$B&lt;&gt;$B128),""ok""))"),"ok")</f>
        <v>ok</v>
      </c>
      <c r="M599" s="16" t="s">
        <v>112</v>
      </c>
      <c r="N599" s="16"/>
      <c r="O599" s="16"/>
      <c r="P599" s="16"/>
      <c r="Q599" s="16"/>
      <c r="R599" s="16"/>
      <c r="S599" s="16"/>
      <c r="T599" s="16"/>
      <c r="U599" s="22" t="s">
        <v>2293</v>
      </c>
      <c r="V599" s="23">
        <v>44462</v>
      </c>
      <c r="W599" s="24" t="s">
        <v>47</v>
      </c>
      <c r="X599" s="25"/>
      <c r="Y599" s="26"/>
      <c r="Z599" s="26"/>
      <c r="AA599" s="26"/>
      <c r="AB599" s="27"/>
      <c r="AC599" s="27"/>
      <c r="AD599" s="29"/>
      <c r="AE599" s="29"/>
      <c r="AF599" s="29"/>
      <c r="AG599" s="29"/>
    </row>
    <row r="600" spans="1:33" ht="26" hidden="1">
      <c r="A600" s="15">
        <v>44466</v>
      </c>
      <c r="B600" s="16" t="s">
        <v>1866</v>
      </c>
      <c r="C600" s="22" t="s">
        <v>155</v>
      </c>
      <c r="D600" s="16" t="s">
        <v>417</v>
      </c>
      <c r="E600" s="16"/>
      <c r="F600" s="17" t="str">
        <f t="shared" si="11"/>
        <v>Từ chối ứng tuyển</v>
      </c>
      <c r="G600" s="16" t="s">
        <v>2294</v>
      </c>
      <c r="H600" s="18">
        <v>962991752</v>
      </c>
      <c r="I600" s="16" t="s">
        <v>2295</v>
      </c>
      <c r="J600" s="81">
        <v>34429</v>
      </c>
      <c r="K600" s="30" t="s">
        <v>2296</v>
      </c>
      <c r="L600" s="21" t="str">
        <f ca="1">IFERROR(__xludf.DUMMYFUNCTION("if(or(countifs($H$3:H129,H129)&gt;1, countifs($I$3:I129,I129)&gt;1),""Trùng"",if(or(COUNTIFS('Data tổng'!$I:$I,$I129)&gt;1,COUNTIFS('Data tổng'!$H:$H,$H129)&gt;1),""Trùng ""&amp;FILTER('Data tổng'!$B:$B,'Data tổng'!$I:$I=$I129,'Data tổng'!$B:$B&lt;&gt;$B129),""ok""))"),"ok")</f>
        <v>ok</v>
      </c>
      <c r="M600" s="16" t="s">
        <v>83</v>
      </c>
      <c r="N600" s="16" t="s">
        <v>616</v>
      </c>
      <c r="O600" s="16"/>
      <c r="P600" s="16"/>
      <c r="Q600" s="16"/>
      <c r="R600" s="16"/>
      <c r="S600" s="16"/>
      <c r="T600" s="16"/>
      <c r="U600" s="22"/>
      <c r="V600" s="23">
        <v>44466</v>
      </c>
      <c r="W600" s="24" t="s">
        <v>58</v>
      </c>
      <c r="X600" s="25"/>
      <c r="Y600" s="26"/>
      <c r="Z600" s="26"/>
      <c r="AA600" s="26"/>
      <c r="AB600" s="27"/>
      <c r="AC600" s="27"/>
      <c r="AD600" s="29"/>
      <c r="AE600" s="29"/>
      <c r="AF600" s="29"/>
      <c r="AG600" s="29"/>
    </row>
    <row r="601" spans="1:33" hidden="1">
      <c r="A601" s="15">
        <v>44467</v>
      </c>
      <c r="B601" s="16" t="s">
        <v>1866</v>
      </c>
      <c r="C601" s="22" t="s">
        <v>1944</v>
      </c>
      <c r="D601" s="16"/>
      <c r="E601" s="16"/>
      <c r="F601" s="17" t="str">
        <f t="shared" si="11"/>
        <v>Fail CV</v>
      </c>
      <c r="G601" s="16" t="s">
        <v>2297</v>
      </c>
      <c r="H601" s="18">
        <v>364244454</v>
      </c>
      <c r="I601" s="16" t="s">
        <v>2298</v>
      </c>
      <c r="J601" s="81">
        <v>35819</v>
      </c>
      <c r="K601" s="30" t="s">
        <v>2299</v>
      </c>
      <c r="L601" s="21" t="str">
        <f ca="1">IFERROR(__xludf.DUMMYFUNCTION("if(or(countifs($H$3:H130,H130)&gt;1, countifs($I$3:I130,I130)&gt;1),""Trùng"",if(or(COUNTIFS('Data tổng'!$I:$I,$I130)&gt;1,COUNTIFS('Data tổng'!$H:$H,$H130)&gt;1),""Trùng ""&amp;FILTER('Data tổng'!$B:$B,'Data tổng'!$I:$I=$I130,'Data tổng'!$B:$B&lt;&gt;$B130),""ok""))"),"ok")</f>
        <v>ok</v>
      </c>
      <c r="M601" s="16" t="s">
        <v>83</v>
      </c>
      <c r="N601" s="16" t="s">
        <v>616</v>
      </c>
      <c r="O601" s="16"/>
      <c r="P601" s="16"/>
      <c r="Q601" s="16"/>
      <c r="R601" s="16"/>
      <c r="S601" s="16"/>
      <c r="T601" s="16"/>
      <c r="U601" s="22"/>
      <c r="V601" s="23">
        <v>44467</v>
      </c>
      <c r="W601" s="24" t="s">
        <v>47</v>
      </c>
      <c r="X601" s="25"/>
      <c r="Y601" s="26"/>
      <c r="Z601" s="26"/>
      <c r="AA601" s="26"/>
      <c r="AB601" s="27"/>
      <c r="AC601" s="27"/>
      <c r="AD601" s="29"/>
      <c r="AE601" s="29"/>
      <c r="AF601" s="29"/>
      <c r="AG601" s="29"/>
    </row>
    <row r="602" spans="1:33" hidden="1">
      <c r="A602" s="15">
        <v>44467</v>
      </c>
      <c r="B602" s="16" t="s">
        <v>1866</v>
      </c>
      <c r="C602" s="22" t="s">
        <v>1944</v>
      </c>
      <c r="D602" s="16"/>
      <c r="E602" s="16"/>
      <c r="F602" s="17" t="str">
        <f t="shared" si="11"/>
        <v>Fail CV</v>
      </c>
      <c r="G602" s="16" t="s">
        <v>2300</v>
      </c>
      <c r="H602" s="18">
        <v>964666357</v>
      </c>
      <c r="I602" s="16" t="s">
        <v>2301</v>
      </c>
      <c r="J602" s="81">
        <v>34851</v>
      </c>
      <c r="K602" s="105" t="s">
        <v>2302</v>
      </c>
      <c r="L602" s="21" t="str">
        <f ca="1">IFERROR(__xludf.DUMMYFUNCTION("if(or(countifs($H$3:H131,H131)&gt;1, countifs($I$3:I131,I131)&gt;1),""Trùng"",if(or(COUNTIFS('Data tổng'!$I:$I,$I131)&gt;1,COUNTIFS('Data tổng'!$H:$H,$H131)&gt;1),""Trùng ""&amp;FILTER('Data tổng'!$B:$B,'Data tổng'!$I:$I=$I131,'Data tổng'!$B:$B&lt;&gt;$B131),""ok""))"),"ok")</f>
        <v>ok</v>
      </c>
      <c r="M602" s="16" t="s">
        <v>83</v>
      </c>
      <c r="N602" s="16" t="s">
        <v>616</v>
      </c>
      <c r="O602" s="16"/>
      <c r="P602" s="16"/>
      <c r="Q602" s="16"/>
      <c r="R602" s="16"/>
      <c r="S602" s="16"/>
      <c r="T602" s="16"/>
      <c r="U602" s="22"/>
      <c r="V602" s="23">
        <v>44467</v>
      </c>
      <c r="W602" s="24" t="s">
        <v>47</v>
      </c>
      <c r="X602" s="25"/>
      <c r="Y602" s="26"/>
      <c r="Z602" s="26"/>
      <c r="AA602" s="26"/>
      <c r="AB602" s="27"/>
      <c r="AC602" s="27"/>
      <c r="AD602" s="29"/>
      <c r="AE602" s="29"/>
      <c r="AF602" s="29"/>
      <c r="AG602" s="29"/>
    </row>
    <row r="603" spans="1:33" hidden="1">
      <c r="A603" s="15">
        <v>44468</v>
      </c>
      <c r="B603" s="16" t="s">
        <v>1866</v>
      </c>
      <c r="C603" s="22" t="s">
        <v>1944</v>
      </c>
      <c r="D603" s="16"/>
      <c r="E603" s="16"/>
      <c r="F603" s="17" t="str">
        <f t="shared" si="11"/>
        <v>Fail CV</v>
      </c>
      <c r="G603" s="16" t="s">
        <v>2303</v>
      </c>
      <c r="H603" s="18">
        <v>985910114</v>
      </c>
      <c r="I603" s="16" t="s">
        <v>2304</v>
      </c>
      <c r="J603" s="81">
        <v>34327</v>
      </c>
      <c r="K603" s="30" t="s">
        <v>2305</v>
      </c>
      <c r="L603" s="21" t="str">
        <f ca="1">IFERROR(__xludf.DUMMYFUNCTION("if(or(countifs($H$3:H132,H132)&gt;1, countifs($I$3:I132,I132)&gt;1),""Trùng"",if(or(COUNTIFS('Data tổng'!$I:$I,$I132)&gt;1,COUNTIFS('Data tổng'!$H:$H,$H132)&gt;1),""Trùng ""&amp;FILTER('Data tổng'!$B:$B,'Data tổng'!$I:$I=$I132,'Data tổng'!$B:$B&lt;&gt;$B132),""ok""))"),"ok")</f>
        <v>ok</v>
      </c>
      <c r="M603" s="16" t="s">
        <v>83</v>
      </c>
      <c r="N603" s="16" t="s">
        <v>616</v>
      </c>
      <c r="O603" s="16"/>
      <c r="P603" s="16"/>
      <c r="Q603" s="16"/>
      <c r="R603" s="16"/>
      <c r="S603" s="16"/>
      <c r="T603" s="16"/>
      <c r="U603" s="22"/>
      <c r="V603" s="23">
        <v>44469</v>
      </c>
      <c r="W603" s="24" t="s">
        <v>47</v>
      </c>
      <c r="X603" s="25"/>
      <c r="Y603" s="26"/>
      <c r="Z603" s="26"/>
      <c r="AA603" s="26"/>
      <c r="AB603" s="27"/>
      <c r="AC603" s="27"/>
      <c r="AD603" s="29"/>
      <c r="AE603" s="29"/>
      <c r="AF603" s="29"/>
      <c r="AG603" s="29"/>
    </row>
    <row r="604" spans="1:33" ht="26" hidden="1">
      <c r="A604" s="15">
        <v>44468</v>
      </c>
      <c r="B604" s="16" t="s">
        <v>1866</v>
      </c>
      <c r="C604" s="22" t="s">
        <v>155</v>
      </c>
      <c r="D604" s="16" t="s">
        <v>417</v>
      </c>
      <c r="E604" s="16"/>
      <c r="F604" s="17" t="str">
        <f t="shared" si="11"/>
        <v>Từ chối ứng tuyển</v>
      </c>
      <c r="G604" s="16" t="s">
        <v>2306</v>
      </c>
      <c r="H604" s="18">
        <v>984594966</v>
      </c>
      <c r="I604" s="16" t="s">
        <v>2307</v>
      </c>
      <c r="J604" s="81">
        <v>34713</v>
      </c>
      <c r="K604" s="30" t="s">
        <v>2308</v>
      </c>
      <c r="L604" s="21" t="str">
        <f ca="1">IFERROR(__xludf.DUMMYFUNCTION("if(or(countifs($H$3:H133,H133)&gt;1, countifs($I$3:I133,I133)&gt;1),""Trùng"",if(or(COUNTIFS('Data tổng'!$I:$I,$I133)&gt;1,COUNTIFS('Data tổng'!$H:$H,$H133)&gt;1),""Trùng ""&amp;FILTER('Data tổng'!$B:$B,'Data tổng'!$I:$I=$I133,'Data tổng'!$B:$B&lt;&gt;$B133),""ok""))"),"ok")</f>
        <v>ok</v>
      </c>
      <c r="M604" s="16" t="s">
        <v>149</v>
      </c>
      <c r="N604" s="16" t="s">
        <v>150</v>
      </c>
      <c r="O604" s="16"/>
      <c r="P604" s="16"/>
      <c r="Q604" s="16"/>
      <c r="R604" s="16"/>
      <c r="S604" s="16"/>
      <c r="T604" s="16"/>
      <c r="U604" s="22"/>
      <c r="V604" s="23">
        <v>44468</v>
      </c>
      <c r="W604" s="24" t="s">
        <v>58</v>
      </c>
      <c r="X604" s="25"/>
      <c r="Y604" s="26"/>
      <c r="Z604" s="26"/>
      <c r="AA604" s="26"/>
      <c r="AB604" s="27"/>
      <c r="AC604" s="27"/>
      <c r="AD604" s="29"/>
      <c r="AE604" s="29"/>
      <c r="AF604" s="29"/>
      <c r="AG604" s="29"/>
    </row>
    <row r="605" spans="1:33" ht="201" hidden="1">
      <c r="A605" s="15">
        <v>44469</v>
      </c>
      <c r="B605" s="16" t="s">
        <v>1866</v>
      </c>
      <c r="C605" s="22" t="s">
        <v>155</v>
      </c>
      <c r="D605" s="16" t="s">
        <v>79</v>
      </c>
      <c r="E605" s="16"/>
      <c r="F605" s="17" t="str">
        <f t="shared" si="11"/>
        <v>Từ chối offer</v>
      </c>
      <c r="G605" s="16" t="s">
        <v>2309</v>
      </c>
      <c r="H605" s="18">
        <v>962952464</v>
      </c>
      <c r="I605" s="16" t="s">
        <v>2310</v>
      </c>
      <c r="J605" s="81"/>
      <c r="K605" s="30" t="s">
        <v>2311</v>
      </c>
      <c r="L605" s="21" t="str">
        <f ca="1">IFERROR(__xludf.DUMMYFUNCTION("if(or(countifs($H$3:H134,H134)&gt;1, countifs($I$3:I134,I134)&gt;1),""Trùng"",if(or(COUNTIFS('Data tổng'!$I:$I,$I134)&gt;1,COUNTIFS('Data tổng'!$H:$H,$H134)&gt;1),""Trùng ""&amp;FILTER('Data tổng'!$B:$B,'Data tổng'!$I:$I=$I134,'Data tổng'!$B:$B&lt;&gt;$B134),""ok""))"),"ok")</f>
        <v>ok</v>
      </c>
      <c r="M605" s="16" t="s">
        <v>824</v>
      </c>
      <c r="N605" s="16" t="s">
        <v>825</v>
      </c>
      <c r="O605" s="16"/>
      <c r="P605" s="16"/>
      <c r="Q605" s="16"/>
      <c r="R605" s="16"/>
      <c r="S605" s="16"/>
      <c r="T605" s="16"/>
      <c r="U605" s="22" t="s">
        <v>2312</v>
      </c>
      <c r="V605" s="23">
        <v>44470</v>
      </c>
      <c r="W605" s="24" t="s">
        <v>57</v>
      </c>
      <c r="X605" s="25">
        <v>44474</v>
      </c>
      <c r="Y605" s="33">
        <v>0.72916666666666663</v>
      </c>
      <c r="Z605" s="26" t="s">
        <v>995</v>
      </c>
      <c r="AA605" s="26" t="s">
        <v>57</v>
      </c>
      <c r="AB605" s="39">
        <v>44480</v>
      </c>
      <c r="AC605" s="27" t="s">
        <v>128</v>
      </c>
      <c r="AD605" s="29"/>
      <c r="AE605" s="29"/>
      <c r="AF605" s="29"/>
      <c r="AG605" s="35">
        <v>16000000</v>
      </c>
    </row>
    <row r="606" spans="1:33" ht="101" hidden="1">
      <c r="A606" s="15">
        <v>44469</v>
      </c>
      <c r="B606" s="16" t="s">
        <v>1866</v>
      </c>
      <c r="C606" s="22" t="s">
        <v>2313</v>
      </c>
      <c r="D606" s="16"/>
      <c r="E606" s="16"/>
      <c r="F606" s="17" t="str">
        <f t="shared" si="11"/>
        <v>Fail Phỏng vấn</v>
      </c>
      <c r="G606" s="16" t="s">
        <v>1350</v>
      </c>
      <c r="H606" s="18">
        <v>396137633</v>
      </c>
      <c r="I606" s="16" t="s">
        <v>2314</v>
      </c>
      <c r="J606" s="81">
        <v>35349</v>
      </c>
      <c r="K606" s="30" t="s">
        <v>2315</v>
      </c>
      <c r="L606" s="21" t="str">
        <f ca="1">IFERROR(__xludf.DUMMYFUNCTION("if(or(countifs($H$3:H135,H135)&gt;1, countifs($I$3:I135,I135)&gt;1),""Trùng"",if(or(COUNTIFS('Data tổng'!$I:$I,$I135)&gt;1,COUNTIFS('Data tổng'!$H:$H,$H135)&gt;1),""Trùng ""&amp;FILTER('Data tổng'!$B:$B,'Data tổng'!$I:$I=$I135,'Data tổng'!$B:$B&lt;&gt;$B135),""ok""))"),"ok")</f>
        <v>ok</v>
      </c>
      <c r="M606" s="16" t="s">
        <v>83</v>
      </c>
      <c r="N606" s="16" t="s">
        <v>243</v>
      </c>
      <c r="O606" s="16"/>
      <c r="P606" s="16"/>
      <c r="Q606" s="16"/>
      <c r="R606" s="16"/>
      <c r="S606" s="16"/>
      <c r="T606" s="16"/>
      <c r="U606" s="22" t="s">
        <v>2316</v>
      </c>
      <c r="V606" s="23">
        <v>44469</v>
      </c>
      <c r="W606" s="24" t="s">
        <v>57</v>
      </c>
      <c r="X606" s="25">
        <v>44470</v>
      </c>
      <c r="Y606" s="33">
        <v>0.41666666666666669</v>
      </c>
      <c r="Z606" s="26"/>
      <c r="AA606" s="26" t="s">
        <v>47</v>
      </c>
      <c r="AB606" s="27"/>
      <c r="AC606" s="27"/>
      <c r="AD606" s="29"/>
      <c r="AE606" s="29"/>
      <c r="AF606" s="29"/>
      <c r="AG606" s="29"/>
    </row>
    <row r="607" spans="1:33" ht="51" hidden="1">
      <c r="A607" s="15">
        <v>44469</v>
      </c>
      <c r="B607" s="16" t="s">
        <v>1866</v>
      </c>
      <c r="C607" s="22" t="s">
        <v>2313</v>
      </c>
      <c r="D607" s="16"/>
      <c r="E607" s="16"/>
      <c r="F607" s="17" t="str">
        <f t="shared" si="11"/>
        <v>Hủy Phỏng vấn</v>
      </c>
      <c r="G607" s="16" t="s">
        <v>2317</v>
      </c>
      <c r="H607" s="18">
        <v>378626596</v>
      </c>
      <c r="I607" s="16" t="s">
        <v>2318</v>
      </c>
      <c r="J607" s="124">
        <v>1997</v>
      </c>
      <c r="K607" s="30" t="s">
        <v>2319</v>
      </c>
      <c r="L607" s="21" t="str">
        <f ca="1">IFERROR(__xludf.DUMMYFUNCTION("if(or(countifs($H$3:H136,H136)&gt;1, countifs($I$3:I136,I136)&gt;1),""Trùng"",if(or(COUNTIFS('Data tổng'!$I:$I,$I136)&gt;1,COUNTIFS('Data tổng'!$H:$H,$H136)&gt;1),""Trùng ""&amp;FILTER('Data tổng'!$B:$B,'Data tổng'!$I:$I=$I136,'Data tổng'!$B:$B&lt;&gt;$B136),""ok""))"),"ok")</f>
        <v>ok</v>
      </c>
      <c r="M607" s="16" t="s">
        <v>83</v>
      </c>
      <c r="N607" s="16" t="s">
        <v>243</v>
      </c>
      <c r="O607" s="16"/>
      <c r="P607" s="16"/>
      <c r="Q607" s="16"/>
      <c r="R607" s="16"/>
      <c r="S607" s="16"/>
      <c r="T607" s="16"/>
      <c r="U607" s="22" t="s">
        <v>2320</v>
      </c>
      <c r="V607" s="23">
        <v>44469</v>
      </c>
      <c r="W607" s="24" t="s">
        <v>57</v>
      </c>
      <c r="X607" s="25">
        <v>44470</v>
      </c>
      <c r="Y607" s="33">
        <v>0.45833333333333331</v>
      </c>
      <c r="Z607" s="26"/>
      <c r="AA607" s="26" t="s">
        <v>187</v>
      </c>
      <c r="AB607" s="27"/>
      <c r="AC607" s="27"/>
      <c r="AD607" s="29"/>
      <c r="AE607" s="29"/>
      <c r="AF607" s="29"/>
      <c r="AG607" s="29"/>
    </row>
    <row r="608" spans="1:33" ht="26" hidden="1">
      <c r="A608" s="15">
        <v>44469</v>
      </c>
      <c r="B608" s="16" t="s">
        <v>1866</v>
      </c>
      <c r="C608" s="22" t="s">
        <v>145</v>
      </c>
      <c r="D608" s="16" t="s">
        <v>35</v>
      </c>
      <c r="E608" s="16"/>
      <c r="F608" s="17" t="str">
        <f t="shared" si="11"/>
        <v>Fail CV</v>
      </c>
      <c r="G608" s="16" t="s">
        <v>2321</v>
      </c>
      <c r="H608" s="18">
        <v>962506402</v>
      </c>
      <c r="I608" s="16" t="s">
        <v>2322</v>
      </c>
      <c r="J608" s="81"/>
      <c r="K608" s="30" t="s">
        <v>2323</v>
      </c>
      <c r="L608" s="21" t="str">
        <f ca="1">IFERROR(__xludf.DUMMYFUNCTION("if(or(countifs($H$3:H137,H137)&gt;1, countifs($I$3:I137,I137)&gt;1),""Trùng"",if(or(COUNTIFS('Data tổng'!$I:$I,$I137)&gt;1,COUNTIFS('Data tổng'!$H:$H,$H137)&gt;1),""Trùng ""&amp;FILTER('Data tổng'!$B:$B,'Data tổng'!$I:$I=$I137,'Data tổng'!$B:$B&lt;&gt;$B137),""ok""))"),"ok")</f>
        <v>ok</v>
      </c>
      <c r="M608" s="16" t="s">
        <v>83</v>
      </c>
      <c r="N608" s="16" t="s">
        <v>243</v>
      </c>
      <c r="O608" s="16"/>
      <c r="P608" s="16"/>
      <c r="Q608" s="16"/>
      <c r="R608" s="16"/>
      <c r="S608" s="16"/>
      <c r="T608" s="16"/>
      <c r="U608" s="22"/>
      <c r="V608" s="23">
        <v>44469</v>
      </c>
      <c r="W608" s="24" t="s">
        <v>47</v>
      </c>
      <c r="X608" s="25"/>
      <c r="Y608" s="26"/>
      <c r="Z608" s="26"/>
      <c r="AA608" s="26"/>
      <c r="AB608" s="27"/>
      <c r="AC608" s="27"/>
      <c r="AD608" s="29"/>
      <c r="AE608" s="29"/>
      <c r="AF608" s="29"/>
      <c r="AG608" s="29"/>
    </row>
    <row r="609" spans="1:33" ht="38.5" hidden="1">
      <c r="A609" s="15">
        <v>44469</v>
      </c>
      <c r="B609" s="16" t="s">
        <v>1866</v>
      </c>
      <c r="C609" s="22" t="s">
        <v>2117</v>
      </c>
      <c r="D609" s="16"/>
      <c r="E609" s="16"/>
      <c r="F609" s="17" t="str">
        <f t="shared" si="11"/>
        <v>Fail Phỏng vấn</v>
      </c>
      <c r="G609" s="16" t="s">
        <v>1143</v>
      </c>
      <c r="H609" s="18">
        <v>787122720</v>
      </c>
      <c r="I609" s="16" t="s">
        <v>2324</v>
      </c>
      <c r="J609" s="81"/>
      <c r="K609" s="30" t="s">
        <v>2325</v>
      </c>
      <c r="L609" s="21" t="str">
        <f ca="1">IFERROR(__xludf.DUMMYFUNCTION("if(or(countifs($H$3:H138,H138)&gt;1, countifs($I$3:I138,I138)&gt;1),""Trùng"",if(or(COUNTIFS('Data tổng'!$I:$I,$I138)&gt;1,COUNTIFS('Data tổng'!$H:$H,$H138)&gt;1),""Trùng ""&amp;FILTER('Data tổng'!$B:$B,'Data tổng'!$I:$I=$I138,'Data tổng'!$B:$B&lt;&gt;$B138),""ok""))"),"ok")</f>
        <v>ok</v>
      </c>
      <c r="M609" s="16" t="s">
        <v>83</v>
      </c>
      <c r="N609" s="16" t="s">
        <v>243</v>
      </c>
      <c r="O609" s="16"/>
      <c r="P609" s="16"/>
      <c r="Q609" s="16"/>
      <c r="R609" s="16"/>
      <c r="S609" s="16"/>
      <c r="T609" s="16"/>
      <c r="U609" s="22"/>
      <c r="V609" s="23">
        <v>44473</v>
      </c>
      <c r="W609" s="24" t="s">
        <v>57</v>
      </c>
      <c r="X609" s="25">
        <v>44474</v>
      </c>
      <c r="Y609" s="33">
        <v>0.625</v>
      </c>
      <c r="Z609" s="26" t="s">
        <v>2155</v>
      </c>
      <c r="AA609" s="26" t="s">
        <v>47</v>
      </c>
      <c r="AB609" s="27"/>
      <c r="AC609" s="27"/>
      <c r="AD609" s="29"/>
      <c r="AE609" s="29"/>
      <c r="AF609" s="29"/>
      <c r="AG609" s="29"/>
    </row>
    <row r="610" spans="1:33" ht="101" hidden="1">
      <c r="A610" s="15">
        <v>44469</v>
      </c>
      <c r="B610" s="16" t="s">
        <v>1866</v>
      </c>
      <c r="C610" s="22" t="s">
        <v>2117</v>
      </c>
      <c r="D610" s="16"/>
      <c r="E610" s="16"/>
      <c r="F610" s="17" t="str">
        <f t="shared" si="11"/>
        <v>Fail Phỏng vấn</v>
      </c>
      <c r="G610" s="16" t="s">
        <v>2326</v>
      </c>
      <c r="H610" s="18">
        <v>906031906</v>
      </c>
      <c r="I610" s="16" t="s">
        <v>2327</v>
      </c>
      <c r="J610" s="81">
        <v>35367</v>
      </c>
      <c r="K610" s="30" t="s">
        <v>2328</v>
      </c>
      <c r="L610" s="21" t="str">
        <f ca="1">IFERROR(__xludf.DUMMYFUNCTION("if(or(countifs($H$3:H139,H139)&gt;1, countifs($I$3:I139,I139)&gt;1),""Trùng"",if(or(COUNTIFS('Data tổng'!$I:$I,$I139)&gt;1,COUNTIFS('Data tổng'!$H:$H,$H139)&gt;1),""Trùng ""&amp;FILTER('Data tổng'!$B:$B,'Data tổng'!$I:$I=$I139,'Data tổng'!$B:$B&lt;&gt;$B139),""ok""))"),"ok")</f>
        <v>ok</v>
      </c>
      <c r="M610" s="16" t="s">
        <v>83</v>
      </c>
      <c r="N610" s="16" t="s">
        <v>243</v>
      </c>
      <c r="O610" s="16"/>
      <c r="P610" s="16"/>
      <c r="Q610" s="16"/>
      <c r="R610" s="16"/>
      <c r="S610" s="16"/>
      <c r="T610" s="16"/>
      <c r="U610" s="22" t="s">
        <v>2329</v>
      </c>
      <c r="V610" s="23">
        <v>44473</v>
      </c>
      <c r="W610" s="24" t="s">
        <v>57</v>
      </c>
      <c r="X610" s="25">
        <v>44474</v>
      </c>
      <c r="Y610" s="33">
        <v>0.66666666666666663</v>
      </c>
      <c r="Z610" s="26" t="s">
        <v>2155</v>
      </c>
      <c r="AA610" s="26" t="s">
        <v>47</v>
      </c>
      <c r="AB610" s="27"/>
      <c r="AC610" s="27"/>
      <c r="AD610" s="29"/>
      <c r="AE610" s="29"/>
      <c r="AF610" s="29"/>
      <c r="AG610" s="29"/>
    </row>
    <row r="611" spans="1:33" ht="113.5" hidden="1">
      <c r="A611" s="15">
        <v>44470</v>
      </c>
      <c r="B611" s="16" t="s">
        <v>1866</v>
      </c>
      <c r="C611" s="22" t="s">
        <v>145</v>
      </c>
      <c r="D611" s="16" t="s">
        <v>417</v>
      </c>
      <c r="E611" s="16"/>
      <c r="F611" s="17" t="str">
        <f t="shared" si="11"/>
        <v>Fail CV</v>
      </c>
      <c r="G611" s="16" t="s">
        <v>2330</v>
      </c>
      <c r="H611" s="18">
        <v>383618158</v>
      </c>
      <c r="I611" s="16"/>
      <c r="J611" s="81"/>
      <c r="K611" s="30" t="s">
        <v>2331</v>
      </c>
      <c r="L611" s="21" t="str">
        <f ca="1">IFERROR(__xludf.DUMMYFUNCTION("if(or(countifs($H$3:H140,H140)&gt;1, countifs($I$3:I140,I140)&gt;1),""Trùng"",if(or(COUNTIFS('Data tổng'!$I:$I,$I140)&gt;1,COUNTIFS('Data tổng'!$H:$H,$H140)&gt;1),""Trùng ""&amp;FILTER('Data tổng'!$B:$B,'Data tổng'!$I:$I=$I140,'Data tổng'!$B:$B&lt;&gt;$B140),""ok""))"),"ok")</f>
        <v>ok</v>
      </c>
      <c r="M611" s="16" t="s">
        <v>112</v>
      </c>
      <c r="N611" s="16"/>
      <c r="O611" s="16"/>
      <c r="P611" s="16"/>
      <c r="Q611" s="16"/>
      <c r="R611" s="16"/>
      <c r="S611" s="16"/>
      <c r="T611" s="16"/>
      <c r="U611" s="22" t="s">
        <v>2332</v>
      </c>
      <c r="V611" s="23">
        <v>44475</v>
      </c>
      <c r="W611" s="24" t="s">
        <v>47</v>
      </c>
      <c r="X611" s="25"/>
      <c r="Y611" s="26"/>
      <c r="Z611" s="26"/>
      <c r="AA611" s="26"/>
      <c r="AB611" s="27"/>
      <c r="AC611" s="27"/>
      <c r="AD611" s="29"/>
      <c r="AE611" s="29"/>
      <c r="AF611" s="29"/>
      <c r="AG611" s="29"/>
    </row>
    <row r="612" spans="1:33" ht="63.5" hidden="1">
      <c r="A612" s="15">
        <v>44474</v>
      </c>
      <c r="B612" s="16" t="s">
        <v>1866</v>
      </c>
      <c r="C612" s="22" t="s">
        <v>155</v>
      </c>
      <c r="D612" s="16" t="s">
        <v>79</v>
      </c>
      <c r="E612" s="16"/>
      <c r="F612" s="17" t="str">
        <f t="shared" si="11"/>
        <v>Từ chối ứng tuyển</v>
      </c>
      <c r="G612" s="16" t="s">
        <v>2333</v>
      </c>
      <c r="H612" s="18">
        <v>934191197</v>
      </c>
      <c r="I612" s="16" t="s">
        <v>2334</v>
      </c>
      <c r="J612" s="81"/>
      <c r="K612" s="30" t="s">
        <v>2335</v>
      </c>
      <c r="L612" s="21" t="str">
        <f ca="1">IFERROR(__xludf.DUMMYFUNCTION("if(or(countifs($H$3:H141,H141)&gt;1, countifs($I$3:I141,I141)&gt;1),""Trùng"",if(or(COUNTIFS('Data tổng'!$I:$I,$I141)&gt;1,COUNTIFS('Data tổng'!$H:$H,$H141)&gt;1),""Trùng ""&amp;FILTER('Data tổng'!$B:$B,'Data tổng'!$I:$I=$I141,'Data tổng'!$B:$B&lt;&gt;$B141),""ok""))"),"ok")</f>
        <v>ok</v>
      </c>
      <c r="M612" s="16" t="s">
        <v>83</v>
      </c>
      <c r="N612" s="16" t="s">
        <v>84</v>
      </c>
      <c r="O612" s="16"/>
      <c r="P612" s="16"/>
      <c r="Q612" s="16"/>
      <c r="R612" s="16"/>
      <c r="S612" s="16"/>
      <c r="T612" s="16"/>
      <c r="U612" s="22" t="s">
        <v>2336</v>
      </c>
      <c r="V612" s="23">
        <v>44474</v>
      </c>
      <c r="W612" s="24" t="s">
        <v>58</v>
      </c>
      <c r="X612" s="25"/>
      <c r="Y612" s="26"/>
      <c r="Z612" s="26"/>
      <c r="AA612" s="26"/>
      <c r="AB612" s="27"/>
      <c r="AC612" s="27"/>
      <c r="AD612" s="29"/>
      <c r="AE612" s="29"/>
      <c r="AF612" s="29"/>
      <c r="AG612" s="29"/>
    </row>
    <row r="613" spans="1:33" ht="51" hidden="1">
      <c r="A613" s="15">
        <v>44474</v>
      </c>
      <c r="B613" s="16" t="s">
        <v>1866</v>
      </c>
      <c r="C613" s="22" t="s">
        <v>2106</v>
      </c>
      <c r="D613" s="16"/>
      <c r="E613" s="16"/>
      <c r="F613" s="17" t="str">
        <f t="shared" si="11"/>
        <v>Fail Phỏng vấn</v>
      </c>
      <c r="G613" s="16" t="s">
        <v>2337</v>
      </c>
      <c r="H613" s="18">
        <v>865562655</v>
      </c>
      <c r="I613" s="16" t="s">
        <v>2338</v>
      </c>
      <c r="J613" s="81"/>
      <c r="K613" s="30" t="s">
        <v>2339</v>
      </c>
      <c r="L613" s="21" t="str">
        <f ca="1">IFERROR(__xludf.DUMMYFUNCTION("if(or(countifs($H$3:H142,H142)&gt;1, countifs($I$3:I142,I142)&gt;1),""Trùng"",if(or(COUNTIFS('Data tổng'!$I:$I,$I142)&gt;1,COUNTIFS('Data tổng'!$H:$H,$H142)&gt;1),""Trùng ""&amp;FILTER('Data tổng'!$B:$B,'Data tổng'!$I:$I=$I142,'Data tổng'!$B:$B&lt;&gt;$B142),""ok""))"),"ok")</f>
        <v>ok</v>
      </c>
      <c r="M613" s="16" t="s">
        <v>112</v>
      </c>
      <c r="N613" s="16"/>
      <c r="O613" s="16"/>
      <c r="P613" s="16"/>
      <c r="Q613" s="16"/>
      <c r="R613" s="16"/>
      <c r="S613" s="16"/>
      <c r="T613" s="16"/>
      <c r="U613" s="22" t="s">
        <v>2340</v>
      </c>
      <c r="V613" s="23">
        <v>44474</v>
      </c>
      <c r="W613" s="24" t="s">
        <v>57</v>
      </c>
      <c r="X613" s="25">
        <v>44474</v>
      </c>
      <c r="Y613" s="33">
        <v>0.72916666666666663</v>
      </c>
      <c r="Z613" s="26" t="s">
        <v>1348</v>
      </c>
      <c r="AA613" s="26" t="s">
        <v>47</v>
      </c>
      <c r="AB613" s="27"/>
      <c r="AC613" s="27"/>
      <c r="AD613" s="29"/>
      <c r="AE613" s="29"/>
      <c r="AF613" s="29"/>
      <c r="AG613" s="29"/>
    </row>
    <row r="614" spans="1:33" ht="26" hidden="1">
      <c r="A614" s="15">
        <v>44474</v>
      </c>
      <c r="B614" s="16" t="s">
        <v>1866</v>
      </c>
      <c r="C614" s="22" t="s">
        <v>78</v>
      </c>
      <c r="D614" s="16" t="s">
        <v>35</v>
      </c>
      <c r="E614" s="16"/>
      <c r="F614" s="17" t="str">
        <f t="shared" si="11"/>
        <v>Fail CV</v>
      </c>
      <c r="G614" s="16" t="s">
        <v>2341</v>
      </c>
      <c r="H614" s="18">
        <v>396627399</v>
      </c>
      <c r="I614" s="16" t="s">
        <v>2342</v>
      </c>
      <c r="J614" s="81"/>
      <c r="K614" s="30" t="s">
        <v>2343</v>
      </c>
      <c r="L614" s="21" t="str">
        <f ca="1">IFERROR(__xludf.DUMMYFUNCTION("if(or(countifs($H$3:H143,H143)&gt;1, countifs($I$3:I143,I143)&gt;1),""Trùng"",if(or(COUNTIFS('Data tổng'!$I:$I,$I143)&gt;1,COUNTIFS('Data tổng'!$H:$H,$H143)&gt;1),""Trùng ""&amp;FILTER('Data tổng'!$B:$B,'Data tổng'!$I:$I=$I143,'Data tổng'!$B:$B&lt;&gt;$B143),""ok""))"),"ok")</f>
        <v>ok</v>
      </c>
      <c r="M614" s="16" t="s">
        <v>149</v>
      </c>
      <c r="N614" s="16" t="s">
        <v>150</v>
      </c>
      <c r="O614" s="16"/>
      <c r="P614" s="16"/>
      <c r="Q614" s="16"/>
      <c r="R614" s="16"/>
      <c r="S614" s="16"/>
      <c r="T614" s="16"/>
      <c r="U614" s="22"/>
      <c r="V614" s="23">
        <v>44476</v>
      </c>
      <c r="W614" s="24" t="s">
        <v>47</v>
      </c>
      <c r="X614" s="25"/>
      <c r="Y614" s="26"/>
      <c r="Z614" s="26"/>
      <c r="AA614" s="26"/>
      <c r="AB614" s="27"/>
      <c r="AC614" s="27"/>
      <c r="AD614" s="29"/>
      <c r="AE614" s="29"/>
      <c r="AF614" s="29"/>
      <c r="AG614" s="29"/>
    </row>
    <row r="615" spans="1:33" ht="38.5" hidden="1">
      <c r="A615" s="15">
        <v>44474</v>
      </c>
      <c r="B615" s="16" t="s">
        <v>1866</v>
      </c>
      <c r="C615" s="22" t="s">
        <v>78</v>
      </c>
      <c r="D615" s="16" t="s">
        <v>79</v>
      </c>
      <c r="E615" s="16"/>
      <c r="F615" s="17" t="str">
        <f t="shared" si="11"/>
        <v>Fail Phỏng vấn</v>
      </c>
      <c r="G615" s="16" t="s">
        <v>2344</v>
      </c>
      <c r="H615" s="18">
        <v>396339197</v>
      </c>
      <c r="I615" s="16" t="s">
        <v>2345</v>
      </c>
      <c r="J615" s="81"/>
      <c r="K615" s="30" t="s">
        <v>2346</v>
      </c>
      <c r="L615" s="21" t="str">
        <f ca="1">IFERROR(__xludf.DUMMYFUNCTION("if(or(countifs($H$3:H144,H144)&gt;1, countifs($I$3:I144,I144)&gt;1),""Trùng"",if(or(COUNTIFS('Data tổng'!$I:$I,$I144)&gt;1,COUNTIFS('Data tổng'!$H:$H,$H144)&gt;1),""Trùng ""&amp;FILTER('Data tổng'!$B:$B,'Data tổng'!$I:$I=$I144,'Data tổng'!$B:$B&lt;&gt;$B144),""ok""))"),"ok")</f>
        <v>ok</v>
      </c>
      <c r="M615" s="16" t="s">
        <v>149</v>
      </c>
      <c r="N615" s="16" t="s">
        <v>150</v>
      </c>
      <c r="O615" s="16"/>
      <c r="P615" s="16"/>
      <c r="Q615" s="16"/>
      <c r="R615" s="16"/>
      <c r="S615" s="16"/>
      <c r="T615" s="16"/>
      <c r="U615" s="22"/>
      <c r="V615" s="23">
        <v>44476</v>
      </c>
      <c r="W615" s="24" t="s">
        <v>57</v>
      </c>
      <c r="X615" s="25">
        <v>44483</v>
      </c>
      <c r="Y615" s="33">
        <v>0.70833333333333337</v>
      </c>
      <c r="Z615" s="26" t="s">
        <v>1354</v>
      </c>
      <c r="AA615" s="26" t="s">
        <v>47</v>
      </c>
      <c r="AB615" s="27"/>
      <c r="AC615" s="27"/>
      <c r="AD615" s="29"/>
      <c r="AE615" s="29"/>
      <c r="AF615" s="29"/>
      <c r="AG615" s="29"/>
    </row>
    <row r="616" spans="1:33" ht="26.5" hidden="1">
      <c r="A616" s="15">
        <v>44474</v>
      </c>
      <c r="B616" s="16" t="s">
        <v>1866</v>
      </c>
      <c r="C616" s="22" t="s">
        <v>78</v>
      </c>
      <c r="D616" s="16" t="s">
        <v>417</v>
      </c>
      <c r="E616" s="16"/>
      <c r="F616" s="17" t="str">
        <f t="shared" si="11"/>
        <v>Đã onboard</v>
      </c>
      <c r="G616" s="16" t="s">
        <v>2347</v>
      </c>
      <c r="H616" s="18">
        <v>934509333</v>
      </c>
      <c r="I616" s="20" t="s">
        <v>2348</v>
      </c>
      <c r="J616" s="81">
        <v>33480</v>
      </c>
      <c r="K616" s="30" t="s">
        <v>2349</v>
      </c>
      <c r="L616" s="21" t="str">
        <f ca="1">IFERROR(__xludf.DUMMYFUNCTION("if(or(countifs($H$3:H145,H145)&gt;1, countifs($I$3:I145,I145)&gt;1),""Trùng"",if(or(COUNTIFS('Data tổng'!$I:$I,$I145)&gt;1,COUNTIFS('Data tổng'!$H:$H,$H145)&gt;1),""Trùng ""&amp;FILTER('Data tổng'!$B:$B,'Data tổng'!$I:$I=$I145,'Data tổng'!$B:$B&lt;&gt;$B145),""ok""))"),"ok")</f>
        <v>ok</v>
      </c>
      <c r="M616" s="16" t="s">
        <v>149</v>
      </c>
      <c r="N616" s="16" t="s">
        <v>150</v>
      </c>
      <c r="O616" s="16"/>
      <c r="P616" s="16"/>
      <c r="Q616" s="16"/>
      <c r="R616" s="16"/>
      <c r="S616" s="16"/>
      <c r="T616" s="16"/>
      <c r="U616" s="22"/>
      <c r="V616" s="23">
        <v>44476</v>
      </c>
      <c r="W616" s="24" t="s">
        <v>47</v>
      </c>
      <c r="X616" s="25">
        <v>44477</v>
      </c>
      <c r="Y616" s="33">
        <v>0.40277777777777779</v>
      </c>
      <c r="Z616" s="26" t="s">
        <v>160</v>
      </c>
      <c r="AA616" s="26" t="s">
        <v>57</v>
      </c>
      <c r="AB616" s="39">
        <v>44477</v>
      </c>
      <c r="AC616" s="27" t="s">
        <v>65</v>
      </c>
      <c r="AD616" s="118">
        <v>44487</v>
      </c>
      <c r="AE616" s="29" t="s">
        <v>65</v>
      </c>
      <c r="AF616" s="29" t="s">
        <v>478</v>
      </c>
      <c r="AG616" s="35">
        <v>18000000</v>
      </c>
    </row>
    <row r="617" spans="1:33" hidden="1">
      <c r="A617" s="15">
        <v>44474</v>
      </c>
      <c r="B617" s="16" t="s">
        <v>1866</v>
      </c>
      <c r="C617" s="22" t="s">
        <v>2087</v>
      </c>
      <c r="D617" s="16"/>
      <c r="E617" s="16"/>
      <c r="F617" s="17" t="str">
        <f t="shared" si="11"/>
        <v>Fail CV</v>
      </c>
      <c r="G617" s="16" t="s">
        <v>2350</v>
      </c>
      <c r="H617" s="18">
        <v>523722222</v>
      </c>
      <c r="I617" s="16" t="s">
        <v>2351</v>
      </c>
      <c r="J617" s="81">
        <v>32340</v>
      </c>
      <c r="K617" s="30" t="s">
        <v>2352</v>
      </c>
      <c r="L617" s="21" t="str">
        <f ca="1">IFERROR(__xludf.DUMMYFUNCTION("if(or(countifs($H$3:H146,H146)&gt;1, countifs($I$3:I146,I146)&gt;1),""Trùng"",if(or(COUNTIFS('Data tổng'!$I:$I,$I146)&gt;1,COUNTIFS('Data tổng'!$H:$H,$H146)&gt;1),""Trùng ""&amp;FILTER('Data tổng'!$B:$B,'Data tổng'!$I:$I=$I146,'Data tổng'!$B:$B&lt;&gt;$B146),""ok""))"),"ok")</f>
        <v>ok</v>
      </c>
      <c r="M617" s="16" t="s">
        <v>112</v>
      </c>
      <c r="N617" s="16"/>
      <c r="O617" s="16"/>
      <c r="P617" s="16"/>
      <c r="Q617" s="16"/>
      <c r="R617" s="16"/>
      <c r="S617" s="16"/>
      <c r="T617" s="16"/>
      <c r="U617" s="22"/>
      <c r="V617" s="23">
        <v>44474</v>
      </c>
      <c r="W617" s="24" t="s">
        <v>47</v>
      </c>
      <c r="X617" s="25"/>
      <c r="Y617" s="26"/>
      <c r="Z617" s="26"/>
      <c r="AA617" s="26"/>
      <c r="AB617" s="27"/>
      <c r="AC617" s="27"/>
      <c r="AD617" s="29"/>
      <c r="AE617" s="29"/>
      <c r="AF617" s="29"/>
      <c r="AG617" s="29"/>
    </row>
    <row r="618" spans="1:33" hidden="1">
      <c r="A618" s="15">
        <v>44474</v>
      </c>
      <c r="B618" s="16" t="s">
        <v>1866</v>
      </c>
      <c r="C618" s="22" t="s">
        <v>1944</v>
      </c>
      <c r="D618" s="16" t="s">
        <v>457</v>
      </c>
      <c r="E618" s="16"/>
      <c r="F618" s="17" t="str">
        <f t="shared" si="11"/>
        <v>Fail CV</v>
      </c>
      <c r="G618" s="16" t="s">
        <v>2353</v>
      </c>
      <c r="H618" s="18">
        <v>949916866</v>
      </c>
      <c r="I618" s="16" t="s">
        <v>2354</v>
      </c>
      <c r="J618" s="81"/>
      <c r="K618" s="30" t="s">
        <v>2355</v>
      </c>
      <c r="L618" s="21" t="str">
        <f ca="1">IFERROR(__xludf.DUMMYFUNCTION("if(or(countifs($H$3:H147,H147)&gt;1, countifs($I$3:I147,I147)&gt;1),""Trùng"",if(or(COUNTIFS('Data tổng'!$I:$I,$I147)&gt;1,COUNTIFS('Data tổng'!$H:$H,$H147)&gt;1),""Trùng ""&amp;FILTER('Data tổng'!$B:$B,'Data tổng'!$I:$I=$I147,'Data tổng'!$B:$B&lt;&gt;$B147),""ok""))"),"ok")</f>
        <v>ok</v>
      </c>
      <c r="M618" s="16" t="s">
        <v>112</v>
      </c>
      <c r="N618" s="16"/>
      <c r="O618" s="16"/>
      <c r="P618" s="16"/>
      <c r="Q618" s="16"/>
      <c r="R618" s="16"/>
      <c r="S618" s="16"/>
      <c r="T618" s="16"/>
      <c r="U618" s="22"/>
      <c r="V618" s="23">
        <v>44476</v>
      </c>
      <c r="W618" s="24" t="s">
        <v>47</v>
      </c>
      <c r="X618" s="25"/>
      <c r="Y618" s="26"/>
      <c r="Z618" s="26"/>
      <c r="AA618" s="26"/>
      <c r="AB618" s="27"/>
      <c r="AC618" s="27"/>
      <c r="AD618" s="29"/>
      <c r="AE618" s="29"/>
      <c r="AF618" s="29"/>
      <c r="AG618" s="29"/>
    </row>
    <row r="619" spans="1:33" ht="26" hidden="1">
      <c r="A619" s="15">
        <v>44474</v>
      </c>
      <c r="B619" s="16" t="s">
        <v>1866</v>
      </c>
      <c r="C619" s="22" t="s">
        <v>78</v>
      </c>
      <c r="D619" s="16" t="s">
        <v>35</v>
      </c>
      <c r="E619" s="16"/>
      <c r="F619" s="17" t="str">
        <f t="shared" si="11"/>
        <v>Fail CV</v>
      </c>
      <c r="G619" s="16" t="s">
        <v>2356</v>
      </c>
      <c r="H619" s="18">
        <v>979047730</v>
      </c>
      <c r="I619" s="16" t="s">
        <v>2357</v>
      </c>
      <c r="J619" s="81"/>
      <c r="K619" s="30" t="s">
        <v>2358</v>
      </c>
      <c r="L619" s="21" t="str">
        <f ca="1">IFERROR(__xludf.DUMMYFUNCTION("if(or(countifs($H$3:H148,H148)&gt;1, countifs($I$3:I148,I148)&gt;1),""Trùng"",if(or(COUNTIFS('Data tổng'!$I:$I,$I148)&gt;1,COUNTIFS('Data tổng'!$H:$H,$H148)&gt;1),""Trùng ""&amp;FILTER('Data tổng'!$B:$B,'Data tổng'!$I:$I=$I148,'Data tổng'!$B:$B&lt;&gt;$B148),""ok""))"),"ok")</f>
        <v>ok</v>
      </c>
      <c r="M619" s="16" t="s">
        <v>149</v>
      </c>
      <c r="N619" s="16" t="s">
        <v>150</v>
      </c>
      <c r="O619" s="16"/>
      <c r="P619" s="16"/>
      <c r="Q619" s="16"/>
      <c r="R619" s="16"/>
      <c r="S619" s="16"/>
      <c r="T619" s="16"/>
      <c r="U619" s="22"/>
      <c r="V619" s="23">
        <v>44476</v>
      </c>
      <c r="W619" s="24" t="s">
        <v>47</v>
      </c>
      <c r="X619" s="25"/>
      <c r="Y619" s="26"/>
      <c r="Z619" s="26"/>
      <c r="AA619" s="26"/>
      <c r="AB619" s="27"/>
      <c r="AC619" s="27"/>
      <c r="AD619" s="29"/>
      <c r="AE619" s="29"/>
      <c r="AF619" s="29"/>
      <c r="AG619" s="29"/>
    </row>
    <row r="620" spans="1:33" ht="38.5" hidden="1">
      <c r="A620" s="15">
        <v>44474</v>
      </c>
      <c r="B620" s="16" t="s">
        <v>1866</v>
      </c>
      <c r="C620" s="22" t="s">
        <v>78</v>
      </c>
      <c r="D620" s="16" t="s">
        <v>79</v>
      </c>
      <c r="E620" s="16"/>
      <c r="F620" s="17" t="str">
        <f t="shared" si="11"/>
        <v>Từ chối Phỏng vấn</v>
      </c>
      <c r="G620" s="16" t="s">
        <v>2359</v>
      </c>
      <c r="H620" s="18">
        <v>975110096</v>
      </c>
      <c r="I620" s="16" t="s">
        <v>2360</v>
      </c>
      <c r="J620" s="81"/>
      <c r="K620" s="30" t="s">
        <v>2361</v>
      </c>
      <c r="L620" s="21" t="str">
        <f ca="1">IFERROR(__xludf.DUMMYFUNCTION("if(or(countifs($H$3:H149,H149)&gt;1, countifs($I$3:I149,I149)&gt;1),""Trùng"",if(or(COUNTIFS('Data tổng'!$I:$I,$I149)&gt;1,COUNTIFS('Data tổng'!$H:$H,$H149)&gt;1),""Trùng ""&amp;FILTER('Data tổng'!$B:$B,'Data tổng'!$I:$I=$I149,'Data tổng'!$B:$B&lt;&gt;$B149),""ok""))"),"ok")</f>
        <v>ok</v>
      </c>
      <c r="M620" s="16" t="s">
        <v>83</v>
      </c>
      <c r="N620" s="16" t="s">
        <v>84</v>
      </c>
      <c r="O620" s="16"/>
      <c r="P620" s="16"/>
      <c r="Q620" s="16"/>
      <c r="R620" s="16"/>
      <c r="S620" s="16"/>
      <c r="T620" s="16"/>
      <c r="U620" s="22"/>
      <c r="V620" s="23">
        <v>44476</v>
      </c>
      <c r="W620" s="24" t="s">
        <v>57</v>
      </c>
      <c r="X620" s="25">
        <v>44477</v>
      </c>
      <c r="Y620" s="33">
        <v>0.58333333333333337</v>
      </c>
      <c r="Z620" s="26" t="s">
        <v>160</v>
      </c>
      <c r="AA620" s="26" t="s">
        <v>58</v>
      </c>
      <c r="AB620" s="27"/>
      <c r="AC620" s="27"/>
      <c r="AD620" s="29"/>
      <c r="AE620" s="29"/>
      <c r="AF620" s="29"/>
      <c r="AG620" s="29"/>
    </row>
    <row r="621" spans="1:33" hidden="1">
      <c r="A621" s="15">
        <v>44474</v>
      </c>
      <c r="B621" s="16" t="s">
        <v>1866</v>
      </c>
      <c r="C621" s="22" t="s">
        <v>263</v>
      </c>
      <c r="D621" s="16" t="s">
        <v>79</v>
      </c>
      <c r="E621" s="16"/>
      <c r="F621" s="17" t="str">
        <f t="shared" si="11"/>
        <v>Fail CV</v>
      </c>
      <c r="G621" s="16" t="s">
        <v>2362</v>
      </c>
      <c r="H621" s="18">
        <v>354162662</v>
      </c>
      <c r="I621" s="16" t="s">
        <v>2363</v>
      </c>
      <c r="J621" s="81"/>
      <c r="K621" s="30" t="s">
        <v>2364</v>
      </c>
      <c r="L621" s="21" t="str">
        <f ca="1">IFERROR(__xludf.DUMMYFUNCTION("if(or(countifs($H$3:H150,H150)&gt;1, countifs($I$3:I150,I150)&gt;1),""Trùng"",if(or(COUNTIFS('Data tổng'!$I:$I,$I150)&gt;1,COUNTIFS('Data tổng'!$H:$H,$H150)&gt;1),""Trùng ""&amp;FILTER('Data tổng'!$B:$B,'Data tổng'!$I:$I=$I150,'Data tổng'!$B:$B&lt;&gt;$B150),""ok""))"),"ok")</f>
        <v>ok</v>
      </c>
      <c r="M621" s="16" t="s">
        <v>112</v>
      </c>
      <c r="N621" s="16"/>
      <c r="O621" s="16"/>
      <c r="P621" s="16"/>
      <c r="Q621" s="16"/>
      <c r="R621" s="16"/>
      <c r="S621" s="16"/>
      <c r="T621" s="16"/>
      <c r="U621" s="16" t="s">
        <v>2365</v>
      </c>
      <c r="V621" s="23">
        <v>44474</v>
      </c>
      <c r="W621" s="24" t="s">
        <v>47</v>
      </c>
      <c r="X621" s="25"/>
      <c r="Y621" s="26"/>
      <c r="Z621" s="26"/>
      <c r="AA621" s="26"/>
      <c r="AB621" s="27"/>
      <c r="AC621" s="27"/>
      <c r="AD621" s="29"/>
      <c r="AE621" s="29"/>
      <c r="AF621" s="29"/>
      <c r="AG621" s="29"/>
    </row>
    <row r="622" spans="1:33" ht="26" hidden="1">
      <c r="A622" s="15">
        <v>44474</v>
      </c>
      <c r="B622" s="16" t="s">
        <v>1866</v>
      </c>
      <c r="C622" s="22" t="s">
        <v>155</v>
      </c>
      <c r="D622" s="16" t="s">
        <v>417</v>
      </c>
      <c r="E622" s="16"/>
      <c r="F622" s="17" t="str">
        <f t="shared" si="11"/>
        <v>Từ chối ứng tuyển</v>
      </c>
      <c r="G622" s="16" t="s">
        <v>2366</v>
      </c>
      <c r="H622" s="18">
        <v>978935986</v>
      </c>
      <c r="I622" s="16" t="s">
        <v>2367</v>
      </c>
      <c r="J622" s="81"/>
      <c r="K622" s="30" t="s">
        <v>2368</v>
      </c>
      <c r="L622" s="21" t="str">
        <f ca="1">IFERROR(__xludf.DUMMYFUNCTION("if(or(countifs($H$3:H151,H151)&gt;1, countifs($I$3:I151,I151)&gt;1),""Trùng"",if(or(COUNTIFS('Data tổng'!$I:$I,$I151)&gt;1,COUNTIFS('Data tổng'!$H:$H,$H151)&gt;1),""Trùng ""&amp;FILTER('Data tổng'!$B:$B,'Data tổng'!$I:$I=$I151,'Data tổng'!$B:$B&lt;&gt;$B151),""ok""))"),"ok")</f>
        <v>ok</v>
      </c>
      <c r="M622" s="16" t="s">
        <v>83</v>
      </c>
      <c r="N622" s="16" t="s">
        <v>84</v>
      </c>
      <c r="O622" s="16"/>
      <c r="P622" s="16"/>
      <c r="Q622" s="16"/>
      <c r="R622" s="16"/>
      <c r="S622" s="16"/>
      <c r="T622" s="16"/>
      <c r="U622" s="22"/>
      <c r="V622" s="23">
        <v>44475</v>
      </c>
      <c r="W622" s="24" t="s">
        <v>58</v>
      </c>
      <c r="X622" s="25"/>
      <c r="Y622" s="26"/>
      <c r="Z622" s="26"/>
      <c r="AA622" s="26"/>
      <c r="AB622" s="27"/>
      <c r="AC622" s="27"/>
      <c r="AD622" s="29"/>
      <c r="AE622" s="29"/>
      <c r="AF622" s="29"/>
      <c r="AG622" s="29"/>
    </row>
    <row r="623" spans="1:33" ht="63.5" hidden="1">
      <c r="A623" s="15">
        <v>44475</v>
      </c>
      <c r="B623" s="16" t="s">
        <v>1866</v>
      </c>
      <c r="C623" s="22" t="s">
        <v>155</v>
      </c>
      <c r="D623" s="16" t="s">
        <v>79</v>
      </c>
      <c r="E623" s="16"/>
      <c r="F623" s="17" t="str">
        <f t="shared" si="11"/>
        <v>Fail Phỏng vấn</v>
      </c>
      <c r="G623" s="16" t="s">
        <v>2369</v>
      </c>
      <c r="H623" s="18">
        <v>965565742</v>
      </c>
      <c r="I623" s="16" t="s">
        <v>2370</v>
      </c>
      <c r="J623" s="81"/>
      <c r="K623" s="30" t="s">
        <v>2371</v>
      </c>
      <c r="L623" s="21" t="str">
        <f ca="1">IFERROR(__xludf.DUMMYFUNCTION("if(or(countifs($H$3:H152,H152)&gt;1, countifs($I$3:I152,I152)&gt;1),""Trùng"",if(or(COUNTIFS('Data tổng'!$I:$I,$I152)&gt;1,COUNTIFS('Data tổng'!$H:$H,$H152)&gt;1),""Trùng ""&amp;FILTER('Data tổng'!$B:$B,'Data tổng'!$I:$I=$I152,'Data tổng'!$B:$B&lt;&gt;$B152),""ok""))"),"ok")</f>
        <v>ok</v>
      </c>
      <c r="M623" s="16" t="s">
        <v>149</v>
      </c>
      <c r="N623" s="16" t="s">
        <v>150</v>
      </c>
      <c r="O623" s="16"/>
      <c r="P623" s="16"/>
      <c r="Q623" s="16" t="s">
        <v>284</v>
      </c>
      <c r="R623" s="16"/>
      <c r="S623" s="16"/>
      <c r="T623" s="16"/>
      <c r="U623" s="22" t="s">
        <v>2372</v>
      </c>
      <c r="V623" s="23">
        <v>44475</v>
      </c>
      <c r="W623" s="24" t="s">
        <v>57</v>
      </c>
      <c r="X623" s="25">
        <v>44476</v>
      </c>
      <c r="Y623" s="33">
        <v>0.58333333333333337</v>
      </c>
      <c r="Z623" s="26" t="s">
        <v>2373</v>
      </c>
      <c r="AA623" s="26" t="s">
        <v>47</v>
      </c>
      <c r="AB623" s="27"/>
      <c r="AC623" s="27"/>
      <c r="AD623" s="29"/>
      <c r="AE623" s="29"/>
      <c r="AF623" s="29"/>
      <c r="AG623" s="29"/>
    </row>
    <row r="624" spans="1:33" ht="26" hidden="1">
      <c r="A624" s="15">
        <v>44475</v>
      </c>
      <c r="B624" s="16" t="s">
        <v>1866</v>
      </c>
      <c r="C624" s="22" t="s">
        <v>78</v>
      </c>
      <c r="D624" s="16" t="s">
        <v>35</v>
      </c>
      <c r="E624" s="16"/>
      <c r="F624" s="17" t="str">
        <f t="shared" si="11"/>
        <v>Fail CV</v>
      </c>
      <c r="G624" s="16" t="s">
        <v>2374</v>
      </c>
      <c r="H624" s="18">
        <v>369671284</v>
      </c>
      <c r="I624" s="16" t="s">
        <v>2375</v>
      </c>
      <c r="J624" s="81"/>
      <c r="K624" s="30" t="s">
        <v>2376</v>
      </c>
      <c r="L624" s="21" t="str">
        <f ca="1">IFERROR(__xludf.DUMMYFUNCTION("if(or(countifs($H$3:H153,H153)&gt;1, countifs($I$3:I153,I153)&gt;1),""Trùng"",if(or(COUNTIFS('Data tổng'!$I:$I,$I153)&gt;1,COUNTIFS('Data tổng'!$H:$H,$H153)&gt;1),""Trùng ""&amp;FILTER('Data tổng'!$B:$B,'Data tổng'!$I:$I=$I153,'Data tổng'!$B:$B&lt;&gt;$B153),""ok""))"),"ok")</f>
        <v>ok</v>
      </c>
      <c r="M624" s="16" t="s">
        <v>149</v>
      </c>
      <c r="N624" s="16" t="s">
        <v>150</v>
      </c>
      <c r="O624" s="16"/>
      <c r="P624" s="16"/>
      <c r="Q624" s="16"/>
      <c r="R624" s="16"/>
      <c r="S624" s="16"/>
      <c r="T624" s="16"/>
      <c r="U624" s="22"/>
      <c r="V624" s="23">
        <v>44476</v>
      </c>
      <c r="W624" s="24" t="s">
        <v>47</v>
      </c>
      <c r="X624" s="25"/>
      <c r="Y624" s="26"/>
      <c r="Z624" s="26"/>
      <c r="AA624" s="26"/>
      <c r="AB624" s="27"/>
      <c r="AC624" s="27"/>
      <c r="AD624" s="29"/>
      <c r="AE624" s="29"/>
      <c r="AF624" s="29"/>
      <c r="AG624" s="29"/>
    </row>
    <row r="625" spans="1:33" ht="26" hidden="1">
      <c r="A625" s="15">
        <v>44475</v>
      </c>
      <c r="B625" s="16" t="s">
        <v>1866</v>
      </c>
      <c r="C625" s="22" t="s">
        <v>78</v>
      </c>
      <c r="D625" s="16" t="s">
        <v>35</v>
      </c>
      <c r="E625" s="16"/>
      <c r="F625" s="17" t="str">
        <f t="shared" si="11"/>
        <v>Fail CV</v>
      </c>
      <c r="G625" s="16" t="s">
        <v>2377</v>
      </c>
      <c r="H625" s="18">
        <v>866759098</v>
      </c>
      <c r="I625" s="16" t="s">
        <v>2378</v>
      </c>
      <c r="J625" s="81"/>
      <c r="K625" s="30" t="s">
        <v>2379</v>
      </c>
      <c r="L625" s="21" t="str">
        <f ca="1">IFERROR(__xludf.DUMMYFUNCTION("if(or(countifs($H$3:H154,H154)&gt;1, countifs($I$3:I154,I154)&gt;1),""Trùng"",if(or(COUNTIFS('Data tổng'!$I:$I,$I154)&gt;1,COUNTIFS('Data tổng'!$H:$H,$H154)&gt;1),""Trùng ""&amp;FILTER('Data tổng'!$B:$B,'Data tổng'!$I:$I=$I154,'Data tổng'!$B:$B&lt;&gt;$B154),""ok""))"),"ok")</f>
        <v>ok</v>
      </c>
      <c r="M625" s="16" t="s">
        <v>149</v>
      </c>
      <c r="N625" s="16" t="s">
        <v>150</v>
      </c>
      <c r="O625" s="16"/>
      <c r="P625" s="16"/>
      <c r="Q625" s="16"/>
      <c r="R625" s="16"/>
      <c r="S625" s="16"/>
      <c r="T625" s="16"/>
      <c r="U625" s="22"/>
      <c r="V625" s="23">
        <v>44483</v>
      </c>
      <c r="W625" s="24" t="s">
        <v>47</v>
      </c>
      <c r="X625" s="25"/>
      <c r="Y625" s="26"/>
      <c r="Z625" s="26"/>
      <c r="AA625" s="26"/>
      <c r="AB625" s="27"/>
      <c r="AC625" s="27"/>
      <c r="AD625" s="29"/>
      <c r="AE625" s="29"/>
      <c r="AF625" s="29"/>
      <c r="AG625" s="29"/>
    </row>
    <row r="626" spans="1:33" ht="26" hidden="1">
      <c r="A626" s="15">
        <v>44476</v>
      </c>
      <c r="B626" s="16" t="s">
        <v>1866</v>
      </c>
      <c r="C626" s="22" t="s">
        <v>78</v>
      </c>
      <c r="D626" s="16" t="s">
        <v>79</v>
      </c>
      <c r="E626" s="16"/>
      <c r="F626" s="17" t="str">
        <f t="shared" si="11"/>
        <v>Fail CV</v>
      </c>
      <c r="G626" s="16" t="s">
        <v>2380</v>
      </c>
      <c r="H626" s="18">
        <v>984252745</v>
      </c>
      <c r="I626" s="16" t="s">
        <v>2381</v>
      </c>
      <c r="J626" s="81"/>
      <c r="K626" s="30" t="s">
        <v>2382</v>
      </c>
      <c r="L626" s="21" t="str">
        <f ca="1">IFERROR(__xludf.DUMMYFUNCTION("if(or(countifs($H$3:H155,H155)&gt;1, countifs($I$3:I155,I155)&gt;1),""Trùng"",if(or(COUNTIFS('Data tổng'!$I:$I,$I155)&gt;1,COUNTIFS('Data tổng'!$H:$H,$H155)&gt;1),""Trùng ""&amp;FILTER('Data tổng'!$B:$B,'Data tổng'!$I:$I=$I155,'Data tổng'!$B:$B&lt;&gt;$B155),""ok""))"),"ok")</f>
        <v>ok</v>
      </c>
      <c r="M626" s="16" t="s">
        <v>149</v>
      </c>
      <c r="N626" s="16" t="s">
        <v>150</v>
      </c>
      <c r="O626" s="16"/>
      <c r="P626" s="16"/>
      <c r="Q626" s="16"/>
      <c r="R626" s="16"/>
      <c r="S626" s="16"/>
      <c r="T626" s="16"/>
      <c r="U626" s="22"/>
      <c r="V626" s="23">
        <v>44490</v>
      </c>
      <c r="W626" s="24" t="s">
        <v>47</v>
      </c>
      <c r="X626" s="25"/>
      <c r="Y626" s="26"/>
      <c r="Z626" s="26"/>
      <c r="AA626" s="26"/>
      <c r="AB626" s="27"/>
      <c r="AC626" s="27"/>
      <c r="AD626" s="29"/>
      <c r="AE626" s="29"/>
      <c r="AF626" s="29"/>
      <c r="AG626" s="29"/>
    </row>
    <row r="627" spans="1:33" hidden="1">
      <c r="A627" s="15">
        <v>44476</v>
      </c>
      <c r="B627" s="16" t="s">
        <v>1866</v>
      </c>
      <c r="C627" s="22" t="s">
        <v>2122</v>
      </c>
      <c r="D627" s="16"/>
      <c r="E627" s="16"/>
      <c r="F627" s="17" t="str">
        <f t="shared" si="11"/>
        <v>Fail CV</v>
      </c>
      <c r="G627" s="16" t="s">
        <v>2383</v>
      </c>
      <c r="H627" s="18">
        <v>974143934</v>
      </c>
      <c r="I627" s="16" t="s">
        <v>2384</v>
      </c>
      <c r="J627" s="81"/>
      <c r="K627" s="30" t="s">
        <v>2385</v>
      </c>
      <c r="L627" s="21" t="str">
        <f ca="1">IFERROR(__xludf.DUMMYFUNCTION("if(or(countifs($H$3:H156,H156)&gt;1, countifs($I$3:I156,I156)&gt;1),""Trùng"",if(or(COUNTIFS('Data tổng'!$I:$I,$I156)&gt;1,COUNTIFS('Data tổng'!$H:$H,$H156)&gt;1),""Trùng ""&amp;FILTER('Data tổng'!$B:$B,'Data tổng'!$I:$I=$I156,'Data tổng'!$B:$B&lt;&gt;$B156),""ok""))"),"ok")</f>
        <v>ok</v>
      </c>
      <c r="M627" s="16" t="s">
        <v>217</v>
      </c>
      <c r="N627" s="16"/>
      <c r="O627" s="16"/>
      <c r="P627" s="16"/>
      <c r="Q627" s="16"/>
      <c r="R627" s="16"/>
      <c r="S627" s="16"/>
      <c r="T627" s="16"/>
      <c r="U627" s="22"/>
      <c r="V627" s="23">
        <v>44477</v>
      </c>
      <c r="W627" s="24" t="s">
        <v>47</v>
      </c>
      <c r="X627" s="25"/>
      <c r="Y627" s="26"/>
      <c r="Z627" s="26"/>
      <c r="AA627" s="26"/>
      <c r="AB627" s="27"/>
      <c r="AC627" s="27"/>
      <c r="AD627" s="29"/>
      <c r="AE627" s="29"/>
      <c r="AF627" s="29"/>
      <c r="AG627" s="29"/>
    </row>
    <row r="628" spans="1:33" ht="88.5" hidden="1">
      <c r="A628" s="15">
        <v>44477</v>
      </c>
      <c r="B628" s="16" t="s">
        <v>1866</v>
      </c>
      <c r="C628" s="22" t="s">
        <v>1944</v>
      </c>
      <c r="D628" s="16"/>
      <c r="E628" s="16"/>
      <c r="F628" s="17" t="str">
        <f t="shared" si="11"/>
        <v>Đã onboard</v>
      </c>
      <c r="G628" s="16" t="s">
        <v>2386</v>
      </c>
      <c r="H628" s="18">
        <v>966088565</v>
      </c>
      <c r="I628" s="16" t="s">
        <v>2387</v>
      </c>
      <c r="J628" s="81"/>
      <c r="K628" s="30" t="s">
        <v>2388</v>
      </c>
      <c r="L628" s="21" t="str">
        <f ca="1">IFERROR(__xludf.DUMMYFUNCTION("if(or(countifs($H$3:H157,H157)&gt;1, countifs($I$3:I157,I157)&gt;1),""Trùng"",if(or(COUNTIFS('Data tổng'!$I:$I,$I157)&gt;1,COUNTIFS('Data tổng'!$H:$H,$H157)&gt;1),""Trùng ""&amp;FILTER('Data tổng'!$B:$B,'Data tổng'!$I:$I=$I157,'Data tổng'!$B:$B&lt;&gt;$B157),""ok""))"),"ok")</f>
        <v>ok</v>
      </c>
      <c r="M628" s="16" t="s">
        <v>40</v>
      </c>
      <c r="N628" s="16" t="s">
        <v>616</v>
      </c>
      <c r="O628" s="16"/>
      <c r="P628" s="16"/>
      <c r="Q628" s="16"/>
      <c r="R628" s="16"/>
      <c r="S628" s="16"/>
      <c r="T628" s="16"/>
      <c r="U628" s="22" t="s">
        <v>2389</v>
      </c>
      <c r="V628" s="23">
        <v>44480</v>
      </c>
      <c r="W628" s="24" t="s">
        <v>57</v>
      </c>
      <c r="X628" s="25">
        <v>44480</v>
      </c>
      <c r="Y628" s="33">
        <v>0.6875</v>
      </c>
      <c r="Z628" s="26" t="s">
        <v>2238</v>
      </c>
      <c r="AA628" s="26" t="s">
        <v>57</v>
      </c>
      <c r="AB628" s="39">
        <v>44482</v>
      </c>
      <c r="AC628" s="27" t="s">
        <v>65</v>
      </c>
      <c r="AD628" s="118">
        <v>44515</v>
      </c>
      <c r="AE628" s="29" t="s">
        <v>65</v>
      </c>
      <c r="AF628" s="29"/>
      <c r="AG628" s="35">
        <v>14000000</v>
      </c>
    </row>
    <row r="629" spans="1:33" hidden="1">
      <c r="A629" s="15">
        <v>44477</v>
      </c>
      <c r="B629" s="16" t="s">
        <v>1866</v>
      </c>
      <c r="C629" s="22" t="s">
        <v>2087</v>
      </c>
      <c r="D629" s="16"/>
      <c r="E629" s="16"/>
      <c r="F629" s="17" t="str">
        <f t="shared" si="11"/>
        <v>Fail CV</v>
      </c>
      <c r="G629" s="16" t="s">
        <v>2390</v>
      </c>
      <c r="H629" s="18">
        <v>782326778</v>
      </c>
      <c r="I629" s="16" t="s">
        <v>2391</v>
      </c>
      <c r="J629" s="81"/>
      <c r="K629" s="30" t="s">
        <v>2392</v>
      </c>
      <c r="L629" s="21" t="str">
        <f ca="1">IFERROR(__xludf.DUMMYFUNCTION("if(or(countifs($H$3:H158,H158)&gt;1, countifs($I$3:I158,I158)&gt;1),""Trùng"",if(or(COUNTIFS('Data tổng'!$I:$I,$I158)&gt;1,COUNTIFS('Data tổng'!$H:$H,$H158)&gt;1),""Trùng ""&amp;FILTER('Data tổng'!$B:$B,'Data tổng'!$I:$I=$I158,'Data tổng'!$B:$B&lt;&gt;$B158),""ok""))"),"ok")</f>
        <v>ok</v>
      </c>
      <c r="M629" s="16" t="s">
        <v>40</v>
      </c>
      <c r="N629" s="16" t="s">
        <v>616</v>
      </c>
      <c r="O629" s="16"/>
      <c r="P629" s="16"/>
      <c r="Q629" s="16"/>
      <c r="R629" s="16"/>
      <c r="S629" s="16"/>
      <c r="T629" s="16"/>
      <c r="U629" s="22"/>
      <c r="V629" s="23">
        <v>44479</v>
      </c>
      <c r="W629" s="24" t="s">
        <v>47</v>
      </c>
      <c r="X629" s="25"/>
      <c r="Y629" s="26"/>
      <c r="Z629" s="26"/>
      <c r="AA629" s="26"/>
      <c r="AB629" s="27"/>
      <c r="AC629" s="27"/>
      <c r="AD629" s="29"/>
      <c r="AE629" s="29"/>
      <c r="AF629" s="29"/>
      <c r="AG629" s="29"/>
    </row>
    <row r="630" spans="1:33" hidden="1">
      <c r="A630" s="15">
        <v>44482</v>
      </c>
      <c r="B630" s="16" t="s">
        <v>1866</v>
      </c>
      <c r="C630" s="22" t="s">
        <v>2087</v>
      </c>
      <c r="D630" s="16"/>
      <c r="E630" s="16"/>
      <c r="F630" s="17"/>
      <c r="G630" s="16" t="s">
        <v>2393</v>
      </c>
      <c r="H630" s="18">
        <v>976667167</v>
      </c>
      <c r="I630" s="16" t="s">
        <v>2394</v>
      </c>
      <c r="J630" s="81"/>
      <c r="K630" s="30" t="s">
        <v>2395</v>
      </c>
      <c r="L630" s="21" t="str">
        <f ca="1">IFERROR(__xludf.DUMMYFUNCTION("if(or(countifs($H$3:H159,H159)&gt;1, countifs($I$3:I159,I159)&gt;1),""Trùng"",if(or(COUNTIFS('Data tổng'!$I:$I,$I159)&gt;1,COUNTIFS('Data tổng'!$H:$H,$H159)&gt;1),""Trùng ""&amp;FILTER('Data tổng'!$B:$B,'Data tổng'!$I:$I=$I159,'Data tổng'!$B:$B&lt;&gt;$B159),""ok""))"),"ok")</f>
        <v>ok</v>
      </c>
      <c r="M630" s="16" t="s">
        <v>83</v>
      </c>
      <c r="N630" s="16" t="s">
        <v>243</v>
      </c>
      <c r="O630" s="16"/>
      <c r="P630" s="16"/>
      <c r="Q630" s="16"/>
      <c r="R630" s="16"/>
      <c r="S630" s="16"/>
      <c r="T630" s="16"/>
      <c r="U630" s="22"/>
      <c r="V630" s="23">
        <v>44483</v>
      </c>
      <c r="W630" s="24" t="s">
        <v>47</v>
      </c>
      <c r="X630" s="25"/>
      <c r="Y630" s="26"/>
      <c r="Z630" s="26"/>
      <c r="AA630" s="26"/>
      <c r="AB630" s="27"/>
      <c r="AC630" s="27"/>
      <c r="AD630" s="29"/>
      <c r="AE630" s="29"/>
      <c r="AF630" s="29"/>
      <c r="AG630" s="29"/>
    </row>
    <row r="631" spans="1:33" ht="15.5" hidden="1">
      <c r="A631" s="15">
        <v>44483</v>
      </c>
      <c r="B631" s="16" t="s">
        <v>1866</v>
      </c>
      <c r="C631" s="22" t="s">
        <v>2087</v>
      </c>
      <c r="D631" s="16"/>
      <c r="E631" s="16"/>
      <c r="F631" s="17"/>
      <c r="G631" s="16" t="s">
        <v>2396</v>
      </c>
      <c r="H631" s="62">
        <v>789791992</v>
      </c>
      <c r="I631" s="16" t="s">
        <v>2397</v>
      </c>
      <c r="J631" s="81"/>
      <c r="K631" s="30" t="s">
        <v>2398</v>
      </c>
      <c r="L631" s="21" t="str">
        <f ca="1">IFERROR(__xludf.DUMMYFUNCTION("if(or(countifs($H$3:H160,H160)&gt;1, countifs($I$3:I160,I160)&gt;1),""Trùng"",if(or(COUNTIFS('Data tổng'!$I:$I,$I160)&gt;1,COUNTIFS('Data tổng'!$H:$H,$H160)&gt;1),""Trùng ""&amp;FILTER('Data tổng'!$B:$B,'Data tổng'!$I:$I=$I160,'Data tổng'!$B:$B&lt;&gt;$B160),""ok""))"),"ok")</f>
        <v>ok</v>
      </c>
      <c r="M631" s="16" t="s">
        <v>83</v>
      </c>
      <c r="N631" s="16" t="s">
        <v>243</v>
      </c>
      <c r="O631" s="16"/>
      <c r="P631" s="16"/>
      <c r="Q631" s="16"/>
      <c r="R631" s="16"/>
      <c r="S631" s="16"/>
      <c r="T631" s="16"/>
      <c r="U631" s="22"/>
      <c r="V631" s="23">
        <v>44483</v>
      </c>
      <c r="W631" s="24" t="s">
        <v>47</v>
      </c>
      <c r="X631" s="25"/>
      <c r="Y631" s="26"/>
      <c r="Z631" s="26"/>
      <c r="AA631" s="26"/>
      <c r="AB631" s="27"/>
      <c r="AC631" s="27"/>
      <c r="AD631" s="29"/>
      <c r="AE631" s="29"/>
      <c r="AF631" s="29"/>
      <c r="AG631" s="29"/>
    </row>
    <row r="632" spans="1:33" ht="76" hidden="1">
      <c r="A632" s="15">
        <v>44477</v>
      </c>
      <c r="B632" s="16" t="s">
        <v>1866</v>
      </c>
      <c r="C632" s="22" t="s">
        <v>155</v>
      </c>
      <c r="D632" s="16" t="s">
        <v>457</v>
      </c>
      <c r="E632" s="16"/>
      <c r="F632" s="17" t="str">
        <f t="shared" ref="F632:F655" si="12">IF(G632="","",IF(AE632="Yes", "Đã onboard", IF(AE632="No", "Không onboard", IF(AC632="Yes", "Đồng ý offer", IF(AC632="Consider", "Cân nhắc offer",IF(AC632="No", "Từ chối offer", IF(AA632="Pass", "Pass Phỏng vấn", IF(AA632="Fail", "Fail Phỏng vấn", IF(AA632="Cancel", "Hủy Phỏng vấn", IF(AA632="Reject", "Từ chối Phỏng vấn", IF(AA632="Consider", "Cân nhắc KQ PV", IF(AND(X632&lt;&gt;"",AA632="",W632="Pass"), "Có lịch PV",IF(W632="Pass","Pass CV",IF(W632="Fail","Fail CV",IF(W632="Reject","Từ chối ứng tuyển", IF(W632="Consider","Cân nhắc CV","Đã nhận được CV"))))))))))))))))</f>
        <v>Fail Phỏng vấn</v>
      </c>
      <c r="G632" s="16" t="s">
        <v>2399</v>
      </c>
      <c r="H632" s="18">
        <v>379661691</v>
      </c>
      <c r="I632" s="16" t="s">
        <v>2400</v>
      </c>
      <c r="J632" s="81"/>
      <c r="K632" s="30" t="s">
        <v>2401</v>
      </c>
      <c r="L632" s="21" t="str">
        <f ca="1">IFERROR(__xludf.DUMMYFUNCTION("if(or(countifs($H$3:H161,H161)&gt;1, countifs($I$3:I161,I161)&gt;1),""Trùng"",if(or(COUNTIFS('Data tổng'!$I:$I,$I161)&gt;1,COUNTIFS('Data tổng'!$H:$H,$H161)&gt;1),""Trùng ""&amp;FILTER('Data tổng'!$B:$B,'Data tổng'!$I:$I=$I161,'Data tổng'!$B:$B&lt;&gt;$B161),""ok""))"),"ok")</f>
        <v>ok</v>
      </c>
      <c r="M632" s="16" t="s">
        <v>83</v>
      </c>
      <c r="N632" s="16" t="s">
        <v>84</v>
      </c>
      <c r="O632" s="16"/>
      <c r="P632" s="16"/>
      <c r="Q632" s="16" t="s">
        <v>207</v>
      </c>
      <c r="R632" s="16"/>
      <c r="S632" s="16"/>
      <c r="T632" s="16"/>
      <c r="U632" s="22" t="s">
        <v>2402</v>
      </c>
      <c r="V632" s="23">
        <v>44477</v>
      </c>
      <c r="W632" s="24" t="s">
        <v>57</v>
      </c>
      <c r="X632" s="25">
        <v>44480</v>
      </c>
      <c r="Y632" s="33">
        <v>0.72916666666666663</v>
      </c>
      <c r="Z632" s="26" t="s">
        <v>2403</v>
      </c>
      <c r="AA632" s="26" t="s">
        <v>47</v>
      </c>
      <c r="AB632" s="27"/>
      <c r="AC632" s="27"/>
      <c r="AD632" s="29"/>
      <c r="AE632" s="29"/>
      <c r="AF632" s="29"/>
      <c r="AG632" s="29"/>
    </row>
    <row r="633" spans="1:33" ht="26.5" hidden="1">
      <c r="A633" s="15">
        <v>44477</v>
      </c>
      <c r="B633" s="16" t="s">
        <v>1866</v>
      </c>
      <c r="C633" s="22" t="s">
        <v>2313</v>
      </c>
      <c r="D633" s="16"/>
      <c r="E633" s="16"/>
      <c r="F633" s="17" t="str">
        <f t="shared" si="12"/>
        <v>Đã onboard</v>
      </c>
      <c r="G633" s="16" t="s">
        <v>2404</v>
      </c>
      <c r="H633" s="18">
        <v>965794083</v>
      </c>
      <c r="I633" s="16" t="s">
        <v>2405</v>
      </c>
      <c r="J633" s="81"/>
      <c r="K633" s="30" t="s">
        <v>2406</v>
      </c>
      <c r="L633" s="21" t="str">
        <f ca="1">IFERROR(__xludf.DUMMYFUNCTION("if(or(countifs($H$3:H162,H162)&gt;1, countifs($I$3:I162,I162)&gt;1),""Trùng"",if(or(COUNTIFS('Data tổng'!$I:$I,$I162)&gt;1,COUNTIFS('Data tổng'!$H:$H,$H162)&gt;1),""Trùng ""&amp;FILTER('Data tổng'!$B:$B,'Data tổng'!$I:$I=$I162,'Data tổng'!$B:$B&lt;&gt;$B162),""ok""))"),"ok")</f>
        <v>ok</v>
      </c>
      <c r="M633" s="16" t="s">
        <v>83</v>
      </c>
      <c r="N633" s="16" t="s">
        <v>243</v>
      </c>
      <c r="O633" s="16"/>
      <c r="P633" s="16"/>
      <c r="Q633" s="16"/>
      <c r="R633" s="16"/>
      <c r="S633" s="16"/>
      <c r="T633" s="16"/>
      <c r="U633" s="22"/>
      <c r="V633" s="23">
        <v>44477</v>
      </c>
      <c r="W633" s="24" t="s">
        <v>57</v>
      </c>
      <c r="X633" s="25">
        <v>44481</v>
      </c>
      <c r="Y633" s="33">
        <v>0.72916666666666663</v>
      </c>
      <c r="Z633" s="26"/>
      <c r="AA633" s="26" t="s">
        <v>57</v>
      </c>
      <c r="AB633" s="39">
        <v>44484</v>
      </c>
      <c r="AC633" s="27" t="s">
        <v>65</v>
      </c>
      <c r="AD633" s="118">
        <v>44487</v>
      </c>
      <c r="AE633" s="29" t="s">
        <v>65</v>
      </c>
      <c r="AF633" s="29"/>
      <c r="AG633" s="35"/>
    </row>
    <row r="634" spans="1:33" ht="38.5" hidden="1">
      <c r="A634" s="15">
        <v>44477</v>
      </c>
      <c r="B634" s="16" t="s">
        <v>1866</v>
      </c>
      <c r="C634" s="22" t="s">
        <v>2313</v>
      </c>
      <c r="D634" s="16"/>
      <c r="E634" s="16"/>
      <c r="F634" s="17" t="str">
        <f t="shared" si="12"/>
        <v>Fail Phỏng vấn</v>
      </c>
      <c r="G634" s="16" t="s">
        <v>2407</v>
      </c>
      <c r="H634" s="18">
        <v>354088866</v>
      </c>
      <c r="I634" s="16" t="s">
        <v>2408</v>
      </c>
      <c r="J634" s="81"/>
      <c r="K634" s="30" t="s">
        <v>2409</v>
      </c>
      <c r="L634" s="21" t="str">
        <f ca="1">IFERROR(__xludf.DUMMYFUNCTION("if(or(countifs($H$3:H163,H163)&gt;1, countifs($I$3:I163,I163)&gt;1),""Trùng"",if(or(COUNTIFS('Data tổng'!$I:$I,$I163)&gt;1,COUNTIFS('Data tổng'!$H:$H,$H163)&gt;1),""Trùng ""&amp;FILTER('Data tổng'!$B:$B,'Data tổng'!$I:$I=$I163,'Data tổng'!$B:$B&lt;&gt;$B163),""ok""))"),"ok")</f>
        <v>ok</v>
      </c>
      <c r="M634" s="16" t="s">
        <v>83</v>
      </c>
      <c r="N634" s="16" t="s">
        <v>243</v>
      </c>
      <c r="O634" s="16"/>
      <c r="P634" s="16"/>
      <c r="Q634" s="16"/>
      <c r="R634" s="16"/>
      <c r="S634" s="16"/>
      <c r="T634" s="16"/>
      <c r="U634" s="22"/>
      <c r="V634" s="23">
        <v>44477</v>
      </c>
      <c r="W634" s="24" t="s">
        <v>57</v>
      </c>
      <c r="X634" s="25">
        <v>44480</v>
      </c>
      <c r="Y634" s="33">
        <v>0.72916666666666663</v>
      </c>
      <c r="Z634" s="26"/>
      <c r="AA634" s="26" t="s">
        <v>47</v>
      </c>
      <c r="AB634" s="27"/>
      <c r="AC634" s="27"/>
      <c r="AD634" s="29"/>
      <c r="AE634" s="29"/>
      <c r="AF634" s="29"/>
      <c r="AG634" s="35"/>
    </row>
    <row r="635" spans="1:33" ht="51" hidden="1">
      <c r="A635" s="15">
        <v>44477</v>
      </c>
      <c r="B635" s="16" t="s">
        <v>1866</v>
      </c>
      <c r="C635" s="22" t="s">
        <v>263</v>
      </c>
      <c r="D635" s="16" t="s">
        <v>79</v>
      </c>
      <c r="E635" s="16"/>
      <c r="F635" s="17" t="str">
        <f t="shared" si="12"/>
        <v>Fail Phỏng vấn</v>
      </c>
      <c r="G635" s="16" t="s">
        <v>2410</v>
      </c>
      <c r="H635" s="18">
        <v>326758844</v>
      </c>
      <c r="I635" s="16" t="s">
        <v>2411</v>
      </c>
      <c r="J635" s="81"/>
      <c r="K635" s="30" t="s">
        <v>2412</v>
      </c>
      <c r="L635" s="21" t="str">
        <f ca="1">IFERROR(__xludf.DUMMYFUNCTION("if(or(countifs($H$3:H164,H164)&gt;1, countifs($I$3:I164,I164)&gt;1),""Trùng"",if(or(COUNTIFS('Data tổng'!$I:$I,$I164)&gt;1,COUNTIFS('Data tổng'!$H:$H,$H164)&gt;1),""Trùng ""&amp;FILTER('Data tổng'!$B:$B,'Data tổng'!$I:$I=$I164,'Data tổng'!$B:$B&lt;&gt;$B164),""ok""))"),"ok")</f>
        <v>ok</v>
      </c>
      <c r="M635" s="16" t="s">
        <v>83</v>
      </c>
      <c r="N635" s="16" t="s">
        <v>243</v>
      </c>
      <c r="O635" s="16"/>
      <c r="P635" s="16"/>
      <c r="Q635" s="16" t="s">
        <v>207</v>
      </c>
      <c r="R635" s="16"/>
      <c r="S635" s="16"/>
      <c r="T635" s="16"/>
      <c r="U635" s="22" t="s">
        <v>2413</v>
      </c>
      <c r="V635" s="23">
        <v>44477</v>
      </c>
      <c r="W635" s="24" t="s">
        <v>57</v>
      </c>
      <c r="X635" s="25">
        <v>44480</v>
      </c>
      <c r="Y635" s="33">
        <v>0.58333333333333337</v>
      </c>
      <c r="Z635" s="26"/>
      <c r="AA635" s="26" t="s">
        <v>47</v>
      </c>
      <c r="AB635" s="27"/>
      <c r="AC635" s="27"/>
      <c r="AD635" s="29"/>
      <c r="AE635" s="29"/>
      <c r="AF635" s="29"/>
      <c r="AG635" s="29"/>
    </row>
    <row r="636" spans="1:33" ht="51" hidden="1">
      <c r="A636" s="15">
        <v>44477</v>
      </c>
      <c r="B636" s="16" t="s">
        <v>1866</v>
      </c>
      <c r="C636" s="22" t="s">
        <v>263</v>
      </c>
      <c r="D636" s="16" t="s">
        <v>457</v>
      </c>
      <c r="E636" s="16"/>
      <c r="F636" s="17" t="str">
        <f t="shared" si="12"/>
        <v>Fail Phỏng vấn</v>
      </c>
      <c r="G636" s="16" t="s">
        <v>2414</v>
      </c>
      <c r="H636" s="18">
        <v>984736880</v>
      </c>
      <c r="I636" s="16" t="s">
        <v>2415</v>
      </c>
      <c r="J636" s="81"/>
      <c r="K636" s="30" t="s">
        <v>2416</v>
      </c>
      <c r="L636" s="21" t="str">
        <f ca="1">IFERROR(__xludf.DUMMYFUNCTION("if(or(countifs($H$3:H165,H165)&gt;1, countifs($I$3:I165,I165)&gt;1),""Trùng"",if(or(COUNTIFS('Data tổng'!$I:$I,$I165)&gt;1,COUNTIFS('Data tổng'!$H:$H,$H165)&gt;1),""Trùng ""&amp;FILTER('Data tổng'!$B:$B,'Data tổng'!$I:$I=$I165,'Data tổng'!$B:$B&lt;&gt;$B165),""ok""))"),"ok")</f>
        <v>ok</v>
      </c>
      <c r="M636" s="16" t="s">
        <v>83</v>
      </c>
      <c r="N636" s="16" t="s">
        <v>243</v>
      </c>
      <c r="O636" s="16"/>
      <c r="P636" s="16"/>
      <c r="Q636" s="16" t="s">
        <v>207</v>
      </c>
      <c r="R636" s="16"/>
      <c r="S636" s="16"/>
      <c r="T636" s="16"/>
      <c r="U636" s="22" t="s">
        <v>2417</v>
      </c>
      <c r="V636" s="23">
        <v>44477</v>
      </c>
      <c r="W636" s="24" t="s">
        <v>57</v>
      </c>
      <c r="X636" s="25">
        <v>44488</v>
      </c>
      <c r="Y636" s="33">
        <v>0.6875</v>
      </c>
      <c r="Z636" s="26" t="s">
        <v>2403</v>
      </c>
      <c r="AA636" s="26" t="s">
        <v>47</v>
      </c>
      <c r="AB636" s="27"/>
      <c r="AC636" s="27"/>
      <c r="AD636" s="29"/>
      <c r="AE636" s="29"/>
      <c r="AF636" s="29"/>
      <c r="AG636" s="29"/>
    </row>
    <row r="637" spans="1:33" ht="163.5" hidden="1">
      <c r="A637" s="15">
        <v>44480</v>
      </c>
      <c r="B637" s="16" t="s">
        <v>1866</v>
      </c>
      <c r="C637" s="22" t="s">
        <v>263</v>
      </c>
      <c r="D637" s="16" t="s">
        <v>457</v>
      </c>
      <c r="E637" s="16"/>
      <c r="F637" s="17" t="str">
        <f t="shared" si="12"/>
        <v>Fail Phỏng vấn</v>
      </c>
      <c r="G637" s="16" t="s">
        <v>1100</v>
      </c>
      <c r="H637" s="18">
        <v>978343433</v>
      </c>
      <c r="I637" s="16" t="s">
        <v>2418</v>
      </c>
      <c r="J637" s="81"/>
      <c r="K637" s="30" t="s">
        <v>2419</v>
      </c>
      <c r="L637" s="21" t="str">
        <f ca="1">IFERROR(__xludf.DUMMYFUNCTION("if(or(countifs($H$3:H166,H166)&gt;1, countifs($I$3:I166,I166)&gt;1),""Trùng"",if(or(COUNTIFS('Data tổng'!$I:$I,$I166)&gt;1,COUNTIFS('Data tổng'!$H:$H,$H166)&gt;1),""Trùng ""&amp;FILTER('Data tổng'!$B:$B,'Data tổng'!$I:$I=$I166,'Data tổng'!$B:$B&lt;&gt;$B166),""ok""))"),"ok")</f>
        <v>ok</v>
      </c>
      <c r="M637" s="16" t="s">
        <v>83</v>
      </c>
      <c r="N637" s="16" t="s">
        <v>84</v>
      </c>
      <c r="O637" s="16"/>
      <c r="P637" s="16"/>
      <c r="Q637" s="16"/>
      <c r="R637" s="16"/>
      <c r="S637" s="16"/>
      <c r="T637" s="16"/>
      <c r="U637" s="22" t="s">
        <v>2420</v>
      </c>
      <c r="V637" s="23">
        <v>44482</v>
      </c>
      <c r="W637" s="24" t="s">
        <v>57</v>
      </c>
      <c r="X637" s="25">
        <v>44482</v>
      </c>
      <c r="Y637" s="33">
        <v>0.72916666666666663</v>
      </c>
      <c r="Z637" s="26" t="s">
        <v>2403</v>
      </c>
      <c r="AA637" s="26" t="s">
        <v>47</v>
      </c>
      <c r="AB637" s="27"/>
      <c r="AC637" s="27"/>
      <c r="AD637" s="29"/>
      <c r="AE637" s="29"/>
      <c r="AF637" s="29"/>
      <c r="AG637" s="29"/>
    </row>
    <row r="638" spans="1:33" ht="38.5" hidden="1">
      <c r="A638" s="15">
        <v>44480</v>
      </c>
      <c r="B638" s="16" t="s">
        <v>1866</v>
      </c>
      <c r="C638" s="22" t="s">
        <v>263</v>
      </c>
      <c r="D638" s="16" t="s">
        <v>79</v>
      </c>
      <c r="E638" s="16"/>
      <c r="F638" s="17" t="str">
        <f t="shared" si="12"/>
        <v>Fail CV</v>
      </c>
      <c r="G638" s="16" t="s">
        <v>2421</v>
      </c>
      <c r="H638" s="18">
        <v>364145761</v>
      </c>
      <c r="I638" s="16" t="s">
        <v>2422</v>
      </c>
      <c r="J638" s="81"/>
      <c r="K638" s="30" t="s">
        <v>2423</v>
      </c>
      <c r="L638" s="21" t="str">
        <f ca="1">IFERROR(__xludf.DUMMYFUNCTION("if(or(countifs($H$3:H167,H167)&gt;1, countifs($I$3:I167,I167)&gt;1),""Trùng"",if(or(COUNTIFS('Data tổng'!$I:$I,$I167)&gt;1,COUNTIFS('Data tổng'!$H:$H,$H167)&gt;1),""Trùng ""&amp;FILTER('Data tổng'!$B:$B,'Data tổng'!$I:$I=$I167,'Data tổng'!$B:$B&lt;&gt;$B167),""ok""))"),"ok")</f>
        <v>ok</v>
      </c>
      <c r="M638" s="16" t="s">
        <v>83</v>
      </c>
      <c r="N638" s="16" t="s">
        <v>84</v>
      </c>
      <c r="O638" s="16"/>
      <c r="P638" s="16"/>
      <c r="Q638" s="16"/>
      <c r="R638" s="16"/>
      <c r="S638" s="16"/>
      <c r="T638" s="16"/>
      <c r="U638" s="22" t="s">
        <v>2424</v>
      </c>
      <c r="V638" s="23">
        <v>44481</v>
      </c>
      <c r="W638" s="24" t="s">
        <v>47</v>
      </c>
      <c r="X638" s="25"/>
      <c r="Y638" s="26"/>
      <c r="Z638" s="26"/>
      <c r="AA638" s="26"/>
      <c r="AB638" s="27"/>
      <c r="AC638" s="27"/>
      <c r="AD638" s="29"/>
      <c r="AE638" s="29"/>
      <c r="AF638" s="29"/>
      <c r="AG638" s="29"/>
    </row>
    <row r="639" spans="1:33" ht="88.5" hidden="1">
      <c r="A639" s="15">
        <v>44480</v>
      </c>
      <c r="B639" s="16" t="s">
        <v>1866</v>
      </c>
      <c r="C639" s="22" t="s">
        <v>155</v>
      </c>
      <c r="D639" s="16" t="s">
        <v>79</v>
      </c>
      <c r="E639" s="16"/>
      <c r="F639" s="17" t="str">
        <f t="shared" si="12"/>
        <v>Fail Phỏng vấn</v>
      </c>
      <c r="G639" s="16" t="s">
        <v>2425</v>
      </c>
      <c r="H639" s="18">
        <v>973069378</v>
      </c>
      <c r="I639" s="16" t="s">
        <v>2426</v>
      </c>
      <c r="J639" s="81"/>
      <c r="K639" s="30" t="s">
        <v>2427</v>
      </c>
      <c r="L639" s="21" t="str">
        <f ca="1">IFERROR(__xludf.DUMMYFUNCTION("if(or(countifs($H$3:H168,H168)&gt;1, countifs($I$3:I168,I168)&gt;1),""Trùng"",if(or(COUNTIFS('Data tổng'!$I:$I,$I168)&gt;1,COUNTIFS('Data tổng'!$H:$H,$H168)&gt;1),""Trùng ""&amp;FILTER('Data tổng'!$B:$B,'Data tổng'!$I:$I=$I168,'Data tổng'!$B:$B&lt;&gt;$B168),""ok""))"),"ok")</f>
        <v>ok</v>
      </c>
      <c r="M639" s="16" t="s">
        <v>83</v>
      </c>
      <c r="N639" s="16" t="s">
        <v>84</v>
      </c>
      <c r="O639" s="16"/>
      <c r="P639" s="16"/>
      <c r="Q639" s="16"/>
      <c r="R639" s="16"/>
      <c r="S639" s="16"/>
      <c r="T639" s="16"/>
      <c r="U639" s="22" t="s">
        <v>2428</v>
      </c>
      <c r="V639" s="23">
        <v>44480</v>
      </c>
      <c r="W639" s="24" t="s">
        <v>57</v>
      </c>
      <c r="X639" s="25">
        <v>44482</v>
      </c>
      <c r="Y639" s="33">
        <v>0.41666666666666669</v>
      </c>
      <c r="Z639" s="26" t="s">
        <v>2373</v>
      </c>
      <c r="AA639" s="26" t="s">
        <v>47</v>
      </c>
      <c r="AB639" s="27"/>
      <c r="AC639" s="27"/>
      <c r="AD639" s="29"/>
      <c r="AE639" s="29"/>
      <c r="AF639" s="29"/>
      <c r="AG639" s="29"/>
    </row>
    <row r="640" spans="1:33" ht="63.5" hidden="1">
      <c r="A640" s="15">
        <v>44480</v>
      </c>
      <c r="B640" s="16" t="s">
        <v>1866</v>
      </c>
      <c r="C640" s="22" t="s">
        <v>2122</v>
      </c>
      <c r="D640" s="16"/>
      <c r="E640" s="16"/>
      <c r="F640" s="17" t="str">
        <f t="shared" si="12"/>
        <v>Đã onboard</v>
      </c>
      <c r="G640" s="16" t="s">
        <v>2429</v>
      </c>
      <c r="H640" s="18">
        <v>966905000</v>
      </c>
      <c r="I640" s="16" t="s">
        <v>2430</v>
      </c>
      <c r="J640" s="81"/>
      <c r="K640" s="30" t="s">
        <v>2431</v>
      </c>
      <c r="L640" s="21" t="str">
        <f ca="1">IFERROR(__xludf.DUMMYFUNCTION("if(or(countifs($H$3:H169,H169)&gt;1, countifs($I$3:I169,I169)&gt;1),""Trùng"",if(or(COUNTIFS('Data tổng'!$I:$I,$I169)&gt;1,COUNTIFS('Data tổng'!$H:$H,$H169)&gt;1),""Trùng ""&amp;FILTER('Data tổng'!$B:$B,'Data tổng'!$I:$I=$I169,'Data tổng'!$B:$B&lt;&gt;$B169),""ok""))"),"ok")</f>
        <v>ok</v>
      </c>
      <c r="M640" s="16" t="s">
        <v>83</v>
      </c>
      <c r="N640" s="16" t="s">
        <v>243</v>
      </c>
      <c r="O640" s="16"/>
      <c r="P640" s="16"/>
      <c r="Q640" s="16"/>
      <c r="R640" s="16"/>
      <c r="S640" s="16"/>
      <c r="T640" s="16"/>
      <c r="U640" s="22" t="s">
        <v>2432</v>
      </c>
      <c r="V640" s="23">
        <v>44480</v>
      </c>
      <c r="W640" s="24" t="s">
        <v>57</v>
      </c>
      <c r="X640" s="25">
        <v>44480</v>
      </c>
      <c r="Y640" s="33">
        <v>0.77083333333333337</v>
      </c>
      <c r="Z640" s="26" t="s">
        <v>2155</v>
      </c>
      <c r="AA640" s="26" t="s">
        <v>57</v>
      </c>
      <c r="AB640" s="39">
        <v>44483</v>
      </c>
      <c r="AC640" s="27" t="s">
        <v>65</v>
      </c>
      <c r="AD640" s="118">
        <v>44494</v>
      </c>
      <c r="AE640" s="29" t="s">
        <v>65</v>
      </c>
      <c r="AF640" s="29"/>
      <c r="AG640" s="35">
        <v>17000000</v>
      </c>
    </row>
    <row r="641" spans="1:33" ht="38.5" hidden="1">
      <c r="A641" s="15">
        <v>44480</v>
      </c>
      <c r="B641" s="16" t="s">
        <v>1866</v>
      </c>
      <c r="C641" s="22" t="s">
        <v>263</v>
      </c>
      <c r="D641" s="16" t="s">
        <v>79</v>
      </c>
      <c r="E641" s="16"/>
      <c r="F641" s="17" t="str">
        <f t="shared" si="12"/>
        <v>Fail Phỏng vấn</v>
      </c>
      <c r="G641" s="16" t="s">
        <v>2433</v>
      </c>
      <c r="H641" s="18">
        <v>963174428</v>
      </c>
      <c r="I641" s="16" t="s">
        <v>2434</v>
      </c>
      <c r="J641" s="81"/>
      <c r="K641" s="30" t="s">
        <v>2435</v>
      </c>
      <c r="L641" s="21" t="str">
        <f ca="1">IFERROR(__xludf.DUMMYFUNCTION("if(or(countifs($H$3:H170,H170)&gt;1, countifs($I$3:I170,I170)&gt;1),""Trùng"",if(or(COUNTIFS('Data tổng'!$I:$I,$I170)&gt;1,COUNTIFS('Data tổng'!$H:$H,$H170)&gt;1),""Trùng ""&amp;FILTER('Data tổng'!$B:$B,'Data tổng'!$I:$I=$I170,'Data tổng'!$B:$B&lt;&gt;$B170),""ok""))"),"ok")</f>
        <v>ok</v>
      </c>
      <c r="M641" s="16" t="s">
        <v>149</v>
      </c>
      <c r="N641" s="16" t="s">
        <v>150</v>
      </c>
      <c r="O641" s="16"/>
      <c r="P641" s="16"/>
      <c r="Q641" s="16"/>
      <c r="R641" s="16"/>
      <c r="S641" s="16"/>
      <c r="T641" s="16"/>
      <c r="U641" s="22" t="s">
        <v>2436</v>
      </c>
      <c r="V641" s="23">
        <v>44481</v>
      </c>
      <c r="W641" s="24" t="s">
        <v>57</v>
      </c>
      <c r="X641" s="25">
        <v>44483</v>
      </c>
      <c r="Y641" s="33">
        <v>0.72916666666666663</v>
      </c>
      <c r="Z641" s="26" t="s">
        <v>2403</v>
      </c>
      <c r="AA641" s="26" t="s">
        <v>47</v>
      </c>
      <c r="AB641" s="27"/>
      <c r="AC641" s="27"/>
      <c r="AD641" s="29"/>
      <c r="AE641" s="29"/>
      <c r="AF641" s="29"/>
      <c r="AG641" s="29"/>
    </row>
    <row r="642" spans="1:33" ht="101" hidden="1">
      <c r="A642" s="15">
        <v>44481</v>
      </c>
      <c r="B642" s="16" t="s">
        <v>1866</v>
      </c>
      <c r="C642" s="22" t="s">
        <v>78</v>
      </c>
      <c r="D642" s="16" t="s">
        <v>417</v>
      </c>
      <c r="E642" s="16"/>
      <c r="F642" s="17" t="str">
        <f t="shared" si="12"/>
        <v>Từ chối offer</v>
      </c>
      <c r="G642" s="16" t="s">
        <v>2437</v>
      </c>
      <c r="H642" s="18">
        <v>915221650</v>
      </c>
      <c r="I642" s="16" t="s">
        <v>2438</v>
      </c>
      <c r="J642" s="81"/>
      <c r="K642" s="30" t="s">
        <v>2439</v>
      </c>
      <c r="L642" s="21" t="str">
        <f ca="1">IFERROR(__xludf.DUMMYFUNCTION("if(or(countifs($H$3:H171,H171)&gt;1, countifs($I$3:I171,I171)&gt;1),""Trùng"",if(or(COUNTIFS('Data tổng'!$I:$I,$I171)&gt;1,COUNTIFS('Data tổng'!$H:$H,$H171)&gt;1),""Trùng ""&amp;FILTER('Data tổng'!$B:$B,'Data tổng'!$I:$I=$I171,'Data tổng'!$B:$B&lt;&gt;$B171),""ok""))"),"ok")</f>
        <v>ok</v>
      </c>
      <c r="M642" s="16" t="s">
        <v>83</v>
      </c>
      <c r="N642" s="16" t="s">
        <v>84</v>
      </c>
      <c r="O642" s="16"/>
      <c r="P642" s="16"/>
      <c r="Q642" s="16"/>
      <c r="R642" s="16"/>
      <c r="S642" s="16"/>
      <c r="T642" s="16"/>
      <c r="U642" s="22" t="s">
        <v>2440</v>
      </c>
      <c r="V642" s="23">
        <v>44514</v>
      </c>
      <c r="W642" s="24" t="s">
        <v>57</v>
      </c>
      <c r="X642" s="25">
        <v>44487</v>
      </c>
      <c r="Y642" s="33">
        <v>0.41666666666666669</v>
      </c>
      <c r="Z642" s="26" t="s">
        <v>160</v>
      </c>
      <c r="AA642" s="26" t="s">
        <v>57</v>
      </c>
      <c r="AB642" s="39">
        <v>44489</v>
      </c>
      <c r="AC642" s="27" t="s">
        <v>128</v>
      </c>
      <c r="AD642" s="118"/>
      <c r="AE642" s="29"/>
      <c r="AF642" s="29"/>
      <c r="AG642" s="35">
        <v>18000000</v>
      </c>
    </row>
    <row r="643" spans="1:33" ht="26" hidden="1">
      <c r="A643" s="15">
        <v>44481</v>
      </c>
      <c r="B643" s="16" t="s">
        <v>1866</v>
      </c>
      <c r="C643" s="22" t="s">
        <v>2117</v>
      </c>
      <c r="D643" s="16"/>
      <c r="E643" s="16"/>
      <c r="F643" s="17" t="str">
        <f t="shared" si="12"/>
        <v>Fail CV</v>
      </c>
      <c r="G643" s="16" t="s">
        <v>2441</v>
      </c>
      <c r="H643" s="18">
        <v>366616008</v>
      </c>
      <c r="I643" s="16" t="s">
        <v>2442</v>
      </c>
      <c r="J643" s="81"/>
      <c r="K643" s="30" t="s">
        <v>2443</v>
      </c>
      <c r="L643" s="21" t="str">
        <f ca="1">IFERROR(__xludf.DUMMYFUNCTION("if(or(countifs($H$3:H172,H172)&gt;1, countifs($I$3:I172,I172)&gt;1),""Trùng"",if(or(COUNTIFS('Data tổng'!$I:$I,$I172)&gt;1,COUNTIFS('Data tổng'!$H:$H,$H172)&gt;1),""Trùng ""&amp;FILTER('Data tổng'!$B:$B,'Data tổng'!$I:$I=$I172,'Data tổng'!$B:$B&lt;&gt;$B172),""ok""))"),"ok")</f>
        <v>ok</v>
      </c>
      <c r="M643" s="16" t="s">
        <v>83</v>
      </c>
      <c r="N643" s="16" t="s">
        <v>243</v>
      </c>
      <c r="O643" s="16"/>
      <c r="P643" s="16"/>
      <c r="Q643" s="16"/>
      <c r="R643" s="16"/>
      <c r="S643" s="16"/>
      <c r="T643" s="16"/>
      <c r="U643" s="22" t="s">
        <v>2444</v>
      </c>
      <c r="V643" s="23">
        <v>44487</v>
      </c>
      <c r="W643" s="24" t="s">
        <v>47</v>
      </c>
      <c r="X643" s="25"/>
      <c r="Y643" s="26"/>
      <c r="Z643" s="26"/>
      <c r="AA643" s="26"/>
      <c r="AB643" s="27"/>
      <c r="AC643" s="27"/>
      <c r="AD643" s="29"/>
      <c r="AE643" s="29"/>
      <c r="AF643" s="29"/>
      <c r="AG643" s="29"/>
    </row>
    <row r="644" spans="1:33" ht="76" hidden="1">
      <c r="A644" s="15">
        <v>44481</v>
      </c>
      <c r="B644" s="16" t="s">
        <v>1866</v>
      </c>
      <c r="C644" s="22" t="s">
        <v>263</v>
      </c>
      <c r="D644" s="16" t="s">
        <v>457</v>
      </c>
      <c r="E644" s="16"/>
      <c r="F644" s="17" t="str">
        <f t="shared" si="12"/>
        <v>Fail Phỏng vấn</v>
      </c>
      <c r="G644" s="16" t="s">
        <v>2445</v>
      </c>
      <c r="H644" s="18">
        <v>987670702</v>
      </c>
      <c r="I644" s="16" t="s">
        <v>2446</v>
      </c>
      <c r="J644" s="81"/>
      <c r="K644" s="30" t="s">
        <v>2447</v>
      </c>
      <c r="L644" s="21" t="str">
        <f ca="1">IFERROR(__xludf.DUMMYFUNCTION("if(or(countifs($H$3:H173,H173)&gt;1, countifs($I$3:I173,I173)&gt;1),""Trùng"",if(or(COUNTIFS('Data tổng'!$I:$I,$I173)&gt;1,COUNTIFS('Data tổng'!$H:$H,$H173)&gt;1),""Trùng ""&amp;FILTER('Data tổng'!$B:$B,'Data tổng'!$I:$I=$I173,'Data tổng'!$B:$B&lt;&gt;$B173),""ok""))"),"ok")</f>
        <v>ok</v>
      </c>
      <c r="M644" s="16" t="s">
        <v>83</v>
      </c>
      <c r="N644" s="16" t="s">
        <v>243</v>
      </c>
      <c r="O644" s="16"/>
      <c r="P644" s="16"/>
      <c r="Q644" s="16"/>
      <c r="R644" s="16"/>
      <c r="S644" s="16"/>
      <c r="T644" s="16"/>
      <c r="U644" s="22" t="s">
        <v>2448</v>
      </c>
      <c r="V644" s="23">
        <v>44481</v>
      </c>
      <c r="W644" s="24" t="s">
        <v>57</v>
      </c>
      <c r="X644" s="25">
        <v>44484</v>
      </c>
      <c r="Y644" s="33">
        <v>0.72916666666666663</v>
      </c>
      <c r="Z644" s="26" t="s">
        <v>682</v>
      </c>
      <c r="AA644" s="26" t="s">
        <v>47</v>
      </c>
      <c r="AB644" s="27"/>
      <c r="AC644" s="27"/>
      <c r="AD644" s="29"/>
      <c r="AE644" s="29"/>
      <c r="AF644" s="29"/>
      <c r="AG644" s="29"/>
    </row>
    <row r="645" spans="1:33" ht="38.5" hidden="1">
      <c r="A645" s="15">
        <v>44513</v>
      </c>
      <c r="B645" s="16" t="s">
        <v>1866</v>
      </c>
      <c r="C645" s="22" t="s">
        <v>263</v>
      </c>
      <c r="D645" s="16" t="s">
        <v>79</v>
      </c>
      <c r="E645" s="16"/>
      <c r="F645" s="17" t="str">
        <f t="shared" si="12"/>
        <v>Fail Phỏng vấn</v>
      </c>
      <c r="G645" s="16" t="s">
        <v>2449</v>
      </c>
      <c r="H645" s="18">
        <v>394322259</v>
      </c>
      <c r="I645" s="16" t="s">
        <v>2450</v>
      </c>
      <c r="J645" s="81"/>
      <c r="K645" s="30" t="s">
        <v>2451</v>
      </c>
      <c r="L645" s="21" t="str">
        <f ca="1">IFERROR(__xludf.DUMMYFUNCTION("if(or(countifs($H$3:H174,H174)&gt;1, countifs($I$3:I174,I174)&gt;1),""Trùng"",if(or(COUNTIFS('Data tổng'!$I:$I,$I174)&gt;1,COUNTIFS('Data tổng'!$H:$H,$H174)&gt;1),""Trùng ""&amp;FILTER('Data tổng'!$B:$B,'Data tổng'!$I:$I=$I174,'Data tổng'!$B:$B&lt;&gt;$B174),""ok""))"),"ok")</f>
        <v>ok</v>
      </c>
      <c r="M645" s="16" t="s">
        <v>83</v>
      </c>
      <c r="N645" s="16" t="s">
        <v>84</v>
      </c>
      <c r="O645" s="16"/>
      <c r="P645" s="16"/>
      <c r="Q645" s="16"/>
      <c r="R645" s="16"/>
      <c r="S645" s="16"/>
      <c r="T645" s="16"/>
      <c r="U645" s="22"/>
      <c r="V645" s="23">
        <v>44483</v>
      </c>
      <c r="W645" s="24" t="s">
        <v>57</v>
      </c>
      <c r="X645" s="25">
        <v>44485</v>
      </c>
      <c r="Y645" s="33">
        <v>0.39583333333333331</v>
      </c>
      <c r="Z645" s="26" t="s">
        <v>2403</v>
      </c>
      <c r="AA645" s="26" t="s">
        <v>47</v>
      </c>
      <c r="AB645" s="27"/>
      <c r="AC645" s="27"/>
      <c r="AD645" s="29"/>
      <c r="AE645" s="29"/>
      <c r="AF645" s="29"/>
      <c r="AG645" s="29"/>
    </row>
    <row r="646" spans="1:33" ht="26" hidden="1">
      <c r="A646" s="15">
        <v>44483</v>
      </c>
      <c r="B646" s="16" t="s">
        <v>1866</v>
      </c>
      <c r="C646" s="22" t="s">
        <v>145</v>
      </c>
      <c r="D646" s="16" t="s">
        <v>417</v>
      </c>
      <c r="E646" s="16"/>
      <c r="F646" s="17" t="str">
        <f t="shared" si="12"/>
        <v>Fail CV</v>
      </c>
      <c r="G646" s="16" t="s">
        <v>2452</v>
      </c>
      <c r="H646" s="67">
        <v>904693147</v>
      </c>
      <c r="I646" s="16" t="s">
        <v>2453</v>
      </c>
      <c r="J646" s="81"/>
      <c r="K646" s="30" t="s">
        <v>2454</v>
      </c>
      <c r="L646" s="21" t="str">
        <f ca="1">IFERROR(__xludf.DUMMYFUNCTION("if(or(countifs($H$3:H175,H175)&gt;1, countifs($I$3:I175,I175)&gt;1),""Trùng"",if(or(COUNTIFS('Data tổng'!$I:$I,$I175)&gt;1,COUNTIFS('Data tổng'!$H:$H,$H175)&gt;1),""Trùng ""&amp;FILTER('Data tổng'!$B:$B,'Data tổng'!$I:$I=$I175,'Data tổng'!$B:$B&lt;&gt;$B175),""ok""))"),"ok")</f>
        <v>ok</v>
      </c>
      <c r="M646" s="16" t="s">
        <v>83</v>
      </c>
      <c r="N646" s="16" t="s">
        <v>84</v>
      </c>
      <c r="O646" s="16"/>
      <c r="P646" s="16"/>
      <c r="Q646" s="16" t="s">
        <v>191</v>
      </c>
      <c r="R646" s="16"/>
      <c r="S646" s="16"/>
      <c r="T646" s="16"/>
      <c r="U646" s="22"/>
      <c r="V646" s="23">
        <v>44483</v>
      </c>
      <c r="W646" s="24" t="s">
        <v>47</v>
      </c>
      <c r="X646" s="25"/>
      <c r="Y646" s="26"/>
      <c r="Z646" s="26"/>
      <c r="AA646" s="26"/>
      <c r="AB646" s="27"/>
      <c r="AC646" s="27"/>
      <c r="AD646" s="29"/>
      <c r="AE646" s="29"/>
      <c r="AF646" s="29"/>
      <c r="AG646" s="29"/>
    </row>
    <row r="647" spans="1:33" ht="38.5" hidden="1">
      <c r="A647" s="15">
        <v>44483</v>
      </c>
      <c r="B647" s="16" t="s">
        <v>1866</v>
      </c>
      <c r="C647" s="22" t="s">
        <v>2313</v>
      </c>
      <c r="D647" s="16"/>
      <c r="E647" s="16"/>
      <c r="F647" s="17" t="str">
        <f t="shared" si="12"/>
        <v>Fail Phỏng vấn</v>
      </c>
      <c r="G647" s="16" t="s">
        <v>2455</v>
      </c>
      <c r="H647" s="18">
        <v>936820265</v>
      </c>
      <c r="I647" s="16" t="s">
        <v>2456</v>
      </c>
      <c r="J647" s="81"/>
      <c r="K647" s="30" t="s">
        <v>2457</v>
      </c>
      <c r="L647" s="21" t="str">
        <f ca="1">IFERROR(__xludf.DUMMYFUNCTION("if(or(countifs($H$3:H176,H176)&gt;1, countifs($I$3:I176,I176)&gt;1),""Trùng"",if(or(COUNTIFS('Data tổng'!$I:$I,$I176)&gt;1,COUNTIFS('Data tổng'!$H:$H,$H176)&gt;1),""Trùng ""&amp;FILTER('Data tổng'!$B:$B,'Data tổng'!$I:$I=$I176,'Data tổng'!$B:$B&lt;&gt;$B176),""ok""))"),"ok")</f>
        <v>ok</v>
      </c>
      <c r="M647" s="16" t="s">
        <v>83</v>
      </c>
      <c r="N647" s="16" t="s">
        <v>243</v>
      </c>
      <c r="O647" s="16"/>
      <c r="P647" s="16"/>
      <c r="Q647" s="16"/>
      <c r="R647" s="16"/>
      <c r="S647" s="16"/>
      <c r="T647" s="16"/>
      <c r="U647" s="22"/>
      <c r="V647" s="23">
        <v>44483</v>
      </c>
      <c r="W647" s="24" t="s">
        <v>57</v>
      </c>
      <c r="X647" s="25">
        <v>44485</v>
      </c>
      <c r="Y647" s="33">
        <v>0.66666666666666663</v>
      </c>
      <c r="Z647" s="26" t="s">
        <v>2458</v>
      </c>
      <c r="AA647" s="26" t="s">
        <v>47</v>
      </c>
      <c r="AB647" s="27"/>
      <c r="AC647" s="27"/>
      <c r="AD647" s="29"/>
      <c r="AE647" s="29"/>
      <c r="AF647" s="29"/>
      <c r="AG647" s="29"/>
    </row>
    <row r="648" spans="1:33" ht="26" hidden="1">
      <c r="A648" s="15">
        <v>44484</v>
      </c>
      <c r="B648" s="16" t="s">
        <v>1866</v>
      </c>
      <c r="C648" s="22" t="s">
        <v>2122</v>
      </c>
      <c r="D648" s="16"/>
      <c r="E648" s="16"/>
      <c r="F648" s="17" t="str">
        <f t="shared" si="12"/>
        <v>Từ chối offer</v>
      </c>
      <c r="G648" s="16" t="s">
        <v>2459</v>
      </c>
      <c r="H648" s="18">
        <v>369568688</v>
      </c>
      <c r="I648" s="16" t="s">
        <v>2460</v>
      </c>
      <c r="J648" s="81"/>
      <c r="K648" s="30" t="s">
        <v>2461</v>
      </c>
      <c r="L648" s="21" t="str">
        <f ca="1">IFERROR(__xludf.DUMMYFUNCTION("if(or(countifs($H$3:H177,H177)&gt;1, countifs($I$3:I177,I177)&gt;1),""Trùng"",if(or(COUNTIFS('Data tổng'!$I:$I,$I177)&gt;1,COUNTIFS('Data tổng'!$H:$H,$H177)&gt;1),""Trùng ""&amp;FILTER('Data tổng'!$B:$B,'Data tổng'!$I:$I=$I177,'Data tổng'!$B:$B&lt;&gt;$B177),""ok""))"),"ok")</f>
        <v>ok</v>
      </c>
      <c r="M648" s="16" t="s">
        <v>40</v>
      </c>
      <c r="N648" s="16" t="s">
        <v>616</v>
      </c>
      <c r="O648" s="16"/>
      <c r="P648" s="16"/>
      <c r="Q648" s="16"/>
      <c r="R648" s="16"/>
      <c r="S648" s="16"/>
      <c r="T648" s="16"/>
      <c r="U648" s="22"/>
      <c r="V648" s="23">
        <v>44484</v>
      </c>
      <c r="W648" s="24" t="s">
        <v>57</v>
      </c>
      <c r="X648" s="25">
        <v>44484</v>
      </c>
      <c r="Y648" s="33">
        <v>0.83333333333333337</v>
      </c>
      <c r="Z648" s="26"/>
      <c r="AA648" s="26"/>
      <c r="AB648" s="39">
        <v>44490</v>
      </c>
      <c r="AC648" s="27" t="s">
        <v>128</v>
      </c>
      <c r="AD648" s="29"/>
      <c r="AE648" s="29"/>
      <c r="AF648" s="29"/>
      <c r="AG648" s="35">
        <v>13000000</v>
      </c>
    </row>
    <row r="649" spans="1:33" ht="126" hidden="1">
      <c r="A649" s="15">
        <v>44487</v>
      </c>
      <c r="B649" s="16" t="s">
        <v>1866</v>
      </c>
      <c r="C649" s="22" t="s">
        <v>78</v>
      </c>
      <c r="D649" s="16" t="s">
        <v>79</v>
      </c>
      <c r="E649" s="16"/>
      <c r="F649" s="17" t="str">
        <f t="shared" si="12"/>
        <v>Từ chối Phỏng vấn</v>
      </c>
      <c r="G649" s="16" t="s">
        <v>2462</v>
      </c>
      <c r="H649" s="18">
        <v>842223869</v>
      </c>
      <c r="I649" s="16" t="s">
        <v>2463</v>
      </c>
      <c r="J649" s="81"/>
      <c r="K649" s="30" t="s">
        <v>2464</v>
      </c>
      <c r="L649" s="21" t="str">
        <f ca="1">IFERROR(__xludf.DUMMYFUNCTION("if(or(countifs($H$3:H178,H178)&gt;1, countifs($I$3:I178,I178)&gt;1),""Trùng"",if(or(COUNTIFS('Data tổng'!$I:$I,$I178)&gt;1,COUNTIFS('Data tổng'!$H:$H,$H178)&gt;1),""Trùng ""&amp;FILTER('Data tổng'!$B:$B,'Data tổng'!$I:$I=$I178,'Data tổng'!$B:$B&lt;&gt;$B178),""ok""))"),"ok")</f>
        <v>ok</v>
      </c>
      <c r="M649" s="16" t="s">
        <v>83</v>
      </c>
      <c r="N649" s="16" t="s">
        <v>84</v>
      </c>
      <c r="O649" s="16"/>
      <c r="P649" s="16"/>
      <c r="Q649" s="16"/>
      <c r="R649" s="16"/>
      <c r="S649" s="16"/>
      <c r="T649" s="16"/>
      <c r="U649" s="22" t="s">
        <v>2465</v>
      </c>
      <c r="V649" s="23">
        <v>44490</v>
      </c>
      <c r="W649" s="24" t="s">
        <v>57</v>
      </c>
      <c r="X649" s="25">
        <v>44495</v>
      </c>
      <c r="Y649" s="33">
        <v>0.36458333333333331</v>
      </c>
      <c r="Z649" s="26" t="s">
        <v>160</v>
      </c>
      <c r="AA649" s="26" t="s">
        <v>58</v>
      </c>
      <c r="AB649" s="27"/>
      <c r="AC649" s="27"/>
      <c r="AD649" s="29"/>
      <c r="AE649" s="29"/>
      <c r="AF649" s="29"/>
      <c r="AG649" s="29"/>
    </row>
    <row r="650" spans="1:33" ht="138.5" hidden="1">
      <c r="A650" s="15">
        <v>44488</v>
      </c>
      <c r="B650" s="16" t="s">
        <v>1866</v>
      </c>
      <c r="C650" s="22" t="s">
        <v>1056</v>
      </c>
      <c r="D650" s="16" t="s">
        <v>417</v>
      </c>
      <c r="E650" s="16"/>
      <c r="F650" s="17" t="str">
        <f t="shared" si="12"/>
        <v>Fail Phỏng vấn</v>
      </c>
      <c r="G650" s="16" t="s">
        <v>2466</v>
      </c>
      <c r="H650" s="18">
        <v>967356524</v>
      </c>
      <c r="I650" s="16" t="s">
        <v>2467</v>
      </c>
      <c r="J650" s="81"/>
      <c r="K650" s="30" t="s">
        <v>2468</v>
      </c>
      <c r="L650" s="21" t="str">
        <f ca="1">IFERROR(__xludf.DUMMYFUNCTION("if(or(countifs($H$3:H179,H179)&gt;1, countifs($I$3:I179,I179)&gt;1),""Trùng"",if(or(COUNTIFS('Data tổng'!$I:$I,$I179)&gt;1,COUNTIFS('Data tổng'!$H:$H,$H179)&gt;1),""Trùng ""&amp;FILTER('Data tổng'!$B:$B,'Data tổng'!$I:$I=$I179,'Data tổng'!$B:$B&lt;&gt;$B179),""ok""))"),"ok")</f>
        <v>ok</v>
      </c>
      <c r="M650" s="16" t="s">
        <v>83</v>
      </c>
      <c r="N650" s="16" t="s">
        <v>616</v>
      </c>
      <c r="O650" s="16"/>
      <c r="P650" s="16"/>
      <c r="Q650" s="16" t="s">
        <v>207</v>
      </c>
      <c r="R650" s="16"/>
      <c r="S650" s="16"/>
      <c r="T650" s="16"/>
      <c r="U650" s="22" t="s">
        <v>2469</v>
      </c>
      <c r="V650" s="23">
        <v>44488</v>
      </c>
      <c r="W650" s="24" t="s">
        <v>57</v>
      </c>
      <c r="X650" s="25">
        <v>44497</v>
      </c>
      <c r="Y650" s="33">
        <v>0.75</v>
      </c>
      <c r="Z650" s="26" t="s">
        <v>682</v>
      </c>
      <c r="AA650" s="26" t="s">
        <v>47</v>
      </c>
      <c r="AB650" s="27"/>
      <c r="AC650" s="27"/>
      <c r="AD650" s="29"/>
      <c r="AE650" s="29"/>
      <c r="AF650" s="29"/>
      <c r="AG650" s="29"/>
    </row>
    <row r="651" spans="1:33" ht="88.5" hidden="1">
      <c r="A651" s="15">
        <v>44488</v>
      </c>
      <c r="B651" s="16" t="s">
        <v>1866</v>
      </c>
      <c r="C651" s="22" t="s">
        <v>263</v>
      </c>
      <c r="D651" s="16" t="s">
        <v>417</v>
      </c>
      <c r="E651" s="16"/>
      <c r="F651" s="17" t="str">
        <f t="shared" si="12"/>
        <v>Fail Phỏng vấn</v>
      </c>
      <c r="G651" s="16" t="s">
        <v>2470</v>
      </c>
      <c r="H651" s="67">
        <v>984492968</v>
      </c>
      <c r="I651" s="16" t="s">
        <v>2471</v>
      </c>
      <c r="J651" s="81"/>
      <c r="K651" s="30" t="s">
        <v>2472</v>
      </c>
      <c r="L651" s="21" t="str">
        <f ca="1">IFERROR(__xludf.DUMMYFUNCTION("if(or(countifs($H$3:H180,H180)&gt;1, countifs($I$3:I180,I180)&gt;1),""Trùng"",if(or(COUNTIFS('Data tổng'!$I:$I,$I180)&gt;1,COUNTIFS('Data tổng'!$H:$H,$H180)&gt;1),""Trùng ""&amp;FILTER('Data tổng'!$B:$B,'Data tổng'!$I:$I=$I180,'Data tổng'!$B:$B&lt;&gt;$B180),""ok""))"),"ok")</f>
        <v>ok</v>
      </c>
      <c r="M651" s="16" t="s">
        <v>112</v>
      </c>
      <c r="N651" s="16" t="s">
        <v>2473</v>
      </c>
      <c r="O651" s="16"/>
      <c r="P651" s="16"/>
      <c r="Q651" s="16"/>
      <c r="R651" s="16"/>
      <c r="S651" s="16"/>
      <c r="T651" s="16"/>
      <c r="U651" s="22" t="s">
        <v>2474</v>
      </c>
      <c r="V651" s="23">
        <v>44488</v>
      </c>
      <c r="W651" s="24" t="s">
        <v>57</v>
      </c>
      <c r="X651" s="25">
        <v>44491</v>
      </c>
      <c r="Y651" s="33">
        <v>0.66666666666666663</v>
      </c>
      <c r="Z651" s="26" t="s">
        <v>2403</v>
      </c>
      <c r="AA651" s="26" t="s">
        <v>47</v>
      </c>
      <c r="AB651" s="27"/>
      <c r="AC651" s="27"/>
      <c r="AD651" s="29"/>
      <c r="AE651" s="29"/>
      <c r="AF651" s="29"/>
      <c r="AG651" s="29"/>
    </row>
    <row r="652" spans="1:33" ht="26.5" hidden="1">
      <c r="A652" s="15">
        <v>44488</v>
      </c>
      <c r="B652" s="16" t="s">
        <v>1866</v>
      </c>
      <c r="C652" s="22" t="s">
        <v>2087</v>
      </c>
      <c r="D652" s="16"/>
      <c r="E652" s="16"/>
      <c r="F652" s="17" t="str">
        <f t="shared" si="12"/>
        <v>Đã onboard</v>
      </c>
      <c r="G652" s="16" t="s">
        <v>2475</v>
      </c>
      <c r="H652" s="67" t="s">
        <v>2476</v>
      </c>
      <c r="I652" s="16" t="s">
        <v>2477</v>
      </c>
      <c r="J652" s="81"/>
      <c r="K652" s="30" t="s">
        <v>2478</v>
      </c>
      <c r="L652" s="21" t="str">
        <f ca="1">IFERROR(__xludf.DUMMYFUNCTION("if(or(countifs($H$3:H181,H181)&gt;1, countifs($I$3:I181,I181)&gt;1),""Trùng"",if(or(COUNTIFS('Data tổng'!$I:$I,$I181)&gt;1,COUNTIFS('Data tổng'!$H:$H,$H181)&gt;1),""Trùng ""&amp;FILTER('Data tổng'!$B:$B,'Data tổng'!$I:$I=$I181,'Data tổng'!$B:$B&lt;&gt;$B181),""ok""))"),"ok")</f>
        <v>ok</v>
      </c>
      <c r="M652" s="16" t="s">
        <v>83</v>
      </c>
      <c r="N652" s="16" t="s">
        <v>243</v>
      </c>
      <c r="O652" s="16"/>
      <c r="P652" s="16"/>
      <c r="Q652" s="16"/>
      <c r="R652" s="16"/>
      <c r="S652" s="16"/>
      <c r="T652" s="16"/>
      <c r="U652" s="22" t="s">
        <v>2479</v>
      </c>
      <c r="V652" s="23">
        <v>44491</v>
      </c>
      <c r="W652" s="24" t="s">
        <v>57</v>
      </c>
      <c r="X652" s="25">
        <v>44638</v>
      </c>
      <c r="Y652" s="33">
        <v>0.6875</v>
      </c>
      <c r="Z652" s="26" t="s">
        <v>2480</v>
      </c>
      <c r="AA652" s="26" t="s">
        <v>57</v>
      </c>
      <c r="AB652" s="39">
        <v>44645</v>
      </c>
      <c r="AC652" s="27" t="s">
        <v>65</v>
      </c>
      <c r="AD652" s="118">
        <v>44655</v>
      </c>
      <c r="AE652" s="29" t="s">
        <v>65</v>
      </c>
      <c r="AF652" s="29"/>
      <c r="AG652" s="35">
        <v>12000000</v>
      </c>
    </row>
    <row r="653" spans="1:33" ht="176" hidden="1">
      <c r="A653" s="15">
        <v>44489</v>
      </c>
      <c r="B653" s="16" t="s">
        <v>1866</v>
      </c>
      <c r="C653" s="22" t="s">
        <v>145</v>
      </c>
      <c r="D653" s="16" t="s">
        <v>79</v>
      </c>
      <c r="E653" s="16"/>
      <c r="F653" s="17" t="str">
        <f t="shared" si="12"/>
        <v>Đã onboard</v>
      </c>
      <c r="G653" s="16" t="s">
        <v>2481</v>
      </c>
      <c r="H653" s="18">
        <v>522705486</v>
      </c>
      <c r="I653" s="16" t="s">
        <v>2482</v>
      </c>
      <c r="J653" s="81"/>
      <c r="K653" s="20" t="s">
        <v>2483</v>
      </c>
      <c r="L653" s="21" t="str">
        <f ca="1">IFERROR(__xludf.DUMMYFUNCTION("if(or(countifs($H$3:H182,H182)&gt;1, countifs($I$3:I182,I182)&gt;1),""Trùng"",if(or(COUNTIFS('Data tổng'!$I:$I,$I182)&gt;1,COUNTIFS('Data tổng'!$H:$H,$H182)&gt;1),""Trùng ""&amp;FILTER('Data tổng'!$B:$B,'Data tổng'!$I:$I=$I182,'Data tổng'!$B:$B&lt;&gt;$B182),""ok""))"),"ok")</f>
        <v>ok</v>
      </c>
      <c r="M653" s="16" t="s">
        <v>801</v>
      </c>
      <c r="N653" s="16" t="s">
        <v>2484</v>
      </c>
      <c r="O653" s="16"/>
      <c r="P653" s="16"/>
      <c r="Q653" s="16"/>
      <c r="R653" s="16"/>
      <c r="S653" s="16"/>
      <c r="T653" s="16"/>
      <c r="U653" s="22" t="s">
        <v>2485</v>
      </c>
      <c r="V653" s="23">
        <v>44489</v>
      </c>
      <c r="W653" s="24" t="s">
        <v>57</v>
      </c>
      <c r="X653" s="25">
        <v>44494</v>
      </c>
      <c r="Y653" s="33">
        <v>0.70833333333333337</v>
      </c>
      <c r="Z653" s="26" t="s">
        <v>2373</v>
      </c>
      <c r="AA653" s="26" t="s">
        <v>57</v>
      </c>
      <c r="AB653" s="39">
        <v>44496</v>
      </c>
      <c r="AC653" s="27" t="s">
        <v>65</v>
      </c>
      <c r="AD653" s="118">
        <v>44501</v>
      </c>
      <c r="AE653" s="29" t="s">
        <v>65</v>
      </c>
      <c r="AF653" s="29"/>
      <c r="AG653" s="35">
        <v>23000000</v>
      </c>
    </row>
    <row r="654" spans="1:33" ht="51" hidden="1">
      <c r="A654" s="15">
        <v>44484</v>
      </c>
      <c r="B654" s="16" t="s">
        <v>1866</v>
      </c>
      <c r="C654" s="22" t="s">
        <v>2106</v>
      </c>
      <c r="D654" s="16"/>
      <c r="E654" s="16"/>
      <c r="F654" s="17" t="str">
        <f t="shared" si="12"/>
        <v>Đã onboard</v>
      </c>
      <c r="G654" s="16" t="s">
        <v>2486</v>
      </c>
      <c r="H654" s="18">
        <v>355632325</v>
      </c>
      <c r="I654" s="16" t="s">
        <v>2487</v>
      </c>
      <c r="J654" s="81"/>
      <c r="K654" s="30" t="s">
        <v>2488</v>
      </c>
      <c r="L654" s="21" t="str">
        <f ca="1">IFERROR(__xludf.DUMMYFUNCTION("if(or(countifs($H$3:H183,H183)&gt;1, countifs($I$3:I183,I183)&gt;1),""Trùng"",if(or(COUNTIFS('Data tổng'!$I:$I,$I183)&gt;1,COUNTIFS('Data tổng'!$H:$H,$H183)&gt;1),""Trùng ""&amp;FILTER('Data tổng'!$B:$B,'Data tổng'!$I:$I=$I183,'Data tổng'!$B:$B&lt;&gt;$B183),""ok""))"),"ok")</f>
        <v>ok</v>
      </c>
      <c r="M654" s="16" t="s">
        <v>83</v>
      </c>
      <c r="N654" s="16" t="s">
        <v>243</v>
      </c>
      <c r="O654" s="16"/>
      <c r="P654" s="16"/>
      <c r="Q654" s="16"/>
      <c r="R654" s="16"/>
      <c r="S654" s="16"/>
      <c r="T654" s="16"/>
      <c r="U654" s="22" t="s">
        <v>2489</v>
      </c>
      <c r="V654" s="23">
        <v>44488</v>
      </c>
      <c r="W654" s="24" t="s">
        <v>57</v>
      </c>
      <c r="X654" s="25">
        <v>44494</v>
      </c>
      <c r="Y654" s="33">
        <v>0.70833333333333337</v>
      </c>
      <c r="Z654" s="26" t="s">
        <v>1348</v>
      </c>
      <c r="AA654" s="26" t="s">
        <v>57</v>
      </c>
      <c r="AB654" s="39">
        <v>44498</v>
      </c>
      <c r="AC654" s="27" t="s">
        <v>65</v>
      </c>
      <c r="AD654" s="118">
        <v>44501</v>
      </c>
      <c r="AE654" s="29" t="s">
        <v>65</v>
      </c>
      <c r="AF654" s="29"/>
      <c r="AG654" s="35">
        <v>10000000</v>
      </c>
    </row>
    <row r="655" spans="1:33" ht="38.5" hidden="1">
      <c r="A655" s="15">
        <v>44494</v>
      </c>
      <c r="B655" s="16" t="s">
        <v>1866</v>
      </c>
      <c r="C655" s="22" t="s">
        <v>2087</v>
      </c>
      <c r="D655" s="16"/>
      <c r="E655" s="16"/>
      <c r="F655" s="17" t="str">
        <f t="shared" si="12"/>
        <v>Fail Phỏng vấn</v>
      </c>
      <c r="G655" s="16" t="s">
        <v>2490</v>
      </c>
      <c r="H655" s="18">
        <v>976128850</v>
      </c>
      <c r="I655" s="16" t="s">
        <v>2491</v>
      </c>
      <c r="J655" s="81"/>
      <c r="K655" s="30" t="s">
        <v>2492</v>
      </c>
      <c r="L655" s="21" t="str">
        <f ca="1">IFERROR(__xludf.DUMMYFUNCTION("if(or(countifs($H$3:H184,H184)&gt;1, countifs($I$3:I184,I184)&gt;1),""Trùng"",if(or(COUNTIFS('Data tổng'!$I:$I,$I184)&gt;1,COUNTIFS('Data tổng'!$H:$H,$H184)&gt;1),""Trùng ""&amp;FILTER('Data tổng'!$B:$B,'Data tổng'!$I:$I=$I184,'Data tổng'!$B:$B&lt;&gt;$B184),""ok""))"),"ok")</f>
        <v>ok</v>
      </c>
      <c r="M655" s="16" t="s">
        <v>83</v>
      </c>
      <c r="N655" s="16" t="s">
        <v>243</v>
      </c>
      <c r="O655" s="16"/>
      <c r="P655" s="16"/>
      <c r="Q655" s="16"/>
      <c r="R655" s="16"/>
      <c r="S655" s="16"/>
      <c r="T655" s="16"/>
      <c r="U655" s="22"/>
      <c r="V655" s="23">
        <v>44494</v>
      </c>
      <c r="W655" s="24" t="s">
        <v>57</v>
      </c>
      <c r="X655" s="25">
        <v>44498</v>
      </c>
      <c r="Y655" s="33">
        <v>0.85416666666666663</v>
      </c>
      <c r="Z655" s="26" t="s">
        <v>1348</v>
      </c>
      <c r="AA655" s="26" t="s">
        <v>47</v>
      </c>
      <c r="AB655" s="27"/>
      <c r="AC655" s="27"/>
      <c r="AD655" s="29"/>
      <c r="AE655" s="29"/>
      <c r="AF655" s="29"/>
      <c r="AG655" s="29"/>
    </row>
    <row r="656" spans="1:33" hidden="1">
      <c r="A656" s="15">
        <v>44502</v>
      </c>
      <c r="B656" s="16" t="s">
        <v>1866</v>
      </c>
      <c r="C656" s="22" t="s">
        <v>2087</v>
      </c>
      <c r="D656" s="16"/>
      <c r="E656" s="16"/>
      <c r="F656" s="17"/>
      <c r="G656" s="16" t="s">
        <v>2321</v>
      </c>
      <c r="H656" s="18"/>
      <c r="I656" s="16"/>
      <c r="J656" s="81"/>
      <c r="K656" s="30" t="s">
        <v>2493</v>
      </c>
      <c r="L656" s="21" t="str">
        <f ca="1">IFERROR(__xludf.DUMMYFUNCTION("if(or(countifs($H$3:H185,H185)&gt;1, countifs($I$3:I185,I185)&gt;1),""Trùng"",if(or(COUNTIFS('Data tổng'!$I:$I,$I185)&gt;1,COUNTIFS('Data tổng'!$H:$H,$H185)&gt;1),""Trùng ""&amp;FILTER('Data tổng'!$B:$B,'Data tổng'!$I:$I=$I185,'Data tổng'!$B:$B&lt;&gt;$B185),""ok""))"),"ok")</f>
        <v>ok</v>
      </c>
      <c r="M656" s="16" t="s">
        <v>112</v>
      </c>
      <c r="N656" s="16"/>
      <c r="O656" s="16"/>
      <c r="P656" s="16"/>
      <c r="Q656" s="16"/>
      <c r="R656" s="16"/>
      <c r="S656" s="16"/>
      <c r="T656" s="16"/>
      <c r="U656" s="22"/>
      <c r="V656" s="23">
        <v>44508</v>
      </c>
      <c r="W656" s="24" t="s">
        <v>47</v>
      </c>
      <c r="X656" s="25"/>
      <c r="Y656" s="33"/>
      <c r="Z656" s="26"/>
      <c r="AA656" s="26"/>
      <c r="AB656" s="27"/>
      <c r="AC656" s="27"/>
      <c r="AD656" s="29"/>
      <c r="AE656" s="29"/>
      <c r="AF656" s="29"/>
      <c r="AG656" s="29"/>
    </row>
    <row r="657" spans="1:33" ht="76" hidden="1">
      <c r="A657" s="15">
        <v>44495</v>
      </c>
      <c r="B657" s="16" t="s">
        <v>1866</v>
      </c>
      <c r="C657" s="22" t="s">
        <v>145</v>
      </c>
      <c r="D657" s="16" t="s">
        <v>79</v>
      </c>
      <c r="E657" s="16"/>
      <c r="F657" s="17" t="str">
        <f t="shared" ref="F657:F705" si="13">IF(G657="","",IF(AE657="Yes", "Đã onboard", IF(AE657="No", "Không onboard", IF(AC657="Yes", "Đồng ý offer", IF(AC657="Consider", "Cân nhắc offer",IF(AC657="No", "Từ chối offer", IF(AA657="Pass", "Pass Phỏng vấn", IF(AA657="Fail", "Fail Phỏng vấn", IF(AA657="Cancel", "Hủy Phỏng vấn", IF(AA657="Reject", "Từ chối Phỏng vấn", IF(AA657="Consider", "Cân nhắc KQ PV", IF(AND(X657&lt;&gt;"",AA657="",W657="Pass"), "Có lịch PV",IF(W657="Pass","Pass CV",IF(W657="Fail","Fail CV",IF(W657="Reject","Từ chối ứng tuyển", IF(W657="Consider","Cân nhắc CV","Đã nhận được CV"))))))))))))))))</f>
        <v>Fail Phỏng vấn</v>
      </c>
      <c r="G657" s="16" t="s">
        <v>2494</v>
      </c>
      <c r="H657" s="18">
        <v>339382899</v>
      </c>
      <c r="I657" s="16" t="s">
        <v>2495</v>
      </c>
      <c r="J657" s="81"/>
      <c r="K657" s="30" t="s">
        <v>2496</v>
      </c>
      <c r="L657" s="21" t="str">
        <f ca="1">IFERROR(__xludf.DUMMYFUNCTION("if(or(countifs($H$3:H186,H186)&gt;1, countifs($I$3:I186,I186)&gt;1),""Trùng"",if(or(COUNTIFS('Data tổng'!$I:$I,$I186)&gt;1,COUNTIFS('Data tổng'!$H:$H,$H186)&gt;1),""Trùng ""&amp;FILTER('Data tổng'!$B:$B,'Data tổng'!$I:$I=$I186,'Data tổng'!$B:$B&lt;&gt;$B186),""ok""))"),"ok")</f>
        <v>ok</v>
      </c>
      <c r="M657" s="16" t="s">
        <v>83</v>
      </c>
      <c r="N657" s="16" t="s">
        <v>825</v>
      </c>
      <c r="O657" s="16"/>
      <c r="P657" s="16"/>
      <c r="Q657" s="16"/>
      <c r="R657" s="16"/>
      <c r="S657" s="16"/>
      <c r="T657" s="16"/>
      <c r="U657" s="22" t="s">
        <v>2497</v>
      </c>
      <c r="V657" s="23">
        <v>44496</v>
      </c>
      <c r="W657" s="24" t="s">
        <v>57</v>
      </c>
      <c r="X657" s="25">
        <v>44498</v>
      </c>
      <c r="Y657" s="33">
        <v>0.625</v>
      </c>
      <c r="Z657" s="26" t="s">
        <v>64</v>
      </c>
      <c r="AA657" s="26" t="s">
        <v>47</v>
      </c>
      <c r="AB657" s="27"/>
      <c r="AC657" s="27"/>
      <c r="AD657" s="29"/>
      <c r="AE657" s="29"/>
      <c r="AF657" s="29"/>
      <c r="AG657" s="29"/>
    </row>
    <row r="658" spans="1:33" ht="38.5" hidden="1">
      <c r="A658" s="15">
        <v>44496</v>
      </c>
      <c r="B658" s="16" t="s">
        <v>1866</v>
      </c>
      <c r="C658" s="22" t="s">
        <v>2313</v>
      </c>
      <c r="D658" s="16"/>
      <c r="E658" s="16"/>
      <c r="F658" s="17" t="str">
        <f t="shared" si="13"/>
        <v>Fail Phỏng vấn</v>
      </c>
      <c r="G658" s="16" t="s">
        <v>2498</v>
      </c>
      <c r="H658" s="73">
        <v>349388242</v>
      </c>
      <c r="I658" s="16" t="s">
        <v>2499</v>
      </c>
      <c r="J658" s="81"/>
      <c r="K658" s="30" t="s">
        <v>2500</v>
      </c>
      <c r="L658" s="21" t="str">
        <f ca="1">IFERROR(__xludf.DUMMYFUNCTION("if(or(countifs($H$3:H187,H187)&gt;1, countifs($I$3:I187,I187)&gt;1),""Trùng"",if(or(COUNTIFS('Data tổng'!$I:$I,$I187)&gt;1,COUNTIFS('Data tổng'!$H:$H,$H187)&gt;1),""Trùng ""&amp;FILTER('Data tổng'!$B:$B,'Data tổng'!$I:$I=$I187,'Data tổng'!$B:$B&lt;&gt;$B187),""ok""))"),"ok")</f>
        <v>ok</v>
      </c>
      <c r="M658" s="16" t="s">
        <v>83</v>
      </c>
      <c r="N658" s="16" t="s">
        <v>243</v>
      </c>
      <c r="O658" s="16"/>
      <c r="P658" s="16"/>
      <c r="Q658" s="16"/>
      <c r="R658" s="16"/>
      <c r="S658" s="16"/>
      <c r="T658" s="16"/>
      <c r="U658" s="22"/>
      <c r="V658" s="23">
        <v>44496</v>
      </c>
      <c r="W658" s="24" t="s">
        <v>57</v>
      </c>
      <c r="X658" s="25">
        <v>44497</v>
      </c>
      <c r="Y658" s="33">
        <v>0.64583333333333337</v>
      </c>
      <c r="Z658" s="26"/>
      <c r="AA658" s="26" t="s">
        <v>47</v>
      </c>
      <c r="AB658" s="27"/>
      <c r="AC658" s="27"/>
      <c r="AD658" s="29"/>
      <c r="AE658" s="29"/>
      <c r="AF658" s="29"/>
      <c r="AG658" s="29"/>
    </row>
    <row r="659" spans="1:33" ht="38.5" hidden="1">
      <c r="A659" s="15">
        <v>44496</v>
      </c>
      <c r="B659" s="16" t="s">
        <v>1866</v>
      </c>
      <c r="C659" s="22" t="s">
        <v>2313</v>
      </c>
      <c r="D659" s="16"/>
      <c r="E659" s="16"/>
      <c r="F659" s="17" t="str">
        <f t="shared" si="13"/>
        <v>Fail Phỏng vấn</v>
      </c>
      <c r="G659" s="16" t="s">
        <v>2501</v>
      </c>
      <c r="H659" s="18">
        <v>344613523</v>
      </c>
      <c r="I659" s="16" t="s">
        <v>2502</v>
      </c>
      <c r="J659" s="81"/>
      <c r="K659" s="30" t="s">
        <v>2503</v>
      </c>
      <c r="L659" s="21" t="str">
        <f ca="1">IFERROR(__xludf.DUMMYFUNCTION("if(or(countifs($H$3:H188,H188)&gt;1, countifs($I$3:I188,I188)&gt;1),""Trùng"",if(or(COUNTIFS('Data tổng'!$I:$I,$I188)&gt;1,COUNTIFS('Data tổng'!$H:$H,$H188)&gt;1),""Trùng ""&amp;FILTER('Data tổng'!$B:$B,'Data tổng'!$I:$I=$I188,'Data tổng'!$B:$B&lt;&gt;$B188),""ok""))"),"ok")</f>
        <v>ok</v>
      </c>
      <c r="M659" s="16" t="s">
        <v>83</v>
      </c>
      <c r="N659" s="16" t="s">
        <v>243</v>
      </c>
      <c r="O659" s="16"/>
      <c r="P659" s="16"/>
      <c r="Q659" s="16"/>
      <c r="R659" s="16"/>
      <c r="S659" s="16"/>
      <c r="T659" s="16"/>
      <c r="U659" s="22"/>
      <c r="V659" s="23">
        <v>44496</v>
      </c>
      <c r="W659" s="24" t="s">
        <v>57</v>
      </c>
      <c r="X659" s="25">
        <v>44496</v>
      </c>
      <c r="Y659" s="33">
        <v>0.66666666666666663</v>
      </c>
      <c r="Z659" s="26"/>
      <c r="AA659" s="26" t="s">
        <v>47</v>
      </c>
      <c r="AB659" s="27"/>
      <c r="AC659" s="27"/>
      <c r="AD659" s="29"/>
      <c r="AE659" s="29"/>
      <c r="AF659" s="29"/>
      <c r="AG659" s="29"/>
    </row>
    <row r="660" spans="1:33" ht="38.5" hidden="1">
      <c r="A660" s="15">
        <v>44496</v>
      </c>
      <c r="B660" s="16" t="s">
        <v>1866</v>
      </c>
      <c r="C660" s="22" t="s">
        <v>78</v>
      </c>
      <c r="D660" s="16" t="s">
        <v>79</v>
      </c>
      <c r="E660" s="16"/>
      <c r="F660" s="17" t="str">
        <f t="shared" si="13"/>
        <v>Từ chối Phỏng vấn</v>
      </c>
      <c r="G660" s="16" t="s">
        <v>2504</v>
      </c>
      <c r="H660" s="18">
        <v>962509547</v>
      </c>
      <c r="I660" s="16" t="s">
        <v>2505</v>
      </c>
      <c r="J660" s="81"/>
      <c r="K660" s="30" t="s">
        <v>2506</v>
      </c>
      <c r="L660" s="21" t="str">
        <f ca="1">IFERROR(__xludf.DUMMYFUNCTION("if(or(countifs($H$3:H189,H189)&gt;1, countifs($I$3:I189,I189)&gt;1),""Trùng"",if(or(COUNTIFS('Data tổng'!$I:$I,$I189)&gt;1,COUNTIFS('Data tổng'!$H:$H,$H189)&gt;1),""Trùng ""&amp;FILTER('Data tổng'!$B:$B,'Data tổng'!$I:$I=$I189,'Data tổng'!$B:$B&lt;&gt;$B189),""ok""))"),"ok")</f>
        <v>ok</v>
      </c>
      <c r="M660" s="16" t="s">
        <v>801</v>
      </c>
      <c r="N660" s="16" t="s">
        <v>2507</v>
      </c>
      <c r="O660" s="16"/>
      <c r="P660" s="16"/>
      <c r="Q660" s="16"/>
      <c r="R660" s="16"/>
      <c r="S660" s="16"/>
      <c r="T660" s="16"/>
      <c r="U660" s="22"/>
      <c r="V660" s="23">
        <v>44496</v>
      </c>
      <c r="W660" s="24" t="s">
        <v>57</v>
      </c>
      <c r="X660" s="25">
        <v>44498</v>
      </c>
      <c r="Y660" s="33">
        <v>0.41666666666666669</v>
      </c>
      <c r="Z660" s="26" t="s">
        <v>160</v>
      </c>
      <c r="AA660" s="26" t="s">
        <v>58</v>
      </c>
      <c r="AB660" s="27"/>
      <c r="AC660" s="27"/>
      <c r="AD660" s="29"/>
      <c r="AE660" s="29"/>
      <c r="AF660" s="29"/>
      <c r="AG660" s="29"/>
    </row>
    <row r="661" spans="1:33" ht="113.5" hidden="1">
      <c r="A661" s="15">
        <v>44501</v>
      </c>
      <c r="B661" s="16" t="s">
        <v>1866</v>
      </c>
      <c r="C661" s="22" t="s">
        <v>78</v>
      </c>
      <c r="D661" s="16" t="s">
        <v>79</v>
      </c>
      <c r="E661" s="16"/>
      <c r="F661" s="17" t="str">
        <f t="shared" si="13"/>
        <v>Đã onboard</v>
      </c>
      <c r="G661" s="16" t="s">
        <v>1239</v>
      </c>
      <c r="H661" s="74">
        <v>334118297</v>
      </c>
      <c r="I661" s="16" t="s">
        <v>2508</v>
      </c>
      <c r="J661" s="81"/>
      <c r="K661" s="30" t="s">
        <v>2509</v>
      </c>
      <c r="L661" s="21" t="str">
        <f ca="1">IFERROR(__xludf.DUMMYFUNCTION("if(or(countifs($H$3:H190,H190)&gt;1, countifs($I$3:I190,I190)&gt;1),""Trùng"",if(or(COUNTIFS('Data tổng'!$I:$I,$I190)&gt;1,COUNTIFS('Data tổng'!$H:$H,$H190)&gt;1),""Trùng ""&amp;FILTER('Data tổng'!$B:$B,'Data tổng'!$I:$I=$I190,'Data tổng'!$B:$B&lt;&gt;$B190),""ok""))"),"ok")</f>
        <v>ok</v>
      </c>
      <c r="M661" s="16" t="s">
        <v>112</v>
      </c>
      <c r="N661" s="16" t="s">
        <v>2510</v>
      </c>
      <c r="O661" s="16"/>
      <c r="P661" s="16"/>
      <c r="Q661" s="16"/>
      <c r="R661" s="16"/>
      <c r="S661" s="16"/>
      <c r="T661" s="16"/>
      <c r="U661" s="22" t="s">
        <v>2511</v>
      </c>
      <c r="V661" s="23">
        <v>44501</v>
      </c>
      <c r="W661" s="24" t="s">
        <v>57</v>
      </c>
      <c r="X661" s="25">
        <v>44503</v>
      </c>
      <c r="Y661" s="33">
        <v>0.45833333333333331</v>
      </c>
      <c r="Z661" s="26" t="s">
        <v>160</v>
      </c>
      <c r="AA661" s="26" t="s">
        <v>57</v>
      </c>
      <c r="AB661" s="39">
        <v>44503</v>
      </c>
      <c r="AC661" s="27" t="s">
        <v>65</v>
      </c>
      <c r="AD661" s="118">
        <v>44508</v>
      </c>
      <c r="AE661" s="29" t="s">
        <v>65</v>
      </c>
      <c r="AF661" s="29" t="s">
        <v>2512</v>
      </c>
      <c r="AG661" s="35">
        <v>12000000</v>
      </c>
    </row>
    <row r="662" spans="1:33" ht="26" hidden="1">
      <c r="A662" s="15">
        <v>44502</v>
      </c>
      <c r="B662" s="16" t="s">
        <v>1866</v>
      </c>
      <c r="C662" s="22" t="s">
        <v>145</v>
      </c>
      <c r="D662" s="16" t="s">
        <v>79</v>
      </c>
      <c r="E662" s="16"/>
      <c r="F662" s="17" t="str">
        <f t="shared" si="13"/>
        <v>Fail CV</v>
      </c>
      <c r="G662" s="16" t="s">
        <v>2513</v>
      </c>
      <c r="H662" s="18">
        <v>977851342</v>
      </c>
      <c r="I662" s="16" t="s">
        <v>2514</v>
      </c>
      <c r="J662" s="81"/>
      <c r="K662" s="30" t="s">
        <v>2515</v>
      </c>
      <c r="L662" s="21" t="str">
        <f ca="1">IFERROR(__xludf.DUMMYFUNCTION("if(or(countifs($H$3:H191,H191)&gt;1, countifs($I$3:I191,I191)&gt;1),""Trùng"",if(or(COUNTIFS('Data tổng'!$I:$I,$I191)&gt;1,COUNTIFS('Data tổng'!$H:$H,$H191)&gt;1),""Trùng ""&amp;FILTER('Data tổng'!$B:$B,'Data tổng'!$I:$I=$I191,'Data tổng'!$B:$B&lt;&gt;$B191),""ok""))"),"ok")</f>
        <v>ok</v>
      </c>
      <c r="M662" s="16" t="s">
        <v>824</v>
      </c>
      <c r="N662" s="16" t="s">
        <v>825</v>
      </c>
      <c r="O662" s="16"/>
      <c r="P662" s="16"/>
      <c r="Q662" s="16"/>
      <c r="R662" s="16"/>
      <c r="S662" s="16"/>
      <c r="T662" s="16"/>
      <c r="U662" s="22"/>
      <c r="V662" s="23">
        <v>44502</v>
      </c>
      <c r="W662" s="24" t="s">
        <v>47</v>
      </c>
      <c r="X662" s="25"/>
      <c r="Y662" s="26"/>
      <c r="Z662" s="26"/>
      <c r="AA662" s="26"/>
      <c r="AB662" s="27"/>
      <c r="AC662" s="27"/>
      <c r="AD662" s="29"/>
      <c r="AE662" s="29"/>
      <c r="AF662" s="29"/>
      <c r="AG662" s="29"/>
    </row>
    <row r="663" spans="1:33" ht="38.5" hidden="1">
      <c r="A663" s="15">
        <v>44502</v>
      </c>
      <c r="B663" s="16" t="s">
        <v>1866</v>
      </c>
      <c r="C663" s="22" t="s">
        <v>263</v>
      </c>
      <c r="D663" s="16" t="s">
        <v>417</v>
      </c>
      <c r="E663" s="16"/>
      <c r="F663" s="17" t="str">
        <f t="shared" si="13"/>
        <v>Từ chối Phỏng vấn</v>
      </c>
      <c r="G663" s="16" t="s">
        <v>2516</v>
      </c>
      <c r="H663" s="18">
        <v>914823726</v>
      </c>
      <c r="I663" s="16" t="s">
        <v>2517</v>
      </c>
      <c r="J663" s="81"/>
      <c r="K663" s="30" t="s">
        <v>2518</v>
      </c>
      <c r="L663" s="21" t="str">
        <f ca="1">IFERROR(__xludf.DUMMYFUNCTION("if(or(countifs($H$3:H192,H192)&gt;1, countifs($I$3:I192,I192)&gt;1),""Trùng"",if(or(COUNTIFS('Data tổng'!$I:$I,$I192)&gt;1,COUNTIFS('Data tổng'!$H:$H,$H192)&gt;1),""Trùng ""&amp;FILTER('Data tổng'!$B:$B,'Data tổng'!$I:$I=$I192,'Data tổng'!$B:$B&lt;&gt;$B192),""ok""))"),"ok")</f>
        <v>ok</v>
      </c>
      <c r="M663" s="16" t="s">
        <v>40</v>
      </c>
      <c r="N663" s="16" t="s">
        <v>616</v>
      </c>
      <c r="O663" s="16"/>
      <c r="P663" s="16"/>
      <c r="Q663" s="16"/>
      <c r="R663" s="16"/>
      <c r="S663" s="16"/>
      <c r="T663" s="16"/>
      <c r="U663" s="22"/>
      <c r="V663" s="23">
        <v>44502</v>
      </c>
      <c r="W663" s="24" t="s">
        <v>57</v>
      </c>
      <c r="X663" s="25">
        <v>44503</v>
      </c>
      <c r="Y663" s="33">
        <v>0.66666666666666663</v>
      </c>
      <c r="Z663" s="26" t="s">
        <v>2403</v>
      </c>
      <c r="AA663" s="26" t="s">
        <v>58</v>
      </c>
      <c r="AB663" s="27"/>
      <c r="AC663" s="27"/>
      <c r="AD663" s="29"/>
      <c r="AE663" s="29"/>
      <c r="AF663" s="29"/>
      <c r="AG663" s="29"/>
    </row>
    <row r="664" spans="1:33" ht="101" hidden="1">
      <c r="A664" s="15">
        <v>44504</v>
      </c>
      <c r="B664" s="16" t="s">
        <v>1866</v>
      </c>
      <c r="C664" s="22" t="s">
        <v>263</v>
      </c>
      <c r="D664" s="16" t="s">
        <v>457</v>
      </c>
      <c r="E664" s="16"/>
      <c r="F664" s="17" t="str">
        <f t="shared" si="13"/>
        <v>Fail Phỏng vấn</v>
      </c>
      <c r="G664" s="16" t="s">
        <v>2519</v>
      </c>
      <c r="H664" s="18">
        <v>914991658</v>
      </c>
      <c r="I664" s="16" t="s">
        <v>2520</v>
      </c>
      <c r="J664" s="81"/>
      <c r="K664" s="30" t="s">
        <v>2521</v>
      </c>
      <c r="L664" s="21" t="str">
        <f ca="1">IFERROR(__xludf.DUMMYFUNCTION("if(or(countifs($H$3:H193,H193)&gt;1, countifs($I$3:I193,I193)&gt;1),""Trùng"",if(or(COUNTIFS('Data tổng'!$I:$I,$I193)&gt;1,COUNTIFS('Data tổng'!$H:$H,$H193)&gt;1),""Trùng ""&amp;FILTER('Data tổng'!$B:$B,'Data tổng'!$I:$I=$I193,'Data tổng'!$B:$B&lt;&gt;$B193),""ok""))"),"ok")</f>
        <v>ok</v>
      </c>
      <c r="M664" s="16" t="s">
        <v>40</v>
      </c>
      <c r="N664" s="16" t="s">
        <v>616</v>
      </c>
      <c r="O664" s="16"/>
      <c r="P664" s="16"/>
      <c r="Q664" s="16"/>
      <c r="R664" s="16"/>
      <c r="S664" s="16"/>
      <c r="T664" s="16"/>
      <c r="U664" s="22" t="s">
        <v>2522</v>
      </c>
      <c r="V664" s="23">
        <v>44504</v>
      </c>
      <c r="W664" s="24" t="s">
        <v>57</v>
      </c>
      <c r="X664" s="25">
        <v>44505</v>
      </c>
      <c r="Y664" s="33">
        <v>0.41666666666666669</v>
      </c>
      <c r="Z664" s="26" t="s">
        <v>2403</v>
      </c>
      <c r="AA664" s="26" t="s">
        <v>47</v>
      </c>
      <c r="AB664" s="27"/>
      <c r="AC664" s="27"/>
      <c r="AD664" s="29"/>
      <c r="AE664" s="29"/>
      <c r="AF664" s="29"/>
      <c r="AG664" s="29"/>
    </row>
    <row r="665" spans="1:33" ht="26" hidden="1">
      <c r="A665" s="15">
        <v>44504</v>
      </c>
      <c r="B665" s="16" t="s">
        <v>1866</v>
      </c>
      <c r="C665" s="22" t="s">
        <v>263</v>
      </c>
      <c r="D665" s="16" t="s">
        <v>417</v>
      </c>
      <c r="E665" s="16"/>
      <c r="F665" s="17" t="str">
        <f t="shared" si="13"/>
        <v>Đã nhận được CV</v>
      </c>
      <c r="G665" s="16" t="s">
        <v>2523</v>
      </c>
      <c r="H665" s="18">
        <v>909691094</v>
      </c>
      <c r="I665" s="16" t="s">
        <v>2524</v>
      </c>
      <c r="J665" s="81"/>
      <c r="K665" s="30" t="s">
        <v>2525</v>
      </c>
      <c r="L665" s="21" t="str">
        <f ca="1">IFERROR(__xludf.DUMMYFUNCTION("if(or(countifs($H$3:H194,H194)&gt;1, countifs($I$3:I194,I194)&gt;1),""Trùng"",if(or(COUNTIFS('Data tổng'!$I:$I,$I194)&gt;1,COUNTIFS('Data tổng'!$H:$H,$H194)&gt;1),""Trùng ""&amp;FILTER('Data tổng'!$B:$B,'Data tổng'!$I:$I=$I194,'Data tổng'!$B:$B&lt;&gt;$B194),""ok""))"),"ok")</f>
        <v>ok</v>
      </c>
      <c r="M665" s="16" t="s">
        <v>40</v>
      </c>
      <c r="N665" s="16"/>
      <c r="O665" s="16"/>
      <c r="P665" s="16"/>
      <c r="Q665" s="16" t="s">
        <v>207</v>
      </c>
      <c r="R665" s="16"/>
      <c r="S665" s="16"/>
      <c r="T665" s="16"/>
      <c r="U665" s="22"/>
      <c r="V665" s="23">
        <v>44509</v>
      </c>
      <c r="W665" s="24" t="s">
        <v>731</v>
      </c>
      <c r="X665" s="25"/>
      <c r="Y665" s="26"/>
      <c r="Z665" s="26"/>
      <c r="AA665" s="26"/>
      <c r="AB665" s="27"/>
      <c r="AC665" s="27"/>
      <c r="AD665" s="29"/>
      <c r="AE665" s="29"/>
      <c r="AF665" s="29"/>
      <c r="AG665" s="29"/>
    </row>
    <row r="666" spans="1:33" ht="63.5" hidden="1">
      <c r="A666" s="15">
        <v>44505</v>
      </c>
      <c r="B666" s="16" t="s">
        <v>1866</v>
      </c>
      <c r="C666" s="22" t="s">
        <v>155</v>
      </c>
      <c r="D666" s="16" t="s">
        <v>79</v>
      </c>
      <c r="E666" s="16"/>
      <c r="F666" s="17" t="str">
        <f t="shared" si="13"/>
        <v>Fail CV</v>
      </c>
      <c r="G666" s="16" t="s">
        <v>2526</v>
      </c>
      <c r="H666" s="18">
        <v>986332295</v>
      </c>
      <c r="I666" s="16" t="s">
        <v>2527</v>
      </c>
      <c r="J666" s="81"/>
      <c r="K666" s="30" t="s">
        <v>2528</v>
      </c>
      <c r="L666" s="21" t="str">
        <f ca="1">IFERROR(__xludf.DUMMYFUNCTION("if(or(countifs($H$3:H195,H195)&gt;1, countifs($I$3:I195,I195)&gt;1),""Trùng"",if(or(COUNTIFS('Data tổng'!$I:$I,$I195)&gt;1,COUNTIFS('Data tổng'!$H:$H,$H195)&gt;1),""Trùng ""&amp;FILTER('Data tổng'!$B:$B,'Data tổng'!$I:$I=$I195,'Data tổng'!$B:$B&lt;&gt;$B195),""ok""))"),"ok")</f>
        <v>ok</v>
      </c>
      <c r="M666" s="16" t="s">
        <v>40</v>
      </c>
      <c r="N666" s="16" t="s">
        <v>243</v>
      </c>
      <c r="O666" s="16"/>
      <c r="P666" s="16"/>
      <c r="Q666" s="16"/>
      <c r="R666" s="16"/>
      <c r="S666" s="16"/>
      <c r="T666" s="16"/>
      <c r="U666" s="22" t="s">
        <v>2529</v>
      </c>
      <c r="V666" s="23">
        <v>44506</v>
      </c>
      <c r="W666" s="24" t="s">
        <v>47</v>
      </c>
      <c r="X666" s="25"/>
      <c r="Y666" s="26"/>
      <c r="Z666" s="26"/>
      <c r="AA666" s="26"/>
      <c r="AB666" s="27"/>
      <c r="AC666" s="27"/>
      <c r="AD666" s="29"/>
      <c r="AE666" s="29"/>
      <c r="AF666" s="29"/>
      <c r="AG666" s="29"/>
    </row>
    <row r="667" spans="1:33" ht="51" hidden="1">
      <c r="A667" s="15">
        <v>44506</v>
      </c>
      <c r="B667" s="16" t="s">
        <v>1866</v>
      </c>
      <c r="C667" s="22" t="s">
        <v>263</v>
      </c>
      <c r="D667" s="16" t="s">
        <v>79</v>
      </c>
      <c r="E667" s="16"/>
      <c r="F667" s="17" t="str">
        <f t="shared" si="13"/>
        <v>Đã nhận được CV</v>
      </c>
      <c r="G667" s="16" t="s">
        <v>2530</v>
      </c>
      <c r="H667" s="18">
        <v>868876954</v>
      </c>
      <c r="I667" s="16" t="s">
        <v>2531</v>
      </c>
      <c r="J667" s="81"/>
      <c r="K667" s="30" t="s">
        <v>2532</v>
      </c>
      <c r="L667" s="21" t="str">
        <f ca="1">IFERROR(__xludf.DUMMYFUNCTION("if(or(countifs($H$3:H196,H196)&gt;1, countifs($I$3:I196,I196)&gt;1),""Trùng"",if(or(COUNTIFS('Data tổng'!$I:$I,$I196)&gt;1,COUNTIFS('Data tổng'!$H:$H,$H196)&gt;1),""Trùng ""&amp;FILTER('Data tổng'!$B:$B,'Data tổng'!$I:$I=$I196,'Data tổng'!$B:$B&lt;&gt;$B196),""ok""))"),"ok")</f>
        <v>ok</v>
      </c>
      <c r="M667" s="16" t="s">
        <v>40</v>
      </c>
      <c r="N667" s="16"/>
      <c r="O667" s="16"/>
      <c r="P667" s="16"/>
      <c r="Q667" s="16" t="s">
        <v>207</v>
      </c>
      <c r="R667" s="16"/>
      <c r="S667" s="16"/>
      <c r="T667" s="16"/>
      <c r="U667" s="22" t="s">
        <v>2533</v>
      </c>
      <c r="V667" s="23">
        <v>44509</v>
      </c>
      <c r="W667" s="24" t="s">
        <v>731</v>
      </c>
      <c r="X667" s="25"/>
      <c r="Y667" s="26"/>
      <c r="Z667" s="26"/>
      <c r="AA667" s="26"/>
      <c r="AB667" s="27"/>
      <c r="AC667" s="27"/>
      <c r="AD667" s="29"/>
      <c r="AE667" s="29"/>
      <c r="AF667" s="29"/>
      <c r="AG667" s="29"/>
    </row>
    <row r="668" spans="1:33" ht="38.5" hidden="1">
      <c r="A668" s="15">
        <v>44506</v>
      </c>
      <c r="B668" s="16" t="s">
        <v>1866</v>
      </c>
      <c r="C668" s="22" t="s">
        <v>2122</v>
      </c>
      <c r="D668" s="16"/>
      <c r="E668" s="16"/>
      <c r="F668" s="17" t="str">
        <f t="shared" si="13"/>
        <v>Fail Phỏng vấn</v>
      </c>
      <c r="G668" s="16" t="s">
        <v>1711</v>
      </c>
      <c r="H668" s="18">
        <v>966488588</v>
      </c>
      <c r="I668" s="16"/>
      <c r="J668" s="81"/>
      <c r="K668" s="16"/>
      <c r="L668" s="21" t="str">
        <f ca="1">IFERROR(__xludf.DUMMYFUNCTION("if(or(countifs($H$3:H197,H197)&gt;1, countifs($I$3:I197,I197)&gt;1),""Trùng"",if(or(COUNTIFS('Data tổng'!$I:$I,$I197)&gt;1,COUNTIFS('Data tổng'!$H:$H,$H197)&gt;1),""Trùng ""&amp;FILTER('Data tổng'!$B:$B,'Data tổng'!$I:$I=$I197,'Data tổng'!$B:$B&lt;&gt;$B197),""ok""))"),"ok")</f>
        <v>ok</v>
      </c>
      <c r="M668" s="16"/>
      <c r="N668" s="16"/>
      <c r="O668" s="16"/>
      <c r="P668" s="16"/>
      <c r="Q668" s="16"/>
      <c r="R668" s="16"/>
      <c r="S668" s="16"/>
      <c r="T668" s="16"/>
      <c r="U668" s="22"/>
      <c r="V668" s="23">
        <v>44506</v>
      </c>
      <c r="W668" s="24" t="s">
        <v>57</v>
      </c>
      <c r="X668" s="25">
        <v>44506</v>
      </c>
      <c r="Y668" s="33">
        <v>0.72916666666666663</v>
      </c>
      <c r="Z668" s="26" t="s">
        <v>2155</v>
      </c>
      <c r="AA668" s="26" t="s">
        <v>47</v>
      </c>
      <c r="AB668" s="27"/>
      <c r="AC668" s="27"/>
      <c r="AD668" s="29"/>
      <c r="AE668" s="29"/>
      <c r="AF668" s="29"/>
      <c r="AG668" s="29"/>
    </row>
    <row r="669" spans="1:33" ht="113.5" hidden="1">
      <c r="A669" s="15">
        <v>44506</v>
      </c>
      <c r="B669" s="16" t="s">
        <v>1866</v>
      </c>
      <c r="C669" s="22" t="s">
        <v>456</v>
      </c>
      <c r="D669" s="16"/>
      <c r="E669" s="16"/>
      <c r="F669" s="17" t="str">
        <f t="shared" si="13"/>
        <v>Đã nhận được CV</v>
      </c>
      <c r="G669" s="16" t="s">
        <v>2534</v>
      </c>
      <c r="H669" s="18">
        <v>981227929</v>
      </c>
      <c r="I669" s="16" t="s">
        <v>2535</v>
      </c>
      <c r="J669" s="81"/>
      <c r="K669" s="30" t="s">
        <v>2536</v>
      </c>
      <c r="L669" s="21" t="str">
        <f ca="1">IFERROR(__xludf.DUMMYFUNCTION("if(or(countifs($H$3:H198,H198)&gt;1, countifs($I$3:I198,I198)&gt;1),""Trùng"",if(or(COUNTIFS('Data tổng'!$I:$I,$I198)&gt;1,COUNTIFS('Data tổng'!$H:$H,$H198)&gt;1),""Trùng ""&amp;FILTER('Data tổng'!$B:$B,'Data tổng'!$I:$I=$I198,'Data tổng'!$B:$B&lt;&gt;$B198),""ok""))"),"ok")</f>
        <v>ok</v>
      </c>
      <c r="M669" s="16" t="s">
        <v>40</v>
      </c>
      <c r="N669" s="16" t="s">
        <v>243</v>
      </c>
      <c r="O669" s="16"/>
      <c r="P669" s="16"/>
      <c r="Q669" s="16" t="s">
        <v>207</v>
      </c>
      <c r="R669" s="16"/>
      <c r="S669" s="16"/>
      <c r="T669" s="16"/>
      <c r="U669" s="22" t="s">
        <v>2537</v>
      </c>
      <c r="V669" s="23"/>
      <c r="W669" s="24"/>
      <c r="X669" s="25"/>
      <c r="Y669" s="26"/>
      <c r="Z669" s="26"/>
      <c r="AA669" s="26"/>
      <c r="AB669" s="27"/>
      <c r="AC669" s="27"/>
      <c r="AD669" s="29"/>
      <c r="AE669" s="29"/>
      <c r="AF669" s="29"/>
      <c r="AG669" s="29"/>
    </row>
    <row r="670" spans="1:33" ht="51" hidden="1">
      <c r="A670" s="15">
        <v>44506</v>
      </c>
      <c r="B670" s="16" t="s">
        <v>1866</v>
      </c>
      <c r="C670" s="22" t="s">
        <v>155</v>
      </c>
      <c r="D670" s="16" t="s">
        <v>417</v>
      </c>
      <c r="E670" s="16"/>
      <c r="F670" s="17" t="str">
        <f t="shared" si="13"/>
        <v>Từ chối offer</v>
      </c>
      <c r="G670" s="16" t="s">
        <v>2538</v>
      </c>
      <c r="H670" s="18">
        <v>367020352</v>
      </c>
      <c r="I670" s="16" t="s">
        <v>2539</v>
      </c>
      <c r="J670" s="81"/>
      <c r="K670" s="30" t="s">
        <v>2540</v>
      </c>
      <c r="L670" s="21" t="str">
        <f ca="1">IFERROR(__xludf.DUMMYFUNCTION("if(or(countifs($H$3:H199,H199)&gt;1, countifs($I$3:I199,I199)&gt;1),""Trùng"",if(or(COUNTIFS('Data tổng'!$I:$I,$I199)&gt;1,COUNTIFS('Data tổng'!$H:$H,$H199)&gt;1),""Trùng ""&amp;FILTER('Data tổng'!$B:$B,'Data tổng'!$I:$I=$I199,'Data tổng'!$B:$B&lt;&gt;$B199),""ok""))"),"ok")</f>
        <v>ok</v>
      </c>
      <c r="M670" s="16" t="s">
        <v>40</v>
      </c>
      <c r="N670" s="16" t="s">
        <v>243</v>
      </c>
      <c r="O670" s="16"/>
      <c r="P670" s="16"/>
      <c r="Q670" s="16"/>
      <c r="R670" s="16"/>
      <c r="S670" s="16"/>
      <c r="T670" s="16"/>
      <c r="U670" s="22" t="s">
        <v>2541</v>
      </c>
      <c r="V670" s="23">
        <v>44506</v>
      </c>
      <c r="W670" s="24" t="s">
        <v>57</v>
      </c>
      <c r="X670" s="25">
        <v>44509</v>
      </c>
      <c r="Y670" s="33">
        <v>0.625</v>
      </c>
      <c r="Z670" s="26" t="s">
        <v>160</v>
      </c>
      <c r="AA670" s="26" t="s">
        <v>57</v>
      </c>
      <c r="AB670" s="39">
        <v>44510</v>
      </c>
      <c r="AC670" s="27" t="s">
        <v>128</v>
      </c>
      <c r="AD670" s="29"/>
      <c r="AE670" s="29"/>
      <c r="AF670" s="29"/>
      <c r="AG670" s="35">
        <v>35000000</v>
      </c>
    </row>
    <row r="671" spans="1:33" ht="26" hidden="1">
      <c r="A671" s="15">
        <v>44508</v>
      </c>
      <c r="B671" s="16" t="s">
        <v>1866</v>
      </c>
      <c r="C671" s="22" t="s">
        <v>78</v>
      </c>
      <c r="D671" s="16" t="s">
        <v>35</v>
      </c>
      <c r="E671" s="16"/>
      <c r="F671" s="17" t="str">
        <f t="shared" si="13"/>
        <v>Fail CV</v>
      </c>
      <c r="G671" s="16" t="s">
        <v>2542</v>
      </c>
      <c r="H671" s="18">
        <v>32809945</v>
      </c>
      <c r="I671" s="16" t="s">
        <v>2543</v>
      </c>
      <c r="J671" s="81"/>
      <c r="K671" s="30" t="s">
        <v>2544</v>
      </c>
      <c r="L671" s="21" t="str">
        <f ca="1">IFERROR(__xludf.DUMMYFUNCTION("if(or(countifs($H$3:H200,H200)&gt;1, countifs($I$3:I200,I200)&gt;1),""Trùng"",if(or(COUNTIFS('Data tổng'!$I:$I,$I200)&gt;1,COUNTIFS('Data tổng'!$H:$H,$H200)&gt;1),""Trùng ""&amp;FILTER('Data tổng'!$B:$B,'Data tổng'!$I:$I=$I200,'Data tổng'!$B:$B&lt;&gt;$B200),""ok""))"),"ok")</f>
        <v>ok</v>
      </c>
      <c r="M671" s="16" t="s">
        <v>40</v>
      </c>
      <c r="N671" s="16"/>
      <c r="O671" s="16"/>
      <c r="P671" s="16"/>
      <c r="Q671" s="16"/>
      <c r="R671" s="16"/>
      <c r="S671" s="16"/>
      <c r="T671" s="16"/>
      <c r="U671" s="22"/>
      <c r="V671" s="23">
        <v>44510</v>
      </c>
      <c r="W671" s="24" t="s">
        <v>47</v>
      </c>
      <c r="X671" s="25"/>
      <c r="Y671" s="26"/>
      <c r="Z671" s="26"/>
      <c r="AA671" s="26"/>
      <c r="AB671" s="27"/>
      <c r="AC671" s="27"/>
      <c r="AD671" s="29"/>
      <c r="AE671" s="29"/>
      <c r="AF671" s="29"/>
      <c r="AG671" s="29"/>
    </row>
    <row r="672" spans="1:33" ht="38.5" hidden="1">
      <c r="A672" s="15">
        <v>44508</v>
      </c>
      <c r="B672" s="16" t="s">
        <v>1866</v>
      </c>
      <c r="C672" s="22" t="s">
        <v>78</v>
      </c>
      <c r="D672" s="16" t="s">
        <v>417</v>
      </c>
      <c r="E672" s="16"/>
      <c r="F672" s="17" t="str">
        <f t="shared" si="13"/>
        <v>Từ chối ứng tuyển</v>
      </c>
      <c r="G672" s="16" t="s">
        <v>2545</v>
      </c>
      <c r="H672" s="18">
        <v>912360889</v>
      </c>
      <c r="I672" s="16" t="s">
        <v>2546</v>
      </c>
      <c r="J672" s="81"/>
      <c r="K672" s="30" t="s">
        <v>2547</v>
      </c>
      <c r="L672" s="21" t="str">
        <f ca="1">IFERROR(__xludf.DUMMYFUNCTION("if(or(countifs($H$3:H201,H201)&gt;1, countifs($I$3:I201,I201)&gt;1),""Trùng"",if(or(COUNTIFS('Data tổng'!$I:$I,$I201)&gt;1,COUNTIFS('Data tổng'!$H:$H,$H201)&gt;1),""Trùng ""&amp;FILTER('Data tổng'!$B:$B,'Data tổng'!$I:$I=$I201,'Data tổng'!$B:$B&lt;&gt;$B201),""ok""))"),"ok")</f>
        <v>ok</v>
      </c>
      <c r="M672" s="16" t="s">
        <v>40</v>
      </c>
      <c r="N672" s="16"/>
      <c r="O672" s="16"/>
      <c r="P672" s="16"/>
      <c r="Q672" s="16"/>
      <c r="R672" s="16"/>
      <c r="S672" s="16"/>
      <c r="T672" s="16"/>
      <c r="U672" s="22" t="s">
        <v>2548</v>
      </c>
      <c r="V672" s="23">
        <v>44554</v>
      </c>
      <c r="W672" s="24" t="s">
        <v>58</v>
      </c>
      <c r="X672" s="25"/>
      <c r="Y672" s="26"/>
      <c r="Z672" s="26"/>
      <c r="AA672" s="26"/>
      <c r="AB672" s="27"/>
      <c r="AC672" s="27"/>
      <c r="AD672" s="29"/>
      <c r="AE672" s="29"/>
      <c r="AF672" s="29"/>
      <c r="AG672" s="29"/>
    </row>
    <row r="673" spans="1:33" ht="38.5" hidden="1">
      <c r="A673" s="15">
        <v>44509</v>
      </c>
      <c r="B673" s="16" t="s">
        <v>1866</v>
      </c>
      <c r="C673" s="22" t="s">
        <v>78</v>
      </c>
      <c r="D673" s="16" t="s">
        <v>35</v>
      </c>
      <c r="E673" s="16"/>
      <c r="F673" s="17" t="str">
        <f t="shared" si="13"/>
        <v>Fail Phỏng vấn</v>
      </c>
      <c r="G673" s="16" t="s">
        <v>2549</v>
      </c>
      <c r="H673" s="18">
        <v>941286768</v>
      </c>
      <c r="I673" s="16" t="s">
        <v>2550</v>
      </c>
      <c r="J673" s="81"/>
      <c r="K673" s="20" t="s">
        <v>2551</v>
      </c>
      <c r="L673" s="21" t="str">
        <f ca="1">IFERROR(__xludf.DUMMYFUNCTION("if(or(countifs($H$3:H202,H202)&gt;1, countifs($I$3:I202,I202)&gt;1),""Trùng"",if(or(COUNTIFS('Data tổng'!$I:$I,$I202)&gt;1,COUNTIFS('Data tổng'!$H:$H,$H202)&gt;1),""Trùng ""&amp;FILTER('Data tổng'!$B:$B,'Data tổng'!$I:$I=$I202,'Data tổng'!$B:$B&lt;&gt;$B202),""ok""))"),"ok")</f>
        <v>ok</v>
      </c>
      <c r="M673" s="16" t="s">
        <v>149</v>
      </c>
      <c r="N673" s="16" t="s">
        <v>150</v>
      </c>
      <c r="O673" s="16"/>
      <c r="P673" s="16"/>
      <c r="Q673" s="16"/>
      <c r="R673" s="16"/>
      <c r="S673" s="16"/>
      <c r="T673" s="16"/>
      <c r="U673" s="22"/>
      <c r="V673" s="23">
        <v>44510</v>
      </c>
      <c r="W673" s="24" t="s">
        <v>57</v>
      </c>
      <c r="X673" s="25">
        <v>44511</v>
      </c>
      <c r="Y673" s="33">
        <v>0.39583333333333331</v>
      </c>
      <c r="Z673" s="26" t="s">
        <v>827</v>
      </c>
      <c r="AA673" s="26" t="s">
        <v>47</v>
      </c>
      <c r="AB673" s="27"/>
      <c r="AC673" s="27"/>
      <c r="AD673" s="29"/>
      <c r="AE673" s="29"/>
      <c r="AF673" s="29"/>
      <c r="AG673" s="29"/>
    </row>
    <row r="674" spans="1:33" ht="38.5" hidden="1">
      <c r="A674" s="15">
        <v>44509</v>
      </c>
      <c r="B674" s="16" t="s">
        <v>1866</v>
      </c>
      <c r="C674" s="22" t="s">
        <v>2122</v>
      </c>
      <c r="D674" s="16"/>
      <c r="E674" s="16"/>
      <c r="F674" s="17" t="str">
        <f t="shared" si="13"/>
        <v>Fail Phỏng vấn</v>
      </c>
      <c r="G674" s="16" t="s">
        <v>2552</v>
      </c>
      <c r="H674" s="44">
        <v>388990203</v>
      </c>
      <c r="I674" s="16" t="s">
        <v>2553</v>
      </c>
      <c r="J674" s="81"/>
      <c r="K674" s="30" t="s">
        <v>2554</v>
      </c>
      <c r="L674" s="21" t="str">
        <f ca="1">IFERROR(__xludf.DUMMYFUNCTION("if(or(countifs($H$3:H203,H203)&gt;1, countifs($I$3:I203,I203)&gt;1),""Trùng"",if(or(COUNTIFS('Data tổng'!$I:$I,$I203)&gt;1,COUNTIFS('Data tổng'!$H:$H,$H203)&gt;1),""Trùng ""&amp;FILTER('Data tổng'!$B:$B,'Data tổng'!$I:$I=$I203,'Data tổng'!$B:$B&lt;&gt;$B203),""ok""))"),"ok")</f>
        <v>ok</v>
      </c>
      <c r="M674" s="16" t="s">
        <v>149</v>
      </c>
      <c r="N674" s="16" t="s">
        <v>150</v>
      </c>
      <c r="O674" s="16"/>
      <c r="P674" s="16"/>
      <c r="Q674" s="16"/>
      <c r="R674" s="16"/>
      <c r="S674" s="16"/>
      <c r="T674" s="16"/>
      <c r="U674" s="22"/>
      <c r="V674" s="23">
        <v>44509</v>
      </c>
      <c r="W674" s="24" t="s">
        <v>57</v>
      </c>
      <c r="X674" s="25">
        <v>44510</v>
      </c>
      <c r="Y674" s="33">
        <v>0.75</v>
      </c>
      <c r="Z674" s="26" t="s">
        <v>2155</v>
      </c>
      <c r="AA674" s="26" t="s">
        <v>47</v>
      </c>
      <c r="AB674" s="27"/>
      <c r="AC674" s="27"/>
      <c r="AD674" s="29"/>
      <c r="AE674" s="29"/>
      <c r="AF674" s="29"/>
      <c r="AG674" s="29"/>
    </row>
    <row r="675" spans="1:33" ht="26" hidden="1">
      <c r="A675" s="15">
        <v>44509</v>
      </c>
      <c r="B675" s="16" t="s">
        <v>1866</v>
      </c>
      <c r="C675" s="22" t="s">
        <v>78</v>
      </c>
      <c r="D675" s="16" t="s">
        <v>35</v>
      </c>
      <c r="E675" s="16"/>
      <c r="F675" s="17" t="str">
        <f t="shared" si="13"/>
        <v>Fail CV</v>
      </c>
      <c r="G675" s="16" t="s">
        <v>2555</v>
      </c>
      <c r="H675" s="44">
        <v>362768800</v>
      </c>
      <c r="I675" s="16" t="s">
        <v>2556</v>
      </c>
      <c r="J675" s="81"/>
      <c r="K675" s="30" t="s">
        <v>2557</v>
      </c>
      <c r="L675" s="21" t="str">
        <f ca="1">IFERROR(__xludf.DUMMYFUNCTION("if(or(countifs($H$3:H204,H204)&gt;1, countifs($I$3:I204,I204)&gt;1),""Trùng"",if(or(COUNTIFS('Data tổng'!$I:$I,$I204)&gt;1,COUNTIFS('Data tổng'!$H:$H,$H204)&gt;1),""Trùng ""&amp;FILTER('Data tổng'!$B:$B,'Data tổng'!$I:$I=$I204,'Data tổng'!$B:$B&lt;&gt;$B204),""ok""))"),"ok")</f>
        <v>ok</v>
      </c>
      <c r="M675" s="16" t="s">
        <v>40</v>
      </c>
      <c r="N675" s="16" t="s">
        <v>150</v>
      </c>
      <c r="O675" s="16"/>
      <c r="P675" s="16"/>
      <c r="Q675" s="16"/>
      <c r="R675" s="16"/>
      <c r="S675" s="16"/>
      <c r="T675" s="16"/>
      <c r="U675" s="22"/>
      <c r="V675" s="23">
        <v>44510</v>
      </c>
      <c r="W675" s="24" t="s">
        <v>47</v>
      </c>
      <c r="X675" s="25"/>
      <c r="Y675" s="26"/>
      <c r="Z675" s="26"/>
      <c r="AA675" s="26"/>
      <c r="AB675" s="27"/>
      <c r="AC675" s="27"/>
      <c r="AD675" s="29"/>
      <c r="AE675" s="29"/>
      <c r="AF675" s="29"/>
      <c r="AG675" s="29"/>
    </row>
    <row r="676" spans="1:33" ht="38.5" hidden="1">
      <c r="A676" s="15">
        <v>44510</v>
      </c>
      <c r="B676" s="16" t="s">
        <v>1866</v>
      </c>
      <c r="C676" s="22" t="s">
        <v>145</v>
      </c>
      <c r="D676" s="16" t="s">
        <v>79</v>
      </c>
      <c r="E676" s="16"/>
      <c r="F676" s="17" t="str">
        <f t="shared" si="13"/>
        <v>Fail Phỏng vấn</v>
      </c>
      <c r="G676" s="16" t="s">
        <v>2558</v>
      </c>
      <c r="H676" s="44">
        <v>946622921</v>
      </c>
      <c r="I676" s="16" t="s">
        <v>2559</v>
      </c>
      <c r="J676" s="81"/>
      <c r="K676" s="30" t="s">
        <v>2560</v>
      </c>
      <c r="L676" s="21" t="str">
        <f ca="1">IFERROR(__xludf.DUMMYFUNCTION("if(or(countifs($H$3:H205,H205)&gt;1, countifs($I$3:I205,I205)&gt;1),""Trùng"",if(or(COUNTIFS('Data tổng'!$I:$I,$I205)&gt;1,COUNTIFS('Data tổng'!$H:$H,$H205)&gt;1),""Trùng ""&amp;FILTER('Data tổng'!$B:$B,'Data tổng'!$I:$I=$I205,'Data tổng'!$B:$B&lt;&gt;$B205),""ok""))"),"ok")</f>
        <v>ok</v>
      </c>
      <c r="M676" s="16" t="s">
        <v>149</v>
      </c>
      <c r="N676" s="16"/>
      <c r="O676" s="16"/>
      <c r="P676" s="16"/>
      <c r="Q676" s="16"/>
      <c r="R676" s="16"/>
      <c r="S676" s="16"/>
      <c r="T676" s="16"/>
      <c r="U676" s="22"/>
      <c r="V676" s="23">
        <v>44510</v>
      </c>
      <c r="W676" s="24" t="s">
        <v>57</v>
      </c>
      <c r="X676" s="25">
        <v>44517</v>
      </c>
      <c r="Y676" s="33">
        <v>0.66666666666666663</v>
      </c>
      <c r="Z676" s="26" t="s">
        <v>64</v>
      </c>
      <c r="AA676" s="26" t="s">
        <v>47</v>
      </c>
      <c r="AB676" s="27"/>
      <c r="AC676" s="27"/>
      <c r="AD676" s="29"/>
      <c r="AE676" s="29"/>
      <c r="AF676" s="29"/>
      <c r="AG676" s="29"/>
    </row>
    <row r="677" spans="1:33" ht="38.5" hidden="1">
      <c r="A677" s="15">
        <v>44510</v>
      </c>
      <c r="B677" s="16" t="s">
        <v>1866</v>
      </c>
      <c r="C677" s="22" t="s">
        <v>145</v>
      </c>
      <c r="D677" s="16" t="s">
        <v>79</v>
      </c>
      <c r="E677" s="16"/>
      <c r="F677" s="17" t="str">
        <f t="shared" si="13"/>
        <v>Từ chối Phỏng vấn</v>
      </c>
      <c r="G677" s="16" t="s">
        <v>2561</v>
      </c>
      <c r="H677" s="44">
        <v>966510971</v>
      </c>
      <c r="I677" s="16" t="s">
        <v>2562</v>
      </c>
      <c r="J677" s="81"/>
      <c r="K677" s="30" t="s">
        <v>2563</v>
      </c>
      <c r="L677" s="21" t="str">
        <f ca="1">IFERROR(__xludf.DUMMYFUNCTION("if(or(countifs($H$3:H206,H206)&gt;1, countifs($I$3:I206,I206)&gt;1),""Trùng"",if(or(COUNTIFS('Data tổng'!$I:$I,$I206)&gt;1,COUNTIFS('Data tổng'!$H:$H,$H206)&gt;1),""Trùng ""&amp;FILTER('Data tổng'!$B:$B,'Data tổng'!$I:$I=$I206,'Data tổng'!$B:$B&lt;&gt;$B206),""ok""))"),"ok")</f>
        <v>ok</v>
      </c>
      <c r="M677" s="16" t="s">
        <v>824</v>
      </c>
      <c r="N677" s="16" t="s">
        <v>825</v>
      </c>
      <c r="O677" s="16"/>
      <c r="P677" s="16"/>
      <c r="Q677" s="16"/>
      <c r="R677" s="16"/>
      <c r="S677" s="16"/>
      <c r="T677" s="16"/>
      <c r="U677" s="22"/>
      <c r="V677" s="23">
        <v>44510</v>
      </c>
      <c r="W677" s="24" t="s">
        <v>57</v>
      </c>
      <c r="X677" s="25">
        <v>44517</v>
      </c>
      <c r="Y677" s="33">
        <v>0.45833333333333331</v>
      </c>
      <c r="Z677" s="26" t="s">
        <v>64</v>
      </c>
      <c r="AA677" s="26" t="s">
        <v>58</v>
      </c>
      <c r="AB677" s="27"/>
      <c r="AC677" s="27"/>
      <c r="AD677" s="29"/>
      <c r="AE677" s="29"/>
      <c r="AF677" s="29"/>
      <c r="AG677" s="29"/>
    </row>
    <row r="678" spans="1:33" ht="326" hidden="1">
      <c r="A678" s="15">
        <v>44511</v>
      </c>
      <c r="B678" s="16" t="s">
        <v>1866</v>
      </c>
      <c r="C678" s="22" t="s">
        <v>145</v>
      </c>
      <c r="D678" s="16" t="s">
        <v>417</v>
      </c>
      <c r="E678" s="16"/>
      <c r="F678" s="17" t="str">
        <f t="shared" si="13"/>
        <v>Fail Phỏng vấn</v>
      </c>
      <c r="G678" s="16" t="s">
        <v>2564</v>
      </c>
      <c r="H678" s="44">
        <v>849588880</v>
      </c>
      <c r="I678" s="16" t="s">
        <v>2565</v>
      </c>
      <c r="J678" s="81"/>
      <c r="K678" s="30" t="s">
        <v>2566</v>
      </c>
      <c r="L678" s="21" t="str">
        <f ca="1">IFERROR(__xludf.DUMMYFUNCTION("if(or(countifs($H$3:H207,H207)&gt;1, countifs($I$3:I207,I207)&gt;1),""Trùng"",if(or(COUNTIFS('Data tổng'!$I:$I,$I207)&gt;1,COUNTIFS('Data tổng'!$H:$H,$H207)&gt;1),""Trùng ""&amp;FILTER('Data tổng'!$B:$B,'Data tổng'!$I:$I=$I207,'Data tổng'!$B:$B&lt;&gt;$B207),""ok""))"),"ok")</f>
        <v>ok</v>
      </c>
      <c r="M678" s="16" t="s">
        <v>83</v>
      </c>
      <c r="N678" s="16" t="s">
        <v>84</v>
      </c>
      <c r="O678" s="16"/>
      <c r="P678" s="16"/>
      <c r="Q678" s="16"/>
      <c r="R678" s="16"/>
      <c r="S678" s="16"/>
      <c r="T678" s="16"/>
      <c r="U678" s="22" t="s">
        <v>2567</v>
      </c>
      <c r="V678" s="23">
        <v>44511</v>
      </c>
      <c r="W678" s="24" t="s">
        <v>57</v>
      </c>
      <c r="X678" s="25">
        <v>44518</v>
      </c>
      <c r="Y678" s="33">
        <v>0.66666666666666663</v>
      </c>
      <c r="Z678" s="26" t="s">
        <v>64</v>
      </c>
      <c r="AA678" s="26" t="s">
        <v>47</v>
      </c>
      <c r="AB678" s="27"/>
      <c r="AC678" s="27"/>
      <c r="AD678" s="29"/>
      <c r="AE678" s="29"/>
      <c r="AF678" s="29"/>
      <c r="AG678" s="29"/>
    </row>
    <row r="679" spans="1:33" ht="38.5" hidden="1">
      <c r="A679" s="15">
        <v>44511</v>
      </c>
      <c r="B679" s="16" t="s">
        <v>1866</v>
      </c>
      <c r="C679" s="22" t="s">
        <v>2122</v>
      </c>
      <c r="D679" s="16"/>
      <c r="E679" s="16"/>
      <c r="F679" s="17" t="str">
        <f t="shared" si="13"/>
        <v>Fail Phỏng vấn</v>
      </c>
      <c r="G679" s="16" t="s">
        <v>2568</v>
      </c>
      <c r="H679" s="44">
        <v>932211325</v>
      </c>
      <c r="I679" s="16" t="s">
        <v>2569</v>
      </c>
      <c r="J679" s="81"/>
      <c r="K679" s="30" t="s">
        <v>2570</v>
      </c>
      <c r="L679" s="21" t="str">
        <f ca="1">IFERROR(__xludf.DUMMYFUNCTION("if(or(countifs($H$3:H208,H208)&gt;1, countifs($I$3:I208,I208)&gt;1),""Trùng"",if(or(COUNTIFS('Data tổng'!$I:$I,$I208)&gt;1,COUNTIFS('Data tổng'!$H:$H,$H208)&gt;1),""Trùng ""&amp;FILTER('Data tổng'!$B:$B,'Data tổng'!$I:$I=$I208,'Data tổng'!$B:$B&lt;&gt;$B208),""ok""))"),"ok")</f>
        <v>ok</v>
      </c>
      <c r="M679" s="16" t="s">
        <v>149</v>
      </c>
      <c r="N679" s="16" t="s">
        <v>150</v>
      </c>
      <c r="O679" s="16"/>
      <c r="P679" s="16"/>
      <c r="Q679" s="16"/>
      <c r="R679" s="16"/>
      <c r="S679" s="16"/>
      <c r="T679" s="16"/>
      <c r="U679" s="22"/>
      <c r="V679" s="23">
        <v>44511</v>
      </c>
      <c r="W679" s="24" t="s">
        <v>57</v>
      </c>
      <c r="X679" s="25">
        <v>44512</v>
      </c>
      <c r="Y679" s="33">
        <v>0.625</v>
      </c>
      <c r="Z679" s="26" t="s">
        <v>2155</v>
      </c>
      <c r="AA679" s="26" t="s">
        <v>47</v>
      </c>
      <c r="AB679" s="27"/>
      <c r="AC679" s="27"/>
      <c r="AD679" s="29"/>
      <c r="AE679" s="29"/>
      <c r="AF679" s="29"/>
      <c r="AG679" s="29"/>
    </row>
    <row r="680" spans="1:33" hidden="1">
      <c r="A680" s="15">
        <v>44511</v>
      </c>
      <c r="B680" s="16" t="s">
        <v>1866</v>
      </c>
      <c r="C680" s="22" t="s">
        <v>2122</v>
      </c>
      <c r="D680" s="16"/>
      <c r="E680" s="16"/>
      <c r="F680" s="17" t="str">
        <f t="shared" si="13"/>
        <v>Fail CV</v>
      </c>
      <c r="G680" s="16" t="s">
        <v>2571</v>
      </c>
      <c r="H680" s="44">
        <v>376338202</v>
      </c>
      <c r="I680" s="16" t="s">
        <v>2572</v>
      </c>
      <c r="J680" s="81"/>
      <c r="K680" s="30" t="s">
        <v>2573</v>
      </c>
      <c r="L680" s="21" t="str">
        <f ca="1">IFERROR(__xludf.DUMMYFUNCTION("if(or(countifs($H$3:H209,H209)&gt;1, countifs($I$3:I209,I209)&gt;1),""Trùng"",if(or(COUNTIFS('Data tổng'!$I:$I,$I209)&gt;1,COUNTIFS('Data tổng'!$H:$H,$H209)&gt;1),""Trùng ""&amp;FILTER('Data tổng'!$B:$B,'Data tổng'!$I:$I=$I209,'Data tổng'!$B:$B&lt;&gt;$B209),""ok""))"),"ok")</f>
        <v>ok</v>
      </c>
      <c r="M680" s="16" t="s">
        <v>149</v>
      </c>
      <c r="N680" s="16" t="s">
        <v>150</v>
      </c>
      <c r="O680" s="16"/>
      <c r="P680" s="16"/>
      <c r="Q680" s="16"/>
      <c r="R680" s="16"/>
      <c r="S680" s="16"/>
      <c r="T680" s="16"/>
      <c r="U680" s="22"/>
      <c r="V680" s="23">
        <v>44511</v>
      </c>
      <c r="W680" s="24" t="s">
        <v>47</v>
      </c>
      <c r="X680" s="25"/>
      <c r="Y680" s="26"/>
      <c r="Z680" s="26"/>
      <c r="AA680" s="26"/>
      <c r="AB680" s="27"/>
      <c r="AC680" s="27"/>
      <c r="AD680" s="29"/>
      <c r="AE680" s="29"/>
      <c r="AF680" s="29"/>
      <c r="AG680" s="29"/>
    </row>
    <row r="681" spans="1:33" ht="88.5" hidden="1">
      <c r="A681" s="15">
        <v>44511</v>
      </c>
      <c r="B681" s="16" t="s">
        <v>1866</v>
      </c>
      <c r="C681" s="22" t="s">
        <v>78</v>
      </c>
      <c r="D681" s="16" t="s">
        <v>417</v>
      </c>
      <c r="E681" s="16"/>
      <c r="F681" s="17" t="str">
        <f t="shared" si="13"/>
        <v>Từ chối Phỏng vấn</v>
      </c>
      <c r="G681" s="16" t="s">
        <v>2574</v>
      </c>
      <c r="H681" s="44">
        <v>362104758</v>
      </c>
      <c r="I681" s="16" t="s">
        <v>2575</v>
      </c>
      <c r="J681" s="81"/>
      <c r="K681" s="30" t="s">
        <v>2576</v>
      </c>
      <c r="L681" s="21" t="str">
        <f ca="1">IFERROR(__xludf.DUMMYFUNCTION("if(or(countifs($H$3:H210,H210)&gt;1, countifs($I$3:I210,I210)&gt;1),""Trùng"",if(or(COUNTIFS('Data tổng'!$I:$I,$I210)&gt;1,COUNTIFS('Data tổng'!$H:$H,$H210)&gt;1),""Trùng ""&amp;FILTER('Data tổng'!$B:$B,'Data tổng'!$I:$I=$I210,'Data tổng'!$B:$B&lt;&gt;$B210),""ok""))"),"ok")</f>
        <v>ok</v>
      </c>
      <c r="M681" s="16" t="s">
        <v>40</v>
      </c>
      <c r="N681" s="16" t="s">
        <v>243</v>
      </c>
      <c r="O681" s="16"/>
      <c r="P681" s="16"/>
      <c r="Q681" s="16"/>
      <c r="R681" s="16"/>
      <c r="S681" s="16"/>
      <c r="T681" s="16"/>
      <c r="U681" s="22" t="s">
        <v>2577</v>
      </c>
      <c r="V681" s="23">
        <v>44511</v>
      </c>
      <c r="W681" s="24" t="s">
        <v>57</v>
      </c>
      <c r="X681" s="25">
        <v>44512</v>
      </c>
      <c r="Y681" s="33">
        <v>0.77083333333333337</v>
      </c>
      <c r="Z681" s="26" t="s">
        <v>827</v>
      </c>
      <c r="AA681" s="26" t="s">
        <v>58</v>
      </c>
      <c r="AB681" s="27"/>
      <c r="AC681" s="27"/>
      <c r="AD681" s="29"/>
      <c r="AE681" s="29"/>
      <c r="AF681" s="29"/>
      <c r="AG681" s="29"/>
    </row>
    <row r="682" spans="1:33" ht="51" hidden="1">
      <c r="A682" s="15">
        <v>44512</v>
      </c>
      <c r="B682" s="16" t="s">
        <v>1866</v>
      </c>
      <c r="C682" s="22" t="s">
        <v>78</v>
      </c>
      <c r="D682" s="16" t="s">
        <v>79</v>
      </c>
      <c r="E682" s="16"/>
      <c r="F682" s="17" t="str">
        <f t="shared" si="13"/>
        <v>Fail CV</v>
      </c>
      <c r="G682" s="16" t="s">
        <v>2578</v>
      </c>
      <c r="H682" s="44">
        <v>344093503</v>
      </c>
      <c r="I682" s="16" t="s">
        <v>2579</v>
      </c>
      <c r="J682" s="81"/>
      <c r="K682" s="30" t="s">
        <v>2580</v>
      </c>
      <c r="L682" s="21" t="str">
        <f ca="1">IFERROR(__xludf.DUMMYFUNCTION("if(or(countifs($H$3:H211,H211)&gt;1, countifs($I$3:I211,I211)&gt;1),""Trùng"",if(or(COUNTIFS('Data tổng'!$I:$I,$I211)&gt;1,COUNTIFS('Data tổng'!$H:$H,$H211)&gt;1),""Trùng ""&amp;FILTER('Data tổng'!$B:$B,'Data tổng'!$I:$I=$I211,'Data tổng'!$B:$B&lt;&gt;$B211),""ok""))"),"ok")</f>
        <v>ok</v>
      </c>
      <c r="M682" s="16" t="s">
        <v>40</v>
      </c>
      <c r="N682" s="16" t="s">
        <v>243</v>
      </c>
      <c r="O682" s="16"/>
      <c r="P682" s="16"/>
      <c r="Q682" s="16"/>
      <c r="R682" s="16"/>
      <c r="S682" s="16"/>
      <c r="T682" s="16"/>
      <c r="U682" s="22" t="s">
        <v>2581</v>
      </c>
      <c r="V682" s="23">
        <v>44512</v>
      </c>
      <c r="W682" s="24" t="s">
        <v>47</v>
      </c>
      <c r="X682" s="25"/>
      <c r="Y682" s="26"/>
      <c r="Z682" s="26"/>
      <c r="AA682" s="26"/>
      <c r="AB682" s="27"/>
      <c r="AC682" s="27"/>
      <c r="AD682" s="29"/>
      <c r="AE682" s="29"/>
      <c r="AF682" s="29"/>
      <c r="AG682" s="29"/>
    </row>
    <row r="683" spans="1:33" ht="26" hidden="1">
      <c r="A683" s="15">
        <v>44512</v>
      </c>
      <c r="B683" s="16" t="s">
        <v>1866</v>
      </c>
      <c r="C683" s="22" t="s">
        <v>78</v>
      </c>
      <c r="D683" s="16" t="s">
        <v>35</v>
      </c>
      <c r="E683" s="16"/>
      <c r="F683" s="17" t="str">
        <f t="shared" si="13"/>
        <v>Fail CV</v>
      </c>
      <c r="G683" s="16" t="s">
        <v>2582</v>
      </c>
      <c r="H683" s="18" t="s">
        <v>2583</v>
      </c>
      <c r="I683" s="16" t="s">
        <v>2584</v>
      </c>
      <c r="J683" s="81"/>
      <c r="K683" s="30" t="s">
        <v>2585</v>
      </c>
      <c r="L683" s="21" t="str">
        <f ca="1">IFERROR(__xludf.DUMMYFUNCTION("if(or(countifs($H$3:H212,H212)&gt;1, countifs($I$3:I212,I212)&gt;1),""Trùng"",if(or(COUNTIFS('Data tổng'!$I:$I,$I212)&gt;1,COUNTIFS('Data tổng'!$H:$H,$H212)&gt;1),""Trùng ""&amp;FILTER('Data tổng'!$B:$B,'Data tổng'!$I:$I=$I212,'Data tổng'!$B:$B&lt;&gt;$B212),""ok""))"),"ok")</f>
        <v>ok</v>
      </c>
      <c r="M683" s="16" t="s">
        <v>40</v>
      </c>
      <c r="N683" s="16" t="s">
        <v>243</v>
      </c>
      <c r="O683" s="16"/>
      <c r="P683" s="16"/>
      <c r="Q683" s="16"/>
      <c r="R683" s="16"/>
      <c r="S683" s="16"/>
      <c r="T683" s="16"/>
      <c r="U683" s="22"/>
      <c r="V683" s="23">
        <v>44512</v>
      </c>
      <c r="W683" s="24" t="s">
        <v>47</v>
      </c>
      <c r="X683" s="25"/>
      <c r="Y683" s="26"/>
      <c r="Z683" s="26"/>
      <c r="AA683" s="26"/>
      <c r="AB683" s="27"/>
      <c r="AC683" s="27"/>
      <c r="AD683" s="29"/>
      <c r="AE683" s="29"/>
      <c r="AF683" s="29"/>
      <c r="AG683" s="29"/>
    </row>
    <row r="684" spans="1:33" ht="38.5" hidden="1">
      <c r="A684" s="15">
        <v>44512</v>
      </c>
      <c r="B684" s="16" t="s">
        <v>1866</v>
      </c>
      <c r="C684" s="22" t="s">
        <v>2106</v>
      </c>
      <c r="D684" s="16"/>
      <c r="E684" s="16"/>
      <c r="F684" s="17" t="str">
        <f t="shared" si="13"/>
        <v>Fail Phỏng vấn</v>
      </c>
      <c r="G684" s="16" t="s">
        <v>2586</v>
      </c>
      <c r="H684" s="18">
        <v>903278188</v>
      </c>
      <c r="I684" s="16" t="s">
        <v>2587</v>
      </c>
      <c r="J684" s="81"/>
      <c r="K684" s="30" t="s">
        <v>2588</v>
      </c>
      <c r="L684" s="21" t="str">
        <f ca="1">IFERROR(__xludf.DUMMYFUNCTION("if(or(countifs($H$3:H213,H213)&gt;1, countifs($I$3:I213,I213)&gt;1),""Trùng"",if(or(COUNTIFS('Data tổng'!$I:$I,$I213)&gt;1,COUNTIFS('Data tổng'!$H:$H,$H213)&gt;1),""Trùng ""&amp;FILTER('Data tổng'!$B:$B,'Data tổng'!$I:$I=$I213,'Data tổng'!$B:$B&lt;&gt;$B213),""ok""))"),"ok")</f>
        <v>ok</v>
      </c>
      <c r="M684" s="16" t="s">
        <v>112</v>
      </c>
      <c r="N684" s="16" t="s">
        <v>2589</v>
      </c>
      <c r="O684" s="16"/>
      <c r="P684" s="16"/>
      <c r="Q684" s="16"/>
      <c r="R684" s="16"/>
      <c r="S684" s="16"/>
      <c r="T684" s="16"/>
      <c r="U684" s="22"/>
      <c r="V684" s="23">
        <v>44512</v>
      </c>
      <c r="W684" s="24" t="s">
        <v>57</v>
      </c>
      <c r="X684" s="25">
        <v>44515</v>
      </c>
      <c r="Y684" s="33">
        <v>0.70833333333333337</v>
      </c>
      <c r="Z684" s="26" t="s">
        <v>2590</v>
      </c>
      <c r="AA684" s="26" t="s">
        <v>47</v>
      </c>
      <c r="AB684" s="27"/>
      <c r="AC684" s="27"/>
      <c r="AD684" s="29"/>
      <c r="AE684" s="29"/>
      <c r="AF684" s="29"/>
      <c r="AG684" s="29"/>
    </row>
    <row r="685" spans="1:33" ht="38.5" hidden="1">
      <c r="A685" s="15">
        <v>44515</v>
      </c>
      <c r="B685" s="16" t="s">
        <v>1866</v>
      </c>
      <c r="C685" s="22" t="s">
        <v>78</v>
      </c>
      <c r="D685" s="16" t="s">
        <v>79</v>
      </c>
      <c r="E685" s="16"/>
      <c r="F685" s="17" t="str">
        <f t="shared" si="13"/>
        <v>Từ chối Phỏng vấn</v>
      </c>
      <c r="G685" s="16" t="s">
        <v>2591</v>
      </c>
      <c r="H685" s="18">
        <v>969470201</v>
      </c>
      <c r="I685" s="16" t="s">
        <v>2592</v>
      </c>
      <c r="J685" s="81"/>
      <c r="K685" s="30" t="s">
        <v>2593</v>
      </c>
      <c r="L685" s="21" t="str">
        <f ca="1">IFERROR(__xludf.DUMMYFUNCTION("if(or(countifs($H$3:H214,H214)&gt;1, countifs($I$3:I214,I214)&gt;1),""Trùng"",if(or(COUNTIFS('Data tổng'!$I:$I,$I214)&gt;1,COUNTIFS('Data tổng'!$H:$H,$H214)&gt;1),""Trùng ""&amp;FILTER('Data tổng'!$B:$B,'Data tổng'!$I:$I=$I214,'Data tổng'!$B:$B&lt;&gt;$B214),""ok""))"),"ok")</f>
        <v>ok</v>
      </c>
      <c r="M685" s="16" t="s">
        <v>40</v>
      </c>
      <c r="N685" s="16"/>
      <c r="O685" s="16"/>
      <c r="P685" s="16"/>
      <c r="Q685" s="16"/>
      <c r="R685" s="16"/>
      <c r="S685" s="16"/>
      <c r="T685" s="16"/>
      <c r="U685" s="22"/>
      <c r="V685" s="23">
        <v>44515</v>
      </c>
      <c r="W685" s="24" t="s">
        <v>57</v>
      </c>
      <c r="X685" s="25">
        <v>44517</v>
      </c>
      <c r="Y685" s="33">
        <v>0.60416666666666663</v>
      </c>
      <c r="Z685" s="26" t="s">
        <v>160</v>
      </c>
      <c r="AA685" s="26" t="s">
        <v>58</v>
      </c>
      <c r="AB685" s="27"/>
      <c r="AC685" s="27"/>
      <c r="AD685" s="29"/>
      <c r="AE685" s="29"/>
      <c r="AF685" s="29"/>
      <c r="AG685" s="29"/>
    </row>
    <row r="686" spans="1:33" ht="113.5" hidden="1">
      <c r="A686" s="15">
        <v>44515</v>
      </c>
      <c r="B686" s="16" t="s">
        <v>1866</v>
      </c>
      <c r="C686" s="22" t="s">
        <v>78</v>
      </c>
      <c r="D686" s="16" t="s">
        <v>79</v>
      </c>
      <c r="E686" s="16"/>
      <c r="F686" s="17" t="str">
        <f t="shared" si="13"/>
        <v>Fail Phỏng vấn</v>
      </c>
      <c r="G686" s="16" t="s">
        <v>2594</v>
      </c>
      <c r="H686" s="18">
        <v>349543673</v>
      </c>
      <c r="I686" s="16" t="s">
        <v>2595</v>
      </c>
      <c r="J686" s="81"/>
      <c r="K686" s="30" t="s">
        <v>2596</v>
      </c>
      <c r="L686" s="21" t="str">
        <f ca="1">IFERROR(__xludf.DUMMYFUNCTION("if(or(countifs($H$3:H215,H215)&gt;1, countifs($I$3:I215,I215)&gt;1),""Trùng"",if(or(COUNTIFS('Data tổng'!$I:$I,$I215)&gt;1,COUNTIFS('Data tổng'!$H:$H,$H215)&gt;1),""Trùng ""&amp;FILTER('Data tổng'!$B:$B,'Data tổng'!$I:$I=$I215,'Data tổng'!$B:$B&lt;&gt;$B215),""ok""))"),"ok")</f>
        <v>ok</v>
      </c>
      <c r="M686" s="16" t="s">
        <v>149</v>
      </c>
      <c r="N686" s="16" t="s">
        <v>41</v>
      </c>
      <c r="O686" s="16"/>
      <c r="P686" s="16"/>
      <c r="Q686" s="16"/>
      <c r="R686" s="16"/>
      <c r="S686" s="16"/>
      <c r="T686" s="16"/>
      <c r="U686" s="22" t="s">
        <v>2597</v>
      </c>
      <c r="V686" s="23">
        <v>44515</v>
      </c>
      <c r="W686" s="24" t="s">
        <v>57</v>
      </c>
      <c r="X686" s="25">
        <v>44524</v>
      </c>
      <c r="Y686" s="33">
        <v>0.45833333333333331</v>
      </c>
      <c r="Z686" s="26" t="s">
        <v>160</v>
      </c>
      <c r="AA686" s="26" t="s">
        <v>47</v>
      </c>
      <c r="AB686" s="27"/>
      <c r="AC686" s="27"/>
      <c r="AD686" s="29"/>
      <c r="AE686" s="29"/>
      <c r="AF686" s="29"/>
      <c r="AG686" s="29"/>
    </row>
    <row r="687" spans="1:33" ht="151" hidden="1">
      <c r="A687" s="15">
        <v>44515</v>
      </c>
      <c r="B687" s="16" t="s">
        <v>1866</v>
      </c>
      <c r="C687" s="22" t="s">
        <v>2122</v>
      </c>
      <c r="D687" s="16"/>
      <c r="E687" s="16"/>
      <c r="F687" s="17" t="str">
        <f t="shared" si="13"/>
        <v>Fail Phỏng vấn</v>
      </c>
      <c r="G687" s="16" t="s">
        <v>2598</v>
      </c>
      <c r="H687" s="18">
        <v>989514264</v>
      </c>
      <c r="I687" s="16" t="s">
        <v>2599</v>
      </c>
      <c r="J687" s="81"/>
      <c r="K687" s="30" t="s">
        <v>2600</v>
      </c>
      <c r="L687" s="21" t="str">
        <f ca="1">IFERROR(__xludf.DUMMYFUNCTION("if(or(countifs($H$3:H216,H216)&gt;1, countifs($I$3:I216,I216)&gt;1),""Trùng"",if(or(COUNTIFS('Data tổng'!$I:$I,$I216)&gt;1,COUNTIFS('Data tổng'!$H:$H,$H216)&gt;1),""Trùng ""&amp;FILTER('Data tổng'!$B:$B,'Data tổng'!$I:$I=$I216,'Data tổng'!$B:$B&lt;&gt;$B216),""ok""))"),"ok")</f>
        <v>ok</v>
      </c>
      <c r="M687" s="16" t="s">
        <v>149</v>
      </c>
      <c r="N687" s="16" t="s">
        <v>150</v>
      </c>
      <c r="O687" s="16"/>
      <c r="P687" s="16"/>
      <c r="Q687" s="16"/>
      <c r="R687" s="16"/>
      <c r="S687" s="16"/>
      <c r="T687" s="16"/>
      <c r="U687" s="22" t="s">
        <v>2601</v>
      </c>
      <c r="V687" s="23">
        <v>44515</v>
      </c>
      <c r="W687" s="24" t="s">
        <v>57</v>
      </c>
      <c r="X687" s="25">
        <v>44516</v>
      </c>
      <c r="Y687" s="33">
        <v>0.85416666666666663</v>
      </c>
      <c r="Z687" s="26" t="s">
        <v>2155</v>
      </c>
      <c r="AA687" s="26" t="s">
        <v>47</v>
      </c>
      <c r="AB687" s="27"/>
      <c r="AC687" s="27"/>
      <c r="AD687" s="29"/>
      <c r="AE687" s="29"/>
      <c r="AF687" s="29"/>
      <c r="AG687" s="29"/>
    </row>
    <row r="688" spans="1:33" ht="51" hidden="1">
      <c r="A688" s="15">
        <v>44516</v>
      </c>
      <c r="B688" s="16" t="s">
        <v>1866</v>
      </c>
      <c r="C688" s="22" t="s">
        <v>78</v>
      </c>
      <c r="D688" s="16" t="s">
        <v>79</v>
      </c>
      <c r="E688" s="16"/>
      <c r="F688" s="17" t="str">
        <f t="shared" si="13"/>
        <v>Fail Phỏng vấn</v>
      </c>
      <c r="G688" s="16" t="s">
        <v>2602</v>
      </c>
      <c r="H688" s="18">
        <v>395381990</v>
      </c>
      <c r="I688" s="16" t="s">
        <v>2603</v>
      </c>
      <c r="J688" s="81"/>
      <c r="K688" s="30" t="s">
        <v>2604</v>
      </c>
      <c r="L688" s="21" t="str">
        <f ca="1">IFERROR(__xludf.DUMMYFUNCTION("if(or(countifs($H$3:H217,H217)&gt;1, countifs($I$3:I217,I217)&gt;1),""Trùng"",if(or(COUNTIFS('Data tổng'!$I:$I,$I217)&gt;1,COUNTIFS('Data tổng'!$H:$H,$H217)&gt;1),""Trùng ""&amp;FILTER('Data tổng'!$B:$B,'Data tổng'!$I:$I=$I217,'Data tổng'!$B:$B&lt;&gt;$B217),""ok""))"),"ok")</f>
        <v>ok</v>
      </c>
      <c r="M688" s="16" t="s">
        <v>149</v>
      </c>
      <c r="N688" s="16" t="s">
        <v>150</v>
      </c>
      <c r="O688" s="16"/>
      <c r="P688" s="16"/>
      <c r="Q688" s="16"/>
      <c r="R688" s="16"/>
      <c r="S688" s="16"/>
      <c r="T688" s="16"/>
      <c r="U688" s="22" t="s">
        <v>2605</v>
      </c>
      <c r="V688" s="23">
        <v>44529</v>
      </c>
      <c r="W688" s="24" t="s">
        <v>57</v>
      </c>
      <c r="X688" s="25">
        <v>44566</v>
      </c>
      <c r="Y688" s="33">
        <v>0.72916666666666663</v>
      </c>
      <c r="Z688" s="26" t="s">
        <v>2606</v>
      </c>
      <c r="AA688" s="26" t="s">
        <v>47</v>
      </c>
      <c r="AB688" s="27"/>
      <c r="AC688" s="27"/>
      <c r="AD688" s="29"/>
      <c r="AE688" s="29"/>
      <c r="AF688" s="29"/>
      <c r="AG688" s="29"/>
    </row>
    <row r="689" spans="1:33" ht="88.5" hidden="1">
      <c r="A689" s="15">
        <v>44517</v>
      </c>
      <c r="B689" s="16" t="s">
        <v>1866</v>
      </c>
      <c r="C689" s="22" t="s">
        <v>78</v>
      </c>
      <c r="D689" s="16" t="s">
        <v>79</v>
      </c>
      <c r="E689" s="16"/>
      <c r="F689" s="17" t="str">
        <f t="shared" si="13"/>
        <v>Fail CV</v>
      </c>
      <c r="G689" s="16" t="s">
        <v>2607</v>
      </c>
      <c r="H689" s="18">
        <v>963380882</v>
      </c>
      <c r="I689" s="16" t="s">
        <v>2608</v>
      </c>
      <c r="J689" s="81"/>
      <c r="K689" s="30" t="s">
        <v>2609</v>
      </c>
      <c r="L689" s="21" t="str">
        <f ca="1">IFERROR(__xludf.DUMMYFUNCTION("if(or(countifs($H$3:H218,H218)&gt;1, countifs($I$3:I218,I218)&gt;1),""Trùng"",if(or(COUNTIFS('Data tổng'!$I:$I,$I218)&gt;1,COUNTIFS('Data tổng'!$H:$H,$H218)&gt;1),""Trùng ""&amp;FILTER('Data tổng'!$B:$B,'Data tổng'!$I:$I=$I218,'Data tổng'!$B:$B&lt;&gt;$B218),""ok""))"),"ok")</f>
        <v>ok</v>
      </c>
      <c r="M689" s="16" t="s">
        <v>149</v>
      </c>
      <c r="N689" s="16" t="s">
        <v>41</v>
      </c>
      <c r="O689" s="16"/>
      <c r="P689" s="16"/>
      <c r="Q689" s="16"/>
      <c r="R689" s="16"/>
      <c r="S689" s="16"/>
      <c r="T689" s="16"/>
      <c r="U689" s="22" t="s">
        <v>2610</v>
      </c>
      <c r="V689" s="23">
        <v>44518</v>
      </c>
      <c r="W689" s="24" t="s">
        <v>47</v>
      </c>
      <c r="X689" s="25"/>
      <c r="Y689" s="26"/>
      <c r="Z689" s="26"/>
      <c r="AA689" s="26"/>
      <c r="AB689" s="27"/>
      <c r="AC689" s="27"/>
      <c r="AD689" s="29"/>
      <c r="AE689" s="29"/>
      <c r="AF689" s="29"/>
      <c r="AG689" s="29"/>
    </row>
    <row r="690" spans="1:33" ht="88.5" hidden="1">
      <c r="A690" s="15">
        <v>44517</v>
      </c>
      <c r="B690" s="16" t="s">
        <v>1866</v>
      </c>
      <c r="C690" s="22" t="s">
        <v>78</v>
      </c>
      <c r="D690" s="16" t="s">
        <v>35</v>
      </c>
      <c r="E690" s="16"/>
      <c r="F690" s="17" t="str">
        <f t="shared" si="13"/>
        <v>Fail Phỏng vấn</v>
      </c>
      <c r="G690" s="16" t="s">
        <v>2611</v>
      </c>
      <c r="H690" s="18">
        <v>362428977</v>
      </c>
      <c r="I690" s="16" t="s">
        <v>2612</v>
      </c>
      <c r="J690" s="81"/>
      <c r="K690" s="20" t="s">
        <v>2613</v>
      </c>
      <c r="L690" s="21" t="str">
        <f ca="1">IFERROR(__xludf.DUMMYFUNCTION("if(or(countifs($H$3:H219,H219)&gt;1, countifs($I$3:I219,I219)&gt;1),""Trùng"",if(or(COUNTIFS('Data tổng'!$I:$I,$I219)&gt;1,COUNTIFS('Data tổng'!$H:$H,$H219)&gt;1),""Trùng ""&amp;FILTER('Data tổng'!$B:$B,'Data tổng'!$I:$I=$I219,'Data tổng'!$B:$B&lt;&gt;$B219),""ok""))"),"ok")</f>
        <v>ok</v>
      </c>
      <c r="M690" s="16" t="s">
        <v>149</v>
      </c>
      <c r="N690" s="16" t="s">
        <v>41</v>
      </c>
      <c r="O690" s="16"/>
      <c r="P690" s="16"/>
      <c r="Q690" s="16"/>
      <c r="R690" s="16"/>
      <c r="S690" s="16"/>
      <c r="T690" s="16"/>
      <c r="U690" s="22" t="s">
        <v>2614</v>
      </c>
      <c r="V690" s="23">
        <v>44518</v>
      </c>
      <c r="W690" s="24" t="s">
        <v>57</v>
      </c>
      <c r="X690" s="25">
        <v>44523</v>
      </c>
      <c r="Y690" s="33">
        <v>0.625</v>
      </c>
      <c r="Z690" s="26" t="s">
        <v>2615</v>
      </c>
      <c r="AA690" s="26" t="s">
        <v>47</v>
      </c>
      <c r="AB690" s="27"/>
      <c r="AC690" s="27"/>
      <c r="AD690" s="29"/>
      <c r="AE690" s="29"/>
      <c r="AF690" s="29"/>
      <c r="AG690" s="29"/>
    </row>
    <row r="691" spans="1:33" ht="101" hidden="1">
      <c r="A691" s="15">
        <v>44517</v>
      </c>
      <c r="B691" s="16" t="s">
        <v>1866</v>
      </c>
      <c r="C691" s="22" t="s">
        <v>155</v>
      </c>
      <c r="D691" s="16" t="s">
        <v>79</v>
      </c>
      <c r="E691" s="16"/>
      <c r="F691" s="17" t="str">
        <f t="shared" si="13"/>
        <v>Fail Phỏng vấn</v>
      </c>
      <c r="G691" s="16" t="s">
        <v>2616</v>
      </c>
      <c r="H691" s="18">
        <v>364178916</v>
      </c>
      <c r="I691" s="16" t="s">
        <v>2617</v>
      </c>
      <c r="J691" s="81"/>
      <c r="K691" s="30" t="s">
        <v>2618</v>
      </c>
      <c r="L691" s="21" t="str">
        <f ca="1">IFERROR(__xludf.DUMMYFUNCTION("if(or(countifs($H$3:H220,H220)&gt;1, countifs($I$3:I220,I220)&gt;1),""Trùng"",if(or(COUNTIFS('Data tổng'!$I:$I,$I220)&gt;1,COUNTIFS('Data tổng'!$H:$H,$H220)&gt;1),""Trùng ""&amp;FILTER('Data tổng'!$B:$B,'Data tổng'!$I:$I=$I220,'Data tổng'!$B:$B&lt;&gt;$B220),""ok""))"),"ok")</f>
        <v>ok</v>
      </c>
      <c r="M691" s="16" t="s">
        <v>149</v>
      </c>
      <c r="N691" s="16" t="s">
        <v>150</v>
      </c>
      <c r="O691" s="16"/>
      <c r="P691" s="16"/>
      <c r="Q691" s="16"/>
      <c r="R691" s="16"/>
      <c r="S691" s="16"/>
      <c r="T691" s="16"/>
      <c r="U691" s="22" t="s">
        <v>2619</v>
      </c>
      <c r="V691" s="23">
        <v>44517</v>
      </c>
      <c r="W691" s="24" t="s">
        <v>57</v>
      </c>
      <c r="X691" s="25">
        <v>44518</v>
      </c>
      <c r="Y691" s="33">
        <v>0.60416666666666663</v>
      </c>
      <c r="Z691" s="26" t="s">
        <v>160</v>
      </c>
      <c r="AA691" s="26" t="s">
        <v>47</v>
      </c>
      <c r="AB691" s="27"/>
      <c r="AC691" s="27"/>
      <c r="AD691" s="29"/>
      <c r="AE691" s="29"/>
      <c r="AF691" s="29"/>
      <c r="AG691" s="29"/>
    </row>
    <row r="692" spans="1:33" ht="126" hidden="1">
      <c r="A692" s="15">
        <v>44517</v>
      </c>
      <c r="B692" s="16" t="s">
        <v>1866</v>
      </c>
      <c r="C692" s="22" t="s">
        <v>78</v>
      </c>
      <c r="D692" s="16" t="s">
        <v>79</v>
      </c>
      <c r="E692" s="16"/>
      <c r="F692" s="17" t="str">
        <f t="shared" si="13"/>
        <v>Đã onboard</v>
      </c>
      <c r="G692" s="16" t="s">
        <v>2620</v>
      </c>
      <c r="H692" s="18">
        <v>352764233</v>
      </c>
      <c r="I692" s="16" t="s">
        <v>2621</v>
      </c>
      <c r="J692" s="81"/>
      <c r="K692" s="30" t="s">
        <v>2622</v>
      </c>
      <c r="L692" s="21" t="str">
        <f ca="1">IFERROR(__xludf.DUMMYFUNCTION("if(or(countifs($H$3:H221,H221)&gt;1, countifs($I$3:I221,I221)&gt;1),""Trùng"",if(or(COUNTIFS('Data tổng'!$I:$I,$I221)&gt;1,COUNTIFS('Data tổng'!$H:$H,$H221)&gt;1),""Trùng ""&amp;FILTER('Data tổng'!$B:$B,'Data tổng'!$I:$I=$I221,'Data tổng'!$B:$B&lt;&gt;$B221),""ok""))"),"ok")</f>
        <v>ok</v>
      </c>
      <c r="M692" s="16" t="s">
        <v>149</v>
      </c>
      <c r="N692" s="16" t="s">
        <v>41</v>
      </c>
      <c r="O692" s="16"/>
      <c r="P692" s="16"/>
      <c r="Q692" s="16"/>
      <c r="R692" s="16"/>
      <c r="S692" s="16"/>
      <c r="T692" s="16"/>
      <c r="U692" s="22" t="s">
        <v>2623</v>
      </c>
      <c r="V692" s="23">
        <v>44518</v>
      </c>
      <c r="W692" s="24" t="s">
        <v>57</v>
      </c>
      <c r="X692" s="25">
        <v>44526</v>
      </c>
      <c r="Y692" s="33">
        <v>0.75</v>
      </c>
      <c r="Z692" s="26" t="s">
        <v>2624</v>
      </c>
      <c r="AA692" s="26" t="s">
        <v>57</v>
      </c>
      <c r="AB692" s="39">
        <v>44536</v>
      </c>
      <c r="AC692" s="27" t="s">
        <v>65</v>
      </c>
      <c r="AD692" s="118">
        <v>44545</v>
      </c>
      <c r="AE692" s="29" t="s">
        <v>65</v>
      </c>
      <c r="AF692" s="29" t="s">
        <v>2625</v>
      </c>
      <c r="AG692" s="35">
        <v>14000000</v>
      </c>
    </row>
    <row r="693" spans="1:33" ht="26" hidden="1">
      <c r="A693" s="15">
        <v>44517</v>
      </c>
      <c r="B693" s="16" t="s">
        <v>1866</v>
      </c>
      <c r="C693" s="22" t="s">
        <v>78</v>
      </c>
      <c r="D693" s="16" t="s">
        <v>417</v>
      </c>
      <c r="E693" s="16"/>
      <c r="F693" s="17" t="str">
        <f t="shared" si="13"/>
        <v>Từ chối ứng tuyển</v>
      </c>
      <c r="G693" s="16" t="s">
        <v>2626</v>
      </c>
      <c r="H693" s="18">
        <v>963719639</v>
      </c>
      <c r="I693" s="16" t="s">
        <v>2627</v>
      </c>
      <c r="J693" s="81"/>
      <c r="K693" s="30" t="s">
        <v>2628</v>
      </c>
      <c r="L693" s="21" t="str">
        <f ca="1">IFERROR(__xludf.DUMMYFUNCTION("if(or(countifs($H$3:H222,H222)&gt;1, countifs($I$3:I222,I222)&gt;1),""Trùng"",if(or(COUNTIFS('Data tổng'!$I:$I,$I222)&gt;1,COUNTIFS('Data tổng'!$H:$H,$H222)&gt;1),""Trùng ""&amp;FILTER('Data tổng'!$B:$B,'Data tổng'!$I:$I=$I222,'Data tổng'!$B:$B&lt;&gt;$B222),""ok""))"),"ok")</f>
        <v>ok</v>
      </c>
      <c r="M693" s="16" t="s">
        <v>149</v>
      </c>
      <c r="N693" s="16" t="s">
        <v>150</v>
      </c>
      <c r="O693" s="16"/>
      <c r="P693" s="16"/>
      <c r="Q693" s="16"/>
      <c r="R693" s="16"/>
      <c r="S693" s="16"/>
      <c r="T693" s="16"/>
      <c r="U693" s="22"/>
      <c r="V693" s="23">
        <v>44518</v>
      </c>
      <c r="W693" s="24" t="s">
        <v>58</v>
      </c>
      <c r="X693" s="25"/>
      <c r="Y693" s="26"/>
      <c r="Z693" s="26"/>
      <c r="AA693" s="26"/>
      <c r="AB693" s="27"/>
      <c r="AC693" s="27"/>
      <c r="AD693" s="29"/>
      <c r="AE693" s="29"/>
      <c r="AF693" s="29"/>
      <c r="AG693" s="29"/>
    </row>
    <row r="694" spans="1:33" ht="63.5" hidden="1">
      <c r="A694" s="15">
        <v>44518</v>
      </c>
      <c r="B694" s="16" t="s">
        <v>1866</v>
      </c>
      <c r="C694" s="22" t="s">
        <v>78</v>
      </c>
      <c r="D694" s="16" t="s">
        <v>417</v>
      </c>
      <c r="E694" s="16"/>
      <c r="F694" s="17" t="str">
        <f t="shared" si="13"/>
        <v>Fail Phỏng vấn</v>
      </c>
      <c r="G694" s="16" t="s">
        <v>2629</v>
      </c>
      <c r="H694" s="18">
        <v>978476198</v>
      </c>
      <c r="I694" s="16" t="s">
        <v>2630</v>
      </c>
      <c r="J694" s="81"/>
      <c r="K694" s="30" t="s">
        <v>2631</v>
      </c>
      <c r="L694" s="21" t="str">
        <f ca="1">IFERROR(__xludf.DUMMYFUNCTION("if(or(countifs($H$3:H223,H223)&gt;1, countifs($I$3:I223,I223)&gt;1),""Trùng"",if(or(COUNTIFS('Data tổng'!$I:$I,$I223)&gt;1,COUNTIFS('Data tổng'!$H:$H,$H223)&gt;1),""Trùng ""&amp;FILTER('Data tổng'!$B:$B,'Data tổng'!$I:$I=$I223,'Data tổng'!$B:$B&lt;&gt;$B223),""ok""))"),"ok")</f>
        <v>ok</v>
      </c>
      <c r="M694" s="16" t="s">
        <v>149</v>
      </c>
      <c r="N694" s="16" t="s">
        <v>150</v>
      </c>
      <c r="O694" s="16"/>
      <c r="P694" s="16"/>
      <c r="Q694" s="16"/>
      <c r="R694" s="16"/>
      <c r="S694" s="16"/>
      <c r="T694" s="16"/>
      <c r="U694" s="22" t="s">
        <v>2632</v>
      </c>
      <c r="V694" s="23">
        <v>44518</v>
      </c>
      <c r="W694" s="24" t="s">
        <v>57</v>
      </c>
      <c r="X694" s="25">
        <v>44524</v>
      </c>
      <c r="Y694" s="33">
        <v>0.45833333333333331</v>
      </c>
      <c r="Z694" s="26" t="s">
        <v>2615</v>
      </c>
      <c r="AA694" s="26" t="s">
        <v>47</v>
      </c>
      <c r="AB694" s="27"/>
      <c r="AC694" s="27"/>
      <c r="AD694" s="29"/>
      <c r="AE694" s="29"/>
      <c r="AF694" s="29"/>
      <c r="AG694" s="29"/>
    </row>
    <row r="695" spans="1:33" ht="26" hidden="1">
      <c r="A695" s="15">
        <v>44518</v>
      </c>
      <c r="B695" s="16" t="s">
        <v>1866</v>
      </c>
      <c r="C695" s="22" t="s">
        <v>2633</v>
      </c>
      <c r="D695" s="16"/>
      <c r="E695" s="16"/>
      <c r="F695" s="17" t="str">
        <f t="shared" si="13"/>
        <v>Không onboard</v>
      </c>
      <c r="G695" s="16" t="s">
        <v>2634</v>
      </c>
      <c r="H695" s="18">
        <v>983953520</v>
      </c>
      <c r="I695" s="16" t="s">
        <v>2635</v>
      </c>
      <c r="J695" s="81"/>
      <c r="K695" s="30" t="s">
        <v>2636</v>
      </c>
      <c r="L695" s="21" t="str">
        <f ca="1">IFERROR(__xludf.DUMMYFUNCTION("if(or(countifs($H$3:H224,H224)&gt;1, countifs($I$3:I224,I224)&gt;1),""Trùng"",if(or(COUNTIFS('Data tổng'!$I:$I,$I224)&gt;1,COUNTIFS('Data tổng'!$H:$H,$H224)&gt;1),""Trùng ""&amp;FILTER('Data tổng'!$B:$B,'Data tổng'!$I:$I=$I224,'Data tổng'!$B:$B&lt;&gt;$B224),""ok""))"),"ok")</f>
        <v>ok</v>
      </c>
      <c r="M695" s="16" t="s">
        <v>112</v>
      </c>
      <c r="N695" s="16"/>
      <c r="O695" s="16"/>
      <c r="P695" s="16"/>
      <c r="Q695" s="16"/>
      <c r="R695" s="16"/>
      <c r="S695" s="16"/>
      <c r="T695" s="16"/>
      <c r="U695" s="22" t="s">
        <v>2637</v>
      </c>
      <c r="V695" s="23">
        <v>44518</v>
      </c>
      <c r="W695" s="24" t="s">
        <v>57</v>
      </c>
      <c r="X695" s="25">
        <v>44518</v>
      </c>
      <c r="Y695" s="33">
        <v>0.41666666666666669</v>
      </c>
      <c r="Z695" s="26" t="s">
        <v>2155</v>
      </c>
      <c r="AA695" s="26" t="s">
        <v>57</v>
      </c>
      <c r="AB695" s="39">
        <v>44517</v>
      </c>
      <c r="AC695" s="27" t="s">
        <v>128</v>
      </c>
      <c r="AD695" s="118">
        <v>44524</v>
      </c>
      <c r="AE695" s="29" t="s">
        <v>128</v>
      </c>
      <c r="AF695" s="29"/>
      <c r="AG695" s="29"/>
    </row>
    <row r="696" spans="1:33" ht="26.5" hidden="1">
      <c r="A696" s="15">
        <v>44523</v>
      </c>
      <c r="B696" s="16" t="s">
        <v>1866</v>
      </c>
      <c r="C696" s="22" t="s">
        <v>78</v>
      </c>
      <c r="D696" s="16" t="s">
        <v>79</v>
      </c>
      <c r="E696" s="16"/>
      <c r="F696" s="17" t="str">
        <f t="shared" si="13"/>
        <v>Đã onboard</v>
      </c>
      <c r="G696" s="16" t="s">
        <v>2264</v>
      </c>
      <c r="H696" s="18">
        <v>362877277</v>
      </c>
      <c r="I696" s="16" t="s">
        <v>2638</v>
      </c>
      <c r="J696" s="81"/>
      <c r="K696" s="30" t="s">
        <v>2639</v>
      </c>
      <c r="L696" s="21" t="str">
        <f ca="1">IFERROR(__xludf.DUMMYFUNCTION("if(or(countifs($H$3:H225,H225)&gt;1, countifs($I$3:I225,I225)&gt;1),""Trùng"",if(or(COUNTIFS('Data tổng'!$I:$I,$I225)&gt;1,COUNTIFS('Data tổng'!$H:$H,$H225)&gt;1),""Trùng ""&amp;FILTER('Data tổng'!$B:$B,'Data tổng'!$I:$I=$I225,'Data tổng'!$B:$B&lt;&gt;$B225),""ok""))"),"ok")</f>
        <v>ok</v>
      </c>
      <c r="M696" s="16" t="s">
        <v>149</v>
      </c>
      <c r="N696" s="16" t="s">
        <v>150</v>
      </c>
      <c r="O696" s="16"/>
      <c r="P696" s="16"/>
      <c r="Q696" s="16"/>
      <c r="R696" s="16"/>
      <c r="S696" s="16"/>
      <c r="T696" s="16"/>
      <c r="U696" s="22"/>
      <c r="V696" s="23">
        <v>44523</v>
      </c>
      <c r="W696" s="24" t="s">
        <v>57</v>
      </c>
      <c r="X696" s="25">
        <v>44524</v>
      </c>
      <c r="Y696" s="33">
        <v>0.625</v>
      </c>
      <c r="Z696" s="26" t="s">
        <v>2624</v>
      </c>
      <c r="AA696" s="26" t="s">
        <v>57</v>
      </c>
      <c r="AB696" s="39">
        <v>44525</v>
      </c>
      <c r="AC696" s="27" t="s">
        <v>65</v>
      </c>
      <c r="AD696" s="118">
        <v>44545</v>
      </c>
      <c r="AE696" s="29" t="s">
        <v>65</v>
      </c>
      <c r="AF696" s="29" t="s">
        <v>2625</v>
      </c>
      <c r="AG696" s="35">
        <v>13000000</v>
      </c>
    </row>
    <row r="697" spans="1:33" hidden="1">
      <c r="A697" s="15">
        <v>44524</v>
      </c>
      <c r="B697" s="16" t="s">
        <v>1866</v>
      </c>
      <c r="C697" s="22" t="s">
        <v>155</v>
      </c>
      <c r="D697" s="16" t="s">
        <v>79</v>
      </c>
      <c r="E697" s="16"/>
      <c r="F697" s="17" t="str">
        <f t="shared" si="13"/>
        <v>Fail CV</v>
      </c>
      <c r="G697" s="16" t="s">
        <v>2640</v>
      </c>
      <c r="H697" s="18">
        <v>987434342</v>
      </c>
      <c r="I697" s="16" t="s">
        <v>2641</v>
      </c>
      <c r="J697" s="81"/>
      <c r="K697" s="30" t="s">
        <v>2642</v>
      </c>
      <c r="L697" s="21" t="str">
        <f ca="1">IFERROR(__xludf.DUMMYFUNCTION("if(or(countifs($H$3:H226,H226)&gt;1, countifs($I$3:I226,I226)&gt;1),""Trùng"",if(or(COUNTIFS('Data tổng'!$I:$I,$I226)&gt;1,COUNTIFS('Data tổng'!$H:$H,$H226)&gt;1),""Trùng ""&amp;FILTER('Data tổng'!$B:$B,'Data tổng'!$I:$I=$I226,'Data tổng'!$B:$B&lt;&gt;$B226),""ok""))"),"ok")</f>
        <v>ok</v>
      </c>
      <c r="M697" s="16" t="s">
        <v>149</v>
      </c>
      <c r="N697" s="16" t="s">
        <v>41</v>
      </c>
      <c r="O697" s="16"/>
      <c r="P697" s="16"/>
      <c r="Q697" s="16"/>
      <c r="R697" s="16"/>
      <c r="S697" s="16"/>
      <c r="T697" s="16"/>
      <c r="U697" s="22"/>
      <c r="V697" s="23">
        <v>44524</v>
      </c>
      <c r="W697" s="24" t="s">
        <v>47</v>
      </c>
      <c r="X697" s="25"/>
      <c r="Y697" s="26"/>
      <c r="Z697" s="26"/>
      <c r="AA697" s="26"/>
      <c r="AB697" s="27"/>
      <c r="AC697" s="27"/>
      <c r="AD697" s="29"/>
      <c r="AE697" s="29"/>
      <c r="AF697" s="29"/>
      <c r="AG697" s="29"/>
    </row>
    <row r="698" spans="1:33" ht="113.5" hidden="1">
      <c r="A698" s="15">
        <v>44524</v>
      </c>
      <c r="B698" s="16" t="s">
        <v>1866</v>
      </c>
      <c r="C698" s="22" t="s">
        <v>78</v>
      </c>
      <c r="D698" s="16" t="s">
        <v>79</v>
      </c>
      <c r="E698" s="16"/>
      <c r="F698" s="17" t="str">
        <f t="shared" si="13"/>
        <v>Fail Phỏng vấn</v>
      </c>
      <c r="G698" s="16" t="s">
        <v>2594</v>
      </c>
      <c r="H698" s="18">
        <v>349543673</v>
      </c>
      <c r="I698" s="16" t="s">
        <v>2595</v>
      </c>
      <c r="J698" s="81"/>
      <c r="K698" s="30" t="s">
        <v>2596</v>
      </c>
      <c r="L698" s="21" t="str">
        <f ca="1">IFERROR(__xludf.DUMMYFUNCTION("if(or(countifs($H$3:H227,H227)&gt;1, countifs($I$3:I227,I227)&gt;1),""Trùng"",if(or(COUNTIFS('Data tổng'!$I:$I,$I227)&gt;1,COUNTIFS('Data tổng'!$H:$H,$H227)&gt;1),""Trùng ""&amp;FILTER('Data tổng'!$B:$B,'Data tổng'!$I:$I=$I227,'Data tổng'!$B:$B&lt;&gt;$B227),""ok""))"),"Trùng")</f>
        <v>Trùng</v>
      </c>
      <c r="M698" s="16" t="s">
        <v>294</v>
      </c>
      <c r="N698" s="16" t="s">
        <v>41</v>
      </c>
      <c r="O698" s="16"/>
      <c r="P698" s="16"/>
      <c r="Q698" s="16"/>
      <c r="R698" s="16"/>
      <c r="S698" s="16"/>
      <c r="T698" s="16"/>
      <c r="U698" s="22" t="s">
        <v>2597</v>
      </c>
      <c r="V698" s="23">
        <v>44524</v>
      </c>
      <c r="W698" s="24" t="s">
        <v>57</v>
      </c>
      <c r="X698" s="25">
        <v>44524</v>
      </c>
      <c r="Y698" s="33">
        <v>0.66666666666666663</v>
      </c>
      <c r="Z698" s="26" t="s">
        <v>2615</v>
      </c>
      <c r="AA698" s="26" t="s">
        <v>47</v>
      </c>
      <c r="AB698" s="27"/>
      <c r="AC698" s="27"/>
      <c r="AD698" s="29"/>
      <c r="AE698" s="29"/>
      <c r="AF698" s="29"/>
      <c r="AG698" s="29"/>
    </row>
    <row r="699" spans="1:33" ht="38.5" hidden="1">
      <c r="A699" s="15">
        <v>44526</v>
      </c>
      <c r="B699" s="16" t="s">
        <v>1866</v>
      </c>
      <c r="C699" s="22" t="s">
        <v>78</v>
      </c>
      <c r="D699" s="16" t="s">
        <v>417</v>
      </c>
      <c r="E699" s="16"/>
      <c r="F699" s="17" t="str">
        <f t="shared" si="13"/>
        <v>Fail Phỏng vấn</v>
      </c>
      <c r="G699" s="16" t="s">
        <v>2643</v>
      </c>
      <c r="H699" s="18">
        <v>362806123</v>
      </c>
      <c r="I699" s="16" t="s">
        <v>2644</v>
      </c>
      <c r="J699" s="81"/>
      <c r="K699" s="30" t="s">
        <v>2645</v>
      </c>
      <c r="L699" s="21" t="str">
        <f ca="1">IFERROR(__xludf.DUMMYFUNCTION("if(or(countifs($H$3:H228,H228)&gt;1, countifs($I$3:I228,I228)&gt;1),""Trùng"",if(or(COUNTIFS('Data tổng'!$I:$I,$I228)&gt;1,COUNTIFS('Data tổng'!$H:$H,$H228)&gt;1),""Trùng ""&amp;FILTER('Data tổng'!$B:$B,'Data tổng'!$I:$I=$I228,'Data tổng'!$B:$B&lt;&gt;$B228),""ok""))"),"ok")</f>
        <v>ok</v>
      </c>
      <c r="M699" s="16" t="s">
        <v>149</v>
      </c>
      <c r="N699" s="16" t="s">
        <v>41</v>
      </c>
      <c r="O699" s="16"/>
      <c r="P699" s="16"/>
      <c r="Q699" s="16"/>
      <c r="R699" s="16"/>
      <c r="S699" s="16"/>
      <c r="T699" s="16"/>
      <c r="U699" s="22"/>
      <c r="V699" s="23">
        <v>44526</v>
      </c>
      <c r="W699" s="24" t="s">
        <v>57</v>
      </c>
      <c r="X699" s="25">
        <v>44529</v>
      </c>
      <c r="Y699" s="33">
        <v>0.75</v>
      </c>
      <c r="Z699" s="26" t="s">
        <v>2624</v>
      </c>
      <c r="AA699" s="26" t="s">
        <v>47</v>
      </c>
      <c r="AB699" s="27"/>
      <c r="AC699" s="27"/>
      <c r="AD699" s="29"/>
      <c r="AE699" s="29"/>
      <c r="AF699" s="29"/>
      <c r="AG699" s="29"/>
    </row>
    <row r="700" spans="1:33" ht="38.5" hidden="1">
      <c r="A700" s="15">
        <v>44526</v>
      </c>
      <c r="B700" s="16" t="s">
        <v>1866</v>
      </c>
      <c r="C700" s="22" t="s">
        <v>2106</v>
      </c>
      <c r="D700" s="16"/>
      <c r="E700" s="16"/>
      <c r="F700" s="17" t="str">
        <f t="shared" si="13"/>
        <v>Fail Phỏng vấn</v>
      </c>
      <c r="G700" s="16" t="s">
        <v>2377</v>
      </c>
      <c r="H700" s="18">
        <v>343401357</v>
      </c>
      <c r="I700" s="16" t="s">
        <v>2646</v>
      </c>
      <c r="J700" s="81"/>
      <c r="K700" s="30" t="s">
        <v>2647</v>
      </c>
      <c r="L700" s="21" t="str">
        <f ca="1">IFERROR(__xludf.DUMMYFUNCTION("if(or(countifs($H$3:H229,H229)&gt;1, countifs($I$3:I229,I229)&gt;1),""Trùng"",if(or(COUNTIFS('Data tổng'!$I:$I,$I229)&gt;1,COUNTIFS('Data tổng'!$H:$H,$H229)&gt;1),""Trùng ""&amp;FILTER('Data tổng'!$B:$B,'Data tổng'!$I:$I=$I229,'Data tổng'!$B:$B&lt;&gt;$B229),""ok""))"),"ok")</f>
        <v>ok</v>
      </c>
      <c r="M700" s="16" t="s">
        <v>83</v>
      </c>
      <c r="N700" s="16" t="s">
        <v>243</v>
      </c>
      <c r="O700" s="16"/>
      <c r="P700" s="16"/>
      <c r="Q700" s="16"/>
      <c r="R700" s="16"/>
      <c r="S700" s="16"/>
      <c r="T700" s="16"/>
      <c r="U700" s="22"/>
      <c r="V700" s="23">
        <v>44526</v>
      </c>
      <c r="W700" s="24" t="s">
        <v>57</v>
      </c>
      <c r="X700" s="25">
        <v>44526</v>
      </c>
      <c r="Y700" s="33">
        <v>0.58333333333333337</v>
      </c>
      <c r="Z700" s="26" t="s">
        <v>2648</v>
      </c>
      <c r="AA700" s="26" t="s">
        <v>47</v>
      </c>
      <c r="AB700" s="27"/>
      <c r="AC700" s="27"/>
      <c r="AD700" s="29"/>
      <c r="AE700" s="29"/>
      <c r="AF700" s="29"/>
      <c r="AG700" s="29"/>
    </row>
    <row r="701" spans="1:33" ht="38.5" hidden="1">
      <c r="A701" s="15">
        <v>44519</v>
      </c>
      <c r="B701" s="16" t="s">
        <v>1866</v>
      </c>
      <c r="C701" s="22" t="s">
        <v>2106</v>
      </c>
      <c r="D701" s="16"/>
      <c r="E701" s="16"/>
      <c r="F701" s="17" t="str">
        <f t="shared" si="13"/>
        <v>Fail Phỏng vấn</v>
      </c>
      <c r="G701" s="16" t="s">
        <v>2649</v>
      </c>
      <c r="H701" s="18">
        <v>983147141</v>
      </c>
      <c r="I701" s="16" t="s">
        <v>2650</v>
      </c>
      <c r="J701" s="81"/>
      <c r="K701" s="30" t="s">
        <v>2651</v>
      </c>
      <c r="L701" s="21" t="str">
        <f ca="1">IFERROR(__xludf.DUMMYFUNCTION("if(or(countifs($H$3:H230,H230)&gt;1, countifs($I$3:I230,I230)&gt;1),""Trùng"",if(or(COUNTIFS('Data tổng'!$I:$I,$I230)&gt;1,COUNTIFS('Data tổng'!$H:$H,$H230)&gt;1),""Trùng ""&amp;FILTER('Data tổng'!$B:$B,'Data tổng'!$I:$I=$I230,'Data tổng'!$B:$B&lt;&gt;$B230),""ok""))"),"ok")</f>
        <v>ok</v>
      </c>
      <c r="M701" s="16" t="s">
        <v>112</v>
      </c>
      <c r="N701" s="16"/>
      <c r="O701" s="16"/>
      <c r="P701" s="16"/>
      <c r="Q701" s="16"/>
      <c r="R701" s="16"/>
      <c r="S701" s="16"/>
      <c r="T701" s="16"/>
      <c r="U701" s="22"/>
      <c r="V701" s="23">
        <v>44526</v>
      </c>
      <c r="W701" s="24" t="s">
        <v>57</v>
      </c>
      <c r="X701" s="25">
        <v>44526</v>
      </c>
      <c r="Y701" s="33">
        <v>0.58333333333333337</v>
      </c>
      <c r="Z701" s="26" t="s">
        <v>1065</v>
      </c>
      <c r="AA701" s="26" t="s">
        <v>47</v>
      </c>
      <c r="AB701" s="27"/>
      <c r="AC701" s="27"/>
      <c r="AD701" s="29"/>
      <c r="AE701" s="29"/>
      <c r="AF701" s="29"/>
      <c r="AG701" s="29"/>
    </row>
    <row r="702" spans="1:33" ht="38.5" hidden="1">
      <c r="A702" s="15">
        <v>44526</v>
      </c>
      <c r="B702" s="16" t="s">
        <v>1866</v>
      </c>
      <c r="C702" s="22" t="s">
        <v>2106</v>
      </c>
      <c r="D702" s="16"/>
      <c r="E702" s="16"/>
      <c r="F702" s="17" t="str">
        <f t="shared" si="13"/>
        <v>Fail Phỏng vấn</v>
      </c>
      <c r="G702" s="16" t="s">
        <v>2652</v>
      </c>
      <c r="H702" s="18">
        <v>348148451</v>
      </c>
      <c r="I702" s="16" t="s">
        <v>2653</v>
      </c>
      <c r="J702" s="81"/>
      <c r="K702" s="30" t="s">
        <v>2654</v>
      </c>
      <c r="L702" s="21" t="str">
        <f ca="1">IFERROR(__xludf.DUMMYFUNCTION("if(or(countifs($H$3:H231,H231)&gt;1, countifs($I$3:I231,I231)&gt;1),""Trùng"",if(or(COUNTIFS('Data tổng'!$I:$I,$I231)&gt;1,COUNTIFS('Data tổng'!$H:$H,$H231)&gt;1),""Trùng ""&amp;FILTER('Data tổng'!$B:$B,'Data tổng'!$I:$I=$I231,'Data tổng'!$B:$B&lt;&gt;$B231),""ok""))"),"ok")</f>
        <v>ok</v>
      </c>
      <c r="M702" s="16" t="s">
        <v>83</v>
      </c>
      <c r="N702" s="16" t="s">
        <v>243</v>
      </c>
      <c r="O702" s="16"/>
      <c r="P702" s="16"/>
      <c r="Q702" s="16"/>
      <c r="R702" s="16"/>
      <c r="S702" s="16"/>
      <c r="T702" s="16"/>
      <c r="U702" s="22"/>
      <c r="V702" s="23">
        <v>44526</v>
      </c>
      <c r="W702" s="24" t="s">
        <v>57</v>
      </c>
      <c r="X702" s="25">
        <v>44529</v>
      </c>
      <c r="Y702" s="33">
        <v>0.75</v>
      </c>
      <c r="Z702" s="26" t="s">
        <v>2648</v>
      </c>
      <c r="AA702" s="26" t="s">
        <v>47</v>
      </c>
      <c r="AB702" s="27"/>
      <c r="AC702" s="27"/>
      <c r="AD702" s="29"/>
      <c r="AE702" s="29"/>
      <c r="AF702" s="29"/>
      <c r="AG702" s="29"/>
    </row>
    <row r="703" spans="1:33" ht="38.5" hidden="1">
      <c r="A703" s="15">
        <v>44530</v>
      </c>
      <c r="B703" s="16" t="s">
        <v>1866</v>
      </c>
      <c r="C703" s="22" t="s">
        <v>2106</v>
      </c>
      <c r="D703" s="16"/>
      <c r="E703" s="16"/>
      <c r="F703" s="17" t="str">
        <f t="shared" si="13"/>
        <v>Từ chối Phỏng vấn</v>
      </c>
      <c r="G703" s="16" t="s">
        <v>2655</v>
      </c>
      <c r="H703" s="18">
        <v>333968783</v>
      </c>
      <c r="I703" s="16" t="s">
        <v>2656</v>
      </c>
      <c r="J703" s="81"/>
      <c r="K703" s="30" t="s">
        <v>2657</v>
      </c>
      <c r="L703" s="21" t="str">
        <f ca="1">IFERROR(__xludf.DUMMYFUNCTION("if(or(countifs($H$3:H232,H232)&gt;1, countifs($I$3:I232,I232)&gt;1),""Trùng"",if(or(COUNTIFS('Data tổng'!$I:$I,$I232)&gt;1,COUNTIFS('Data tổng'!$H:$H,$H232)&gt;1),""Trùng ""&amp;FILTER('Data tổng'!$B:$B,'Data tổng'!$I:$I=$I232,'Data tổng'!$B:$B&lt;&gt;$B232),""ok""))"),"ok")</f>
        <v>ok</v>
      </c>
      <c r="M703" s="16" t="s">
        <v>83</v>
      </c>
      <c r="N703" s="16" t="s">
        <v>243</v>
      </c>
      <c r="O703" s="16"/>
      <c r="P703" s="16"/>
      <c r="Q703" s="16"/>
      <c r="R703" s="16"/>
      <c r="S703" s="16"/>
      <c r="T703" s="16"/>
      <c r="U703" s="22"/>
      <c r="V703" s="23">
        <v>44530</v>
      </c>
      <c r="W703" s="24" t="s">
        <v>57</v>
      </c>
      <c r="X703" s="25">
        <v>44531</v>
      </c>
      <c r="Y703" s="33">
        <v>0.58333333333333337</v>
      </c>
      <c r="Z703" s="26" t="s">
        <v>2648</v>
      </c>
      <c r="AA703" s="26" t="s">
        <v>58</v>
      </c>
      <c r="AB703" s="27"/>
      <c r="AC703" s="27"/>
      <c r="AD703" s="29"/>
      <c r="AE703" s="29"/>
      <c r="AF703" s="29"/>
      <c r="AG703" s="29"/>
    </row>
    <row r="704" spans="1:33" ht="38.5" hidden="1">
      <c r="A704" s="15">
        <v>44530</v>
      </c>
      <c r="B704" s="16" t="s">
        <v>1866</v>
      </c>
      <c r="C704" s="22" t="s">
        <v>78</v>
      </c>
      <c r="D704" s="16" t="s">
        <v>79</v>
      </c>
      <c r="E704" s="16"/>
      <c r="F704" s="17" t="str">
        <f t="shared" si="13"/>
        <v>Fail Phỏng vấn</v>
      </c>
      <c r="G704" s="16" t="s">
        <v>2658</v>
      </c>
      <c r="H704" s="18">
        <v>347096244</v>
      </c>
      <c r="I704" s="16" t="s">
        <v>2659</v>
      </c>
      <c r="J704" s="81"/>
      <c r="K704" s="30" t="s">
        <v>2660</v>
      </c>
      <c r="L704" s="21" t="str">
        <f ca="1">IFERROR(__xludf.DUMMYFUNCTION("if(or(countifs($H$3:H233,H233)&gt;1, countifs($I$3:I233,I233)&gt;1),""Trùng"",if(or(COUNTIFS('Data tổng'!$I:$I,$I233)&gt;1,COUNTIFS('Data tổng'!$H:$H,$H233)&gt;1),""Trùng ""&amp;FILTER('Data tổng'!$B:$B,'Data tổng'!$I:$I=$I233,'Data tổng'!$B:$B&lt;&gt;$B233),""ok""))"),"ok")</f>
        <v>ok</v>
      </c>
      <c r="M704" s="16" t="s">
        <v>40</v>
      </c>
      <c r="N704" s="16" t="s">
        <v>243</v>
      </c>
      <c r="O704" s="16"/>
      <c r="P704" s="16"/>
      <c r="Q704" s="16"/>
      <c r="R704" s="16"/>
      <c r="S704" s="16"/>
      <c r="T704" s="16"/>
      <c r="U704" s="22"/>
      <c r="V704" s="23">
        <v>44536</v>
      </c>
      <c r="W704" s="24" t="s">
        <v>57</v>
      </c>
      <c r="X704" s="25">
        <v>44554</v>
      </c>
      <c r="Y704" s="33">
        <v>0.72916666666666663</v>
      </c>
      <c r="Z704" s="26" t="s">
        <v>1343</v>
      </c>
      <c r="AA704" s="26" t="s">
        <v>47</v>
      </c>
      <c r="AB704" s="27"/>
      <c r="AC704" s="27"/>
      <c r="AD704" s="29"/>
      <c r="AE704" s="29"/>
      <c r="AF704" s="29"/>
      <c r="AG704" s="29"/>
    </row>
    <row r="705" spans="1:33" ht="38.5" hidden="1">
      <c r="A705" s="15">
        <v>44530</v>
      </c>
      <c r="B705" s="16" t="s">
        <v>1866</v>
      </c>
      <c r="C705" s="22" t="s">
        <v>2087</v>
      </c>
      <c r="D705" s="16"/>
      <c r="E705" s="16"/>
      <c r="F705" s="17" t="str">
        <f t="shared" si="13"/>
        <v>Fail Phỏng vấn</v>
      </c>
      <c r="G705" s="16" t="s">
        <v>2661</v>
      </c>
      <c r="H705" s="18">
        <v>911955965</v>
      </c>
      <c r="I705" s="16" t="s">
        <v>2662</v>
      </c>
      <c r="J705" s="81"/>
      <c r="K705" s="30" t="s">
        <v>2663</v>
      </c>
      <c r="L705" s="21" t="str">
        <f ca="1">IFERROR(__xludf.DUMMYFUNCTION("if(or(countifs($H$3:H234,H234)&gt;1, countifs($I$3:I234,I234)&gt;1),""Trùng"",if(or(COUNTIFS('Data tổng'!$I:$I,$I234)&gt;1,COUNTIFS('Data tổng'!$H:$H,$H234)&gt;1),""Trùng ""&amp;FILTER('Data tổng'!$B:$B,'Data tổng'!$I:$I=$I234,'Data tổng'!$B:$B&lt;&gt;$B234),""ok""))"),"ok")</f>
        <v>ok</v>
      </c>
      <c r="M705" s="16" t="s">
        <v>83</v>
      </c>
      <c r="N705" s="16" t="s">
        <v>243</v>
      </c>
      <c r="O705" s="16"/>
      <c r="P705" s="16"/>
      <c r="Q705" s="16"/>
      <c r="R705" s="16"/>
      <c r="S705" s="16"/>
      <c r="T705" s="16"/>
      <c r="U705" s="22"/>
      <c r="V705" s="23">
        <v>44530</v>
      </c>
      <c r="W705" s="24" t="s">
        <v>57</v>
      </c>
      <c r="X705" s="25">
        <v>44551</v>
      </c>
      <c r="Y705" s="33">
        <v>0.375</v>
      </c>
      <c r="Z705" s="26" t="s">
        <v>2664</v>
      </c>
      <c r="AA705" s="26" t="s">
        <v>47</v>
      </c>
      <c r="AB705" s="27"/>
      <c r="AC705" s="27"/>
      <c r="AD705" s="29"/>
      <c r="AE705" s="29"/>
      <c r="AF705" s="29"/>
      <c r="AG705" s="29"/>
    </row>
    <row r="706" spans="1:33" ht="26" hidden="1">
      <c r="A706" s="15">
        <v>44532</v>
      </c>
      <c r="B706" s="16" t="s">
        <v>1866</v>
      </c>
      <c r="C706" s="22" t="s">
        <v>2087</v>
      </c>
      <c r="D706" s="16"/>
      <c r="E706" s="16"/>
      <c r="F706" s="17"/>
      <c r="G706" s="16" t="s">
        <v>2665</v>
      </c>
      <c r="H706" s="18">
        <v>931585080</v>
      </c>
      <c r="I706" s="16" t="s">
        <v>2666</v>
      </c>
      <c r="J706" s="81"/>
      <c r="K706" s="30" t="s">
        <v>2667</v>
      </c>
      <c r="L706" s="21" t="str">
        <f ca="1">IFERROR(__xludf.DUMMYFUNCTION("if(or(countifs($H$3:H235,H235)&gt;1, countifs($I$3:I235,I235)&gt;1),""Trùng"",if(or(COUNTIFS('Data tổng'!$I:$I,$I235)&gt;1,COUNTIFS('Data tổng'!$H:$H,$H235)&gt;1),""Trùng ""&amp;FILTER('Data tổng'!$B:$B,'Data tổng'!$I:$I=$I235,'Data tổng'!$B:$B&lt;&gt;$B235),""ok""))"),"ok")</f>
        <v>ok</v>
      </c>
      <c r="M706" s="16" t="s">
        <v>83</v>
      </c>
      <c r="N706" s="16" t="s">
        <v>243</v>
      </c>
      <c r="O706" s="16"/>
      <c r="P706" s="16"/>
      <c r="Q706" s="16"/>
      <c r="R706" s="16"/>
      <c r="S706" s="16"/>
      <c r="T706" s="16"/>
      <c r="U706" s="22" t="s">
        <v>2668</v>
      </c>
      <c r="V706" s="23">
        <v>44532</v>
      </c>
      <c r="W706" s="24" t="s">
        <v>57</v>
      </c>
      <c r="X706" s="25"/>
      <c r="Y706" s="33"/>
      <c r="Z706" s="26"/>
      <c r="AA706" s="26"/>
      <c r="AB706" s="27"/>
      <c r="AC706" s="27"/>
      <c r="AD706" s="29"/>
      <c r="AE706" s="29"/>
      <c r="AF706" s="29"/>
      <c r="AG706" s="29"/>
    </row>
    <row r="707" spans="1:33" ht="38.5" hidden="1">
      <c r="A707" s="15">
        <v>44532</v>
      </c>
      <c r="B707" s="16" t="s">
        <v>1866</v>
      </c>
      <c r="C707" s="22" t="s">
        <v>2106</v>
      </c>
      <c r="D707" s="16"/>
      <c r="E707" s="16"/>
      <c r="F707" s="17" t="str">
        <f t="shared" ref="F707:F770" si="14">IF(G707="","",IF(AE707="Yes", "Đã onboard", IF(AE707="No", "Không onboard", IF(AC707="Yes", "Đồng ý offer", IF(AC707="Consider", "Cân nhắc offer",IF(AC707="No", "Từ chối offer", IF(AA707="Pass", "Pass Phỏng vấn", IF(AA707="Fail", "Fail Phỏng vấn", IF(AA707="Cancel", "Hủy Phỏng vấn", IF(AA707="Reject", "Từ chối Phỏng vấn", IF(AA707="Consider", "Cân nhắc KQ PV", IF(AND(X707&lt;&gt;"",AA707="",W707="Pass"), "Có lịch PV",IF(W707="Pass","Pass CV",IF(W707="Fail","Fail CV",IF(W707="Reject","Từ chối ứng tuyển", IF(W707="Consider","Cân nhắc CV","Đã nhận được CV"))))))))))))))))</f>
        <v>Từ chối Phỏng vấn</v>
      </c>
      <c r="G707" s="16" t="s">
        <v>2669</v>
      </c>
      <c r="H707" s="18">
        <v>961198896</v>
      </c>
      <c r="I707" s="16" t="s">
        <v>2670</v>
      </c>
      <c r="J707" s="81"/>
      <c r="K707" s="30" t="s">
        <v>2671</v>
      </c>
      <c r="L707" s="21" t="str">
        <f ca="1">IFERROR(__xludf.DUMMYFUNCTION("if(or(countifs($H$3:H236,H236)&gt;1, countifs($I$3:I236,I236)&gt;1),""Trùng"",if(or(COUNTIFS('Data tổng'!$I:$I,$I236)&gt;1,COUNTIFS('Data tổng'!$H:$H,$H236)&gt;1),""Trùng ""&amp;FILTER('Data tổng'!$B:$B,'Data tổng'!$I:$I=$I236,'Data tổng'!$B:$B&lt;&gt;$B236),""ok""))"),"ok")</f>
        <v>ok</v>
      </c>
      <c r="M707" s="16" t="s">
        <v>40</v>
      </c>
      <c r="N707" s="16" t="s">
        <v>150</v>
      </c>
      <c r="O707" s="16"/>
      <c r="P707" s="16"/>
      <c r="Q707" s="16"/>
      <c r="R707" s="16"/>
      <c r="S707" s="16"/>
      <c r="T707" s="16"/>
      <c r="U707" s="22"/>
      <c r="V707" s="23">
        <v>44532</v>
      </c>
      <c r="W707" s="24" t="s">
        <v>57</v>
      </c>
      <c r="X707" s="25">
        <v>44533</v>
      </c>
      <c r="Y707" s="33">
        <v>0.33333333333333331</v>
      </c>
      <c r="Z707" s="26" t="s">
        <v>2590</v>
      </c>
      <c r="AA707" s="26" t="s">
        <v>58</v>
      </c>
      <c r="AB707" s="27"/>
      <c r="AC707" s="27"/>
      <c r="AD707" s="29"/>
      <c r="AE707" s="29"/>
      <c r="AF707" s="29"/>
      <c r="AG707" s="29"/>
    </row>
    <row r="708" spans="1:33" ht="38.5" hidden="1">
      <c r="A708" s="15">
        <v>44532</v>
      </c>
      <c r="B708" s="16" t="s">
        <v>1866</v>
      </c>
      <c r="C708" s="22" t="s">
        <v>2106</v>
      </c>
      <c r="D708" s="16"/>
      <c r="E708" s="16"/>
      <c r="F708" s="17" t="str">
        <f t="shared" si="14"/>
        <v>Fail Phỏng vấn</v>
      </c>
      <c r="G708" s="16" t="s">
        <v>2672</v>
      </c>
      <c r="H708" s="18">
        <v>358684321</v>
      </c>
      <c r="I708" s="16" t="s">
        <v>2673</v>
      </c>
      <c r="J708" s="81"/>
      <c r="K708" s="30" t="s">
        <v>2674</v>
      </c>
      <c r="L708" s="21" t="str">
        <f ca="1">IFERROR(__xludf.DUMMYFUNCTION("if(or(countifs($H$3:H237,H237)&gt;1, countifs($I$3:I237,I237)&gt;1),""Trùng"",if(or(COUNTIFS('Data tổng'!$I:$I,$I237)&gt;1,COUNTIFS('Data tổng'!$H:$H,$H237)&gt;1),""Trùng ""&amp;FILTER('Data tổng'!$B:$B,'Data tổng'!$I:$I=$I237,'Data tổng'!$B:$B&lt;&gt;$B237),""ok""))"),"ok")</f>
        <v>ok</v>
      </c>
      <c r="M708" s="16" t="s">
        <v>40</v>
      </c>
      <c r="N708" s="16" t="s">
        <v>150</v>
      </c>
      <c r="O708" s="16"/>
      <c r="P708" s="16"/>
      <c r="Q708" s="16"/>
      <c r="R708" s="16"/>
      <c r="S708" s="16"/>
      <c r="T708" s="16"/>
      <c r="U708" s="22"/>
      <c r="V708" s="23">
        <v>44532</v>
      </c>
      <c r="W708" s="24" t="s">
        <v>57</v>
      </c>
      <c r="X708" s="25">
        <v>44533</v>
      </c>
      <c r="Y708" s="33">
        <v>0.375</v>
      </c>
      <c r="Z708" s="26" t="s">
        <v>2590</v>
      </c>
      <c r="AA708" s="26" t="s">
        <v>47</v>
      </c>
      <c r="AB708" s="27"/>
      <c r="AC708" s="27"/>
      <c r="AD708" s="29"/>
      <c r="AE708" s="29"/>
      <c r="AF708" s="29"/>
      <c r="AG708" s="29"/>
    </row>
    <row r="709" spans="1:33" ht="26" hidden="1">
      <c r="A709" s="15">
        <v>44532</v>
      </c>
      <c r="B709" s="16" t="s">
        <v>1866</v>
      </c>
      <c r="C709" s="22" t="s">
        <v>78</v>
      </c>
      <c r="D709" s="16" t="s">
        <v>417</v>
      </c>
      <c r="E709" s="16"/>
      <c r="F709" s="17" t="str">
        <f t="shared" si="14"/>
        <v>Từ chối ứng tuyển</v>
      </c>
      <c r="G709" s="16" t="s">
        <v>2675</v>
      </c>
      <c r="H709" s="18">
        <v>358248905</v>
      </c>
      <c r="I709" s="16" t="s">
        <v>2676</v>
      </c>
      <c r="J709" s="81"/>
      <c r="K709" s="30" t="s">
        <v>2677</v>
      </c>
      <c r="L709" s="21" t="str">
        <f ca="1">IFERROR(__xludf.DUMMYFUNCTION("if(or(countifs($H$3:H238,H238)&gt;1, countifs($I$3:I238,I238)&gt;1),""Trùng"",if(or(COUNTIFS('Data tổng'!$I:$I,$I238)&gt;1,COUNTIFS('Data tổng'!$H:$H,$H238)&gt;1),""Trùng ""&amp;FILTER('Data tổng'!$B:$B,'Data tổng'!$I:$I=$I238,'Data tổng'!$B:$B&lt;&gt;$B238),""ok""))"),"ok")</f>
        <v>ok</v>
      </c>
      <c r="M709" s="16" t="s">
        <v>149</v>
      </c>
      <c r="N709" s="16" t="s">
        <v>150</v>
      </c>
      <c r="O709" s="16"/>
      <c r="P709" s="16"/>
      <c r="Q709" s="16"/>
      <c r="R709" s="16"/>
      <c r="S709" s="16"/>
      <c r="T709" s="16"/>
      <c r="U709" s="22"/>
      <c r="V709" s="23">
        <v>44536</v>
      </c>
      <c r="W709" s="24" t="s">
        <v>58</v>
      </c>
      <c r="X709" s="25"/>
      <c r="Y709" s="26"/>
      <c r="Z709" s="26"/>
      <c r="AA709" s="26"/>
      <c r="AB709" s="27"/>
      <c r="AC709" s="27"/>
      <c r="AD709" s="29"/>
      <c r="AE709" s="29"/>
      <c r="AF709" s="29"/>
      <c r="AG709" s="29"/>
    </row>
    <row r="710" spans="1:33" ht="163.5" hidden="1">
      <c r="A710" s="15">
        <v>44536</v>
      </c>
      <c r="B710" s="16" t="s">
        <v>1866</v>
      </c>
      <c r="C710" s="22" t="s">
        <v>1056</v>
      </c>
      <c r="D710" s="16"/>
      <c r="E710" s="16"/>
      <c r="F710" s="17" t="str">
        <f t="shared" si="14"/>
        <v>Fail Phỏng vấn</v>
      </c>
      <c r="G710" s="16" t="s">
        <v>2678</v>
      </c>
      <c r="H710" s="18">
        <v>867467813</v>
      </c>
      <c r="I710" s="16" t="s">
        <v>2679</v>
      </c>
      <c r="J710" s="81"/>
      <c r="K710" s="30" t="s">
        <v>2680</v>
      </c>
      <c r="L710" s="21" t="str">
        <f ca="1">IFERROR(__xludf.DUMMYFUNCTION("if(or(countifs($H$3:H239,H239)&gt;1, countifs($I$3:I239,I239)&gt;1),""Trùng"",if(or(COUNTIFS('Data tổng'!$I:$I,$I239)&gt;1,COUNTIFS('Data tổng'!$H:$H,$H239)&gt;1),""Trùng ""&amp;FILTER('Data tổng'!$B:$B,'Data tổng'!$I:$I=$I239,'Data tổng'!$B:$B&lt;&gt;$B239),""ok""))"),"ok")</f>
        <v>ok</v>
      </c>
      <c r="M710" s="16" t="s">
        <v>149</v>
      </c>
      <c r="N710" s="16"/>
      <c r="O710" s="16"/>
      <c r="P710" s="16"/>
      <c r="Q710" s="16"/>
      <c r="R710" s="16"/>
      <c r="S710" s="16"/>
      <c r="T710" s="16"/>
      <c r="U710" s="22" t="s">
        <v>2681</v>
      </c>
      <c r="V710" s="23">
        <v>44537</v>
      </c>
      <c r="W710" s="24" t="s">
        <v>57</v>
      </c>
      <c r="X710" s="25">
        <v>44539</v>
      </c>
      <c r="Y710" s="33">
        <v>0.58333333333333337</v>
      </c>
      <c r="Z710" s="26" t="s">
        <v>682</v>
      </c>
      <c r="AA710" s="26" t="s">
        <v>47</v>
      </c>
      <c r="AB710" s="27"/>
      <c r="AC710" s="27"/>
      <c r="AD710" s="29"/>
      <c r="AE710" s="29"/>
      <c r="AF710" s="29"/>
      <c r="AG710" s="29"/>
    </row>
    <row r="711" spans="1:33" ht="151" hidden="1">
      <c r="A711" s="15">
        <v>44536</v>
      </c>
      <c r="B711" s="16" t="s">
        <v>1866</v>
      </c>
      <c r="C711" s="22" t="s">
        <v>78</v>
      </c>
      <c r="D711" s="16" t="s">
        <v>79</v>
      </c>
      <c r="E711" s="16"/>
      <c r="F711" s="17" t="str">
        <f t="shared" si="14"/>
        <v>Đã onboard</v>
      </c>
      <c r="G711" s="16" t="s">
        <v>2682</v>
      </c>
      <c r="H711" s="18">
        <v>336501177</v>
      </c>
      <c r="I711" s="16" t="s">
        <v>2683</v>
      </c>
      <c r="J711" s="81"/>
      <c r="K711" s="128" t="s">
        <v>2684</v>
      </c>
      <c r="L711" s="21" t="str">
        <f ca="1">IFERROR(__xludf.DUMMYFUNCTION("if(or(countifs($H$3:H240,H240)&gt;1, countifs($I$3:I240,I240)&gt;1),""Trùng"",if(or(COUNTIFS('Data tổng'!$I:$I,$I240)&gt;1,COUNTIFS('Data tổng'!$H:$H,$H240)&gt;1),""Trùng ""&amp;FILTER('Data tổng'!$B:$B,'Data tổng'!$I:$I=$I240,'Data tổng'!$B:$B&lt;&gt;$B240),""ok""))"),"ok")</f>
        <v>ok</v>
      </c>
      <c r="M711" s="16" t="s">
        <v>112</v>
      </c>
      <c r="N711" s="16" t="s">
        <v>2347</v>
      </c>
      <c r="O711" s="16"/>
      <c r="P711" s="16"/>
      <c r="Q711" s="16"/>
      <c r="R711" s="16"/>
      <c r="S711" s="16"/>
      <c r="T711" s="16"/>
      <c r="U711" s="22" t="s">
        <v>2685</v>
      </c>
      <c r="V711" s="23">
        <v>44536</v>
      </c>
      <c r="W711" s="24" t="s">
        <v>57</v>
      </c>
      <c r="X711" s="25">
        <v>44539</v>
      </c>
      <c r="Y711" s="33">
        <v>0.45833333333333331</v>
      </c>
      <c r="Z711" s="26" t="s">
        <v>2686</v>
      </c>
      <c r="AA711" s="26" t="s">
        <v>57</v>
      </c>
      <c r="AB711" s="39">
        <v>44540</v>
      </c>
      <c r="AC711" s="27" t="s">
        <v>65</v>
      </c>
      <c r="AD711" s="118">
        <v>44606</v>
      </c>
      <c r="AE711" s="29" t="s">
        <v>65</v>
      </c>
      <c r="AF711" s="29" t="s">
        <v>2687</v>
      </c>
      <c r="AG711" s="35">
        <v>14000000</v>
      </c>
    </row>
    <row r="712" spans="1:33" ht="176" hidden="1">
      <c r="A712" s="15">
        <v>44537</v>
      </c>
      <c r="B712" s="16" t="s">
        <v>1866</v>
      </c>
      <c r="C712" s="22" t="s">
        <v>2106</v>
      </c>
      <c r="D712" s="16"/>
      <c r="E712" s="16"/>
      <c r="F712" s="17" t="str">
        <f t="shared" si="14"/>
        <v>Từ chối Phỏng vấn</v>
      </c>
      <c r="G712" s="16" t="s">
        <v>2688</v>
      </c>
      <c r="H712" s="18">
        <v>976558670</v>
      </c>
      <c r="I712" s="16" t="s">
        <v>2689</v>
      </c>
      <c r="J712" s="81"/>
      <c r="K712" s="30" t="s">
        <v>2690</v>
      </c>
      <c r="L712" s="21" t="str">
        <f ca="1">IFERROR(__xludf.DUMMYFUNCTION("if(or(countifs($H$3:H241,H241)&gt;1, countifs($I$3:I241,I241)&gt;1),""Trùng"",if(or(COUNTIFS('Data tổng'!$I:$I,$I241)&gt;1,COUNTIFS('Data tổng'!$H:$H,$H241)&gt;1),""Trùng ""&amp;FILTER('Data tổng'!$B:$B,'Data tổng'!$I:$I=$I241,'Data tổng'!$B:$B&lt;&gt;$B241),""ok""))"),"ok")</f>
        <v>ok</v>
      </c>
      <c r="M712" s="16" t="s">
        <v>83</v>
      </c>
      <c r="N712" s="16" t="s">
        <v>243</v>
      </c>
      <c r="O712" s="16"/>
      <c r="P712" s="16"/>
      <c r="Q712" s="16"/>
      <c r="R712" s="16"/>
      <c r="S712" s="16"/>
      <c r="T712" s="16"/>
      <c r="U712" s="22" t="s">
        <v>2691</v>
      </c>
      <c r="V712" s="23">
        <v>44537</v>
      </c>
      <c r="W712" s="24" t="s">
        <v>57</v>
      </c>
      <c r="X712" s="25">
        <v>44551</v>
      </c>
      <c r="Y712" s="33">
        <v>0.375</v>
      </c>
      <c r="Z712" s="26" t="s">
        <v>2648</v>
      </c>
      <c r="AA712" s="26" t="s">
        <v>58</v>
      </c>
      <c r="AB712" s="27"/>
      <c r="AC712" s="27"/>
      <c r="AD712" s="29"/>
      <c r="AE712" s="29"/>
      <c r="AF712" s="29"/>
      <c r="AG712" s="29"/>
    </row>
    <row r="713" spans="1:33" ht="50" hidden="1">
      <c r="A713" s="15">
        <v>44538</v>
      </c>
      <c r="B713" s="16" t="s">
        <v>1866</v>
      </c>
      <c r="C713" s="22" t="s">
        <v>78</v>
      </c>
      <c r="D713" s="16" t="s">
        <v>1455</v>
      </c>
      <c r="E713" s="16"/>
      <c r="F713" s="17" t="str">
        <f t="shared" si="14"/>
        <v>Đã onboard</v>
      </c>
      <c r="G713" s="16" t="s">
        <v>2692</v>
      </c>
      <c r="H713" s="18">
        <v>988117592</v>
      </c>
      <c r="I713" s="16" t="s">
        <v>2693</v>
      </c>
      <c r="J713" s="81"/>
      <c r="K713" s="30" t="s">
        <v>2694</v>
      </c>
      <c r="L713" s="21" t="str">
        <f ca="1">IFERROR(__xludf.DUMMYFUNCTION("if(or(countifs($H$3:H242,H242)&gt;1, countifs($I$3:I242,I242)&gt;1),""Trùng"",if(or(COUNTIFS('Data tổng'!$I:$I,$I242)&gt;1,COUNTIFS('Data tổng'!$H:$H,$H242)&gt;1),""Trùng ""&amp;FILTER('Data tổng'!$B:$B,'Data tổng'!$I:$I=$I242,'Data tổng'!$B:$B&lt;&gt;$B242),""ok""))"),"ok")</f>
        <v>ok</v>
      </c>
      <c r="M713" s="16" t="s">
        <v>294</v>
      </c>
      <c r="N713" s="16"/>
      <c r="O713" s="16"/>
      <c r="P713" s="16"/>
      <c r="Q713" s="16"/>
      <c r="R713" s="16"/>
      <c r="S713" s="16"/>
      <c r="T713" s="16"/>
      <c r="U713" s="129" t="s">
        <v>2695</v>
      </c>
      <c r="V713" s="23">
        <v>44539</v>
      </c>
      <c r="W713" s="24" t="s">
        <v>57</v>
      </c>
      <c r="X713" s="25">
        <v>44540</v>
      </c>
      <c r="Y713" s="33">
        <v>0.45833333333333331</v>
      </c>
      <c r="Z713" s="26" t="s">
        <v>2624</v>
      </c>
      <c r="AA713" s="26" t="s">
        <v>57</v>
      </c>
      <c r="AB713" s="39">
        <v>44601</v>
      </c>
      <c r="AC713" s="27" t="s">
        <v>65</v>
      </c>
      <c r="AD713" s="118">
        <v>44621</v>
      </c>
      <c r="AE713" s="29" t="s">
        <v>65</v>
      </c>
      <c r="AF713" s="29" t="s">
        <v>1746</v>
      </c>
      <c r="AG713" s="35">
        <v>17000000</v>
      </c>
    </row>
    <row r="714" spans="1:33" ht="101" hidden="1">
      <c r="A714" s="15">
        <v>44544</v>
      </c>
      <c r="B714" s="16" t="s">
        <v>1866</v>
      </c>
      <c r="C714" s="22" t="s">
        <v>696</v>
      </c>
      <c r="D714" s="16"/>
      <c r="E714" s="16"/>
      <c r="F714" s="17" t="str">
        <f t="shared" si="14"/>
        <v>Đã onboard</v>
      </c>
      <c r="G714" s="16" t="s">
        <v>2696</v>
      </c>
      <c r="H714" s="18">
        <v>332124400</v>
      </c>
      <c r="I714" s="16" t="s">
        <v>2697</v>
      </c>
      <c r="J714" s="81"/>
      <c r="K714" s="30" t="s">
        <v>2698</v>
      </c>
      <c r="L714" s="21" t="str">
        <f ca="1">IFERROR(__xludf.DUMMYFUNCTION("if(or(countifs($H$3:H243,H243)&gt;1, countifs($I$3:I243,I243)&gt;1),""Trùng"",if(or(COUNTIFS('Data tổng'!$I:$I,$I243)&gt;1,COUNTIFS('Data tổng'!$H:$H,$H243)&gt;1),""Trùng ""&amp;FILTER('Data tổng'!$B:$B,'Data tổng'!$I:$I=$I243,'Data tổng'!$B:$B&lt;&gt;$B243),""ok""))"),"ok")</f>
        <v>ok</v>
      </c>
      <c r="M714" s="16" t="s">
        <v>83</v>
      </c>
      <c r="N714" s="16" t="s">
        <v>243</v>
      </c>
      <c r="O714" s="16"/>
      <c r="P714" s="16"/>
      <c r="Q714" s="16"/>
      <c r="R714" s="16"/>
      <c r="S714" s="16"/>
      <c r="T714" s="16"/>
      <c r="U714" s="22" t="s">
        <v>2699</v>
      </c>
      <c r="V714" s="23">
        <v>44544</v>
      </c>
      <c r="W714" s="24" t="s">
        <v>57</v>
      </c>
      <c r="X714" s="25">
        <v>44545</v>
      </c>
      <c r="Y714" s="33">
        <v>0.41666666666666669</v>
      </c>
      <c r="Z714" s="26" t="s">
        <v>700</v>
      </c>
      <c r="AA714" s="26" t="s">
        <v>57</v>
      </c>
      <c r="AB714" s="39">
        <v>44558</v>
      </c>
      <c r="AC714" s="27" t="s">
        <v>65</v>
      </c>
      <c r="AD714" s="118">
        <v>44565</v>
      </c>
      <c r="AE714" s="29" t="s">
        <v>65</v>
      </c>
      <c r="AF714" s="29"/>
      <c r="AG714" s="35">
        <v>11000000</v>
      </c>
    </row>
    <row r="715" spans="1:33" ht="26" hidden="1">
      <c r="A715" s="15">
        <v>44544</v>
      </c>
      <c r="B715" s="16" t="s">
        <v>1866</v>
      </c>
      <c r="C715" s="22" t="s">
        <v>696</v>
      </c>
      <c r="D715" s="16"/>
      <c r="E715" s="16"/>
      <c r="F715" s="17" t="str">
        <f t="shared" si="14"/>
        <v>Fail CV</v>
      </c>
      <c r="G715" s="16" t="s">
        <v>2700</v>
      </c>
      <c r="H715" s="18">
        <v>989257159</v>
      </c>
      <c r="I715" s="16" t="s">
        <v>2701</v>
      </c>
      <c r="J715" s="81"/>
      <c r="K715" s="30" t="s">
        <v>2702</v>
      </c>
      <c r="L715" s="21" t="str">
        <f ca="1">IFERROR(__xludf.DUMMYFUNCTION("if(or(countifs($H$3:H244,H244)&gt;1, countifs($I$3:I244,I244)&gt;1),""Trùng"",if(or(COUNTIFS('Data tổng'!$I:$I,$I244)&gt;1,COUNTIFS('Data tổng'!$H:$H,$H244)&gt;1),""Trùng ""&amp;FILTER('Data tổng'!$B:$B,'Data tổng'!$I:$I=$I244,'Data tổng'!$B:$B&lt;&gt;$B244),""ok""))"),"ok")</f>
        <v>ok</v>
      </c>
      <c r="M715" s="16" t="s">
        <v>83</v>
      </c>
      <c r="N715" s="16" t="s">
        <v>243</v>
      </c>
      <c r="O715" s="16"/>
      <c r="P715" s="16"/>
      <c r="Q715" s="16"/>
      <c r="R715" s="16"/>
      <c r="S715" s="16"/>
      <c r="T715" s="16"/>
      <c r="U715" s="22" t="s">
        <v>2703</v>
      </c>
      <c r="V715" s="23">
        <v>44544</v>
      </c>
      <c r="W715" s="24" t="s">
        <v>47</v>
      </c>
      <c r="X715" s="25"/>
      <c r="Y715" s="26"/>
      <c r="Z715" s="26"/>
      <c r="AA715" s="26"/>
      <c r="AB715" s="27"/>
      <c r="AC715" s="27"/>
      <c r="AD715" s="29"/>
      <c r="AE715" s="29"/>
      <c r="AF715" s="29"/>
      <c r="AG715" s="29"/>
    </row>
    <row r="716" spans="1:33" ht="113.5" hidden="1">
      <c r="A716" s="15">
        <v>44544</v>
      </c>
      <c r="B716" s="16" t="s">
        <v>1866</v>
      </c>
      <c r="C716" s="22" t="s">
        <v>696</v>
      </c>
      <c r="D716" s="16"/>
      <c r="E716" s="16"/>
      <c r="F716" s="17" t="str">
        <f t="shared" si="14"/>
        <v>Đã onboard</v>
      </c>
      <c r="G716" s="16" t="s">
        <v>2704</v>
      </c>
      <c r="H716" s="18">
        <v>372364141</v>
      </c>
      <c r="I716" s="16" t="s">
        <v>2705</v>
      </c>
      <c r="J716" s="81"/>
      <c r="K716" s="30" t="s">
        <v>2706</v>
      </c>
      <c r="L716" s="21" t="str">
        <f ca="1">IFERROR(__xludf.DUMMYFUNCTION("if(or(countifs($H$3:H245,H245)&gt;1, countifs($I$3:I245,I245)&gt;1),""Trùng"",if(or(COUNTIFS('Data tổng'!$I:$I,$I245)&gt;1,COUNTIFS('Data tổng'!$H:$H,$H245)&gt;1),""Trùng ""&amp;FILTER('Data tổng'!$B:$B,'Data tổng'!$I:$I=$I245,'Data tổng'!$B:$B&lt;&gt;$B245),""ok""))"),"ok")</f>
        <v>ok</v>
      </c>
      <c r="M716" s="16" t="s">
        <v>83</v>
      </c>
      <c r="N716" s="16" t="s">
        <v>243</v>
      </c>
      <c r="O716" s="16"/>
      <c r="P716" s="16"/>
      <c r="Q716" s="16"/>
      <c r="R716" s="16"/>
      <c r="S716" s="16"/>
      <c r="T716" s="16"/>
      <c r="U716" s="22" t="s">
        <v>2707</v>
      </c>
      <c r="V716" s="23">
        <v>44544</v>
      </c>
      <c r="W716" s="24" t="s">
        <v>57</v>
      </c>
      <c r="X716" s="25">
        <v>44547</v>
      </c>
      <c r="Y716" s="33">
        <v>0.58333333333333337</v>
      </c>
      <c r="Z716" s="26" t="s">
        <v>700</v>
      </c>
      <c r="AA716" s="26" t="s">
        <v>57</v>
      </c>
      <c r="AB716" s="39">
        <v>44558</v>
      </c>
      <c r="AC716" s="27" t="s">
        <v>65</v>
      </c>
      <c r="AD716" s="118">
        <v>44565</v>
      </c>
      <c r="AE716" s="29" t="s">
        <v>65</v>
      </c>
      <c r="AF716" s="29"/>
      <c r="AG716" s="35">
        <v>11000000</v>
      </c>
    </row>
    <row r="717" spans="1:33" ht="76" hidden="1">
      <c r="A717" s="15">
        <v>44544</v>
      </c>
      <c r="B717" s="16" t="s">
        <v>1866</v>
      </c>
      <c r="C717" s="22" t="s">
        <v>696</v>
      </c>
      <c r="D717" s="16"/>
      <c r="E717" s="16"/>
      <c r="F717" s="17" t="str">
        <f t="shared" si="14"/>
        <v>Fail Phỏng vấn</v>
      </c>
      <c r="G717" s="16" t="s">
        <v>2708</v>
      </c>
      <c r="H717" s="18">
        <v>983433642</v>
      </c>
      <c r="I717" s="16" t="s">
        <v>2709</v>
      </c>
      <c r="J717" s="81"/>
      <c r="K717" s="30" t="s">
        <v>2710</v>
      </c>
      <c r="L717" s="21" t="str">
        <f ca="1">IFERROR(__xludf.DUMMYFUNCTION("if(or(countifs($H$3:H246,H246)&gt;1, countifs($I$3:I246,I246)&gt;1),""Trùng"",if(or(COUNTIFS('Data tổng'!$I:$I,$I246)&gt;1,COUNTIFS('Data tổng'!$H:$H,$H246)&gt;1),""Trùng ""&amp;FILTER('Data tổng'!$B:$B,'Data tổng'!$I:$I=$I246,'Data tổng'!$B:$B&lt;&gt;$B246),""ok""))"),"ok")</f>
        <v>ok</v>
      </c>
      <c r="M717" s="16" t="s">
        <v>83</v>
      </c>
      <c r="N717" s="16" t="s">
        <v>243</v>
      </c>
      <c r="O717" s="16"/>
      <c r="P717" s="16"/>
      <c r="Q717" s="16"/>
      <c r="R717" s="16"/>
      <c r="S717" s="16"/>
      <c r="T717" s="16"/>
      <c r="U717" s="22" t="s">
        <v>2711</v>
      </c>
      <c r="V717" s="23">
        <v>44544</v>
      </c>
      <c r="W717" s="24" t="s">
        <v>57</v>
      </c>
      <c r="X717" s="25">
        <v>44547</v>
      </c>
      <c r="Y717" s="33">
        <v>0.625</v>
      </c>
      <c r="Z717" s="26" t="s">
        <v>700</v>
      </c>
      <c r="AA717" s="26" t="s">
        <v>47</v>
      </c>
      <c r="AB717" s="27"/>
      <c r="AC717" s="27"/>
      <c r="AD717" s="29"/>
      <c r="AE717" s="29"/>
      <c r="AF717" s="29"/>
      <c r="AG717" s="29"/>
    </row>
    <row r="718" spans="1:33" ht="126" hidden="1">
      <c r="A718" s="15">
        <v>44544</v>
      </c>
      <c r="B718" s="16" t="s">
        <v>1866</v>
      </c>
      <c r="C718" s="22" t="s">
        <v>696</v>
      </c>
      <c r="D718" s="16"/>
      <c r="E718" s="16"/>
      <c r="F718" s="17" t="str">
        <f t="shared" si="14"/>
        <v>Fail Phỏng vấn</v>
      </c>
      <c r="G718" s="16" t="s">
        <v>690</v>
      </c>
      <c r="H718" s="18">
        <v>966387389</v>
      </c>
      <c r="I718" s="16" t="s">
        <v>691</v>
      </c>
      <c r="J718" s="81"/>
      <c r="K718" s="30" t="s">
        <v>2712</v>
      </c>
      <c r="L718" s="21" t="str">
        <f ca="1">IFERROR(__xludf.DUMMYFUNCTION("if(or(countifs($H$3:H247,H247)&gt;1, countifs($I$3:I247,I247)&gt;1),""Trùng"",if(or(COUNTIFS('Data tổng'!$I:$I,$I247)&gt;1,COUNTIFS('Data tổng'!$H:$H,$H247)&gt;1),""Trùng ""&amp;FILTER('Data tổng'!$B:$B,'Data tổng'!$I:$I=$I247,'Data tổng'!$B:$B&lt;&gt;$B247),""ok""))"),"ok")</f>
        <v>ok</v>
      </c>
      <c r="M718" s="16" t="s">
        <v>83</v>
      </c>
      <c r="N718" s="16" t="s">
        <v>243</v>
      </c>
      <c r="O718" s="16"/>
      <c r="P718" s="16"/>
      <c r="Q718" s="16"/>
      <c r="R718" s="16"/>
      <c r="S718" s="16"/>
      <c r="T718" s="16"/>
      <c r="U718" s="22" t="s">
        <v>2713</v>
      </c>
      <c r="V718" s="23">
        <v>44544</v>
      </c>
      <c r="W718" s="24" t="s">
        <v>57</v>
      </c>
      <c r="X718" s="25">
        <v>44545</v>
      </c>
      <c r="Y718" s="33">
        <v>0.45833333333333331</v>
      </c>
      <c r="Z718" s="26" t="s">
        <v>700</v>
      </c>
      <c r="AA718" s="26" t="s">
        <v>47</v>
      </c>
      <c r="AB718" s="27"/>
      <c r="AC718" s="27"/>
      <c r="AD718" s="29"/>
      <c r="AE718" s="29"/>
      <c r="AF718" s="29"/>
      <c r="AG718" s="29"/>
    </row>
    <row r="719" spans="1:33" ht="26" hidden="1">
      <c r="A719" s="15">
        <v>44544</v>
      </c>
      <c r="B719" s="16" t="s">
        <v>1866</v>
      </c>
      <c r="C719" s="22" t="s">
        <v>696</v>
      </c>
      <c r="D719" s="16"/>
      <c r="E719" s="16"/>
      <c r="F719" s="17" t="str">
        <f t="shared" si="14"/>
        <v>Fail CV</v>
      </c>
      <c r="G719" s="16" t="s">
        <v>2714</v>
      </c>
      <c r="H719" s="18">
        <v>833703269</v>
      </c>
      <c r="I719" s="16" t="s">
        <v>2715</v>
      </c>
      <c r="J719" s="81"/>
      <c r="K719" s="30" t="s">
        <v>2716</v>
      </c>
      <c r="L719" s="21" t="str">
        <f ca="1">IFERROR(__xludf.DUMMYFUNCTION("if(or(countifs($H$3:H248,H248)&gt;1, countifs($I$3:I248,I248)&gt;1),""Trùng"",if(or(COUNTIFS('Data tổng'!$I:$I,$I248)&gt;1,COUNTIFS('Data tổng'!$H:$H,$H248)&gt;1),""Trùng ""&amp;FILTER('Data tổng'!$B:$B,'Data tổng'!$I:$I=$I248,'Data tổng'!$B:$B&lt;&gt;$B248),""ok""))"),"ok")</f>
        <v>ok</v>
      </c>
      <c r="M719" s="16" t="s">
        <v>83</v>
      </c>
      <c r="N719" s="16" t="s">
        <v>243</v>
      </c>
      <c r="O719" s="16"/>
      <c r="P719" s="16"/>
      <c r="Q719" s="16"/>
      <c r="R719" s="16"/>
      <c r="S719" s="16"/>
      <c r="T719" s="16"/>
      <c r="U719" s="22" t="s">
        <v>2717</v>
      </c>
      <c r="V719" s="23">
        <v>44544</v>
      </c>
      <c r="W719" s="24" t="s">
        <v>47</v>
      </c>
      <c r="X719" s="25"/>
      <c r="Y719" s="26"/>
      <c r="Z719" s="26"/>
      <c r="AA719" s="26"/>
      <c r="AB719" s="27"/>
      <c r="AC719" s="27"/>
      <c r="AD719" s="29"/>
      <c r="AE719" s="29"/>
      <c r="AF719" s="29"/>
      <c r="AG719" s="29"/>
    </row>
    <row r="720" spans="1:33" ht="63.5" hidden="1">
      <c r="A720" s="15">
        <v>44544</v>
      </c>
      <c r="B720" s="16" t="s">
        <v>1866</v>
      </c>
      <c r="C720" s="22" t="s">
        <v>696</v>
      </c>
      <c r="D720" s="16"/>
      <c r="E720" s="16"/>
      <c r="F720" s="17" t="str">
        <f t="shared" si="14"/>
        <v>Đã onboard</v>
      </c>
      <c r="G720" s="16" t="s">
        <v>2718</v>
      </c>
      <c r="H720" s="18">
        <v>965315220</v>
      </c>
      <c r="I720" s="16" t="s">
        <v>2719</v>
      </c>
      <c r="J720" s="81"/>
      <c r="K720" s="30" t="s">
        <v>2720</v>
      </c>
      <c r="L720" s="21" t="str">
        <f ca="1">IFERROR(__xludf.DUMMYFUNCTION("if(or(countifs($H$3:H249,H249)&gt;1, countifs($I$3:I249,I249)&gt;1),""Trùng"",if(or(COUNTIFS('Data tổng'!$I:$I,$I249)&gt;1,COUNTIFS('Data tổng'!$H:$H,$H249)&gt;1),""Trùng ""&amp;FILTER('Data tổng'!$B:$B,'Data tổng'!$I:$I=$I249,'Data tổng'!$B:$B&lt;&gt;$B249),""ok""))"),"ok")</f>
        <v>ok</v>
      </c>
      <c r="M720" s="16" t="s">
        <v>83</v>
      </c>
      <c r="N720" s="16" t="s">
        <v>243</v>
      </c>
      <c r="O720" s="16"/>
      <c r="P720" s="16"/>
      <c r="Q720" s="16"/>
      <c r="R720" s="16"/>
      <c r="S720" s="16"/>
      <c r="T720" s="16"/>
      <c r="U720" s="22" t="s">
        <v>2721</v>
      </c>
      <c r="V720" s="23">
        <v>44544</v>
      </c>
      <c r="W720" s="24" t="s">
        <v>57</v>
      </c>
      <c r="X720" s="25">
        <v>44558</v>
      </c>
      <c r="Y720" s="33">
        <v>0.39583333333333331</v>
      </c>
      <c r="Z720" s="26" t="s">
        <v>700</v>
      </c>
      <c r="AA720" s="26" t="s">
        <v>57</v>
      </c>
      <c r="AB720" s="39">
        <v>44558</v>
      </c>
      <c r="AC720" s="27" t="s">
        <v>65</v>
      </c>
      <c r="AD720" s="118">
        <v>44565</v>
      </c>
      <c r="AE720" s="29" t="s">
        <v>65</v>
      </c>
      <c r="AF720" s="29"/>
      <c r="AG720" s="35">
        <v>13000000</v>
      </c>
    </row>
    <row r="721" spans="1:33" ht="38.5" hidden="1">
      <c r="A721" s="15">
        <v>44544</v>
      </c>
      <c r="B721" s="16" t="s">
        <v>1866</v>
      </c>
      <c r="C721" s="22" t="s">
        <v>696</v>
      </c>
      <c r="D721" s="16"/>
      <c r="E721" s="16"/>
      <c r="F721" s="17" t="str">
        <f t="shared" si="14"/>
        <v>Fail CV</v>
      </c>
      <c r="G721" s="16" t="s">
        <v>2722</v>
      </c>
      <c r="H721" s="18">
        <v>917998274</v>
      </c>
      <c r="I721" s="16" t="s">
        <v>2723</v>
      </c>
      <c r="J721" s="81"/>
      <c r="K721" s="30" t="s">
        <v>2724</v>
      </c>
      <c r="L721" s="21" t="str">
        <f ca="1">IFERROR(__xludf.DUMMYFUNCTION("if(or(countifs($H$3:H250,H250)&gt;1, countifs($I$3:I250,I250)&gt;1),""Trùng"",if(or(COUNTIFS('Data tổng'!$I:$I,$I250)&gt;1,COUNTIFS('Data tổng'!$H:$H,$H250)&gt;1),""Trùng ""&amp;FILTER('Data tổng'!$B:$B,'Data tổng'!$I:$I=$I250,'Data tổng'!$B:$B&lt;&gt;$B250),""ok""))"),"ok")</f>
        <v>ok</v>
      </c>
      <c r="M721" s="16" t="s">
        <v>83</v>
      </c>
      <c r="N721" s="16" t="s">
        <v>243</v>
      </c>
      <c r="O721" s="16"/>
      <c r="P721" s="16"/>
      <c r="Q721" s="16"/>
      <c r="R721" s="16"/>
      <c r="S721" s="16"/>
      <c r="T721" s="16"/>
      <c r="U721" s="22" t="s">
        <v>2725</v>
      </c>
      <c r="V721" s="23">
        <v>44544</v>
      </c>
      <c r="W721" s="24" t="s">
        <v>47</v>
      </c>
      <c r="X721" s="25"/>
      <c r="Y721" s="26"/>
      <c r="Z721" s="26"/>
      <c r="AA721" s="26"/>
      <c r="AB721" s="27"/>
      <c r="AC721" s="27"/>
      <c r="AD721" s="29"/>
      <c r="AE721" s="29"/>
      <c r="AF721" s="29"/>
      <c r="AG721" s="29"/>
    </row>
    <row r="722" spans="1:33" ht="88.5" hidden="1">
      <c r="A722" s="15">
        <v>44544</v>
      </c>
      <c r="B722" s="16" t="s">
        <v>1866</v>
      </c>
      <c r="C722" s="22" t="s">
        <v>696</v>
      </c>
      <c r="D722" s="16"/>
      <c r="E722" s="16"/>
      <c r="F722" s="17" t="str">
        <f t="shared" si="14"/>
        <v>Đã onboard</v>
      </c>
      <c r="G722" s="16" t="s">
        <v>2726</v>
      </c>
      <c r="H722" s="18">
        <v>961972888</v>
      </c>
      <c r="I722" s="16" t="s">
        <v>2727</v>
      </c>
      <c r="J722" s="81"/>
      <c r="K722" s="30" t="s">
        <v>2728</v>
      </c>
      <c r="L722" s="21" t="str">
        <f ca="1">IFERROR(__xludf.DUMMYFUNCTION("if(or(countifs($H$3:H251,H251)&gt;1, countifs($I$3:I251,I251)&gt;1),""Trùng"",if(or(COUNTIFS('Data tổng'!$I:$I,$I251)&gt;1,COUNTIFS('Data tổng'!$H:$H,$H251)&gt;1),""Trùng ""&amp;FILTER('Data tổng'!$B:$B,'Data tổng'!$I:$I=$I251,'Data tổng'!$B:$B&lt;&gt;$B251),""ok""))"),"ok")</f>
        <v>ok</v>
      </c>
      <c r="M722" s="16" t="s">
        <v>83</v>
      </c>
      <c r="N722" s="16" t="s">
        <v>243</v>
      </c>
      <c r="O722" s="16"/>
      <c r="P722" s="16"/>
      <c r="Q722" s="16"/>
      <c r="R722" s="16"/>
      <c r="S722" s="16"/>
      <c r="T722" s="16"/>
      <c r="U722" s="22" t="s">
        <v>2729</v>
      </c>
      <c r="V722" s="23">
        <v>44544</v>
      </c>
      <c r="W722" s="24" t="s">
        <v>57</v>
      </c>
      <c r="X722" s="25">
        <v>44558</v>
      </c>
      <c r="Y722" s="33">
        <v>0.4375</v>
      </c>
      <c r="Z722" s="26" t="s">
        <v>700</v>
      </c>
      <c r="AA722" s="26" t="s">
        <v>57</v>
      </c>
      <c r="AB722" s="39">
        <v>44565</v>
      </c>
      <c r="AC722" s="27" t="s">
        <v>65</v>
      </c>
      <c r="AD722" s="118">
        <v>44578</v>
      </c>
      <c r="AE722" s="29" t="s">
        <v>65</v>
      </c>
      <c r="AF722" s="29"/>
      <c r="AG722" s="35">
        <v>18000000</v>
      </c>
    </row>
    <row r="723" spans="1:33" ht="51" hidden="1">
      <c r="A723" s="15">
        <v>44545</v>
      </c>
      <c r="B723" s="16" t="s">
        <v>1866</v>
      </c>
      <c r="C723" s="22" t="s">
        <v>155</v>
      </c>
      <c r="D723" s="16" t="s">
        <v>79</v>
      </c>
      <c r="E723" s="16"/>
      <c r="F723" s="17" t="str">
        <f t="shared" si="14"/>
        <v>Fail CV</v>
      </c>
      <c r="G723" s="16" t="s">
        <v>2730</v>
      </c>
      <c r="H723" s="18">
        <v>868663315</v>
      </c>
      <c r="I723" s="16" t="s">
        <v>2731</v>
      </c>
      <c r="J723" s="81"/>
      <c r="K723" s="30" t="s">
        <v>2732</v>
      </c>
      <c r="L723" s="21" t="str">
        <f ca="1">IFERROR(__xludf.DUMMYFUNCTION("if(or(countifs($H$3:H252,H252)&gt;1, countifs($I$3:I252,I252)&gt;1),""Trùng"",if(or(COUNTIFS('Data tổng'!$I:$I,$I252)&gt;1,COUNTIFS('Data tổng'!$H:$H,$H252)&gt;1),""Trùng ""&amp;FILTER('Data tổng'!$B:$B,'Data tổng'!$I:$I=$I252,'Data tổng'!$B:$B&lt;&gt;$B252),""ok""))"),"ok")</f>
        <v>ok</v>
      </c>
      <c r="M723" s="16" t="s">
        <v>40</v>
      </c>
      <c r="N723" s="16" t="s">
        <v>41</v>
      </c>
      <c r="O723" s="16"/>
      <c r="P723" s="16"/>
      <c r="Q723" s="16"/>
      <c r="R723" s="16"/>
      <c r="S723" s="16"/>
      <c r="T723" s="16"/>
      <c r="U723" s="22" t="s">
        <v>2733</v>
      </c>
      <c r="V723" s="23">
        <v>44545</v>
      </c>
      <c r="W723" s="24" t="s">
        <v>47</v>
      </c>
      <c r="X723" s="25"/>
      <c r="Y723" s="26"/>
      <c r="Z723" s="26"/>
      <c r="AA723" s="26"/>
      <c r="AB723" s="27"/>
      <c r="AC723" s="27"/>
      <c r="AD723" s="29"/>
      <c r="AE723" s="29"/>
      <c r="AF723" s="29"/>
      <c r="AG723" s="29"/>
    </row>
    <row r="724" spans="1:33" ht="126" hidden="1">
      <c r="A724" s="15">
        <v>44546</v>
      </c>
      <c r="B724" s="16" t="s">
        <v>1866</v>
      </c>
      <c r="C724" s="22" t="s">
        <v>155</v>
      </c>
      <c r="D724" s="16" t="s">
        <v>79</v>
      </c>
      <c r="E724" s="16"/>
      <c r="F724" s="17" t="str">
        <f t="shared" si="14"/>
        <v>Fail Phỏng vấn</v>
      </c>
      <c r="G724" s="16" t="s">
        <v>2734</v>
      </c>
      <c r="H724" s="18">
        <v>773405534</v>
      </c>
      <c r="I724" s="16" t="s">
        <v>419</v>
      </c>
      <c r="J724" s="81"/>
      <c r="K724" s="30" t="s">
        <v>2735</v>
      </c>
      <c r="L724" s="21" t="str">
        <f ca="1">IFERROR(__xludf.DUMMYFUNCTION("if(or(countifs($H$3:H253,H253)&gt;1, countifs($I$3:I253,I253)&gt;1),""Trùng"",if(or(COUNTIFS('Data tổng'!$I:$I,$I253)&gt;1,COUNTIFS('Data tổng'!$H:$H,$H253)&gt;1),""Trùng ""&amp;FILTER('Data tổng'!$B:$B,'Data tổng'!$I:$I=$I253,'Data tổng'!$B:$B&lt;&gt;$B253),""ok""))"),"ok")</f>
        <v>ok</v>
      </c>
      <c r="M724" s="16" t="s">
        <v>40</v>
      </c>
      <c r="N724" s="16" t="s">
        <v>41</v>
      </c>
      <c r="O724" s="16"/>
      <c r="P724" s="16"/>
      <c r="Q724" s="16"/>
      <c r="R724" s="16"/>
      <c r="S724" s="16"/>
      <c r="T724" s="16"/>
      <c r="U724" s="22" t="s">
        <v>2736</v>
      </c>
      <c r="V724" s="23">
        <v>44547</v>
      </c>
      <c r="W724" s="24" t="s">
        <v>57</v>
      </c>
      <c r="X724" s="25">
        <v>44551</v>
      </c>
      <c r="Y724" s="33">
        <v>0.58333333333333337</v>
      </c>
      <c r="Z724" s="26" t="s">
        <v>2737</v>
      </c>
      <c r="AA724" s="26" t="s">
        <v>47</v>
      </c>
      <c r="AB724" s="27"/>
      <c r="AC724" s="27"/>
      <c r="AD724" s="29"/>
      <c r="AE724" s="29"/>
      <c r="AF724" s="29"/>
      <c r="AG724" s="29"/>
    </row>
    <row r="725" spans="1:33" ht="26" hidden="1">
      <c r="A725" s="15">
        <v>44546</v>
      </c>
      <c r="B725" s="16" t="s">
        <v>1866</v>
      </c>
      <c r="C725" s="22" t="s">
        <v>696</v>
      </c>
      <c r="D725" s="16"/>
      <c r="E725" s="16"/>
      <c r="F725" s="17" t="str">
        <f t="shared" si="14"/>
        <v>Fail CV</v>
      </c>
      <c r="G725" s="16" t="s">
        <v>2738</v>
      </c>
      <c r="H725" s="18">
        <v>906237844</v>
      </c>
      <c r="I725" s="16" t="s">
        <v>2739</v>
      </c>
      <c r="J725" s="81"/>
      <c r="K725" s="30" t="s">
        <v>2740</v>
      </c>
      <c r="L725" s="21" t="str">
        <f ca="1">IFERROR(__xludf.DUMMYFUNCTION("if(or(countifs($H$3:H254,H254)&gt;1, countifs($I$3:I254,I254)&gt;1),""Trùng"",if(or(COUNTIFS('Data tổng'!$I:$I,$I254)&gt;1,COUNTIFS('Data tổng'!$H:$H,$H254)&gt;1),""Trùng ""&amp;FILTER('Data tổng'!$B:$B,'Data tổng'!$I:$I=$I254,'Data tổng'!$B:$B&lt;&gt;$B254),""ok""))"),"ok")</f>
        <v>ok</v>
      </c>
      <c r="M725" s="16" t="s">
        <v>83</v>
      </c>
      <c r="N725" s="16" t="s">
        <v>243</v>
      </c>
      <c r="O725" s="16"/>
      <c r="P725" s="16"/>
      <c r="Q725" s="16"/>
      <c r="R725" s="16"/>
      <c r="S725" s="16"/>
      <c r="T725" s="16"/>
      <c r="U725" s="22" t="s">
        <v>2741</v>
      </c>
      <c r="V725" s="23">
        <v>44579</v>
      </c>
      <c r="W725" s="24" t="s">
        <v>47</v>
      </c>
      <c r="X725" s="25"/>
      <c r="Y725" s="26"/>
      <c r="Z725" s="26"/>
      <c r="AA725" s="26"/>
      <c r="AB725" s="27"/>
      <c r="AC725" s="27"/>
      <c r="AD725" s="29"/>
      <c r="AE725" s="29"/>
      <c r="AF725" s="29"/>
      <c r="AG725" s="29"/>
    </row>
    <row r="726" spans="1:33" ht="76" hidden="1">
      <c r="A726" s="15">
        <v>44550</v>
      </c>
      <c r="B726" s="16" t="s">
        <v>1866</v>
      </c>
      <c r="C726" s="22" t="s">
        <v>696</v>
      </c>
      <c r="D726" s="16"/>
      <c r="E726" s="16"/>
      <c r="F726" s="17" t="str">
        <f t="shared" si="14"/>
        <v>Fail CV</v>
      </c>
      <c r="G726" s="16" t="s">
        <v>2742</v>
      </c>
      <c r="H726" s="18" t="s">
        <v>2743</v>
      </c>
      <c r="I726" s="16" t="s">
        <v>2744</v>
      </c>
      <c r="J726" s="81"/>
      <c r="K726" s="30" t="s">
        <v>2745</v>
      </c>
      <c r="L726" s="21" t="str">
        <f ca="1">IFERROR(__xludf.DUMMYFUNCTION("if(or(countifs($H$3:H255,H255)&gt;1, countifs($I$3:I255,I255)&gt;1),""Trùng"",if(or(COUNTIFS('Data tổng'!$I:$I,$I255)&gt;1,COUNTIFS('Data tổng'!$H:$H,$H255)&gt;1),""Trùng ""&amp;FILTER('Data tổng'!$B:$B,'Data tổng'!$I:$I=$I255,'Data tổng'!$B:$B&lt;&gt;$B255),""ok""))"),"ok")</f>
        <v>ok</v>
      </c>
      <c r="M726" s="16" t="s">
        <v>112</v>
      </c>
      <c r="N726" s="16" t="s">
        <v>2746</v>
      </c>
      <c r="O726" s="16"/>
      <c r="P726" s="16"/>
      <c r="Q726" s="16"/>
      <c r="R726" s="16"/>
      <c r="S726" s="16"/>
      <c r="T726" s="16"/>
      <c r="U726" s="22" t="s">
        <v>2747</v>
      </c>
      <c r="V726" s="23">
        <v>44579</v>
      </c>
      <c r="W726" s="24" t="s">
        <v>47</v>
      </c>
      <c r="X726" s="25"/>
      <c r="Y726" s="26"/>
      <c r="Z726" s="26"/>
      <c r="AA726" s="26"/>
      <c r="AB726" s="27"/>
      <c r="AC726" s="27"/>
      <c r="AD726" s="29"/>
      <c r="AE726" s="29"/>
      <c r="AF726" s="29"/>
      <c r="AG726" s="29"/>
    </row>
    <row r="727" spans="1:33" ht="101" hidden="1">
      <c r="A727" s="15">
        <v>44553</v>
      </c>
      <c r="B727" s="16" t="s">
        <v>1866</v>
      </c>
      <c r="C727" s="22" t="s">
        <v>78</v>
      </c>
      <c r="D727" s="16" t="s">
        <v>417</v>
      </c>
      <c r="E727" s="16"/>
      <c r="F727" s="17" t="str">
        <f t="shared" si="14"/>
        <v>Fail Phỏng vấn</v>
      </c>
      <c r="G727" s="16" t="s">
        <v>2748</v>
      </c>
      <c r="H727" s="18">
        <v>384380509</v>
      </c>
      <c r="I727" s="16" t="s">
        <v>2749</v>
      </c>
      <c r="J727" s="81"/>
      <c r="K727" s="30" t="s">
        <v>2750</v>
      </c>
      <c r="L727" s="21" t="str">
        <f ca="1">IFERROR(__xludf.DUMMYFUNCTION("if(or(countifs($H$3:H256,H256)&gt;1, countifs($I$3:I256,I256)&gt;1),""Trùng"",if(or(COUNTIFS('Data tổng'!$I:$I,$I256)&gt;1,COUNTIFS('Data tổng'!$H:$H,$H256)&gt;1),""Trùng ""&amp;FILTER('Data tổng'!$B:$B,'Data tổng'!$I:$I=$I256,'Data tổng'!$B:$B&lt;&gt;$B256),""ok""))"),"ok")</f>
        <v>ok</v>
      </c>
      <c r="M727" s="16" t="s">
        <v>112</v>
      </c>
      <c r="N727" s="16" t="s">
        <v>2751</v>
      </c>
      <c r="O727" s="16"/>
      <c r="P727" s="16"/>
      <c r="Q727" s="16"/>
      <c r="R727" s="16"/>
      <c r="S727" s="16"/>
      <c r="T727" s="16"/>
      <c r="U727" s="22" t="s">
        <v>2752</v>
      </c>
      <c r="V727" s="23">
        <v>44554</v>
      </c>
      <c r="W727" s="24" t="s">
        <v>57</v>
      </c>
      <c r="X727" s="25">
        <v>44559</v>
      </c>
      <c r="Y727" s="33">
        <v>0.58333333333333337</v>
      </c>
      <c r="Z727" s="26" t="s">
        <v>2753</v>
      </c>
      <c r="AA727" s="26" t="s">
        <v>47</v>
      </c>
      <c r="AB727" s="27"/>
      <c r="AC727" s="27"/>
      <c r="AD727" s="29"/>
      <c r="AE727" s="29"/>
      <c r="AF727" s="29"/>
      <c r="AG727" s="29"/>
    </row>
    <row r="728" spans="1:33" ht="26" hidden="1">
      <c r="A728" s="15">
        <v>44557</v>
      </c>
      <c r="B728" s="16" t="s">
        <v>1866</v>
      </c>
      <c r="C728" s="22" t="s">
        <v>78</v>
      </c>
      <c r="D728" s="16" t="s">
        <v>79</v>
      </c>
      <c r="E728" s="16"/>
      <c r="F728" s="17" t="str">
        <f t="shared" si="14"/>
        <v>Từ chối ứng tuyển</v>
      </c>
      <c r="G728" s="16" t="s">
        <v>2754</v>
      </c>
      <c r="H728" s="18">
        <v>329268899</v>
      </c>
      <c r="I728" s="16" t="s">
        <v>2755</v>
      </c>
      <c r="J728" s="81"/>
      <c r="K728" s="30" t="s">
        <v>2756</v>
      </c>
      <c r="L728" s="21" t="str">
        <f ca="1">IFERROR(__xludf.DUMMYFUNCTION("if(or(countifs($H$3:H257,H257)&gt;1, countifs($I$3:I257,I257)&gt;1),""Trùng"",if(or(COUNTIFS('Data tổng'!$I:$I,$I257)&gt;1,COUNTIFS('Data tổng'!$H:$H,$H257)&gt;1),""Trùng ""&amp;FILTER('Data tổng'!$B:$B,'Data tổng'!$I:$I=$I257,'Data tổng'!$B:$B&lt;&gt;$B257),""ok""))"),"ok")</f>
        <v>ok</v>
      </c>
      <c r="M728" s="16" t="s">
        <v>40</v>
      </c>
      <c r="N728" s="16" t="s">
        <v>243</v>
      </c>
      <c r="O728" s="16"/>
      <c r="P728" s="16"/>
      <c r="Q728" s="16"/>
      <c r="R728" s="16"/>
      <c r="S728" s="16"/>
      <c r="T728" s="16"/>
      <c r="U728" s="22"/>
      <c r="V728" s="23">
        <v>44567</v>
      </c>
      <c r="W728" s="24" t="s">
        <v>58</v>
      </c>
      <c r="X728" s="25"/>
      <c r="Y728" s="26"/>
      <c r="Z728" s="26"/>
      <c r="AA728" s="26"/>
      <c r="AB728" s="27"/>
      <c r="AC728" s="27"/>
      <c r="AD728" s="29"/>
      <c r="AE728" s="29"/>
      <c r="AF728" s="29"/>
      <c r="AG728" s="29"/>
    </row>
    <row r="729" spans="1:33" ht="26" hidden="1">
      <c r="A729" s="15">
        <v>44557</v>
      </c>
      <c r="B729" s="16" t="s">
        <v>1866</v>
      </c>
      <c r="C729" s="22" t="s">
        <v>78</v>
      </c>
      <c r="D729" s="16" t="s">
        <v>79</v>
      </c>
      <c r="E729" s="16"/>
      <c r="F729" s="17" t="str">
        <f t="shared" si="14"/>
        <v>Fail CV</v>
      </c>
      <c r="G729" s="16" t="s">
        <v>2757</v>
      </c>
      <c r="H729" s="18">
        <v>334626762</v>
      </c>
      <c r="I729" s="16" t="s">
        <v>2758</v>
      </c>
      <c r="J729" s="81"/>
      <c r="K729" s="30" t="s">
        <v>2759</v>
      </c>
      <c r="L729" s="21" t="str">
        <f ca="1">IFERROR(__xludf.DUMMYFUNCTION("if(or(countifs($H$3:H258,H258)&gt;1, countifs($I$3:I258,I258)&gt;1),""Trùng"",if(or(COUNTIFS('Data tổng'!$I:$I,$I258)&gt;1,COUNTIFS('Data tổng'!$H:$H,$H258)&gt;1),""Trùng ""&amp;FILTER('Data tổng'!$B:$B,'Data tổng'!$I:$I=$I258,'Data tổng'!$B:$B&lt;&gt;$B258),""ok""))"),"ok")</f>
        <v>ok</v>
      </c>
      <c r="M729" s="16" t="s">
        <v>40</v>
      </c>
      <c r="N729" s="16" t="s">
        <v>243</v>
      </c>
      <c r="O729" s="16"/>
      <c r="P729" s="16"/>
      <c r="Q729" s="16"/>
      <c r="R729" s="16"/>
      <c r="S729" s="16"/>
      <c r="T729" s="16"/>
      <c r="U729" s="22"/>
      <c r="V729" s="23">
        <v>44567</v>
      </c>
      <c r="W729" s="24" t="s">
        <v>47</v>
      </c>
      <c r="X729" s="25"/>
      <c r="Y729" s="26"/>
      <c r="Z729" s="26"/>
      <c r="AA729" s="26"/>
      <c r="AB729" s="27"/>
      <c r="AC729" s="27"/>
      <c r="AD729" s="29"/>
      <c r="AE729" s="29"/>
      <c r="AF729" s="29"/>
      <c r="AG729" s="29"/>
    </row>
    <row r="730" spans="1:33" ht="38.5" hidden="1">
      <c r="A730" s="15">
        <v>44558</v>
      </c>
      <c r="B730" s="16" t="s">
        <v>1866</v>
      </c>
      <c r="C730" s="22" t="s">
        <v>155</v>
      </c>
      <c r="D730" s="16" t="s">
        <v>457</v>
      </c>
      <c r="E730" s="16"/>
      <c r="F730" s="17" t="str">
        <f t="shared" si="14"/>
        <v>Đã onboard</v>
      </c>
      <c r="G730" s="16" t="s">
        <v>2760</v>
      </c>
      <c r="H730" s="18">
        <v>985243291</v>
      </c>
      <c r="I730" s="16" t="s">
        <v>2761</v>
      </c>
      <c r="J730" s="81"/>
      <c r="K730" s="30" t="s">
        <v>2762</v>
      </c>
      <c r="L730" s="21" t="str">
        <f ca="1">IFERROR(__xludf.DUMMYFUNCTION("if(or(countifs($H$3:H259,H259)&gt;1, countifs($I$3:I259,I259)&gt;1),""Trùng"",if(or(COUNTIFS('Data tổng'!$I:$I,$I259)&gt;1,COUNTIFS('Data tổng'!$H:$H,$H259)&gt;1),""Trùng ""&amp;FILTER('Data tổng'!$B:$B,'Data tổng'!$I:$I=$I259,'Data tổng'!$B:$B&lt;&gt;$B259),""ok""))"),"ok")</f>
        <v>ok</v>
      </c>
      <c r="M730" s="16" t="s">
        <v>112</v>
      </c>
      <c r="N730" s="16" t="s">
        <v>2763</v>
      </c>
      <c r="O730" s="16"/>
      <c r="P730" s="16"/>
      <c r="Q730" s="16"/>
      <c r="R730" s="16"/>
      <c r="S730" s="16"/>
      <c r="T730" s="16"/>
      <c r="U730" s="22" t="s">
        <v>2764</v>
      </c>
      <c r="V730" s="23">
        <v>44558</v>
      </c>
      <c r="W730" s="24" t="s">
        <v>57</v>
      </c>
      <c r="X730" s="25">
        <v>44559</v>
      </c>
      <c r="Y730" s="33">
        <v>0.70833333333333337</v>
      </c>
      <c r="Z730" s="26" t="s">
        <v>682</v>
      </c>
      <c r="AA730" s="26" t="s">
        <v>57</v>
      </c>
      <c r="AB730" s="39">
        <v>44560</v>
      </c>
      <c r="AC730" s="27" t="s">
        <v>65</v>
      </c>
      <c r="AD730" s="118">
        <v>44606</v>
      </c>
      <c r="AE730" s="29" t="s">
        <v>65</v>
      </c>
      <c r="AF730" s="29" t="s">
        <v>2687</v>
      </c>
      <c r="AG730" s="35">
        <v>32000000</v>
      </c>
    </row>
    <row r="731" spans="1:33" ht="76" hidden="1">
      <c r="A731" s="15">
        <v>44558</v>
      </c>
      <c r="B731" s="16" t="s">
        <v>1866</v>
      </c>
      <c r="C731" s="22" t="s">
        <v>2765</v>
      </c>
      <c r="D731" s="16"/>
      <c r="E731" s="16"/>
      <c r="F731" s="17" t="str">
        <f t="shared" si="14"/>
        <v>Từ chối offer</v>
      </c>
      <c r="G731" s="16" t="s">
        <v>2766</v>
      </c>
      <c r="H731" s="18">
        <v>343887295</v>
      </c>
      <c r="I731" s="16" t="s">
        <v>2767</v>
      </c>
      <c r="J731" s="81"/>
      <c r="K731" s="30" t="s">
        <v>2768</v>
      </c>
      <c r="L731" s="21" t="str">
        <f ca="1">IFERROR(__xludf.DUMMYFUNCTION("if(or(countifs($H$3:H260,H260)&gt;1, countifs($I$3:I260,I260)&gt;1),""Trùng"",if(or(COUNTIFS('Data tổng'!$I:$I,$I260)&gt;1,COUNTIFS('Data tổng'!$H:$H,$H260)&gt;1),""Trùng ""&amp;FILTER('Data tổng'!$B:$B,'Data tổng'!$I:$I=$I260,'Data tổng'!$B:$B&lt;&gt;$B260),""ok""))"),"ok")</f>
        <v>ok</v>
      </c>
      <c r="M731" s="16" t="s">
        <v>112</v>
      </c>
      <c r="N731" s="16" t="s">
        <v>2769</v>
      </c>
      <c r="O731" s="16"/>
      <c r="P731" s="16"/>
      <c r="Q731" s="16"/>
      <c r="R731" s="16"/>
      <c r="S731" s="16"/>
      <c r="T731" s="16"/>
      <c r="U731" s="22" t="s">
        <v>2770</v>
      </c>
      <c r="V731" s="23">
        <v>44558</v>
      </c>
      <c r="W731" s="24" t="s">
        <v>57</v>
      </c>
      <c r="X731" s="25">
        <v>44561</v>
      </c>
      <c r="Y731" s="33">
        <v>0.41666666666666669</v>
      </c>
      <c r="Z731" s="26" t="s">
        <v>2238</v>
      </c>
      <c r="AA731" s="26" t="s">
        <v>57</v>
      </c>
      <c r="AB731" s="39">
        <v>44565</v>
      </c>
      <c r="AC731" s="27" t="s">
        <v>128</v>
      </c>
      <c r="AD731" s="118"/>
      <c r="AE731" s="29"/>
      <c r="AF731" s="29"/>
      <c r="AG731" s="35">
        <v>15500000</v>
      </c>
    </row>
    <row r="732" spans="1:33" ht="38.5" hidden="1">
      <c r="A732" s="15">
        <v>44558</v>
      </c>
      <c r="B732" s="16" t="s">
        <v>1866</v>
      </c>
      <c r="C732" s="22" t="s">
        <v>2313</v>
      </c>
      <c r="D732" s="16"/>
      <c r="E732" s="16"/>
      <c r="F732" s="17" t="str">
        <f t="shared" si="14"/>
        <v>Fail Phỏng vấn</v>
      </c>
      <c r="G732" s="16" t="s">
        <v>2771</v>
      </c>
      <c r="H732" s="18">
        <v>346450137</v>
      </c>
      <c r="I732" s="16" t="s">
        <v>2772</v>
      </c>
      <c r="J732" s="81"/>
      <c r="K732" s="30" t="s">
        <v>2773</v>
      </c>
      <c r="L732" s="21" t="str">
        <f ca="1">IFERROR(__xludf.DUMMYFUNCTION("if(or(countifs($H$3:H261,H261)&gt;1, countifs($I$3:I261,I261)&gt;1),""Trùng"",if(or(COUNTIFS('Data tổng'!$I:$I,$I261)&gt;1,COUNTIFS('Data tổng'!$H:$H,$H261)&gt;1),""Trùng ""&amp;FILTER('Data tổng'!$B:$B,'Data tổng'!$I:$I=$I261,'Data tổng'!$B:$B&lt;&gt;$B261),""ok""))"),"ok")</f>
        <v>ok</v>
      </c>
      <c r="M732" s="16" t="s">
        <v>83</v>
      </c>
      <c r="N732" s="16" t="s">
        <v>243</v>
      </c>
      <c r="O732" s="16"/>
      <c r="P732" s="16"/>
      <c r="Q732" s="16"/>
      <c r="R732" s="16"/>
      <c r="S732" s="16"/>
      <c r="T732" s="16"/>
      <c r="U732" s="22"/>
      <c r="V732" s="23">
        <v>44558</v>
      </c>
      <c r="W732" s="24" t="s">
        <v>57</v>
      </c>
      <c r="X732" s="25">
        <v>44559</v>
      </c>
      <c r="Y732" s="33">
        <v>0.66666666666666663</v>
      </c>
      <c r="Z732" s="26" t="s">
        <v>2458</v>
      </c>
      <c r="AA732" s="26" t="s">
        <v>47</v>
      </c>
      <c r="AB732" s="27"/>
      <c r="AC732" s="27"/>
      <c r="AD732" s="29"/>
      <c r="AE732" s="29"/>
      <c r="AF732" s="29"/>
      <c r="AG732" s="29"/>
    </row>
    <row r="733" spans="1:33" ht="126">
      <c r="A733" s="19">
        <v>44565</v>
      </c>
      <c r="B733" s="16" t="s">
        <v>1866</v>
      </c>
      <c r="C733" s="22" t="s">
        <v>2313</v>
      </c>
      <c r="D733" s="16"/>
      <c r="E733" s="16"/>
      <c r="F733" s="17" t="str">
        <f t="shared" si="14"/>
        <v>Fail Phỏng vấn</v>
      </c>
      <c r="G733" s="16" t="s">
        <v>2774</v>
      </c>
      <c r="H733" s="18">
        <v>386036467</v>
      </c>
      <c r="I733" s="16" t="s">
        <v>2775</v>
      </c>
      <c r="J733" s="81"/>
      <c r="K733" s="30" t="s">
        <v>2776</v>
      </c>
      <c r="L733" s="21" t="str">
        <f ca="1">IFERROR(__xludf.DUMMYFUNCTION("if(or(countifs($H$3:H262,H262)&gt;1, countifs($I$3:I262,I262)&gt;1),""Trùng"",if(or(COUNTIFS('Data tổng'!$I:$I,$I262)&gt;1,COUNTIFS('Data tổng'!$H:$H,$H262)&gt;1),""Trùng ""&amp;FILTER('Data tổng'!$B:$B,'Data tổng'!$I:$I=$I262,'Data tổng'!$B:$B&lt;&gt;$B262),""ok""))"),"ok")</f>
        <v>ok</v>
      </c>
      <c r="M733" s="16" t="s">
        <v>83</v>
      </c>
      <c r="N733" s="16" t="s">
        <v>217</v>
      </c>
      <c r="O733" s="16"/>
      <c r="P733" s="16"/>
      <c r="Q733" s="16"/>
      <c r="R733" s="16"/>
      <c r="S733" s="16"/>
      <c r="T733" s="16"/>
      <c r="U733" s="22" t="s">
        <v>2777</v>
      </c>
      <c r="V733" s="23">
        <v>44565</v>
      </c>
      <c r="W733" s="24" t="s">
        <v>57</v>
      </c>
      <c r="X733" s="25">
        <v>44572</v>
      </c>
      <c r="Y733" s="33">
        <v>0.625</v>
      </c>
      <c r="Z733" s="26" t="s">
        <v>2778</v>
      </c>
      <c r="AA733" s="26" t="s">
        <v>47</v>
      </c>
      <c r="AB733" s="27"/>
      <c r="AC733" s="27"/>
      <c r="AD733" s="29"/>
      <c r="AE733" s="29"/>
      <c r="AF733" s="29"/>
      <c r="AG733" s="29"/>
    </row>
    <row r="734" spans="1:33" ht="63.5">
      <c r="A734" s="19">
        <v>44565</v>
      </c>
      <c r="B734" s="16" t="s">
        <v>1866</v>
      </c>
      <c r="C734" s="22" t="s">
        <v>2313</v>
      </c>
      <c r="D734" s="16"/>
      <c r="E734" s="16"/>
      <c r="F734" s="17" t="str">
        <f t="shared" si="14"/>
        <v>Fail Phỏng vấn</v>
      </c>
      <c r="G734" s="16" t="s">
        <v>2779</v>
      </c>
      <c r="H734" s="18">
        <v>857730999</v>
      </c>
      <c r="I734" s="16" t="s">
        <v>2780</v>
      </c>
      <c r="J734" s="81"/>
      <c r="K734" s="30" t="s">
        <v>2781</v>
      </c>
      <c r="L734" s="21" t="str">
        <f ca="1">IFERROR(__xludf.DUMMYFUNCTION("if(or(countifs($H$3:H263,H263)&gt;1, countifs($I$3:I263,I263)&gt;1),""Trùng"",if(or(COUNTIFS('Data tổng'!$I:$I,$I263)&gt;1,COUNTIFS('Data tổng'!$H:$H,$H263)&gt;1),""Trùng ""&amp;FILTER('Data tổng'!$B:$B,'Data tổng'!$I:$I=$I263,'Data tổng'!$B:$B&lt;&gt;$B263),""ok""))"),"ok")</f>
        <v>ok</v>
      </c>
      <c r="M734" s="16" t="s">
        <v>112</v>
      </c>
      <c r="N734" s="16" t="s">
        <v>2458</v>
      </c>
      <c r="O734" s="16"/>
      <c r="P734" s="16"/>
      <c r="Q734" s="16"/>
      <c r="R734" s="16"/>
      <c r="S734" s="16"/>
      <c r="T734" s="16"/>
      <c r="U734" s="22" t="s">
        <v>2782</v>
      </c>
      <c r="V734" s="23">
        <v>44565</v>
      </c>
      <c r="W734" s="24" t="s">
        <v>57</v>
      </c>
      <c r="X734" s="25">
        <v>44566</v>
      </c>
      <c r="Y734" s="33">
        <v>0.41666666666666669</v>
      </c>
      <c r="Z734" s="26" t="s">
        <v>2202</v>
      </c>
      <c r="AA734" s="26" t="s">
        <v>47</v>
      </c>
      <c r="AB734" s="27"/>
      <c r="AC734" s="27"/>
      <c r="AD734" s="29"/>
      <c r="AE734" s="29"/>
      <c r="AF734" s="29"/>
      <c r="AG734" s="29"/>
    </row>
    <row r="735" spans="1:33" ht="151">
      <c r="A735" s="19">
        <v>44566</v>
      </c>
      <c r="B735" s="16" t="s">
        <v>1866</v>
      </c>
      <c r="C735" s="22" t="s">
        <v>2765</v>
      </c>
      <c r="D735" s="16"/>
      <c r="E735" s="16"/>
      <c r="F735" s="17" t="str">
        <f t="shared" si="14"/>
        <v>Fail Phỏng vấn</v>
      </c>
      <c r="G735" s="16" t="s">
        <v>2783</v>
      </c>
      <c r="H735" s="18" t="s">
        <v>2784</v>
      </c>
      <c r="I735" s="16" t="s">
        <v>2785</v>
      </c>
      <c r="J735" s="81"/>
      <c r="K735" s="30" t="s">
        <v>2786</v>
      </c>
      <c r="L735" s="21" t="str">
        <f ca="1">IFERROR(__xludf.DUMMYFUNCTION("if(or(countifs($H$3:H264,H264)&gt;1, countifs($I$3:I264,I264)&gt;1),""Trùng"",if(or(COUNTIFS('Data tổng'!$I:$I,$I264)&gt;1,COUNTIFS('Data tổng'!$H:$H,$H264)&gt;1),""Trùng ""&amp;FILTER('Data tổng'!$B:$B,'Data tổng'!$I:$I=$I264,'Data tổng'!$B:$B&lt;&gt;$B264),""ok""))"),"ok")</f>
        <v>ok</v>
      </c>
      <c r="M735" s="16" t="s">
        <v>83</v>
      </c>
      <c r="N735" s="16" t="s">
        <v>2787</v>
      </c>
      <c r="O735" s="16"/>
      <c r="P735" s="16"/>
      <c r="Q735" s="16"/>
      <c r="R735" s="16"/>
      <c r="S735" s="16"/>
      <c r="T735" s="16"/>
      <c r="U735" s="22" t="s">
        <v>2788</v>
      </c>
      <c r="V735" s="23">
        <v>44566</v>
      </c>
      <c r="W735" s="24" t="s">
        <v>57</v>
      </c>
      <c r="X735" s="25">
        <v>44572</v>
      </c>
      <c r="Y735" s="33">
        <v>0.46875</v>
      </c>
      <c r="Z735" s="26" t="s">
        <v>2238</v>
      </c>
      <c r="AA735" s="26" t="s">
        <v>47</v>
      </c>
      <c r="AB735" s="27"/>
      <c r="AC735" s="27"/>
      <c r="AD735" s="29"/>
      <c r="AE735" s="29"/>
      <c r="AF735" s="29"/>
      <c r="AG735" s="29"/>
    </row>
    <row r="736" spans="1:33" ht="63.5">
      <c r="A736" s="19">
        <v>44566</v>
      </c>
      <c r="B736" s="16" t="s">
        <v>1866</v>
      </c>
      <c r="C736" s="22" t="s">
        <v>2765</v>
      </c>
      <c r="D736" s="16"/>
      <c r="E736" s="16"/>
      <c r="F736" s="17" t="str">
        <f t="shared" si="14"/>
        <v>Fail Phỏng vấn</v>
      </c>
      <c r="G736" s="16" t="s">
        <v>2789</v>
      </c>
      <c r="H736" s="18">
        <v>977627374</v>
      </c>
      <c r="I736" s="16" t="s">
        <v>2790</v>
      </c>
      <c r="J736" s="81"/>
      <c r="K736" s="30" t="s">
        <v>2791</v>
      </c>
      <c r="L736" s="21" t="str">
        <f ca="1">IFERROR(__xludf.DUMMYFUNCTION("if(or(countifs($H$3:H265,H265)&gt;1, countifs($I$3:I265,I265)&gt;1),""Trùng"",if(or(COUNTIFS('Data tổng'!$I:$I,$I265)&gt;1,COUNTIFS('Data tổng'!$H:$H,$H265)&gt;1),""Trùng ""&amp;FILTER('Data tổng'!$B:$B,'Data tổng'!$I:$I=$I265,'Data tổng'!$B:$B&lt;&gt;$B265),""ok""))"),"ok")</f>
        <v>ok</v>
      </c>
      <c r="M736" s="16" t="s">
        <v>83</v>
      </c>
      <c r="N736" s="16" t="s">
        <v>2787</v>
      </c>
      <c r="O736" s="16"/>
      <c r="P736" s="16"/>
      <c r="Q736" s="16"/>
      <c r="R736" s="16"/>
      <c r="S736" s="16"/>
      <c r="T736" s="16"/>
      <c r="U736" s="22" t="s">
        <v>2792</v>
      </c>
      <c r="V736" s="23">
        <v>44566</v>
      </c>
      <c r="W736" s="24" t="s">
        <v>57</v>
      </c>
      <c r="X736" s="25">
        <v>44575</v>
      </c>
      <c r="Y736" s="33">
        <v>0.39583333333333331</v>
      </c>
      <c r="Z736" s="26" t="s">
        <v>2238</v>
      </c>
      <c r="AA736" s="26" t="s">
        <v>47</v>
      </c>
      <c r="AB736" s="27"/>
      <c r="AC736" s="27"/>
      <c r="AD736" s="29"/>
      <c r="AE736" s="29"/>
      <c r="AF736" s="29"/>
      <c r="AG736" s="29"/>
    </row>
    <row r="737" spans="1:33" ht="88.5">
      <c r="A737" s="19">
        <v>44567</v>
      </c>
      <c r="B737" s="16" t="s">
        <v>1866</v>
      </c>
      <c r="C737" s="22" t="s">
        <v>2313</v>
      </c>
      <c r="D737" s="16"/>
      <c r="E737" s="16"/>
      <c r="F737" s="17" t="str">
        <f t="shared" si="14"/>
        <v>Fail Phỏng vấn</v>
      </c>
      <c r="G737" s="16" t="s">
        <v>2793</v>
      </c>
      <c r="H737" s="18">
        <v>979768493</v>
      </c>
      <c r="I737" s="16" t="s">
        <v>2794</v>
      </c>
      <c r="J737" s="81"/>
      <c r="K737" s="30" t="s">
        <v>2795</v>
      </c>
      <c r="L737" s="21" t="str">
        <f ca="1">IFERROR(__xludf.DUMMYFUNCTION("if(or(countifs($H$3:H266,H266)&gt;1, countifs($I$3:I266,I266)&gt;1),""Trùng"",if(or(COUNTIFS('Data tổng'!$I:$I,$I266)&gt;1,COUNTIFS('Data tổng'!$H:$H,$H266)&gt;1),""Trùng ""&amp;FILTER('Data tổng'!$B:$B,'Data tổng'!$I:$I=$I266,'Data tổng'!$B:$B&lt;&gt;$B266),""ok""))"),"ok")</f>
        <v>ok</v>
      </c>
      <c r="M737" s="16" t="s">
        <v>83</v>
      </c>
      <c r="N737" s="16" t="s">
        <v>243</v>
      </c>
      <c r="O737" s="16"/>
      <c r="P737" s="16"/>
      <c r="Q737" s="16"/>
      <c r="R737" s="16"/>
      <c r="S737" s="16"/>
      <c r="T737" s="16"/>
      <c r="U737" s="22" t="s">
        <v>2796</v>
      </c>
      <c r="V737" s="23">
        <v>44567</v>
      </c>
      <c r="W737" s="24" t="s">
        <v>57</v>
      </c>
      <c r="X737" s="25">
        <v>44569</v>
      </c>
      <c r="Y737" s="33">
        <v>0.41666666666666669</v>
      </c>
      <c r="Z737" s="26" t="s">
        <v>2458</v>
      </c>
      <c r="AA737" s="26" t="s">
        <v>47</v>
      </c>
      <c r="AB737" s="27"/>
      <c r="AC737" s="27"/>
      <c r="AD737" s="29"/>
      <c r="AE737" s="29"/>
      <c r="AF737" s="29"/>
      <c r="AG737" s="29"/>
    </row>
    <row r="738" spans="1:33" ht="213.5">
      <c r="A738" s="19">
        <v>44567</v>
      </c>
      <c r="B738" s="16" t="s">
        <v>1866</v>
      </c>
      <c r="C738" s="22" t="s">
        <v>2765</v>
      </c>
      <c r="D738" s="16"/>
      <c r="E738" s="16"/>
      <c r="F738" s="17" t="str">
        <f t="shared" si="14"/>
        <v>Đã onboard</v>
      </c>
      <c r="G738" s="16" t="s">
        <v>2797</v>
      </c>
      <c r="H738" s="18">
        <v>936655992</v>
      </c>
      <c r="I738" s="16" t="s">
        <v>2798</v>
      </c>
      <c r="J738" s="81"/>
      <c r="K738" s="30" t="s">
        <v>2799</v>
      </c>
      <c r="L738" s="21" t="str">
        <f ca="1">IFERROR(__xludf.DUMMYFUNCTION("if(or(countifs($H$3:H267,H267)&gt;1, countifs($I$3:I267,I267)&gt;1),""Trùng"",if(or(COUNTIFS('Data tổng'!$I:$I,$I267)&gt;1,COUNTIFS('Data tổng'!$H:$H,$H267)&gt;1),""Trùng ""&amp;FILTER('Data tổng'!$B:$B,'Data tổng'!$I:$I=$I267,'Data tổng'!$B:$B&lt;&gt;$B267),""ok""))"),"ok")</f>
        <v>ok</v>
      </c>
      <c r="M738" s="16" t="s">
        <v>83</v>
      </c>
      <c r="N738" s="16" t="s">
        <v>2787</v>
      </c>
      <c r="O738" s="16"/>
      <c r="P738" s="16"/>
      <c r="Q738" s="16"/>
      <c r="R738" s="16"/>
      <c r="S738" s="16"/>
      <c r="T738" s="16"/>
      <c r="U738" s="22" t="s">
        <v>2800</v>
      </c>
      <c r="V738" s="23">
        <v>44567</v>
      </c>
      <c r="W738" s="24" t="s">
        <v>57</v>
      </c>
      <c r="X738" s="25">
        <v>44575</v>
      </c>
      <c r="Y738" s="33">
        <v>0.45833333333333331</v>
      </c>
      <c r="Z738" s="26" t="s">
        <v>2801</v>
      </c>
      <c r="AA738" s="26" t="s">
        <v>57</v>
      </c>
      <c r="AB738" s="39">
        <v>44580</v>
      </c>
      <c r="AC738" s="27" t="s">
        <v>65</v>
      </c>
      <c r="AD738" s="118">
        <v>44621</v>
      </c>
      <c r="AE738" s="29" t="s">
        <v>65</v>
      </c>
      <c r="AF738" s="29"/>
      <c r="AG738" s="35">
        <v>22000000</v>
      </c>
    </row>
    <row r="739" spans="1:33" ht="151">
      <c r="A739" s="19">
        <v>44567</v>
      </c>
      <c r="B739" s="16" t="s">
        <v>1866</v>
      </c>
      <c r="C739" s="22" t="s">
        <v>2765</v>
      </c>
      <c r="D739" s="16"/>
      <c r="E739" s="16"/>
      <c r="F739" s="17" t="str">
        <f t="shared" si="14"/>
        <v>Đã onboard</v>
      </c>
      <c r="G739" s="16" t="s">
        <v>2802</v>
      </c>
      <c r="H739" s="18">
        <v>988063290</v>
      </c>
      <c r="I739" s="16" t="s">
        <v>2803</v>
      </c>
      <c r="J739" s="81"/>
      <c r="K739" s="30" t="s">
        <v>2804</v>
      </c>
      <c r="L739" s="21" t="str">
        <f ca="1">IFERROR(__xludf.DUMMYFUNCTION("if(or(countifs($H$3:H268,H268)&gt;1, countifs($I$3:I268,I268)&gt;1),""Trùng"",if(or(COUNTIFS('Data tổng'!$I:$I,$I268)&gt;1,COUNTIFS('Data tổng'!$H:$H,$H268)&gt;1),""Trùng ""&amp;FILTER('Data tổng'!$B:$B,'Data tổng'!$I:$I=$I268,'Data tổng'!$B:$B&lt;&gt;$B268),""ok""))"),"ok")</f>
        <v>ok</v>
      </c>
      <c r="M739" s="16" t="s">
        <v>83</v>
      </c>
      <c r="N739" s="16" t="s">
        <v>2787</v>
      </c>
      <c r="O739" s="16"/>
      <c r="P739" s="16"/>
      <c r="Q739" s="16"/>
      <c r="R739" s="16"/>
      <c r="S739" s="16"/>
      <c r="T739" s="16"/>
      <c r="U739" s="22" t="s">
        <v>2805</v>
      </c>
      <c r="V739" s="23">
        <v>44567</v>
      </c>
      <c r="W739" s="24" t="s">
        <v>57</v>
      </c>
      <c r="X739" s="25">
        <v>44574</v>
      </c>
      <c r="Y739" s="33">
        <v>0.375</v>
      </c>
      <c r="Z739" s="26" t="s">
        <v>2238</v>
      </c>
      <c r="AA739" s="26" t="s">
        <v>57</v>
      </c>
      <c r="AB739" s="39">
        <v>44574</v>
      </c>
      <c r="AC739" s="27" t="s">
        <v>65</v>
      </c>
      <c r="AD739" s="118">
        <v>44578</v>
      </c>
      <c r="AE739" s="29" t="s">
        <v>65</v>
      </c>
      <c r="AF739" s="29"/>
      <c r="AG739" s="35">
        <v>9000000</v>
      </c>
    </row>
    <row r="740" spans="1:33" ht="113.5">
      <c r="A740" s="19">
        <v>44567</v>
      </c>
      <c r="B740" s="16" t="s">
        <v>1866</v>
      </c>
      <c r="C740" s="22" t="s">
        <v>78</v>
      </c>
      <c r="D740" s="16" t="s">
        <v>79</v>
      </c>
      <c r="E740" s="16"/>
      <c r="F740" s="17" t="str">
        <f t="shared" si="14"/>
        <v>Fail Phỏng vấn</v>
      </c>
      <c r="G740" s="16" t="s">
        <v>2806</v>
      </c>
      <c r="H740" s="18">
        <v>358805499</v>
      </c>
      <c r="I740" s="16" t="s">
        <v>2807</v>
      </c>
      <c r="J740" s="81"/>
      <c r="K740" s="30" t="s">
        <v>2808</v>
      </c>
      <c r="L740" s="21" t="str">
        <f ca="1">IFERROR(__xludf.DUMMYFUNCTION("if(or(countifs($H$3:H269,H269)&gt;1, countifs($I$3:I269,I269)&gt;1),""Trùng"",if(or(COUNTIFS('Data tổng'!$I:$I,$I269)&gt;1,COUNTIFS('Data tổng'!$H:$H,$H269)&gt;1),""Trùng ""&amp;FILTER('Data tổng'!$B:$B,'Data tổng'!$I:$I=$I269,'Data tổng'!$B:$B&lt;&gt;$B269),""ok""))"),"ok")</f>
        <v>ok</v>
      </c>
      <c r="M740" s="16" t="s">
        <v>149</v>
      </c>
      <c r="N740" s="16" t="s">
        <v>150</v>
      </c>
      <c r="O740" s="16"/>
      <c r="P740" s="16"/>
      <c r="Q740" s="16"/>
      <c r="R740" s="16"/>
      <c r="S740" s="16"/>
      <c r="T740" s="16"/>
      <c r="U740" s="22" t="s">
        <v>2809</v>
      </c>
      <c r="V740" s="23">
        <v>44574</v>
      </c>
      <c r="W740" s="24" t="s">
        <v>57</v>
      </c>
      <c r="X740" s="25">
        <v>44579</v>
      </c>
      <c r="Y740" s="33">
        <v>0.58333333333333337</v>
      </c>
      <c r="Z740" s="26" t="s">
        <v>2624</v>
      </c>
      <c r="AA740" s="26" t="s">
        <v>47</v>
      </c>
      <c r="AB740" s="27"/>
      <c r="AC740" s="27"/>
      <c r="AD740" s="29"/>
      <c r="AE740" s="29"/>
      <c r="AF740" s="29"/>
      <c r="AG740" s="29"/>
    </row>
    <row r="741" spans="1:33" ht="26">
      <c r="A741" s="19">
        <v>44568</v>
      </c>
      <c r="B741" s="16" t="s">
        <v>1866</v>
      </c>
      <c r="C741" s="22" t="s">
        <v>78</v>
      </c>
      <c r="D741" s="16" t="s">
        <v>79</v>
      </c>
      <c r="E741" s="16"/>
      <c r="F741" s="17" t="str">
        <f t="shared" si="14"/>
        <v>Fail CV</v>
      </c>
      <c r="G741" s="16" t="s">
        <v>2810</v>
      </c>
      <c r="H741" s="18">
        <v>969174232</v>
      </c>
      <c r="I741" s="16" t="s">
        <v>2811</v>
      </c>
      <c r="J741" s="81"/>
      <c r="K741" s="30" t="s">
        <v>2812</v>
      </c>
      <c r="L741" s="21" t="str">
        <f ca="1">IFERROR(__xludf.DUMMYFUNCTION("if(or(countifs($H$3:H270,H270)&gt;1, countifs($I$3:I270,I270)&gt;1),""Trùng"",if(or(COUNTIFS('Data tổng'!$I:$I,$I270)&gt;1,COUNTIFS('Data tổng'!$H:$H,$H270)&gt;1),""Trùng ""&amp;FILTER('Data tổng'!$B:$B,'Data tổng'!$I:$I=$I270,'Data tổng'!$B:$B&lt;&gt;$B270),""ok""))"),"ok")</f>
        <v>ok</v>
      </c>
      <c r="M741" s="16" t="s">
        <v>40</v>
      </c>
      <c r="N741" s="16" t="s">
        <v>243</v>
      </c>
      <c r="O741" s="16"/>
      <c r="P741" s="16"/>
      <c r="Q741" s="16"/>
      <c r="R741" s="16"/>
      <c r="S741" s="16"/>
      <c r="T741" s="16"/>
      <c r="U741" s="22"/>
      <c r="V741" s="23">
        <v>44574</v>
      </c>
      <c r="W741" s="24" t="s">
        <v>47</v>
      </c>
      <c r="X741" s="25"/>
      <c r="Y741" s="26"/>
      <c r="Z741" s="26"/>
      <c r="AA741" s="26"/>
      <c r="AB741" s="27"/>
      <c r="AC741" s="27"/>
      <c r="AD741" s="29"/>
      <c r="AE741" s="29"/>
      <c r="AF741" s="29"/>
      <c r="AG741" s="29"/>
    </row>
    <row r="742" spans="1:33" ht="126">
      <c r="A742" s="19">
        <v>44568</v>
      </c>
      <c r="B742" s="16" t="s">
        <v>1866</v>
      </c>
      <c r="C742" s="22" t="s">
        <v>2765</v>
      </c>
      <c r="D742" s="16"/>
      <c r="E742" s="16"/>
      <c r="F742" s="17" t="str">
        <f t="shared" si="14"/>
        <v>Fail Phỏng vấn</v>
      </c>
      <c r="G742" s="16" t="s">
        <v>2813</v>
      </c>
      <c r="H742" s="18">
        <v>913216262</v>
      </c>
      <c r="I742" s="16" t="s">
        <v>2814</v>
      </c>
      <c r="J742" s="81"/>
      <c r="K742" s="30" t="s">
        <v>2815</v>
      </c>
      <c r="L742" s="21" t="str">
        <f ca="1">IFERROR(__xludf.DUMMYFUNCTION("if(or(countifs($H$3:H271,H271)&gt;1, countifs($I$3:I271,I271)&gt;1),""Trùng"",if(or(COUNTIFS('Data tổng'!$I:$I,$I271)&gt;1,COUNTIFS('Data tổng'!$H:$H,$H271)&gt;1),""Trùng ""&amp;FILTER('Data tổng'!$B:$B,'Data tổng'!$I:$I=$I271,'Data tổng'!$B:$B&lt;&gt;$B271),""ok""))"),"ok")</f>
        <v>ok</v>
      </c>
      <c r="M742" s="16" t="s">
        <v>112</v>
      </c>
      <c r="N742" s="16" t="s">
        <v>2458</v>
      </c>
      <c r="O742" s="16"/>
      <c r="P742" s="16"/>
      <c r="Q742" s="16"/>
      <c r="R742" s="16"/>
      <c r="S742" s="16"/>
      <c r="T742" s="16"/>
      <c r="U742" s="22" t="s">
        <v>2816</v>
      </c>
      <c r="V742" s="23">
        <v>44568</v>
      </c>
      <c r="W742" s="24" t="s">
        <v>57</v>
      </c>
      <c r="X742" s="25">
        <v>44571</v>
      </c>
      <c r="Y742" s="33">
        <v>0.41666666666666669</v>
      </c>
      <c r="Z742" s="26" t="s">
        <v>2238</v>
      </c>
      <c r="AA742" s="26" t="s">
        <v>47</v>
      </c>
      <c r="AB742" s="27"/>
      <c r="AC742" s="27"/>
      <c r="AD742" s="29"/>
      <c r="AE742" s="29"/>
      <c r="AF742" s="29"/>
      <c r="AG742" s="29"/>
    </row>
    <row r="743" spans="1:33" ht="51">
      <c r="A743" s="19">
        <v>44568</v>
      </c>
      <c r="B743" s="16" t="s">
        <v>1866</v>
      </c>
      <c r="C743" s="22" t="s">
        <v>78</v>
      </c>
      <c r="D743" s="16" t="s">
        <v>79</v>
      </c>
      <c r="E743" s="16"/>
      <c r="F743" s="17" t="str">
        <f t="shared" si="14"/>
        <v>Fail Phỏng vấn</v>
      </c>
      <c r="G743" s="16" t="s">
        <v>2817</v>
      </c>
      <c r="H743" s="18">
        <v>974164383</v>
      </c>
      <c r="I743" s="16" t="s">
        <v>2818</v>
      </c>
      <c r="J743" s="81"/>
      <c r="K743" s="30" t="s">
        <v>2819</v>
      </c>
      <c r="L743" s="21" t="str">
        <f ca="1">IFERROR(__xludf.DUMMYFUNCTION("if(or(countifs($H$3:H272,H272)&gt;1, countifs($I$3:I272,I272)&gt;1),""Trùng"",if(or(COUNTIFS('Data tổng'!$I:$I,$I272)&gt;1,COUNTIFS('Data tổng'!$H:$H,$H272)&gt;1),""Trùng ""&amp;FILTER('Data tổng'!$B:$B,'Data tổng'!$I:$I=$I272,'Data tổng'!$B:$B&lt;&gt;$B272),""ok""))"),"ok")</f>
        <v>ok</v>
      </c>
      <c r="M743" s="16" t="s">
        <v>40</v>
      </c>
      <c r="N743" s="16" t="s">
        <v>243</v>
      </c>
      <c r="O743" s="16"/>
      <c r="P743" s="16"/>
      <c r="Q743" s="16"/>
      <c r="R743" s="16"/>
      <c r="S743" s="16"/>
      <c r="T743" s="16"/>
      <c r="U743" s="22" t="s">
        <v>2820</v>
      </c>
      <c r="V743" s="23">
        <v>44574</v>
      </c>
      <c r="W743" s="24" t="s">
        <v>57</v>
      </c>
      <c r="X743" s="25">
        <v>44581</v>
      </c>
      <c r="Y743" s="33">
        <v>0.58333333333333337</v>
      </c>
      <c r="Z743" s="26" t="s">
        <v>2821</v>
      </c>
      <c r="AA743" s="26" t="s">
        <v>47</v>
      </c>
      <c r="AB743" s="27"/>
      <c r="AC743" s="27"/>
      <c r="AD743" s="29"/>
      <c r="AE743" s="29"/>
      <c r="AF743" s="29"/>
      <c r="AG743" s="29"/>
    </row>
    <row r="744" spans="1:33" ht="26">
      <c r="A744" s="19">
        <v>44568</v>
      </c>
      <c r="B744" s="16" t="s">
        <v>1866</v>
      </c>
      <c r="C744" s="22" t="s">
        <v>78</v>
      </c>
      <c r="D744" s="16" t="s">
        <v>79</v>
      </c>
      <c r="E744" s="16"/>
      <c r="F744" s="17" t="str">
        <f t="shared" si="14"/>
        <v>Fail CV</v>
      </c>
      <c r="G744" s="16" t="s">
        <v>2822</v>
      </c>
      <c r="H744" s="18">
        <v>968056504</v>
      </c>
      <c r="I744" s="16" t="s">
        <v>2823</v>
      </c>
      <c r="J744" s="81"/>
      <c r="K744" s="30" t="s">
        <v>2824</v>
      </c>
      <c r="L744" s="21" t="str">
        <f ca="1">IFERROR(__xludf.DUMMYFUNCTION("if(or(countifs($H$3:H273,H273)&gt;1, countifs($I$3:I273,I273)&gt;1),""Trùng"",if(or(COUNTIFS('Data tổng'!$I:$I,$I273)&gt;1,COUNTIFS('Data tổng'!$H:$H,$H273)&gt;1),""Trùng ""&amp;FILTER('Data tổng'!$B:$B,'Data tổng'!$I:$I=$I273,'Data tổng'!$B:$B&lt;&gt;$B273),""ok""))"),"ok")</f>
        <v>ok</v>
      </c>
      <c r="M744" s="16" t="s">
        <v>40</v>
      </c>
      <c r="N744" s="16" t="s">
        <v>243</v>
      </c>
      <c r="O744" s="16"/>
      <c r="P744" s="16"/>
      <c r="Q744" s="16"/>
      <c r="R744" s="16"/>
      <c r="S744" s="16"/>
      <c r="T744" s="16"/>
      <c r="U744" s="22"/>
      <c r="V744" s="23">
        <v>44574</v>
      </c>
      <c r="W744" s="24" t="s">
        <v>47</v>
      </c>
      <c r="X744" s="25"/>
      <c r="Y744" s="26"/>
      <c r="Z744" s="26"/>
      <c r="AA744" s="26"/>
      <c r="AB744" s="27"/>
      <c r="AC744" s="27"/>
      <c r="AD744" s="29"/>
      <c r="AE744" s="29"/>
      <c r="AF744" s="29"/>
      <c r="AG744" s="29"/>
    </row>
    <row r="745" spans="1:33" ht="26">
      <c r="A745" s="19">
        <v>44568</v>
      </c>
      <c r="B745" s="16" t="s">
        <v>1866</v>
      </c>
      <c r="C745" s="22" t="s">
        <v>78</v>
      </c>
      <c r="D745" s="16"/>
      <c r="E745" s="16"/>
      <c r="F745" s="17" t="str">
        <f t="shared" si="14"/>
        <v>Fail CV</v>
      </c>
      <c r="G745" s="16" t="s">
        <v>2825</v>
      </c>
      <c r="H745" s="18">
        <v>333515848</v>
      </c>
      <c r="I745" s="16" t="s">
        <v>2826</v>
      </c>
      <c r="J745" s="81"/>
      <c r="K745" s="30" t="s">
        <v>2827</v>
      </c>
      <c r="L745" s="21" t="str">
        <f ca="1">IFERROR(__xludf.DUMMYFUNCTION("if(or(countifs($H$3:H274,H274)&gt;1, countifs($I$3:I274,I274)&gt;1),""Trùng"",if(or(COUNTIFS('Data tổng'!$I:$I,$I274)&gt;1,COUNTIFS('Data tổng'!$H:$H,$H274)&gt;1),""Trùng ""&amp;FILTER('Data tổng'!$B:$B,'Data tổng'!$I:$I=$I274,'Data tổng'!$B:$B&lt;&gt;$B274),""ok""))"),"ok")</f>
        <v>ok</v>
      </c>
      <c r="M745" s="16" t="s">
        <v>40</v>
      </c>
      <c r="N745" s="16" t="s">
        <v>243</v>
      </c>
      <c r="O745" s="16"/>
      <c r="P745" s="16"/>
      <c r="Q745" s="16"/>
      <c r="R745" s="16"/>
      <c r="S745" s="16"/>
      <c r="T745" s="16"/>
      <c r="U745" s="22"/>
      <c r="V745" s="23">
        <v>44574</v>
      </c>
      <c r="W745" s="24" t="s">
        <v>47</v>
      </c>
      <c r="X745" s="25"/>
      <c r="Y745" s="26"/>
      <c r="Z745" s="26"/>
      <c r="AA745" s="26"/>
      <c r="AB745" s="27"/>
      <c r="AC745" s="27"/>
      <c r="AD745" s="29"/>
      <c r="AE745" s="29"/>
      <c r="AF745" s="29"/>
      <c r="AG745" s="29"/>
    </row>
    <row r="746" spans="1:33" ht="113.5">
      <c r="A746" s="19">
        <v>44568</v>
      </c>
      <c r="B746" s="16" t="s">
        <v>1866</v>
      </c>
      <c r="C746" s="22" t="s">
        <v>2765</v>
      </c>
      <c r="D746" s="16"/>
      <c r="E746" s="16"/>
      <c r="F746" s="17" t="str">
        <f t="shared" si="14"/>
        <v>Fail Phỏng vấn</v>
      </c>
      <c r="G746" s="16" t="s">
        <v>2828</v>
      </c>
      <c r="H746" s="18" t="s">
        <v>2829</v>
      </c>
      <c r="I746" s="16" t="s">
        <v>2830</v>
      </c>
      <c r="J746" s="81"/>
      <c r="K746" s="30" t="s">
        <v>2831</v>
      </c>
      <c r="L746" s="21" t="str">
        <f ca="1">IFERROR(__xludf.DUMMYFUNCTION("if(or(countifs($H$3:H275,H275)&gt;1, countifs($I$3:I275,I275)&gt;1),""Trùng"",if(or(COUNTIFS('Data tổng'!$I:$I,$I275)&gt;1,COUNTIFS('Data tổng'!$H:$H,$H275)&gt;1),""Trùng ""&amp;FILTER('Data tổng'!$B:$B,'Data tổng'!$I:$I=$I275,'Data tổng'!$B:$B&lt;&gt;$B275),""ok""))"),"ok")</f>
        <v>ok</v>
      </c>
      <c r="M746" s="16" t="s">
        <v>149</v>
      </c>
      <c r="N746" s="16" t="s">
        <v>150</v>
      </c>
      <c r="O746" s="16"/>
      <c r="P746" s="16"/>
      <c r="Q746" s="16"/>
      <c r="R746" s="16"/>
      <c r="S746" s="16"/>
      <c r="T746" s="16"/>
      <c r="U746" s="22" t="s">
        <v>2832</v>
      </c>
      <c r="V746" s="23">
        <v>44568</v>
      </c>
      <c r="W746" s="24" t="s">
        <v>57</v>
      </c>
      <c r="X746" s="25">
        <v>44587</v>
      </c>
      <c r="Y746" s="33">
        <v>0.45833333333333331</v>
      </c>
      <c r="Z746" s="26" t="s">
        <v>2238</v>
      </c>
      <c r="AA746" s="26" t="s">
        <v>47</v>
      </c>
      <c r="AB746" s="27"/>
      <c r="AC746" s="27"/>
      <c r="AD746" s="29"/>
      <c r="AE746" s="29"/>
      <c r="AF746" s="29"/>
      <c r="AG746" s="29"/>
    </row>
    <row r="747" spans="1:33" ht="163.5">
      <c r="A747" s="19">
        <v>44568</v>
      </c>
      <c r="B747" s="16" t="s">
        <v>1866</v>
      </c>
      <c r="C747" s="22" t="s">
        <v>2087</v>
      </c>
      <c r="D747" s="16"/>
      <c r="E747" s="16"/>
      <c r="F747" s="17" t="str">
        <f t="shared" si="14"/>
        <v>Đã onboard</v>
      </c>
      <c r="G747" s="16" t="s">
        <v>2833</v>
      </c>
      <c r="H747" s="18">
        <v>988889446</v>
      </c>
      <c r="I747" s="16" t="s">
        <v>2834</v>
      </c>
      <c r="J747" s="81"/>
      <c r="K747" s="30" t="s">
        <v>2835</v>
      </c>
      <c r="L747" s="21" t="str">
        <f ca="1">IFERROR(__xludf.DUMMYFUNCTION("if(or(countifs($H$3:H276,H276)&gt;1, countifs($I$3:I276,I276)&gt;1),""Trùng"",if(or(COUNTIFS('Data tổng'!$I:$I,$I276)&gt;1,COUNTIFS('Data tổng'!$H:$H,$H276)&gt;1),""Trùng ""&amp;FILTER('Data tổng'!$B:$B,'Data tổng'!$I:$I=$I276,'Data tổng'!$B:$B&lt;&gt;$B276),""ok""))"),"ok")</f>
        <v>ok</v>
      </c>
      <c r="M747" s="16" t="s">
        <v>112</v>
      </c>
      <c r="N747" s="16" t="s">
        <v>2648</v>
      </c>
      <c r="O747" s="16"/>
      <c r="P747" s="16"/>
      <c r="Q747" s="16"/>
      <c r="R747" s="16"/>
      <c r="S747" s="16"/>
      <c r="T747" s="16"/>
      <c r="U747" s="22" t="s">
        <v>2836</v>
      </c>
      <c r="V747" s="23">
        <v>44568</v>
      </c>
      <c r="W747" s="24" t="s">
        <v>57</v>
      </c>
      <c r="X747" s="25">
        <v>44574</v>
      </c>
      <c r="Y747" s="33">
        <v>0.41666666666666669</v>
      </c>
      <c r="Z747" s="26" t="s">
        <v>2837</v>
      </c>
      <c r="AA747" s="26" t="s">
        <v>57</v>
      </c>
      <c r="AB747" s="39">
        <v>44574</v>
      </c>
      <c r="AC747" s="27" t="s">
        <v>65</v>
      </c>
      <c r="AD747" s="118">
        <v>44621</v>
      </c>
      <c r="AE747" s="29" t="s">
        <v>65</v>
      </c>
      <c r="AF747" s="29"/>
      <c r="AG747" s="35">
        <v>18000000</v>
      </c>
    </row>
    <row r="748" spans="1:33" ht="63.5">
      <c r="A748" s="19">
        <v>44571</v>
      </c>
      <c r="B748" s="16" t="s">
        <v>1866</v>
      </c>
      <c r="C748" s="22" t="s">
        <v>2765</v>
      </c>
      <c r="D748" s="16"/>
      <c r="E748" s="16"/>
      <c r="F748" s="17" t="str">
        <f t="shared" si="14"/>
        <v>Đã onboard</v>
      </c>
      <c r="G748" s="16" t="s">
        <v>2838</v>
      </c>
      <c r="H748" s="18">
        <v>353507780</v>
      </c>
      <c r="I748" s="16" t="s">
        <v>2839</v>
      </c>
      <c r="J748" s="81"/>
      <c r="K748" s="30" t="s">
        <v>2840</v>
      </c>
      <c r="L748" s="21" t="str">
        <f ca="1">IFERROR(__xludf.DUMMYFUNCTION("if(or(countifs($H$3:H277,H277)&gt;1, countifs($I$3:I277,I277)&gt;1),""Trùng"",if(or(COUNTIFS('Data tổng'!$I:$I,$I277)&gt;1,COUNTIFS('Data tổng'!$H:$H,$H277)&gt;1),""Trùng ""&amp;FILTER('Data tổng'!$B:$B,'Data tổng'!$I:$I=$I277,'Data tổng'!$B:$B&lt;&gt;$B277),""ok""))"),"ok")</f>
        <v>ok</v>
      </c>
      <c r="M748" s="16" t="s">
        <v>83</v>
      </c>
      <c r="N748" s="16" t="s">
        <v>2787</v>
      </c>
      <c r="O748" s="16"/>
      <c r="P748" s="16"/>
      <c r="Q748" s="16"/>
      <c r="R748" s="16"/>
      <c r="S748" s="16"/>
      <c r="T748" s="16"/>
      <c r="U748" s="22" t="s">
        <v>2841</v>
      </c>
      <c r="V748" s="23">
        <v>44571</v>
      </c>
      <c r="W748" s="24" t="s">
        <v>57</v>
      </c>
      <c r="X748" s="25">
        <v>44587</v>
      </c>
      <c r="Y748" s="33">
        <v>0.41666666666666669</v>
      </c>
      <c r="Z748" s="26" t="s">
        <v>2238</v>
      </c>
      <c r="AA748" s="26" t="s">
        <v>57</v>
      </c>
      <c r="AB748" s="39">
        <v>44589</v>
      </c>
      <c r="AC748" s="27" t="s">
        <v>65</v>
      </c>
      <c r="AD748" s="118">
        <v>44606</v>
      </c>
      <c r="AE748" s="29" t="s">
        <v>65</v>
      </c>
      <c r="AF748" s="29"/>
      <c r="AG748" s="35">
        <v>18000000</v>
      </c>
    </row>
    <row r="749" spans="1:33" ht="51">
      <c r="A749" s="19">
        <v>44571</v>
      </c>
      <c r="B749" s="16" t="s">
        <v>1866</v>
      </c>
      <c r="C749" s="22" t="s">
        <v>78</v>
      </c>
      <c r="D749" s="16" t="s">
        <v>79</v>
      </c>
      <c r="E749" s="16"/>
      <c r="F749" s="17" t="str">
        <f t="shared" si="14"/>
        <v>Từ chối offer</v>
      </c>
      <c r="G749" s="82" t="s">
        <v>2611</v>
      </c>
      <c r="H749" s="18">
        <v>984510069</v>
      </c>
      <c r="I749" s="16" t="s">
        <v>2842</v>
      </c>
      <c r="J749" s="81"/>
      <c r="K749" s="20" t="s">
        <v>2843</v>
      </c>
      <c r="L749" s="21" t="str">
        <f ca="1">IFERROR(__xludf.DUMMYFUNCTION("if(or(countifs($H$3:H278,H278)&gt;1, countifs($I$3:I278,I278)&gt;1),""Trùng"",if(or(COUNTIFS('Data tổng'!$I:$I,$I278)&gt;1,COUNTIFS('Data tổng'!$H:$H,$H278)&gt;1),""Trùng ""&amp;FILTER('Data tổng'!$B:$B,'Data tổng'!$I:$I=$I278,'Data tổng'!$B:$B&lt;&gt;$B278),""ok""))"),"ok")</f>
        <v>ok</v>
      </c>
      <c r="M749" s="16" t="s">
        <v>83</v>
      </c>
      <c r="N749" s="16" t="s">
        <v>243</v>
      </c>
      <c r="O749" s="16"/>
      <c r="P749" s="16"/>
      <c r="Q749" s="16"/>
      <c r="R749" s="16"/>
      <c r="S749" s="16"/>
      <c r="T749" s="16"/>
      <c r="U749" s="22" t="s">
        <v>2844</v>
      </c>
      <c r="V749" s="23">
        <v>44574</v>
      </c>
      <c r="W749" s="24" t="s">
        <v>57</v>
      </c>
      <c r="X749" s="25">
        <v>44586</v>
      </c>
      <c r="Y749" s="33">
        <v>0.70833333333333337</v>
      </c>
      <c r="Z749" s="26" t="s">
        <v>2845</v>
      </c>
      <c r="AA749" s="26" t="s">
        <v>57</v>
      </c>
      <c r="AB749" s="39">
        <v>44588</v>
      </c>
      <c r="AC749" s="27" t="s">
        <v>128</v>
      </c>
      <c r="AD749" s="29"/>
      <c r="AE749" s="29"/>
      <c r="AF749" s="29"/>
      <c r="AG749" s="35">
        <v>15000000</v>
      </c>
    </row>
    <row r="750" spans="1:33" ht="113.5">
      <c r="A750" s="19">
        <v>44571</v>
      </c>
      <c r="B750" s="16" t="s">
        <v>1866</v>
      </c>
      <c r="C750" s="22" t="s">
        <v>163</v>
      </c>
      <c r="D750" s="16" t="s">
        <v>79</v>
      </c>
      <c r="E750" s="16"/>
      <c r="F750" s="17" t="str">
        <f t="shared" si="14"/>
        <v>Từ chối Phỏng vấn</v>
      </c>
      <c r="G750" s="16" t="s">
        <v>2846</v>
      </c>
      <c r="H750" s="18">
        <v>357357425</v>
      </c>
      <c r="I750" s="16" t="s">
        <v>2847</v>
      </c>
      <c r="J750" s="81"/>
      <c r="K750" s="30" t="s">
        <v>2848</v>
      </c>
      <c r="L750" s="21" t="str">
        <f ca="1">IFERROR(__xludf.DUMMYFUNCTION("if(or(countifs($H$3:H279,H279)&gt;1, countifs($I$3:I279,I279)&gt;1),""Trùng"",if(or(COUNTIFS('Data tổng'!$I:$I,$I279)&gt;1,COUNTIFS('Data tổng'!$H:$H,$H279)&gt;1),""Trùng ""&amp;FILTER('Data tổng'!$B:$B,'Data tổng'!$I:$I=$I279,'Data tổng'!$B:$B&lt;&gt;$B279),""ok""))"),"ok")</f>
        <v>ok</v>
      </c>
      <c r="M750" s="16" t="s">
        <v>83</v>
      </c>
      <c r="N750" s="16" t="s">
        <v>84</v>
      </c>
      <c r="O750" s="16"/>
      <c r="P750" s="16"/>
      <c r="Q750" s="16"/>
      <c r="R750" s="16"/>
      <c r="S750" s="16"/>
      <c r="T750" s="16"/>
      <c r="U750" s="22" t="s">
        <v>2849</v>
      </c>
      <c r="V750" s="23">
        <v>44574</v>
      </c>
      <c r="W750" s="24" t="s">
        <v>57</v>
      </c>
      <c r="X750" s="25">
        <v>44578</v>
      </c>
      <c r="Y750" s="33">
        <v>0.6875</v>
      </c>
      <c r="Z750" s="26" t="s">
        <v>827</v>
      </c>
      <c r="AA750" s="26" t="s">
        <v>58</v>
      </c>
      <c r="AB750" s="27"/>
      <c r="AC750" s="27"/>
      <c r="AD750" s="29"/>
      <c r="AE750" s="29"/>
      <c r="AF750" s="29"/>
      <c r="AG750" s="29"/>
    </row>
    <row r="751" spans="1:33" ht="63.5">
      <c r="A751" s="19">
        <v>44575</v>
      </c>
      <c r="B751" s="16" t="s">
        <v>1866</v>
      </c>
      <c r="C751" s="22" t="s">
        <v>2765</v>
      </c>
      <c r="D751" s="16"/>
      <c r="E751" s="16"/>
      <c r="F751" s="17" t="str">
        <f t="shared" si="14"/>
        <v>Fail CV</v>
      </c>
      <c r="G751" s="16" t="s">
        <v>2850</v>
      </c>
      <c r="H751" s="18">
        <v>983248411</v>
      </c>
      <c r="I751" s="130" t="s">
        <v>2851</v>
      </c>
      <c r="J751" s="81"/>
      <c r="K751" s="30" t="s">
        <v>2852</v>
      </c>
      <c r="L751" s="21" t="str">
        <f ca="1">IFERROR(__xludf.DUMMYFUNCTION("if(or(countifs($H$3:H280,H280)&gt;1, countifs($I$3:I280,I280)&gt;1),""Trùng"",if(or(COUNTIFS('Data tổng'!$I:$I,$I280)&gt;1,COUNTIFS('Data tổng'!$H:$H,$H280)&gt;1),""Trùng ""&amp;FILTER('Data tổng'!$B:$B,'Data tổng'!$I:$I=$I280,'Data tổng'!$B:$B&lt;&gt;$B280),""ok""))"),"ok")</f>
        <v>ok</v>
      </c>
      <c r="M751" s="16" t="s">
        <v>112</v>
      </c>
      <c r="N751" s="16" t="s">
        <v>2853</v>
      </c>
      <c r="O751" s="16"/>
      <c r="P751" s="16"/>
      <c r="Q751" s="16"/>
      <c r="R751" s="16"/>
      <c r="S751" s="16"/>
      <c r="T751" s="16"/>
      <c r="U751" s="22" t="s">
        <v>2854</v>
      </c>
      <c r="V751" s="23">
        <v>44578</v>
      </c>
      <c r="W751" s="24" t="s">
        <v>47</v>
      </c>
      <c r="X751" s="25"/>
      <c r="Y751" s="26"/>
      <c r="Z751" s="26"/>
      <c r="AA751" s="26"/>
      <c r="AB751" s="27"/>
      <c r="AC751" s="27"/>
      <c r="AD751" s="29"/>
      <c r="AE751" s="29"/>
      <c r="AF751" s="29"/>
      <c r="AG751" s="29"/>
    </row>
    <row r="752" spans="1:33" ht="76">
      <c r="A752" s="19">
        <v>44575</v>
      </c>
      <c r="B752" s="16" t="s">
        <v>1866</v>
      </c>
      <c r="C752" s="22" t="s">
        <v>2313</v>
      </c>
      <c r="D752" s="16"/>
      <c r="E752" s="16"/>
      <c r="F752" s="17" t="str">
        <f t="shared" si="14"/>
        <v>Fail Phỏng vấn</v>
      </c>
      <c r="G752" s="16" t="s">
        <v>2855</v>
      </c>
      <c r="H752" s="18">
        <v>961164098</v>
      </c>
      <c r="I752" s="16" t="s">
        <v>2856</v>
      </c>
      <c r="J752" s="81"/>
      <c r="K752" s="30" t="s">
        <v>2857</v>
      </c>
      <c r="L752" s="21" t="str">
        <f ca="1">IFERROR(__xludf.DUMMYFUNCTION("if(or(countifs($H$3:H281,H281)&gt;1, countifs($I$3:I281,I281)&gt;1),""Trùng"",if(or(COUNTIFS('Data tổng'!$I:$I,$I281)&gt;1,COUNTIFS('Data tổng'!$H:$H,$H281)&gt;1),""Trùng ""&amp;FILTER('Data tổng'!$B:$B,'Data tổng'!$I:$I=$I281,'Data tổng'!$B:$B&lt;&gt;$B281),""ok""))"),"ok")</f>
        <v>ok</v>
      </c>
      <c r="M752" s="16" t="s">
        <v>83</v>
      </c>
      <c r="N752" s="16" t="s">
        <v>243</v>
      </c>
      <c r="O752" s="16"/>
      <c r="P752" s="16"/>
      <c r="Q752" s="16"/>
      <c r="R752" s="16"/>
      <c r="S752" s="16"/>
      <c r="T752" s="16"/>
      <c r="U752" s="22" t="s">
        <v>2858</v>
      </c>
      <c r="V752" s="23">
        <v>44575</v>
      </c>
      <c r="W752" s="24" t="s">
        <v>57</v>
      </c>
      <c r="X752" s="25">
        <v>44582</v>
      </c>
      <c r="Y752" s="33">
        <v>0.40625</v>
      </c>
      <c r="Z752" s="26" t="s">
        <v>2859</v>
      </c>
      <c r="AA752" s="26" t="s">
        <v>47</v>
      </c>
      <c r="AB752" s="27"/>
      <c r="AC752" s="27"/>
      <c r="AD752" s="29"/>
      <c r="AE752" s="29"/>
      <c r="AF752" s="29"/>
      <c r="AG752" s="29"/>
    </row>
    <row r="753" spans="1:33" ht="26">
      <c r="A753" s="19">
        <v>44575</v>
      </c>
      <c r="B753" s="16" t="s">
        <v>1866</v>
      </c>
      <c r="C753" s="22" t="s">
        <v>2765</v>
      </c>
      <c r="D753" s="16"/>
      <c r="E753" s="16"/>
      <c r="F753" s="17" t="str">
        <f t="shared" si="14"/>
        <v>Fail CV</v>
      </c>
      <c r="G753" s="16" t="s">
        <v>2860</v>
      </c>
      <c r="H753" s="18">
        <v>988069896</v>
      </c>
      <c r="I753" s="16" t="s">
        <v>2861</v>
      </c>
      <c r="J753" s="81"/>
      <c r="K753" s="30" t="s">
        <v>2862</v>
      </c>
      <c r="L753" s="21" t="str">
        <f ca="1">IFERROR(__xludf.DUMMYFUNCTION("if(or(countifs($H$3:H282,H282)&gt;1, countifs($I$3:I282,I282)&gt;1),""Trùng"",if(or(COUNTIFS('Data tổng'!$I:$I,$I282)&gt;1,COUNTIFS('Data tổng'!$H:$H,$H282)&gt;1),""Trùng ""&amp;FILTER('Data tổng'!$B:$B,'Data tổng'!$I:$I=$I282,'Data tổng'!$B:$B&lt;&gt;$B282),""ok""))"),"ok")</f>
        <v>ok</v>
      </c>
      <c r="M753" s="16" t="s">
        <v>83</v>
      </c>
      <c r="N753" s="16" t="s">
        <v>243</v>
      </c>
      <c r="O753" s="16"/>
      <c r="P753" s="16"/>
      <c r="Q753" s="16"/>
      <c r="R753" s="16"/>
      <c r="S753" s="16"/>
      <c r="T753" s="16"/>
      <c r="U753" s="22"/>
      <c r="V753" s="23">
        <v>44575</v>
      </c>
      <c r="W753" s="24" t="s">
        <v>47</v>
      </c>
      <c r="X753" s="25"/>
      <c r="Y753" s="26"/>
      <c r="Z753" s="26"/>
      <c r="AA753" s="26"/>
      <c r="AB753" s="27"/>
      <c r="AC753" s="27"/>
      <c r="AD753" s="29"/>
      <c r="AE753" s="29"/>
      <c r="AF753" s="29"/>
      <c r="AG753" s="29"/>
    </row>
    <row r="754" spans="1:33" ht="151">
      <c r="A754" s="19">
        <v>44575</v>
      </c>
      <c r="B754" s="16" t="s">
        <v>1866</v>
      </c>
      <c r="C754" s="22" t="s">
        <v>155</v>
      </c>
      <c r="D754" s="16" t="s">
        <v>2055</v>
      </c>
      <c r="E754" s="16"/>
      <c r="F754" s="17" t="str">
        <f t="shared" si="14"/>
        <v>Đã onboard</v>
      </c>
      <c r="G754" s="16" t="s">
        <v>2863</v>
      </c>
      <c r="H754" s="18">
        <v>978742897</v>
      </c>
      <c r="I754" s="16" t="s">
        <v>2864</v>
      </c>
      <c r="J754" s="81"/>
      <c r="K754" s="30" t="s">
        <v>2865</v>
      </c>
      <c r="L754" s="21" t="str">
        <f ca="1">IFERROR(__xludf.DUMMYFUNCTION("if(or(countifs($H$3:H283,H283)&gt;1, countifs($I$3:I283,I283)&gt;1),""Trùng"",if(or(COUNTIFS('Data tổng'!$I:$I,$I283)&gt;1,COUNTIFS('Data tổng'!$H:$H,$H283)&gt;1),""Trùng ""&amp;FILTER('Data tổng'!$B:$B,'Data tổng'!$I:$I=$I283,'Data tổng'!$B:$B&lt;&gt;$B283),""ok""))"),"ok")</f>
        <v>ok</v>
      </c>
      <c r="M754" s="16" t="s">
        <v>40</v>
      </c>
      <c r="N754" s="16" t="s">
        <v>41</v>
      </c>
      <c r="O754" s="16"/>
      <c r="P754" s="16"/>
      <c r="Q754" s="16"/>
      <c r="R754" s="16"/>
      <c r="S754" s="16"/>
      <c r="T754" s="16"/>
      <c r="U754" s="22" t="s">
        <v>2866</v>
      </c>
      <c r="V754" s="23">
        <v>44575</v>
      </c>
      <c r="W754" s="24" t="s">
        <v>57</v>
      </c>
      <c r="X754" s="25">
        <v>44579</v>
      </c>
      <c r="Y754" s="33">
        <v>0.625</v>
      </c>
      <c r="Z754" s="26" t="s">
        <v>2867</v>
      </c>
      <c r="AA754" s="26" t="s">
        <v>57</v>
      </c>
      <c r="AB754" s="39">
        <v>44606</v>
      </c>
      <c r="AC754" s="27" t="s">
        <v>65</v>
      </c>
      <c r="AD754" s="118">
        <v>44621</v>
      </c>
      <c r="AE754" s="29" t="s">
        <v>65</v>
      </c>
      <c r="AF754" s="29" t="s">
        <v>1746</v>
      </c>
      <c r="AG754" s="35">
        <v>27000000</v>
      </c>
    </row>
    <row r="755" spans="1:33" ht="188.5">
      <c r="A755" s="19">
        <v>44578</v>
      </c>
      <c r="B755" s="16" t="s">
        <v>1866</v>
      </c>
      <c r="C755" s="22" t="s">
        <v>155</v>
      </c>
      <c r="D755" s="16" t="s">
        <v>417</v>
      </c>
      <c r="E755" s="16"/>
      <c r="F755" s="17" t="str">
        <f t="shared" si="14"/>
        <v>Từ chối Phỏng vấn</v>
      </c>
      <c r="G755" s="16" t="s">
        <v>2868</v>
      </c>
      <c r="H755" s="18">
        <v>918588404</v>
      </c>
      <c r="I755" s="16" t="s">
        <v>2869</v>
      </c>
      <c r="J755" s="81"/>
      <c r="K755" s="30" t="s">
        <v>2870</v>
      </c>
      <c r="L755" s="21" t="str">
        <f ca="1">IFERROR(__xludf.DUMMYFUNCTION("if(or(countifs($H$3:H284,H284)&gt;1, countifs($I$3:I284,I284)&gt;1),""Trùng"",if(or(COUNTIFS('Data tổng'!$I:$I,$I284)&gt;1,COUNTIFS('Data tổng'!$H:$H,$H284)&gt;1),""Trùng ""&amp;FILTER('Data tổng'!$B:$B,'Data tổng'!$I:$I=$I284,'Data tổng'!$B:$B&lt;&gt;$B284),""ok""))"),"ok")</f>
        <v>ok</v>
      </c>
      <c r="M755" s="16" t="s">
        <v>83</v>
      </c>
      <c r="N755" s="16" t="s">
        <v>84</v>
      </c>
      <c r="O755" s="16"/>
      <c r="P755" s="16"/>
      <c r="Q755" s="16"/>
      <c r="R755" s="16"/>
      <c r="S755" s="16"/>
      <c r="T755" s="16"/>
      <c r="U755" s="22" t="s">
        <v>2871</v>
      </c>
      <c r="V755" s="23">
        <v>44578</v>
      </c>
      <c r="W755" s="24" t="s">
        <v>57</v>
      </c>
      <c r="X755" s="25">
        <v>44579</v>
      </c>
      <c r="Y755" s="33">
        <v>0.58333333333333337</v>
      </c>
      <c r="Z755" s="26" t="s">
        <v>2872</v>
      </c>
      <c r="AA755" s="26" t="s">
        <v>58</v>
      </c>
      <c r="AB755" s="27"/>
      <c r="AC755" s="27"/>
      <c r="AD755" s="29"/>
      <c r="AE755" s="29"/>
      <c r="AF755" s="29"/>
      <c r="AG755" s="29"/>
    </row>
    <row r="756" spans="1:33" ht="126">
      <c r="A756" s="19">
        <v>44578</v>
      </c>
      <c r="B756" s="16" t="s">
        <v>1866</v>
      </c>
      <c r="C756" s="22" t="s">
        <v>78</v>
      </c>
      <c r="D756" s="16" t="s">
        <v>79</v>
      </c>
      <c r="E756" s="16"/>
      <c r="F756" s="17" t="str">
        <f t="shared" si="14"/>
        <v>Đã onboard</v>
      </c>
      <c r="G756" s="16" t="s">
        <v>2873</v>
      </c>
      <c r="H756" s="18">
        <v>862454751</v>
      </c>
      <c r="I756" s="16" t="s">
        <v>2874</v>
      </c>
      <c r="J756" s="81"/>
      <c r="K756" s="30" t="s">
        <v>2875</v>
      </c>
      <c r="L756" s="21" t="str">
        <f ca="1">IFERROR(__xludf.DUMMYFUNCTION("if(or(countifs($H$3:H285,H285)&gt;1, countifs($I$3:I285,I285)&gt;1),""Trùng"",if(or(COUNTIFS('Data tổng'!$I:$I,$I285)&gt;1,COUNTIFS('Data tổng'!$H:$H,$H285)&gt;1),""Trùng ""&amp;FILTER('Data tổng'!$B:$B,'Data tổng'!$I:$I=$I285,'Data tổng'!$B:$B&lt;&gt;$B285),""ok""))"),"ok")</f>
        <v>ok</v>
      </c>
      <c r="M756" s="16" t="s">
        <v>149</v>
      </c>
      <c r="N756" s="16" t="s">
        <v>41</v>
      </c>
      <c r="O756" s="16"/>
      <c r="P756" s="16"/>
      <c r="Q756" s="16"/>
      <c r="R756" s="16"/>
      <c r="S756" s="16"/>
      <c r="T756" s="16"/>
      <c r="U756" s="22" t="s">
        <v>2876</v>
      </c>
      <c r="V756" s="23">
        <v>44578</v>
      </c>
      <c r="W756" s="24" t="s">
        <v>57</v>
      </c>
      <c r="X756" s="25">
        <v>44580</v>
      </c>
      <c r="Y756" s="33">
        <v>0.6875</v>
      </c>
      <c r="Z756" s="26" t="s">
        <v>2877</v>
      </c>
      <c r="AA756" s="26" t="s">
        <v>57</v>
      </c>
      <c r="AB756" s="39">
        <v>44581</v>
      </c>
      <c r="AC756" s="27" t="s">
        <v>65</v>
      </c>
      <c r="AD756" s="118">
        <v>44585</v>
      </c>
      <c r="AE756" s="29" t="s">
        <v>65</v>
      </c>
      <c r="AF756" s="29" t="s">
        <v>2687</v>
      </c>
      <c r="AG756" s="35">
        <v>19000000</v>
      </c>
    </row>
    <row r="757" spans="1:33" ht="88.5">
      <c r="A757" s="19">
        <v>44578</v>
      </c>
      <c r="B757" s="16" t="s">
        <v>1866</v>
      </c>
      <c r="C757" s="22" t="s">
        <v>155</v>
      </c>
      <c r="D757" s="16" t="s">
        <v>79</v>
      </c>
      <c r="E757" s="16"/>
      <c r="F757" s="17" t="str">
        <f t="shared" si="14"/>
        <v>Từ chối offer</v>
      </c>
      <c r="G757" s="16" t="s">
        <v>2878</v>
      </c>
      <c r="H757" s="18">
        <v>979814238</v>
      </c>
      <c r="I757" s="16" t="s">
        <v>2879</v>
      </c>
      <c r="J757" s="81"/>
      <c r="K757" s="30" t="s">
        <v>2880</v>
      </c>
      <c r="L757" s="21" t="str">
        <f ca="1">IFERROR(__xludf.DUMMYFUNCTION("if(or(countifs($H$3:H286,H286)&gt;1, countifs($I$3:I286,I286)&gt;1),""Trùng"",if(or(COUNTIFS('Data tổng'!$I:$I,$I286)&gt;1,COUNTIFS('Data tổng'!$H:$H,$H286)&gt;1),""Trùng ""&amp;FILTER('Data tổng'!$B:$B,'Data tổng'!$I:$I=$I286,'Data tổng'!$B:$B&lt;&gt;$B286),""ok""))"),"ok")</f>
        <v>ok</v>
      </c>
      <c r="M757" s="16" t="s">
        <v>112</v>
      </c>
      <c r="N757" s="16" t="s">
        <v>2881</v>
      </c>
      <c r="O757" s="16"/>
      <c r="P757" s="16"/>
      <c r="Q757" s="16"/>
      <c r="R757" s="16"/>
      <c r="S757" s="16"/>
      <c r="T757" s="16"/>
      <c r="U757" s="22" t="s">
        <v>2882</v>
      </c>
      <c r="V757" s="23">
        <v>44579</v>
      </c>
      <c r="W757" s="24" t="s">
        <v>57</v>
      </c>
      <c r="X757" s="25">
        <v>44603</v>
      </c>
      <c r="Y757" s="33">
        <v>0.6875</v>
      </c>
      <c r="Z757" s="26" t="s">
        <v>2883</v>
      </c>
      <c r="AA757" s="26" t="s">
        <v>57</v>
      </c>
      <c r="AB757" s="39">
        <v>44605</v>
      </c>
      <c r="AC757" s="27" t="s">
        <v>128</v>
      </c>
      <c r="AD757" s="29"/>
      <c r="AE757" s="29"/>
      <c r="AF757" s="29"/>
      <c r="AG757" s="35">
        <v>14000000</v>
      </c>
    </row>
    <row r="758" spans="1:33" ht="113.5">
      <c r="A758" s="19">
        <v>44578</v>
      </c>
      <c r="B758" s="16" t="s">
        <v>1866</v>
      </c>
      <c r="C758" s="22" t="s">
        <v>155</v>
      </c>
      <c r="D758" s="16" t="s">
        <v>417</v>
      </c>
      <c r="E758" s="16"/>
      <c r="F758" s="17" t="str">
        <f t="shared" si="14"/>
        <v>Đã nhận được CV</v>
      </c>
      <c r="G758" s="16" t="s">
        <v>2884</v>
      </c>
      <c r="H758" s="18">
        <v>963408108</v>
      </c>
      <c r="I758" s="16" t="s">
        <v>2885</v>
      </c>
      <c r="J758" s="81"/>
      <c r="K758" s="30" t="s">
        <v>2886</v>
      </c>
      <c r="L758" s="21" t="str">
        <f ca="1">IFERROR(__xludf.DUMMYFUNCTION("if(or(countifs($H$3:H287,H287)&gt;1, countifs($I$3:I287,I287)&gt;1),""Trùng"",if(or(COUNTIFS('Data tổng'!$I:$I,$I287)&gt;1,COUNTIFS('Data tổng'!$H:$H,$H287)&gt;1),""Trùng ""&amp;FILTER('Data tổng'!$B:$B,'Data tổng'!$I:$I=$I287,'Data tổng'!$B:$B&lt;&gt;$B287),""ok""))"),"ok")</f>
        <v>ok</v>
      </c>
      <c r="M758" s="16" t="s">
        <v>83</v>
      </c>
      <c r="N758" s="16" t="s">
        <v>84</v>
      </c>
      <c r="O758" s="16"/>
      <c r="P758" s="16"/>
      <c r="Q758" s="16"/>
      <c r="R758" s="16"/>
      <c r="S758" s="16"/>
      <c r="T758" s="16"/>
      <c r="U758" s="22" t="s">
        <v>2887</v>
      </c>
      <c r="V758" s="23"/>
      <c r="W758" s="24"/>
      <c r="X758" s="25"/>
      <c r="Y758" s="26"/>
      <c r="Z758" s="26"/>
      <c r="AA758" s="26"/>
      <c r="AB758" s="27"/>
      <c r="AC758" s="27"/>
      <c r="AD758" s="29"/>
      <c r="AE758" s="29"/>
      <c r="AF758" s="29"/>
      <c r="AG758" s="29"/>
    </row>
    <row r="759" spans="1:33" ht="176">
      <c r="A759" s="19">
        <v>44579</v>
      </c>
      <c r="B759" s="16" t="s">
        <v>1866</v>
      </c>
      <c r="C759" s="22" t="s">
        <v>155</v>
      </c>
      <c r="D759" s="16" t="s">
        <v>417</v>
      </c>
      <c r="E759" s="16"/>
      <c r="F759" s="17" t="str">
        <f t="shared" si="14"/>
        <v>Đã onboard</v>
      </c>
      <c r="G759" s="16" t="s">
        <v>2888</v>
      </c>
      <c r="H759" s="18">
        <v>985090996</v>
      </c>
      <c r="I759" s="16" t="s">
        <v>2889</v>
      </c>
      <c r="J759" s="81"/>
      <c r="K759" s="30" t="s">
        <v>2890</v>
      </c>
      <c r="L759" s="21" t="str">
        <f ca="1">IFERROR(__xludf.DUMMYFUNCTION("if(or(countifs($H$3:H288,H288)&gt;1, countifs($I$3:I288,I288)&gt;1),""Trùng"",if(or(COUNTIFS('Data tổng'!$I:$I,$I288)&gt;1,COUNTIFS('Data tổng'!$H:$H,$H288)&gt;1),""Trùng ""&amp;FILTER('Data tổng'!$B:$B,'Data tổng'!$I:$I=$I288,'Data tổng'!$B:$B&lt;&gt;$B288),""ok""))"),"ok")</f>
        <v>ok</v>
      </c>
      <c r="M759" s="16" t="s">
        <v>112</v>
      </c>
      <c r="N759" s="16" t="s">
        <v>2891</v>
      </c>
      <c r="O759" s="16"/>
      <c r="P759" s="16"/>
      <c r="Q759" s="16"/>
      <c r="R759" s="16"/>
      <c r="S759" s="16"/>
      <c r="T759" s="16"/>
      <c r="U759" s="22" t="s">
        <v>2892</v>
      </c>
      <c r="V759" s="23">
        <v>44585</v>
      </c>
      <c r="W759" s="24" t="s">
        <v>57</v>
      </c>
      <c r="X759" s="25">
        <v>44602</v>
      </c>
      <c r="Y759" s="33">
        <v>0.70833333333333337</v>
      </c>
      <c r="Z759" s="26" t="s">
        <v>2893</v>
      </c>
      <c r="AA759" s="26" t="s">
        <v>57</v>
      </c>
      <c r="AB759" s="39">
        <v>44605</v>
      </c>
      <c r="AC759" s="27" t="s">
        <v>65</v>
      </c>
      <c r="AD759" s="118">
        <v>44613</v>
      </c>
      <c r="AE759" s="29" t="s">
        <v>65</v>
      </c>
      <c r="AF759" s="29" t="s">
        <v>1746</v>
      </c>
      <c r="AG759" s="35">
        <v>27000000</v>
      </c>
    </row>
    <row r="760" spans="1:33" ht="113.5">
      <c r="A760" s="19">
        <v>44580</v>
      </c>
      <c r="B760" s="16" t="s">
        <v>1866</v>
      </c>
      <c r="C760" s="22" t="s">
        <v>795</v>
      </c>
      <c r="D760" s="16"/>
      <c r="E760" s="16"/>
      <c r="F760" s="17" t="str">
        <f t="shared" si="14"/>
        <v>Fail Phỏng vấn</v>
      </c>
      <c r="G760" s="16" t="s">
        <v>2894</v>
      </c>
      <c r="H760" s="18">
        <v>976689289</v>
      </c>
      <c r="I760" s="16" t="s">
        <v>2895</v>
      </c>
      <c r="J760" s="81"/>
      <c r="K760" s="30" t="s">
        <v>2896</v>
      </c>
      <c r="L760" s="21" t="str">
        <f ca="1">IFERROR(__xludf.DUMMYFUNCTION("if(or(countifs($H$3:H289,H289)&gt;1, countifs($I$3:I289,I289)&gt;1),""Trùng"",if(or(COUNTIFS('Data tổng'!$I:$I,$I289)&gt;1,COUNTIFS('Data tổng'!$H:$H,$H289)&gt;1),""Trùng ""&amp;FILTER('Data tổng'!$B:$B,'Data tổng'!$I:$I=$I289,'Data tổng'!$B:$B&lt;&gt;$B289),""ok""))"),"ok")</f>
        <v>ok</v>
      </c>
      <c r="M760" s="16" t="s">
        <v>112</v>
      </c>
      <c r="N760" s="16" t="s">
        <v>2202</v>
      </c>
      <c r="O760" s="16"/>
      <c r="P760" s="16"/>
      <c r="Q760" s="16"/>
      <c r="R760" s="16"/>
      <c r="S760" s="16"/>
      <c r="T760" s="16"/>
      <c r="U760" s="22" t="s">
        <v>2897</v>
      </c>
      <c r="V760" s="23">
        <v>44580</v>
      </c>
      <c r="W760" s="24" t="s">
        <v>57</v>
      </c>
      <c r="X760" s="25">
        <v>44582</v>
      </c>
      <c r="Y760" s="33">
        <v>0.4375</v>
      </c>
      <c r="Z760" s="26" t="s">
        <v>2898</v>
      </c>
      <c r="AA760" s="26" t="s">
        <v>47</v>
      </c>
      <c r="AB760" s="27"/>
      <c r="AC760" s="27"/>
      <c r="AD760" s="29"/>
      <c r="AE760" s="29"/>
      <c r="AF760" s="29"/>
      <c r="AG760" s="29"/>
    </row>
    <row r="761" spans="1:33" ht="163.5">
      <c r="A761" s="19">
        <v>44580</v>
      </c>
      <c r="B761" s="16" t="s">
        <v>1866</v>
      </c>
      <c r="C761" s="22" t="s">
        <v>795</v>
      </c>
      <c r="D761" s="16"/>
      <c r="E761" s="16"/>
      <c r="F761" s="17" t="str">
        <f t="shared" si="14"/>
        <v>Pass Phỏng vấn</v>
      </c>
      <c r="G761" s="16" t="s">
        <v>2899</v>
      </c>
      <c r="H761" s="18">
        <v>399530099</v>
      </c>
      <c r="I761" s="16" t="s">
        <v>2900</v>
      </c>
      <c r="J761" s="81"/>
      <c r="K761" s="30" t="s">
        <v>2901</v>
      </c>
      <c r="L761" s="21" t="str">
        <f ca="1">IFERROR(__xludf.DUMMYFUNCTION("if(or(countifs($H$3:H290,H290)&gt;1, countifs($I$3:I290,I290)&gt;1),""Trùng"",if(or(COUNTIFS('Data tổng'!$I:$I,$I290)&gt;1,COUNTIFS('Data tổng'!$H:$H,$H290)&gt;1),""Trùng ""&amp;FILTER('Data tổng'!$B:$B,'Data tổng'!$I:$I=$I290,'Data tổng'!$B:$B&lt;&gt;$B290),""ok""))"),"ok")</f>
        <v>ok</v>
      </c>
      <c r="M761" s="16" t="s">
        <v>83</v>
      </c>
      <c r="N761" s="16" t="s">
        <v>243</v>
      </c>
      <c r="O761" s="16"/>
      <c r="P761" s="16"/>
      <c r="Q761" s="16"/>
      <c r="R761" s="16"/>
      <c r="S761" s="16"/>
      <c r="T761" s="16"/>
      <c r="U761" s="22" t="s">
        <v>2902</v>
      </c>
      <c r="V761" s="23">
        <v>44580</v>
      </c>
      <c r="W761" s="24" t="s">
        <v>57</v>
      </c>
      <c r="X761" s="25">
        <v>44582</v>
      </c>
      <c r="Y761" s="33">
        <v>0.375</v>
      </c>
      <c r="Z761" s="26" t="s">
        <v>2202</v>
      </c>
      <c r="AA761" s="26" t="s">
        <v>57</v>
      </c>
      <c r="AB761" s="27"/>
      <c r="AC761" s="27"/>
      <c r="AD761" s="29"/>
      <c r="AE761" s="29"/>
      <c r="AF761" s="29"/>
      <c r="AG761" s="29"/>
    </row>
    <row r="762" spans="1:33" ht="88.5">
      <c r="A762" s="19">
        <v>44581</v>
      </c>
      <c r="B762" s="16" t="s">
        <v>1866</v>
      </c>
      <c r="C762" s="22" t="s">
        <v>78</v>
      </c>
      <c r="D762" s="16" t="s">
        <v>1455</v>
      </c>
      <c r="E762" s="16"/>
      <c r="F762" s="17" t="str">
        <f t="shared" si="14"/>
        <v>Đã onboard</v>
      </c>
      <c r="G762" s="16" t="s">
        <v>2903</v>
      </c>
      <c r="H762" s="18">
        <v>336590096</v>
      </c>
      <c r="I762" s="16" t="s">
        <v>2904</v>
      </c>
      <c r="J762" s="81"/>
      <c r="K762" s="30" t="s">
        <v>2905</v>
      </c>
      <c r="L762" s="21" t="str">
        <f ca="1">IFERROR(__xludf.DUMMYFUNCTION("if(or(countifs($H$3:H291,H291)&gt;1, countifs($I$3:I291,I291)&gt;1),""Trùng"",if(or(COUNTIFS('Data tổng'!$I:$I,$I291)&gt;1,COUNTIFS('Data tổng'!$H:$H,$H291)&gt;1),""Trùng ""&amp;FILTER('Data tổng'!$B:$B,'Data tổng'!$I:$I=$I291,'Data tổng'!$B:$B&lt;&gt;$B291),""ok""))"),"ok")</f>
        <v>ok</v>
      </c>
      <c r="M762" s="16" t="s">
        <v>83</v>
      </c>
      <c r="N762" s="16" t="s">
        <v>217</v>
      </c>
      <c r="O762" s="16"/>
      <c r="P762" s="16"/>
      <c r="Q762" s="16"/>
      <c r="R762" s="16"/>
      <c r="S762" s="16"/>
      <c r="T762" s="16"/>
      <c r="U762" s="22" t="s">
        <v>2906</v>
      </c>
      <c r="V762" s="23">
        <v>44582</v>
      </c>
      <c r="W762" s="24" t="s">
        <v>57</v>
      </c>
      <c r="X762" s="25">
        <v>44589</v>
      </c>
      <c r="Y762" s="33">
        <v>0.625</v>
      </c>
      <c r="Z762" s="26" t="s">
        <v>2907</v>
      </c>
      <c r="AA762" s="26" t="s">
        <v>57</v>
      </c>
      <c r="AB762" s="39">
        <v>44601</v>
      </c>
      <c r="AC762" s="27" t="s">
        <v>65</v>
      </c>
      <c r="AD762" s="118">
        <v>44648</v>
      </c>
      <c r="AE762" s="29" t="s">
        <v>65</v>
      </c>
      <c r="AF762" s="29" t="s">
        <v>1746</v>
      </c>
      <c r="AG762" s="35">
        <v>19000000</v>
      </c>
    </row>
    <row r="763" spans="1:33" ht="63.5">
      <c r="A763" s="19">
        <v>44582</v>
      </c>
      <c r="B763" s="16" t="s">
        <v>1866</v>
      </c>
      <c r="C763" s="22" t="s">
        <v>2313</v>
      </c>
      <c r="D763" s="16"/>
      <c r="E763" s="16"/>
      <c r="F763" s="17" t="str">
        <f t="shared" si="14"/>
        <v>Fail Phỏng vấn</v>
      </c>
      <c r="G763" s="16" t="s">
        <v>2908</v>
      </c>
      <c r="H763" s="18">
        <v>367690812</v>
      </c>
      <c r="I763" s="16" t="s">
        <v>2909</v>
      </c>
      <c r="J763" s="81"/>
      <c r="K763" s="30" t="s">
        <v>2910</v>
      </c>
      <c r="L763" s="21" t="str">
        <f ca="1">IFERROR(__xludf.DUMMYFUNCTION("if(or(countifs($H$3:H292,H292)&gt;1, countifs($I$3:I292,I292)&gt;1),""Trùng"",if(or(COUNTIFS('Data tổng'!$I:$I,$I292)&gt;1,COUNTIFS('Data tổng'!$H:$H,$H292)&gt;1),""Trùng ""&amp;FILTER('Data tổng'!$B:$B,'Data tổng'!$I:$I=$I292,'Data tổng'!$B:$B&lt;&gt;$B292),""ok""))"),"ok")</f>
        <v>ok</v>
      </c>
      <c r="M763" s="16" t="s">
        <v>83</v>
      </c>
      <c r="N763" s="16" t="s">
        <v>243</v>
      </c>
      <c r="O763" s="16"/>
      <c r="P763" s="16"/>
      <c r="Q763" s="16"/>
      <c r="R763" s="16"/>
      <c r="S763" s="16"/>
      <c r="T763" s="16"/>
      <c r="U763" s="22" t="s">
        <v>2911</v>
      </c>
      <c r="V763" s="23">
        <v>44582</v>
      </c>
      <c r="W763" s="24" t="s">
        <v>57</v>
      </c>
      <c r="X763" s="25">
        <v>44582</v>
      </c>
      <c r="Y763" s="33">
        <v>0.66666666666666663</v>
      </c>
      <c r="Z763" s="26" t="s">
        <v>2458</v>
      </c>
      <c r="AA763" s="26" t="s">
        <v>47</v>
      </c>
      <c r="AB763" s="27"/>
      <c r="AC763" s="27"/>
      <c r="AD763" s="29"/>
      <c r="AE763" s="29"/>
      <c r="AF763" s="29"/>
      <c r="AG763" s="29"/>
    </row>
    <row r="764" spans="1:33" ht="188.5">
      <c r="A764" s="19">
        <v>44582</v>
      </c>
      <c r="B764" s="16" t="s">
        <v>1866</v>
      </c>
      <c r="C764" s="22" t="s">
        <v>2313</v>
      </c>
      <c r="D764" s="16"/>
      <c r="E764" s="16"/>
      <c r="F764" s="17" t="str">
        <f t="shared" si="14"/>
        <v>Đã onboard</v>
      </c>
      <c r="G764" s="16" t="s">
        <v>2912</v>
      </c>
      <c r="H764" s="18">
        <v>969905022</v>
      </c>
      <c r="I764" s="16" t="s">
        <v>2913</v>
      </c>
      <c r="J764" s="81"/>
      <c r="K764" s="30" t="s">
        <v>2914</v>
      </c>
      <c r="L764" s="21" t="str">
        <f ca="1">IFERROR(__xludf.DUMMYFUNCTION("if(or(countifs($H$3:H293,H293)&gt;1, countifs($I$3:I293,I293)&gt;1),""Trùng"",if(or(COUNTIFS('Data tổng'!$I:$I,$I293)&gt;1,COUNTIFS('Data tổng'!$H:$H,$H293)&gt;1),""Trùng ""&amp;FILTER('Data tổng'!$B:$B,'Data tổng'!$I:$I=$I293,'Data tổng'!$B:$B&lt;&gt;$B293),""ok""))"),"ok")</f>
        <v>ok</v>
      </c>
      <c r="M764" s="16" t="s">
        <v>83</v>
      </c>
      <c r="N764" s="16" t="s">
        <v>243</v>
      </c>
      <c r="O764" s="16"/>
      <c r="P764" s="16"/>
      <c r="Q764" s="16"/>
      <c r="R764" s="16"/>
      <c r="S764" s="16"/>
      <c r="T764" s="16"/>
      <c r="U764" s="22" t="s">
        <v>2915</v>
      </c>
      <c r="V764" s="23">
        <v>44582</v>
      </c>
      <c r="W764" s="24" t="s">
        <v>57</v>
      </c>
      <c r="X764" s="25">
        <v>44587</v>
      </c>
      <c r="Y764" s="33">
        <v>0.45833333333333331</v>
      </c>
      <c r="Z764" s="26" t="s">
        <v>2859</v>
      </c>
      <c r="AA764" s="26" t="s">
        <v>57</v>
      </c>
      <c r="AB764" s="39">
        <v>44588</v>
      </c>
      <c r="AC764" s="27" t="s">
        <v>65</v>
      </c>
      <c r="AD764" s="118">
        <v>44621</v>
      </c>
      <c r="AE764" s="29" t="s">
        <v>65</v>
      </c>
      <c r="AF764" s="29"/>
      <c r="AG764" s="35"/>
    </row>
    <row r="765" spans="1:33" ht="88.5">
      <c r="A765" s="19">
        <v>44585</v>
      </c>
      <c r="B765" s="16" t="s">
        <v>1866</v>
      </c>
      <c r="C765" s="22" t="s">
        <v>78</v>
      </c>
      <c r="D765" s="16" t="s">
        <v>79</v>
      </c>
      <c r="E765" s="16"/>
      <c r="F765" s="17" t="str">
        <f t="shared" si="14"/>
        <v>Từ chối Phỏng vấn</v>
      </c>
      <c r="G765" s="16" t="s">
        <v>2916</v>
      </c>
      <c r="H765" s="18">
        <v>979158884</v>
      </c>
      <c r="I765" s="16" t="s">
        <v>2917</v>
      </c>
      <c r="J765" s="81"/>
      <c r="K765" s="30" t="s">
        <v>2918</v>
      </c>
      <c r="L765" s="21" t="str">
        <f ca="1">IFERROR(__xludf.DUMMYFUNCTION("if(or(countifs($H$3:H294,H294)&gt;1, countifs($I$3:I294,I294)&gt;1),""Trùng"",if(or(COUNTIFS('Data tổng'!$I:$I,$I294)&gt;1,COUNTIFS('Data tổng'!$H:$H,$H294)&gt;1),""Trùng ""&amp;FILTER('Data tổng'!$B:$B,'Data tổng'!$I:$I=$I294,'Data tổng'!$B:$B&lt;&gt;$B294),""ok""))"),"ok")</f>
        <v>ok</v>
      </c>
      <c r="M765" s="16" t="s">
        <v>217</v>
      </c>
      <c r="N765" s="16"/>
      <c r="O765" s="16"/>
      <c r="P765" s="16"/>
      <c r="Q765" s="16"/>
      <c r="R765" s="16"/>
      <c r="S765" s="16"/>
      <c r="T765" s="16"/>
      <c r="U765" s="22" t="s">
        <v>2919</v>
      </c>
      <c r="V765" s="23">
        <v>44586</v>
      </c>
      <c r="W765" s="24" t="s">
        <v>57</v>
      </c>
      <c r="X765" s="25">
        <v>44589</v>
      </c>
      <c r="Y765" s="33">
        <v>0.66666666666666663</v>
      </c>
      <c r="Z765" s="26" t="s">
        <v>2920</v>
      </c>
      <c r="AA765" s="26" t="s">
        <v>58</v>
      </c>
      <c r="AB765" s="27"/>
      <c r="AC765" s="27"/>
      <c r="AD765" s="29"/>
      <c r="AE765" s="29"/>
      <c r="AF765" s="29"/>
      <c r="AG765" s="29"/>
    </row>
    <row r="766" spans="1:33" ht="113.5">
      <c r="A766" s="19">
        <v>44587</v>
      </c>
      <c r="B766" s="16" t="s">
        <v>1866</v>
      </c>
      <c r="C766" s="22" t="s">
        <v>155</v>
      </c>
      <c r="D766" s="16" t="s">
        <v>1455</v>
      </c>
      <c r="E766" s="16"/>
      <c r="F766" s="17" t="str">
        <f t="shared" si="14"/>
        <v>Đã onboard</v>
      </c>
      <c r="G766" s="16" t="s">
        <v>2921</v>
      </c>
      <c r="H766" s="18">
        <v>965826780</v>
      </c>
      <c r="I766" s="16" t="s">
        <v>2922</v>
      </c>
      <c r="J766" s="81"/>
      <c r="K766" s="30" t="s">
        <v>2923</v>
      </c>
      <c r="L766" s="21" t="str">
        <f ca="1">IFERROR(__xludf.DUMMYFUNCTION("if(or(countifs($H$3:H295,H295)&gt;1, countifs($I$3:I295,I295)&gt;1),""Trùng"",if(or(COUNTIFS('Data tổng'!$I:$I,$I295)&gt;1,COUNTIFS('Data tổng'!$H:$H,$H295)&gt;1),""Trùng ""&amp;FILTER('Data tổng'!$B:$B,'Data tổng'!$I:$I=$I295,'Data tổng'!$B:$B&lt;&gt;$B295),""ok""))"),"ok")</f>
        <v>ok</v>
      </c>
      <c r="M766" s="16" t="s">
        <v>112</v>
      </c>
      <c r="N766" s="16" t="s">
        <v>2924</v>
      </c>
      <c r="O766" s="16"/>
      <c r="P766" s="16"/>
      <c r="Q766" s="16"/>
      <c r="R766" s="16"/>
      <c r="S766" s="16"/>
      <c r="T766" s="16"/>
      <c r="U766" s="22" t="s">
        <v>2925</v>
      </c>
      <c r="V766" s="23">
        <v>44587</v>
      </c>
      <c r="W766" s="24" t="s">
        <v>57</v>
      </c>
      <c r="X766" s="25">
        <v>44601</v>
      </c>
      <c r="Y766" s="33">
        <v>0.60416666666666663</v>
      </c>
      <c r="Z766" s="26" t="s">
        <v>2883</v>
      </c>
      <c r="AA766" s="26" t="s">
        <v>57</v>
      </c>
      <c r="AB766" s="39">
        <v>44602</v>
      </c>
      <c r="AC766" s="27" t="s">
        <v>65</v>
      </c>
      <c r="AD766" s="118">
        <v>44635</v>
      </c>
      <c r="AE766" s="29" t="s">
        <v>65</v>
      </c>
      <c r="AF766" s="29" t="s">
        <v>2687</v>
      </c>
      <c r="AG766" s="35">
        <v>20000000</v>
      </c>
    </row>
    <row r="767" spans="1:33" ht="63.5">
      <c r="A767" s="19">
        <v>44587</v>
      </c>
      <c r="B767" s="16" t="s">
        <v>1866</v>
      </c>
      <c r="C767" s="22" t="s">
        <v>2313</v>
      </c>
      <c r="D767" s="16"/>
      <c r="E767" s="16"/>
      <c r="F767" s="17" t="str">
        <f t="shared" si="14"/>
        <v>Đã onboard</v>
      </c>
      <c r="G767" s="16" t="s">
        <v>2926</v>
      </c>
      <c r="H767" s="18">
        <v>344043413</v>
      </c>
      <c r="I767" s="16" t="s">
        <v>2927</v>
      </c>
      <c r="J767" s="81"/>
      <c r="K767" s="30" t="s">
        <v>2928</v>
      </c>
      <c r="L767" s="21" t="str">
        <f ca="1">IFERROR(__xludf.DUMMYFUNCTION("if(or(countifs($H$3:H296,H296)&gt;1, countifs($I$3:I296,I296)&gt;1),""Trùng"",if(or(COUNTIFS('Data tổng'!$I:$I,$I296)&gt;1,COUNTIFS('Data tổng'!$H:$H,$H296)&gt;1),""Trùng ""&amp;FILTER('Data tổng'!$B:$B,'Data tổng'!$I:$I=$I296,'Data tổng'!$B:$B&lt;&gt;$B296),""ok""))"),"ok")</f>
        <v>ok</v>
      </c>
      <c r="M767" s="16" t="s">
        <v>83</v>
      </c>
      <c r="N767" s="16" t="s">
        <v>243</v>
      </c>
      <c r="O767" s="16"/>
      <c r="P767" s="16"/>
      <c r="Q767" s="16"/>
      <c r="R767" s="16"/>
      <c r="S767" s="16"/>
      <c r="T767" s="16"/>
      <c r="U767" s="22" t="s">
        <v>2929</v>
      </c>
      <c r="V767" s="23">
        <v>44587</v>
      </c>
      <c r="W767" s="24" t="s">
        <v>57</v>
      </c>
      <c r="X767" s="25">
        <v>44603</v>
      </c>
      <c r="Y767" s="33">
        <v>0.375</v>
      </c>
      <c r="Z767" s="26" t="s">
        <v>2859</v>
      </c>
      <c r="AA767" s="26" t="s">
        <v>57</v>
      </c>
      <c r="AB767" s="39">
        <v>44613</v>
      </c>
      <c r="AC767" s="27" t="s">
        <v>65</v>
      </c>
      <c r="AD767" s="118">
        <v>44627</v>
      </c>
      <c r="AE767" s="29" t="s">
        <v>65</v>
      </c>
      <c r="AF767" s="29"/>
      <c r="AG767" s="35"/>
    </row>
    <row r="768" spans="1:33" ht="176">
      <c r="A768" s="19">
        <v>44600</v>
      </c>
      <c r="B768" s="16" t="s">
        <v>1866</v>
      </c>
      <c r="C768" s="22" t="s">
        <v>155</v>
      </c>
      <c r="D768" s="16" t="s">
        <v>79</v>
      </c>
      <c r="E768" s="16"/>
      <c r="F768" s="17" t="str">
        <f t="shared" si="14"/>
        <v>Từ chối offer</v>
      </c>
      <c r="G768" s="16" t="s">
        <v>230</v>
      </c>
      <c r="H768" s="18">
        <v>327093271</v>
      </c>
      <c r="I768" s="16" t="s">
        <v>231</v>
      </c>
      <c r="J768" s="81"/>
      <c r="K768" s="30" t="s">
        <v>2930</v>
      </c>
      <c r="L768" s="21" t="str">
        <f ca="1">IFERROR(__xludf.DUMMYFUNCTION("if(or(countifs($H$3:H297,H297)&gt;1, countifs($I$3:I297,I297)&gt;1),""Trùng"",if(or(COUNTIFS('Data tổng'!$I:$I,$I297)&gt;1,COUNTIFS('Data tổng'!$H:$H,$H297)&gt;1),""Trùng ""&amp;FILTER('Data tổng'!$B:$B,'Data tổng'!$I:$I=$I297,'Data tổng'!$B:$B&lt;&gt;$B297),""ok""))"),"ok")</f>
        <v>ok</v>
      </c>
      <c r="M768" s="16" t="s">
        <v>83</v>
      </c>
      <c r="N768" s="16" t="s">
        <v>243</v>
      </c>
      <c r="O768" s="16"/>
      <c r="P768" s="16"/>
      <c r="Q768" s="16"/>
      <c r="R768" s="16"/>
      <c r="S768" s="16"/>
      <c r="T768" s="16"/>
      <c r="U768" s="22" t="s">
        <v>2931</v>
      </c>
      <c r="V768" s="23">
        <v>44602</v>
      </c>
      <c r="W768" s="24" t="s">
        <v>57</v>
      </c>
      <c r="X768" s="25">
        <v>44603</v>
      </c>
      <c r="Y768" s="33">
        <v>0.70833333333333337</v>
      </c>
      <c r="Z768" s="26" t="s">
        <v>2932</v>
      </c>
      <c r="AA768" s="26" t="s">
        <v>57</v>
      </c>
      <c r="AB768" s="39">
        <v>44605</v>
      </c>
      <c r="AC768" s="27" t="s">
        <v>128</v>
      </c>
      <c r="AD768" s="29"/>
      <c r="AE768" s="29"/>
      <c r="AF768" s="29"/>
      <c r="AG768" s="35">
        <v>16000000</v>
      </c>
    </row>
    <row r="769" spans="1:33" ht="51">
      <c r="A769" s="19">
        <v>44601</v>
      </c>
      <c r="B769" s="16" t="s">
        <v>1866</v>
      </c>
      <c r="C769" s="22" t="s">
        <v>2313</v>
      </c>
      <c r="D769" s="16"/>
      <c r="E769" s="16"/>
      <c r="F769" s="17" t="str">
        <f t="shared" si="14"/>
        <v>Fail Phỏng vấn</v>
      </c>
      <c r="G769" s="16" t="s">
        <v>2933</v>
      </c>
      <c r="H769" s="18">
        <v>971587116</v>
      </c>
      <c r="I769" s="131" t="s">
        <v>2934</v>
      </c>
      <c r="J769" s="81"/>
      <c r="K769" s="30" t="s">
        <v>2935</v>
      </c>
      <c r="L769" s="21" t="str">
        <f ca="1">IFERROR(__xludf.DUMMYFUNCTION("if(or(countifs($H$3:H298,H298)&gt;1, countifs($I$3:I298,I298)&gt;1),""Trùng"",if(or(COUNTIFS('Data tổng'!$I:$I,$I298)&gt;1,COUNTIFS('Data tổng'!$H:$H,$H298)&gt;1),""Trùng ""&amp;FILTER('Data tổng'!$B:$B,'Data tổng'!$I:$I=$I298,'Data tổng'!$B:$B&lt;&gt;$B298),""ok""))"),"ok")</f>
        <v>ok</v>
      </c>
      <c r="M769" s="16" t="s">
        <v>83</v>
      </c>
      <c r="N769" s="16" t="s">
        <v>243</v>
      </c>
      <c r="O769" s="16"/>
      <c r="P769" s="16"/>
      <c r="Q769" s="16"/>
      <c r="R769" s="16"/>
      <c r="S769" s="16"/>
      <c r="T769" s="16"/>
      <c r="U769" s="22" t="s">
        <v>2936</v>
      </c>
      <c r="V769" s="23">
        <v>44600</v>
      </c>
      <c r="W769" s="24" t="s">
        <v>57</v>
      </c>
      <c r="X769" s="25">
        <v>44601</v>
      </c>
      <c r="Y769" s="33">
        <v>0.66666666666666663</v>
      </c>
      <c r="Z769" s="26" t="s">
        <v>2458</v>
      </c>
      <c r="AA769" s="26" t="s">
        <v>47</v>
      </c>
      <c r="AB769" s="27"/>
      <c r="AC769" s="27"/>
      <c r="AD769" s="29"/>
      <c r="AE769" s="29"/>
      <c r="AF769" s="29"/>
      <c r="AG769" s="29"/>
    </row>
    <row r="770" spans="1:33" ht="101">
      <c r="A770" s="19">
        <v>44601</v>
      </c>
      <c r="B770" s="16" t="s">
        <v>1866</v>
      </c>
      <c r="C770" s="22" t="s">
        <v>155</v>
      </c>
      <c r="D770" s="16" t="s">
        <v>79</v>
      </c>
      <c r="E770" s="16"/>
      <c r="F770" s="17" t="str">
        <f t="shared" si="14"/>
        <v>Đã onboard</v>
      </c>
      <c r="G770" s="16" t="s">
        <v>2937</v>
      </c>
      <c r="H770" s="18">
        <v>967514898</v>
      </c>
      <c r="I770" s="16" t="s">
        <v>2938</v>
      </c>
      <c r="J770" s="81"/>
      <c r="K770" s="30" t="s">
        <v>2939</v>
      </c>
      <c r="L770" s="21" t="str">
        <f ca="1">IFERROR(__xludf.DUMMYFUNCTION("if(or(countifs($H$3:H299,H299)&gt;1, countifs($I$3:I299,I299)&gt;1),""Trùng"",if(or(COUNTIFS('Data tổng'!$I:$I,$I299)&gt;1,COUNTIFS('Data tổng'!$H:$H,$H299)&gt;1),""Trùng ""&amp;FILTER('Data tổng'!$B:$B,'Data tổng'!$I:$I=$I299,'Data tổng'!$B:$B&lt;&gt;$B299),""ok""))"),"ok")</f>
        <v>ok</v>
      </c>
      <c r="M770" s="16" t="s">
        <v>112</v>
      </c>
      <c r="N770" s="16" t="s">
        <v>2883</v>
      </c>
      <c r="O770" s="16"/>
      <c r="P770" s="16"/>
      <c r="Q770" s="16"/>
      <c r="R770" s="16"/>
      <c r="S770" s="16"/>
      <c r="T770" s="16"/>
      <c r="U770" s="22" t="s">
        <v>2940</v>
      </c>
      <c r="V770" s="23">
        <v>44601</v>
      </c>
      <c r="W770" s="24" t="s">
        <v>57</v>
      </c>
      <c r="X770" s="25">
        <v>44602</v>
      </c>
      <c r="Y770" s="33">
        <v>0.375</v>
      </c>
      <c r="Z770" s="26" t="s">
        <v>2883</v>
      </c>
      <c r="AA770" s="26" t="s">
        <v>57</v>
      </c>
      <c r="AB770" s="39">
        <v>44602</v>
      </c>
      <c r="AC770" s="27" t="s">
        <v>65</v>
      </c>
      <c r="AD770" s="118">
        <v>44635</v>
      </c>
      <c r="AE770" s="29" t="s">
        <v>65</v>
      </c>
      <c r="AF770" s="29" t="s">
        <v>2687</v>
      </c>
      <c r="AG770" s="35">
        <v>11000000</v>
      </c>
    </row>
    <row r="771" spans="1:33" ht="76">
      <c r="A771" s="19">
        <v>44602</v>
      </c>
      <c r="B771" s="16" t="s">
        <v>1866</v>
      </c>
      <c r="C771" s="22" t="s">
        <v>2313</v>
      </c>
      <c r="D771" s="16"/>
      <c r="E771" s="16"/>
      <c r="F771" s="17" t="str">
        <f t="shared" ref="F771:F834" si="15">IF(G771="","",IF(AE771="Yes", "Đã onboard", IF(AE771="No", "Không onboard", IF(AC771="Yes", "Đồng ý offer", IF(AC771="Consider", "Cân nhắc offer",IF(AC771="No", "Từ chối offer", IF(AA771="Pass", "Pass Phỏng vấn", IF(AA771="Fail", "Fail Phỏng vấn", IF(AA771="Cancel", "Hủy Phỏng vấn", IF(AA771="Reject", "Từ chối Phỏng vấn", IF(AA771="Consider", "Cân nhắc KQ PV", IF(AND(X771&lt;&gt;"",AA771="",W771="Pass"), "Có lịch PV",IF(W771="Pass","Pass CV",IF(W771="Fail","Fail CV",IF(W771="Reject","Từ chối ứng tuyển", IF(W771="Consider","Cân nhắc CV","Đã nhận được CV"))))))))))))))))</f>
        <v>Fail Phỏng vấn</v>
      </c>
      <c r="G771" s="16" t="s">
        <v>2941</v>
      </c>
      <c r="H771" s="18">
        <v>327509955</v>
      </c>
      <c r="I771" s="16" t="s">
        <v>2942</v>
      </c>
      <c r="J771" s="81"/>
      <c r="K771" s="30" t="s">
        <v>2943</v>
      </c>
      <c r="L771" s="21" t="str">
        <f ca="1">IFERROR(__xludf.DUMMYFUNCTION("if(or(countifs($H$3:H300,H300)&gt;1, countifs($I$3:I300,I300)&gt;1),""Trùng"",if(or(COUNTIFS('Data tổng'!$I:$I,$I300)&gt;1,COUNTIFS('Data tổng'!$H:$H,$H300)&gt;1),""Trùng ""&amp;FILTER('Data tổng'!$B:$B,'Data tổng'!$I:$I=$I300,'Data tổng'!$B:$B&lt;&gt;$B300),""ok""))"),"ok")</f>
        <v>ok</v>
      </c>
      <c r="M771" s="16" t="s">
        <v>83</v>
      </c>
      <c r="N771" s="16" t="s">
        <v>243</v>
      </c>
      <c r="O771" s="16"/>
      <c r="P771" s="16"/>
      <c r="Q771" s="16"/>
      <c r="R771" s="16"/>
      <c r="S771" s="16"/>
      <c r="T771" s="16"/>
      <c r="U771" s="22" t="s">
        <v>2944</v>
      </c>
      <c r="V771" s="23">
        <v>44602</v>
      </c>
      <c r="W771" s="24" t="s">
        <v>57</v>
      </c>
      <c r="X771" s="25">
        <v>44609</v>
      </c>
      <c r="Y771" s="33">
        <v>0.375</v>
      </c>
      <c r="Z771" s="26" t="s">
        <v>2859</v>
      </c>
      <c r="AA771" s="26" t="s">
        <v>47</v>
      </c>
      <c r="AB771" s="27"/>
      <c r="AC771" s="27"/>
      <c r="AD771" s="29"/>
      <c r="AE771" s="29"/>
      <c r="AF771" s="29"/>
      <c r="AG771" s="29"/>
    </row>
    <row r="772" spans="1:33" ht="38.5">
      <c r="A772" s="19">
        <v>44602</v>
      </c>
      <c r="B772" s="16" t="s">
        <v>1866</v>
      </c>
      <c r="C772" s="22" t="s">
        <v>2087</v>
      </c>
      <c r="D772" s="16"/>
      <c r="E772" s="16"/>
      <c r="F772" s="17" t="str">
        <f t="shared" si="15"/>
        <v>Fail Phỏng vấn</v>
      </c>
      <c r="G772" s="16" t="s">
        <v>2945</v>
      </c>
      <c r="H772" s="18">
        <v>971358515</v>
      </c>
      <c r="I772" s="16" t="s">
        <v>2946</v>
      </c>
      <c r="J772" s="81"/>
      <c r="K772" s="30" t="s">
        <v>2947</v>
      </c>
      <c r="L772" s="21" t="str">
        <f ca="1">IFERROR(__xludf.DUMMYFUNCTION("if(or(countifs($H$3:H301,H301)&gt;1, countifs($I$3:I301,I301)&gt;1),""Trùng"",if(or(COUNTIFS('Data tổng'!$I:$I,$I301)&gt;1,COUNTIFS('Data tổng'!$H:$H,$H301)&gt;1),""Trùng ""&amp;FILTER('Data tổng'!$B:$B,'Data tổng'!$I:$I=$I301,'Data tổng'!$B:$B&lt;&gt;$B301),""ok""))"),"ok")</f>
        <v>ok</v>
      </c>
      <c r="M772" s="16" t="s">
        <v>83</v>
      </c>
      <c r="N772" s="16" t="s">
        <v>243</v>
      </c>
      <c r="O772" s="16"/>
      <c r="P772" s="16"/>
      <c r="Q772" s="16"/>
      <c r="R772" s="16"/>
      <c r="S772" s="16"/>
      <c r="T772" s="16"/>
      <c r="U772" s="22" t="s">
        <v>2948</v>
      </c>
      <c r="V772" s="23">
        <v>44602</v>
      </c>
      <c r="W772" s="24" t="s">
        <v>57</v>
      </c>
      <c r="X772" s="25">
        <v>44602</v>
      </c>
      <c r="Y772" s="33">
        <v>0.85416666666666663</v>
      </c>
      <c r="Z772" s="26" t="s">
        <v>2949</v>
      </c>
      <c r="AA772" s="26" t="s">
        <v>47</v>
      </c>
      <c r="AB772" s="27"/>
      <c r="AC772" s="27"/>
      <c r="AD772" s="29"/>
      <c r="AE772" s="29"/>
      <c r="AF772" s="29"/>
      <c r="AG772" s="29"/>
    </row>
    <row r="773" spans="1:33" ht="38.5">
      <c r="A773" s="19">
        <v>44602</v>
      </c>
      <c r="B773" s="16" t="s">
        <v>1866</v>
      </c>
      <c r="C773" s="22" t="s">
        <v>2087</v>
      </c>
      <c r="D773" s="16"/>
      <c r="E773" s="16"/>
      <c r="F773" s="17" t="str">
        <f t="shared" si="15"/>
        <v>Fail Phỏng vấn</v>
      </c>
      <c r="G773" s="16" t="s">
        <v>2950</v>
      </c>
      <c r="H773" s="18">
        <v>983094348</v>
      </c>
      <c r="I773" s="16" t="s">
        <v>2951</v>
      </c>
      <c r="J773" s="81"/>
      <c r="K773" s="30" t="s">
        <v>2952</v>
      </c>
      <c r="L773" s="21" t="str">
        <f ca="1">IFERROR(__xludf.DUMMYFUNCTION("if(or(countifs($H$3:H302,H302)&gt;1, countifs($I$3:I302,I302)&gt;1),""Trùng"",if(or(COUNTIFS('Data tổng'!$I:$I,$I302)&gt;1,COUNTIFS('Data tổng'!$H:$H,$H302)&gt;1),""Trùng ""&amp;FILTER('Data tổng'!$B:$B,'Data tổng'!$I:$I=$I302,'Data tổng'!$B:$B&lt;&gt;$B302),""ok""))"),"ok")</f>
        <v>ok</v>
      </c>
      <c r="M773" s="16" t="s">
        <v>83</v>
      </c>
      <c r="N773" s="16" t="s">
        <v>243</v>
      </c>
      <c r="O773" s="16"/>
      <c r="P773" s="16"/>
      <c r="Q773" s="16"/>
      <c r="R773" s="16"/>
      <c r="S773" s="16"/>
      <c r="T773" s="16"/>
      <c r="U773" s="22"/>
      <c r="V773" s="23">
        <v>44603</v>
      </c>
      <c r="W773" s="24" t="s">
        <v>57</v>
      </c>
      <c r="X773" s="25">
        <v>44606</v>
      </c>
      <c r="Y773" s="33">
        <v>0.85416666666666663</v>
      </c>
      <c r="Z773" s="26" t="s">
        <v>2949</v>
      </c>
      <c r="AA773" s="26" t="s">
        <v>47</v>
      </c>
      <c r="AB773" s="27"/>
      <c r="AC773" s="27"/>
      <c r="AD773" s="29"/>
      <c r="AE773" s="29"/>
      <c r="AF773" s="29"/>
      <c r="AG773" s="29"/>
    </row>
    <row r="774" spans="1:33" ht="101">
      <c r="A774" s="19">
        <v>44607</v>
      </c>
      <c r="B774" s="16" t="s">
        <v>1866</v>
      </c>
      <c r="C774" s="22" t="s">
        <v>145</v>
      </c>
      <c r="D774" s="16" t="s">
        <v>79</v>
      </c>
      <c r="E774" s="16"/>
      <c r="F774" s="17" t="str">
        <f t="shared" si="15"/>
        <v>Fail Phỏng vấn</v>
      </c>
      <c r="G774" s="16" t="s">
        <v>2953</v>
      </c>
      <c r="H774" s="18">
        <v>395809090</v>
      </c>
      <c r="I774" s="16" t="s">
        <v>2954</v>
      </c>
      <c r="J774" s="81"/>
      <c r="K774" s="30" t="s">
        <v>2955</v>
      </c>
      <c r="L774" s="21" t="str">
        <f ca="1">IFERROR(__xludf.DUMMYFUNCTION("if(or(countifs($H$3:H303,H303)&gt;1, countifs($I$3:I303,I303)&gt;1),""Trùng"",if(or(COUNTIFS('Data tổng'!$I:$I,$I303)&gt;1,COUNTIFS('Data tổng'!$H:$H,$H303)&gt;1),""Trùng ""&amp;FILTER('Data tổng'!$B:$B,'Data tổng'!$I:$I=$I303,'Data tổng'!$B:$B&lt;&gt;$B303),""ok""))"),"ok")</f>
        <v>ok</v>
      </c>
      <c r="M774" s="16" t="s">
        <v>40</v>
      </c>
      <c r="N774" s="16" t="s">
        <v>150</v>
      </c>
      <c r="O774" s="16"/>
      <c r="P774" s="16"/>
      <c r="Q774" s="16"/>
      <c r="R774" s="16"/>
      <c r="S774" s="16"/>
      <c r="T774" s="16"/>
      <c r="U774" s="22" t="s">
        <v>2956</v>
      </c>
      <c r="V774" s="23">
        <v>44607</v>
      </c>
      <c r="W774" s="24" t="s">
        <v>57</v>
      </c>
      <c r="X774" s="25">
        <v>44610</v>
      </c>
      <c r="Y774" s="33">
        <v>0.34375</v>
      </c>
      <c r="Z774" s="26" t="s">
        <v>2957</v>
      </c>
      <c r="AA774" s="26" t="s">
        <v>47</v>
      </c>
      <c r="AB774" s="27"/>
      <c r="AC774" s="27"/>
      <c r="AD774" s="29"/>
      <c r="AE774" s="29"/>
      <c r="AF774" s="29"/>
      <c r="AG774" s="29"/>
    </row>
    <row r="775" spans="1:33" ht="76">
      <c r="A775" s="19">
        <v>44607</v>
      </c>
      <c r="B775" s="16" t="s">
        <v>1866</v>
      </c>
      <c r="C775" s="22" t="s">
        <v>155</v>
      </c>
      <c r="D775" s="16" t="s">
        <v>79</v>
      </c>
      <c r="E775" s="16"/>
      <c r="F775" s="17" t="str">
        <f t="shared" si="15"/>
        <v>Đã onboard</v>
      </c>
      <c r="G775" s="16" t="s">
        <v>2958</v>
      </c>
      <c r="H775" s="18">
        <v>383541823</v>
      </c>
      <c r="I775" s="16" t="s">
        <v>2959</v>
      </c>
      <c r="J775" s="81"/>
      <c r="K775" s="30" t="s">
        <v>2960</v>
      </c>
      <c r="L775" s="21" t="str">
        <f ca="1">IFERROR(__xludf.DUMMYFUNCTION("if(or(countifs($H$3:H304,H304)&gt;1, countifs($I$3:I304,I304)&gt;1),""Trùng"",if(or(COUNTIFS('Data tổng'!$I:$I,$I304)&gt;1,COUNTIFS('Data tổng'!$H:$H,$H304)&gt;1),""Trùng ""&amp;FILTER('Data tổng'!$B:$B,'Data tổng'!$I:$I=$I304,'Data tổng'!$B:$B&lt;&gt;$B304),""ok""))"),"ok")</f>
        <v>ok</v>
      </c>
      <c r="M775" s="16" t="s">
        <v>112</v>
      </c>
      <c r="N775" s="16" t="s">
        <v>2883</v>
      </c>
      <c r="O775" s="16"/>
      <c r="P775" s="16"/>
      <c r="Q775" s="16"/>
      <c r="R775" s="16"/>
      <c r="S775" s="16"/>
      <c r="T775" s="16"/>
      <c r="U775" s="22" t="s">
        <v>2961</v>
      </c>
      <c r="V775" s="23">
        <v>44607</v>
      </c>
      <c r="W775" s="24" t="s">
        <v>57</v>
      </c>
      <c r="X775" s="25">
        <v>44613</v>
      </c>
      <c r="Y775" s="33">
        <v>0.58333333333333337</v>
      </c>
      <c r="Z775" s="26" t="s">
        <v>2962</v>
      </c>
      <c r="AA775" s="26" t="s">
        <v>57</v>
      </c>
      <c r="AB775" s="39">
        <v>44615</v>
      </c>
      <c r="AC775" s="27" t="s">
        <v>65</v>
      </c>
      <c r="AD775" s="118">
        <v>44641</v>
      </c>
      <c r="AE775" s="29" t="s">
        <v>65</v>
      </c>
      <c r="AF775" s="29" t="s">
        <v>2687</v>
      </c>
      <c r="AG775" s="35">
        <v>13500000</v>
      </c>
    </row>
    <row r="776" spans="1:33" ht="163.5">
      <c r="A776" s="19">
        <v>44607</v>
      </c>
      <c r="B776" s="16" t="s">
        <v>1866</v>
      </c>
      <c r="C776" s="22" t="s">
        <v>155</v>
      </c>
      <c r="D776" s="16" t="s">
        <v>79</v>
      </c>
      <c r="E776" s="16"/>
      <c r="F776" s="17" t="str">
        <f t="shared" si="15"/>
        <v>Từ chối offer</v>
      </c>
      <c r="G776" s="16" t="s">
        <v>2963</v>
      </c>
      <c r="H776" s="18">
        <v>934540096</v>
      </c>
      <c r="I776" s="16" t="s">
        <v>2964</v>
      </c>
      <c r="J776" s="81"/>
      <c r="K776" s="30" t="s">
        <v>2965</v>
      </c>
      <c r="L776" s="21" t="str">
        <f ca="1">IFERROR(__xludf.DUMMYFUNCTION("if(or(countifs($H$3:H305,H305)&gt;1, countifs($I$3:I305,I305)&gt;1),""Trùng"",if(or(COUNTIFS('Data tổng'!$I:$I,$I305)&gt;1,COUNTIFS('Data tổng'!$H:$H,$H305)&gt;1),""Trùng ""&amp;FILTER('Data tổng'!$B:$B,'Data tổng'!$I:$I=$I305,'Data tổng'!$B:$B&lt;&gt;$B305),""ok""))"),"ok")</f>
        <v>ok</v>
      </c>
      <c r="M776" s="16" t="s">
        <v>40</v>
      </c>
      <c r="N776" s="16" t="s">
        <v>243</v>
      </c>
      <c r="O776" s="16"/>
      <c r="P776" s="16"/>
      <c r="Q776" s="16"/>
      <c r="R776" s="16"/>
      <c r="S776" s="16"/>
      <c r="T776" s="16"/>
      <c r="U776" s="22" t="s">
        <v>2966</v>
      </c>
      <c r="V776" s="23">
        <v>44607</v>
      </c>
      <c r="W776" s="24" t="s">
        <v>57</v>
      </c>
      <c r="X776" s="25">
        <v>44609</v>
      </c>
      <c r="Y776" s="33">
        <v>0.41666666666666669</v>
      </c>
      <c r="Z776" s="26" t="s">
        <v>2962</v>
      </c>
      <c r="AA776" s="26" t="s">
        <v>58</v>
      </c>
      <c r="AB776" s="39">
        <v>44610</v>
      </c>
      <c r="AC776" s="27" t="s">
        <v>128</v>
      </c>
      <c r="AD776" s="29"/>
      <c r="AE776" s="29"/>
      <c r="AF776" s="29"/>
      <c r="AG776" s="35">
        <v>11000000</v>
      </c>
    </row>
    <row r="777" spans="1:33" ht="88.5">
      <c r="A777" s="19">
        <v>44608</v>
      </c>
      <c r="B777" s="16" t="s">
        <v>1866</v>
      </c>
      <c r="C777" s="22" t="s">
        <v>145</v>
      </c>
      <c r="D777" s="16" t="s">
        <v>417</v>
      </c>
      <c r="E777" s="16"/>
      <c r="F777" s="17" t="str">
        <f t="shared" si="15"/>
        <v>Đã onboard</v>
      </c>
      <c r="G777" s="16" t="s">
        <v>2967</v>
      </c>
      <c r="H777" s="18">
        <v>968217396</v>
      </c>
      <c r="I777" s="16" t="s">
        <v>2968</v>
      </c>
      <c r="J777" s="81"/>
      <c r="K777" s="30" t="s">
        <v>2969</v>
      </c>
      <c r="L777" s="21" t="str">
        <f ca="1">IFERROR(__xludf.DUMMYFUNCTION("if(or(countifs($H$3:H306,H306)&gt;1, countifs($I$3:I306,I306)&gt;1),""Trùng"",if(or(COUNTIFS('Data tổng'!$I:$I,$I306)&gt;1,COUNTIFS('Data tổng'!$H:$H,$H306)&gt;1),""Trùng ""&amp;FILTER('Data tổng'!$B:$B,'Data tổng'!$I:$I=$I306,'Data tổng'!$B:$B&lt;&gt;$B306),""ok""))"),"ok")</f>
        <v>ok</v>
      </c>
      <c r="M777" s="16" t="s">
        <v>112</v>
      </c>
      <c r="N777" s="16" t="s">
        <v>2924</v>
      </c>
      <c r="O777" s="16"/>
      <c r="P777" s="16"/>
      <c r="Q777" s="16"/>
      <c r="R777" s="16"/>
      <c r="S777" s="16"/>
      <c r="T777" s="16"/>
      <c r="U777" s="22" t="s">
        <v>2970</v>
      </c>
      <c r="V777" s="23">
        <v>44608</v>
      </c>
      <c r="W777" s="24" t="s">
        <v>57</v>
      </c>
      <c r="X777" s="25">
        <v>44609</v>
      </c>
      <c r="Y777" s="33">
        <v>0.66666666666666663</v>
      </c>
      <c r="Z777" s="26" t="s">
        <v>2957</v>
      </c>
      <c r="AA777" s="26" t="s">
        <v>57</v>
      </c>
      <c r="AB777" s="39">
        <v>44610</v>
      </c>
      <c r="AC777" s="27" t="s">
        <v>65</v>
      </c>
      <c r="AD777" s="118">
        <v>44641</v>
      </c>
      <c r="AE777" s="29" t="s">
        <v>65</v>
      </c>
      <c r="AF777" s="29" t="s">
        <v>2687</v>
      </c>
      <c r="AG777" s="35">
        <v>28000000</v>
      </c>
    </row>
    <row r="778" spans="1:33" ht="51">
      <c r="A778" s="19">
        <v>44608</v>
      </c>
      <c r="B778" s="16" t="s">
        <v>1866</v>
      </c>
      <c r="C778" s="22" t="s">
        <v>145</v>
      </c>
      <c r="D778" s="16" t="s">
        <v>79</v>
      </c>
      <c r="E778" s="16"/>
      <c r="F778" s="17" t="str">
        <f t="shared" si="15"/>
        <v>Đã onboard</v>
      </c>
      <c r="G778" s="16" t="s">
        <v>2971</v>
      </c>
      <c r="H778" s="18">
        <v>358249966</v>
      </c>
      <c r="I778" s="16" t="s">
        <v>2972</v>
      </c>
      <c r="J778" s="81"/>
      <c r="K778" s="30" t="s">
        <v>2973</v>
      </c>
      <c r="L778" s="21" t="str">
        <f ca="1">IFERROR(__xludf.DUMMYFUNCTION("if(or(countifs($H$3:H307,H307)&gt;1, countifs($I$3:I307,I307)&gt;1),""Trùng"",if(or(COUNTIFS('Data tổng'!$I:$I,$I307)&gt;1,COUNTIFS('Data tổng'!$H:$H,$H307)&gt;1),""Trùng ""&amp;FILTER('Data tổng'!$B:$B,'Data tổng'!$I:$I=$I307,'Data tổng'!$B:$B&lt;&gt;$B307),""ok""))"),"ok")</f>
        <v>ok</v>
      </c>
      <c r="M778" s="16" t="s">
        <v>112</v>
      </c>
      <c r="N778" s="16" t="s">
        <v>2924</v>
      </c>
      <c r="O778" s="16"/>
      <c r="P778" s="16"/>
      <c r="Q778" s="16"/>
      <c r="R778" s="16"/>
      <c r="S778" s="16"/>
      <c r="T778" s="16"/>
      <c r="U778" s="22" t="s">
        <v>2974</v>
      </c>
      <c r="V778" s="23">
        <v>44608</v>
      </c>
      <c r="W778" s="24" t="s">
        <v>57</v>
      </c>
      <c r="X778" s="25">
        <v>44610</v>
      </c>
      <c r="Y778" s="33">
        <v>0.41666666666666669</v>
      </c>
      <c r="Z778" s="26" t="s">
        <v>2957</v>
      </c>
      <c r="AA778" s="26" t="s">
        <v>57</v>
      </c>
      <c r="AB778" s="39">
        <v>44613</v>
      </c>
      <c r="AC778" s="27" t="s">
        <v>65</v>
      </c>
      <c r="AD778" s="118">
        <v>44621</v>
      </c>
      <c r="AE778" s="29" t="s">
        <v>65</v>
      </c>
      <c r="AF778" s="29" t="s">
        <v>2687</v>
      </c>
      <c r="AG778" s="35">
        <v>20000000</v>
      </c>
    </row>
    <row r="779" spans="1:33" ht="176">
      <c r="A779" s="19">
        <v>44608</v>
      </c>
      <c r="B779" s="16" t="s">
        <v>1866</v>
      </c>
      <c r="C779" s="22" t="s">
        <v>456</v>
      </c>
      <c r="D779" s="16" t="s">
        <v>417</v>
      </c>
      <c r="E779" s="16"/>
      <c r="F779" s="17" t="str">
        <f t="shared" si="15"/>
        <v>Fail Phỏng vấn</v>
      </c>
      <c r="G779" s="16" t="s">
        <v>2975</v>
      </c>
      <c r="H779" s="18">
        <v>976956559</v>
      </c>
      <c r="I779" s="16" t="s">
        <v>2976</v>
      </c>
      <c r="J779" s="81"/>
      <c r="K779" s="20" t="s">
        <v>2977</v>
      </c>
      <c r="L779" s="21" t="str">
        <f ca="1">IFERROR(__xludf.DUMMYFUNCTION("if(or(countifs($H$3:H308,H308)&gt;1, countifs($I$3:I308,I308)&gt;1),""Trùng"",if(or(COUNTIFS('Data tổng'!$I:$I,$I308)&gt;1,COUNTIFS('Data tổng'!$H:$H,$H308)&gt;1),""Trùng ""&amp;FILTER('Data tổng'!$B:$B,'Data tổng'!$I:$I=$I308,'Data tổng'!$B:$B&lt;&gt;$B308),""ok""))"),"ok")</f>
        <v>ok</v>
      </c>
      <c r="M779" s="16" t="s">
        <v>112</v>
      </c>
      <c r="N779" s="16" t="s">
        <v>2978</v>
      </c>
      <c r="O779" s="16"/>
      <c r="P779" s="16"/>
      <c r="Q779" s="16"/>
      <c r="R779" s="16"/>
      <c r="S779" s="16"/>
      <c r="T779" s="16"/>
      <c r="U779" s="22" t="s">
        <v>2979</v>
      </c>
      <c r="V779" s="23"/>
      <c r="W779" s="24"/>
      <c r="X779" s="25">
        <v>44613</v>
      </c>
      <c r="Y779" s="33">
        <v>0.45833333333333331</v>
      </c>
      <c r="Z779" s="26" t="s">
        <v>827</v>
      </c>
      <c r="AA779" s="26" t="s">
        <v>47</v>
      </c>
      <c r="AB779" s="27"/>
      <c r="AC779" s="27"/>
      <c r="AD779" s="29"/>
      <c r="AE779" s="29"/>
      <c r="AF779" s="29"/>
      <c r="AG779" s="29"/>
    </row>
    <row r="780" spans="1:33" ht="38.5">
      <c r="A780" s="19">
        <v>44609</v>
      </c>
      <c r="B780" s="16" t="s">
        <v>1866</v>
      </c>
      <c r="C780" s="22" t="s">
        <v>250</v>
      </c>
      <c r="D780" s="16" t="s">
        <v>457</v>
      </c>
      <c r="E780" s="16"/>
      <c r="F780" s="17" t="str">
        <f t="shared" si="15"/>
        <v>Đã onboard</v>
      </c>
      <c r="G780" s="16" t="s">
        <v>2980</v>
      </c>
      <c r="H780" s="18">
        <v>914648649</v>
      </c>
      <c r="I780" s="16" t="s">
        <v>2981</v>
      </c>
      <c r="J780" s="81"/>
      <c r="K780" s="30" t="s">
        <v>2982</v>
      </c>
      <c r="L780" s="21" t="str">
        <f ca="1">IFERROR(__xludf.DUMMYFUNCTION("if(or(countifs($H$3:H309,H309)&gt;1, countifs($I$3:I309,I309)&gt;1),""Trùng"",if(or(COUNTIFS('Data tổng'!$I:$I,$I309)&gt;1,COUNTIFS('Data tổng'!$H:$H,$H309)&gt;1),""Trùng ""&amp;FILTER('Data tổng'!$B:$B,'Data tổng'!$I:$I=$I309,'Data tổng'!$B:$B&lt;&gt;$B309),""ok""))"),"ok")</f>
        <v>ok</v>
      </c>
      <c r="M780" s="16" t="s">
        <v>112</v>
      </c>
      <c r="N780" s="16" t="s">
        <v>2983</v>
      </c>
      <c r="O780" s="16"/>
      <c r="P780" s="16"/>
      <c r="Q780" s="16"/>
      <c r="R780" s="16"/>
      <c r="S780" s="16"/>
      <c r="T780" s="16"/>
      <c r="U780" s="22" t="s">
        <v>2984</v>
      </c>
      <c r="V780" s="23">
        <v>44610</v>
      </c>
      <c r="W780" s="24" t="s">
        <v>57</v>
      </c>
      <c r="X780" s="25">
        <v>44621</v>
      </c>
      <c r="Y780" s="33">
        <v>0.75</v>
      </c>
      <c r="Z780" s="26" t="s">
        <v>1446</v>
      </c>
      <c r="AA780" s="26" t="s">
        <v>57</v>
      </c>
      <c r="AB780" s="39">
        <v>44625</v>
      </c>
      <c r="AC780" s="27" t="s">
        <v>65</v>
      </c>
      <c r="AD780" s="118">
        <v>44635</v>
      </c>
      <c r="AE780" s="29" t="s">
        <v>65</v>
      </c>
      <c r="AF780" s="29" t="s">
        <v>262</v>
      </c>
      <c r="AG780" s="35">
        <v>36000000</v>
      </c>
    </row>
    <row r="781" spans="1:33" ht="100">
      <c r="A781" s="19">
        <v>44610</v>
      </c>
      <c r="B781" s="16" t="s">
        <v>1866</v>
      </c>
      <c r="C781" s="22" t="s">
        <v>2313</v>
      </c>
      <c r="D781" s="16"/>
      <c r="E781" s="16"/>
      <c r="F781" s="17" t="str">
        <f t="shared" si="15"/>
        <v>Đã onboard</v>
      </c>
      <c r="G781" s="16" t="s">
        <v>2985</v>
      </c>
      <c r="H781" s="18">
        <v>327202468</v>
      </c>
      <c r="I781" s="16" t="s">
        <v>2986</v>
      </c>
      <c r="J781" s="81"/>
      <c r="K781" s="30" t="s">
        <v>2987</v>
      </c>
      <c r="L781" s="21" t="str">
        <f ca="1">IFERROR(__xludf.DUMMYFUNCTION("if(or(countifs($H$3:H310,H310)&gt;1, countifs($I$3:I310,I310)&gt;1),""Trùng"",if(or(COUNTIFS('Data tổng'!$I:$I,$I310)&gt;1,COUNTIFS('Data tổng'!$H:$H,$H310)&gt;1),""Trùng ""&amp;FILTER('Data tổng'!$B:$B,'Data tổng'!$I:$I=$I310,'Data tổng'!$B:$B&lt;&gt;$B310),""ok""))"),"ok")</f>
        <v>ok</v>
      </c>
      <c r="M781" s="16" t="s">
        <v>112</v>
      </c>
      <c r="N781" s="16" t="s">
        <v>2988</v>
      </c>
      <c r="O781" s="16"/>
      <c r="P781" s="16"/>
      <c r="Q781" s="16"/>
      <c r="R781" s="16"/>
      <c r="S781" s="16"/>
      <c r="T781" s="16"/>
      <c r="U781" s="129" t="s">
        <v>2989</v>
      </c>
      <c r="V781" s="23">
        <v>44610</v>
      </c>
      <c r="W781" s="24" t="s">
        <v>57</v>
      </c>
      <c r="X781" s="25">
        <v>44615</v>
      </c>
      <c r="Y781" s="33">
        <v>0.375</v>
      </c>
      <c r="Z781" s="26" t="s">
        <v>2202</v>
      </c>
      <c r="AA781" s="26" t="s">
        <v>57</v>
      </c>
      <c r="AB781" s="39">
        <v>44617</v>
      </c>
      <c r="AC781" s="27" t="s">
        <v>65</v>
      </c>
      <c r="AD781" s="118">
        <v>44627</v>
      </c>
      <c r="AE781" s="29" t="s">
        <v>65</v>
      </c>
      <c r="AF781" s="29"/>
      <c r="AG781" s="35">
        <v>8000000</v>
      </c>
    </row>
    <row r="782" spans="1:33" ht="51">
      <c r="A782" s="19">
        <v>44613</v>
      </c>
      <c r="B782" s="16" t="s">
        <v>1866</v>
      </c>
      <c r="C782" s="22" t="s">
        <v>78</v>
      </c>
      <c r="D782" s="16" t="s">
        <v>417</v>
      </c>
      <c r="E782" s="16"/>
      <c r="F782" s="17" t="str">
        <f t="shared" si="15"/>
        <v>Fail Phỏng vấn</v>
      </c>
      <c r="G782" s="16" t="s">
        <v>2990</v>
      </c>
      <c r="H782" s="18">
        <v>366791359</v>
      </c>
      <c r="I782" s="16" t="s">
        <v>2991</v>
      </c>
      <c r="J782" s="81"/>
      <c r="K782" s="30" t="s">
        <v>2992</v>
      </c>
      <c r="L782" s="21" t="str">
        <f ca="1">IFERROR(__xludf.DUMMYFUNCTION("if(or(countifs($H$3:H311,H311)&gt;1, countifs($I$3:I311,I311)&gt;1),""Trùng"",if(or(COUNTIFS('Data tổng'!$I:$I,$I311)&gt;1,COUNTIFS('Data tổng'!$H:$H,$H311)&gt;1),""Trùng ""&amp;FILTER('Data tổng'!$B:$B,'Data tổng'!$I:$I=$I311,'Data tổng'!$B:$B&lt;&gt;$B311),""ok""))"),"ok")</f>
        <v>ok</v>
      </c>
      <c r="M782" s="16" t="s">
        <v>112</v>
      </c>
      <c r="N782" s="16" t="s">
        <v>2993</v>
      </c>
      <c r="O782" s="16"/>
      <c r="P782" s="16"/>
      <c r="Q782" s="16"/>
      <c r="R782" s="16"/>
      <c r="S782" s="16"/>
      <c r="T782" s="16"/>
      <c r="U782" s="22" t="s">
        <v>2994</v>
      </c>
      <c r="V782" s="23">
        <v>44613</v>
      </c>
      <c r="W782" s="24" t="s">
        <v>57</v>
      </c>
      <c r="X782" s="25">
        <v>44614</v>
      </c>
      <c r="Y782" s="33">
        <v>0.58333333333333337</v>
      </c>
      <c r="Z782" s="26" t="s">
        <v>2995</v>
      </c>
      <c r="AA782" s="26" t="s">
        <v>47</v>
      </c>
      <c r="AB782" s="27"/>
      <c r="AC782" s="27"/>
      <c r="AD782" s="29"/>
      <c r="AE782" s="29"/>
      <c r="AF782" s="29"/>
      <c r="AG782" s="29"/>
    </row>
    <row r="783" spans="1:33" ht="38.5">
      <c r="A783" s="19">
        <v>44613</v>
      </c>
      <c r="B783" s="16" t="s">
        <v>1866</v>
      </c>
      <c r="C783" s="22" t="s">
        <v>34</v>
      </c>
      <c r="D783" s="16"/>
      <c r="E783" s="16"/>
      <c r="F783" s="17" t="str">
        <f t="shared" si="15"/>
        <v>Từ chối Phỏng vấn</v>
      </c>
      <c r="G783" s="16" t="s">
        <v>2996</v>
      </c>
      <c r="H783" s="18">
        <v>979882150</v>
      </c>
      <c r="I783" s="16" t="s">
        <v>2997</v>
      </c>
      <c r="J783" s="81"/>
      <c r="K783" s="30" t="s">
        <v>2998</v>
      </c>
      <c r="L783" s="21" t="str">
        <f ca="1">IFERROR(__xludf.DUMMYFUNCTION("if(or(countifs($H$3:H312,H312)&gt;1, countifs($I$3:I312,I312)&gt;1),""Trùng"",if(or(COUNTIFS('Data tổng'!$I:$I,$I312)&gt;1,COUNTIFS('Data tổng'!$H:$H,$H312)&gt;1),""Trùng ""&amp;FILTER('Data tổng'!$B:$B,'Data tổng'!$I:$I=$I312,'Data tổng'!$B:$B&lt;&gt;$B312),""ok""))"),"ok")</f>
        <v>ok</v>
      </c>
      <c r="M783" s="16" t="s">
        <v>112</v>
      </c>
      <c r="N783" s="16" t="s">
        <v>2999</v>
      </c>
      <c r="O783" s="16"/>
      <c r="P783" s="16"/>
      <c r="Q783" s="16"/>
      <c r="R783" s="16"/>
      <c r="S783" s="16"/>
      <c r="T783" s="16"/>
      <c r="U783" s="22" t="s">
        <v>3000</v>
      </c>
      <c r="V783" s="23">
        <v>44613</v>
      </c>
      <c r="W783" s="24" t="s">
        <v>57</v>
      </c>
      <c r="X783" s="25">
        <v>44615</v>
      </c>
      <c r="Y783" s="33">
        <v>0.41666666666666669</v>
      </c>
      <c r="Z783" s="26" t="s">
        <v>3001</v>
      </c>
      <c r="AA783" s="26" t="s">
        <v>58</v>
      </c>
      <c r="AB783" s="27"/>
      <c r="AC783" s="27"/>
      <c r="AD783" s="29"/>
      <c r="AE783" s="29"/>
      <c r="AF783" s="29"/>
      <c r="AG783" s="29"/>
    </row>
    <row r="784" spans="1:33" ht="126">
      <c r="A784" s="19">
        <v>44614</v>
      </c>
      <c r="B784" s="16" t="s">
        <v>1866</v>
      </c>
      <c r="C784" s="22" t="s">
        <v>163</v>
      </c>
      <c r="D784" s="16" t="s">
        <v>79</v>
      </c>
      <c r="E784" s="16"/>
      <c r="F784" s="17" t="str">
        <f t="shared" si="15"/>
        <v>Fail Phỏng vấn</v>
      </c>
      <c r="G784" s="16" t="s">
        <v>3002</v>
      </c>
      <c r="H784" s="18">
        <v>335025559</v>
      </c>
      <c r="I784" s="16" t="s">
        <v>3003</v>
      </c>
      <c r="J784" s="81"/>
      <c r="K784" s="30" t="s">
        <v>3004</v>
      </c>
      <c r="L784" s="21" t="str">
        <f ca="1">IFERROR(__xludf.DUMMYFUNCTION("if(or(countifs($H$3:H313,H313)&gt;1, countifs($I$3:I313,I313)&gt;1),""Trùng"",if(or(COUNTIFS('Data tổng'!$I:$I,$I313)&gt;1,COUNTIFS('Data tổng'!$H:$H,$H313)&gt;1),""Trùng ""&amp;FILTER('Data tổng'!$B:$B,'Data tổng'!$I:$I=$I313,'Data tổng'!$B:$B&lt;&gt;$B313),""ok""))"),"ok")</f>
        <v>ok</v>
      </c>
      <c r="M784" s="16" t="s">
        <v>83</v>
      </c>
      <c r="N784" s="16" t="s">
        <v>84</v>
      </c>
      <c r="O784" s="16"/>
      <c r="P784" s="16"/>
      <c r="Q784" s="16"/>
      <c r="R784" s="16"/>
      <c r="S784" s="16"/>
      <c r="T784" s="16"/>
      <c r="U784" s="22" t="s">
        <v>3005</v>
      </c>
      <c r="V784" s="23">
        <v>44616</v>
      </c>
      <c r="W784" s="24" t="s">
        <v>57</v>
      </c>
      <c r="X784" s="25">
        <v>44617</v>
      </c>
      <c r="Y784" s="33">
        <v>0.41666666666666669</v>
      </c>
      <c r="Z784" s="26" t="s">
        <v>3006</v>
      </c>
      <c r="AA784" s="26" t="s">
        <v>47</v>
      </c>
      <c r="AB784" s="27"/>
      <c r="AC784" s="27"/>
      <c r="AD784" s="29"/>
      <c r="AE784" s="29"/>
      <c r="AF784" s="29"/>
      <c r="AG784" s="29"/>
    </row>
    <row r="785" spans="1:33" ht="126">
      <c r="A785" s="19">
        <v>44614</v>
      </c>
      <c r="B785" s="16" t="s">
        <v>1866</v>
      </c>
      <c r="C785" s="22" t="s">
        <v>163</v>
      </c>
      <c r="D785" s="16" t="s">
        <v>79</v>
      </c>
      <c r="E785" s="16"/>
      <c r="F785" s="17" t="str">
        <f t="shared" si="15"/>
        <v>Pass CV</v>
      </c>
      <c r="G785" s="16" t="s">
        <v>3007</v>
      </c>
      <c r="H785" s="18">
        <v>968017102</v>
      </c>
      <c r="I785" s="16" t="s">
        <v>3008</v>
      </c>
      <c r="J785" s="81"/>
      <c r="K785" s="30" t="s">
        <v>3009</v>
      </c>
      <c r="L785" s="21" t="str">
        <f ca="1">IFERROR(__xludf.DUMMYFUNCTION("if(or(countifs($H$3:H314,H314)&gt;1, countifs($I$3:I314,I314)&gt;1),""Trùng"",if(or(COUNTIFS('Data tổng'!$I:$I,$I314)&gt;1,COUNTIFS('Data tổng'!$H:$H,$H314)&gt;1),""Trùng ""&amp;FILTER('Data tổng'!$B:$B,'Data tổng'!$I:$I=$I314,'Data tổng'!$B:$B&lt;&gt;$B314),""ok""))"),"ok")</f>
        <v>ok</v>
      </c>
      <c r="M785" s="16" t="s">
        <v>83</v>
      </c>
      <c r="N785" s="16" t="s">
        <v>84</v>
      </c>
      <c r="O785" s="16"/>
      <c r="P785" s="16"/>
      <c r="Q785" s="16"/>
      <c r="R785" s="16"/>
      <c r="S785" s="16"/>
      <c r="T785" s="16"/>
      <c r="U785" s="22" t="s">
        <v>3010</v>
      </c>
      <c r="V785" s="23">
        <v>44614</v>
      </c>
      <c r="W785" s="24" t="s">
        <v>57</v>
      </c>
      <c r="X785" s="25"/>
      <c r="Y785" s="26"/>
      <c r="Z785" s="26"/>
      <c r="AA785" s="26"/>
      <c r="AB785" s="27"/>
      <c r="AC785" s="27"/>
      <c r="AD785" s="29"/>
      <c r="AE785" s="29"/>
      <c r="AF785" s="29"/>
      <c r="AG785" s="29"/>
    </row>
    <row r="786" spans="1:33" ht="38.5">
      <c r="A786" s="106">
        <v>44614</v>
      </c>
      <c r="B786" s="45" t="s">
        <v>1866</v>
      </c>
      <c r="C786" s="21" t="s">
        <v>250</v>
      </c>
      <c r="D786" s="45" t="s">
        <v>79</v>
      </c>
      <c r="E786" s="45" t="s">
        <v>48</v>
      </c>
      <c r="F786" s="21" t="str">
        <f t="shared" si="15"/>
        <v>Fail Phỏng vấn</v>
      </c>
      <c r="G786" s="45" t="s">
        <v>1867</v>
      </c>
      <c r="H786" s="18">
        <v>329664829</v>
      </c>
      <c r="I786" s="45" t="s">
        <v>1868</v>
      </c>
      <c r="J786" s="104">
        <v>35401</v>
      </c>
      <c r="K786" s="105" t="s">
        <v>1869</v>
      </c>
      <c r="L786" s="21" t="str">
        <f ca="1">IFERROR(__xludf.DUMMYFUNCTION("if(or(countifs($H$3:H315,H315)&gt;1, countifs($I$3:I315,I315)&gt;1),""Trùng"",if(or(COUNTIFS('Data tổng'!$I:$I,$I315)&gt;1,COUNTIFS('Data tổng'!$H:$H,$H315)&gt;1),""Trùng ""&amp;FILTER('Data tổng'!$B:$B,'Data tổng'!$I:$I=$I315,'Data tổng'!$B:$B&lt;&gt;$B315),""ok""))"),"Trùng")</f>
        <v>Trùng</v>
      </c>
      <c r="M786" s="45" t="s">
        <v>112</v>
      </c>
      <c r="N786" s="45" t="s">
        <v>2993</v>
      </c>
      <c r="O786" s="45"/>
      <c r="P786" s="45"/>
      <c r="Q786" s="45"/>
      <c r="R786" s="45"/>
      <c r="S786" s="45"/>
      <c r="T786" s="45"/>
      <c r="U786" s="21"/>
      <c r="V786" s="23">
        <v>44616</v>
      </c>
      <c r="W786" s="24" t="s">
        <v>57</v>
      </c>
      <c r="X786" s="25">
        <v>44620</v>
      </c>
      <c r="Y786" s="33">
        <v>0.58333333333333337</v>
      </c>
      <c r="Z786" s="26" t="s">
        <v>3011</v>
      </c>
      <c r="AA786" s="26" t="s">
        <v>47</v>
      </c>
      <c r="AB786" s="27"/>
      <c r="AC786" s="27"/>
      <c r="AD786" s="29"/>
      <c r="AE786" s="29"/>
      <c r="AF786" s="29"/>
      <c r="AG786" s="29"/>
    </row>
    <row r="787" spans="1:33" ht="113.5">
      <c r="A787" s="19">
        <v>44614</v>
      </c>
      <c r="B787" s="16" t="s">
        <v>1866</v>
      </c>
      <c r="C787" s="22" t="s">
        <v>263</v>
      </c>
      <c r="D787" s="16" t="s">
        <v>79</v>
      </c>
      <c r="E787" s="16"/>
      <c r="F787" s="17" t="str">
        <f t="shared" si="15"/>
        <v>Đã nhận được CV</v>
      </c>
      <c r="G787" s="16" t="s">
        <v>3012</v>
      </c>
      <c r="H787" s="18">
        <v>934642619</v>
      </c>
      <c r="I787" s="16" t="s">
        <v>3013</v>
      </c>
      <c r="J787" s="81"/>
      <c r="K787" s="16"/>
      <c r="L787" s="21" t="str">
        <f ca="1">IFERROR(__xludf.DUMMYFUNCTION("if(or(countifs($H$3:H316,H316)&gt;1, countifs($I$3:I316,I316)&gt;1),""Trùng"",if(or(COUNTIFS('Data tổng'!$I:$I,$I316)&gt;1,COUNTIFS('Data tổng'!$H:$H,$H316)&gt;1),""Trùng ""&amp;FILTER('Data tổng'!$B:$B,'Data tổng'!$I:$I=$I316,'Data tổng'!$B:$B&lt;&gt;$B316),""ok""))"),"ok")</f>
        <v>ok</v>
      </c>
      <c r="M787" s="16" t="s">
        <v>149</v>
      </c>
      <c r="N787" s="16" t="s">
        <v>41</v>
      </c>
      <c r="O787" s="16"/>
      <c r="P787" s="16"/>
      <c r="Q787" s="16"/>
      <c r="R787" s="16"/>
      <c r="S787" s="16"/>
      <c r="T787" s="16"/>
      <c r="U787" s="22" t="s">
        <v>3014</v>
      </c>
      <c r="V787" s="23"/>
      <c r="W787" s="24"/>
      <c r="X787" s="25"/>
      <c r="Y787" s="26"/>
      <c r="Z787" s="26"/>
      <c r="AA787" s="26"/>
      <c r="AB787" s="27"/>
      <c r="AC787" s="27"/>
      <c r="AD787" s="29"/>
      <c r="AE787" s="29"/>
      <c r="AF787" s="29"/>
      <c r="AG787" s="29"/>
    </row>
    <row r="788" spans="1:33" ht="26">
      <c r="A788" s="19">
        <v>44616</v>
      </c>
      <c r="B788" s="16" t="s">
        <v>1866</v>
      </c>
      <c r="C788" s="22" t="s">
        <v>78</v>
      </c>
      <c r="D788" s="16" t="s">
        <v>417</v>
      </c>
      <c r="E788" s="16"/>
      <c r="F788" s="17" t="str">
        <f t="shared" si="15"/>
        <v>Từ chối ứng tuyển</v>
      </c>
      <c r="G788" s="16" t="s">
        <v>3015</v>
      </c>
      <c r="H788" s="18">
        <v>339155292</v>
      </c>
      <c r="I788" s="16" t="s">
        <v>3016</v>
      </c>
      <c r="J788" s="81"/>
      <c r="K788" s="30" t="s">
        <v>3017</v>
      </c>
      <c r="L788" s="21" t="str">
        <f ca="1">IFERROR(__xludf.DUMMYFUNCTION("if(or(countifs($H$3:H317,H317)&gt;1, countifs($I$3:I317,I317)&gt;1),""Trùng"",if(or(COUNTIFS('Data tổng'!$I:$I,$I317)&gt;1,COUNTIFS('Data tổng'!$H:$H,$H317)&gt;1),""Trùng ""&amp;FILTER('Data tổng'!$B:$B,'Data tổng'!$I:$I=$I317,'Data tổng'!$B:$B&lt;&gt;$B317),""ok""))"),"ok")</f>
        <v>ok</v>
      </c>
      <c r="M788" s="16" t="s">
        <v>112</v>
      </c>
      <c r="N788" s="16" t="s">
        <v>2924</v>
      </c>
      <c r="O788" s="16"/>
      <c r="P788" s="16"/>
      <c r="Q788" s="16"/>
      <c r="R788" s="16"/>
      <c r="S788" s="16"/>
      <c r="T788" s="16"/>
      <c r="U788" s="22"/>
      <c r="V788" s="23">
        <v>44616</v>
      </c>
      <c r="W788" s="24" t="s">
        <v>58</v>
      </c>
      <c r="X788" s="25"/>
      <c r="Y788" s="26"/>
      <c r="Z788" s="26"/>
      <c r="AA788" s="26"/>
      <c r="AB788" s="27"/>
      <c r="AC788" s="27"/>
      <c r="AD788" s="29"/>
      <c r="AE788" s="29"/>
      <c r="AF788" s="29"/>
      <c r="AG788" s="29"/>
    </row>
    <row r="789" spans="1:33" ht="38.5">
      <c r="A789" s="19">
        <v>44616</v>
      </c>
      <c r="B789" s="16" t="s">
        <v>1866</v>
      </c>
      <c r="C789" s="22" t="s">
        <v>250</v>
      </c>
      <c r="D789" s="16" t="s">
        <v>79</v>
      </c>
      <c r="E789" s="16"/>
      <c r="F789" s="17" t="str">
        <f t="shared" si="15"/>
        <v>Fail Phỏng vấn</v>
      </c>
      <c r="G789" s="16" t="s">
        <v>3018</v>
      </c>
      <c r="H789" s="18">
        <v>355653612</v>
      </c>
      <c r="I789" s="16" t="s">
        <v>3019</v>
      </c>
      <c r="J789" s="81"/>
      <c r="K789" s="30" t="s">
        <v>3020</v>
      </c>
      <c r="L789" s="21" t="str">
        <f ca="1">IFERROR(__xludf.DUMMYFUNCTION("if(or(countifs($H$3:H318,H318)&gt;1, countifs($I$3:I318,I318)&gt;1),""Trùng"",if(or(COUNTIFS('Data tổng'!$I:$I,$I318)&gt;1,COUNTIFS('Data tổng'!$H:$H,$H318)&gt;1),""Trùng ""&amp;FILTER('Data tổng'!$B:$B,'Data tổng'!$I:$I=$I318,'Data tổng'!$B:$B&lt;&gt;$B318),""ok""))"),"ok")</f>
        <v>ok</v>
      </c>
      <c r="M789" s="16" t="s">
        <v>149</v>
      </c>
      <c r="N789" s="16" t="s">
        <v>150</v>
      </c>
      <c r="O789" s="16"/>
      <c r="P789" s="16"/>
      <c r="Q789" s="16"/>
      <c r="R789" s="16"/>
      <c r="S789" s="16"/>
      <c r="T789" s="16"/>
      <c r="U789" s="22"/>
      <c r="V789" s="23">
        <v>44616</v>
      </c>
      <c r="W789" s="24" t="s">
        <v>57</v>
      </c>
      <c r="X789" s="25">
        <v>44641</v>
      </c>
      <c r="Y789" s="33">
        <v>0.66666666666666663</v>
      </c>
      <c r="Z789" s="26" t="s">
        <v>3021</v>
      </c>
      <c r="AA789" s="26" t="s">
        <v>47</v>
      </c>
      <c r="AB789" s="27"/>
      <c r="AC789" s="27"/>
      <c r="AD789" s="29"/>
      <c r="AE789" s="29"/>
      <c r="AF789" s="29"/>
      <c r="AG789" s="29"/>
    </row>
    <row r="790" spans="1:33" ht="51">
      <c r="A790" s="19">
        <v>44620</v>
      </c>
      <c r="B790" s="16" t="s">
        <v>1866</v>
      </c>
      <c r="C790" s="22" t="s">
        <v>795</v>
      </c>
      <c r="D790" s="16"/>
      <c r="E790" s="16"/>
      <c r="F790" s="17" t="str">
        <f t="shared" si="15"/>
        <v>Fail Phỏng vấn</v>
      </c>
      <c r="G790" s="16" t="s">
        <v>3022</v>
      </c>
      <c r="H790" s="18">
        <v>349629766</v>
      </c>
      <c r="I790" s="16" t="s">
        <v>3023</v>
      </c>
      <c r="J790" s="81"/>
      <c r="K790" s="30" t="s">
        <v>3024</v>
      </c>
      <c r="L790" s="21" t="str">
        <f ca="1">IFERROR(__xludf.DUMMYFUNCTION("if(or(countifs($H$3:H319,H319)&gt;1, countifs($I$3:I319,I319)&gt;1),""Trùng"",if(or(COUNTIFS('Data tổng'!$I:$I,$I319)&gt;1,COUNTIFS('Data tổng'!$H:$H,$H319)&gt;1),""Trùng ""&amp;FILTER('Data tổng'!$B:$B,'Data tổng'!$I:$I=$I319,'Data tổng'!$B:$B&lt;&gt;$B319),""ok""))"),"ok")</f>
        <v>ok</v>
      </c>
      <c r="M790" s="16" t="s">
        <v>112</v>
      </c>
      <c r="N790" s="16" t="s">
        <v>3025</v>
      </c>
      <c r="O790" s="16"/>
      <c r="P790" s="16"/>
      <c r="Q790" s="16"/>
      <c r="R790" s="16"/>
      <c r="S790" s="16"/>
      <c r="T790" s="16"/>
      <c r="U790" s="22" t="s">
        <v>3026</v>
      </c>
      <c r="V790" s="23">
        <v>44620</v>
      </c>
      <c r="W790" s="24" t="s">
        <v>57</v>
      </c>
      <c r="X790" s="25">
        <v>44623</v>
      </c>
      <c r="Y790" s="33">
        <v>0.6875</v>
      </c>
      <c r="Z790" s="26" t="s">
        <v>2202</v>
      </c>
      <c r="AA790" s="26" t="s">
        <v>47</v>
      </c>
      <c r="AB790" s="27"/>
      <c r="AC790" s="27"/>
      <c r="AD790" s="29"/>
      <c r="AE790" s="29"/>
      <c r="AF790" s="29"/>
      <c r="AG790" s="29"/>
    </row>
    <row r="791" spans="1:33" ht="51">
      <c r="A791" s="19">
        <v>44621</v>
      </c>
      <c r="B791" s="16" t="s">
        <v>1866</v>
      </c>
      <c r="C791" s="22" t="s">
        <v>155</v>
      </c>
      <c r="D791" s="16" t="s">
        <v>79</v>
      </c>
      <c r="E791" s="16"/>
      <c r="F791" s="17" t="str">
        <f t="shared" si="15"/>
        <v>Đã onboard</v>
      </c>
      <c r="G791" s="16" t="s">
        <v>3027</v>
      </c>
      <c r="H791" s="18">
        <v>964381998</v>
      </c>
      <c r="I791" s="16" t="s">
        <v>3028</v>
      </c>
      <c r="J791" s="81"/>
      <c r="K791" s="30" t="s">
        <v>3029</v>
      </c>
      <c r="L791" s="21" t="str">
        <f ca="1">IFERROR(__xludf.DUMMYFUNCTION("if(or(countifs($H$3:H320,H320)&gt;1, countifs($I$3:I320,I320)&gt;1),""Trùng"",if(or(COUNTIFS('Data tổng'!$I:$I,$I320)&gt;1,COUNTIFS('Data tổng'!$H:$H,$H320)&gt;1),""Trùng ""&amp;FILTER('Data tổng'!$B:$B,'Data tổng'!$I:$I=$I320,'Data tổng'!$B:$B&lt;&gt;$B320),""ok""))"),"ok")</f>
        <v>ok</v>
      </c>
      <c r="M791" s="16" t="s">
        <v>801</v>
      </c>
      <c r="N791" s="16" t="s">
        <v>3030</v>
      </c>
      <c r="O791" s="16"/>
      <c r="P791" s="16"/>
      <c r="Q791" s="16"/>
      <c r="R791" s="16"/>
      <c r="S791" s="16"/>
      <c r="T791" s="16"/>
      <c r="U791" s="22" t="s">
        <v>3031</v>
      </c>
      <c r="V791" s="23">
        <v>44621</v>
      </c>
      <c r="W791" s="24" t="s">
        <v>57</v>
      </c>
      <c r="X791" s="25">
        <v>44624</v>
      </c>
      <c r="Y791" s="33">
        <v>0.58333333333333337</v>
      </c>
      <c r="Z791" s="26" t="s">
        <v>3032</v>
      </c>
      <c r="AA791" s="26" t="s">
        <v>57</v>
      </c>
      <c r="AB791" s="39">
        <v>44625</v>
      </c>
      <c r="AC791" s="27" t="s">
        <v>65</v>
      </c>
      <c r="AD791" s="118">
        <v>44655</v>
      </c>
      <c r="AE791" s="29" t="s">
        <v>65</v>
      </c>
      <c r="AF791" s="29" t="s">
        <v>2512</v>
      </c>
      <c r="AG791" s="35">
        <v>16000000</v>
      </c>
    </row>
    <row r="792" spans="1:33" ht="51">
      <c r="A792" s="19">
        <v>44621</v>
      </c>
      <c r="B792" s="16" t="s">
        <v>1866</v>
      </c>
      <c r="C792" s="22" t="s">
        <v>155</v>
      </c>
      <c r="D792" s="16" t="s">
        <v>79</v>
      </c>
      <c r="E792" s="16"/>
      <c r="F792" s="17" t="str">
        <f t="shared" si="15"/>
        <v>Đã onboard</v>
      </c>
      <c r="G792" s="16" t="s">
        <v>3033</v>
      </c>
      <c r="H792" s="18">
        <v>355008586</v>
      </c>
      <c r="I792" s="16" t="s">
        <v>3034</v>
      </c>
      <c r="J792" s="81"/>
      <c r="K792" s="30" t="s">
        <v>3035</v>
      </c>
      <c r="L792" s="21" t="str">
        <f ca="1">IFERROR(__xludf.DUMMYFUNCTION("if(or(countifs($H$3:H321,H321)&gt;1, countifs($I$3:I321,I321)&gt;1),""Trùng"",if(or(COUNTIFS('Data tổng'!$I:$I,$I321)&gt;1,COUNTIFS('Data tổng'!$H:$H,$H321)&gt;1),""Trùng ""&amp;FILTER('Data tổng'!$B:$B,'Data tổng'!$I:$I=$I321,'Data tổng'!$B:$B&lt;&gt;$B321),""ok""))"),"ok")</f>
        <v>ok</v>
      </c>
      <c r="M792" s="16" t="s">
        <v>801</v>
      </c>
      <c r="N792" s="16" t="s">
        <v>3030</v>
      </c>
      <c r="O792" s="16"/>
      <c r="P792" s="16"/>
      <c r="Q792" s="16"/>
      <c r="R792" s="16"/>
      <c r="S792" s="16"/>
      <c r="T792" s="16"/>
      <c r="U792" s="22" t="s">
        <v>3036</v>
      </c>
      <c r="V792" s="23">
        <v>44621</v>
      </c>
      <c r="W792" s="24" t="s">
        <v>57</v>
      </c>
      <c r="X792" s="25">
        <v>44622</v>
      </c>
      <c r="Y792" s="33">
        <v>0.70833333333333337</v>
      </c>
      <c r="Z792" s="26" t="s">
        <v>3032</v>
      </c>
      <c r="AA792" s="26" t="s">
        <v>57</v>
      </c>
      <c r="AB792" s="39">
        <v>44623</v>
      </c>
      <c r="AC792" s="27" t="s">
        <v>65</v>
      </c>
      <c r="AD792" s="118">
        <v>44648</v>
      </c>
      <c r="AE792" s="29" t="s">
        <v>65</v>
      </c>
      <c r="AF792" s="29" t="s">
        <v>2512</v>
      </c>
      <c r="AG792" s="35">
        <v>13000000</v>
      </c>
    </row>
    <row r="793" spans="1:33" ht="126" hidden="1">
      <c r="A793" s="19">
        <v>44622</v>
      </c>
      <c r="B793" s="16" t="s">
        <v>1866</v>
      </c>
      <c r="C793" s="22" t="s">
        <v>78</v>
      </c>
      <c r="D793" s="16" t="s">
        <v>417</v>
      </c>
      <c r="E793" s="16"/>
      <c r="F793" s="17" t="str">
        <f t="shared" si="15"/>
        <v>Fail Phỏng vấn</v>
      </c>
      <c r="G793" s="16" t="s">
        <v>3037</v>
      </c>
      <c r="H793" s="18">
        <v>988382056</v>
      </c>
      <c r="I793" s="16" t="s">
        <v>3038</v>
      </c>
      <c r="J793" s="81"/>
      <c r="K793" s="30" t="s">
        <v>3039</v>
      </c>
      <c r="L793" s="21" t="str">
        <f ca="1">IFERROR(__xludf.DUMMYFUNCTION("if(or(countifs($H$3:H322,H322)&gt;1, countifs($I$3:I322,I322)&gt;1),""Trùng"",if(or(COUNTIFS('Data tổng'!$I:$I,$I322)&gt;1,COUNTIFS('Data tổng'!$H:$H,$H322)&gt;1),""Trùng ""&amp;FILTER('Data tổng'!$B:$B,'Data tổng'!$I:$I=$I322,'Data tổng'!$B:$B&lt;&gt;$B322),""ok""))"),"ok")</f>
        <v>ok</v>
      </c>
      <c r="M793" s="16" t="s">
        <v>112</v>
      </c>
      <c r="N793" s="16"/>
      <c r="O793" s="16"/>
      <c r="P793" s="16"/>
      <c r="Q793" s="16"/>
      <c r="R793" s="16"/>
      <c r="S793" s="16"/>
      <c r="T793" s="16"/>
      <c r="U793" s="22" t="s">
        <v>3040</v>
      </c>
      <c r="V793" s="23">
        <v>44622</v>
      </c>
      <c r="W793" s="24" t="s">
        <v>57</v>
      </c>
      <c r="X793" s="25">
        <v>44629</v>
      </c>
      <c r="Y793" s="33">
        <v>0.41666666666666669</v>
      </c>
      <c r="Z793" s="26" t="s">
        <v>3041</v>
      </c>
      <c r="AA793" s="26" t="s">
        <v>47</v>
      </c>
      <c r="AB793" s="27"/>
      <c r="AC793" s="27"/>
      <c r="AD793" s="29"/>
      <c r="AE793" s="29"/>
      <c r="AF793" s="29"/>
      <c r="AG793" s="29"/>
    </row>
    <row r="794" spans="1:33" ht="26.5" hidden="1">
      <c r="A794" s="19">
        <v>44622</v>
      </c>
      <c r="B794" s="16" t="s">
        <v>1866</v>
      </c>
      <c r="C794" s="22" t="s">
        <v>3042</v>
      </c>
      <c r="D794" s="16"/>
      <c r="E794" s="16"/>
      <c r="F794" s="17" t="str">
        <f t="shared" si="15"/>
        <v>Đã onboard</v>
      </c>
      <c r="G794" s="16" t="s">
        <v>3043</v>
      </c>
      <c r="H794" s="18">
        <v>975031753</v>
      </c>
      <c r="I794" s="16" t="s">
        <v>3044</v>
      </c>
      <c r="J794" s="81"/>
      <c r="K794" s="30" t="s">
        <v>3045</v>
      </c>
      <c r="L794" s="21" t="str">
        <f ca="1">IFERROR(__xludf.DUMMYFUNCTION("if(or(countifs($H$3:H323,H323)&gt;1, countifs($I$3:I323,I323)&gt;1),""Trùng"",if(or(COUNTIFS('Data tổng'!$I:$I,$I323)&gt;1,COUNTIFS('Data tổng'!$H:$H,$H323)&gt;1),""Trùng ""&amp;FILTER('Data tổng'!$B:$B,'Data tổng'!$I:$I=$I323,'Data tổng'!$B:$B&lt;&gt;$B323),""ok""))"),"ok")</f>
        <v>ok</v>
      </c>
      <c r="M794" s="16" t="s">
        <v>112</v>
      </c>
      <c r="N794" s="16" t="s">
        <v>3046</v>
      </c>
      <c r="O794" s="16"/>
      <c r="P794" s="16"/>
      <c r="Q794" s="16"/>
      <c r="R794" s="16"/>
      <c r="S794" s="16"/>
      <c r="T794" s="16"/>
      <c r="U794" s="22"/>
      <c r="V794" s="23">
        <v>44622</v>
      </c>
      <c r="W794" s="24" t="s">
        <v>57</v>
      </c>
      <c r="X794" s="25">
        <v>44631</v>
      </c>
      <c r="Y794" s="33">
        <v>0.65625</v>
      </c>
      <c r="Z794" s="26" t="s">
        <v>3047</v>
      </c>
      <c r="AA794" s="26" t="s">
        <v>57</v>
      </c>
      <c r="AB794" s="39">
        <v>44649</v>
      </c>
      <c r="AC794" s="27" t="s">
        <v>65</v>
      </c>
      <c r="AD794" s="118">
        <v>44666</v>
      </c>
      <c r="AE794" s="29" t="s">
        <v>65</v>
      </c>
      <c r="AF794" s="29"/>
      <c r="AG794" s="35">
        <v>9000000</v>
      </c>
    </row>
    <row r="795" spans="1:33" ht="26.5" hidden="1">
      <c r="A795" s="19">
        <v>44622</v>
      </c>
      <c r="B795" s="16" t="s">
        <v>1866</v>
      </c>
      <c r="C795" s="22" t="s">
        <v>696</v>
      </c>
      <c r="D795" s="16"/>
      <c r="E795" s="16"/>
      <c r="F795" s="17" t="str">
        <f t="shared" si="15"/>
        <v>Đã onboard</v>
      </c>
      <c r="G795" s="16" t="s">
        <v>3048</v>
      </c>
      <c r="H795" s="18">
        <v>983118555</v>
      </c>
      <c r="I795" s="16" t="s">
        <v>3049</v>
      </c>
      <c r="J795" s="81"/>
      <c r="K795" s="30" t="s">
        <v>3050</v>
      </c>
      <c r="L795" s="21" t="str">
        <f ca="1">IFERROR(__xludf.DUMMYFUNCTION("if(or(countifs($H$3:H324,H324)&gt;1, countifs($I$3:I324,I324)&gt;1),""Trùng"",if(or(COUNTIFS('Data tổng'!$I:$I,$I324)&gt;1,COUNTIFS('Data tổng'!$H:$H,$H324)&gt;1),""Trùng ""&amp;FILTER('Data tổng'!$B:$B,'Data tổng'!$I:$I=$I324,'Data tổng'!$B:$B&lt;&gt;$B324),""ok""))"),"ok")</f>
        <v>ok</v>
      </c>
      <c r="M795" s="16" t="s">
        <v>83</v>
      </c>
      <c r="N795" s="16" t="s">
        <v>243</v>
      </c>
      <c r="O795" s="16"/>
      <c r="P795" s="16"/>
      <c r="Q795" s="16"/>
      <c r="R795" s="16"/>
      <c r="S795" s="16"/>
      <c r="T795" s="16"/>
      <c r="U795" s="22" t="s">
        <v>3051</v>
      </c>
      <c r="V795" s="23">
        <v>44622</v>
      </c>
      <c r="W795" s="24" t="s">
        <v>57</v>
      </c>
      <c r="X795" s="25">
        <v>44623</v>
      </c>
      <c r="Y795" s="33">
        <v>0.58333333333333337</v>
      </c>
      <c r="Z795" s="26" t="s">
        <v>700</v>
      </c>
      <c r="AA795" s="26" t="s">
        <v>57</v>
      </c>
      <c r="AB795" s="39">
        <v>44630</v>
      </c>
      <c r="AC795" s="27" t="s">
        <v>65</v>
      </c>
      <c r="AD795" s="118">
        <v>44635</v>
      </c>
      <c r="AE795" s="29" t="s">
        <v>65</v>
      </c>
      <c r="AF795" s="29"/>
      <c r="AG795" s="35">
        <v>12000000</v>
      </c>
    </row>
    <row r="796" spans="1:33" ht="38.5" hidden="1">
      <c r="A796" s="19">
        <v>44622</v>
      </c>
      <c r="B796" s="16" t="s">
        <v>1866</v>
      </c>
      <c r="C796" s="22" t="s">
        <v>3052</v>
      </c>
      <c r="D796" s="16"/>
      <c r="E796" s="16"/>
      <c r="F796" s="17" t="str">
        <f t="shared" si="15"/>
        <v>Fail Phỏng vấn</v>
      </c>
      <c r="G796" s="16" t="s">
        <v>3053</v>
      </c>
      <c r="H796" s="18">
        <v>833220003</v>
      </c>
      <c r="I796" s="16" t="s">
        <v>3054</v>
      </c>
      <c r="J796" s="81"/>
      <c r="K796" s="30" t="s">
        <v>3055</v>
      </c>
      <c r="L796" s="21" t="str">
        <f ca="1">IFERROR(__xludf.DUMMYFUNCTION("if(or(countifs($H$3:H325,H325)&gt;1, countifs($I$3:I325,I325)&gt;1),""Trùng"",if(or(COUNTIFS('Data tổng'!$I:$I,$I325)&gt;1,COUNTIFS('Data tổng'!$H:$H,$H325)&gt;1),""Trùng ""&amp;FILTER('Data tổng'!$B:$B,'Data tổng'!$I:$I=$I325,'Data tổng'!$B:$B&lt;&gt;$B325),""ok""))"),"ok")</f>
        <v>ok</v>
      </c>
      <c r="M796" s="16" t="s">
        <v>83</v>
      </c>
      <c r="N796" s="16" t="s">
        <v>243</v>
      </c>
      <c r="O796" s="16"/>
      <c r="P796" s="16"/>
      <c r="Q796" s="16"/>
      <c r="R796" s="16"/>
      <c r="S796" s="16"/>
      <c r="T796" s="16"/>
      <c r="U796" s="22"/>
      <c r="V796" s="23">
        <v>44622</v>
      </c>
      <c r="W796" s="24" t="s">
        <v>57</v>
      </c>
      <c r="X796" s="25">
        <v>44622</v>
      </c>
      <c r="Y796" s="33">
        <v>0.625</v>
      </c>
      <c r="Z796" s="26" t="s">
        <v>700</v>
      </c>
      <c r="AA796" s="26" t="s">
        <v>47</v>
      </c>
      <c r="AB796" s="27"/>
      <c r="AC796" s="27"/>
      <c r="AD796" s="29"/>
      <c r="AE796" s="29"/>
      <c r="AF796" s="29"/>
      <c r="AG796" s="29"/>
    </row>
    <row r="797" spans="1:33" ht="51" hidden="1">
      <c r="A797" s="19">
        <v>44622</v>
      </c>
      <c r="B797" s="16" t="s">
        <v>1866</v>
      </c>
      <c r="C797" s="22" t="s">
        <v>250</v>
      </c>
      <c r="D797" s="16"/>
      <c r="E797" s="16"/>
      <c r="F797" s="17" t="str">
        <f t="shared" si="15"/>
        <v>Fail Phỏng vấn</v>
      </c>
      <c r="G797" s="16" t="s">
        <v>3056</v>
      </c>
      <c r="H797" s="18"/>
      <c r="I797" s="16"/>
      <c r="J797" s="81"/>
      <c r="K797" s="30" t="s">
        <v>3057</v>
      </c>
      <c r="L797" s="21" t="str">
        <f ca="1">IFERROR(__xludf.DUMMYFUNCTION("if(or(countifs($H$3:H326,H326)&gt;1, countifs($I$3:I326,I326)&gt;1),""Trùng"",if(or(COUNTIFS('Data tổng'!$I:$I,$I326)&gt;1,COUNTIFS('Data tổng'!$H:$H,$H326)&gt;1),""Trùng ""&amp;FILTER('Data tổng'!$B:$B,'Data tổng'!$I:$I=$I326,'Data tổng'!$B:$B&lt;&gt;$B326),""ok""))"),"ok")</f>
        <v>ok</v>
      </c>
      <c r="M797" s="16" t="s">
        <v>112</v>
      </c>
      <c r="N797" s="16" t="s">
        <v>3058</v>
      </c>
      <c r="O797" s="16"/>
      <c r="P797" s="16"/>
      <c r="Q797" s="16"/>
      <c r="R797" s="16"/>
      <c r="S797" s="16"/>
      <c r="T797" s="16"/>
      <c r="U797" s="22" t="s">
        <v>3059</v>
      </c>
      <c r="V797" s="23">
        <v>44622</v>
      </c>
      <c r="W797" s="24" t="s">
        <v>57</v>
      </c>
      <c r="X797" s="25">
        <v>44624</v>
      </c>
      <c r="Y797" s="33">
        <v>0.45833333333333331</v>
      </c>
      <c r="Z797" s="26" t="s">
        <v>3060</v>
      </c>
      <c r="AA797" s="26" t="s">
        <v>47</v>
      </c>
      <c r="AB797" s="27"/>
      <c r="AC797" s="27"/>
      <c r="AD797" s="29"/>
      <c r="AE797" s="29"/>
      <c r="AF797" s="29"/>
      <c r="AG797" s="29"/>
    </row>
    <row r="798" spans="1:33" ht="26.5" hidden="1">
      <c r="A798" s="19">
        <v>44622</v>
      </c>
      <c r="B798" s="16" t="s">
        <v>1866</v>
      </c>
      <c r="C798" s="22" t="s">
        <v>250</v>
      </c>
      <c r="D798" s="16" t="s">
        <v>417</v>
      </c>
      <c r="E798" s="16"/>
      <c r="F798" s="17" t="str">
        <f t="shared" si="15"/>
        <v>Đã onboard</v>
      </c>
      <c r="G798" s="16" t="s">
        <v>3061</v>
      </c>
      <c r="H798" s="18">
        <v>328668906</v>
      </c>
      <c r="I798" s="16" t="s">
        <v>3062</v>
      </c>
      <c r="J798" s="81"/>
      <c r="K798" s="30" t="s">
        <v>3063</v>
      </c>
      <c r="L798" s="21" t="str">
        <f ca="1">IFERROR(__xludf.DUMMYFUNCTION("if(or(countifs($H$3:H327,H327)&gt;1, countifs($I$3:I327,I327)&gt;1),""Trùng"",if(or(COUNTIFS('Data tổng'!$I:$I,$I327)&gt;1,COUNTIFS('Data tổng'!$H:$H,$H327)&gt;1),""Trùng ""&amp;FILTER('Data tổng'!$B:$B,'Data tổng'!$I:$I=$I327,'Data tổng'!$B:$B&lt;&gt;$B327),""ok""))"),"ok")</f>
        <v>ok</v>
      </c>
      <c r="M798" s="16" t="s">
        <v>112</v>
      </c>
      <c r="N798" s="16" t="s">
        <v>2924</v>
      </c>
      <c r="O798" s="16"/>
      <c r="P798" s="16"/>
      <c r="Q798" s="16"/>
      <c r="R798" s="16"/>
      <c r="S798" s="16"/>
      <c r="T798" s="16"/>
      <c r="U798" s="22"/>
      <c r="V798" s="23">
        <v>44622</v>
      </c>
      <c r="W798" s="24" t="s">
        <v>57</v>
      </c>
      <c r="X798" s="25">
        <v>44627</v>
      </c>
      <c r="Y798" s="33">
        <v>0.70833333333333337</v>
      </c>
      <c r="Z798" s="26" t="s">
        <v>3064</v>
      </c>
      <c r="AA798" s="26" t="s">
        <v>57</v>
      </c>
      <c r="AB798" s="39">
        <v>44630</v>
      </c>
      <c r="AC798" s="27" t="s">
        <v>65</v>
      </c>
      <c r="AD798" s="118">
        <v>44666</v>
      </c>
      <c r="AE798" s="29" t="s">
        <v>65</v>
      </c>
      <c r="AF798" s="29" t="s">
        <v>2687</v>
      </c>
      <c r="AG798" s="35">
        <v>26000000</v>
      </c>
    </row>
    <row r="799" spans="1:33" ht="38.5" hidden="1">
      <c r="A799" s="19">
        <v>44622</v>
      </c>
      <c r="B799" s="16" t="s">
        <v>1866</v>
      </c>
      <c r="C799" s="22" t="s">
        <v>2087</v>
      </c>
      <c r="D799" s="16"/>
      <c r="E799" s="16"/>
      <c r="F799" s="17" t="str">
        <f t="shared" si="15"/>
        <v>Từ chối Phỏng vấn</v>
      </c>
      <c r="G799" s="16" t="s">
        <v>3065</v>
      </c>
      <c r="H799" s="18">
        <v>982124619</v>
      </c>
      <c r="I799" s="16" t="s">
        <v>3066</v>
      </c>
      <c r="J799" s="81"/>
      <c r="K799" s="30" t="s">
        <v>3067</v>
      </c>
      <c r="L799" s="21" t="str">
        <f ca="1">IFERROR(__xludf.DUMMYFUNCTION("if(or(countifs($H$3:H328,H328)&gt;1, countifs($I$3:I328,I328)&gt;1),""Trùng"",if(or(COUNTIFS('Data tổng'!$I:$I,$I328)&gt;1,COUNTIFS('Data tổng'!$H:$H,$H328)&gt;1),""Trùng ""&amp;FILTER('Data tổng'!$B:$B,'Data tổng'!$I:$I=$I328,'Data tổng'!$B:$B&lt;&gt;$B328),""ok""))"),"ok")</f>
        <v>ok</v>
      </c>
      <c r="M799" s="16" t="s">
        <v>83</v>
      </c>
      <c r="N799" s="16" t="s">
        <v>243</v>
      </c>
      <c r="O799" s="16"/>
      <c r="P799" s="16"/>
      <c r="Q799" s="16"/>
      <c r="R799" s="16"/>
      <c r="S799" s="16"/>
      <c r="T799" s="16"/>
      <c r="U799" s="22"/>
      <c r="V799" s="23">
        <v>44622</v>
      </c>
      <c r="W799" s="24" t="s">
        <v>57</v>
      </c>
      <c r="X799" s="25">
        <v>44623</v>
      </c>
      <c r="Y799" s="33">
        <v>0.85416666666666663</v>
      </c>
      <c r="Z799" s="26" t="s">
        <v>3068</v>
      </c>
      <c r="AA799" s="26" t="s">
        <v>58</v>
      </c>
      <c r="AB799" s="27"/>
      <c r="AC799" s="27"/>
      <c r="AD799" s="29"/>
      <c r="AE799" s="29"/>
      <c r="AF799" s="29"/>
      <c r="AG799" s="29"/>
    </row>
    <row r="800" spans="1:33" ht="151" hidden="1">
      <c r="A800" s="19">
        <v>44623</v>
      </c>
      <c r="B800" s="16" t="s">
        <v>1866</v>
      </c>
      <c r="C800" s="22" t="s">
        <v>78</v>
      </c>
      <c r="D800" s="16"/>
      <c r="E800" s="16"/>
      <c r="F800" s="17" t="str">
        <f t="shared" si="15"/>
        <v>Pass CV</v>
      </c>
      <c r="G800" s="16" t="s">
        <v>254</v>
      </c>
      <c r="H800" s="18">
        <v>373211588</v>
      </c>
      <c r="I800" s="16" t="s">
        <v>3069</v>
      </c>
      <c r="J800" s="81"/>
      <c r="K800" s="30" t="s">
        <v>3070</v>
      </c>
      <c r="L800" s="21" t="str">
        <f ca="1">IFERROR(__xludf.DUMMYFUNCTION("if(or(countifs($H$3:H329,H329)&gt;1, countifs($I$3:I329,I329)&gt;1),""Trùng"",if(or(COUNTIFS('Data tổng'!$I:$I,$I329)&gt;1,COUNTIFS('Data tổng'!$H:$H,$H329)&gt;1),""Trùng ""&amp;FILTER('Data tổng'!$B:$B,'Data tổng'!$I:$I=$I329,'Data tổng'!$B:$B&lt;&gt;$B329),""ok""))"),"ok")</f>
        <v>ok</v>
      </c>
      <c r="M800" s="16" t="s">
        <v>112</v>
      </c>
      <c r="N800" s="16" t="s">
        <v>3071</v>
      </c>
      <c r="O800" s="16"/>
      <c r="P800" s="16"/>
      <c r="Q800" s="16"/>
      <c r="R800" s="16"/>
      <c r="S800" s="16"/>
      <c r="T800" s="16"/>
      <c r="U800" s="22" t="s">
        <v>3072</v>
      </c>
      <c r="V800" s="23">
        <v>44623</v>
      </c>
      <c r="W800" s="24" t="s">
        <v>57</v>
      </c>
      <c r="X800" s="25"/>
      <c r="Y800" s="33"/>
      <c r="Z800" s="26"/>
      <c r="AA800" s="26"/>
      <c r="AB800" s="27"/>
      <c r="AC800" s="27"/>
      <c r="AD800" s="29"/>
      <c r="AE800" s="29"/>
      <c r="AF800" s="29"/>
      <c r="AG800" s="29"/>
    </row>
    <row r="801" spans="1:33" ht="38.5" hidden="1">
      <c r="A801" s="19">
        <v>44623</v>
      </c>
      <c r="B801" s="16" t="s">
        <v>1866</v>
      </c>
      <c r="C801" s="22" t="s">
        <v>3052</v>
      </c>
      <c r="D801" s="16"/>
      <c r="E801" s="16"/>
      <c r="F801" s="17" t="str">
        <f t="shared" si="15"/>
        <v>Fail Phỏng vấn</v>
      </c>
      <c r="G801" s="16" t="s">
        <v>3073</v>
      </c>
      <c r="H801" s="18">
        <v>962389994</v>
      </c>
      <c r="I801" s="16" t="s">
        <v>3074</v>
      </c>
      <c r="J801" s="81"/>
      <c r="K801" s="30" t="s">
        <v>3075</v>
      </c>
      <c r="L801" s="21" t="str">
        <f ca="1">IFERROR(__xludf.DUMMYFUNCTION("if(or(countifs($H$3:H330,H330)&gt;1, countifs($I$3:I330,I330)&gt;1),""Trùng"",if(or(COUNTIFS('Data tổng'!$I:$I,$I330)&gt;1,COUNTIFS('Data tổng'!$H:$H,$H330)&gt;1),""Trùng ""&amp;FILTER('Data tổng'!$B:$B,'Data tổng'!$I:$I=$I330,'Data tổng'!$B:$B&lt;&gt;$B330),""ok""))"),"ok")</f>
        <v>ok</v>
      </c>
      <c r="M801" s="16" t="s">
        <v>83</v>
      </c>
      <c r="N801" s="16" t="s">
        <v>243</v>
      </c>
      <c r="O801" s="16"/>
      <c r="P801" s="16"/>
      <c r="Q801" s="16"/>
      <c r="R801" s="16"/>
      <c r="S801" s="16"/>
      <c r="T801" s="16"/>
      <c r="U801" s="22"/>
      <c r="V801" s="23">
        <v>44623</v>
      </c>
      <c r="W801" s="24" t="s">
        <v>57</v>
      </c>
      <c r="X801" s="25">
        <v>44624</v>
      </c>
      <c r="Y801" s="33">
        <v>0.58333333333333337</v>
      </c>
      <c r="Z801" s="26" t="s">
        <v>700</v>
      </c>
      <c r="AA801" s="26" t="s">
        <v>47</v>
      </c>
      <c r="AB801" s="27"/>
      <c r="AC801" s="27"/>
      <c r="AD801" s="29"/>
      <c r="AE801" s="29"/>
      <c r="AF801" s="29"/>
      <c r="AG801" s="29"/>
    </row>
    <row r="802" spans="1:33" ht="38.5" hidden="1">
      <c r="A802" s="19">
        <v>44623</v>
      </c>
      <c r="B802" s="16" t="s">
        <v>1866</v>
      </c>
      <c r="C802" s="22" t="s">
        <v>3052</v>
      </c>
      <c r="D802" s="16"/>
      <c r="E802" s="16"/>
      <c r="F802" s="17" t="str">
        <f t="shared" si="15"/>
        <v>Fail Phỏng vấn</v>
      </c>
      <c r="G802" s="16" t="s">
        <v>3076</v>
      </c>
      <c r="H802" s="18">
        <v>944477889</v>
      </c>
      <c r="I802" s="16" t="s">
        <v>3077</v>
      </c>
      <c r="J802" s="81"/>
      <c r="K802" s="30" t="s">
        <v>3078</v>
      </c>
      <c r="L802" s="21" t="str">
        <f ca="1">IFERROR(__xludf.DUMMYFUNCTION("if(or(countifs($H$3:H331,H331)&gt;1, countifs($I$3:I331,I331)&gt;1),""Trùng"",if(or(COUNTIFS('Data tổng'!$I:$I,$I331)&gt;1,COUNTIFS('Data tổng'!$H:$H,$H331)&gt;1),""Trùng ""&amp;FILTER('Data tổng'!$B:$B,'Data tổng'!$I:$I=$I331,'Data tổng'!$B:$B&lt;&gt;$B331),""ok""))"),"ok")</f>
        <v>ok</v>
      </c>
      <c r="M802" s="16" t="s">
        <v>83</v>
      </c>
      <c r="N802" s="16" t="s">
        <v>243</v>
      </c>
      <c r="O802" s="16"/>
      <c r="P802" s="16"/>
      <c r="Q802" s="16"/>
      <c r="R802" s="16"/>
      <c r="S802" s="16"/>
      <c r="T802" s="16" t="s">
        <v>87</v>
      </c>
      <c r="U802" s="22"/>
      <c r="V802" s="23">
        <v>44623</v>
      </c>
      <c r="W802" s="24" t="s">
        <v>57</v>
      </c>
      <c r="X802" s="25">
        <v>44624</v>
      </c>
      <c r="Y802" s="33">
        <v>0.625</v>
      </c>
      <c r="Z802" s="26" t="s">
        <v>700</v>
      </c>
      <c r="AA802" s="26" t="s">
        <v>47</v>
      </c>
      <c r="AB802" s="27"/>
      <c r="AC802" s="27"/>
      <c r="AD802" s="29"/>
      <c r="AE802" s="29"/>
      <c r="AF802" s="29"/>
      <c r="AG802" s="29"/>
    </row>
    <row r="803" spans="1:33" ht="38.5" hidden="1">
      <c r="A803" s="19">
        <v>44623</v>
      </c>
      <c r="B803" s="16" t="s">
        <v>1866</v>
      </c>
      <c r="C803" s="22" t="s">
        <v>250</v>
      </c>
      <c r="D803" s="16" t="s">
        <v>79</v>
      </c>
      <c r="E803" s="16"/>
      <c r="F803" s="17" t="str">
        <f t="shared" si="15"/>
        <v>Fail Phỏng vấn</v>
      </c>
      <c r="G803" s="16" t="s">
        <v>3079</v>
      </c>
      <c r="H803" s="18">
        <v>382341765</v>
      </c>
      <c r="I803" s="16" t="s">
        <v>3080</v>
      </c>
      <c r="J803" s="81"/>
      <c r="K803" s="30" t="s">
        <v>3081</v>
      </c>
      <c r="L803" s="21" t="str">
        <f ca="1">IFERROR(__xludf.DUMMYFUNCTION("if(or(countifs($H$3:H332,H332)&gt;1, countifs($I$3:I332,I332)&gt;1),""Trùng"",if(or(COUNTIFS('Data tổng'!$I:$I,$I332)&gt;1,COUNTIFS('Data tổng'!$H:$H,$H332)&gt;1),""Trùng ""&amp;FILTER('Data tổng'!$B:$B,'Data tổng'!$I:$I=$I332,'Data tổng'!$B:$B&lt;&gt;$B332),""ok""))"),"ok")</f>
        <v>ok</v>
      </c>
      <c r="M803" s="16" t="s">
        <v>40</v>
      </c>
      <c r="N803" s="16" t="s">
        <v>41</v>
      </c>
      <c r="O803" s="16"/>
      <c r="P803" s="16"/>
      <c r="Q803" s="16"/>
      <c r="R803" s="16"/>
      <c r="S803" s="16"/>
      <c r="T803" s="16"/>
      <c r="U803" s="22"/>
      <c r="V803" s="23">
        <v>44623</v>
      </c>
      <c r="W803" s="24" t="s">
        <v>57</v>
      </c>
      <c r="X803" s="25">
        <v>44627</v>
      </c>
      <c r="Y803" s="33">
        <v>0.58333333333333337</v>
      </c>
      <c r="Z803" s="26" t="s">
        <v>3082</v>
      </c>
      <c r="AA803" s="26" t="s">
        <v>47</v>
      </c>
      <c r="AB803" s="27"/>
      <c r="AC803" s="27"/>
      <c r="AD803" s="29"/>
      <c r="AE803" s="29"/>
      <c r="AF803" s="29"/>
      <c r="AG803" s="29"/>
    </row>
    <row r="804" spans="1:33" ht="26.5" hidden="1">
      <c r="A804" s="19">
        <v>44623</v>
      </c>
      <c r="B804" s="16" t="s">
        <v>1866</v>
      </c>
      <c r="C804" s="22" t="s">
        <v>250</v>
      </c>
      <c r="D804" s="16" t="s">
        <v>79</v>
      </c>
      <c r="E804" s="16"/>
      <c r="F804" s="17" t="str">
        <f t="shared" si="15"/>
        <v>Đã onboard</v>
      </c>
      <c r="G804" s="16" t="s">
        <v>3083</v>
      </c>
      <c r="H804" s="18">
        <v>386850090</v>
      </c>
      <c r="I804" s="16" t="s">
        <v>3084</v>
      </c>
      <c r="J804" s="81"/>
      <c r="K804" s="30" t="s">
        <v>3085</v>
      </c>
      <c r="L804" s="21" t="str">
        <f ca="1">IFERROR(__xludf.DUMMYFUNCTION("if(or(countifs($H$3:H333,H333)&gt;1, countifs($I$3:I333,I333)&gt;1),""Trùng"",if(or(COUNTIFS('Data tổng'!$I:$I,$I333)&gt;1,COUNTIFS('Data tổng'!$H:$H,$H333)&gt;1),""Trùng ""&amp;FILTER('Data tổng'!$B:$B,'Data tổng'!$I:$I=$I333,'Data tổng'!$B:$B&lt;&gt;$B333),""ok""))"),"ok")</f>
        <v>ok</v>
      </c>
      <c r="M804" s="16" t="s">
        <v>112</v>
      </c>
      <c r="N804" s="16" t="s">
        <v>3086</v>
      </c>
      <c r="O804" s="16"/>
      <c r="P804" s="16"/>
      <c r="Q804" s="16"/>
      <c r="R804" s="16"/>
      <c r="S804" s="16"/>
      <c r="T804" s="16"/>
      <c r="U804" s="22"/>
      <c r="V804" s="23">
        <v>44623</v>
      </c>
      <c r="W804" s="24" t="s">
        <v>57</v>
      </c>
      <c r="X804" s="25">
        <v>44624</v>
      </c>
      <c r="Y804" s="33">
        <v>0.41666666666666669</v>
      </c>
      <c r="Z804" s="26" t="s">
        <v>3082</v>
      </c>
      <c r="AA804" s="26" t="s">
        <v>57</v>
      </c>
      <c r="AB804" s="39">
        <v>44625</v>
      </c>
      <c r="AC804" s="27" t="s">
        <v>65</v>
      </c>
      <c r="AD804" s="118">
        <v>44635</v>
      </c>
      <c r="AE804" s="29" t="s">
        <v>65</v>
      </c>
      <c r="AF804" s="29" t="s">
        <v>2687</v>
      </c>
      <c r="AG804" s="35">
        <v>16000000</v>
      </c>
    </row>
    <row r="805" spans="1:33" ht="38.5" hidden="1">
      <c r="A805" s="19">
        <v>44623</v>
      </c>
      <c r="B805" s="16" t="s">
        <v>1866</v>
      </c>
      <c r="C805" s="22" t="s">
        <v>2087</v>
      </c>
      <c r="D805" s="16"/>
      <c r="E805" s="16"/>
      <c r="F805" s="17" t="str">
        <f t="shared" si="15"/>
        <v>Từ chối Phỏng vấn</v>
      </c>
      <c r="G805" s="16" t="s">
        <v>3087</v>
      </c>
      <c r="H805" s="18">
        <v>981640692</v>
      </c>
      <c r="I805" s="16" t="s">
        <v>3088</v>
      </c>
      <c r="J805" s="81"/>
      <c r="K805" s="30" t="s">
        <v>3089</v>
      </c>
      <c r="L805" s="21" t="str">
        <f ca="1">IFERROR(__xludf.DUMMYFUNCTION("if(or(countifs($H$3:H334,H334)&gt;1, countifs($I$3:I334,I334)&gt;1),""Trùng"",if(or(COUNTIFS('Data tổng'!$I:$I,$I334)&gt;1,COUNTIFS('Data tổng'!$H:$H,$H334)&gt;1),""Trùng ""&amp;FILTER('Data tổng'!$B:$B,'Data tổng'!$I:$I=$I334,'Data tổng'!$B:$B&lt;&gt;$B334),""ok""))"),"ok")</f>
        <v>ok</v>
      </c>
      <c r="M805" s="16" t="s">
        <v>83</v>
      </c>
      <c r="N805" s="16" t="s">
        <v>243</v>
      </c>
      <c r="O805" s="16"/>
      <c r="P805" s="16"/>
      <c r="Q805" s="16"/>
      <c r="R805" s="16"/>
      <c r="S805" s="16"/>
      <c r="T805" s="16"/>
      <c r="U805" s="22"/>
      <c r="V805" s="23">
        <v>44623</v>
      </c>
      <c r="W805" s="24" t="s">
        <v>57</v>
      </c>
      <c r="X805" s="25">
        <v>44624</v>
      </c>
      <c r="Y805" s="33">
        <v>0.85416666666666663</v>
      </c>
      <c r="Z805" s="26" t="s">
        <v>3068</v>
      </c>
      <c r="AA805" s="26" t="s">
        <v>58</v>
      </c>
      <c r="AB805" s="27"/>
      <c r="AC805" s="27"/>
      <c r="AD805" s="29"/>
      <c r="AE805" s="29"/>
      <c r="AF805" s="29"/>
      <c r="AG805" s="29"/>
    </row>
    <row r="806" spans="1:33" ht="38.5" hidden="1">
      <c r="A806" s="19">
        <v>44624</v>
      </c>
      <c r="B806" s="16" t="s">
        <v>1866</v>
      </c>
      <c r="C806" s="22" t="s">
        <v>3052</v>
      </c>
      <c r="D806" s="16"/>
      <c r="E806" s="16"/>
      <c r="F806" s="17" t="str">
        <f t="shared" si="15"/>
        <v>Fail Phỏng vấn</v>
      </c>
      <c r="G806" s="16" t="s">
        <v>3090</v>
      </c>
      <c r="H806" s="18">
        <v>918864582</v>
      </c>
      <c r="I806" s="16" t="s">
        <v>3091</v>
      </c>
      <c r="J806" s="81"/>
      <c r="K806" s="30" t="s">
        <v>3092</v>
      </c>
      <c r="L806" s="21" t="str">
        <f ca="1">IFERROR(__xludf.DUMMYFUNCTION("if(or(countifs($H$3:H335,H335)&gt;1, countifs($I$3:I335,I335)&gt;1),""Trùng"",if(or(COUNTIFS('Data tổng'!$I:$I,$I335)&gt;1,COUNTIFS('Data tổng'!$H:$H,$H335)&gt;1),""Trùng ""&amp;FILTER('Data tổng'!$B:$B,'Data tổng'!$I:$I=$I335,'Data tổng'!$B:$B&lt;&gt;$B335),""ok""))"),"ok")</f>
        <v>ok</v>
      </c>
      <c r="M806" s="16" t="s">
        <v>83</v>
      </c>
      <c r="N806" s="16" t="s">
        <v>243</v>
      </c>
      <c r="O806" s="16"/>
      <c r="P806" s="16"/>
      <c r="Q806" s="16"/>
      <c r="R806" s="16"/>
      <c r="S806" s="16"/>
      <c r="T806" s="16"/>
      <c r="U806" s="22"/>
      <c r="V806" s="23">
        <v>44624</v>
      </c>
      <c r="W806" s="24" t="s">
        <v>57</v>
      </c>
      <c r="X806" s="25">
        <v>44627</v>
      </c>
      <c r="Y806" s="33">
        <v>0.66666666666666663</v>
      </c>
      <c r="Z806" s="26" t="s">
        <v>3093</v>
      </c>
      <c r="AA806" s="26" t="s">
        <v>47</v>
      </c>
      <c r="AB806" s="27"/>
      <c r="AC806" s="27"/>
      <c r="AD806" s="29"/>
      <c r="AE806" s="29"/>
      <c r="AF806" s="29"/>
      <c r="AG806" s="29"/>
    </row>
    <row r="807" spans="1:33" ht="38.5" hidden="1">
      <c r="A807" s="19">
        <v>44624</v>
      </c>
      <c r="B807" s="16" t="s">
        <v>1866</v>
      </c>
      <c r="C807" s="22" t="s">
        <v>3052</v>
      </c>
      <c r="D807" s="16"/>
      <c r="E807" s="16"/>
      <c r="F807" s="17" t="str">
        <f t="shared" si="15"/>
        <v>Fail Phỏng vấn</v>
      </c>
      <c r="G807" s="16" t="s">
        <v>3094</v>
      </c>
      <c r="H807" s="18">
        <v>961279798</v>
      </c>
      <c r="I807" s="16" t="s">
        <v>3095</v>
      </c>
      <c r="J807" s="81"/>
      <c r="K807" s="30" t="s">
        <v>3096</v>
      </c>
      <c r="L807" s="21" t="str">
        <f ca="1">IFERROR(__xludf.DUMMYFUNCTION("if(or(countifs($H$3:H336,H336)&gt;1, countifs($I$3:I336,I336)&gt;1),""Trùng"",if(or(COUNTIFS('Data tổng'!$I:$I,$I336)&gt;1,COUNTIFS('Data tổng'!$H:$H,$H336)&gt;1),""Trùng ""&amp;FILTER('Data tổng'!$B:$B,'Data tổng'!$I:$I=$I336,'Data tổng'!$B:$B&lt;&gt;$B336),""ok""))"),"ok")</f>
        <v>ok</v>
      </c>
      <c r="M807" s="16" t="s">
        <v>83</v>
      </c>
      <c r="N807" s="16" t="s">
        <v>243</v>
      </c>
      <c r="O807" s="16"/>
      <c r="P807" s="16"/>
      <c r="Q807" s="16"/>
      <c r="R807" s="16"/>
      <c r="S807" s="16"/>
      <c r="T807" s="16"/>
      <c r="U807" s="22"/>
      <c r="V807" s="23">
        <v>44624</v>
      </c>
      <c r="W807" s="24" t="s">
        <v>57</v>
      </c>
      <c r="X807" s="25">
        <v>44627</v>
      </c>
      <c r="Y807" s="33">
        <v>0.70833333333333337</v>
      </c>
      <c r="Z807" s="26" t="s">
        <v>3093</v>
      </c>
      <c r="AA807" s="26" t="s">
        <v>47</v>
      </c>
      <c r="AB807" s="27"/>
      <c r="AC807" s="27"/>
      <c r="AD807" s="29"/>
      <c r="AE807" s="29"/>
      <c r="AF807" s="29"/>
      <c r="AG807" s="29"/>
    </row>
    <row r="808" spans="1:33" ht="63.5" hidden="1">
      <c r="A808" s="19">
        <v>44625</v>
      </c>
      <c r="B808" s="16" t="s">
        <v>1866</v>
      </c>
      <c r="C808" s="22" t="s">
        <v>696</v>
      </c>
      <c r="D808" s="16"/>
      <c r="E808" s="16"/>
      <c r="F808" s="17" t="str">
        <f t="shared" si="15"/>
        <v>Fail Phỏng vấn</v>
      </c>
      <c r="G808" s="16" t="s">
        <v>3097</v>
      </c>
      <c r="H808" s="18">
        <v>336289821</v>
      </c>
      <c r="I808" s="16" t="s">
        <v>3098</v>
      </c>
      <c r="J808" s="81"/>
      <c r="K808" s="30" t="s">
        <v>3099</v>
      </c>
      <c r="L808" s="21" t="str">
        <f ca="1">IFERROR(__xludf.DUMMYFUNCTION("if(or(countifs($H$3:H337,H337)&gt;1, countifs($I$3:I337,I337)&gt;1),""Trùng"",if(or(COUNTIFS('Data tổng'!$I:$I,$I337)&gt;1,COUNTIFS('Data tổng'!$H:$H,$H337)&gt;1),""Trùng ""&amp;FILTER('Data tổng'!$B:$B,'Data tổng'!$I:$I=$I337,'Data tổng'!$B:$B&lt;&gt;$B337),""ok""))"),"ok")</f>
        <v>ok</v>
      </c>
      <c r="M808" s="16" t="s">
        <v>83</v>
      </c>
      <c r="N808" s="16" t="s">
        <v>243</v>
      </c>
      <c r="O808" s="16"/>
      <c r="P808" s="16"/>
      <c r="Q808" s="16"/>
      <c r="R808" s="16"/>
      <c r="S808" s="16"/>
      <c r="T808" s="16"/>
      <c r="U808" s="22" t="s">
        <v>3100</v>
      </c>
      <c r="V808" s="23">
        <v>44625</v>
      </c>
      <c r="W808" s="24" t="s">
        <v>57</v>
      </c>
      <c r="X808" s="25">
        <v>44628</v>
      </c>
      <c r="Y808" s="33">
        <v>0.58333333333333337</v>
      </c>
      <c r="Z808" s="26" t="s">
        <v>3101</v>
      </c>
      <c r="AA808" s="26" t="s">
        <v>47</v>
      </c>
      <c r="AB808" s="27"/>
      <c r="AC808" s="27"/>
      <c r="AD808" s="29"/>
      <c r="AE808" s="29"/>
      <c r="AF808" s="29"/>
      <c r="AG808" s="29"/>
    </row>
    <row r="809" spans="1:33" ht="26.5" hidden="1">
      <c r="A809" s="19">
        <v>44627</v>
      </c>
      <c r="B809" s="16" t="s">
        <v>1866</v>
      </c>
      <c r="C809" s="22" t="s">
        <v>3052</v>
      </c>
      <c r="D809" s="16"/>
      <c r="E809" s="16"/>
      <c r="F809" s="17" t="str">
        <f t="shared" si="15"/>
        <v>Đã onboard</v>
      </c>
      <c r="G809" s="16" t="s">
        <v>3102</v>
      </c>
      <c r="H809" s="18">
        <v>339341505</v>
      </c>
      <c r="I809" s="16" t="s">
        <v>3103</v>
      </c>
      <c r="J809" s="81"/>
      <c r="K809" s="30" t="s">
        <v>3104</v>
      </c>
      <c r="L809" s="21" t="str">
        <f ca="1">IFERROR(__xludf.DUMMYFUNCTION("if(or(countifs($H$3:H338,H338)&gt;1, countifs($I$3:I338,I338)&gt;1),""Trùng"",if(or(COUNTIFS('Data tổng'!$I:$I,$I338)&gt;1,COUNTIFS('Data tổng'!$H:$H,$H338)&gt;1),""Trùng ""&amp;FILTER('Data tổng'!$B:$B,'Data tổng'!$I:$I=$I338,'Data tổng'!$B:$B&lt;&gt;$B338),""ok""))"),"ok")</f>
        <v>ok</v>
      </c>
      <c r="M809" s="16" t="s">
        <v>83</v>
      </c>
      <c r="N809" s="16" t="s">
        <v>243</v>
      </c>
      <c r="O809" s="16"/>
      <c r="P809" s="16"/>
      <c r="Q809" s="16"/>
      <c r="R809" s="16"/>
      <c r="S809" s="16"/>
      <c r="T809" s="16"/>
      <c r="U809" s="22"/>
      <c r="V809" s="23">
        <v>44627</v>
      </c>
      <c r="W809" s="24" t="s">
        <v>57</v>
      </c>
      <c r="X809" s="25">
        <v>44628</v>
      </c>
      <c r="Y809" s="33">
        <v>0.45833333333333331</v>
      </c>
      <c r="Z809" s="26" t="s">
        <v>3093</v>
      </c>
      <c r="AA809" s="26" t="s">
        <v>57</v>
      </c>
      <c r="AB809" s="39">
        <v>44628</v>
      </c>
      <c r="AC809" s="27" t="s">
        <v>65</v>
      </c>
      <c r="AD809" s="118">
        <v>44655</v>
      </c>
      <c r="AE809" s="29" t="s">
        <v>65</v>
      </c>
      <c r="AF809" s="29"/>
      <c r="AG809" s="35">
        <v>13000000</v>
      </c>
    </row>
    <row r="810" spans="1:33" ht="38.5" hidden="1">
      <c r="A810" s="19">
        <v>44627</v>
      </c>
      <c r="B810" s="16" t="s">
        <v>1866</v>
      </c>
      <c r="C810" s="22" t="s">
        <v>163</v>
      </c>
      <c r="D810" s="16" t="s">
        <v>79</v>
      </c>
      <c r="E810" s="16"/>
      <c r="F810" s="17" t="str">
        <f t="shared" si="15"/>
        <v>Fail Phỏng vấn</v>
      </c>
      <c r="G810" s="16" t="s">
        <v>3105</v>
      </c>
      <c r="H810" s="18">
        <v>968276932</v>
      </c>
      <c r="I810" s="16" t="s">
        <v>3106</v>
      </c>
      <c r="J810" s="81"/>
      <c r="K810" s="30" t="s">
        <v>3107</v>
      </c>
      <c r="L810" s="21" t="str">
        <f ca="1">IFERROR(__xludf.DUMMYFUNCTION("if(or(countifs($H$3:H339,H339)&gt;1, countifs($I$3:I339,I339)&gt;1),""Trùng"",if(or(COUNTIFS('Data tổng'!$I:$I,$I339)&gt;1,COUNTIFS('Data tổng'!$H:$H,$H339)&gt;1),""Trùng ""&amp;FILTER('Data tổng'!$B:$B,'Data tổng'!$I:$I=$I339,'Data tổng'!$B:$B&lt;&gt;$B339),""ok""))"),"ok")</f>
        <v>ok</v>
      </c>
      <c r="M810" s="16" t="s">
        <v>112</v>
      </c>
      <c r="N810" s="16" t="s">
        <v>3108</v>
      </c>
      <c r="O810" s="16"/>
      <c r="P810" s="16"/>
      <c r="Q810" s="16"/>
      <c r="R810" s="16"/>
      <c r="S810" s="16"/>
      <c r="T810" s="16"/>
      <c r="U810" s="22"/>
      <c r="V810" s="23">
        <v>44627</v>
      </c>
      <c r="W810" s="24" t="s">
        <v>57</v>
      </c>
      <c r="X810" s="25">
        <v>44629</v>
      </c>
      <c r="Y810" s="33">
        <v>0.58333333333333337</v>
      </c>
      <c r="Z810" s="26" t="s">
        <v>3109</v>
      </c>
      <c r="AA810" s="26" t="s">
        <v>47</v>
      </c>
      <c r="AB810" s="27"/>
      <c r="AC810" s="27"/>
      <c r="AD810" s="29"/>
      <c r="AE810" s="29"/>
      <c r="AF810" s="29"/>
      <c r="AG810" s="29"/>
    </row>
    <row r="811" spans="1:33" ht="63.5" hidden="1">
      <c r="A811" s="19">
        <v>44628</v>
      </c>
      <c r="B811" s="16" t="s">
        <v>1866</v>
      </c>
      <c r="C811" s="22" t="s">
        <v>78</v>
      </c>
      <c r="D811" s="16"/>
      <c r="E811" s="16"/>
      <c r="F811" s="17" t="str">
        <f t="shared" si="15"/>
        <v>Fail CV</v>
      </c>
      <c r="G811" s="16" t="s">
        <v>3110</v>
      </c>
      <c r="H811" s="18">
        <v>362317563</v>
      </c>
      <c r="I811" s="16" t="s">
        <v>3111</v>
      </c>
      <c r="J811" s="81"/>
      <c r="K811" s="30" t="s">
        <v>3112</v>
      </c>
      <c r="L811" s="21" t="str">
        <f ca="1">IFERROR(__xludf.DUMMYFUNCTION("if(or(countifs($H$3:H340,H340)&gt;1, countifs($I$3:I340,I340)&gt;1),""Trùng"",if(or(COUNTIFS('Data tổng'!$I:$I,$I340)&gt;1,COUNTIFS('Data tổng'!$H:$H,$H340)&gt;1),""Trùng ""&amp;FILTER('Data tổng'!$B:$B,'Data tổng'!$I:$I=$I340,'Data tổng'!$B:$B&lt;&gt;$B340),""ok""))"),"ok")</f>
        <v>ok</v>
      </c>
      <c r="M811" s="16" t="s">
        <v>83</v>
      </c>
      <c r="N811" s="16" t="s">
        <v>217</v>
      </c>
      <c r="O811" s="16"/>
      <c r="P811" s="16"/>
      <c r="Q811" s="16"/>
      <c r="R811" s="16"/>
      <c r="S811" s="16"/>
      <c r="T811" s="16"/>
      <c r="U811" s="22" t="s">
        <v>3113</v>
      </c>
      <c r="V811" s="23">
        <v>44635</v>
      </c>
      <c r="W811" s="24" t="s">
        <v>47</v>
      </c>
      <c r="X811" s="25"/>
      <c r="Y811" s="26"/>
      <c r="Z811" s="26"/>
      <c r="AA811" s="26"/>
      <c r="AB811" s="27"/>
      <c r="AC811" s="27"/>
      <c r="AD811" s="29"/>
      <c r="AE811" s="29"/>
      <c r="AF811" s="29"/>
      <c r="AG811" s="29"/>
    </row>
    <row r="812" spans="1:33" ht="38.5" hidden="1">
      <c r="A812" s="19">
        <v>44629</v>
      </c>
      <c r="B812" s="16" t="s">
        <v>1866</v>
      </c>
      <c r="C812" s="22" t="s">
        <v>3042</v>
      </c>
      <c r="D812" s="16"/>
      <c r="E812" s="16"/>
      <c r="F812" s="17" t="str">
        <f t="shared" si="15"/>
        <v>Fail Phỏng vấn</v>
      </c>
      <c r="G812" s="16" t="s">
        <v>3114</v>
      </c>
      <c r="H812" s="18">
        <v>988125774</v>
      </c>
      <c r="I812" s="16" t="s">
        <v>3115</v>
      </c>
      <c r="J812" s="81"/>
      <c r="K812" s="30" t="s">
        <v>3116</v>
      </c>
      <c r="L812" s="21" t="str">
        <f ca="1">IFERROR(__xludf.DUMMYFUNCTION("if(or(countifs($H$3:H341,H341)&gt;1, countifs($I$3:I341,I341)&gt;1),""Trùng"",if(or(COUNTIFS('Data tổng'!$I:$I,$I341)&gt;1,COUNTIFS('Data tổng'!$H:$H,$H341)&gt;1),""Trùng ""&amp;FILTER('Data tổng'!$B:$B,'Data tổng'!$I:$I=$I341,'Data tổng'!$B:$B&lt;&gt;$B341),""ok""))"),"ok")</f>
        <v>ok</v>
      </c>
      <c r="M812" s="16" t="s">
        <v>112</v>
      </c>
      <c r="N812" s="16" t="s">
        <v>3117</v>
      </c>
      <c r="O812" s="16"/>
      <c r="P812" s="16"/>
      <c r="Q812" s="16"/>
      <c r="R812" s="16"/>
      <c r="S812" s="16"/>
      <c r="T812" s="16"/>
      <c r="U812" s="22"/>
      <c r="V812" s="23">
        <v>44629</v>
      </c>
      <c r="W812" s="24" t="s">
        <v>57</v>
      </c>
      <c r="X812" s="25">
        <v>44631</v>
      </c>
      <c r="Y812" s="33">
        <v>0.625</v>
      </c>
      <c r="Z812" s="26" t="s">
        <v>3047</v>
      </c>
      <c r="AA812" s="26" t="s">
        <v>47</v>
      </c>
      <c r="AB812" s="27"/>
      <c r="AC812" s="27"/>
      <c r="AD812" s="29"/>
      <c r="AE812" s="29"/>
      <c r="AF812" s="29"/>
      <c r="AG812" s="29"/>
    </row>
    <row r="813" spans="1:33" ht="38.5" hidden="1">
      <c r="A813" s="19">
        <v>44629</v>
      </c>
      <c r="B813" s="16" t="s">
        <v>1866</v>
      </c>
      <c r="C813" s="22" t="s">
        <v>3042</v>
      </c>
      <c r="D813" s="16"/>
      <c r="E813" s="16"/>
      <c r="F813" s="17" t="str">
        <f t="shared" si="15"/>
        <v>Fail Phỏng vấn</v>
      </c>
      <c r="G813" s="16" t="s">
        <v>3118</v>
      </c>
      <c r="H813" s="18">
        <v>982812884</v>
      </c>
      <c r="I813" s="16" t="s">
        <v>3119</v>
      </c>
      <c r="J813" s="81"/>
      <c r="K813" s="30" t="s">
        <v>3120</v>
      </c>
      <c r="L813" s="21" t="str">
        <f ca="1">IFERROR(__xludf.DUMMYFUNCTION("if(or(countifs($H$3:H342,H342)&gt;1, countifs($I$3:I342,I342)&gt;1),""Trùng"",if(or(COUNTIFS('Data tổng'!$I:$I,$I342)&gt;1,COUNTIFS('Data tổng'!$H:$H,$H342)&gt;1),""Trùng ""&amp;FILTER('Data tổng'!$B:$B,'Data tổng'!$I:$I=$I342,'Data tổng'!$B:$B&lt;&gt;$B342),""ok""))"),"ok")</f>
        <v>ok</v>
      </c>
      <c r="M813" s="16" t="s">
        <v>112</v>
      </c>
      <c r="N813" s="16" t="s">
        <v>3121</v>
      </c>
      <c r="O813" s="16"/>
      <c r="P813" s="16"/>
      <c r="Q813" s="16"/>
      <c r="R813" s="16"/>
      <c r="S813" s="16"/>
      <c r="T813" s="16"/>
      <c r="U813" s="22" t="s">
        <v>3122</v>
      </c>
      <c r="V813" s="23">
        <v>44629</v>
      </c>
      <c r="W813" s="24" t="s">
        <v>57</v>
      </c>
      <c r="X813" s="25">
        <v>44631</v>
      </c>
      <c r="Y813" s="33">
        <v>0.66666666666666663</v>
      </c>
      <c r="Z813" s="26" t="s">
        <v>3047</v>
      </c>
      <c r="AA813" s="26" t="s">
        <v>47</v>
      </c>
      <c r="AB813" s="27"/>
      <c r="AC813" s="27"/>
      <c r="AD813" s="29"/>
      <c r="AE813" s="29"/>
      <c r="AF813" s="29"/>
      <c r="AG813" s="29"/>
    </row>
    <row r="814" spans="1:33" ht="26.5" hidden="1">
      <c r="A814" s="19">
        <v>44629</v>
      </c>
      <c r="B814" s="16" t="s">
        <v>1866</v>
      </c>
      <c r="C814" s="22" t="s">
        <v>2087</v>
      </c>
      <c r="D814" s="16"/>
      <c r="E814" s="16"/>
      <c r="F814" s="17" t="str">
        <f t="shared" si="15"/>
        <v>Đã onboard</v>
      </c>
      <c r="G814" s="16" t="s">
        <v>3123</v>
      </c>
      <c r="H814" s="18">
        <v>987866546</v>
      </c>
      <c r="I814" s="16" t="s">
        <v>3124</v>
      </c>
      <c r="J814" s="81"/>
      <c r="K814" s="30" t="s">
        <v>3125</v>
      </c>
      <c r="L814" s="21" t="str">
        <f ca="1">IFERROR(__xludf.DUMMYFUNCTION("if(or(countifs($H$3:H343,H343)&gt;1, countifs($I$3:I343,I343)&gt;1),""Trùng"",if(or(COUNTIFS('Data tổng'!$I:$I,$I343)&gt;1,COUNTIFS('Data tổng'!$H:$H,$H343)&gt;1),""Trùng ""&amp;FILTER('Data tổng'!$B:$B,'Data tổng'!$I:$I=$I343,'Data tổng'!$B:$B&lt;&gt;$B343),""ok""))"),"ok")</f>
        <v>ok</v>
      </c>
      <c r="M814" s="16" t="s">
        <v>83</v>
      </c>
      <c r="N814" s="16" t="s">
        <v>243</v>
      </c>
      <c r="O814" s="16"/>
      <c r="P814" s="16"/>
      <c r="Q814" s="16"/>
      <c r="R814" s="16"/>
      <c r="S814" s="16"/>
      <c r="T814" s="16"/>
      <c r="U814" s="22"/>
      <c r="V814" s="23">
        <v>44629</v>
      </c>
      <c r="W814" s="24" t="s">
        <v>57</v>
      </c>
      <c r="X814" s="25">
        <v>44643</v>
      </c>
      <c r="Y814" s="33">
        <v>0.39583333333333331</v>
      </c>
      <c r="Z814" s="26" t="s">
        <v>3126</v>
      </c>
      <c r="AA814" s="26" t="s">
        <v>57</v>
      </c>
      <c r="AB814" s="39">
        <v>44643</v>
      </c>
      <c r="AC814" s="27" t="s">
        <v>65</v>
      </c>
      <c r="AD814" s="118">
        <v>44655</v>
      </c>
      <c r="AE814" s="29" t="s">
        <v>65</v>
      </c>
      <c r="AF814" s="29"/>
      <c r="AG814" s="35">
        <v>16000000</v>
      </c>
    </row>
    <row r="815" spans="1:33" ht="26.5" hidden="1">
      <c r="A815" s="19">
        <v>44630</v>
      </c>
      <c r="B815" s="16" t="s">
        <v>1866</v>
      </c>
      <c r="C815" s="22" t="s">
        <v>155</v>
      </c>
      <c r="D815" s="16" t="s">
        <v>79</v>
      </c>
      <c r="E815" s="16"/>
      <c r="F815" s="17" t="str">
        <f t="shared" si="15"/>
        <v>Đã onboard</v>
      </c>
      <c r="G815" s="16" t="s">
        <v>3127</v>
      </c>
      <c r="H815" s="18">
        <v>982346006</v>
      </c>
      <c r="I815" s="16" t="s">
        <v>3128</v>
      </c>
      <c r="J815" s="81"/>
      <c r="K815" s="30" t="s">
        <v>3129</v>
      </c>
      <c r="L815" s="21" t="str">
        <f ca="1">IFERROR(__xludf.DUMMYFUNCTION("if(or(countifs($H$3:H344,H344)&gt;1, countifs($I$3:I344,I344)&gt;1),""Trùng"",if(or(COUNTIFS('Data tổng'!$I:$I,$I344)&gt;1,COUNTIFS('Data tổng'!$H:$H,$H344)&gt;1),""Trùng ""&amp;FILTER('Data tổng'!$B:$B,'Data tổng'!$I:$I=$I344,'Data tổng'!$B:$B&lt;&gt;$B344),""ok""))"),"ok")</f>
        <v>ok</v>
      </c>
      <c r="M815" s="16" t="s">
        <v>40</v>
      </c>
      <c r="N815" s="16" t="s">
        <v>150</v>
      </c>
      <c r="O815" s="16"/>
      <c r="P815" s="16"/>
      <c r="Q815" s="16"/>
      <c r="R815" s="16"/>
      <c r="S815" s="16"/>
      <c r="T815" s="16"/>
      <c r="U815" s="22"/>
      <c r="V815" s="23">
        <v>44631</v>
      </c>
      <c r="W815" s="24" t="s">
        <v>57</v>
      </c>
      <c r="X815" s="25">
        <v>44634</v>
      </c>
      <c r="Y815" s="33">
        <v>0.58333333333333337</v>
      </c>
      <c r="Z815" s="26" t="s">
        <v>3130</v>
      </c>
      <c r="AA815" s="26" t="s">
        <v>57</v>
      </c>
      <c r="AB815" s="39">
        <v>44636</v>
      </c>
      <c r="AC815" s="27" t="s">
        <v>65</v>
      </c>
      <c r="AD815" s="118">
        <v>44655</v>
      </c>
      <c r="AE815" s="29" t="s">
        <v>65</v>
      </c>
      <c r="AF815" s="29" t="s">
        <v>1746</v>
      </c>
      <c r="AG815" s="35">
        <v>15000000</v>
      </c>
    </row>
    <row r="816" spans="1:33" ht="38.5" hidden="1">
      <c r="A816" s="19">
        <v>44630</v>
      </c>
      <c r="B816" s="16" t="s">
        <v>1866</v>
      </c>
      <c r="C816" s="22" t="s">
        <v>155</v>
      </c>
      <c r="D816" s="16" t="s">
        <v>417</v>
      </c>
      <c r="E816" s="16"/>
      <c r="F816" s="17" t="str">
        <f t="shared" si="15"/>
        <v>Từ chối Phỏng vấn</v>
      </c>
      <c r="G816" s="16" t="s">
        <v>3131</v>
      </c>
      <c r="H816" s="18">
        <v>976569496</v>
      </c>
      <c r="I816" s="16" t="s">
        <v>3132</v>
      </c>
      <c r="J816" s="81"/>
      <c r="K816" s="30" t="s">
        <v>3133</v>
      </c>
      <c r="L816" s="21" t="str">
        <f ca="1">IFERROR(__xludf.DUMMYFUNCTION("if(or(countifs($H$3:H345,H345)&gt;1, countifs($I$3:I345,I345)&gt;1),""Trùng"",if(or(COUNTIFS('Data tổng'!$I:$I,$I345)&gt;1,COUNTIFS('Data tổng'!$H:$H,$H345)&gt;1),""Trùng ""&amp;FILTER('Data tổng'!$B:$B,'Data tổng'!$I:$I=$I345,'Data tổng'!$B:$B&lt;&gt;$B345),""ok""))"),"ok")</f>
        <v>ok</v>
      </c>
      <c r="M816" s="16" t="s">
        <v>112</v>
      </c>
      <c r="N816" s="16" t="s">
        <v>3134</v>
      </c>
      <c r="O816" s="16"/>
      <c r="P816" s="16"/>
      <c r="Q816" s="16"/>
      <c r="R816" s="16"/>
      <c r="S816" s="16"/>
      <c r="T816" s="16"/>
      <c r="U816" s="22"/>
      <c r="V816" s="23">
        <v>44631</v>
      </c>
      <c r="W816" s="24" t="s">
        <v>57</v>
      </c>
      <c r="X816" s="25">
        <v>44635</v>
      </c>
      <c r="Y816" s="33">
        <v>0.45833333333333331</v>
      </c>
      <c r="Z816" s="26" t="s">
        <v>3135</v>
      </c>
      <c r="AA816" s="26" t="s">
        <v>58</v>
      </c>
      <c r="AB816" s="27"/>
      <c r="AC816" s="27"/>
      <c r="AD816" s="29"/>
      <c r="AE816" s="29"/>
      <c r="AF816" s="29"/>
      <c r="AG816" s="29"/>
    </row>
    <row r="817" spans="1:33" ht="38.5" hidden="1">
      <c r="A817" s="19">
        <v>44635</v>
      </c>
      <c r="B817" s="16" t="s">
        <v>1866</v>
      </c>
      <c r="C817" s="22" t="s">
        <v>163</v>
      </c>
      <c r="D817" s="16" t="s">
        <v>79</v>
      </c>
      <c r="E817" s="16"/>
      <c r="F817" s="17" t="str">
        <f t="shared" si="15"/>
        <v>Fail Phỏng vấn</v>
      </c>
      <c r="G817" s="16" t="s">
        <v>3136</v>
      </c>
      <c r="H817" s="18">
        <v>376633523</v>
      </c>
      <c r="I817" s="16" t="s">
        <v>3137</v>
      </c>
      <c r="J817" s="81"/>
      <c r="K817" s="30" t="s">
        <v>3138</v>
      </c>
      <c r="L817" s="21" t="str">
        <f ca="1">IFERROR(__xludf.DUMMYFUNCTION("if(or(countifs($H$3:H346,H346)&gt;1, countifs($I$3:I346,I346)&gt;1),""Trùng"",if(or(COUNTIFS('Data tổng'!$I:$I,$I346)&gt;1,COUNTIFS('Data tổng'!$H:$H,$H346)&gt;1),""Trùng ""&amp;FILTER('Data tổng'!$B:$B,'Data tổng'!$I:$I=$I346,'Data tổng'!$B:$B&lt;&gt;$B346),""ok""))"),"ok")</f>
        <v>ok</v>
      </c>
      <c r="M817" s="16" t="s">
        <v>40</v>
      </c>
      <c r="N817" s="16" t="s">
        <v>41</v>
      </c>
      <c r="O817" s="16"/>
      <c r="P817" s="16"/>
      <c r="Q817" s="16"/>
      <c r="R817" s="16"/>
      <c r="S817" s="16"/>
      <c r="T817" s="16"/>
      <c r="U817" s="22"/>
      <c r="V817" s="23">
        <v>44635</v>
      </c>
      <c r="W817" s="24" t="s">
        <v>57</v>
      </c>
      <c r="X817" s="25">
        <v>44636</v>
      </c>
      <c r="Y817" s="33">
        <v>0.625</v>
      </c>
      <c r="Z817" s="26" t="s">
        <v>3109</v>
      </c>
      <c r="AA817" s="26" t="s">
        <v>47</v>
      </c>
      <c r="AB817" s="27"/>
      <c r="AC817" s="27"/>
      <c r="AD817" s="29"/>
      <c r="AE817" s="29"/>
      <c r="AF817" s="29"/>
      <c r="AG817" s="29"/>
    </row>
    <row r="818" spans="1:33" ht="38.5" hidden="1">
      <c r="A818" s="19">
        <v>44635</v>
      </c>
      <c r="B818" s="16" t="s">
        <v>1866</v>
      </c>
      <c r="C818" s="22" t="s">
        <v>163</v>
      </c>
      <c r="D818" s="16" t="s">
        <v>79</v>
      </c>
      <c r="E818" s="16"/>
      <c r="F818" s="17" t="str">
        <f t="shared" si="15"/>
        <v>Fail Phỏng vấn</v>
      </c>
      <c r="G818" s="16" t="s">
        <v>3139</v>
      </c>
      <c r="H818" s="86">
        <v>902296974</v>
      </c>
      <c r="I818" s="16" t="s">
        <v>3140</v>
      </c>
      <c r="J818" s="81"/>
      <c r="K818" s="30" t="s">
        <v>3141</v>
      </c>
      <c r="L818" s="21" t="str">
        <f ca="1">IFERROR(__xludf.DUMMYFUNCTION("if(or(countifs($H$3:H347,H347)&gt;1, countifs($I$3:I347,I347)&gt;1),""Trùng"",if(or(COUNTIFS('Data tổng'!$I:$I,$I347)&gt;1,COUNTIFS('Data tổng'!$H:$H,$H347)&gt;1),""Trùng ""&amp;FILTER('Data tổng'!$B:$B,'Data tổng'!$I:$I=$I347,'Data tổng'!$B:$B&lt;&gt;$B347),""ok""))"),"ok")</f>
        <v>ok</v>
      </c>
      <c r="M818" s="16" t="s">
        <v>40</v>
      </c>
      <c r="N818" s="16" t="s">
        <v>150</v>
      </c>
      <c r="O818" s="16"/>
      <c r="P818" s="16"/>
      <c r="Q818" s="16"/>
      <c r="R818" s="16"/>
      <c r="S818" s="16"/>
      <c r="T818" s="16"/>
      <c r="U818" s="22"/>
      <c r="V818" s="23">
        <v>44635</v>
      </c>
      <c r="W818" s="24" t="s">
        <v>57</v>
      </c>
      <c r="X818" s="25">
        <v>44636</v>
      </c>
      <c r="Y818" s="33">
        <v>0.66666666666666663</v>
      </c>
      <c r="Z818" s="26" t="s">
        <v>3109</v>
      </c>
      <c r="AA818" s="26" t="s">
        <v>47</v>
      </c>
      <c r="AB818" s="27"/>
      <c r="AC818" s="27"/>
      <c r="AD818" s="29"/>
      <c r="AE818" s="29"/>
      <c r="AF818" s="29"/>
      <c r="AG818" s="29"/>
    </row>
    <row r="819" spans="1:33" ht="76" hidden="1">
      <c r="A819" s="19">
        <v>44635</v>
      </c>
      <c r="B819" s="16" t="s">
        <v>1866</v>
      </c>
      <c r="C819" s="22" t="s">
        <v>78</v>
      </c>
      <c r="D819" s="16" t="s">
        <v>79</v>
      </c>
      <c r="E819" s="16"/>
      <c r="F819" s="17" t="str">
        <f t="shared" si="15"/>
        <v>Pass CV</v>
      </c>
      <c r="G819" s="16" t="s">
        <v>3142</v>
      </c>
      <c r="H819" s="86">
        <v>325308111</v>
      </c>
      <c r="I819" s="16" t="s">
        <v>3143</v>
      </c>
      <c r="J819" s="81"/>
      <c r="K819" s="30" t="s">
        <v>3144</v>
      </c>
      <c r="L819" s="21" t="str">
        <f ca="1">IFERROR(__xludf.DUMMYFUNCTION("if(or(countifs($H$3:H348,H348)&gt;1, countifs($I$3:I348,I348)&gt;1),""Trùng"",if(or(COUNTIFS('Data tổng'!$I:$I,$I348)&gt;1,COUNTIFS('Data tổng'!$H:$H,$H348)&gt;1),""Trùng ""&amp;FILTER('Data tổng'!$B:$B,'Data tổng'!$I:$I=$I348,'Data tổng'!$B:$B&lt;&gt;$B348),""ok""))"),"ok")</f>
        <v>ok</v>
      </c>
      <c r="M819" s="16" t="s">
        <v>40</v>
      </c>
      <c r="N819" s="16" t="s">
        <v>243</v>
      </c>
      <c r="O819" s="16"/>
      <c r="P819" s="16"/>
      <c r="Q819" s="16"/>
      <c r="R819" s="16"/>
      <c r="S819" s="16"/>
      <c r="T819" s="16"/>
      <c r="U819" s="22" t="s">
        <v>3145</v>
      </c>
      <c r="V819" s="23">
        <v>44635</v>
      </c>
      <c r="W819" s="24" t="s">
        <v>57</v>
      </c>
      <c r="X819" s="25"/>
      <c r="Y819" s="26"/>
      <c r="Z819" s="26"/>
      <c r="AA819" s="26"/>
      <c r="AB819" s="27"/>
      <c r="AC819" s="27"/>
      <c r="AD819" s="29"/>
      <c r="AE819" s="29"/>
      <c r="AF819" s="29"/>
      <c r="AG819" s="29"/>
    </row>
    <row r="820" spans="1:33" ht="38.5" hidden="1">
      <c r="A820" s="19">
        <v>44636</v>
      </c>
      <c r="B820" s="16" t="s">
        <v>1866</v>
      </c>
      <c r="C820" s="22" t="s">
        <v>78</v>
      </c>
      <c r="D820" s="16" t="s">
        <v>79</v>
      </c>
      <c r="E820" s="16"/>
      <c r="F820" s="17" t="str">
        <f t="shared" si="15"/>
        <v>Fail Phỏng vấn</v>
      </c>
      <c r="G820" s="16" t="s">
        <v>3146</v>
      </c>
      <c r="H820" s="86">
        <v>985866241</v>
      </c>
      <c r="I820" s="16" t="s">
        <v>3147</v>
      </c>
      <c r="J820" s="81"/>
      <c r="K820" s="30" t="s">
        <v>3148</v>
      </c>
      <c r="L820" s="21" t="str">
        <f ca="1">IFERROR(__xludf.DUMMYFUNCTION("if(or(countifs($H$3:H349,H349)&gt;1, countifs($I$3:I349,I349)&gt;1),""Trùng"",if(or(COUNTIFS('Data tổng'!$I:$I,$I349)&gt;1,COUNTIFS('Data tổng'!$H:$H,$H349)&gt;1),""Trùng ""&amp;FILTER('Data tổng'!$B:$B,'Data tổng'!$I:$I=$I349,'Data tổng'!$B:$B&lt;&gt;$B349),""ok""))"),"ok")</f>
        <v>ok</v>
      </c>
      <c r="M820" s="16" t="s">
        <v>40</v>
      </c>
      <c r="N820" s="16" t="s">
        <v>243</v>
      </c>
      <c r="O820" s="16"/>
      <c r="P820" s="16"/>
      <c r="Q820" s="16"/>
      <c r="R820" s="16"/>
      <c r="S820" s="16"/>
      <c r="T820" s="16"/>
      <c r="U820" s="22" t="s">
        <v>3149</v>
      </c>
      <c r="V820" s="23">
        <v>44636</v>
      </c>
      <c r="W820" s="24" t="s">
        <v>57</v>
      </c>
      <c r="X820" s="25">
        <v>44637</v>
      </c>
      <c r="Y820" s="33">
        <v>0.625</v>
      </c>
      <c r="Z820" s="26" t="s">
        <v>3150</v>
      </c>
      <c r="AA820" s="26" t="s">
        <v>47</v>
      </c>
      <c r="AB820" s="27"/>
      <c r="AC820" s="27"/>
      <c r="AD820" s="29"/>
      <c r="AE820" s="29"/>
      <c r="AF820" s="29"/>
      <c r="AG820" s="29"/>
    </row>
    <row r="821" spans="1:33" ht="26.5" hidden="1">
      <c r="A821" s="19">
        <v>44636</v>
      </c>
      <c r="B821" s="16" t="s">
        <v>1866</v>
      </c>
      <c r="C821" s="22" t="s">
        <v>78</v>
      </c>
      <c r="D821" s="16" t="s">
        <v>79</v>
      </c>
      <c r="E821" s="16"/>
      <c r="F821" s="17" t="str">
        <f t="shared" si="15"/>
        <v>Đã onboard</v>
      </c>
      <c r="G821" s="16" t="s">
        <v>3151</v>
      </c>
      <c r="H821" s="86">
        <v>988758628</v>
      </c>
      <c r="I821" s="16" t="s">
        <v>3152</v>
      </c>
      <c r="J821" s="81"/>
      <c r="K821" s="30" t="s">
        <v>3153</v>
      </c>
      <c r="L821" s="21" t="str">
        <f ca="1">IFERROR(__xludf.DUMMYFUNCTION("if(or(countifs($H$3:H350,H350)&gt;1, countifs($I$3:I350,I350)&gt;1),""Trùng"",if(or(COUNTIFS('Data tổng'!$I:$I,$I350)&gt;1,COUNTIFS('Data tổng'!$H:$H,$H350)&gt;1),""Trùng ""&amp;FILTER('Data tổng'!$B:$B,'Data tổng'!$I:$I=$I350,'Data tổng'!$B:$B&lt;&gt;$B350),""ok""))"),"ok")</f>
        <v>ok</v>
      </c>
      <c r="M821" s="16" t="s">
        <v>149</v>
      </c>
      <c r="N821" s="16" t="s">
        <v>150</v>
      </c>
      <c r="O821" s="16"/>
      <c r="P821" s="16"/>
      <c r="Q821" s="16"/>
      <c r="R821" s="16"/>
      <c r="S821" s="16"/>
      <c r="T821" s="16"/>
      <c r="U821" s="22"/>
      <c r="V821" s="23">
        <v>44636</v>
      </c>
      <c r="W821" s="24" t="s">
        <v>57</v>
      </c>
      <c r="X821" s="25">
        <v>44641</v>
      </c>
      <c r="Y821" s="33">
        <v>0.625</v>
      </c>
      <c r="Z821" s="26" t="s">
        <v>3150</v>
      </c>
      <c r="AA821" s="26" t="s">
        <v>57</v>
      </c>
      <c r="AB821" s="39">
        <v>44642</v>
      </c>
      <c r="AC821" s="27" t="s">
        <v>65</v>
      </c>
      <c r="AD821" s="118">
        <v>44655</v>
      </c>
      <c r="AE821" s="29" t="s">
        <v>65</v>
      </c>
      <c r="AF821" s="29" t="s">
        <v>2687</v>
      </c>
      <c r="AG821" s="35">
        <v>14000000</v>
      </c>
    </row>
    <row r="822" spans="1:33" ht="101" hidden="1">
      <c r="A822" s="19">
        <v>44637</v>
      </c>
      <c r="B822" s="16" t="s">
        <v>1866</v>
      </c>
      <c r="C822" s="22" t="s">
        <v>163</v>
      </c>
      <c r="D822" s="16" t="s">
        <v>1455</v>
      </c>
      <c r="E822" s="16"/>
      <c r="F822" s="17" t="str">
        <f t="shared" si="15"/>
        <v>Từ chối offer</v>
      </c>
      <c r="G822" s="16" t="s">
        <v>3154</v>
      </c>
      <c r="H822" s="86">
        <v>979747210</v>
      </c>
      <c r="I822" s="16" t="s">
        <v>3155</v>
      </c>
      <c r="J822" s="81"/>
      <c r="K822" s="30" t="s">
        <v>3156</v>
      </c>
      <c r="L822" s="21" t="str">
        <f ca="1">IFERROR(__xludf.DUMMYFUNCTION("if(or(countifs($H$3:H351,H351)&gt;1, countifs($I$3:I351,I351)&gt;1),""Trùng"",if(or(COUNTIFS('Data tổng'!$I:$I,$I351)&gt;1,COUNTIFS('Data tổng'!$H:$H,$H351)&gt;1),""Trùng ""&amp;FILTER('Data tổng'!$B:$B,'Data tổng'!$I:$I=$I351,'Data tổng'!$B:$B&lt;&gt;$B351),""ok""))"),"ok")</f>
        <v>ok</v>
      </c>
      <c r="M822" s="16" t="s">
        <v>112</v>
      </c>
      <c r="N822" s="16" t="s">
        <v>3157</v>
      </c>
      <c r="O822" s="16"/>
      <c r="P822" s="16"/>
      <c r="Q822" s="16"/>
      <c r="R822" s="16"/>
      <c r="S822" s="16"/>
      <c r="T822" s="16"/>
      <c r="U822" s="22" t="s">
        <v>3158</v>
      </c>
      <c r="V822" s="23">
        <v>44637</v>
      </c>
      <c r="W822" s="24" t="s">
        <v>57</v>
      </c>
      <c r="X822" s="25">
        <v>44638</v>
      </c>
      <c r="Y822" s="33">
        <v>0.625</v>
      </c>
      <c r="Z822" s="26" t="s">
        <v>3109</v>
      </c>
      <c r="AA822" s="26" t="s">
        <v>57</v>
      </c>
      <c r="AB822" s="39">
        <v>44642</v>
      </c>
      <c r="AC822" s="27" t="s">
        <v>128</v>
      </c>
      <c r="AD822" s="118"/>
      <c r="AE822" s="29"/>
      <c r="AF822" s="29" t="s">
        <v>3159</v>
      </c>
      <c r="AG822" s="35">
        <v>20000000</v>
      </c>
    </row>
    <row r="823" spans="1:33" ht="38.5" hidden="1">
      <c r="A823" s="19">
        <v>44638</v>
      </c>
      <c r="B823" s="16" t="s">
        <v>1866</v>
      </c>
      <c r="C823" s="22" t="s">
        <v>155</v>
      </c>
      <c r="D823" s="16" t="s">
        <v>417</v>
      </c>
      <c r="E823" s="16"/>
      <c r="F823" s="17" t="str">
        <f t="shared" si="15"/>
        <v>Fail Phỏng vấn</v>
      </c>
      <c r="G823" s="16" t="s">
        <v>3160</v>
      </c>
      <c r="H823" s="86">
        <v>976556757</v>
      </c>
      <c r="I823" s="16" t="s">
        <v>3161</v>
      </c>
      <c r="J823" s="81"/>
      <c r="K823" s="30" t="s">
        <v>3162</v>
      </c>
      <c r="L823" s="21" t="str">
        <f ca="1">IFERROR(__xludf.DUMMYFUNCTION("if(or(countifs($H$3:H352,H352)&gt;1, countifs($I$3:I352,I352)&gt;1),""Trùng"",if(or(COUNTIFS('Data tổng'!$I:$I,$I352)&gt;1,COUNTIFS('Data tổng'!$H:$H,$H352)&gt;1),""Trùng ""&amp;FILTER('Data tổng'!$B:$B,'Data tổng'!$I:$I=$I352,'Data tổng'!$B:$B&lt;&gt;$B352),""ok""))"),"ok")</f>
        <v>ok</v>
      </c>
      <c r="M823" s="16" t="s">
        <v>112</v>
      </c>
      <c r="N823" s="16" t="s">
        <v>1239</v>
      </c>
      <c r="O823" s="16"/>
      <c r="P823" s="16"/>
      <c r="Q823" s="16"/>
      <c r="R823" s="16"/>
      <c r="S823" s="16"/>
      <c r="T823" s="16"/>
      <c r="U823" s="22"/>
      <c r="V823" s="23">
        <v>44638</v>
      </c>
      <c r="W823" s="24" t="s">
        <v>57</v>
      </c>
      <c r="X823" s="25">
        <v>44642</v>
      </c>
      <c r="Y823" s="33">
        <v>0.625</v>
      </c>
      <c r="Z823" s="26" t="s">
        <v>3163</v>
      </c>
      <c r="AA823" s="26" t="s">
        <v>47</v>
      </c>
      <c r="AB823" s="27"/>
      <c r="AC823" s="27"/>
      <c r="AD823" s="29"/>
      <c r="AE823" s="29"/>
      <c r="AF823" s="29"/>
      <c r="AG823" s="29"/>
    </row>
    <row r="824" spans="1:33" ht="38.5" hidden="1">
      <c r="A824" s="19">
        <v>44638</v>
      </c>
      <c r="B824" s="16" t="s">
        <v>1866</v>
      </c>
      <c r="C824" s="22" t="s">
        <v>263</v>
      </c>
      <c r="D824" s="16" t="s">
        <v>79</v>
      </c>
      <c r="E824" s="16"/>
      <c r="F824" s="17" t="str">
        <f t="shared" si="15"/>
        <v>Fail Phỏng vấn</v>
      </c>
      <c r="G824" s="16" t="s">
        <v>2433</v>
      </c>
      <c r="H824" s="86">
        <v>964247567</v>
      </c>
      <c r="I824" s="16" t="s">
        <v>3164</v>
      </c>
      <c r="J824" s="81"/>
      <c r="K824" s="30" t="s">
        <v>3165</v>
      </c>
      <c r="L824" s="21" t="str">
        <f ca="1">IFERROR(__xludf.DUMMYFUNCTION("if(or(countifs($H$3:H353,H353)&gt;1, countifs($I$3:I353,I353)&gt;1),""Trùng"",if(or(COUNTIFS('Data tổng'!$I:$I,$I353)&gt;1,COUNTIFS('Data tổng'!$H:$H,$H353)&gt;1),""Trùng ""&amp;FILTER('Data tổng'!$B:$B,'Data tổng'!$I:$I=$I353,'Data tổng'!$B:$B&lt;&gt;$B353),""ok""))"),"ok")</f>
        <v>ok</v>
      </c>
      <c r="M824" s="16" t="s">
        <v>112</v>
      </c>
      <c r="N824" s="16" t="s">
        <v>3086</v>
      </c>
      <c r="O824" s="16"/>
      <c r="P824" s="16"/>
      <c r="Q824" s="16"/>
      <c r="R824" s="16"/>
      <c r="S824" s="16"/>
      <c r="T824" s="16"/>
      <c r="U824" s="22"/>
      <c r="V824" s="23">
        <v>44642</v>
      </c>
      <c r="W824" s="24" t="s">
        <v>57</v>
      </c>
      <c r="X824" s="25">
        <v>44643</v>
      </c>
      <c r="Y824" s="33">
        <v>0.66666666666666663</v>
      </c>
      <c r="Z824" s="26" t="s">
        <v>3166</v>
      </c>
      <c r="AA824" s="26" t="s">
        <v>47</v>
      </c>
      <c r="AB824" s="27"/>
      <c r="AC824" s="27"/>
      <c r="AD824" s="29"/>
      <c r="AE824" s="29"/>
      <c r="AF824" s="29"/>
      <c r="AG824" s="29"/>
    </row>
    <row r="825" spans="1:33" ht="88.5" hidden="1">
      <c r="A825" s="19">
        <v>44641</v>
      </c>
      <c r="B825" s="16" t="s">
        <v>1866</v>
      </c>
      <c r="C825" s="22" t="s">
        <v>155</v>
      </c>
      <c r="D825" s="16" t="s">
        <v>79</v>
      </c>
      <c r="E825" s="16"/>
      <c r="F825" s="17" t="str">
        <f t="shared" si="15"/>
        <v>Từ chối offer</v>
      </c>
      <c r="G825" s="16" t="s">
        <v>3167</v>
      </c>
      <c r="H825" s="86">
        <v>368980597</v>
      </c>
      <c r="I825" s="16" t="s">
        <v>3168</v>
      </c>
      <c r="J825" s="81"/>
      <c r="K825" s="30" t="s">
        <v>3169</v>
      </c>
      <c r="L825" s="21" t="str">
        <f ca="1">IFERROR(__xludf.DUMMYFUNCTION("if(or(countifs($H$3:H354,H354)&gt;1, countifs($I$3:I354,I354)&gt;1),""Trùng"",if(or(COUNTIFS('Data tổng'!$I:$I,$I354)&gt;1,COUNTIFS('Data tổng'!$H:$H,$H354)&gt;1),""Trùng ""&amp;FILTER('Data tổng'!$B:$B,'Data tổng'!$I:$I=$I354,'Data tổng'!$B:$B&lt;&gt;$B354),""ok""))"),"ok")</f>
        <v>ok</v>
      </c>
      <c r="M825" s="16" t="s">
        <v>149</v>
      </c>
      <c r="N825" s="16" t="s">
        <v>41</v>
      </c>
      <c r="O825" s="16"/>
      <c r="P825" s="16"/>
      <c r="Q825" s="16"/>
      <c r="R825" s="16"/>
      <c r="S825" s="16"/>
      <c r="T825" s="16"/>
      <c r="U825" s="22" t="s">
        <v>3170</v>
      </c>
      <c r="V825" s="23">
        <v>44642</v>
      </c>
      <c r="W825" s="24" t="s">
        <v>57</v>
      </c>
      <c r="X825" s="25">
        <v>44643</v>
      </c>
      <c r="Y825" s="33">
        <v>0.70833333333333337</v>
      </c>
      <c r="Z825" s="26" t="s">
        <v>3166</v>
      </c>
      <c r="AA825" s="26" t="s">
        <v>57</v>
      </c>
      <c r="AB825" s="39">
        <v>44637</v>
      </c>
      <c r="AC825" s="27" t="s">
        <v>128</v>
      </c>
      <c r="AD825" s="29"/>
      <c r="AE825" s="29"/>
      <c r="AF825" s="29"/>
      <c r="AG825" s="35">
        <v>15000000</v>
      </c>
    </row>
    <row r="826" spans="1:33" ht="76" hidden="1">
      <c r="A826" s="19">
        <v>44645</v>
      </c>
      <c r="B826" s="16" t="s">
        <v>1866</v>
      </c>
      <c r="C826" s="22" t="s">
        <v>2122</v>
      </c>
      <c r="D826" s="16"/>
      <c r="E826" s="16"/>
      <c r="F826" s="17" t="str">
        <f t="shared" si="15"/>
        <v>Fail Phỏng vấn</v>
      </c>
      <c r="G826" s="16" t="s">
        <v>3171</v>
      </c>
      <c r="H826" s="86">
        <v>339884559</v>
      </c>
      <c r="I826" s="16" t="s">
        <v>3172</v>
      </c>
      <c r="J826" s="81"/>
      <c r="K826" s="30" t="s">
        <v>3173</v>
      </c>
      <c r="L826" s="21" t="str">
        <f ca="1">IFERROR(__xludf.DUMMYFUNCTION("if(or(countifs($H$3:H355,H355)&gt;1, countifs($I$3:I355,I355)&gt;1),""Trùng"",if(or(COUNTIFS('Data tổng'!$I:$I,$I355)&gt;1,COUNTIFS('Data tổng'!$H:$H,$H355)&gt;1),""Trùng ""&amp;FILTER('Data tổng'!$B:$B,'Data tổng'!$I:$I=$I355,'Data tổng'!$B:$B&lt;&gt;$B355),""ok""))"),"ok")</f>
        <v>ok</v>
      </c>
      <c r="M826" s="16" t="s">
        <v>83</v>
      </c>
      <c r="N826" s="16" t="s">
        <v>2787</v>
      </c>
      <c r="O826" s="16"/>
      <c r="P826" s="16"/>
      <c r="Q826" s="16"/>
      <c r="R826" s="16"/>
      <c r="S826" s="16"/>
      <c r="T826" s="16"/>
      <c r="U826" s="22" t="s">
        <v>3174</v>
      </c>
      <c r="V826" s="23">
        <v>44648</v>
      </c>
      <c r="W826" s="24" t="s">
        <v>57</v>
      </c>
      <c r="X826" s="25">
        <v>44652</v>
      </c>
      <c r="Y826" s="33">
        <v>0.375</v>
      </c>
      <c r="Z826" s="26" t="s">
        <v>3175</v>
      </c>
      <c r="AA826" s="26" t="s">
        <v>47</v>
      </c>
      <c r="AB826" s="27"/>
      <c r="AC826" s="27"/>
      <c r="AD826" s="29"/>
      <c r="AE826" s="29"/>
      <c r="AF826" s="29"/>
      <c r="AG826" s="29"/>
    </row>
    <row r="827" spans="1:33" ht="101" hidden="1">
      <c r="A827" s="19">
        <v>44648</v>
      </c>
      <c r="B827" s="16" t="s">
        <v>1866</v>
      </c>
      <c r="C827" s="22" t="s">
        <v>1944</v>
      </c>
      <c r="D827" s="16"/>
      <c r="E827" s="16"/>
      <c r="F827" s="17" t="str">
        <f t="shared" si="15"/>
        <v>Fail CV</v>
      </c>
      <c r="G827" s="16" t="s">
        <v>3176</v>
      </c>
      <c r="H827" s="86">
        <v>979583332</v>
      </c>
      <c r="I827" s="16" t="s">
        <v>3177</v>
      </c>
      <c r="J827" s="81"/>
      <c r="K827" s="30" t="s">
        <v>3178</v>
      </c>
      <c r="L827" s="21" t="str">
        <f ca="1">IFERROR(__xludf.DUMMYFUNCTION("if(or(countifs($H$3:H356,H356)&gt;1, countifs($I$3:I356,I356)&gt;1),""Trùng"",if(or(COUNTIFS('Data tổng'!$I:$I,$I356)&gt;1,COUNTIFS('Data tổng'!$H:$H,$H356)&gt;1),""Trùng ""&amp;FILTER('Data tổng'!$B:$B,'Data tổng'!$I:$I=$I356,'Data tổng'!$B:$B&lt;&gt;$B356),""ok""))"),"ok")</f>
        <v>ok</v>
      </c>
      <c r="M827" s="16" t="s">
        <v>83</v>
      </c>
      <c r="N827" s="16" t="s">
        <v>243</v>
      </c>
      <c r="O827" s="16"/>
      <c r="P827" s="16"/>
      <c r="Q827" s="16"/>
      <c r="R827" s="16"/>
      <c r="S827" s="16"/>
      <c r="T827" s="16"/>
      <c r="U827" s="22" t="s">
        <v>3179</v>
      </c>
      <c r="V827" s="23">
        <v>44648</v>
      </c>
      <c r="W827" s="24" t="s">
        <v>47</v>
      </c>
      <c r="X827" s="25"/>
      <c r="Y827" s="26"/>
      <c r="Z827" s="26"/>
      <c r="AA827" s="26"/>
      <c r="AB827" s="27"/>
      <c r="AC827" s="27"/>
      <c r="AD827" s="29"/>
      <c r="AE827" s="29"/>
      <c r="AF827" s="29"/>
      <c r="AG827" s="29"/>
    </row>
    <row r="828" spans="1:33" ht="38.5" hidden="1">
      <c r="A828" s="19">
        <v>44650</v>
      </c>
      <c r="B828" s="16" t="s">
        <v>1866</v>
      </c>
      <c r="C828" s="22" t="s">
        <v>2313</v>
      </c>
      <c r="D828" s="16"/>
      <c r="E828" s="16"/>
      <c r="F828" s="17" t="str">
        <f t="shared" si="15"/>
        <v>Fail Phỏng vấn</v>
      </c>
      <c r="G828" s="16" t="s">
        <v>3180</v>
      </c>
      <c r="H828" s="86">
        <v>378220119</v>
      </c>
      <c r="I828" s="16" t="s">
        <v>3181</v>
      </c>
      <c r="J828" s="81"/>
      <c r="K828" s="30" t="s">
        <v>3182</v>
      </c>
      <c r="L828" s="21" t="str">
        <f ca="1">IFERROR(__xludf.DUMMYFUNCTION("if(or(countifs($H$3:H357,H357)&gt;1, countifs($I$3:I357,I357)&gt;1),""Trùng"",if(or(COUNTIFS('Data tổng'!$I:$I,$I357)&gt;1,COUNTIFS('Data tổng'!$H:$H,$H357)&gt;1),""Trùng ""&amp;FILTER('Data tổng'!$B:$B,'Data tổng'!$I:$I=$I357,'Data tổng'!$B:$B&lt;&gt;$B357),""ok""))"),"ok")</f>
        <v>ok</v>
      </c>
      <c r="M828" s="16" t="s">
        <v>83</v>
      </c>
      <c r="N828" s="16" t="s">
        <v>243</v>
      </c>
      <c r="O828" s="16"/>
      <c r="P828" s="16"/>
      <c r="Q828" s="16"/>
      <c r="R828" s="16"/>
      <c r="S828" s="16"/>
      <c r="T828" s="16"/>
      <c r="U828" s="22" t="s">
        <v>3183</v>
      </c>
      <c r="V828" s="23">
        <v>44650</v>
      </c>
      <c r="W828" s="24" t="s">
        <v>57</v>
      </c>
      <c r="X828" s="25">
        <v>44651</v>
      </c>
      <c r="Y828" s="33">
        <v>0.41666666666666669</v>
      </c>
      <c r="Z828" s="26" t="s">
        <v>3184</v>
      </c>
      <c r="AA828" s="26" t="s">
        <v>47</v>
      </c>
      <c r="AB828" s="27"/>
      <c r="AC828" s="27"/>
      <c r="AD828" s="29"/>
      <c r="AE828" s="29"/>
      <c r="AF828" s="29"/>
      <c r="AG828" s="29"/>
    </row>
    <row r="829" spans="1:33" ht="38.5" hidden="1">
      <c r="A829" s="19">
        <v>44650</v>
      </c>
      <c r="B829" s="16" t="s">
        <v>1866</v>
      </c>
      <c r="C829" s="22" t="s">
        <v>2313</v>
      </c>
      <c r="D829" s="16"/>
      <c r="E829" s="16"/>
      <c r="F829" s="17" t="str">
        <f t="shared" si="15"/>
        <v>Fail Phỏng vấn</v>
      </c>
      <c r="G829" s="16" t="s">
        <v>3185</v>
      </c>
      <c r="H829" s="86">
        <v>352792615</v>
      </c>
      <c r="I829" s="16" t="s">
        <v>3186</v>
      </c>
      <c r="J829" s="81"/>
      <c r="K829" s="30" t="s">
        <v>3187</v>
      </c>
      <c r="L829" s="21" t="str">
        <f ca="1">IFERROR(__xludf.DUMMYFUNCTION("if(or(countifs($H$3:H358,H358)&gt;1, countifs($I$3:I358,I358)&gt;1),""Trùng"",if(or(COUNTIFS('Data tổng'!$I:$I,$I358)&gt;1,COUNTIFS('Data tổng'!$H:$H,$H358)&gt;1),""Trùng ""&amp;FILTER('Data tổng'!$B:$B,'Data tổng'!$I:$I=$I358,'Data tổng'!$B:$B&lt;&gt;$B358),""ok""))"),"ok")</f>
        <v>ok</v>
      </c>
      <c r="M829" s="16" t="s">
        <v>83</v>
      </c>
      <c r="N829" s="16" t="s">
        <v>243</v>
      </c>
      <c r="O829" s="16"/>
      <c r="P829" s="16"/>
      <c r="Q829" s="16"/>
      <c r="R829" s="16"/>
      <c r="S829" s="16"/>
      <c r="T829" s="16"/>
      <c r="U829" s="22" t="s">
        <v>3183</v>
      </c>
      <c r="V829" s="23">
        <v>44650</v>
      </c>
      <c r="W829" s="24" t="s">
        <v>57</v>
      </c>
      <c r="X829" s="25">
        <v>44651</v>
      </c>
      <c r="Y829" s="33">
        <v>0.4375</v>
      </c>
      <c r="Z829" s="26" t="s">
        <v>3184</v>
      </c>
      <c r="AA829" s="26" t="s">
        <v>47</v>
      </c>
      <c r="AB829" s="27"/>
      <c r="AC829" s="27"/>
      <c r="AD829" s="29"/>
      <c r="AE829" s="29"/>
      <c r="AF829" s="29"/>
      <c r="AG829" s="29"/>
    </row>
    <row r="830" spans="1:33" ht="38.5" hidden="1">
      <c r="A830" s="19">
        <v>44650</v>
      </c>
      <c r="B830" s="16" t="s">
        <v>1866</v>
      </c>
      <c r="C830" s="22" t="s">
        <v>2313</v>
      </c>
      <c r="D830" s="16"/>
      <c r="E830" s="16"/>
      <c r="F830" s="17" t="str">
        <f t="shared" si="15"/>
        <v>Fail Phỏng vấn</v>
      </c>
      <c r="G830" s="16" t="s">
        <v>3188</v>
      </c>
      <c r="H830" s="86">
        <v>983082880</v>
      </c>
      <c r="I830" s="16" t="s">
        <v>3189</v>
      </c>
      <c r="J830" s="81"/>
      <c r="K830" s="30" t="s">
        <v>3190</v>
      </c>
      <c r="L830" s="21" t="str">
        <f ca="1">IFERROR(__xludf.DUMMYFUNCTION("if(or(countifs($H$3:H359,H359)&gt;1, countifs($I$3:I359,I359)&gt;1),""Trùng"",if(or(COUNTIFS('Data tổng'!$I:$I,$I359)&gt;1,COUNTIFS('Data tổng'!$H:$H,$H359)&gt;1),""Trùng ""&amp;FILTER('Data tổng'!$B:$B,'Data tổng'!$I:$I=$I359,'Data tổng'!$B:$B&lt;&gt;$B359),""ok""))"),"ok")</f>
        <v>ok</v>
      </c>
      <c r="M830" s="16" t="s">
        <v>112</v>
      </c>
      <c r="N830" s="16" t="s">
        <v>2769</v>
      </c>
      <c r="O830" s="16"/>
      <c r="P830" s="16"/>
      <c r="Q830" s="16"/>
      <c r="R830" s="16"/>
      <c r="S830" s="16"/>
      <c r="T830" s="16"/>
      <c r="U830" s="22" t="s">
        <v>3191</v>
      </c>
      <c r="V830" s="23">
        <v>44650</v>
      </c>
      <c r="W830" s="24" t="s">
        <v>57</v>
      </c>
      <c r="X830" s="25">
        <v>44651</v>
      </c>
      <c r="Y830" s="33">
        <v>0.45833333333333331</v>
      </c>
      <c r="Z830" s="26" t="s">
        <v>2202</v>
      </c>
      <c r="AA830" s="26" t="s">
        <v>47</v>
      </c>
      <c r="AB830" s="27"/>
      <c r="AC830" s="27"/>
      <c r="AD830" s="29"/>
      <c r="AE830" s="29"/>
      <c r="AF830" s="29"/>
      <c r="AG830" s="29"/>
    </row>
    <row r="831" spans="1:33" ht="38.5" hidden="1">
      <c r="A831" s="19">
        <v>44650</v>
      </c>
      <c r="B831" s="16" t="s">
        <v>1866</v>
      </c>
      <c r="C831" s="22" t="s">
        <v>2122</v>
      </c>
      <c r="D831" s="16"/>
      <c r="E831" s="16"/>
      <c r="F831" s="17" t="str">
        <f t="shared" si="15"/>
        <v>Fail Phỏng vấn</v>
      </c>
      <c r="G831" s="16" t="s">
        <v>1630</v>
      </c>
      <c r="H831" s="86">
        <v>372617831</v>
      </c>
      <c r="I831" s="16" t="s">
        <v>3192</v>
      </c>
      <c r="J831" s="81"/>
      <c r="K831" s="30" t="s">
        <v>3193</v>
      </c>
      <c r="L831" s="21" t="str">
        <f ca="1">IFERROR(__xludf.DUMMYFUNCTION("if(or(countifs($H$3:H360,H360)&gt;1, countifs($I$3:I360,I360)&gt;1),""Trùng"",if(or(COUNTIFS('Data tổng'!$I:$I,$I360)&gt;1,COUNTIFS('Data tổng'!$H:$H,$H360)&gt;1),""Trùng ""&amp;FILTER('Data tổng'!$B:$B,'Data tổng'!$I:$I=$I360,'Data tổng'!$B:$B&lt;&gt;$B360),""ok""))"),"ok")</f>
        <v>ok</v>
      </c>
      <c r="M831" s="16" t="s">
        <v>83</v>
      </c>
      <c r="N831" s="16" t="s">
        <v>243</v>
      </c>
      <c r="O831" s="16"/>
      <c r="P831" s="16"/>
      <c r="Q831" s="16"/>
      <c r="R831" s="16"/>
      <c r="S831" s="16"/>
      <c r="T831" s="16"/>
      <c r="U831" s="22"/>
      <c r="V831" s="23">
        <v>44651</v>
      </c>
      <c r="W831" s="24" t="s">
        <v>57</v>
      </c>
      <c r="X831" s="25">
        <v>44651</v>
      </c>
      <c r="Y831" s="33">
        <v>0.70833333333333337</v>
      </c>
      <c r="Z831" s="26" t="s">
        <v>3175</v>
      </c>
      <c r="AA831" s="26" t="s">
        <v>47</v>
      </c>
      <c r="AB831" s="27"/>
      <c r="AC831" s="27"/>
      <c r="AD831" s="29"/>
      <c r="AE831" s="29"/>
      <c r="AF831" s="29"/>
      <c r="AG831" s="29"/>
    </row>
    <row r="832" spans="1:33" ht="26" hidden="1">
      <c r="A832" s="19">
        <v>44651</v>
      </c>
      <c r="B832" s="16" t="s">
        <v>1866</v>
      </c>
      <c r="C832" s="22" t="s">
        <v>2122</v>
      </c>
      <c r="D832" s="16"/>
      <c r="E832" s="16"/>
      <c r="F832" s="17" t="str">
        <f t="shared" si="15"/>
        <v>Đồng ý offer</v>
      </c>
      <c r="G832" s="16" t="s">
        <v>3194</v>
      </c>
      <c r="H832" s="86">
        <v>946846693</v>
      </c>
      <c r="I832" s="16" t="s">
        <v>3195</v>
      </c>
      <c r="J832" s="81"/>
      <c r="K832" s="30" t="s">
        <v>3196</v>
      </c>
      <c r="L832" s="21" t="str">
        <f ca="1">IFERROR(__xludf.DUMMYFUNCTION("if(or(countifs($H$3:H361,H361)&gt;1, countifs($I$3:I361,I361)&gt;1),""Trùng"",if(or(COUNTIFS('Data tổng'!$I:$I,$I361)&gt;1,COUNTIFS('Data tổng'!$H:$H,$H361)&gt;1),""Trùng ""&amp;FILTER('Data tổng'!$B:$B,'Data tổng'!$I:$I=$I361,'Data tổng'!$B:$B&lt;&gt;$B361),""ok""))"),"ok")</f>
        <v>ok</v>
      </c>
      <c r="M832" s="16" t="s">
        <v>83</v>
      </c>
      <c r="N832" s="16" t="s">
        <v>243</v>
      </c>
      <c r="O832" s="16"/>
      <c r="P832" s="16"/>
      <c r="Q832" s="16"/>
      <c r="R832" s="16"/>
      <c r="S832" s="16"/>
      <c r="T832" s="16"/>
      <c r="U832" s="22"/>
      <c r="V832" s="23">
        <v>44651</v>
      </c>
      <c r="W832" s="24" t="s">
        <v>57</v>
      </c>
      <c r="X832" s="25">
        <v>44652</v>
      </c>
      <c r="Y832" s="33">
        <v>0.41666666666666669</v>
      </c>
      <c r="Z832" s="26" t="s">
        <v>3197</v>
      </c>
      <c r="AA832" s="26" t="s">
        <v>57</v>
      </c>
      <c r="AB832" s="39">
        <v>44665</v>
      </c>
      <c r="AC832" s="27" t="s">
        <v>65</v>
      </c>
      <c r="AD832" s="118">
        <v>44685</v>
      </c>
      <c r="AE832" s="29"/>
      <c r="AF832" s="29"/>
      <c r="AG832" s="35">
        <v>13000000</v>
      </c>
    </row>
    <row r="833" spans="1:33" ht="51" hidden="1">
      <c r="A833" s="19">
        <v>44651</v>
      </c>
      <c r="B833" s="16" t="s">
        <v>1866</v>
      </c>
      <c r="C833" s="22" t="s">
        <v>2313</v>
      </c>
      <c r="D833" s="16"/>
      <c r="E833" s="16"/>
      <c r="F833" s="17" t="str">
        <f t="shared" si="15"/>
        <v>Fail Phỏng vấn</v>
      </c>
      <c r="G833" s="16" t="s">
        <v>3198</v>
      </c>
      <c r="H833" s="86">
        <v>915812346</v>
      </c>
      <c r="I833" s="16" t="s">
        <v>3199</v>
      </c>
      <c r="J833" s="81"/>
      <c r="K833" s="30" t="s">
        <v>3200</v>
      </c>
      <c r="L833" s="21" t="str">
        <f ca="1">IFERROR(__xludf.DUMMYFUNCTION("if(or(countifs($H$3:H362,H362)&gt;1, countifs($I$3:I362,I362)&gt;1),""Trùng"",if(or(COUNTIFS('Data tổng'!$I:$I,$I362)&gt;1,COUNTIFS('Data tổng'!$H:$H,$H362)&gt;1),""Trùng ""&amp;FILTER('Data tổng'!$B:$B,'Data tổng'!$I:$I=$I362,'Data tổng'!$B:$B&lt;&gt;$B362),""ok""))"),"ok")</f>
        <v>ok</v>
      </c>
      <c r="M833" s="16" t="s">
        <v>83</v>
      </c>
      <c r="N833" s="16" t="s">
        <v>243</v>
      </c>
      <c r="O833" s="16"/>
      <c r="P833" s="16"/>
      <c r="Q833" s="16"/>
      <c r="R833" s="16"/>
      <c r="S833" s="16"/>
      <c r="T833" s="16"/>
      <c r="U833" s="22" t="s">
        <v>3201</v>
      </c>
      <c r="V833" s="23">
        <v>44651</v>
      </c>
      <c r="W833" s="24" t="s">
        <v>57</v>
      </c>
      <c r="X833" s="25">
        <v>44652</v>
      </c>
      <c r="Y833" s="33">
        <v>0.66666666666666663</v>
      </c>
      <c r="Z833" s="26" t="s">
        <v>2859</v>
      </c>
      <c r="AA833" s="26" t="s">
        <v>47</v>
      </c>
      <c r="AB833" s="27"/>
      <c r="AC833" s="27"/>
      <c r="AD833" s="29"/>
      <c r="AE833" s="29"/>
      <c r="AF833" s="29"/>
      <c r="AG833" s="29"/>
    </row>
    <row r="834" spans="1:33" ht="38.5" hidden="1">
      <c r="A834" s="19">
        <v>44651</v>
      </c>
      <c r="B834" s="16" t="s">
        <v>1866</v>
      </c>
      <c r="C834" s="22" t="s">
        <v>2313</v>
      </c>
      <c r="D834" s="16"/>
      <c r="E834" s="16"/>
      <c r="F834" s="17" t="str">
        <f t="shared" si="15"/>
        <v>Fail Phỏng vấn</v>
      </c>
      <c r="G834" s="16" t="s">
        <v>3202</v>
      </c>
      <c r="H834" s="18">
        <v>973095644</v>
      </c>
      <c r="I834" s="16" t="s">
        <v>3203</v>
      </c>
      <c r="J834" s="81"/>
      <c r="K834" s="30" t="s">
        <v>3204</v>
      </c>
      <c r="L834" s="21" t="str">
        <f ca="1">IFERROR(__xludf.DUMMYFUNCTION("if(or(countifs($H$3:H363,H363)&gt;1, countifs($I$3:I363,I363)&gt;1),""Trùng"",if(or(COUNTIFS('Data tổng'!$I:$I,$I363)&gt;1,COUNTIFS('Data tổng'!$H:$H,$H363)&gt;1),""Trùng ""&amp;FILTER('Data tổng'!$B:$B,'Data tổng'!$I:$I=$I363,'Data tổng'!$B:$B&lt;&gt;$B363),""ok""))"),"ok")</f>
        <v>ok</v>
      </c>
      <c r="M834" s="16" t="s">
        <v>83</v>
      </c>
      <c r="N834" s="16" t="s">
        <v>243</v>
      </c>
      <c r="O834" s="16"/>
      <c r="P834" s="16"/>
      <c r="Q834" s="16"/>
      <c r="R834" s="16"/>
      <c r="S834" s="16"/>
      <c r="T834" s="16"/>
      <c r="U834" s="22" t="s">
        <v>3205</v>
      </c>
      <c r="V834" s="23">
        <v>44651</v>
      </c>
      <c r="W834" s="24" t="s">
        <v>57</v>
      </c>
      <c r="X834" s="25">
        <v>44652</v>
      </c>
      <c r="Y834" s="33">
        <v>0.6875</v>
      </c>
      <c r="Z834" s="26" t="s">
        <v>2202</v>
      </c>
      <c r="AA834" s="26" t="s">
        <v>47</v>
      </c>
      <c r="AB834" s="27"/>
      <c r="AC834" s="27"/>
      <c r="AD834" s="29"/>
      <c r="AE834" s="29"/>
      <c r="AF834" s="29"/>
      <c r="AG834" s="29"/>
    </row>
    <row r="835" spans="1:33" ht="38.5" hidden="1">
      <c r="A835" s="19">
        <v>44652</v>
      </c>
      <c r="B835" s="16" t="s">
        <v>1866</v>
      </c>
      <c r="C835" s="22" t="s">
        <v>155</v>
      </c>
      <c r="D835" s="16" t="s">
        <v>1455</v>
      </c>
      <c r="E835" s="16"/>
      <c r="F835" s="17" t="str">
        <f t="shared" ref="F835:F898" si="16">IF(G835="","",IF(AE835="Yes", "Đã onboard", IF(AE835="No", "Không onboard", IF(AC835="Yes", "Đồng ý offer", IF(AC835="Consider", "Cân nhắc offer",IF(AC835="No", "Từ chối offer", IF(AA835="Pass", "Pass Phỏng vấn", IF(AA835="Fail", "Fail Phỏng vấn", IF(AA835="Cancel", "Hủy Phỏng vấn", IF(AA835="Reject", "Từ chối Phỏng vấn", IF(AA835="Consider", "Cân nhắc KQ PV", IF(AND(X835&lt;&gt;"",AA835="",W835="Pass"), "Có lịch PV",IF(W835="Pass","Pass CV",IF(W835="Fail","Fail CV",IF(W835="Reject","Từ chối ứng tuyển", IF(W835="Consider","Cân nhắc CV","Đã nhận được CV"))))))))))))))))</f>
        <v>Fail Phỏng vấn</v>
      </c>
      <c r="G835" s="16" t="s">
        <v>3206</v>
      </c>
      <c r="H835" s="18">
        <v>365248042</v>
      </c>
      <c r="I835" s="16" t="s">
        <v>3207</v>
      </c>
      <c r="J835" s="81"/>
      <c r="K835" s="30" t="s">
        <v>3208</v>
      </c>
      <c r="L835" s="21" t="str">
        <f ca="1">IFERROR(__xludf.DUMMYFUNCTION("if(or(countifs($H$3:H364,H364)&gt;1, countifs($I$3:I364,I364)&gt;1),""Trùng"",if(or(COUNTIFS('Data tổng'!$I:$I,$I364)&gt;1,COUNTIFS('Data tổng'!$H:$H,$H364)&gt;1),""Trùng ""&amp;FILTER('Data tổng'!$B:$B,'Data tổng'!$I:$I=$I364,'Data tổng'!$B:$B&lt;&gt;$B364),""ok""))"),"ok")</f>
        <v>ok</v>
      </c>
      <c r="M835" s="16" t="s">
        <v>112</v>
      </c>
      <c r="N835" s="16" t="s">
        <v>3209</v>
      </c>
      <c r="O835" s="16"/>
      <c r="P835" s="16"/>
      <c r="Q835" s="16"/>
      <c r="R835" s="16"/>
      <c r="S835" s="16"/>
      <c r="T835" s="16"/>
      <c r="U835" s="22" t="s">
        <v>3210</v>
      </c>
      <c r="V835" s="23">
        <v>44652</v>
      </c>
      <c r="W835" s="24" t="s">
        <v>57</v>
      </c>
      <c r="X835" s="25">
        <v>44655</v>
      </c>
      <c r="Y835" s="33">
        <v>0.70833333333333337</v>
      </c>
      <c r="Z835" s="26" t="s">
        <v>3130</v>
      </c>
      <c r="AA835" s="26" t="s">
        <v>47</v>
      </c>
      <c r="AB835" s="27"/>
      <c r="AC835" s="27"/>
      <c r="AD835" s="29"/>
      <c r="AE835" s="29"/>
      <c r="AF835" s="29"/>
      <c r="AG835" s="29"/>
    </row>
    <row r="836" spans="1:33" ht="51" hidden="1">
      <c r="A836" s="19">
        <v>44652</v>
      </c>
      <c r="B836" s="16" t="s">
        <v>1866</v>
      </c>
      <c r="C836" s="22" t="s">
        <v>1944</v>
      </c>
      <c r="D836" s="16" t="s">
        <v>417</v>
      </c>
      <c r="E836" s="16"/>
      <c r="F836" s="17" t="str">
        <f t="shared" si="16"/>
        <v>Từ chối offer</v>
      </c>
      <c r="G836" s="16" t="s">
        <v>3211</v>
      </c>
      <c r="H836" s="18">
        <v>762156462</v>
      </c>
      <c r="I836" s="16" t="s">
        <v>3212</v>
      </c>
      <c r="J836" s="81"/>
      <c r="K836" s="30" t="s">
        <v>3213</v>
      </c>
      <c r="L836" s="21" t="str">
        <f ca="1">IFERROR(__xludf.DUMMYFUNCTION("if(or(countifs($H$3:H365,H365)&gt;1, countifs($I$3:I365,I365)&gt;1),""Trùng"",if(or(COUNTIFS('Data tổng'!$I:$I,$I365)&gt;1,COUNTIFS('Data tổng'!$H:$H,$H365)&gt;1),""Trùng ""&amp;FILTER('Data tổng'!$B:$B,'Data tổng'!$I:$I=$I365,'Data tổng'!$B:$B&lt;&gt;$B365),""ok""))"),"ok")</f>
        <v>ok</v>
      </c>
      <c r="M836" s="16" t="s">
        <v>83</v>
      </c>
      <c r="N836" s="16" t="s">
        <v>243</v>
      </c>
      <c r="O836" s="16"/>
      <c r="P836" s="16"/>
      <c r="Q836" s="16"/>
      <c r="R836" s="16"/>
      <c r="S836" s="16"/>
      <c r="T836" s="16"/>
      <c r="U836" s="22" t="s">
        <v>3214</v>
      </c>
      <c r="V836" s="23">
        <v>44652</v>
      </c>
      <c r="W836" s="24" t="s">
        <v>57</v>
      </c>
      <c r="X836" s="25">
        <v>44656</v>
      </c>
      <c r="Y836" s="33">
        <v>0.75</v>
      </c>
      <c r="Z836" s="26" t="s">
        <v>1446</v>
      </c>
      <c r="AA836" s="26" t="s">
        <v>57</v>
      </c>
      <c r="AB836" s="39">
        <v>44657</v>
      </c>
      <c r="AC836" s="27" t="s">
        <v>128</v>
      </c>
      <c r="AD836" s="29"/>
      <c r="AE836" s="29"/>
      <c r="AF836" s="29"/>
      <c r="AG836" s="35">
        <v>21000000</v>
      </c>
    </row>
    <row r="837" spans="1:33" ht="51" hidden="1">
      <c r="A837" s="19">
        <v>44652</v>
      </c>
      <c r="B837" s="16" t="s">
        <v>1866</v>
      </c>
      <c r="C837" s="22" t="s">
        <v>78</v>
      </c>
      <c r="D837" s="16" t="s">
        <v>79</v>
      </c>
      <c r="E837" s="16"/>
      <c r="F837" s="17" t="str">
        <f t="shared" si="16"/>
        <v>Fail Phỏng vấn</v>
      </c>
      <c r="G837" s="16" t="s">
        <v>3215</v>
      </c>
      <c r="H837" s="18">
        <v>336015836</v>
      </c>
      <c r="I837" s="16" t="s">
        <v>3216</v>
      </c>
      <c r="J837" s="81"/>
      <c r="K837" s="30" t="s">
        <v>3217</v>
      </c>
      <c r="L837" s="21" t="str">
        <f ca="1">IFERROR(__xludf.DUMMYFUNCTION("if(or(countifs($H$3:H366,H366)&gt;1, countifs($I$3:I366,I366)&gt;1),""Trùng"",if(or(COUNTIFS('Data tổng'!$I:$I,$I366)&gt;1,COUNTIFS('Data tổng'!$H:$H,$H366)&gt;1),""Trùng ""&amp;FILTER('Data tổng'!$B:$B,'Data tổng'!$I:$I=$I366,'Data tổng'!$B:$B&lt;&gt;$B366),""ok""))"),"ok")</f>
        <v>ok</v>
      </c>
      <c r="M837" s="16" t="s">
        <v>40</v>
      </c>
      <c r="N837" s="16" t="s">
        <v>243</v>
      </c>
      <c r="O837" s="16"/>
      <c r="P837" s="16"/>
      <c r="Q837" s="16"/>
      <c r="R837" s="16"/>
      <c r="S837" s="16"/>
      <c r="T837" s="16"/>
      <c r="U837" s="22" t="s">
        <v>3218</v>
      </c>
      <c r="V837" s="23">
        <v>44652</v>
      </c>
      <c r="W837" s="24" t="s">
        <v>57</v>
      </c>
      <c r="X837" s="25">
        <v>44663</v>
      </c>
      <c r="Y837" s="33">
        <v>0.60416666666666663</v>
      </c>
      <c r="Z837" s="26" t="s">
        <v>3219</v>
      </c>
      <c r="AA837" s="26" t="s">
        <v>47</v>
      </c>
      <c r="AB837" s="27"/>
      <c r="AC837" s="27"/>
      <c r="AD837" s="29"/>
      <c r="AE837" s="29"/>
      <c r="AF837" s="29"/>
      <c r="AG837" s="29"/>
    </row>
    <row r="838" spans="1:33" ht="38.5" hidden="1">
      <c r="A838" s="19">
        <v>44652</v>
      </c>
      <c r="B838" s="16" t="s">
        <v>1866</v>
      </c>
      <c r="C838" s="22" t="s">
        <v>78</v>
      </c>
      <c r="D838" s="16" t="s">
        <v>79</v>
      </c>
      <c r="E838" s="16"/>
      <c r="F838" s="17" t="str">
        <f t="shared" si="16"/>
        <v>Từ chối Phỏng vấn</v>
      </c>
      <c r="G838" s="16" t="s">
        <v>3220</v>
      </c>
      <c r="H838" s="18">
        <v>362354545</v>
      </c>
      <c r="I838" s="16" t="s">
        <v>3221</v>
      </c>
      <c r="J838" s="81"/>
      <c r="K838" s="30" t="s">
        <v>3222</v>
      </c>
      <c r="L838" s="21" t="str">
        <f ca="1">IFERROR(__xludf.DUMMYFUNCTION("if(or(countifs($H$3:H367,H367)&gt;1, countifs($I$3:I367,I367)&gt;1),""Trùng"",if(or(COUNTIFS('Data tổng'!$I:$I,$I367)&gt;1,COUNTIFS('Data tổng'!$H:$H,$H367)&gt;1),""Trùng ""&amp;FILTER('Data tổng'!$B:$B,'Data tổng'!$I:$I=$I367,'Data tổng'!$B:$B&lt;&gt;$B367),""ok""))"),"ok")</f>
        <v>ok</v>
      </c>
      <c r="M838" s="16" t="s">
        <v>40</v>
      </c>
      <c r="N838" s="16" t="s">
        <v>243</v>
      </c>
      <c r="O838" s="16"/>
      <c r="P838" s="16"/>
      <c r="Q838" s="16"/>
      <c r="R838" s="16"/>
      <c r="S838" s="16"/>
      <c r="T838" s="16"/>
      <c r="U838" s="22"/>
      <c r="V838" s="23">
        <v>44652</v>
      </c>
      <c r="W838" s="24" t="s">
        <v>57</v>
      </c>
      <c r="X838" s="25">
        <v>44655</v>
      </c>
      <c r="Y838" s="33">
        <v>0.66666666666666663</v>
      </c>
      <c r="Z838" s="26" t="s">
        <v>3223</v>
      </c>
      <c r="AA838" s="26" t="s">
        <v>58</v>
      </c>
      <c r="AB838" s="27"/>
      <c r="AC838" s="27"/>
      <c r="AD838" s="29"/>
      <c r="AE838" s="29"/>
      <c r="AF838" s="29"/>
      <c r="AG838" s="29"/>
    </row>
    <row r="839" spans="1:33" ht="38.5" hidden="1">
      <c r="A839" s="19">
        <v>44655</v>
      </c>
      <c r="B839" s="16" t="s">
        <v>1866</v>
      </c>
      <c r="C839" s="22" t="s">
        <v>155</v>
      </c>
      <c r="D839" s="16" t="s">
        <v>79</v>
      </c>
      <c r="E839" s="16"/>
      <c r="F839" s="17" t="str">
        <f t="shared" si="16"/>
        <v>Fail Phỏng vấn</v>
      </c>
      <c r="G839" s="16" t="s">
        <v>3224</v>
      </c>
      <c r="H839" s="18">
        <v>348033300</v>
      </c>
      <c r="I839" s="16" t="s">
        <v>3225</v>
      </c>
      <c r="J839" s="81"/>
      <c r="K839" s="30" t="s">
        <v>3226</v>
      </c>
      <c r="L839" s="21" t="str">
        <f ca="1">IFERROR(__xludf.DUMMYFUNCTION("if(or(countifs($H$3:H368,H368)&gt;1, countifs($I$3:I368,I368)&gt;1),""Trùng"",if(or(COUNTIFS('Data tổng'!$I:$I,$I368)&gt;1,COUNTIFS('Data tổng'!$H:$H,$H368)&gt;1),""Trùng ""&amp;FILTER('Data tổng'!$B:$B,'Data tổng'!$I:$I=$I368,'Data tổng'!$B:$B&lt;&gt;$B368),""ok""))"),"ok")</f>
        <v>ok</v>
      </c>
      <c r="M839" s="16" t="s">
        <v>83</v>
      </c>
      <c r="N839" s="16" t="s">
        <v>84</v>
      </c>
      <c r="O839" s="16"/>
      <c r="P839" s="16"/>
      <c r="Q839" s="16"/>
      <c r="R839" s="16"/>
      <c r="S839" s="16"/>
      <c r="T839" s="16"/>
      <c r="U839" s="22"/>
      <c r="V839" s="23">
        <v>44655</v>
      </c>
      <c r="W839" s="24" t="s">
        <v>57</v>
      </c>
      <c r="X839" s="25">
        <v>44656</v>
      </c>
      <c r="Y839" s="33">
        <v>0.66666666666666663</v>
      </c>
      <c r="Z839" s="26" t="s">
        <v>3227</v>
      </c>
      <c r="AA839" s="26" t="s">
        <v>47</v>
      </c>
      <c r="AB839" s="27"/>
      <c r="AC839" s="27"/>
      <c r="AD839" s="29"/>
      <c r="AE839" s="29"/>
      <c r="AF839" s="29"/>
      <c r="AG839" s="29"/>
    </row>
    <row r="840" spans="1:33" hidden="1">
      <c r="A840" s="19">
        <v>44655</v>
      </c>
      <c r="B840" s="16" t="s">
        <v>1866</v>
      </c>
      <c r="C840" s="22" t="s">
        <v>1944</v>
      </c>
      <c r="D840" s="16"/>
      <c r="E840" s="16"/>
      <c r="F840" s="17" t="str">
        <f t="shared" si="16"/>
        <v>Fail CV</v>
      </c>
      <c r="G840" s="16" t="s">
        <v>3228</v>
      </c>
      <c r="H840" s="18">
        <v>904889918</v>
      </c>
      <c r="I840" s="16" t="s">
        <v>3229</v>
      </c>
      <c r="J840" s="81"/>
      <c r="K840" s="30" t="s">
        <v>3230</v>
      </c>
      <c r="L840" s="21" t="str">
        <f ca="1">IFERROR(__xludf.DUMMYFUNCTION("if(or(countifs($H$3:H369,H369)&gt;1, countifs($I$3:I369,I369)&gt;1),""Trùng"",if(or(COUNTIFS('Data tổng'!$I:$I,$I369)&gt;1,COUNTIFS('Data tổng'!$H:$H,$H369)&gt;1),""Trùng ""&amp;FILTER('Data tổng'!$B:$B,'Data tổng'!$I:$I=$I369,'Data tổng'!$B:$B&lt;&gt;$B369),""ok""))"),"ok")</f>
        <v>ok</v>
      </c>
      <c r="M840" s="16" t="s">
        <v>83</v>
      </c>
      <c r="N840" s="16" t="s">
        <v>84</v>
      </c>
      <c r="O840" s="16"/>
      <c r="P840" s="16"/>
      <c r="Q840" s="16"/>
      <c r="R840" s="16"/>
      <c r="S840" s="16"/>
      <c r="T840" s="16"/>
      <c r="U840" s="22"/>
      <c r="V840" s="23">
        <v>44655</v>
      </c>
      <c r="W840" s="24" t="s">
        <v>47</v>
      </c>
      <c r="X840" s="25"/>
      <c r="Y840" s="26"/>
      <c r="Z840" s="26"/>
      <c r="AA840" s="26"/>
      <c r="AB840" s="27"/>
      <c r="AC840" s="27"/>
      <c r="AD840" s="29"/>
      <c r="AE840" s="29"/>
      <c r="AF840" s="29"/>
      <c r="AG840" s="29"/>
    </row>
    <row r="841" spans="1:33" ht="38.5" hidden="1">
      <c r="A841" s="19">
        <v>44655</v>
      </c>
      <c r="B841" s="16" t="s">
        <v>1866</v>
      </c>
      <c r="C841" s="22" t="s">
        <v>1944</v>
      </c>
      <c r="D841" s="16"/>
      <c r="E841" s="16"/>
      <c r="F841" s="17" t="str">
        <f t="shared" si="16"/>
        <v>Từ chối Phỏng vấn</v>
      </c>
      <c r="G841" s="16" t="s">
        <v>3231</v>
      </c>
      <c r="H841" s="18" t="s">
        <v>3232</v>
      </c>
      <c r="I841" s="16" t="s">
        <v>3233</v>
      </c>
      <c r="J841" s="81"/>
      <c r="K841" s="30" t="s">
        <v>3234</v>
      </c>
      <c r="L841" s="21" t="str">
        <f ca="1">IFERROR(__xludf.DUMMYFUNCTION("if(or(countifs($H$3:H370,H370)&gt;1, countifs($I$3:I370,I370)&gt;1),""Trùng"",if(or(COUNTIFS('Data tổng'!$I:$I,$I370)&gt;1,COUNTIFS('Data tổng'!$H:$H,$H370)&gt;1),""Trùng ""&amp;FILTER('Data tổng'!$B:$B,'Data tổng'!$I:$I=$I370,'Data tổng'!$B:$B&lt;&gt;$B370),""ok""))"),"ok")</f>
        <v>ok</v>
      </c>
      <c r="M841" s="16" t="s">
        <v>83</v>
      </c>
      <c r="N841" s="16" t="s">
        <v>84</v>
      </c>
      <c r="O841" s="16"/>
      <c r="P841" s="16"/>
      <c r="Q841" s="16"/>
      <c r="R841" s="16"/>
      <c r="S841" s="16"/>
      <c r="T841" s="16"/>
      <c r="U841" s="22"/>
      <c r="V841" s="23">
        <v>44655</v>
      </c>
      <c r="W841" s="24" t="s">
        <v>57</v>
      </c>
      <c r="X841" s="25"/>
      <c r="Y841" s="33"/>
      <c r="Z841" s="26" t="s">
        <v>1446</v>
      </c>
      <c r="AA841" s="26" t="s">
        <v>58</v>
      </c>
      <c r="AB841" s="27"/>
      <c r="AC841" s="27"/>
      <c r="AD841" s="29"/>
      <c r="AE841" s="29"/>
      <c r="AF841" s="29"/>
      <c r="AG841" s="29"/>
    </row>
    <row r="842" spans="1:33" hidden="1">
      <c r="A842" s="19">
        <v>44655</v>
      </c>
      <c r="B842" s="16" t="s">
        <v>1866</v>
      </c>
      <c r="C842" s="22" t="s">
        <v>1944</v>
      </c>
      <c r="D842" s="16"/>
      <c r="E842" s="16"/>
      <c r="F842" s="17" t="str">
        <f t="shared" si="16"/>
        <v>Fail CV</v>
      </c>
      <c r="G842" s="16" t="s">
        <v>3235</v>
      </c>
      <c r="H842" s="18">
        <v>916990611</v>
      </c>
      <c r="I842" s="16" t="s">
        <v>3236</v>
      </c>
      <c r="J842" s="81"/>
      <c r="K842" s="30" t="s">
        <v>3237</v>
      </c>
      <c r="L842" s="21" t="str">
        <f ca="1">IFERROR(__xludf.DUMMYFUNCTION("if(or(countifs($H$3:H371,H371)&gt;1, countifs($I$3:I371,I371)&gt;1),""Trùng"",if(or(COUNTIFS('Data tổng'!$I:$I,$I371)&gt;1,COUNTIFS('Data tổng'!$H:$H,$H371)&gt;1),""Trùng ""&amp;FILTER('Data tổng'!$B:$B,'Data tổng'!$I:$I=$I371,'Data tổng'!$B:$B&lt;&gt;$B371),""ok""))"),"ok")</f>
        <v>ok</v>
      </c>
      <c r="M842" s="16" t="s">
        <v>83</v>
      </c>
      <c r="N842" s="16" t="s">
        <v>243</v>
      </c>
      <c r="O842" s="16"/>
      <c r="P842" s="16"/>
      <c r="Q842" s="16"/>
      <c r="R842" s="16"/>
      <c r="S842" s="16"/>
      <c r="T842" s="16"/>
      <c r="U842" s="22"/>
      <c r="V842" s="23">
        <v>44655</v>
      </c>
      <c r="W842" s="24" t="s">
        <v>47</v>
      </c>
      <c r="X842" s="25"/>
      <c r="Y842" s="26"/>
      <c r="Z842" s="26"/>
      <c r="AA842" s="26"/>
      <c r="AB842" s="27"/>
      <c r="AC842" s="27"/>
      <c r="AD842" s="29"/>
      <c r="AE842" s="29"/>
      <c r="AF842" s="29"/>
      <c r="AG842" s="29"/>
    </row>
    <row r="843" spans="1:33" hidden="1">
      <c r="A843" s="19">
        <v>44655</v>
      </c>
      <c r="B843" s="16" t="s">
        <v>1866</v>
      </c>
      <c r="C843" s="22" t="s">
        <v>1944</v>
      </c>
      <c r="D843" s="16"/>
      <c r="E843" s="16"/>
      <c r="F843" s="17" t="str">
        <f t="shared" si="16"/>
        <v>Fail CV</v>
      </c>
      <c r="G843" s="16" t="s">
        <v>3238</v>
      </c>
      <c r="H843" s="18">
        <v>981238286</v>
      </c>
      <c r="I843" s="16" t="s">
        <v>3239</v>
      </c>
      <c r="J843" s="81"/>
      <c r="K843" s="30" t="s">
        <v>3240</v>
      </c>
      <c r="L843" s="21" t="str">
        <f ca="1">IFERROR(__xludf.DUMMYFUNCTION("if(or(countifs($H$3:H372,H372)&gt;1, countifs($I$3:I372,I372)&gt;1),""Trùng"",if(or(COUNTIFS('Data tổng'!$I:$I,$I372)&gt;1,COUNTIFS('Data tổng'!$H:$H,$H372)&gt;1),""Trùng ""&amp;FILTER('Data tổng'!$B:$B,'Data tổng'!$I:$I=$I372,'Data tổng'!$B:$B&lt;&gt;$B372),""ok""))"),"ok")</f>
        <v>ok</v>
      </c>
      <c r="M843" s="16" t="s">
        <v>294</v>
      </c>
      <c r="N843" s="16" t="s">
        <v>84</v>
      </c>
      <c r="O843" s="16"/>
      <c r="P843" s="16"/>
      <c r="Q843" s="16"/>
      <c r="R843" s="16"/>
      <c r="S843" s="16"/>
      <c r="T843" s="16"/>
      <c r="U843" s="22"/>
      <c r="V843" s="23">
        <v>44655</v>
      </c>
      <c r="W843" s="24" t="s">
        <v>47</v>
      </c>
      <c r="X843" s="25"/>
      <c r="Y843" s="26"/>
      <c r="Z843" s="26"/>
      <c r="AA843" s="26"/>
      <c r="AB843" s="27"/>
      <c r="AC843" s="27"/>
      <c r="AD843" s="29"/>
      <c r="AE843" s="29"/>
      <c r="AF843" s="29"/>
      <c r="AG843" s="29"/>
    </row>
    <row r="844" spans="1:33" ht="26" hidden="1">
      <c r="A844" s="19">
        <v>44655</v>
      </c>
      <c r="B844" s="16" t="s">
        <v>1866</v>
      </c>
      <c r="C844" s="22" t="s">
        <v>2087</v>
      </c>
      <c r="D844" s="16"/>
      <c r="E844" s="16"/>
      <c r="F844" s="17" t="str">
        <f t="shared" si="16"/>
        <v>Fail CV</v>
      </c>
      <c r="G844" s="16" t="s">
        <v>3241</v>
      </c>
      <c r="H844" s="18">
        <v>936050330</v>
      </c>
      <c r="I844" s="16" t="s">
        <v>3242</v>
      </c>
      <c r="J844" s="81"/>
      <c r="K844" s="30" t="s">
        <v>3243</v>
      </c>
      <c r="L844" s="21" t="str">
        <f ca="1">IFERROR(__xludf.DUMMYFUNCTION("if(or(countifs($H$3:H373,H373)&gt;1, countifs($I$3:I373,I373)&gt;1),""Trùng"",if(or(COUNTIFS('Data tổng'!$I:$I,$I373)&gt;1,COUNTIFS('Data tổng'!$H:$H,$H373)&gt;1),""Trùng ""&amp;FILTER('Data tổng'!$B:$B,'Data tổng'!$I:$I=$I373,'Data tổng'!$B:$B&lt;&gt;$B373),""ok""))"),"ok")</f>
        <v>ok</v>
      </c>
      <c r="M844" s="16" t="s">
        <v>83</v>
      </c>
      <c r="N844" s="16" t="s">
        <v>243</v>
      </c>
      <c r="O844" s="16"/>
      <c r="P844" s="16"/>
      <c r="Q844" s="16"/>
      <c r="R844" s="16"/>
      <c r="S844" s="16"/>
      <c r="T844" s="16"/>
      <c r="U844" s="22" t="s">
        <v>3244</v>
      </c>
      <c r="V844" s="23">
        <v>44655</v>
      </c>
      <c r="W844" s="24" t="s">
        <v>47</v>
      </c>
      <c r="X844" s="25"/>
      <c r="Y844" s="26"/>
      <c r="Z844" s="26"/>
      <c r="AA844" s="26"/>
      <c r="AB844" s="27"/>
      <c r="AC844" s="27"/>
      <c r="AD844" s="29"/>
      <c r="AE844" s="29"/>
      <c r="AF844" s="29"/>
      <c r="AG844" s="29"/>
    </row>
    <row r="845" spans="1:33" ht="26" hidden="1">
      <c r="A845" s="19">
        <v>44657</v>
      </c>
      <c r="B845" s="16" t="s">
        <v>1866</v>
      </c>
      <c r="C845" s="22" t="s">
        <v>155</v>
      </c>
      <c r="D845" s="16"/>
      <c r="E845" s="16"/>
      <c r="F845" s="17" t="str">
        <f t="shared" si="16"/>
        <v>Đã nhận được CV</v>
      </c>
      <c r="G845" s="16" t="s">
        <v>3245</v>
      </c>
      <c r="H845" s="18">
        <v>886015993</v>
      </c>
      <c r="I845" s="16" t="s">
        <v>3246</v>
      </c>
      <c r="J845" s="81"/>
      <c r="K845" s="30" t="s">
        <v>3247</v>
      </c>
      <c r="L845" s="21" t="str">
        <f ca="1">IFERROR(__xludf.DUMMYFUNCTION("if(or(countifs($H$3:H374,H374)&gt;1, countifs($I$3:I374,I374)&gt;1),""Trùng"",if(or(COUNTIFS('Data tổng'!$I:$I,$I374)&gt;1,COUNTIFS('Data tổng'!$H:$H,$H374)&gt;1),""Trùng ""&amp;FILTER('Data tổng'!$B:$B,'Data tổng'!$I:$I=$I374,'Data tổng'!$B:$B&lt;&gt;$B374),""ok""))"),"ok")</f>
        <v>ok</v>
      </c>
      <c r="M845" s="16" t="s">
        <v>40</v>
      </c>
      <c r="N845" s="16" t="s">
        <v>243</v>
      </c>
      <c r="O845" s="16"/>
      <c r="P845" s="16"/>
      <c r="Q845" s="16"/>
      <c r="R845" s="16"/>
      <c r="S845" s="16"/>
      <c r="T845" s="16"/>
      <c r="U845" s="22"/>
      <c r="V845" s="23"/>
      <c r="W845" s="24"/>
      <c r="X845" s="25"/>
      <c r="Y845" s="26"/>
      <c r="Z845" s="26"/>
      <c r="AA845" s="26"/>
      <c r="AB845" s="27"/>
      <c r="AC845" s="27"/>
      <c r="AD845" s="29"/>
      <c r="AE845" s="29"/>
      <c r="AF845" s="29"/>
      <c r="AG845" s="29"/>
    </row>
    <row r="846" spans="1:33" ht="88.5" hidden="1">
      <c r="A846" s="19">
        <v>44658</v>
      </c>
      <c r="B846" s="16" t="s">
        <v>1866</v>
      </c>
      <c r="C846" s="22" t="s">
        <v>145</v>
      </c>
      <c r="D846" s="16"/>
      <c r="E846" s="16"/>
      <c r="F846" s="17" t="str">
        <f t="shared" si="16"/>
        <v>Fail Phỏng vấn</v>
      </c>
      <c r="G846" s="16" t="s">
        <v>3248</v>
      </c>
      <c r="H846" s="18">
        <v>968268861</v>
      </c>
      <c r="I846" s="16" t="s">
        <v>3249</v>
      </c>
      <c r="J846" s="81"/>
      <c r="K846" s="30" t="s">
        <v>3250</v>
      </c>
      <c r="L846" s="21" t="str">
        <f ca="1">IFERROR(__xludf.DUMMYFUNCTION("if(or(countifs($H$3:H375,H375)&gt;1, countifs($I$3:I375,I375)&gt;1),""Trùng"",if(or(COUNTIFS('Data tổng'!$I:$I,$I375)&gt;1,COUNTIFS('Data tổng'!$H:$H,$H375)&gt;1),""Trùng ""&amp;FILTER('Data tổng'!$B:$B,'Data tổng'!$I:$I=$I375,'Data tổng'!$B:$B&lt;&gt;$B375),""ok""))"),"ok")</f>
        <v>ok</v>
      </c>
      <c r="M846" s="16" t="s">
        <v>40</v>
      </c>
      <c r="N846" s="16" t="s">
        <v>243</v>
      </c>
      <c r="O846" s="16"/>
      <c r="P846" s="16"/>
      <c r="Q846" s="16"/>
      <c r="R846" s="16"/>
      <c r="S846" s="16"/>
      <c r="T846" s="16"/>
      <c r="U846" s="22" t="s">
        <v>3251</v>
      </c>
      <c r="V846" s="23">
        <v>44658</v>
      </c>
      <c r="W846" s="24" t="s">
        <v>57</v>
      </c>
      <c r="X846" s="25">
        <v>44659</v>
      </c>
      <c r="Y846" s="33">
        <v>0.75</v>
      </c>
      <c r="Z846" s="26" t="s">
        <v>682</v>
      </c>
      <c r="AA846" s="26" t="s">
        <v>47</v>
      </c>
      <c r="AB846" s="27"/>
      <c r="AC846" s="27"/>
      <c r="AD846" s="29"/>
      <c r="AE846" s="29"/>
      <c r="AF846" s="29"/>
      <c r="AG846" s="29"/>
    </row>
    <row r="847" spans="1:33" ht="38.5" hidden="1">
      <c r="A847" s="19">
        <v>44659</v>
      </c>
      <c r="B847" s="16" t="s">
        <v>1866</v>
      </c>
      <c r="C847" s="22" t="s">
        <v>1944</v>
      </c>
      <c r="D847" s="16"/>
      <c r="E847" s="16"/>
      <c r="F847" s="17" t="str">
        <f t="shared" si="16"/>
        <v>Từ chối Phỏng vấn</v>
      </c>
      <c r="G847" s="16" t="s">
        <v>3252</v>
      </c>
      <c r="H847" s="18">
        <v>971000499</v>
      </c>
      <c r="I847" s="16" t="s">
        <v>3253</v>
      </c>
      <c r="J847" s="81"/>
      <c r="K847" s="30" t="s">
        <v>3254</v>
      </c>
      <c r="L847" s="21" t="str">
        <f ca="1">IFERROR(__xludf.DUMMYFUNCTION("if(or(countifs($H$3:H376,H376)&gt;1, countifs($I$3:I376,I376)&gt;1),""Trùng"",if(or(COUNTIFS('Data tổng'!$I:$I,$I376)&gt;1,COUNTIFS('Data tổng'!$H:$H,$H376)&gt;1),""Trùng ""&amp;FILTER('Data tổng'!$B:$B,'Data tổng'!$I:$I=$I376,'Data tổng'!$B:$B&lt;&gt;$B376),""ok""))"),"ok")</f>
        <v>ok</v>
      </c>
      <c r="M847" s="16" t="s">
        <v>40</v>
      </c>
      <c r="N847" s="16" t="s">
        <v>243</v>
      </c>
      <c r="O847" s="16"/>
      <c r="P847" s="16"/>
      <c r="Q847" s="16"/>
      <c r="R847" s="16"/>
      <c r="S847" s="16"/>
      <c r="T847" s="16"/>
      <c r="U847" s="22" t="s">
        <v>3255</v>
      </c>
      <c r="V847" s="23">
        <v>44659</v>
      </c>
      <c r="W847" s="24" t="s">
        <v>57</v>
      </c>
      <c r="X847" s="25">
        <v>44664</v>
      </c>
      <c r="Y847" s="33">
        <v>0.75</v>
      </c>
      <c r="Z847" s="26" t="s">
        <v>3256</v>
      </c>
      <c r="AA847" s="26" t="s">
        <v>58</v>
      </c>
      <c r="AB847" s="27"/>
      <c r="AC847" s="27"/>
      <c r="AD847" s="29"/>
      <c r="AE847" s="29"/>
      <c r="AF847" s="29"/>
      <c r="AG847" s="29"/>
    </row>
    <row r="848" spans="1:33" ht="38.5" hidden="1">
      <c r="A848" s="19">
        <v>44659</v>
      </c>
      <c r="B848" s="16" t="s">
        <v>1866</v>
      </c>
      <c r="C848" s="22" t="s">
        <v>155</v>
      </c>
      <c r="D848" s="16" t="s">
        <v>79</v>
      </c>
      <c r="E848" s="16"/>
      <c r="F848" s="17" t="str">
        <f t="shared" si="16"/>
        <v>Từ chối offer</v>
      </c>
      <c r="G848" s="16" t="s">
        <v>3257</v>
      </c>
      <c r="H848" s="18">
        <v>333511073</v>
      </c>
      <c r="I848" s="16" t="s">
        <v>3258</v>
      </c>
      <c r="J848" s="81"/>
      <c r="K848" s="30" t="s">
        <v>3259</v>
      </c>
      <c r="L848" s="21" t="str">
        <f ca="1">IFERROR(__xludf.DUMMYFUNCTION("if(or(countifs($H$3:H377,H377)&gt;1, countifs($I$3:I377,I377)&gt;1),""Trùng"",if(or(COUNTIFS('Data tổng'!$I:$I,$I377)&gt;1,COUNTIFS('Data tổng'!$H:$H,$H377)&gt;1),""Trùng ""&amp;FILTER('Data tổng'!$B:$B,'Data tổng'!$I:$I=$I377,'Data tổng'!$B:$B&lt;&gt;$B377),""ok""))"),"ok")</f>
        <v>ok</v>
      </c>
      <c r="M848" s="16" t="s">
        <v>40</v>
      </c>
      <c r="N848" s="16" t="s">
        <v>243</v>
      </c>
      <c r="O848" s="16"/>
      <c r="P848" s="16"/>
      <c r="Q848" s="16"/>
      <c r="R848" s="16"/>
      <c r="S848" s="16"/>
      <c r="T848" s="16"/>
      <c r="U848" s="22" t="s">
        <v>3260</v>
      </c>
      <c r="V848" s="23">
        <v>44659</v>
      </c>
      <c r="W848" s="24" t="s">
        <v>57</v>
      </c>
      <c r="X848" s="25">
        <v>44664</v>
      </c>
      <c r="Y848" s="33">
        <v>0.66666666666666663</v>
      </c>
      <c r="Z848" s="26" t="s">
        <v>2883</v>
      </c>
      <c r="AA848" s="26" t="s">
        <v>57</v>
      </c>
      <c r="AB848" s="39">
        <v>44669</v>
      </c>
      <c r="AC848" s="27" t="s">
        <v>128</v>
      </c>
      <c r="AD848" s="29"/>
      <c r="AE848" s="29"/>
      <c r="AF848" s="29"/>
      <c r="AG848" s="35">
        <v>15000000</v>
      </c>
    </row>
    <row r="849" spans="1:33" ht="63.5" hidden="1">
      <c r="A849" s="19">
        <v>44659</v>
      </c>
      <c r="B849" s="16" t="s">
        <v>1866</v>
      </c>
      <c r="C849" s="22" t="s">
        <v>163</v>
      </c>
      <c r="D849" s="16"/>
      <c r="E849" s="16"/>
      <c r="F849" s="17" t="str">
        <f t="shared" si="16"/>
        <v>Fail Phỏng vấn</v>
      </c>
      <c r="G849" s="16" t="s">
        <v>3261</v>
      </c>
      <c r="H849" s="18">
        <v>942736228</v>
      </c>
      <c r="I849" s="16" t="s">
        <v>3262</v>
      </c>
      <c r="J849" s="81"/>
      <c r="K849" s="30" t="s">
        <v>3263</v>
      </c>
      <c r="L849" s="21" t="str">
        <f ca="1">IFERROR(__xludf.DUMMYFUNCTION("if(or(countifs($H$3:H378,H378)&gt;1, countifs($I$3:I378,I378)&gt;1),""Trùng"",if(or(COUNTIFS('Data tổng'!$I:$I,$I378)&gt;1,COUNTIFS('Data tổng'!$H:$H,$H378)&gt;1),""Trùng ""&amp;FILTER('Data tổng'!$B:$B,'Data tổng'!$I:$I=$I378,'Data tổng'!$B:$B&lt;&gt;$B378),""ok""))"),"ok")</f>
        <v>ok</v>
      </c>
      <c r="M849" s="16" t="s">
        <v>149</v>
      </c>
      <c r="N849" s="16" t="s">
        <v>150</v>
      </c>
      <c r="O849" s="16"/>
      <c r="P849" s="16"/>
      <c r="Q849" s="16"/>
      <c r="R849" s="16"/>
      <c r="S849" s="16"/>
      <c r="T849" s="16"/>
      <c r="U849" s="22" t="s">
        <v>3264</v>
      </c>
      <c r="V849" s="23">
        <v>44663</v>
      </c>
      <c r="W849" s="24" t="s">
        <v>57</v>
      </c>
      <c r="X849" s="25">
        <v>44666</v>
      </c>
      <c r="Y849" s="33">
        <v>0.58333333333333337</v>
      </c>
      <c r="Z849" s="26" t="s">
        <v>3265</v>
      </c>
      <c r="AA849" s="26" t="s">
        <v>47</v>
      </c>
      <c r="AB849" s="27"/>
      <c r="AC849" s="27"/>
      <c r="AD849" s="29"/>
      <c r="AE849" s="29"/>
      <c r="AF849" s="29"/>
      <c r="AG849" s="29"/>
    </row>
    <row r="850" spans="1:33" ht="38.5" hidden="1">
      <c r="A850" s="19">
        <v>44652</v>
      </c>
      <c r="B850" s="16" t="s">
        <v>1866</v>
      </c>
      <c r="C850" s="22" t="s">
        <v>78</v>
      </c>
      <c r="D850" s="16"/>
      <c r="E850" s="16"/>
      <c r="F850" s="17" t="str">
        <f t="shared" si="16"/>
        <v>Fail Phỏng vấn</v>
      </c>
      <c r="G850" s="16" t="s">
        <v>3266</v>
      </c>
      <c r="H850" s="18">
        <v>394578807</v>
      </c>
      <c r="I850" s="16" t="s">
        <v>3267</v>
      </c>
      <c r="J850" s="81"/>
      <c r="K850" s="30" t="s">
        <v>3268</v>
      </c>
      <c r="L850" s="21" t="str">
        <f ca="1">IFERROR(__xludf.DUMMYFUNCTION("if(or(countifs($H$3:H379,H379)&gt;1, countifs($I$3:I379,I379)&gt;1),""Trùng"",if(or(COUNTIFS('Data tổng'!$I:$I,$I379)&gt;1,COUNTIFS('Data tổng'!$H:$H,$H379)&gt;1),""Trùng ""&amp;FILTER('Data tổng'!$B:$B,'Data tổng'!$I:$I=$I379,'Data tổng'!$B:$B&lt;&gt;$B379),""ok""))"),"ok")</f>
        <v>ok</v>
      </c>
      <c r="M850" s="16" t="s">
        <v>149</v>
      </c>
      <c r="N850" s="16" t="s">
        <v>41</v>
      </c>
      <c r="O850" s="16"/>
      <c r="P850" s="16"/>
      <c r="Q850" s="16"/>
      <c r="R850" s="16"/>
      <c r="S850" s="16"/>
      <c r="T850" s="16"/>
      <c r="U850" s="22" t="s">
        <v>3269</v>
      </c>
      <c r="V850" s="23">
        <v>44659</v>
      </c>
      <c r="W850" s="24" t="s">
        <v>57</v>
      </c>
      <c r="X850" s="25">
        <v>44663</v>
      </c>
      <c r="Y850" s="33">
        <v>0.70833333333333337</v>
      </c>
      <c r="Z850" s="26" t="s">
        <v>1739</v>
      </c>
      <c r="AA850" s="26" t="s">
        <v>47</v>
      </c>
      <c r="AB850" s="27"/>
      <c r="AC850" s="27"/>
      <c r="AD850" s="29"/>
      <c r="AE850" s="29"/>
      <c r="AF850" s="29"/>
      <c r="AG850" s="29"/>
    </row>
    <row r="851" spans="1:33" ht="188.5" hidden="1">
      <c r="A851" s="19">
        <v>44659</v>
      </c>
      <c r="B851" s="16" t="s">
        <v>1866</v>
      </c>
      <c r="C851" s="22" t="s">
        <v>155</v>
      </c>
      <c r="D851" s="16" t="s">
        <v>79</v>
      </c>
      <c r="E851" s="16"/>
      <c r="F851" s="17" t="str">
        <f t="shared" si="16"/>
        <v>Fail Phỏng vấn</v>
      </c>
      <c r="G851" s="16" t="s">
        <v>3270</v>
      </c>
      <c r="H851" s="86">
        <v>982941919</v>
      </c>
      <c r="I851" s="16" t="s">
        <v>3271</v>
      </c>
      <c r="J851" s="81"/>
      <c r="K851" s="30" t="s">
        <v>3272</v>
      </c>
      <c r="L851" s="21" t="str">
        <f ca="1">IFERROR(__xludf.DUMMYFUNCTION("if(or(countifs($H$3:H380,H380)&gt;1, countifs($I$3:I380,I380)&gt;1),""Trùng"",if(or(COUNTIFS('Data tổng'!$I:$I,$I380)&gt;1,COUNTIFS('Data tổng'!$H:$H,$H380)&gt;1),""Trùng ""&amp;FILTER('Data tổng'!$B:$B,'Data tổng'!$I:$I=$I380,'Data tổng'!$B:$B&lt;&gt;$B380),""ok""))"),"ok")</f>
        <v>ok</v>
      </c>
      <c r="M851" s="16" t="s">
        <v>801</v>
      </c>
      <c r="N851" s="16" t="s">
        <v>3030</v>
      </c>
      <c r="O851" s="16"/>
      <c r="P851" s="16"/>
      <c r="Q851" s="16"/>
      <c r="R851" s="16"/>
      <c r="S851" s="16"/>
      <c r="T851" s="16"/>
      <c r="U851" s="22" t="s">
        <v>3273</v>
      </c>
      <c r="V851" s="23">
        <v>44662</v>
      </c>
      <c r="W851" s="24" t="s">
        <v>57</v>
      </c>
      <c r="X851" s="25">
        <v>44664</v>
      </c>
      <c r="Y851" s="33">
        <v>0.625</v>
      </c>
      <c r="Z851" s="26" t="s">
        <v>3274</v>
      </c>
      <c r="AA851" s="26" t="s">
        <v>47</v>
      </c>
      <c r="AB851" s="27"/>
      <c r="AC851" s="27"/>
      <c r="AD851" s="29"/>
      <c r="AE851" s="29"/>
      <c r="AF851" s="29"/>
      <c r="AG851" s="29"/>
    </row>
    <row r="852" spans="1:33" ht="26" hidden="1">
      <c r="A852" s="19">
        <v>44659</v>
      </c>
      <c r="B852" s="16" t="s">
        <v>1866</v>
      </c>
      <c r="C852" s="22" t="s">
        <v>3275</v>
      </c>
      <c r="D852" s="16"/>
      <c r="E852" s="16"/>
      <c r="F852" s="17" t="str">
        <f t="shared" si="16"/>
        <v>Không onboard</v>
      </c>
      <c r="G852" s="16" t="s">
        <v>3276</v>
      </c>
      <c r="H852" s="86">
        <v>982570397</v>
      </c>
      <c r="I852" s="16" t="s">
        <v>3277</v>
      </c>
      <c r="J852" s="81"/>
      <c r="K852" s="30" t="s">
        <v>3278</v>
      </c>
      <c r="L852" s="21" t="str">
        <f ca="1">IFERROR(__xludf.DUMMYFUNCTION("if(or(countifs($H$3:H381,H381)&gt;1, countifs($I$3:I381,I381)&gt;1),""Trùng"",if(or(COUNTIFS('Data tổng'!$I:$I,$I381)&gt;1,COUNTIFS('Data tổng'!$H:$H,$H381)&gt;1),""Trùng ""&amp;FILTER('Data tổng'!$B:$B,'Data tổng'!$I:$I=$I381,'Data tổng'!$B:$B&lt;&gt;$B381),""ok""))"),"ok")</f>
        <v>ok</v>
      </c>
      <c r="M852" s="16" t="s">
        <v>83</v>
      </c>
      <c r="N852" s="16" t="s">
        <v>243</v>
      </c>
      <c r="O852" s="16"/>
      <c r="P852" s="16"/>
      <c r="Q852" s="16"/>
      <c r="R852" s="16"/>
      <c r="S852" s="16"/>
      <c r="T852" s="16"/>
      <c r="U852" s="22" t="s">
        <v>3279</v>
      </c>
      <c r="V852" s="23">
        <v>44659</v>
      </c>
      <c r="W852" s="24" t="s">
        <v>57</v>
      </c>
      <c r="X852" s="25">
        <v>44663</v>
      </c>
      <c r="Y852" s="33">
        <v>0.70833333333333337</v>
      </c>
      <c r="Z852" s="26" t="s">
        <v>3280</v>
      </c>
      <c r="AA852" s="26" t="s">
        <v>57</v>
      </c>
      <c r="AB852" s="39">
        <v>44665</v>
      </c>
      <c r="AC852" s="27" t="s">
        <v>65</v>
      </c>
      <c r="AD852" s="118">
        <v>44669</v>
      </c>
      <c r="AE852" s="29" t="s">
        <v>128</v>
      </c>
      <c r="AF852" s="29"/>
      <c r="AG852" s="35">
        <v>12000000</v>
      </c>
    </row>
    <row r="853" spans="1:33" ht="38.5" hidden="1">
      <c r="A853" s="19">
        <v>44659</v>
      </c>
      <c r="B853" s="16" t="s">
        <v>1866</v>
      </c>
      <c r="C853" s="22" t="s">
        <v>3275</v>
      </c>
      <c r="D853" s="16"/>
      <c r="E853" s="16"/>
      <c r="F853" s="17" t="str">
        <f t="shared" si="16"/>
        <v>Fail Phỏng vấn</v>
      </c>
      <c r="G853" s="16" t="s">
        <v>3281</v>
      </c>
      <c r="H853" s="86">
        <v>975644695</v>
      </c>
      <c r="I853" s="16" t="s">
        <v>3282</v>
      </c>
      <c r="J853" s="81"/>
      <c r="K853" s="30" t="s">
        <v>3283</v>
      </c>
      <c r="L853" s="21" t="str">
        <f ca="1">IFERROR(__xludf.DUMMYFUNCTION("if(or(countifs($H$3:H382,H382)&gt;1, countifs($I$3:I382,I382)&gt;1),""Trùng"",if(or(COUNTIFS('Data tổng'!$I:$I,$I382)&gt;1,COUNTIFS('Data tổng'!$H:$H,$H382)&gt;1),""Trùng ""&amp;FILTER('Data tổng'!$B:$B,'Data tổng'!$I:$I=$I382,'Data tổng'!$B:$B&lt;&gt;$B382),""ok""))"),"ok")</f>
        <v>ok</v>
      </c>
      <c r="M853" s="16" t="s">
        <v>83</v>
      </c>
      <c r="N853" s="16" t="s">
        <v>243</v>
      </c>
      <c r="O853" s="16"/>
      <c r="P853" s="16"/>
      <c r="Q853" s="16"/>
      <c r="R853" s="16"/>
      <c r="S853" s="16"/>
      <c r="T853" s="16"/>
      <c r="U853" s="22" t="s">
        <v>3284</v>
      </c>
      <c r="V853" s="23">
        <v>44659</v>
      </c>
      <c r="W853" s="24" t="s">
        <v>57</v>
      </c>
      <c r="X853" s="25">
        <v>44663</v>
      </c>
      <c r="Y853" s="33">
        <v>0.66666666666666663</v>
      </c>
      <c r="Z853" s="26" t="s">
        <v>3280</v>
      </c>
      <c r="AA853" s="26" t="s">
        <v>47</v>
      </c>
      <c r="AB853" s="27"/>
      <c r="AC853" s="27"/>
      <c r="AD853" s="29"/>
      <c r="AE853" s="29"/>
      <c r="AF853" s="29"/>
      <c r="AG853" s="29"/>
    </row>
    <row r="854" spans="1:33" ht="113.5" hidden="1">
      <c r="A854" s="19">
        <v>44659</v>
      </c>
      <c r="B854" s="16" t="s">
        <v>1866</v>
      </c>
      <c r="C854" s="22" t="s">
        <v>3275</v>
      </c>
      <c r="D854" s="16"/>
      <c r="E854" s="16"/>
      <c r="F854" s="17" t="str">
        <f t="shared" si="16"/>
        <v>Fail Phỏng vấn</v>
      </c>
      <c r="G854" s="16" t="s">
        <v>3285</v>
      </c>
      <c r="H854" s="86">
        <v>336380084</v>
      </c>
      <c r="I854" s="16" t="s">
        <v>3286</v>
      </c>
      <c r="J854" s="81"/>
      <c r="K854" s="30" t="s">
        <v>3287</v>
      </c>
      <c r="L854" s="21" t="str">
        <f ca="1">IFERROR(__xludf.DUMMYFUNCTION("if(or(countifs($H$3:H383,H383)&gt;1, countifs($I$3:I383,I383)&gt;1),""Trùng"",if(or(COUNTIFS('Data tổng'!$I:$I,$I383)&gt;1,COUNTIFS('Data tổng'!$H:$H,$H383)&gt;1),""Trùng ""&amp;FILTER('Data tổng'!$B:$B,'Data tổng'!$I:$I=$I383,'Data tổng'!$B:$B&lt;&gt;$B383),""ok""))"),"ok")</f>
        <v>ok</v>
      </c>
      <c r="M854" s="16" t="s">
        <v>83</v>
      </c>
      <c r="N854" s="16" t="s">
        <v>243</v>
      </c>
      <c r="O854" s="16"/>
      <c r="P854" s="16"/>
      <c r="Q854" s="16"/>
      <c r="R854" s="16"/>
      <c r="S854" s="16"/>
      <c r="T854" s="16"/>
      <c r="U854" s="22" t="s">
        <v>3288</v>
      </c>
      <c r="V854" s="23">
        <v>44659</v>
      </c>
      <c r="W854" s="24" t="s">
        <v>57</v>
      </c>
      <c r="X854" s="25">
        <v>44664</v>
      </c>
      <c r="Y854" s="33">
        <v>0.58333333333333337</v>
      </c>
      <c r="Z854" s="26" t="s">
        <v>3280</v>
      </c>
      <c r="AA854" s="26" t="s">
        <v>47</v>
      </c>
      <c r="AB854" s="27"/>
      <c r="AC854" s="27"/>
      <c r="AD854" s="29"/>
      <c r="AE854" s="29"/>
      <c r="AF854" s="29"/>
      <c r="AG854" s="29"/>
    </row>
    <row r="855" spans="1:33" ht="138.5" hidden="1">
      <c r="A855" s="19">
        <v>44659</v>
      </c>
      <c r="B855" s="16" t="s">
        <v>1866</v>
      </c>
      <c r="C855" s="22" t="s">
        <v>3275</v>
      </c>
      <c r="D855" s="16"/>
      <c r="E855" s="16"/>
      <c r="F855" s="17" t="str">
        <f t="shared" si="16"/>
        <v>Fail Phỏng vấn</v>
      </c>
      <c r="G855" s="16" t="s">
        <v>3289</v>
      </c>
      <c r="H855" s="86">
        <v>948630451</v>
      </c>
      <c r="I855" s="16" t="s">
        <v>3290</v>
      </c>
      <c r="J855" s="81"/>
      <c r="K855" s="30" t="s">
        <v>3291</v>
      </c>
      <c r="L855" s="21" t="str">
        <f ca="1">IFERROR(__xludf.DUMMYFUNCTION("if(or(countifs($H$3:H384,H384)&gt;1, countifs($I$3:I384,I384)&gt;1),""Trùng"",if(or(COUNTIFS('Data tổng'!$I:$I,$I384)&gt;1,COUNTIFS('Data tổng'!$H:$H,$H384)&gt;1),""Trùng ""&amp;FILTER('Data tổng'!$B:$B,'Data tổng'!$I:$I=$I384,'Data tổng'!$B:$B&lt;&gt;$B384),""ok""))"),"ok")</f>
        <v>ok</v>
      </c>
      <c r="M855" s="16" t="s">
        <v>83</v>
      </c>
      <c r="N855" s="16" t="s">
        <v>243</v>
      </c>
      <c r="O855" s="16"/>
      <c r="P855" s="16"/>
      <c r="Q855" s="16"/>
      <c r="R855" s="16"/>
      <c r="S855" s="16"/>
      <c r="T855" s="16"/>
      <c r="U855" s="22" t="s">
        <v>3292</v>
      </c>
      <c r="V855" s="23">
        <v>44659</v>
      </c>
      <c r="W855" s="24" t="s">
        <v>57</v>
      </c>
      <c r="X855" s="25">
        <v>44664</v>
      </c>
      <c r="Y855" s="33">
        <v>0.45833333333333331</v>
      </c>
      <c r="Z855" s="26" t="s">
        <v>3280</v>
      </c>
      <c r="AA855" s="26" t="s">
        <v>47</v>
      </c>
      <c r="AB855" s="27"/>
      <c r="AC855" s="27"/>
      <c r="AD855" s="29"/>
      <c r="AE855" s="29"/>
      <c r="AF855" s="29"/>
      <c r="AG855" s="29"/>
    </row>
    <row r="856" spans="1:33" ht="101" hidden="1">
      <c r="A856" s="19">
        <v>44663</v>
      </c>
      <c r="B856" s="16" t="s">
        <v>1866</v>
      </c>
      <c r="C856" s="22" t="s">
        <v>78</v>
      </c>
      <c r="D856" s="16"/>
      <c r="E856" s="16"/>
      <c r="F856" s="17" t="str">
        <f t="shared" si="16"/>
        <v>Fail Phỏng vấn</v>
      </c>
      <c r="G856" s="16" t="s">
        <v>3293</v>
      </c>
      <c r="H856" s="86">
        <v>385456835</v>
      </c>
      <c r="I856" s="16" t="s">
        <v>3294</v>
      </c>
      <c r="J856" s="81"/>
      <c r="K856" s="30" t="s">
        <v>3295</v>
      </c>
      <c r="L856" s="21" t="str">
        <f ca="1">IFERROR(__xludf.DUMMYFUNCTION("if(or(countifs($H$3:H385,H385)&gt;1, countifs($I$3:I385,I385)&gt;1),""Trùng"",if(or(COUNTIFS('Data tổng'!$I:$I,$I385)&gt;1,COUNTIFS('Data tổng'!$H:$H,$H385)&gt;1),""Trùng ""&amp;FILTER('Data tổng'!$B:$B,'Data tổng'!$I:$I=$I385,'Data tổng'!$B:$B&lt;&gt;$B385),""ok""))"),"ok")</f>
        <v>ok</v>
      </c>
      <c r="M856" s="16" t="s">
        <v>149</v>
      </c>
      <c r="N856" s="16" t="s">
        <v>41</v>
      </c>
      <c r="O856" s="16"/>
      <c r="P856" s="16"/>
      <c r="Q856" s="16"/>
      <c r="R856" s="16"/>
      <c r="S856" s="16"/>
      <c r="T856" s="16"/>
      <c r="U856" s="22" t="s">
        <v>3296</v>
      </c>
      <c r="V856" s="23">
        <v>44666</v>
      </c>
      <c r="W856" s="24" t="s">
        <v>57</v>
      </c>
      <c r="X856" s="25">
        <v>44669</v>
      </c>
      <c r="Y856" s="33">
        <v>0.75</v>
      </c>
      <c r="Z856" s="26" t="s">
        <v>1739</v>
      </c>
      <c r="AA856" s="26" t="s">
        <v>47</v>
      </c>
      <c r="AB856" s="27"/>
      <c r="AC856" s="27"/>
      <c r="AD856" s="29"/>
      <c r="AE856" s="29"/>
      <c r="AF856" s="29"/>
      <c r="AG856" s="29"/>
    </row>
    <row r="857" spans="1:33" ht="38.5" hidden="1">
      <c r="A857" s="19">
        <v>44664</v>
      </c>
      <c r="B857" s="16" t="s">
        <v>1866</v>
      </c>
      <c r="C857" s="22" t="s">
        <v>155</v>
      </c>
      <c r="D857" s="16"/>
      <c r="E857" s="16"/>
      <c r="F857" s="17" t="str">
        <f t="shared" si="16"/>
        <v>Fail Phỏng vấn</v>
      </c>
      <c r="G857" s="16" t="s">
        <v>3297</v>
      </c>
      <c r="H857" s="86">
        <v>812348800</v>
      </c>
      <c r="I857" s="16" t="s">
        <v>3298</v>
      </c>
      <c r="J857" s="81"/>
      <c r="K857" s="30" t="s">
        <v>3299</v>
      </c>
      <c r="L857" s="21" t="str">
        <f ca="1">IFERROR(__xludf.DUMMYFUNCTION("if(or(countifs($H$3:H386,H386)&gt;1, countifs($I$3:I386,I386)&gt;1),""Trùng"",if(or(COUNTIFS('Data tổng'!$I:$I,$I386)&gt;1,COUNTIFS('Data tổng'!$H:$H,$H386)&gt;1),""Trùng ""&amp;FILTER('Data tổng'!$B:$B,'Data tổng'!$I:$I=$I386,'Data tổng'!$B:$B&lt;&gt;$B386),""ok""))"),"ok")</f>
        <v>ok</v>
      </c>
      <c r="M857" s="16" t="s">
        <v>83</v>
      </c>
      <c r="N857" s="16" t="s">
        <v>243</v>
      </c>
      <c r="O857" s="16"/>
      <c r="P857" s="16"/>
      <c r="Q857" s="16"/>
      <c r="R857" s="16"/>
      <c r="S857" s="16"/>
      <c r="T857" s="16"/>
      <c r="U857" s="22" t="s">
        <v>3300</v>
      </c>
      <c r="V857" s="23">
        <v>44664</v>
      </c>
      <c r="W857" s="24" t="s">
        <v>57</v>
      </c>
      <c r="X857" s="25">
        <v>44666</v>
      </c>
      <c r="Y857" s="33">
        <v>0.70833333333333337</v>
      </c>
      <c r="Z857" s="26" t="s">
        <v>3301</v>
      </c>
      <c r="AA857" s="26" t="s">
        <v>47</v>
      </c>
      <c r="AB857" s="27"/>
      <c r="AC857" s="27"/>
      <c r="AD857" s="29"/>
      <c r="AE857" s="29"/>
      <c r="AF857" s="29"/>
      <c r="AG857" s="29"/>
    </row>
    <row r="858" spans="1:33" ht="38.5" hidden="1">
      <c r="A858" s="19">
        <v>44664</v>
      </c>
      <c r="B858" s="16" t="s">
        <v>1866</v>
      </c>
      <c r="C858" s="22" t="s">
        <v>1944</v>
      </c>
      <c r="D858" s="16"/>
      <c r="E858" s="16"/>
      <c r="F858" s="17" t="str">
        <f t="shared" si="16"/>
        <v>Fail Phỏng vấn</v>
      </c>
      <c r="G858" s="16" t="s">
        <v>3302</v>
      </c>
      <c r="H858" s="86">
        <v>384079933</v>
      </c>
      <c r="I858" s="16" t="s">
        <v>3303</v>
      </c>
      <c r="J858" s="81"/>
      <c r="K858" s="30" t="s">
        <v>3304</v>
      </c>
      <c r="L858" s="21" t="str">
        <f ca="1">IFERROR(__xludf.DUMMYFUNCTION("if(or(countifs($H$3:H387,H387)&gt;1, countifs($I$3:I387,I387)&gt;1),""Trùng"",if(or(COUNTIFS('Data tổng'!$I:$I,$I387)&gt;1,COUNTIFS('Data tổng'!$H:$H,$H387)&gt;1),""Trùng ""&amp;FILTER('Data tổng'!$B:$B,'Data tổng'!$I:$I=$I387,'Data tổng'!$B:$B&lt;&gt;$B387),""ok""))"),"ok")</f>
        <v>ok</v>
      </c>
      <c r="M858" s="16" t="s">
        <v>83</v>
      </c>
      <c r="N858" s="16" t="s">
        <v>243</v>
      </c>
      <c r="O858" s="16"/>
      <c r="P858" s="16"/>
      <c r="Q858" s="16"/>
      <c r="R858" s="16"/>
      <c r="S858" s="16"/>
      <c r="T858" s="16"/>
      <c r="U858" s="22"/>
      <c r="V858" s="23">
        <v>44664</v>
      </c>
      <c r="W858" s="24" t="s">
        <v>57</v>
      </c>
      <c r="X858" s="25">
        <v>44665</v>
      </c>
      <c r="Y858" s="33">
        <v>0.75</v>
      </c>
      <c r="Z858" s="26" t="s">
        <v>1446</v>
      </c>
      <c r="AA858" s="26" t="s">
        <v>47</v>
      </c>
      <c r="AB858" s="27"/>
      <c r="AC858" s="27"/>
      <c r="AD858" s="29"/>
      <c r="AE858" s="29"/>
      <c r="AF858" s="29"/>
      <c r="AG858" s="29"/>
    </row>
    <row r="859" spans="1:33" ht="51" hidden="1">
      <c r="A859" s="19">
        <v>44664</v>
      </c>
      <c r="B859" s="16" t="s">
        <v>1866</v>
      </c>
      <c r="C859" s="22" t="s">
        <v>3275</v>
      </c>
      <c r="D859" s="16"/>
      <c r="E859" s="16"/>
      <c r="F859" s="17" t="str">
        <f t="shared" si="16"/>
        <v>Fail Phỏng vấn</v>
      </c>
      <c r="G859" s="16" t="s">
        <v>3305</v>
      </c>
      <c r="H859" s="86">
        <v>985858615</v>
      </c>
      <c r="I859" s="16" t="s">
        <v>3306</v>
      </c>
      <c r="J859" s="81"/>
      <c r="K859" s="30" t="s">
        <v>3307</v>
      </c>
      <c r="L859" s="21" t="str">
        <f ca="1">IFERROR(__xludf.DUMMYFUNCTION("if(or(countifs($H$3:H388,H388)&gt;1, countifs($I$3:I388,I388)&gt;1),""Trùng"",if(or(COUNTIFS('Data tổng'!$I:$I,$I388)&gt;1,COUNTIFS('Data tổng'!$H:$H,$H388)&gt;1),""Trùng ""&amp;FILTER('Data tổng'!$B:$B,'Data tổng'!$I:$I=$I388,'Data tổng'!$B:$B&lt;&gt;$B388),""ok""))"),"ok")</f>
        <v>ok</v>
      </c>
      <c r="M859" s="16" t="s">
        <v>112</v>
      </c>
      <c r="N859" s="16" t="s">
        <v>2769</v>
      </c>
      <c r="O859" s="16"/>
      <c r="P859" s="16"/>
      <c r="Q859" s="16"/>
      <c r="R859" s="16"/>
      <c r="S859" s="16"/>
      <c r="T859" s="16"/>
      <c r="U859" s="22" t="s">
        <v>3308</v>
      </c>
      <c r="V859" s="23">
        <v>44664</v>
      </c>
      <c r="W859" s="24" t="s">
        <v>57</v>
      </c>
      <c r="X859" s="25">
        <v>44664</v>
      </c>
      <c r="Y859" s="33">
        <v>0.625</v>
      </c>
      <c r="Z859" s="26" t="s">
        <v>3280</v>
      </c>
      <c r="AA859" s="26" t="s">
        <v>47</v>
      </c>
      <c r="AB859" s="27"/>
      <c r="AC859" s="27"/>
      <c r="AD859" s="29"/>
      <c r="AE859" s="29"/>
      <c r="AF859" s="29"/>
      <c r="AG859" s="29"/>
    </row>
    <row r="860" spans="1:33" ht="26" hidden="1">
      <c r="A860" s="19">
        <v>44664</v>
      </c>
      <c r="B860" s="16" t="s">
        <v>1866</v>
      </c>
      <c r="C860" s="22" t="s">
        <v>78</v>
      </c>
      <c r="D860" s="16"/>
      <c r="E860" s="16"/>
      <c r="F860" s="17" t="str">
        <f t="shared" si="16"/>
        <v>Fail CV</v>
      </c>
      <c r="G860" s="16" t="s">
        <v>3309</v>
      </c>
      <c r="H860" s="86"/>
      <c r="I860" s="16"/>
      <c r="J860" s="81"/>
      <c r="K860" s="30" t="s">
        <v>3310</v>
      </c>
      <c r="L860" s="21" t="str">
        <f ca="1">IFERROR(__xludf.DUMMYFUNCTION("if(or(countifs($H$3:H389,H389)&gt;1, countifs($I$3:I389,I389)&gt;1),""Trùng"",if(or(COUNTIFS('Data tổng'!$I:$I,$I389)&gt;1,COUNTIFS('Data tổng'!$H:$H,$H389)&gt;1),""Trùng ""&amp;FILTER('Data tổng'!$B:$B,'Data tổng'!$I:$I=$I389,'Data tổng'!$B:$B&lt;&gt;$B389),""ok""))"),"ok")</f>
        <v>ok</v>
      </c>
      <c r="M860" s="16"/>
      <c r="N860" s="16"/>
      <c r="O860" s="16"/>
      <c r="P860" s="16"/>
      <c r="Q860" s="16"/>
      <c r="R860" s="16"/>
      <c r="S860" s="16"/>
      <c r="T860" s="16"/>
      <c r="U860" s="22"/>
      <c r="V860" s="23">
        <v>44665</v>
      </c>
      <c r="W860" s="24" t="s">
        <v>47</v>
      </c>
      <c r="X860" s="25"/>
      <c r="Y860" s="26"/>
      <c r="Z860" s="26"/>
      <c r="AA860" s="26"/>
      <c r="AB860" s="27"/>
      <c r="AC860" s="27"/>
      <c r="AD860" s="29"/>
      <c r="AE860" s="29"/>
      <c r="AF860" s="29"/>
      <c r="AG860" s="29"/>
    </row>
    <row r="861" spans="1:33" ht="51" hidden="1">
      <c r="A861" s="19">
        <v>44665</v>
      </c>
      <c r="B861" s="16" t="s">
        <v>1866</v>
      </c>
      <c r="C861" s="22" t="s">
        <v>1944</v>
      </c>
      <c r="D861" s="16" t="s">
        <v>1455</v>
      </c>
      <c r="E861" s="16"/>
      <c r="F861" s="17" t="str">
        <f t="shared" si="16"/>
        <v>Fail CV</v>
      </c>
      <c r="G861" s="16" t="s">
        <v>3311</v>
      </c>
      <c r="H861" s="86">
        <v>868436686</v>
      </c>
      <c r="I861" s="16" t="s">
        <v>3312</v>
      </c>
      <c r="J861" s="81"/>
      <c r="K861" s="30" t="s">
        <v>3313</v>
      </c>
      <c r="L861" s="21" t="str">
        <f ca="1">IFERROR(__xludf.DUMMYFUNCTION("if(or(countifs($H$3:H390,H390)&gt;1, countifs($I$3:I390,I390)&gt;1),""Trùng"",if(or(COUNTIFS('Data tổng'!$I:$I,$I390)&gt;1,COUNTIFS('Data tổng'!$H:$H,$H390)&gt;1),""Trùng ""&amp;FILTER('Data tổng'!$B:$B,'Data tổng'!$I:$I=$I390,'Data tổng'!$B:$B&lt;&gt;$B390),""ok""))"),"ok")</f>
        <v>ok</v>
      </c>
      <c r="M861" s="16" t="s">
        <v>40</v>
      </c>
      <c r="N861" s="16" t="s">
        <v>243</v>
      </c>
      <c r="O861" s="16"/>
      <c r="P861" s="16"/>
      <c r="Q861" s="16"/>
      <c r="R861" s="16"/>
      <c r="S861" s="16"/>
      <c r="T861" s="16"/>
      <c r="U861" s="22" t="s">
        <v>3314</v>
      </c>
      <c r="V861" s="23">
        <v>44671</v>
      </c>
      <c r="W861" s="24" t="s">
        <v>47</v>
      </c>
      <c r="X861" s="25"/>
      <c r="Y861" s="26"/>
      <c r="Z861" s="26"/>
      <c r="AA861" s="26"/>
      <c r="AB861" s="27"/>
      <c r="AC861" s="27"/>
      <c r="AD861" s="29"/>
      <c r="AE861" s="29"/>
      <c r="AF861" s="29"/>
      <c r="AG861" s="29"/>
    </row>
    <row r="862" spans="1:33" ht="88.5" hidden="1">
      <c r="A862" s="19">
        <v>44665</v>
      </c>
      <c r="B862" s="16" t="s">
        <v>1866</v>
      </c>
      <c r="C862" s="22" t="s">
        <v>78</v>
      </c>
      <c r="D862" s="16" t="s">
        <v>1455</v>
      </c>
      <c r="E862" s="16"/>
      <c r="F862" s="17" t="str">
        <f t="shared" si="16"/>
        <v>Đồng ý offer</v>
      </c>
      <c r="G862" s="16" t="s">
        <v>3315</v>
      </c>
      <c r="H862" s="86">
        <v>35398979</v>
      </c>
      <c r="I862" s="16" t="s">
        <v>3316</v>
      </c>
      <c r="J862" s="81"/>
      <c r="K862" s="30" t="s">
        <v>3317</v>
      </c>
      <c r="L862" s="21" t="str">
        <f ca="1">IFERROR(__xludf.DUMMYFUNCTION("if(or(countifs($H$3:H391,H391)&gt;1, countifs($I$3:I391,I391)&gt;1),""Trùng"",if(or(COUNTIFS('Data tổng'!$I:$I,$I391)&gt;1,COUNTIFS('Data tổng'!$H:$H,$H391)&gt;1),""Trùng ""&amp;FILTER('Data tổng'!$B:$B,'Data tổng'!$I:$I=$I391,'Data tổng'!$B:$B&lt;&gt;$B391),""ok""))"),"ok")</f>
        <v>ok</v>
      </c>
      <c r="M862" s="16" t="s">
        <v>40</v>
      </c>
      <c r="N862" s="16" t="s">
        <v>243</v>
      </c>
      <c r="O862" s="16"/>
      <c r="P862" s="16"/>
      <c r="Q862" s="16"/>
      <c r="R862" s="16"/>
      <c r="S862" s="16"/>
      <c r="T862" s="16"/>
      <c r="U862" s="22" t="s">
        <v>3318</v>
      </c>
      <c r="V862" s="23">
        <v>44665</v>
      </c>
      <c r="W862" s="24" t="s">
        <v>57</v>
      </c>
      <c r="X862" s="25">
        <v>44666</v>
      </c>
      <c r="Y862" s="33">
        <v>0.79166666666666663</v>
      </c>
      <c r="Z862" s="26" t="s">
        <v>1446</v>
      </c>
      <c r="AA862" s="26" t="s">
        <v>57</v>
      </c>
      <c r="AB862" s="39">
        <v>44671</v>
      </c>
      <c r="AC862" s="27" t="s">
        <v>65</v>
      </c>
      <c r="AD862" s="118">
        <v>44713</v>
      </c>
      <c r="AE862" s="29"/>
      <c r="AF862" s="29"/>
      <c r="AG862" s="35">
        <v>20000000</v>
      </c>
    </row>
    <row r="863" spans="1:33" ht="26" hidden="1">
      <c r="A863" s="19">
        <v>44665</v>
      </c>
      <c r="B863" s="16" t="s">
        <v>1866</v>
      </c>
      <c r="C863" s="22" t="s">
        <v>1944</v>
      </c>
      <c r="D863" s="16" t="s">
        <v>35</v>
      </c>
      <c r="E863" s="16"/>
      <c r="F863" s="17" t="str">
        <f t="shared" si="16"/>
        <v>Từ chối ứng tuyển</v>
      </c>
      <c r="G863" s="16" t="s">
        <v>3319</v>
      </c>
      <c r="H863" s="86">
        <v>962143531</v>
      </c>
      <c r="I863" s="16" t="s">
        <v>3320</v>
      </c>
      <c r="J863" s="81"/>
      <c r="K863" s="30" t="s">
        <v>3321</v>
      </c>
      <c r="L863" s="21" t="str">
        <f ca="1">IFERROR(__xludf.DUMMYFUNCTION("if(or(countifs($H$3:H392,H392)&gt;1, countifs($I$3:I392,I392)&gt;1),""Trùng"",if(or(COUNTIFS('Data tổng'!$I:$I,$I392)&gt;1,COUNTIFS('Data tổng'!$H:$H,$H392)&gt;1),""Trùng ""&amp;FILTER('Data tổng'!$B:$B,'Data tổng'!$I:$I=$I392,'Data tổng'!$B:$B&lt;&gt;$B392),""ok""))"),"ok")</f>
        <v>ok</v>
      </c>
      <c r="M863" s="16" t="s">
        <v>149</v>
      </c>
      <c r="N863" s="16" t="s">
        <v>150</v>
      </c>
      <c r="O863" s="16"/>
      <c r="P863" s="16"/>
      <c r="Q863" s="16"/>
      <c r="R863" s="16"/>
      <c r="S863" s="16"/>
      <c r="T863" s="16"/>
      <c r="U863" s="22"/>
      <c r="V863" s="23">
        <v>44665</v>
      </c>
      <c r="W863" s="24" t="s">
        <v>58</v>
      </c>
      <c r="X863" s="25"/>
      <c r="Y863" s="26"/>
      <c r="Z863" s="26"/>
      <c r="AA863" s="26"/>
      <c r="AB863" s="27"/>
      <c r="AC863" s="27"/>
      <c r="AD863" s="29"/>
      <c r="AE863" s="29"/>
      <c r="AF863" s="29"/>
      <c r="AG863" s="29"/>
    </row>
    <row r="864" spans="1:33" hidden="1">
      <c r="A864" s="19">
        <v>44665</v>
      </c>
      <c r="B864" s="16" t="s">
        <v>1866</v>
      </c>
      <c r="C864" s="22" t="s">
        <v>1944</v>
      </c>
      <c r="D864" s="16" t="s">
        <v>35</v>
      </c>
      <c r="E864" s="16"/>
      <c r="F864" s="17" t="str">
        <f t="shared" si="16"/>
        <v>Fail CV</v>
      </c>
      <c r="G864" s="16" t="s">
        <v>3322</v>
      </c>
      <c r="H864" s="86">
        <v>984659056</v>
      </c>
      <c r="I864" s="16" t="s">
        <v>3323</v>
      </c>
      <c r="J864" s="81"/>
      <c r="K864" s="30" t="s">
        <v>3324</v>
      </c>
      <c r="L864" s="21" t="str">
        <f ca="1">IFERROR(__xludf.DUMMYFUNCTION("if(or(countifs($H$3:H393,H393)&gt;1, countifs($I$3:I393,I393)&gt;1),""Trùng"",if(or(COUNTIFS('Data tổng'!$I:$I,$I393)&gt;1,COUNTIFS('Data tổng'!$H:$H,$H393)&gt;1),""Trùng ""&amp;FILTER('Data tổng'!$B:$B,'Data tổng'!$I:$I=$I393,'Data tổng'!$B:$B&lt;&gt;$B393),""ok""))"),"ok")</f>
        <v>ok</v>
      </c>
      <c r="M864" s="16" t="s">
        <v>149</v>
      </c>
      <c r="N864" s="16" t="s">
        <v>150</v>
      </c>
      <c r="O864" s="16"/>
      <c r="P864" s="16"/>
      <c r="Q864" s="16"/>
      <c r="R864" s="16"/>
      <c r="S864" s="16"/>
      <c r="T864" s="16"/>
      <c r="U864" s="22"/>
      <c r="V864" s="23">
        <v>44671</v>
      </c>
      <c r="W864" s="24" t="s">
        <v>47</v>
      </c>
      <c r="X864" s="25"/>
      <c r="Y864" s="26"/>
      <c r="Z864" s="26"/>
      <c r="AA864" s="26"/>
      <c r="AB864" s="27"/>
      <c r="AC864" s="27"/>
      <c r="AD864" s="29"/>
      <c r="AE864" s="29"/>
      <c r="AF864" s="29"/>
      <c r="AG864" s="29"/>
    </row>
    <row r="865" spans="1:33" ht="101" hidden="1">
      <c r="A865" s="19">
        <v>44665</v>
      </c>
      <c r="B865" s="16" t="s">
        <v>1866</v>
      </c>
      <c r="C865" s="22" t="s">
        <v>1944</v>
      </c>
      <c r="D865" s="16" t="s">
        <v>79</v>
      </c>
      <c r="E865" s="16"/>
      <c r="F865" s="17" t="str">
        <f t="shared" si="16"/>
        <v>Pass Phỏng vấn</v>
      </c>
      <c r="G865" s="16" t="s">
        <v>3325</v>
      </c>
      <c r="H865" s="86">
        <v>969743825</v>
      </c>
      <c r="I865" s="16" t="s">
        <v>3326</v>
      </c>
      <c r="J865" s="81"/>
      <c r="K865" s="30" t="s">
        <v>3327</v>
      </c>
      <c r="L865" s="21" t="str">
        <f ca="1">IFERROR(__xludf.DUMMYFUNCTION("if(or(countifs($H$3:H394,H394)&gt;1, countifs($I$3:I394,I394)&gt;1),""Trùng"",if(or(COUNTIFS('Data tổng'!$I:$I,$I394)&gt;1,COUNTIFS('Data tổng'!$H:$H,$H394)&gt;1),""Trùng ""&amp;FILTER('Data tổng'!$B:$B,'Data tổng'!$I:$I=$I394,'Data tổng'!$B:$B&lt;&gt;$B394),""ok""))"),"ok")</f>
        <v>ok</v>
      </c>
      <c r="M865" s="16" t="s">
        <v>149</v>
      </c>
      <c r="N865" s="16" t="s">
        <v>150</v>
      </c>
      <c r="O865" s="16"/>
      <c r="P865" s="16"/>
      <c r="Q865" s="16"/>
      <c r="R865" s="16"/>
      <c r="S865" s="16"/>
      <c r="T865" s="16"/>
      <c r="U865" s="22" t="s">
        <v>3328</v>
      </c>
      <c r="V865" s="23">
        <v>44665</v>
      </c>
      <c r="W865" s="24" t="s">
        <v>57</v>
      </c>
      <c r="X865" s="25">
        <v>44671</v>
      </c>
      <c r="Y865" s="33">
        <v>0.72916666666666663</v>
      </c>
      <c r="Z865" s="26" t="s">
        <v>3329</v>
      </c>
      <c r="AA865" s="26" t="s">
        <v>57</v>
      </c>
      <c r="AB865" s="39"/>
      <c r="AC865" s="27"/>
      <c r="AD865" s="29"/>
      <c r="AE865" s="29"/>
      <c r="AF865" s="29"/>
      <c r="AG865" s="29"/>
    </row>
    <row r="866" spans="1:33" ht="38.5" hidden="1">
      <c r="A866" s="19">
        <v>44665</v>
      </c>
      <c r="B866" s="16" t="s">
        <v>1866</v>
      </c>
      <c r="C866" s="22" t="s">
        <v>1944</v>
      </c>
      <c r="D866" s="16" t="s">
        <v>35</v>
      </c>
      <c r="E866" s="16"/>
      <c r="F866" s="17" t="str">
        <f t="shared" si="16"/>
        <v>Fail CV</v>
      </c>
      <c r="G866" s="16" t="s">
        <v>3330</v>
      </c>
      <c r="H866" s="86">
        <v>964304891</v>
      </c>
      <c r="I866" s="16" t="s">
        <v>3331</v>
      </c>
      <c r="J866" s="81"/>
      <c r="K866" s="30" t="s">
        <v>3332</v>
      </c>
      <c r="L866" s="21" t="str">
        <f ca="1">IFERROR(__xludf.DUMMYFUNCTION("if(or(countifs($H$3:H395,H395)&gt;1, countifs($I$3:I395,I395)&gt;1),""Trùng"",if(or(COUNTIFS('Data tổng'!$I:$I,$I395)&gt;1,COUNTIFS('Data tổng'!$H:$H,$H395)&gt;1),""Trùng ""&amp;FILTER('Data tổng'!$B:$B,'Data tổng'!$I:$I=$I395,'Data tổng'!$B:$B&lt;&gt;$B395),""ok""))"),"ok")</f>
        <v>ok</v>
      </c>
      <c r="M866" s="16" t="s">
        <v>149</v>
      </c>
      <c r="N866" s="16" t="s">
        <v>150</v>
      </c>
      <c r="O866" s="16"/>
      <c r="P866" s="16"/>
      <c r="Q866" s="16"/>
      <c r="R866" s="16"/>
      <c r="S866" s="16"/>
      <c r="T866" s="16"/>
      <c r="U866" s="22" t="s">
        <v>3333</v>
      </c>
      <c r="V866" s="23">
        <v>44671</v>
      </c>
      <c r="W866" s="24" t="s">
        <v>47</v>
      </c>
      <c r="X866" s="25"/>
      <c r="Y866" s="26"/>
      <c r="Z866" s="26"/>
      <c r="AA866" s="26"/>
      <c r="AB866" s="27"/>
      <c r="AC866" s="27"/>
      <c r="AD866" s="29"/>
      <c r="AE866" s="29"/>
      <c r="AF866" s="29"/>
      <c r="AG866" s="29"/>
    </row>
    <row r="867" spans="1:33" ht="38.5" hidden="1">
      <c r="A867" s="19">
        <v>44666</v>
      </c>
      <c r="B867" s="16" t="s">
        <v>1866</v>
      </c>
      <c r="C867" s="22" t="s">
        <v>1944</v>
      </c>
      <c r="D867" s="16"/>
      <c r="E867" s="16"/>
      <c r="F867" s="17" t="str">
        <f t="shared" si="16"/>
        <v>Fail Phỏng vấn</v>
      </c>
      <c r="G867" s="16" t="s">
        <v>3334</v>
      </c>
      <c r="H867" s="86">
        <v>963020913</v>
      </c>
      <c r="I867" s="16" t="s">
        <v>3335</v>
      </c>
      <c r="J867" s="81"/>
      <c r="K867" s="30" t="s">
        <v>3336</v>
      </c>
      <c r="L867" s="21" t="str">
        <f ca="1">IFERROR(__xludf.DUMMYFUNCTION("if(or(countifs($H$3:H396,H396)&gt;1, countifs($I$3:I396,I396)&gt;1),""Trùng"",if(or(COUNTIFS('Data tổng'!$I:$I,$I396)&gt;1,COUNTIFS('Data tổng'!$H:$H,$H396)&gt;1),""Trùng ""&amp;FILTER('Data tổng'!$B:$B,'Data tổng'!$I:$I=$I396,'Data tổng'!$B:$B&lt;&gt;$B396),""ok""))"),"ok")</f>
        <v>ok</v>
      </c>
      <c r="M867" s="16" t="s">
        <v>149</v>
      </c>
      <c r="N867" s="16" t="s">
        <v>150</v>
      </c>
      <c r="O867" s="16"/>
      <c r="P867" s="16"/>
      <c r="Q867" s="16"/>
      <c r="R867" s="16"/>
      <c r="S867" s="16"/>
      <c r="T867" s="16"/>
      <c r="U867" s="22" t="s">
        <v>3337</v>
      </c>
      <c r="V867" s="23">
        <v>44670</v>
      </c>
      <c r="W867" s="24" t="s">
        <v>57</v>
      </c>
      <c r="X867" s="25">
        <v>44671</v>
      </c>
      <c r="Y867" s="33">
        <v>0.76041666666666663</v>
      </c>
      <c r="Z867" s="26" t="s">
        <v>3329</v>
      </c>
      <c r="AA867" s="26" t="s">
        <v>47</v>
      </c>
      <c r="AB867" s="27"/>
      <c r="AC867" s="27"/>
      <c r="AD867" s="29"/>
      <c r="AE867" s="29"/>
      <c r="AF867" s="29"/>
      <c r="AG867" s="29"/>
    </row>
    <row r="868" spans="1:33" ht="38.5" hidden="1">
      <c r="A868" s="19">
        <v>44666</v>
      </c>
      <c r="B868" s="16" t="s">
        <v>1866</v>
      </c>
      <c r="C868" s="22" t="s">
        <v>78</v>
      </c>
      <c r="D868" s="16"/>
      <c r="E868" s="16"/>
      <c r="F868" s="17" t="str">
        <f t="shared" si="16"/>
        <v>Fail Phỏng vấn</v>
      </c>
      <c r="G868" s="16" t="s">
        <v>1658</v>
      </c>
      <c r="H868" s="86">
        <v>395302189</v>
      </c>
      <c r="I868" s="16" t="s">
        <v>3338</v>
      </c>
      <c r="J868" s="81"/>
      <c r="K868" s="30" t="s">
        <v>3339</v>
      </c>
      <c r="L868" s="21" t="str">
        <f ca="1">IFERROR(__xludf.DUMMYFUNCTION("if(or(countifs($H$3:H397,H397)&gt;1, countifs($I$3:I397,I397)&gt;1),""Trùng"",if(or(COUNTIFS('Data tổng'!$I:$I,$I397)&gt;1,COUNTIFS('Data tổng'!$H:$H,$H397)&gt;1),""Trùng ""&amp;FILTER('Data tổng'!$B:$B,'Data tổng'!$I:$I=$I397,'Data tổng'!$B:$B&lt;&gt;$B397),""ok""))"),"ok")</f>
        <v>ok</v>
      </c>
      <c r="M868" s="16" t="s">
        <v>83</v>
      </c>
      <c r="N868" s="16" t="s">
        <v>84</v>
      </c>
      <c r="O868" s="16"/>
      <c r="P868" s="16"/>
      <c r="Q868" s="16"/>
      <c r="R868" s="16"/>
      <c r="S868" s="16"/>
      <c r="T868" s="16"/>
      <c r="U868" s="22" t="s">
        <v>3340</v>
      </c>
      <c r="V868" s="23">
        <v>44666</v>
      </c>
      <c r="W868" s="24" t="s">
        <v>57</v>
      </c>
      <c r="X868" s="25">
        <v>44669</v>
      </c>
      <c r="Y868" s="33">
        <v>0.79166666666666663</v>
      </c>
      <c r="Z868" s="26" t="s">
        <v>1739</v>
      </c>
      <c r="AA868" s="26" t="s">
        <v>47</v>
      </c>
      <c r="AB868" s="27"/>
      <c r="AC868" s="27"/>
      <c r="AD868" s="29"/>
      <c r="AE868" s="29"/>
      <c r="AF868" s="29"/>
      <c r="AG868" s="29"/>
    </row>
    <row r="869" spans="1:33" ht="63.5" hidden="1">
      <c r="A869" s="19">
        <v>44669</v>
      </c>
      <c r="B869" s="16" t="s">
        <v>1866</v>
      </c>
      <c r="C869" s="22" t="s">
        <v>155</v>
      </c>
      <c r="D869" s="16" t="s">
        <v>1455</v>
      </c>
      <c r="E869" s="16"/>
      <c r="F869" s="17" t="str">
        <f t="shared" si="16"/>
        <v>Đồng ý offer</v>
      </c>
      <c r="G869" s="16" t="s">
        <v>3341</v>
      </c>
      <c r="H869" s="86">
        <v>383676919</v>
      </c>
      <c r="I869" s="16" t="s">
        <v>3342</v>
      </c>
      <c r="J869" s="81"/>
      <c r="K869" s="30" t="s">
        <v>3343</v>
      </c>
      <c r="L869" s="21" t="str">
        <f ca="1">IFERROR(__xludf.DUMMYFUNCTION("if(or(countifs($H$3:H398,H398)&gt;1, countifs($I$3:I398,I398)&gt;1),""Trùng"",if(or(COUNTIFS('Data tổng'!$I:$I,$I398)&gt;1,COUNTIFS('Data tổng'!$H:$H,$H398)&gt;1),""Trùng ""&amp;FILTER('Data tổng'!$B:$B,'Data tổng'!$I:$I=$I398,'Data tổng'!$B:$B&lt;&gt;$B398),""ok""))"),"ok")</f>
        <v>ok</v>
      </c>
      <c r="M869" s="16" t="s">
        <v>112</v>
      </c>
      <c r="N869" s="16" t="s">
        <v>3344</v>
      </c>
      <c r="O869" s="16"/>
      <c r="P869" s="16"/>
      <c r="Q869" s="16"/>
      <c r="R869" s="16"/>
      <c r="S869" s="16"/>
      <c r="T869" s="16"/>
      <c r="U869" s="22" t="s">
        <v>3345</v>
      </c>
      <c r="V869" s="23">
        <v>44670</v>
      </c>
      <c r="W869" s="24" t="s">
        <v>57</v>
      </c>
      <c r="X869" s="25">
        <v>44671</v>
      </c>
      <c r="Y869" s="33">
        <v>0.58333333333333337</v>
      </c>
      <c r="Z869" s="26" t="s">
        <v>3346</v>
      </c>
      <c r="AA869" s="26" t="s">
        <v>57</v>
      </c>
      <c r="AB869" s="39">
        <v>44672</v>
      </c>
      <c r="AC869" s="27" t="s">
        <v>65</v>
      </c>
      <c r="AD869" s="118">
        <v>44690</v>
      </c>
      <c r="AE869" s="29"/>
      <c r="AF869" s="29" t="s">
        <v>2687</v>
      </c>
      <c r="AG869" s="35">
        <v>19000000</v>
      </c>
    </row>
    <row r="870" spans="1:33" ht="38.5" hidden="1">
      <c r="A870" s="19">
        <v>44669</v>
      </c>
      <c r="B870" s="16" t="s">
        <v>1866</v>
      </c>
      <c r="C870" s="22" t="s">
        <v>155</v>
      </c>
      <c r="D870" s="16" t="s">
        <v>1455</v>
      </c>
      <c r="E870" s="16"/>
      <c r="F870" s="17" t="str">
        <f t="shared" si="16"/>
        <v>Fail Phỏng vấn</v>
      </c>
      <c r="G870" s="16" t="s">
        <v>3347</v>
      </c>
      <c r="H870" s="86">
        <v>987553175</v>
      </c>
      <c r="I870" s="16" t="s">
        <v>3348</v>
      </c>
      <c r="J870" s="81"/>
      <c r="K870" s="30" t="s">
        <v>3349</v>
      </c>
      <c r="L870" s="21" t="str">
        <f ca="1">IFERROR(__xludf.DUMMYFUNCTION("if(or(countifs($H$3:H399,H399)&gt;1, countifs($I$3:I399,I399)&gt;1),""Trùng"",if(or(COUNTIFS('Data tổng'!$I:$I,$I399)&gt;1,COUNTIFS('Data tổng'!$H:$H,$H399)&gt;1),""Trùng ""&amp;FILTER('Data tổng'!$B:$B,'Data tổng'!$I:$I=$I399,'Data tổng'!$B:$B&lt;&gt;$B399),""ok""))"),"ok")</f>
        <v>ok</v>
      </c>
      <c r="M870" s="16" t="s">
        <v>801</v>
      </c>
      <c r="N870" s="16" t="s">
        <v>2507</v>
      </c>
      <c r="O870" s="16"/>
      <c r="P870" s="16"/>
      <c r="Q870" s="16"/>
      <c r="R870" s="16"/>
      <c r="S870" s="16"/>
      <c r="T870" s="16"/>
      <c r="U870" s="22" t="s">
        <v>3350</v>
      </c>
      <c r="V870" s="23">
        <v>44670</v>
      </c>
      <c r="W870" s="24" t="s">
        <v>57</v>
      </c>
      <c r="X870" s="25">
        <v>44672</v>
      </c>
      <c r="Y870" s="33">
        <v>0.41666666666666669</v>
      </c>
      <c r="Z870" s="26" t="s">
        <v>2883</v>
      </c>
      <c r="AA870" s="26" t="s">
        <v>47</v>
      </c>
      <c r="AB870" s="27"/>
      <c r="AC870" s="27"/>
      <c r="AD870" s="29"/>
      <c r="AE870" s="29"/>
      <c r="AF870" s="29"/>
      <c r="AG870" s="29"/>
    </row>
    <row r="871" spans="1:33" ht="38.5" hidden="1">
      <c r="A871" s="19">
        <v>44669</v>
      </c>
      <c r="B871" s="16" t="s">
        <v>1866</v>
      </c>
      <c r="C871" s="22" t="s">
        <v>2313</v>
      </c>
      <c r="D871" s="16"/>
      <c r="E871" s="16"/>
      <c r="F871" s="17" t="str">
        <f t="shared" si="16"/>
        <v>Fail Phỏng vấn</v>
      </c>
      <c r="G871" s="16" t="s">
        <v>3351</v>
      </c>
      <c r="H871" s="86">
        <v>906242772</v>
      </c>
      <c r="I871" s="16" t="s">
        <v>3352</v>
      </c>
      <c r="J871" s="81"/>
      <c r="K871" s="30" t="s">
        <v>3353</v>
      </c>
      <c r="L871" s="21" t="str">
        <f ca="1">IFERROR(__xludf.DUMMYFUNCTION("if(or(countifs($H$3:H400,H400)&gt;1, countifs($I$3:I400,I400)&gt;1),""Trùng"",if(or(COUNTIFS('Data tổng'!$I:$I,$I400)&gt;1,COUNTIFS('Data tổng'!$H:$H,$H400)&gt;1),""Trùng ""&amp;FILTER('Data tổng'!$B:$B,'Data tổng'!$I:$I=$I400,'Data tổng'!$B:$B&lt;&gt;$B400),""ok""))"),"ok")</f>
        <v>ok</v>
      </c>
      <c r="M871" s="16" t="s">
        <v>83</v>
      </c>
      <c r="N871" s="16" t="s">
        <v>243</v>
      </c>
      <c r="O871" s="16"/>
      <c r="P871" s="16"/>
      <c r="Q871" s="16"/>
      <c r="R871" s="16"/>
      <c r="S871" s="16"/>
      <c r="T871" s="16"/>
      <c r="U871" s="22"/>
      <c r="V871" s="23">
        <v>44670</v>
      </c>
      <c r="W871" s="24" t="s">
        <v>57</v>
      </c>
      <c r="X871" s="25">
        <v>44670</v>
      </c>
      <c r="Y871" s="33">
        <v>0.60416666666666663</v>
      </c>
      <c r="Z871" s="26" t="s">
        <v>2202</v>
      </c>
      <c r="AA871" s="26" t="s">
        <v>47</v>
      </c>
      <c r="AB871" s="27"/>
      <c r="AC871" s="27"/>
      <c r="AD871" s="29"/>
      <c r="AE871" s="29"/>
      <c r="AF871" s="29"/>
      <c r="AG871" s="29"/>
    </row>
    <row r="872" spans="1:33" ht="38.5" hidden="1">
      <c r="A872" s="19">
        <v>44669</v>
      </c>
      <c r="B872" s="16" t="s">
        <v>1866</v>
      </c>
      <c r="C872" s="22" t="s">
        <v>2313</v>
      </c>
      <c r="D872" s="16"/>
      <c r="E872" s="16"/>
      <c r="F872" s="17" t="str">
        <f t="shared" si="16"/>
        <v>Fail Phỏng vấn</v>
      </c>
      <c r="G872" s="16" t="s">
        <v>3354</v>
      </c>
      <c r="H872" s="86">
        <v>375008977</v>
      </c>
      <c r="I872" s="16" t="s">
        <v>3355</v>
      </c>
      <c r="J872" s="81"/>
      <c r="K872" s="30" t="s">
        <v>3356</v>
      </c>
      <c r="L872" s="21"/>
      <c r="M872" s="16" t="s">
        <v>83</v>
      </c>
      <c r="N872" s="16" t="s">
        <v>243</v>
      </c>
      <c r="O872" s="16"/>
      <c r="P872" s="16"/>
      <c r="Q872" s="16"/>
      <c r="R872" s="16"/>
      <c r="S872" s="16"/>
      <c r="T872" s="16"/>
      <c r="U872" s="22" t="s">
        <v>3357</v>
      </c>
      <c r="V872" s="23">
        <v>44670</v>
      </c>
      <c r="W872" s="24" t="s">
        <v>57</v>
      </c>
      <c r="X872" s="25">
        <v>44670</v>
      </c>
      <c r="Y872" s="33">
        <v>0.58333333333333337</v>
      </c>
      <c r="Z872" s="26" t="s">
        <v>2202</v>
      </c>
      <c r="AA872" s="26" t="s">
        <v>47</v>
      </c>
      <c r="AB872" s="27"/>
      <c r="AC872" s="27"/>
      <c r="AD872" s="29"/>
      <c r="AE872" s="29"/>
      <c r="AF872" s="29"/>
      <c r="AG872" s="29"/>
    </row>
    <row r="873" spans="1:33" ht="26.5" hidden="1">
      <c r="A873" s="19">
        <v>44669</v>
      </c>
      <c r="B873" s="16" t="s">
        <v>1866</v>
      </c>
      <c r="C873" s="22" t="s">
        <v>2313</v>
      </c>
      <c r="D873" s="16"/>
      <c r="E873" s="16"/>
      <c r="F873" s="17" t="str">
        <f t="shared" si="16"/>
        <v>Đã onboard</v>
      </c>
      <c r="G873" s="16" t="s">
        <v>1938</v>
      </c>
      <c r="H873" s="86">
        <v>352280797</v>
      </c>
      <c r="I873" s="16" t="s">
        <v>3358</v>
      </c>
      <c r="J873" s="81"/>
      <c r="K873" s="30" t="s">
        <v>3359</v>
      </c>
      <c r="L873" s="21" t="str">
        <f ca="1">IFERROR(__xludf.DUMMYFUNCTION("if(or(countifs($H$3:H402,H402)&gt;1, countifs($I$3:I402,I402)&gt;1),""Trùng"",if(or(COUNTIFS('Data tổng'!$I:$I,$I402)&gt;1,COUNTIFS('Data tổng'!$H:$H,$H402)&gt;1),""Trùng ""&amp;FILTER('Data tổng'!$B:$B,'Data tổng'!$I:$I=$I402,'Data tổng'!$B:$B&lt;&gt;$B402),""ok""))"),"ok")</f>
        <v>ok</v>
      </c>
      <c r="M873" s="16" t="s">
        <v>83</v>
      </c>
      <c r="N873" s="16" t="s">
        <v>243</v>
      </c>
      <c r="O873" s="16"/>
      <c r="P873" s="16"/>
      <c r="Q873" s="16"/>
      <c r="R873" s="16"/>
      <c r="S873" s="16"/>
      <c r="T873" s="16"/>
      <c r="U873" s="22"/>
      <c r="V873" s="23">
        <v>44670</v>
      </c>
      <c r="W873" s="24" t="s">
        <v>57</v>
      </c>
      <c r="X873" s="25">
        <v>44670</v>
      </c>
      <c r="Y873" s="33">
        <v>0.625</v>
      </c>
      <c r="Z873" s="26" t="s">
        <v>2202</v>
      </c>
      <c r="AA873" s="26" t="s">
        <v>57</v>
      </c>
      <c r="AB873" s="39">
        <v>44671</v>
      </c>
      <c r="AC873" s="27" t="s">
        <v>65</v>
      </c>
      <c r="AD873" s="28">
        <v>44676</v>
      </c>
      <c r="AE873" s="29" t="s">
        <v>65</v>
      </c>
      <c r="AF873" s="29" t="s">
        <v>3360</v>
      </c>
      <c r="AG873" s="35">
        <v>8500000</v>
      </c>
    </row>
    <row r="874" spans="1:33" ht="38.5" hidden="1">
      <c r="A874" s="19">
        <v>44669</v>
      </c>
      <c r="B874" s="16" t="s">
        <v>1866</v>
      </c>
      <c r="C874" s="22" t="s">
        <v>2313</v>
      </c>
      <c r="D874" s="16"/>
      <c r="E874" s="16"/>
      <c r="F874" s="17" t="str">
        <f t="shared" si="16"/>
        <v>Fail Phỏng vấn</v>
      </c>
      <c r="G874" s="82" t="s">
        <v>3361</v>
      </c>
      <c r="H874" s="86">
        <v>971899855</v>
      </c>
      <c r="I874" s="16" t="s">
        <v>3362</v>
      </c>
      <c r="J874" s="81"/>
      <c r="K874" s="30" t="s">
        <v>3363</v>
      </c>
      <c r="L874" s="21" t="str">
        <f ca="1">IFERROR(__xludf.DUMMYFUNCTION("if(or(countifs($H$3:H403,H403)&gt;1, countifs($I$3:I403,G403)&gt;1),""Trùng"",if(or(COUNTIFS('Data tổng'!$I:$I,$G403)&gt;1,COUNTIFS('Data tổng'!$H:$H,$H403)&gt;1),""Trùng ""&amp;FILTER('Data tổng'!$B:$B,'Data tổng'!$I:$I=$G403,'Data tổng'!$B:$B&lt;&gt;$B403),""ok""))"),"ok")</f>
        <v>ok</v>
      </c>
      <c r="M874" s="16" t="s">
        <v>83</v>
      </c>
      <c r="N874" s="16" t="s">
        <v>243</v>
      </c>
      <c r="O874" s="16"/>
      <c r="P874" s="16"/>
      <c r="Q874" s="16"/>
      <c r="R874" s="16"/>
      <c r="S874" s="16"/>
      <c r="T874" s="16"/>
      <c r="U874" s="22"/>
      <c r="V874" s="23">
        <v>44670</v>
      </c>
      <c r="W874" s="24" t="s">
        <v>57</v>
      </c>
      <c r="X874" s="25">
        <v>44670</v>
      </c>
      <c r="Y874" s="33">
        <v>0.64583333333333337</v>
      </c>
      <c r="Z874" s="26" t="s">
        <v>2202</v>
      </c>
      <c r="AA874" s="26" t="s">
        <v>47</v>
      </c>
      <c r="AB874" s="27"/>
      <c r="AC874" s="27"/>
      <c r="AD874" s="29"/>
      <c r="AE874" s="29"/>
      <c r="AF874" s="29"/>
      <c r="AG874" s="29"/>
    </row>
    <row r="875" spans="1:33" ht="26" hidden="1">
      <c r="A875" s="19">
        <v>44669</v>
      </c>
      <c r="B875" s="16" t="s">
        <v>1866</v>
      </c>
      <c r="C875" s="22" t="s">
        <v>2313</v>
      </c>
      <c r="D875" s="16"/>
      <c r="E875" s="16"/>
      <c r="F875" s="17" t="str">
        <f t="shared" si="16"/>
        <v>Đồng ý offer</v>
      </c>
      <c r="G875" s="16" t="s">
        <v>395</v>
      </c>
      <c r="H875" s="86">
        <v>976408900</v>
      </c>
      <c r="I875" s="16" t="s">
        <v>3364</v>
      </c>
      <c r="J875" s="81"/>
      <c r="K875" s="30" t="s">
        <v>3365</v>
      </c>
      <c r="L875" s="21" t="str">
        <f ca="1">IFERROR(__xludf.DUMMYFUNCTION("if(or(countifs($H$3:H404,H404)&gt;1, countifs($I$3:I404,I404)&gt;1),""Trùng"",if(or(COUNTIFS('Data tổng'!$I:$I,$I404)&gt;1,COUNTIFS('Data tổng'!$H:$H,$H404)&gt;1),""Trùng ""&amp;FILTER('Data tổng'!$B:$B,'Data tổng'!$I:$I=$I404,'Data tổng'!$B:$B&lt;&gt;$B404),""ok""))"),"ok")</f>
        <v>ok</v>
      </c>
      <c r="M875" s="16" t="s">
        <v>83</v>
      </c>
      <c r="N875" s="16" t="s">
        <v>243</v>
      </c>
      <c r="O875" s="16"/>
      <c r="P875" s="16"/>
      <c r="Q875" s="16"/>
      <c r="R875" s="16"/>
      <c r="S875" s="16"/>
      <c r="T875" s="16"/>
      <c r="U875" s="22"/>
      <c r="V875" s="23">
        <v>44670</v>
      </c>
      <c r="W875" s="24" t="s">
        <v>57</v>
      </c>
      <c r="X875" s="25">
        <v>44670</v>
      </c>
      <c r="Y875" s="33">
        <v>0.66666666666666663</v>
      </c>
      <c r="Z875" s="26" t="s">
        <v>2202</v>
      </c>
      <c r="AA875" s="26" t="s">
        <v>57</v>
      </c>
      <c r="AB875" s="39">
        <v>44673</v>
      </c>
      <c r="AC875" s="27" t="s">
        <v>65</v>
      </c>
      <c r="AD875" s="118">
        <v>44685</v>
      </c>
      <c r="AE875" s="29"/>
      <c r="AF875" s="29" t="s">
        <v>3360</v>
      </c>
      <c r="AG875" s="35">
        <v>11000000</v>
      </c>
    </row>
    <row r="876" spans="1:33" ht="38.5" hidden="1">
      <c r="A876" s="19">
        <v>44669</v>
      </c>
      <c r="B876" s="16" t="s">
        <v>1866</v>
      </c>
      <c r="C876" s="22" t="s">
        <v>2313</v>
      </c>
      <c r="D876" s="16"/>
      <c r="E876" s="16"/>
      <c r="F876" s="17" t="str">
        <f t="shared" si="16"/>
        <v>Fail Phỏng vấn</v>
      </c>
      <c r="G876" s="16" t="s">
        <v>3366</v>
      </c>
      <c r="H876" s="86">
        <v>983333196</v>
      </c>
      <c r="I876" s="16" t="s">
        <v>3367</v>
      </c>
      <c r="J876" s="81"/>
      <c r="K876" s="30" t="s">
        <v>3368</v>
      </c>
      <c r="L876" s="21" t="str">
        <f ca="1">IFERROR(__xludf.DUMMYFUNCTION("if(or(countifs($H$3:H405,H405)&gt;1, countifs($I$3:I405,I405)&gt;1),""Trùng"",if(or(COUNTIFS('Data tổng'!$I:$I,$I405)&gt;1,COUNTIFS('Data tổng'!$H:$H,$H405)&gt;1),""Trùng ""&amp;FILTER('Data tổng'!$B:$B,'Data tổng'!$I:$I=$I405,'Data tổng'!$B:$B&lt;&gt;$B405),""ok""))"),"ok")</f>
        <v>ok</v>
      </c>
      <c r="M876" s="16" t="s">
        <v>83</v>
      </c>
      <c r="N876" s="16" t="s">
        <v>243</v>
      </c>
      <c r="O876" s="16"/>
      <c r="P876" s="16"/>
      <c r="Q876" s="16"/>
      <c r="R876" s="16"/>
      <c r="S876" s="16"/>
      <c r="T876" s="16"/>
      <c r="U876" s="22"/>
      <c r="V876" s="23">
        <v>44670</v>
      </c>
      <c r="W876" s="24" t="s">
        <v>57</v>
      </c>
      <c r="X876" s="25">
        <v>44670</v>
      </c>
      <c r="Y876" s="33">
        <v>0.70833333333333337</v>
      </c>
      <c r="Z876" s="26" t="s">
        <v>2202</v>
      </c>
      <c r="AA876" s="26" t="s">
        <v>47</v>
      </c>
      <c r="AB876" s="27"/>
      <c r="AC876" s="27"/>
      <c r="AD876" s="29"/>
      <c r="AE876" s="29"/>
      <c r="AF876" s="29"/>
      <c r="AG876" s="29"/>
    </row>
    <row r="877" spans="1:33" ht="38.5" hidden="1">
      <c r="A877" s="19">
        <v>44669</v>
      </c>
      <c r="B877" s="16" t="s">
        <v>1866</v>
      </c>
      <c r="C877" s="22" t="s">
        <v>2313</v>
      </c>
      <c r="D877" s="16"/>
      <c r="E877" s="16"/>
      <c r="F877" s="17" t="str">
        <f t="shared" si="16"/>
        <v>Fail Phỏng vấn</v>
      </c>
      <c r="G877" s="16" t="s">
        <v>3369</v>
      </c>
      <c r="H877" s="86">
        <v>966805221</v>
      </c>
      <c r="I877" s="16" t="s">
        <v>3370</v>
      </c>
      <c r="J877" s="81"/>
      <c r="K877" s="30" t="s">
        <v>3371</v>
      </c>
      <c r="L877" s="21" t="str">
        <f ca="1">IFERROR(__xludf.DUMMYFUNCTION("if(or(countifs($H$3:H406,H406)&gt;1, countifs($I$3:I406,I406)&gt;1),""Trùng"",if(or(COUNTIFS('Data tổng'!$I:$I,$I406)&gt;1,COUNTIFS('Data tổng'!$H:$H,$H406)&gt;1),""Trùng ""&amp;FILTER('Data tổng'!$B:$B,'Data tổng'!$I:$I=$I406,'Data tổng'!$B:$B&lt;&gt;$B406),""ok""))"),"ok")</f>
        <v>ok</v>
      </c>
      <c r="M877" s="16" t="s">
        <v>83</v>
      </c>
      <c r="N877" s="16" t="s">
        <v>243</v>
      </c>
      <c r="O877" s="16"/>
      <c r="P877" s="16"/>
      <c r="Q877" s="16"/>
      <c r="R877" s="16"/>
      <c r="S877" s="16"/>
      <c r="T877" s="16"/>
      <c r="U877" s="22"/>
      <c r="V877" s="23">
        <v>44670</v>
      </c>
      <c r="W877" s="24" t="s">
        <v>57</v>
      </c>
      <c r="X877" s="25">
        <v>44670</v>
      </c>
      <c r="Y877" s="33">
        <v>0.5625</v>
      </c>
      <c r="Z877" s="26" t="s">
        <v>2202</v>
      </c>
      <c r="AA877" s="26" t="s">
        <v>47</v>
      </c>
      <c r="AB877" s="27"/>
      <c r="AC877" s="27"/>
      <c r="AD877" s="29"/>
      <c r="AE877" s="29"/>
      <c r="AF877" s="29"/>
      <c r="AG877" s="29"/>
    </row>
    <row r="878" spans="1:33" ht="38.5" hidden="1">
      <c r="A878" s="19">
        <v>44670</v>
      </c>
      <c r="B878" s="16" t="s">
        <v>1866</v>
      </c>
      <c r="C878" s="22" t="s">
        <v>2313</v>
      </c>
      <c r="D878" s="16"/>
      <c r="E878" s="16"/>
      <c r="F878" s="17" t="str">
        <f t="shared" si="16"/>
        <v>Fail Phỏng vấn</v>
      </c>
      <c r="G878" s="16" t="s">
        <v>3372</v>
      </c>
      <c r="H878" s="86">
        <v>364698369</v>
      </c>
      <c r="I878" s="16" t="s">
        <v>3373</v>
      </c>
      <c r="J878" s="81"/>
      <c r="K878" s="30" t="s">
        <v>3374</v>
      </c>
      <c r="L878" s="21" t="str">
        <f ca="1">IFERROR(__xludf.DUMMYFUNCTION("if(or(countifs($H$3:H407,H407)&gt;1, countifs($I$3:I407,I407)&gt;1),""Trùng"",if(or(COUNTIFS('Data tổng'!$I:$I,$I407)&gt;1,COUNTIFS('Data tổng'!$H:$H,$H407)&gt;1),""Trùng ""&amp;FILTER('Data tổng'!$B:$B,'Data tổng'!$I:$I=$I407,'Data tổng'!$B:$B&lt;&gt;$B407),""ok""))"),"ok")</f>
        <v>ok</v>
      </c>
      <c r="M878" s="16" t="s">
        <v>149</v>
      </c>
      <c r="N878" s="16"/>
      <c r="O878" s="16"/>
      <c r="P878" s="16"/>
      <c r="Q878" s="16"/>
      <c r="R878" s="16"/>
      <c r="S878" s="16"/>
      <c r="T878" s="16"/>
      <c r="U878" s="22"/>
      <c r="V878" s="23">
        <v>44670</v>
      </c>
      <c r="W878" s="24" t="s">
        <v>57</v>
      </c>
      <c r="X878" s="25">
        <v>44671</v>
      </c>
      <c r="Y878" s="33">
        <v>0.39583333333333331</v>
      </c>
      <c r="Z878" s="26" t="s">
        <v>2202</v>
      </c>
      <c r="AA878" s="26" t="s">
        <v>47</v>
      </c>
      <c r="AB878" s="27"/>
      <c r="AC878" s="27"/>
      <c r="AD878" s="29"/>
      <c r="AE878" s="29"/>
      <c r="AF878" s="29"/>
      <c r="AG878" s="29"/>
    </row>
    <row r="879" spans="1:33" ht="38.5" hidden="1">
      <c r="A879" s="19">
        <v>44670</v>
      </c>
      <c r="B879" s="16" t="s">
        <v>1866</v>
      </c>
      <c r="C879" s="22" t="s">
        <v>2313</v>
      </c>
      <c r="D879" s="16"/>
      <c r="E879" s="16"/>
      <c r="F879" s="17" t="str">
        <f t="shared" si="16"/>
        <v>Fail Phỏng vấn</v>
      </c>
      <c r="G879" s="16" t="s">
        <v>3375</v>
      </c>
      <c r="H879" s="86">
        <v>327604555</v>
      </c>
      <c r="I879" s="16" t="s">
        <v>3376</v>
      </c>
      <c r="J879" s="81"/>
      <c r="K879" s="30" t="s">
        <v>3377</v>
      </c>
      <c r="L879" s="21" t="str">
        <f ca="1">IFERROR(__xludf.DUMMYFUNCTION("if(or(countifs($H$3:H408,H408)&gt;1, countifs($I$3:I408,I408)&gt;1),""Trùng"",if(or(COUNTIFS('Data tổng'!$I:$I,$I408)&gt;1,COUNTIFS('Data tổng'!$H:$H,$H408)&gt;1),""Trùng ""&amp;FILTER('Data tổng'!$B:$B,'Data tổng'!$I:$I=$I408,'Data tổng'!$B:$B&lt;&gt;$B408),""ok""))"),"ok")</f>
        <v>ok</v>
      </c>
      <c r="M879" s="16" t="s">
        <v>83</v>
      </c>
      <c r="N879" s="16" t="s">
        <v>243</v>
      </c>
      <c r="O879" s="16"/>
      <c r="P879" s="16"/>
      <c r="Q879" s="16"/>
      <c r="R879" s="16"/>
      <c r="S879" s="16"/>
      <c r="T879" s="16"/>
      <c r="U879" s="22"/>
      <c r="V879" s="23">
        <v>44670</v>
      </c>
      <c r="W879" s="24" t="s">
        <v>57</v>
      </c>
      <c r="X879" s="25">
        <v>44671</v>
      </c>
      <c r="Y879" s="33">
        <v>0.375</v>
      </c>
      <c r="Z879" s="26" t="s">
        <v>2202</v>
      </c>
      <c r="AA879" s="26" t="s">
        <v>47</v>
      </c>
      <c r="AB879" s="27"/>
      <c r="AC879" s="27"/>
      <c r="AD879" s="29"/>
      <c r="AE879" s="29"/>
      <c r="AF879" s="29"/>
      <c r="AG879" s="29"/>
    </row>
    <row r="880" spans="1:33" ht="38.5" hidden="1">
      <c r="A880" s="19">
        <v>44670</v>
      </c>
      <c r="B880" s="16" t="s">
        <v>1866</v>
      </c>
      <c r="C880" s="22" t="s">
        <v>2313</v>
      </c>
      <c r="D880" s="16"/>
      <c r="E880" s="16"/>
      <c r="F880" s="17" t="str">
        <f t="shared" si="16"/>
        <v>Fail Phỏng vấn</v>
      </c>
      <c r="G880" s="16" t="s">
        <v>3378</v>
      </c>
      <c r="H880" s="86">
        <v>968531128</v>
      </c>
      <c r="I880" s="16" t="s">
        <v>3379</v>
      </c>
      <c r="J880" s="81"/>
      <c r="K880" s="30" t="s">
        <v>3380</v>
      </c>
      <c r="L880" s="21" t="str">
        <f ca="1">IFERROR(__xludf.DUMMYFUNCTION("if(or(countifs($H$3:H409,H409)&gt;1, countifs($I$3:I409,I409)&gt;1),""Trùng"",if(or(COUNTIFS('Data tổng'!$I:$I,$I409)&gt;1,COUNTIFS('Data tổng'!$H:$H,$H409)&gt;1),""Trùng ""&amp;FILTER('Data tổng'!$B:$B,'Data tổng'!$I:$I=$I409,'Data tổng'!$B:$B&lt;&gt;$B409),""ok""))"),"ok")</f>
        <v>ok</v>
      </c>
      <c r="M880" s="16" t="s">
        <v>83</v>
      </c>
      <c r="N880" s="16" t="s">
        <v>243</v>
      </c>
      <c r="O880" s="16"/>
      <c r="P880" s="16"/>
      <c r="Q880" s="16"/>
      <c r="R880" s="16"/>
      <c r="S880" s="16"/>
      <c r="T880" s="16"/>
      <c r="U880" s="22"/>
      <c r="V880" s="23">
        <v>44670</v>
      </c>
      <c r="W880" s="24" t="s">
        <v>57</v>
      </c>
      <c r="X880" s="25">
        <v>44671</v>
      </c>
      <c r="Y880" s="33">
        <v>0.41666666666666669</v>
      </c>
      <c r="Z880" s="26" t="s">
        <v>2202</v>
      </c>
      <c r="AA880" s="26" t="s">
        <v>47</v>
      </c>
      <c r="AB880" s="27"/>
      <c r="AC880" s="27"/>
      <c r="AD880" s="29"/>
      <c r="AE880" s="29"/>
      <c r="AF880" s="29"/>
      <c r="AG880" s="29"/>
    </row>
    <row r="881" spans="1:33" ht="38.5" hidden="1">
      <c r="A881" s="19">
        <v>44671</v>
      </c>
      <c r="B881" s="16" t="s">
        <v>1866</v>
      </c>
      <c r="C881" s="22" t="s">
        <v>1944</v>
      </c>
      <c r="D881" s="16"/>
      <c r="E881" s="16"/>
      <c r="F881" s="17" t="str">
        <f t="shared" si="16"/>
        <v>Từ chối Phỏng vấn</v>
      </c>
      <c r="G881" s="16" t="s">
        <v>3381</v>
      </c>
      <c r="H881" s="86">
        <v>378246507</v>
      </c>
      <c r="I881" s="16" t="s">
        <v>3382</v>
      </c>
      <c r="J881" s="81"/>
      <c r="K881" s="30" t="s">
        <v>3383</v>
      </c>
      <c r="L881" s="21" t="str">
        <f ca="1">IFERROR(__xludf.DUMMYFUNCTION("if(or(countifs($H$3:H410,H410)&gt;1, countifs($I$3:I410,I410)&gt;1),""Trùng"",if(or(COUNTIFS('Data tổng'!$I:$I,$I410)&gt;1,COUNTIFS('Data tổng'!$H:$H,$H410)&gt;1),""Trùng ""&amp;FILTER('Data tổng'!$B:$B,'Data tổng'!$I:$I=$I410,'Data tổng'!$B:$B&lt;&gt;$B410),""ok""))"),"ok")</f>
        <v>ok</v>
      </c>
      <c r="M881" s="16" t="s">
        <v>149</v>
      </c>
      <c r="N881" s="16" t="s">
        <v>150</v>
      </c>
      <c r="O881" s="16"/>
      <c r="P881" s="16"/>
      <c r="Q881" s="16"/>
      <c r="R881" s="16"/>
      <c r="S881" s="16"/>
      <c r="T881" s="16"/>
      <c r="U881" s="22"/>
      <c r="V881" s="23">
        <v>44671</v>
      </c>
      <c r="W881" s="24" t="s">
        <v>57</v>
      </c>
      <c r="X881" s="25">
        <v>44672</v>
      </c>
      <c r="Y881" s="33">
        <v>0.75</v>
      </c>
      <c r="Z881" s="26" t="s">
        <v>3329</v>
      </c>
      <c r="AA881" s="26" t="s">
        <v>58</v>
      </c>
      <c r="AB881" s="27"/>
      <c r="AC881" s="27"/>
      <c r="AD881" s="29"/>
      <c r="AE881" s="29"/>
      <c r="AF881" s="29"/>
      <c r="AG881" s="29"/>
    </row>
    <row r="882" spans="1:33" ht="63.5" hidden="1">
      <c r="A882" s="19">
        <v>44671</v>
      </c>
      <c r="B882" s="16" t="s">
        <v>1866</v>
      </c>
      <c r="C882" s="22" t="s">
        <v>1944</v>
      </c>
      <c r="D882" s="16"/>
      <c r="E882" s="16"/>
      <c r="F882" s="17" t="str">
        <f t="shared" si="16"/>
        <v>Fail Phỏng vấn</v>
      </c>
      <c r="G882" s="16" t="s">
        <v>3384</v>
      </c>
      <c r="H882" s="86">
        <v>933000656</v>
      </c>
      <c r="I882" s="16" t="s">
        <v>3385</v>
      </c>
      <c r="J882" s="81"/>
      <c r="K882" s="30" t="s">
        <v>3386</v>
      </c>
      <c r="L882" s="21" t="str">
        <f ca="1">IFERROR(__xludf.DUMMYFUNCTION("if(or(countifs($H$3:H411,H411)&gt;1, countifs($I$3:I411,I411)&gt;1),""Trùng"",if(or(COUNTIFS('Data tổng'!$I:$I,$I411)&gt;1,COUNTIFS('Data tổng'!$H:$H,$H411)&gt;1),""Trùng ""&amp;FILTER('Data tổng'!$B:$B,'Data tổng'!$I:$I=$I411,'Data tổng'!$B:$B&lt;&gt;$B411),""ok""))"),"ok")</f>
        <v>ok</v>
      </c>
      <c r="M882" s="16" t="s">
        <v>83</v>
      </c>
      <c r="N882" s="16" t="s">
        <v>217</v>
      </c>
      <c r="O882" s="16"/>
      <c r="P882" s="16"/>
      <c r="Q882" s="16"/>
      <c r="R882" s="16"/>
      <c r="S882" s="16"/>
      <c r="T882" s="16"/>
      <c r="U882" s="22" t="s">
        <v>3387</v>
      </c>
      <c r="V882" s="23">
        <v>44671</v>
      </c>
      <c r="W882" s="24" t="s">
        <v>57</v>
      </c>
      <c r="X882" s="25">
        <v>44677</v>
      </c>
      <c r="Y882" s="33">
        <v>0.75</v>
      </c>
      <c r="Z882" s="26" t="s">
        <v>1446</v>
      </c>
      <c r="AA882" s="26" t="s">
        <v>47</v>
      </c>
      <c r="AB882" s="27"/>
      <c r="AC882" s="27"/>
      <c r="AD882" s="29"/>
      <c r="AE882" s="29"/>
      <c r="AF882" s="29"/>
      <c r="AG882" s="29"/>
    </row>
    <row r="883" spans="1:33" ht="51" hidden="1">
      <c r="A883" s="19">
        <v>44671</v>
      </c>
      <c r="B883" s="16" t="s">
        <v>1866</v>
      </c>
      <c r="C883" s="22" t="s">
        <v>1944</v>
      </c>
      <c r="D883" s="16"/>
      <c r="E883" s="16"/>
      <c r="F883" s="17" t="str">
        <f t="shared" si="16"/>
        <v>Fail Phỏng vấn</v>
      </c>
      <c r="G883" s="16" t="s">
        <v>3388</v>
      </c>
      <c r="H883" s="86">
        <v>353109902</v>
      </c>
      <c r="I883" s="16" t="s">
        <v>3389</v>
      </c>
      <c r="J883" s="81"/>
      <c r="K883" s="30" t="s">
        <v>3390</v>
      </c>
      <c r="L883" s="21" t="str">
        <f ca="1">IFERROR(__xludf.DUMMYFUNCTION("if(or(countifs($H$3:H412,H412)&gt;1, countifs($I$3:I412,I412)&gt;1),""Trùng"",if(or(COUNTIFS('Data tổng'!$I:$I,$I412)&gt;1,COUNTIFS('Data tổng'!$H:$H,$H412)&gt;1),""Trùng ""&amp;FILTER('Data tổng'!$B:$B,'Data tổng'!$I:$I=$I412,'Data tổng'!$B:$B&lt;&gt;$B412),""ok""))"),"ok")</f>
        <v>ok</v>
      </c>
      <c r="M883" s="16" t="s">
        <v>83</v>
      </c>
      <c r="N883" s="16" t="s">
        <v>217</v>
      </c>
      <c r="O883" s="16"/>
      <c r="P883" s="16"/>
      <c r="Q883" s="16"/>
      <c r="R883" s="16"/>
      <c r="S883" s="16"/>
      <c r="T883" s="16"/>
      <c r="U883" s="22" t="s">
        <v>3391</v>
      </c>
      <c r="V883" s="23">
        <v>44671</v>
      </c>
      <c r="W883" s="24" t="s">
        <v>57</v>
      </c>
      <c r="X883" s="25">
        <v>44672</v>
      </c>
      <c r="Y883" s="33">
        <v>0.72916666666666663</v>
      </c>
      <c r="Z883" s="26" t="s">
        <v>3329</v>
      </c>
      <c r="AA883" s="26" t="s">
        <v>47</v>
      </c>
      <c r="AB883" s="27"/>
      <c r="AC883" s="27"/>
      <c r="AD883" s="29"/>
      <c r="AE883" s="29"/>
      <c r="AF883" s="29"/>
      <c r="AG883" s="29"/>
    </row>
    <row r="884" spans="1:33" ht="26" hidden="1">
      <c r="A884" s="19">
        <v>44671</v>
      </c>
      <c r="B884" s="16" t="s">
        <v>1866</v>
      </c>
      <c r="C884" s="22" t="s">
        <v>3275</v>
      </c>
      <c r="D884" s="16"/>
      <c r="E884" s="16"/>
      <c r="F884" s="17" t="str">
        <f t="shared" si="16"/>
        <v>Có lịch PV</v>
      </c>
      <c r="G884" s="16" t="s">
        <v>3392</v>
      </c>
      <c r="H884" s="86">
        <v>936006892</v>
      </c>
      <c r="I884" s="16" t="s">
        <v>3393</v>
      </c>
      <c r="J884" s="81"/>
      <c r="K884" s="30" t="s">
        <v>3394</v>
      </c>
      <c r="L884" s="21" t="str">
        <f ca="1">IFERROR(__xludf.DUMMYFUNCTION("if(or(countifs($H$3:H413,H413)&gt;1, countifs($I$3:I413,I413)&gt;1),""Trùng"",if(or(COUNTIFS('Data tổng'!$I:$I,$I413)&gt;1,COUNTIFS('Data tổng'!$H:$H,$H413)&gt;1),""Trùng ""&amp;FILTER('Data tổng'!$B:$B,'Data tổng'!$I:$I=$I413,'Data tổng'!$B:$B&lt;&gt;$B413),""ok""))"),"ok")</f>
        <v>ok</v>
      </c>
      <c r="M884" s="16" t="s">
        <v>83</v>
      </c>
      <c r="N884" s="16" t="s">
        <v>243</v>
      </c>
      <c r="O884" s="16"/>
      <c r="P884" s="16"/>
      <c r="Q884" s="16"/>
      <c r="R884" s="16"/>
      <c r="S884" s="16"/>
      <c r="T884" s="16"/>
      <c r="U884" s="22"/>
      <c r="V884" s="23">
        <v>44671</v>
      </c>
      <c r="W884" s="24" t="s">
        <v>57</v>
      </c>
      <c r="X884" s="25">
        <v>44672</v>
      </c>
      <c r="Y884" s="33">
        <v>0.58333333333333337</v>
      </c>
      <c r="Z884" s="26" t="s">
        <v>3280</v>
      </c>
      <c r="AA884" s="26"/>
      <c r="AB884" s="27"/>
      <c r="AC884" s="27"/>
      <c r="AD884" s="29"/>
      <c r="AE884" s="29"/>
      <c r="AF884" s="29"/>
      <c r="AG884" s="29"/>
    </row>
    <row r="885" spans="1:33" ht="26" hidden="1">
      <c r="A885" s="19">
        <v>44671</v>
      </c>
      <c r="B885" s="16" t="s">
        <v>1866</v>
      </c>
      <c r="C885" s="22" t="s">
        <v>3275</v>
      </c>
      <c r="D885" s="16"/>
      <c r="E885" s="16"/>
      <c r="F885" s="17" t="str">
        <f t="shared" si="16"/>
        <v>Có lịch PV</v>
      </c>
      <c r="G885" s="16" t="s">
        <v>3395</v>
      </c>
      <c r="H885" s="86">
        <v>989881713</v>
      </c>
      <c r="I885" s="16" t="s">
        <v>3396</v>
      </c>
      <c r="J885" s="81"/>
      <c r="K885" s="30" t="s">
        <v>3397</v>
      </c>
      <c r="L885" s="21" t="str">
        <f ca="1">IFERROR(__xludf.DUMMYFUNCTION("if(or(countifs($H$3:H414,H414)&gt;1, countifs($I$3:I414,I414)&gt;1),""Trùng"",if(or(COUNTIFS('Data tổng'!$I:$I,$I414)&gt;1,COUNTIFS('Data tổng'!$H:$H,$H414)&gt;1),""Trùng ""&amp;FILTER('Data tổng'!$B:$B,'Data tổng'!$I:$I=$I414,'Data tổng'!$B:$B&lt;&gt;$B414),""ok""))"),"ok")</f>
        <v>ok</v>
      </c>
      <c r="M885" s="16" t="s">
        <v>83</v>
      </c>
      <c r="N885" s="16" t="s">
        <v>243</v>
      </c>
      <c r="O885" s="16"/>
      <c r="P885" s="16"/>
      <c r="Q885" s="16"/>
      <c r="R885" s="16"/>
      <c r="S885" s="16"/>
      <c r="T885" s="16"/>
      <c r="U885" s="22"/>
      <c r="V885" s="23">
        <v>44671</v>
      </c>
      <c r="W885" s="24" t="s">
        <v>57</v>
      </c>
      <c r="X885" s="25">
        <v>44672</v>
      </c>
      <c r="Y885" s="33">
        <v>0.66666666666666663</v>
      </c>
      <c r="Z885" s="26" t="s">
        <v>3280</v>
      </c>
      <c r="AA885" s="26"/>
      <c r="AB885" s="27"/>
      <c r="AC885" s="27"/>
      <c r="AD885" s="29"/>
      <c r="AE885" s="29"/>
      <c r="AF885" s="29"/>
      <c r="AG885" s="29"/>
    </row>
    <row r="886" spans="1:33" ht="26" hidden="1">
      <c r="A886" s="19">
        <v>44671</v>
      </c>
      <c r="B886" s="16" t="s">
        <v>1866</v>
      </c>
      <c r="C886" s="22" t="s">
        <v>3275</v>
      </c>
      <c r="D886" s="16"/>
      <c r="E886" s="16"/>
      <c r="F886" s="17" t="str">
        <f t="shared" si="16"/>
        <v>Có lịch PV</v>
      </c>
      <c r="G886" s="16" t="s">
        <v>3398</v>
      </c>
      <c r="H886" s="86">
        <v>337012138</v>
      </c>
      <c r="I886" s="16" t="s">
        <v>3399</v>
      </c>
      <c r="J886" s="81"/>
      <c r="K886" s="30" t="s">
        <v>3400</v>
      </c>
      <c r="L886" s="21" t="str">
        <f ca="1">IFERROR(__xludf.DUMMYFUNCTION("if(or(countifs($H$3:H415,H415)&gt;1, countifs($I$3:I415,I415)&gt;1),""Trùng"",if(or(COUNTIFS('Data tổng'!$I:$I,$I415)&gt;1,COUNTIFS('Data tổng'!$H:$H,$H415)&gt;1),""Trùng ""&amp;FILTER('Data tổng'!$B:$B,'Data tổng'!$I:$I=$I415,'Data tổng'!$B:$B&lt;&gt;$B415),""ok""))"),"ok")</f>
        <v>ok</v>
      </c>
      <c r="M886" s="16" t="s">
        <v>83</v>
      </c>
      <c r="N886" s="16" t="s">
        <v>243</v>
      </c>
      <c r="O886" s="16"/>
      <c r="P886" s="16"/>
      <c r="Q886" s="16"/>
      <c r="R886" s="16"/>
      <c r="S886" s="16"/>
      <c r="T886" s="16"/>
      <c r="U886" s="22"/>
      <c r="V886" s="23">
        <v>44671</v>
      </c>
      <c r="W886" s="24" t="s">
        <v>57</v>
      </c>
      <c r="X886" s="25">
        <v>44672</v>
      </c>
      <c r="Y886" s="33">
        <v>0.625</v>
      </c>
      <c r="Z886" s="26" t="s">
        <v>3280</v>
      </c>
      <c r="AA886" s="26"/>
      <c r="AB886" s="27"/>
      <c r="AC886" s="27"/>
      <c r="AD886" s="29"/>
      <c r="AE886" s="29"/>
      <c r="AF886" s="29"/>
      <c r="AG886" s="29"/>
    </row>
    <row r="887" spans="1:33" ht="26" hidden="1">
      <c r="A887" s="19">
        <v>44671</v>
      </c>
      <c r="B887" s="16" t="s">
        <v>1866</v>
      </c>
      <c r="C887" s="22" t="s">
        <v>3275</v>
      </c>
      <c r="D887" s="16"/>
      <c r="E887" s="16"/>
      <c r="F887" s="17" t="str">
        <f t="shared" si="16"/>
        <v>Có lịch PV</v>
      </c>
      <c r="G887" s="16" t="s">
        <v>3401</v>
      </c>
      <c r="H887" s="86">
        <v>357227517</v>
      </c>
      <c r="I887" s="16" t="s">
        <v>3402</v>
      </c>
      <c r="J887" s="81"/>
      <c r="K887" s="30" t="s">
        <v>3403</v>
      </c>
      <c r="L887" s="21" t="str">
        <f ca="1">IFERROR(__xludf.DUMMYFUNCTION("if(or(countifs($H$3:H416,H416)&gt;1, countifs($I$3:I416,I416)&gt;1),""Trùng"",if(or(COUNTIFS('Data tổng'!$I:$I,$I416)&gt;1,COUNTIFS('Data tổng'!$H:$H,$H416)&gt;1),""Trùng ""&amp;FILTER('Data tổng'!$B:$B,'Data tổng'!$I:$I=$I416,'Data tổng'!$B:$B&lt;&gt;$B416),""ok""))"),"ok")</f>
        <v>ok</v>
      </c>
      <c r="M887" s="16" t="s">
        <v>83</v>
      </c>
      <c r="N887" s="16" t="s">
        <v>243</v>
      </c>
      <c r="O887" s="16"/>
      <c r="P887" s="16"/>
      <c r="Q887" s="16"/>
      <c r="R887" s="16"/>
      <c r="S887" s="16"/>
      <c r="T887" s="16"/>
      <c r="U887" s="22"/>
      <c r="V887" s="23">
        <v>44671</v>
      </c>
      <c r="W887" s="24" t="s">
        <v>57</v>
      </c>
      <c r="X887" s="25">
        <v>44672</v>
      </c>
      <c r="Y887" s="33">
        <v>0.70833333333333337</v>
      </c>
      <c r="Z887" s="26" t="s">
        <v>3280</v>
      </c>
      <c r="AA887" s="26"/>
      <c r="AB887" s="27"/>
      <c r="AC887" s="27"/>
      <c r="AD887" s="29"/>
      <c r="AE887" s="29"/>
      <c r="AF887" s="29"/>
      <c r="AG887" s="29"/>
    </row>
    <row r="888" spans="1:33" ht="76" hidden="1">
      <c r="A888" s="19">
        <v>44672</v>
      </c>
      <c r="B888" s="16" t="s">
        <v>1866</v>
      </c>
      <c r="C888" s="22" t="s">
        <v>1944</v>
      </c>
      <c r="D888" s="16" t="s">
        <v>35</v>
      </c>
      <c r="E888" s="16"/>
      <c r="F888" s="17" t="str">
        <f t="shared" si="16"/>
        <v>Đồng ý offer</v>
      </c>
      <c r="G888" s="16" t="s">
        <v>3404</v>
      </c>
      <c r="H888" s="86">
        <v>979047048</v>
      </c>
      <c r="I888" s="16" t="s">
        <v>3405</v>
      </c>
      <c r="J888" s="81"/>
      <c r="K888" s="30" t="s">
        <v>3406</v>
      </c>
      <c r="L888" s="21" t="str">
        <f ca="1">IFERROR(__xludf.DUMMYFUNCTION("if(or(countifs($H$3:H417,H417)&gt;1, countifs($I$3:I417,I417)&gt;1),""Trùng"",if(or(COUNTIFS('Data tổng'!$I:$I,$I417)&gt;1,COUNTIFS('Data tổng'!$H:$H,$H417)&gt;1),""Trùng ""&amp;FILTER('Data tổng'!$B:$B,'Data tổng'!$I:$I=$I417,'Data tổng'!$B:$B&lt;&gt;$B417),""ok""))"),"ok")</f>
        <v>ok</v>
      </c>
      <c r="M888" s="16" t="s">
        <v>112</v>
      </c>
      <c r="N888" s="16" t="s">
        <v>3407</v>
      </c>
      <c r="O888" s="16"/>
      <c r="P888" s="16"/>
      <c r="Q888" s="16"/>
      <c r="R888" s="16"/>
      <c r="S888" s="16"/>
      <c r="T888" s="16"/>
      <c r="U888" s="22" t="s">
        <v>3408</v>
      </c>
      <c r="V888" s="23">
        <v>44672</v>
      </c>
      <c r="W888" s="24" t="s">
        <v>57</v>
      </c>
      <c r="X888" s="25">
        <v>44673</v>
      </c>
      <c r="Y888" s="33">
        <v>0.72916666666666663</v>
      </c>
      <c r="Z888" s="26" t="s">
        <v>3329</v>
      </c>
      <c r="AA888" s="26" t="s">
        <v>57</v>
      </c>
      <c r="AB888" s="39">
        <v>44677</v>
      </c>
      <c r="AC888" s="27" t="s">
        <v>65</v>
      </c>
      <c r="AD888" s="118">
        <v>44713</v>
      </c>
      <c r="AE888" s="29"/>
      <c r="AF888" s="29" t="s">
        <v>3409</v>
      </c>
      <c r="AG888" s="35">
        <v>9000000</v>
      </c>
    </row>
    <row r="889" spans="1:33" ht="38.5" hidden="1">
      <c r="A889" s="19">
        <v>44672</v>
      </c>
      <c r="B889" s="16" t="s">
        <v>1866</v>
      </c>
      <c r="C889" s="22" t="s">
        <v>1944</v>
      </c>
      <c r="D889" s="16" t="s">
        <v>79</v>
      </c>
      <c r="E889" s="16"/>
      <c r="F889" s="17" t="str">
        <f t="shared" si="16"/>
        <v>Fail Phỏng vấn</v>
      </c>
      <c r="G889" s="16" t="s">
        <v>3410</v>
      </c>
      <c r="H889" s="18">
        <v>888801197</v>
      </c>
      <c r="I889" s="16" t="s">
        <v>3411</v>
      </c>
      <c r="J889" s="81"/>
      <c r="K889" s="30" t="s">
        <v>3412</v>
      </c>
      <c r="L889" s="21" t="str">
        <f ca="1">IFERROR(__xludf.DUMMYFUNCTION("if(or(countifs($H$3:H418,H418)&gt;1, countifs($I$3:I418,I418)&gt;1),""Trùng"",if(or(COUNTIFS('Data tổng'!$I:$I,$I418)&gt;1,COUNTIFS('Data tổng'!$H:$H,$H418)&gt;1),""Trùng ""&amp;FILTER('Data tổng'!$B:$B,'Data tổng'!$I:$I=$I418,'Data tổng'!$B:$B&lt;&gt;$B418),""ok""))"),"ok")</f>
        <v>ok</v>
      </c>
      <c r="M889" s="16" t="s">
        <v>83</v>
      </c>
      <c r="N889" s="16" t="s">
        <v>84</v>
      </c>
      <c r="O889" s="16"/>
      <c r="P889" s="16"/>
      <c r="Q889" s="16"/>
      <c r="R889" s="16"/>
      <c r="S889" s="16"/>
      <c r="T889" s="16"/>
      <c r="U889" s="22" t="s">
        <v>3413</v>
      </c>
      <c r="V889" s="23">
        <v>44672</v>
      </c>
      <c r="W889" s="24" t="s">
        <v>57</v>
      </c>
      <c r="X889" s="25">
        <v>44673</v>
      </c>
      <c r="Y889" s="33">
        <v>0.75</v>
      </c>
      <c r="Z889" s="26" t="s">
        <v>3329</v>
      </c>
      <c r="AA889" s="26" t="s">
        <v>47</v>
      </c>
      <c r="AB889" s="27"/>
      <c r="AC889" s="27"/>
      <c r="AD889" s="29"/>
      <c r="AE889" s="29"/>
      <c r="AF889" s="29"/>
      <c r="AG889" s="29"/>
    </row>
    <row r="890" spans="1:33" ht="76" hidden="1">
      <c r="A890" s="19">
        <v>44673</v>
      </c>
      <c r="B890" s="16" t="s">
        <v>1866</v>
      </c>
      <c r="C890" s="22" t="s">
        <v>250</v>
      </c>
      <c r="D890" s="16" t="s">
        <v>79</v>
      </c>
      <c r="E890" s="16"/>
      <c r="F890" s="17" t="str">
        <f t="shared" si="16"/>
        <v>Có lịch PV</v>
      </c>
      <c r="G890" s="16" t="s">
        <v>3414</v>
      </c>
      <c r="H890" s="86">
        <v>977445937</v>
      </c>
      <c r="I890" s="16" t="s">
        <v>3415</v>
      </c>
      <c r="J890" s="81"/>
      <c r="K890" s="30" t="s">
        <v>3416</v>
      </c>
      <c r="L890" s="21" t="str">
        <f ca="1">IFERROR(__xludf.DUMMYFUNCTION("if(or(countifs($H$3:H419,H419)&gt;1, countifs($I$3:I419,I419)&gt;1),""Trùng"",if(or(COUNTIFS('Data tổng'!$I:$I,$I419)&gt;1,COUNTIFS('Data tổng'!$H:$H,$H419)&gt;1),""Trùng ""&amp;FILTER('Data tổng'!$B:$B,'Data tổng'!$I:$I=$I419,'Data tổng'!$B:$B&lt;&gt;$B419),""ok""))"),"ok")</f>
        <v>ok</v>
      </c>
      <c r="M890" s="16" t="s">
        <v>112</v>
      </c>
      <c r="N890" s="16" t="s">
        <v>2993</v>
      </c>
      <c r="O890" s="16"/>
      <c r="P890" s="16"/>
      <c r="Q890" s="16"/>
      <c r="R890" s="16"/>
      <c r="S890" s="16"/>
      <c r="T890" s="16"/>
      <c r="U890" s="22" t="s">
        <v>3417</v>
      </c>
      <c r="V890" s="23">
        <v>44673</v>
      </c>
      <c r="W890" s="24" t="s">
        <v>57</v>
      </c>
      <c r="X890" s="25">
        <v>44678</v>
      </c>
      <c r="Y890" s="33">
        <v>0.60416666666666663</v>
      </c>
      <c r="Z890" s="26" t="s">
        <v>1739</v>
      </c>
      <c r="AA890" s="26"/>
      <c r="AB890" s="27"/>
      <c r="AC890" s="27"/>
      <c r="AD890" s="29"/>
      <c r="AE890" s="29"/>
      <c r="AF890" s="29"/>
      <c r="AG890" s="29"/>
    </row>
    <row r="891" spans="1:33" ht="26" hidden="1">
      <c r="A891" s="19">
        <v>44673</v>
      </c>
      <c r="B891" s="16" t="s">
        <v>1866</v>
      </c>
      <c r="C891" s="22" t="s">
        <v>3275</v>
      </c>
      <c r="D891" s="16"/>
      <c r="E891" s="16"/>
      <c r="F891" s="17" t="str">
        <f t="shared" si="16"/>
        <v>Có lịch PV</v>
      </c>
      <c r="G891" s="16" t="s">
        <v>3418</v>
      </c>
      <c r="H891" s="86">
        <v>348861931</v>
      </c>
      <c r="I891" s="16" t="s">
        <v>3419</v>
      </c>
      <c r="J891" s="81"/>
      <c r="K891" s="30" t="s">
        <v>3420</v>
      </c>
      <c r="L891" s="21" t="str">
        <f ca="1">IFERROR(__xludf.DUMMYFUNCTION("if(or(countifs($H$3:H420,H420)&gt;1, countifs($I$3:I420,I420)&gt;1),""Trùng"",if(or(COUNTIFS('Data tổng'!$I:$I,$I420)&gt;1,COUNTIFS('Data tổng'!$H:$H,$H420)&gt;1),""Trùng ""&amp;FILTER('Data tổng'!$B:$B,'Data tổng'!$I:$I=$I420,'Data tổng'!$B:$B&lt;&gt;$B420),""ok""))"),"ok")</f>
        <v>ok</v>
      </c>
      <c r="M891" s="16" t="s">
        <v>83</v>
      </c>
      <c r="N891" s="16" t="s">
        <v>243</v>
      </c>
      <c r="O891" s="16"/>
      <c r="P891" s="16"/>
      <c r="Q891" s="16"/>
      <c r="R891" s="16"/>
      <c r="S891" s="16"/>
      <c r="T891" s="16"/>
      <c r="U891" s="22"/>
      <c r="V891" s="23">
        <v>44673</v>
      </c>
      <c r="W891" s="24" t="s">
        <v>57</v>
      </c>
      <c r="X891" s="25">
        <v>44673</v>
      </c>
      <c r="Y891" s="33">
        <v>0.625</v>
      </c>
      <c r="Z891" s="26" t="s">
        <v>3121</v>
      </c>
      <c r="AA891" s="26"/>
      <c r="AB891" s="27"/>
      <c r="AC891" s="27"/>
      <c r="AD891" s="29"/>
      <c r="AE891" s="29"/>
      <c r="AF891" s="29"/>
      <c r="AG891" s="29"/>
    </row>
    <row r="892" spans="1:33" ht="76" hidden="1">
      <c r="A892" s="19">
        <v>44676</v>
      </c>
      <c r="B892" s="16" t="s">
        <v>1866</v>
      </c>
      <c r="C892" s="22" t="s">
        <v>2087</v>
      </c>
      <c r="D892" s="16"/>
      <c r="E892" s="16"/>
      <c r="F892" s="17" t="str">
        <f t="shared" si="16"/>
        <v>Pass Phỏng vấn</v>
      </c>
      <c r="G892" s="16" t="s">
        <v>3421</v>
      </c>
      <c r="H892" s="86">
        <v>836678666</v>
      </c>
      <c r="I892" s="16" t="s">
        <v>3422</v>
      </c>
      <c r="J892" s="81"/>
      <c r="K892" s="30" t="s">
        <v>3423</v>
      </c>
      <c r="L892" s="21" t="str">
        <f ca="1">IFERROR(__xludf.DUMMYFUNCTION("if(or(countifs($H$3:H421,H421)&gt;1, countifs($I$3:I421,I421)&gt;1),""Trùng"",if(or(COUNTIFS('Data tổng'!$I:$I,$I421)&gt;1,COUNTIFS('Data tổng'!$H:$H,$H421)&gt;1),""Trùng ""&amp;FILTER('Data tổng'!$B:$B,'Data tổng'!$I:$I=$I421,'Data tổng'!$B:$B&lt;&gt;$B421),""ok""))"),"ok")</f>
        <v>ok</v>
      </c>
      <c r="M892" s="16" t="s">
        <v>83</v>
      </c>
      <c r="N892" s="16" t="s">
        <v>243</v>
      </c>
      <c r="O892" s="16"/>
      <c r="P892" s="16"/>
      <c r="Q892" s="16"/>
      <c r="R892" s="16"/>
      <c r="S892" s="16"/>
      <c r="T892" s="16"/>
      <c r="U892" s="22" t="s">
        <v>3424</v>
      </c>
      <c r="V892" s="23">
        <v>44676</v>
      </c>
      <c r="W892" s="24" t="s">
        <v>57</v>
      </c>
      <c r="X892" s="25">
        <v>44676</v>
      </c>
      <c r="Y892" s="33">
        <v>0.83333333333333337</v>
      </c>
      <c r="Z892" s="26" t="s">
        <v>3068</v>
      </c>
      <c r="AA892" s="26" t="s">
        <v>57</v>
      </c>
      <c r="AB892" s="27"/>
      <c r="AC892" s="27"/>
      <c r="AD892" s="29"/>
      <c r="AE892" s="29"/>
      <c r="AF892" s="29"/>
      <c r="AG892" s="29"/>
    </row>
    <row r="893" spans="1:33" ht="26" hidden="1">
      <c r="A893" s="19">
        <v>44676</v>
      </c>
      <c r="B893" s="16" t="s">
        <v>1866</v>
      </c>
      <c r="C893" s="22" t="s">
        <v>3275</v>
      </c>
      <c r="D893" s="16"/>
      <c r="E893" s="16"/>
      <c r="F893" s="17" t="str">
        <f t="shared" si="16"/>
        <v>Có lịch PV</v>
      </c>
      <c r="G893" s="16" t="s">
        <v>3425</v>
      </c>
      <c r="H893" s="86">
        <v>336001515</v>
      </c>
      <c r="I893" s="16" t="s">
        <v>3426</v>
      </c>
      <c r="J893" s="81"/>
      <c r="K893" s="30" t="s">
        <v>3427</v>
      </c>
      <c r="L893" s="21" t="str">
        <f ca="1">IFERROR(__xludf.DUMMYFUNCTION("if(or(countifs($H$3:H422,H422)&gt;1, countifs($I$3:I422,I422)&gt;1),""Trùng"",if(or(COUNTIFS('Data tổng'!$I:$I,$I422)&gt;1,COUNTIFS('Data tổng'!$H:$H,$H422)&gt;1),""Trùng ""&amp;FILTER('Data tổng'!$B:$B,'Data tổng'!$I:$I=$I422,'Data tổng'!$B:$B&lt;&gt;$B422),""ok""))"),"ok")</f>
        <v>ok</v>
      </c>
      <c r="M893" s="16" t="s">
        <v>83</v>
      </c>
      <c r="N893" s="16" t="s">
        <v>243</v>
      </c>
      <c r="O893" s="16"/>
      <c r="P893" s="16"/>
      <c r="Q893" s="16"/>
      <c r="R893" s="16"/>
      <c r="S893" s="16"/>
      <c r="T893" s="16"/>
      <c r="U893" s="22"/>
      <c r="V893" s="23">
        <v>44676</v>
      </c>
      <c r="W893" s="24" t="s">
        <v>57</v>
      </c>
      <c r="X893" s="25">
        <v>44677</v>
      </c>
      <c r="Y893" s="33">
        <v>0.58333333333333337</v>
      </c>
      <c r="Z893" s="26" t="s">
        <v>3121</v>
      </c>
      <c r="AA893" s="26"/>
      <c r="AB893" s="27"/>
      <c r="AC893" s="27"/>
      <c r="AD893" s="29"/>
      <c r="AE893" s="29"/>
      <c r="AF893" s="29"/>
      <c r="AG893" s="29"/>
    </row>
    <row r="894" spans="1:33" ht="38.5" hidden="1">
      <c r="A894" s="19">
        <v>44676</v>
      </c>
      <c r="B894" s="16" t="s">
        <v>1866</v>
      </c>
      <c r="C894" s="22" t="s">
        <v>3275</v>
      </c>
      <c r="D894" s="16"/>
      <c r="E894" s="16"/>
      <c r="F894" s="17" t="str">
        <f t="shared" si="16"/>
        <v>Pass Phỏng vấn</v>
      </c>
      <c r="G894" s="16" t="s">
        <v>3428</v>
      </c>
      <c r="H894" s="86">
        <v>888510441</v>
      </c>
      <c r="I894" s="16" t="s">
        <v>3429</v>
      </c>
      <c r="J894" s="81"/>
      <c r="K894" s="30" t="s">
        <v>3430</v>
      </c>
      <c r="L894" s="21" t="str">
        <f ca="1">IFERROR(__xludf.DUMMYFUNCTION("if(or(countifs($H$3:H423,H423)&gt;1, countifs($I$3:I423,I423)&gt;1),""Trùng"",if(or(COUNTIFS('Data tổng'!$I:$I,$I423)&gt;1,COUNTIFS('Data tổng'!$H:$H,$H423)&gt;1),""Trùng ""&amp;FILTER('Data tổng'!$B:$B,'Data tổng'!$I:$I=$I423,'Data tổng'!$B:$B&lt;&gt;$B423),""ok""))"),"ok")</f>
        <v>ok</v>
      </c>
      <c r="M894" s="16" t="s">
        <v>83</v>
      </c>
      <c r="N894" s="16" t="s">
        <v>243</v>
      </c>
      <c r="O894" s="16"/>
      <c r="P894" s="16"/>
      <c r="Q894" s="16"/>
      <c r="R894" s="16"/>
      <c r="S894" s="16"/>
      <c r="T894" s="16"/>
      <c r="U894" s="22"/>
      <c r="V894" s="23">
        <v>44676</v>
      </c>
      <c r="W894" s="24" t="s">
        <v>57</v>
      </c>
      <c r="X894" s="25">
        <v>44677</v>
      </c>
      <c r="Y894" s="33">
        <v>0.59375</v>
      </c>
      <c r="Z894" s="26" t="s">
        <v>3121</v>
      </c>
      <c r="AA894" s="26" t="s">
        <v>57</v>
      </c>
      <c r="AB894" s="27"/>
      <c r="AC894" s="27"/>
      <c r="AD894" s="29"/>
      <c r="AE894" s="29"/>
      <c r="AF894" s="29"/>
      <c r="AG894" s="29"/>
    </row>
    <row r="895" spans="1:33" ht="238.5" hidden="1">
      <c r="A895" s="19">
        <v>44677</v>
      </c>
      <c r="B895" s="16" t="s">
        <v>1866</v>
      </c>
      <c r="C895" s="22" t="s">
        <v>1944</v>
      </c>
      <c r="D895" s="16"/>
      <c r="E895" s="16"/>
      <c r="F895" s="17" t="str">
        <f t="shared" si="16"/>
        <v>Fail CV</v>
      </c>
      <c r="G895" s="16" t="s">
        <v>1678</v>
      </c>
      <c r="H895" s="86">
        <v>984337219</v>
      </c>
      <c r="I895" s="16" t="s">
        <v>3431</v>
      </c>
      <c r="J895" s="81"/>
      <c r="K895" s="30" t="s">
        <v>3432</v>
      </c>
      <c r="L895" s="21" t="str">
        <f ca="1">IFERROR(__xludf.DUMMYFUNCTION("if(or(countifs($H$3:H424,H424)&gt;1, countifs($I$3:I424,I424)&gt;1),""Trùng"",if(or(COUNTIFS('Data tổng'!$I:$I,$I424)&gt;1,COUNTIFS('Data tổng'!$H:$H,$H424)&gt;1),""Trùng ""&amp;FILTER('Data tổng'!$B:$B,'Data tổng'!$I:$I=$I424,'Data tổng'!$B:$B&lt;&gt;$B424),""ok""))"),"ok")</f>
        <v>ok</v>
      </c>
      <c r="M895" s="16" t="s">
        <v>40</v>
      </c>
      <c r="N895" s="16" t="s">
        <v>243</v>
      </c>
      <c r="O895" s="16"/>
      <c r="P895" s="16"/>
      <c r="Q895" s="16"/>
      <c r="R895" s="16"/>
      <c r="S895" s="16"/>
      <c r="T895" s="16"/>
      <c r="U895" s="22" t="s">
        <v>3433</v>
      </c>
      <c r="V895" s="23">
        <v>44677</v>
      </c>
      <c r="W895" s="24" t="s">
        <v>47</v>
      </c>
      <c r="X895" s="25"/>
      <c r="Y895" s="26"/>
      <c r="Z895" s="26"/>
      <c r="AA895" s="26"/>
      <c r="AB895" s="27"/>
      <c r="AC895" s="27"/>
      <c r="AD895" s="29"/>
      <c r="AE895" s="29"/>
      <c r="AF895" s="29"/>
      <c r="AG895" s="29"/>
    </row>
    <row r="896" spans="1:33" ht="76" hidden="1">
      <c r="A896" s="19">
        <v>44678</v>
      </c>
      <c r="B896" s="16" t="s">
        <v>1866</v>
      </c>
      <c r="C896" s="22" t="s">
        <v>1944</v>
      </c>
      <c r="D896" s="16" t="s">
        <v>79</v>
      </c>
      <c r="E896" s="16"/>
      <c r="F896" s="17" t="str">
        <f t="shared" si="16"/>
        <v>Pass Phỏng vấn</v>
      </c>
      <c r="G896" s="16" t="s">
        <v>3434</v>
      </c>
      <c r="H896" s="86">
        <v>344852558</v>
      </c>
      <c r="I896" s="16" t="s">
        <v>3435</v>
      </c>
      <c r="J896" s="81"/>
      <c r="K896" s="30" t="s">
        <v>3436</v>
      </c>
      <c r="L896" s="21" t="str">
        <f ca="1">IFERROR(__xludf.DUMMYFUNCTION("if(or(countifs($H$3:H425,H425)&gt;1, countifs($I$3:I425,I425)&gt;1),""Trùng"",if(or(COUNTIFS('Data tổng'!$I:$I,$I425)&gt;1,COUNTIFS('Data tổng'!$H:$H,$H425)&gt;1),""Trùng ""&amp;FILTER('Data tổng'!$B:$B,'Data tổng'!$I:$I=$I425,'Data tổng'!$B:$B&lt;&gt;$B425),""ok""))"),"ok")</f>
        <v>ok</v>
      </c>
      <c r="M896" s="16" t="s">
        <v>83</v>
      </c>
      <c r="N896" s="16" t="s">
        <v>243</v>
      </c>
      <c r="O896" s="16"/>
      <c r="P896" s="16"/>
      <c r="Q896" s="16"/>
      <c r="R896" s="16"/>
      <c r="S896" s="16"/>
      <c r="T896" s="16"/>
      <c r="U896" s="22" t="s">
        <v>3437</v>
      </c>
      <c r="V896" s="23">
        <v>44678</v>
      </c>
      <c r="W896" s="24" t="s">
        <v>57</v>
      </c>
      <c r="X896" s="25">
        <v>44678</v>
      </c>
      <c r="Y896" s="33">
        <v>0.58333333333333337</v>
      </c>
      <c r="Z896" s="26" t="s">
        <v>3329</v>
      </c>
      <c r="AA896" s="26" t="s">
        <v>57</v>
      </c>
      <c r="AB896" s="27"/>
      <c r="AC896" s="27"/>
      <c r="AD896" s="29"/>
      <c r="AE896" s="29"/>
      <c r="AF896" s="29"/>
      <c r="AG896" s="29"/>
    </row>
    <row r="897" spans="1:33" ht="51" hidden="1">
      <c r="A897" s="19">
        <v>44678</v>
      </c>
      <c r="B897" s="16" t="s">
        <v>1866</v>
      </c>
      <c r="C897" s="22" t="s">
        <v>1944</v>
      </c>
      <c r="D897" s="16" t="s">
        <v>417</v>
      </c>
      <c r="E897" s="16"/>
      <c r="F897" s="17" t="str">
        <f t="shared" si="16"/>
        <v>Có lịch PV</v>
      </c>
      <c r="G897" s="16" t="s">
        <v>3438</v>
      </c>
      <c r="H897" s="86">
        <v>964881193</v>
      </c>
      <c r="I897" s="16" t="s">
        <v>3439</v>
      </c>
      <c r="J897" s="81"/>
      <c r="K897" s="30" t="s">
        <v>3440</v>
      </c>
      <c r="L897" s="21" t="str">
        <f ca="1">IFERROR(__xludf.DUMMYFUNCTION("if(or(countifs($H$3:H426,H426)&gt;1, countifs($I$3:I426,I426)&gt;1),""Trùng"",if(or(COUNTIFS('Data tổng'!$I:$I,$I426)&gt;1,COUNTIFS('Data tổng'!$H:$H,$H426)&gt;1),""Trùng ""&amp;FILTER('Data tổng'!$B:$B,'Data tổng'!$I:$I=$I426,'Data tổng'!$B:$B&lt;&gt;$B426),""ok""))"),"ok")</f>
        <v>ok</v>
      </c>
      <c r="M897" s="16" t="s">
        <v>40</v>
      </c>
      <c r="N897" s="16" t="s">
        <v>41</v>
      </c>
      <c r="O897" s="16"/>
      <c r="P897" s="16"/>
      <c r="Q897" s="16"/>
      <c r="R897" s="16"/>
      <c r="S897" s="16"/>
      <c r="T897" s="16"/>
      <c r="U897" s="22" t="s">
        <v>3441</v>
      </c>
      <c r="V897" s="23">
        <v>44678</v>
      </c>
      <c r="W897" s="24" t="s">
        <v>57</v>
      </c>
      <c r="X897" s="25">
        <v>44679</v>
      </c>
      <c r="Y897" s="33">
        <v>0.75</v>
      </c>
      <c r="Z897" s="26" t="s">
        <v>1446</v>
      </c>
      <c r="AA897" s="26"/>
      <c r="AB897" s="27"/>
      <c r="AC897" s="27"/>
      <c r="AD897" s="29"/>
      <c r="AE897" s="29"/>
      <c r="AF897" s="29"/>
      <c r="AG897" s="29"/>
    </row>
    <row r="898" spans="1:33" ht="51" hidden="1">
      <c r="A898" s="19">
        <v>44679</v>
      </c>
      <c r="B898" s="16" t="s">
        <v>1866</v>
      </c>
      <c r="C898" s="86"/>
      <c r="D898" s="16" t="s">
        <v>79</v>
      </c>
      <c r="E898" s="16"/>
      <c r="F898" s="17" t="str">
        <f t="shared" si="16"/>
        <v>Pass CV</v>
      </c>
      <c r="G898" s="16" t="s">
        <v>3442</v>
      </c>
      <c r="H898" s="16">
        <v>902451028</v>
      </c>
      <c r="I898" s="16" t="s">
        <v>3443</v>
      </c>
      <c r="J898" s="81"/>
      <c r="K898" s="30" t="s">
        <v>3444</v>
      </c>
      <c r="L898" s="21" t="str">
        <f ca="1">IFERROR(__xludf.DUMMYFUNCTION("if(or(countifs($H$3:H427,C427)&gt;1, countifs($I$3:I427,I427)&gt;1),""Trùng"",if(or(COUNTIFS('Data tổng'!$I:$I,$I427)&gt;1,COUNTIFS('Data tổng'!$H:$H,$C427)&gt;1),""Trùng ""&amp;FILTER('Data tổng'!$B:$B,'Data tổng'!$I:$I=$I427,'Data tổng'!$B:$B&lt;&gt;$B427),""ok""))"),"ok")</f>
        <v>ok</v>
      </c>
      <c r="M898" s="16" t="s">
        <v>40</v>
      </c>
      <c r="N898" s="16" t="s">
        <v>243</v>
      </c>
      <c r="O898" s="16"/>
      <c r="P898" s="16"/>
      <c r="Q898" s="16"/>
      <c r="R898" s="16"/>
      <c r="S898" s="16"/>
      <c r="T898" s="16"/>
      <c r="U898" s="22" t="s">
        <v>3445</v>
      </c>
      <c r="V898" s="23">
        <v>44679</v>
      </c>
      <c r="W898" s="24" t="s">
        <v>57</v>
      </c>
      <c r="X898" s="25"/>
      <c r="Y898" s="26"/>
      <c r="Z898" s="26"/>
      <c r="AA898" s="26"/>
      <c r="AB898" s="27"/>
      <c r="AC898" s="27"/>
      <c r="AD898" s="29"/>
      <c r="AE898" s="29"/>
      <c r="AF898" s="29"/>
      <c r="AG898" s="29"/>
    </row>
    <row r="899" spans="1:33" ht="38.5" hidden="1">
      <c r="A899" s="15">
        <v>44385</v>
      </c>
      <c r="B899" s="16" t="s">
        <v>2458</v>
      </c>
      <c r="C899" s="22" t="s">
        <v>456</v>
      </c>
      <c r="D899" s="16" t="s">
        <v>417</v>
      </c>
      <c r="E899" s="16" t="s">
        <v>48</v>
      </c>
      <c r="F899" s="17" t="str">
        <f t="shared" ref="F899:F962" si="17">IF(G899="","",IF(AE899="Yes", "Đã onboard", IF(AE899="No", "Không onboard", IF(AC899="Yes", "Đồng ý offer", IF(AC899="Consider", "Cân nhắc offer",IF(AC899="No", "Từ chối offer", IF(AA899="Pass", "Pass Phỏng vấn", IF(AA899="Fail", "Fail Phỏng vấn", IF(AA899="Cancel", "Hủy Phỏng vấn", IF(AA899="Reject", "Từ chối Phỏng vấn", IF(AA899="Consider", "Cân nhắc KQ PV", IF(AND(X899&lt;&gt;"",AA899="",W899="Pass"), "Có lịch PV",IF(W899="Pass","Pass CV",IF(W899="Fail","Fail CV",IF(W899="Reject","Từ chối ứng tuyển", IF(W899="Consider","Cân nhắc CV","Đã nhận được CV"))))))))))))))))</f>
        <v>Đã onboard</v>
      </c>
      <c r="G899" s="16" t="s">
        <v>3446</v>
      </c>
      <c r="H899" s="18">
        <v>377830778</v>
      </c>
      <c r="I899" s="16" t="s">
        <v>3447</v>
      </c>
      <c r="J899" s="15"/>
      <c r="K899" s="20"/>
      <c r="L899" s="21" t="str">
        <f ca="1">IFERROR(__xludf.DUMMYFUNCTION("if(or(countifs($H$3:H4,H4)&gt;1, countifs($I$3:I4,I4)&gt;1),""Trùng"",if(or(COUNTIFS('Data tổng'!$I:$I,$I4)&gt;1,COUNTIFS('Data tổng'!$H:$H,$H4)&gt;1),""Trùng ""&amp;FILTER('Data tổng'!$B:$B,'Data tổng'!$I:$I=$I4,'Data tổng'!$B:$B&lt;&gt;$B4),""ok""))"),"ok")</f>
        <v>ok</v>
      </c>
      <c r="M899" s="16" t="s">
        <v>83</v>
      </c>
      <c r="N899" s="16" t="s">
        <v>84</v>
      </c>
      <c r="O899" s="16"/>
      <c r="P899" s="16"/>
      <c r="Q899" s="16"/>
      <c r="R899" s="16"/>
      <c r="S899" s="16"/>
      <c r="T899" s="16"/>
      <c r="U899" s="22" t="s">
        <v>3448</v>
      </c>
      <c r="V899" s="23"/>
      <c r="W899" s="24" t="s">
        <v>57</v>
      </c>
      <c r="X899" s="133">
        <v>44384</v>
      </c>
      <c r="Y899" s="33">
        <v>0.72916666666666663</v>
      </c>
      <c r="Z899" s="26"/>
      <c r="AA899" s="26" t="s">
        <v>57</v>
      </c>
      <c r="AB899" s="39">
        <v>44386</v>
      </c>
      <c r="AC899" s="27" t="s">
        <v>65</v>
      </c>
      <c r="AD899" s="28">
        <v>44424</v>
      </c>
      <c r="AE899" s="29" t="s">
        <v>65</v>
      </c>
      <c r="AF899" s="29" t="s">
        <v>116</v>
      </c>
      <c r="AG899" s="29" t="s">
        <v>3449</v>
      </c>
    </row>
    <row r="900" spans="1:33" ht="401" hidden="1">
      <c r="A900" s="15">
        <v>44385</v>
      </c>
      <c r="B900" s="16" t="s">
        <v>2458</v>
      </c>
      <c r="C900" s="22" t="s">
        <v>163</v>
      </c>
      <c r="D900" s="16"/>
      <c r="E900" s="16" t="s">
        <v>48</v>
      </c>
      <c r="F900" s="17" t="str">
        <f t="shared" si="17"/>
        <v>Fail Phỏng vấn</v>
      </c>
      <c r="G900" s="16" t="s">
        <v>3450</v>
      </c>
      <c r="H900" s="18">
        <v>365385178</v>
      </c>
      <c r="I900" s="16" t="s">
        <v>3451</v>
      </c>
      <c r="J900" s="15">
        <v>36161</v>
      </c>
      <c r="K900" s="30" t="s">
        <v>3452</v>
      </c>
      <c r="L900" s="21" t="str">
        <f ca="1">IFERROR(__xludf.DUMMYFUNCTION("if(or(countifs($H$3:H4,H4)&gt;1, countifs($I$3:I4,I4)&gt;1),""Trùng"",if(or(COUNTIFS('Data tổng'!$I:$I,$I4)&gt;1,COUNTIFS('Data tổng'!$H:$H,$H4)&gt;1),""Trùng ""&amp;FILTER('Data tổng'!$B:$B,'Data tổng'!$I:$I=$I4,'Data tổng'!$B:$B&lt;&gt;$B4),""ok""))"),"ok")</f>
        <v>ok</v>
      </c>
      <c r="M900" s="16" t="s">
        <v>83</v>
      </c>
      <c r="N900" s="16" t="s">
        <v>84</v>
      </c>
      <c r="O900" s="16" t="s">
        <v>253</v>
      </c>
      <c r="P900" s="16" t="s">
        <v>3453</v>
      </c>
      <c r="Q900" s="16" t="s">
        <v>178</v>
      </c>
      <c r="R900" s="16" t="s">
        <v>191</v>
      </c>
      <c r="S900" s="16">
        <v>2020</v>
      </c>
      <c r="T900" s="16" t="s">
        <v>87</v>
      </c>
      <c r="U900" s="78" t="s">
        <v>3454</v>
      </c>
      <c r="V900" s="23">
        <v>44385</v>
      </c>
      <c r="W900" s="24" t="s">
        <v>57</v>
      </c>
      <c r="X900" s="133">
        <v>44386</v>
      </c>
      <c r="Y900" s="33">
        <v>0.70833333333333337</v>
      </c>
      <c r="Z900" s="26" t="s">
        <v>1354</v>
      </c>
      <c r="AA900" s="26" t="s">
        <v>47</v>
      </c>
      <c r="AB900" s="27"/>
      <c r="AC900" s="27"/>
      <c r="AD900" s="28"/>
      <c r="AE900" s="29"/>
      <c r="AF900" s="29"/>
      <c r="AG900" s="29"/>
    </row>
    <row r="901" spans="1:33" ht="63.5" hidden="1">
      <c r="A901" s="15">
        <v>44385</v>
      </c>
      <c r="B901" s="16" t="s">
        <v>2458</v>
      </c>
      <c r="C901" s="22" t="s">
        <v>163</v>
      </c>
      <c r="D901" s="16"/>
      <c r="E901" s="16" t="s">
        <v>48</v>
      </c>
      <c r="F901" s="17" t="str">
        <f t="shared" si="17"/>
        <v>Đã nhận được CV</v>
      </c>
      <c r="G901" s="16" t="s">
        <v>3455</v>
      </c>
      <c r="H901" s="18">
        <v>365278680</v>
      </c>
      <c r="I901" s="16" t="s">
        <v>3456</v>
      </c>
      <c r="J901" s="15">
        <v>36562</v>
      </c>
      <c r="K901" s="16"/>
      <c r="L901" s="21" t="str">
        <f ca="1">IFERROR(__xludf.DUMMYFUNCTION("if(or(countifs($H$3:H5,H5)&gt;1, countifs($I$3:I5,I5)&gt;1),""Trùng"",if(or(COUNTIFS('Data tổng'!$I:$I,$I5)&gt;1,COUNTIFS('Data tổng'!$H:$H,$H5)&gt;1),""Trùng ""&amp;FILTER('Data tổng'!$B:$B,'Data tổng'!$I:$I=$I5,'Data tổng'!$B:$B&lt;&gt;$B5),""ok""))"),"ok")</f>
        <v>ok</v>
      </c>
      <c r="M901" s="16" t="s">
        <v>40</v>
      </c>
      <c r="N901" s="16"/>
      <c r="O901" s="16" t="s">
        <v>524</v>
      </c>
      <c r="P901" s="16" t="s">
        <v>43</v>
      </c>
      <c r="Q901" s="16" t="s">
        <v>197</v>
      </c>
      <c r="R901" s="16" t="s">
        <v>191</v>
      </c>
      <c r="S901" s="16">
        <v>2020</v>
      </c>
      <c r="T901" s="16" t="s">
        <v>87</v>
      </c>
      <c r="U901" s="22" t="s">
        <v>3457</v>
      </c>
      <c r="V901" s="23"/>
      <c r="W901" s="24" t="s">
        <v>731</v>
      </c>
      <c r="X901" s="26"/>
      <c r="Y901" s="26"/>
      <c r="Z901" s="26"/>
      <c r="AA901" s="26"/>
      <c r="AB901" s="27"/>
      <c r="AC901" s="27"/>
      <c r="AD901" s="28"/>
      <c r="AE901" s="29"/>
      <c r="AF901" s="29"/>
      <c r="AG901" s="29"/>
    </row>
    <row r="902" spans="1:33" ht="26" hidden="1">
      <c r="A902" s="15">
        <v>44386</v>
      </c>
      <c r="B902" s="16" t="s">
        <v>2458</v>
      </c>
      <c r="C902" s="22" t="s">
        <v>78</v>
      </c>
      <c r="D902" s="16"/>
      <c r="E902" s="16" t="s">
        <v>48</v>
      </c>
      <c r="F902" s="17" t="str">
        <f t="shared" si="17"/>
        <v>Đã nhận được CV</v>
      </c>
      <c r="G902" s="16" t="s">
        <v>3458</v>
      </c>
      <c r="H902" s="18">
        <v>365912138</v>
      </c>
      <c r="I902" s="16" t="s">
        <v>3459</v>
      </c>
      <c r="J902" s="15"/>
      <c r="K902" s="37" t="s">
        <v>3460</v>
      </c>
      <c r="L902" s="21" t="str">
        <f ca="1">IFERROR(__xludf.DUMMYFUNCTION("if(or(countifs($H$3:H6,H6)&gt;1, countifs($I$3:I6,I6)&gt;1),""Trùng"",if(or(COUNTIFS('Data tổng'!$I:$I,$I6)&gt;1,COUNTIFS('Data tổng'!$H:$H,$H6)&gt;1),""Trùng ""&amp;FILTER('Data tổng'!$B:$B,'Data tổng'!$I:$I=$I6,'Data tổng'!$B:$B&lt;&gt;$B6),""ok""))"),"ok")</f>
        <v>ok</v>
      </c>
      <c r="M902" s="16" t="s">
        <v>217</v>
      </c>
      <c r="N902" s="16"/>
      <c r="O902" s="16"/>
      <c r="P902" s="16"/>
      <c r="Q902" s="16"/>
      <c r="R902" s="16"/>
      <c r="S902" s="31"/>
      <c r="T902" s="16"/>
      <c r="U902" s="22" t="s">
        <v>3461</v>
      </c>
      <c r="V902" s="23"/>
      <c r="W902" s="24"/>
      <c r="X902" s="83"/>
      <c r="Y902" s="33"/>
      <c r="Z902" s="26"/>
      <c r="AA902" s="26"/>
      <c r="AB902" s="27"/>
      <c r="AC902" s="27"/>
      <c r="AD902" s="28"/>
      <c r="AE902" s="29"/>
      <c r="AF902" s="29"/>
      <c r="AG902" s="35"/>
    </row>
    <row r="903" spans="1:33" ht="406" hidden="1">
      <c r="A903" s="15">
        <v>44386</v>
      </c>
      <c r="B903" s="16" t="s">
        <v>2458</v>
      </c>
      <c r="C903" s="22" t="s">
        <v>456</v>
      </c>
      <c r="D903" s="16"/>
      <c r="E903" s="16" t="s">
        <v>48</v>
      </c>
      <c r="F903" s="17" t="str">
        <f t="shared" si="17"/>
        <v>Từ chối ứng tuyển</v>
      </c>
      <c r="G903" s="16" t="s">
        <v>3462</v>
      </c>
      <c r="H903" s="18">
        <v>984844136</v>
      </c>
      <c r="I903" s="16" t="s">
        <v>3463</v>
      </c>
      <c r="J903" s="15"/>
      <c r="K903" s="30" t="s">
        <v>3464</v>
      </c>
      <c r="L903" s="21" t="str">
        <f ca="1">IFERROR(__xludf.DUMMYFUNCTION("if(or(countifs($H$3:H7,H7)&gt;1, countifs($I$3:I7,I7)&gt;1),""Trùng"",if(or(COUNTIFS('Data tổng'!$I:$I,$I7)&gt;1,COUNTIFS('Data tổng'!$H:$H,$H7)&gt;1),""Trùng ""&amp;FILTER('Data tổng'!$B:$B,'Data tổng'!$I:$I=$I7,'Data tổng'!$B:$B&lt;&gt;$B7),""ok""))"),"ok")</f>
        <v>ok</v>
      </c>
      <c r="M903" s="16" t="s">
        <v>294</v>
      </c>
      <c r="N903" s="16" t="s">
        <v>3465</v>
      </c>
      <c r="O903" s="16"/>
      <c r="P903" s="16"/>
      <c r="Q903" s="16"/>
      <c r="R903" s="16"/>
      <c r="S903" s="31"/>
      <c r="T903" s="16"/>
      <c r="U903" s="21" t="s">
        <v>3466</v>
      </c>
      <c r="V903" s="23">
        <v>44386</v>
      </c>
      <c r="W903" s="24" t="s">
        <v>58</v>
      </c>
      <c r="X903" s="26"/>
      <c r="Y903" s="26"/>
      <c r="Z903" s="26"/>
      <c r="AA903" s="26"/>
      <c r="AB903" s="27"/>
      <c r="AC903" s="27"/>
      <c r="AD903" s="28"/>
      <c r="AE903" s="29"/>
      <c r="AF903" s="29"/>
      <c r="AG903" s="29"/>
    </row>
    <row r="904" spans="1:33" ht="409.6" hidden="1">
      <c r="A904" s="15">
        <v>44386</v>
      </c>
      <c r="B904" s="16" t="str">
        <f t="shared" ref="B904:B927" si="18">IF(A904&lt;&gt;"","Hangpt45","")</f>
        <v>Hangpt45</v>
      </c>
      <c r="C904" s="22" t="s">
        <v>78</v>
      </c>
      <c r="D904" s="16" t="s">
        <v>79</v>
      </c>
      <c r="E904" s="16"/>
      <c r="F904" s="17" t="str">
        <f t="shared" si="17"/>
        <v>Từ chối ứng tuyển</v>
      </c>
      <c r="G904" s="115" t="s">
        <v>3467</v>
      </c>
      <c r="H904" s="18">
        <v>383628753</v>
      </c>
      <c r="I904" s="115" t="s">
        <v>3468</v>
      </c>
      <c r="J904" s="15"/>
      <c r="K904" s="134" t="s">
        <v>3469</v>
      </c>
      <c r="L904" s="21" t="str">
        <f ca="1">IFERROR(__xludf.DUMMYFUNCTION("if(or(countifs($H$3:H8,H8)&gt;1, countifs($I$3:I8,I8)&gt;1),""Trùng"",if(or(COUNTIFS('Data tổng'!$I:$I,$I8)&gt;1,COUNTIFS('Data tổng'!$H:$H,$H8)&gt;1),""Trùng ""&amp;FILTER('Data tổng'!$B:$B,'Data tổng'!$I:$I=$I8,'Data tổng'!$B:$B&lt;&gt;$B8),""ok""))"),"ok")</f>
        <v>ok</v>
      </c>
      <c r="M904" s="16" t="s">
        <v>294</v>
      </c>
      <c r="N904" s="16" t="s">
        <v>3465</v>
      </c>
      <c r="O904" s="16"/>
      <c r="P904" s="16"/>
      <c r="Q904" s="16"/>
      <c r="R904" s="16"/>
      <c r="S904" s="31"/>
      <c r="T904" s="16"/>
      <c r="U904" s="21" t="s">
        <v>3470</v>
      </c>
      <c r="V904" s="23">
        <v>44386</v>
      </c>
      <c r="W904" s="24" t="s">
        <v>58</v>
      </c>
      <c r="X904" s="26"/>
      <c r="Y904" s="26"/>
      <c r="Z904" s="26"/>
      <c r="AA904" s="26"/>
      <c r="AB904" s="27"/>
      <c r="AC904" s="27"/>
      <c r="AD904" s="28"/>
      <c r="AE904" s="29"/>
      <c r="AF904" s="29"/>
      <c r="AG904" s="35"/>
    </row>
    <row r="905" spans="1:33" ht="409.6" hidden="1">
      <c r="A905" s="15">
        <v>44386</v>
      </c>
      <c r="B905" s="16" t="str">
        <f t="shared" si="18"/>
        <v>Hangpt45</v>
      </c>
      <c r="C905" s="22" t="s">
        <v>155</v>
      </c>
      <c r="D905" s="16"/>
      <c r="E905" s="16"/>
      <c r="F905" s="17" t="str">
        <f t="shared" si="17"/>
        <v>Fail Phỏng vấn</v>
      </c>
      <c r="G905" s="115" t="s">
        <v>3471</v>
      </c>
      <c r="H905" s="18">
        <v>974161198</v>
      </c>
      <c r="I905" s="115" t="s">
        <v>3472</v>
      </c>
      <c r="J905" s="15"/>
      <c r="K905" s="134" t="s">
        <v>3473</v>
      </c>
      <c r="L905" s="21" t="str">
        <f ca="1">IFERROR(__xludf.DUMMYFUNCTION("if(or(countifs($H$3:H9,H9)&gt;1, countifs($I$3:I9,I9)&gt;1),""Trùng"",if(or(COUNTIFS('Data tổng'!$I:$I,$I9)&gt;1,COUNTIFS('Data tổng'!$H:$H,$H9)&gt;1),""Trùng ""&amp;FILTER('Data tổng'!$B:$B,'Data tổng'!$I:$I=$I9,'Data tổng'!$B:$B&lt;&gt;$B9),""ok""))"),"ok")</f>
        <v>ok</v>
      </c>
      <c r="M905" s="16" t="s">
        <v>294</v>
      </c>
      <c r="N905" s="16" t="s">
        <v>3465</v>
      </c>
      <c r="O905" s="16"/>
      <c r="P905" s="16"/>
      <c r="Q905" s="16"/>
      <c r="R905" s="16"/>
      <c r="S905" s="16"/>
      <c r="T905" s="16"/>
      <c r="U905" s="38" t="s">
        <v>3474</v>
      </c>
      <c r="V905" s="23">
        <v>44386</v>
      </c>
      <c r="W905" s="24" t="s">
        <v>57</v>
      </c>
      <c r="X905" s="133">
        <v>44390</v>
      </c>
      <c r="Y905" s="33">
        <v>0.58333333333333337</v>
      </c>
      <c r="Z905" s="26" t="s">
        <v>127</v>
      </c>
      <c r="AA905" s="26" t="s">
        <v>47</v>
      </c>
      <c r="AB905" s="27"/>
      <c r="AC905" s="27"/>
      <c r="AD905" s="28"/>
      <c r="AE905" s="29"/>
      <c r="AF905" s="29" t="s">
        <v>2625</v>
      </c>
      <c r="AG905" s="29"/>
    </row>
    <row r="906" spans="1:33" ht="409.6" hidden="1">
      <c r="A906" s="15">
        <v>44386</v>
      </c>
      <c r="B906" s="16" t="str">
        <f t="shared" si="18"/>
        <v>Hangpt45</v>
      </c>
      <c r="C906" s="22" t="s">
        <v>456</v>
      </c>
      <c r="D906" s="16"/>
      <c r="E906" s="16"/>
      <c r="F906" s="17" t="str">
        <f t="shared" si="17"/>
        <v>Fail Phỏng vấn</v>
      </c>
      <c r="G906" s="115" t="s">
        <v>3475</v>
      </c>
      <c r="H906" s="18">
        <v>904090800</v>
      </c>
      <c r="I906" s="115" t="s">
        <v>3476</v>
      </c>
      <c r="J906" s="15"/>
      <c r="K906" s="134" t="s">
        <v>3477</v>
      </c>
      <c r="L906" s="21" t="str">
        <f ca="1">IFERROR(__xludf.DUMMYFUNCTION("if(or(countifs($H$3:H10,H10)&gt;1, countifs($I$3:I10,I10)&gt;1),""Trùng"",if(or(COUNTIFS('Data tổng'!$I:$I,$I10)&gt;1,COUNTIFS('Data tổng'!$H:$H,$H10)&gt;1),""Trùng ""&amp;FILTER('Data tổng'!$B:$B,'Data tổng'!$I:$I=$I10,'Data tổng'!$B:$B&lt;&gt;$B10),""ok""))"),"ok")</f>
        <v>ok</v>
      </c>
      <c r="M906" s="16" t="s">
        <v>294</v>
      </c>
      <c r="N906" s="16" t="s">
        <v>3465</v>
      </c>
      <c r="O906" s="16"/>
      <c r="P906" s="16"/>
      <c r="Q906" s="16"/>
      <c r="R906" s="16"/>
      <c r="S906" s="16"/>
      <c r="T906" s="16"/>
      <c r="U906" s="22" t="s">
        <v>3478</v>
      </c>
      <c r="V906" s="23">
        <v>44389</v>
      </c>
      <c r="W906" s="24" t="s">
        <v>57</v>
      </c>
      <c r="X906" s="133">
        <v>44397</v>
      </c>
      <c r="Y906" s="26" t="s">
        <v>153</v>
      </c>
      <c r="Z906" s="26" t="s">
        <v>1446</v>
      </c>
      <c r="AA906" s="26" t="s">
        <v>47</v>
      </c>
      <c r="AB906" s="27"/>
      <c r="AC906" s="27"/>
      <c r="AD906" s="28"/>
      <c r="AE906" s="29"/>
      <c r="AF906" s="29"/>
      <c r="AG906" s="29"/>
    </row>
    <row r="907" spans="1:33" ht="409.6" hidden="1">
      <c r="A907" s="15">
        <v>44386</v>
      </c>
      <c r="B907" s="16" t="str">
        <f t="shared" si="18"/>
        <v>Hangpt45</v>
      </c>
      <c r="C907" s="22" t="s">
        <v>78</v>
      </c>
      <c r="D907" s="16" t="s">
        <v>79</v>
      </c>
      <c r="E907" s="16"/>
      <c r="F907" s="17" t="str">
        <f t="shared" si="17"/>
        <v>Từ chối offer</v>
      </c>
      <c r="G907" s="115" t="s">
        <v>2855</v>
      </c>
      <c r="H907" s="18">
        <v>983942801</v>
      </c>
      <c r="I907" s="115" t="s">
        <v>3479</v>
      </c>
      <c r="J907" s="15"/>
      <c r="K907" s="134" t="s">
        <v>3480</v>
      </c>
      <c r="L907" s="21" t="str">
        <f ca="1">IFERROR(__xludf.DUMMYFUNCTION("if(or(countifs($H$3:H11,H11)&gt;1, countifs($I$3:I11,I11)&gt;1),""Trùng"",if(or(COUNTIFS('Data tổng'!$I:$I,$I11)&gt;1,COUNTIFS('Data tổng'!$H:$H,$H11)&gt;1),""Trùng ""&amp;FILTER('Data tổng'!$B:$B,'Data tổng'!$I:$I=$I11,'Data tổng'!$B:$B&lt;&gt;$B11),""ok""))"),"ok")</f>
        <v>ok</v>
      </c>
      <c r="M907" s="16" t="s">
        <v>294</v>
      </c>
      <c r="N907" s="16" t="s">
        <v>3465</v>
      </c>
      <c r="O907" s="16"/>
      <c r="P907" s="16"/>
      <c r="Q907" s="16"/>
      <c r="R907" s="16"/>
      <c r="S907" s="16"/>
      <c r="T907" s="16"/>
      <c r="U907" s="22" t="s">
        <v>3481</v>
      </c>
      <c r="V907" s="23">
        <v>44391</v>
      </c>
      <c r="W907" s="24" t="s">
        <v>57</v>
      </c>
      <c r="X907" s="133">
        <v>44392</v>
      </c>
      <c r="Y907" s="33">
        <v>0.625</v>
      </c>
      <c r="Z907" s="26" t="s">
        <v>127</v>
      </c>
      <c r="AA907" s="26" t="s">
        <v>57</v>
      </c>
      <c r="AB907" s="39">
        <v>44393</v>
      </c>
      <c r="AC907" s="27" t="s">
        <v>128</v>
      </c>
      <c r="AD907" s="28"/>
      <c r="AE907" s="29"/>
      <c r="AF907" s="29" t="s">
        <v>3482</v>
      </c>
      <c r="AG907" s="35">
        <v>13000000</v>
      </c>
    </row>
    <row r="908" spans="1:33" ht="388.5" hidden="1">
      <c r="A908" s="15">
        <v>44386</v>
      </c>
      <c r="B908" s="16" t="str">
        <f t="shared" si="18"/>
        <v>Hangpt45</v>
      </c>
      <c r="C908" s="22" t="s">
        <v>667</v>
      </c>
      <c r="D908" s="16"/>
      <c r="E908" s="16"/>
      <c r="F908" s="17" t="str">
        <f t="shared" si="17"/>
        <v>Fail CV</v>
      </c>
      <c r="G908" s="115" t="s">
        <v>3483</v>
      </c>
      <c r="H908" s="18">
        <v>907407704</v>
      </c>
      <c r="I908" s="115" t="s">
        <v>3484</v>
      </c>
      <c r="J908" s="15"/>
      <c r="K908" s="134" t="s">
        <v>3485</v>
      </c>
      <c r="L908" s="21" t="str">
        <f ca="1">IFERROR(__xludf.DUMMYFUNCTION("if(or(countifs($H$3:H12,H12)&gt;1, countifs($I$3:I12,I12)&gt;1),""Trùng"",if(or(COUNTIFS('Data tổng'!$I:$I,$I12)&gt;1,COUNTIFS('Data tổng'!$H:$H,$H12)&gt;1),""Trùng ""&amp;FILTER('Data tổng'!$B:$B,'Data tổng'!$I:$I=$I12,'Data tổng'!$B:$B&lt;&gt;$B12),""ok""))"),"ok")</f>
        <v>ok</v>
      </c>
      <c r="M908" s="16" t="s">
        <v>801</v>
      </c>
      <c r="N908" s="16"/>
      <c r="O908" s="16"/>
      <c r="P908" s="16"/>
      <c r="Q908" s="16"/>
      <c r="R908" s="16"/>
      <c r="S908" s="16"/>
      <c r="T908" s="16"/>
      <c r="U908" s="22" t="s">
        <v>3486</v>
      </c>
      <c r="V908" s="23"/>
      <c r="W908" s="24" t="s">
        <v>47</v>
      </c>
      <c r="X908" s="26"/>
      <c r="Y908" s="26"/>
      <c r="Z908" s="26"/>
      <c r="AA908" s="26"/>
      <c r="AB908" s="27"/>
      <c r="AC908" s="27"/>
      <c r="AD908" s="28"/>
      <c r="AE908" s="29"/>
      <c r="AF908" s="29"/>
      <c r="AG908" s="29"/>
    </row>
    <row r="909" spans="1:33" ht="76" hidden="1">
      <c r="A909" s="15">
        <v>44386</v>
      </c>
      <c r="B909" s="16" t="str">
        <f t="shared" si="18"/>
        <v>Hangpt45</v>
      </c>
      <c r="C909" s="22" t="s">
        <v>250</v>
      </c>
      <c r="D909" s="16"/>
      <c r="E909" s="16"/>
      <c r="F909" s="17" t="str">
        <f t="shared" si="17"/>
        <v>Từ chối offer</v>
      </c>
      <c r="G909" s="115" t="s">
        <v>3487</v>
      </c>
      <c r="H909" s="18">
        <v>962729699</v>
      </c>
      <c r="I909" s="115" t="s">
        <v>3488</v>
      </c>
      <c r="J909" s="15"/>
      <c r="K909" s="37" t="s">
        <v>3489</v>
      </c>
      <c r="L909" s="21" t="str">
        <f ca="1">IFERROR(__xludf.DUMMYFUNCTION("if(or(countifs($H$3:H13,H13)&gt;1, countifs($I$3:I13,I13)&gt;1),""Trùng"",if(or(COUNTIFS('Data tổng'!$I:$I,$I13)&gt;1,COUNTIFS('Data tổng'!$H:$H,$H13)&gt;1),""Trùng ""&amp;FILTER('Data tổng'!$B:$B,'Data tổng'!$I:$I=$I13,'Data tổng'!$B:$B&lt;&gt;$B13),""ok""))"),"ok")</f>
        <v>ok</v>
      </c>
      <c r="M909" s="16" t="s">
        <v>149</v>
      </c>
      <c r="N909" s="16" t="s">
        <v>150</v>
      </c>
      <c r="O909" s="16"/>
      <c r="P909" s="16"/>
      <c r="Q909" s="16"/>
      <c r="R909" s="16"/>
      <c r="S909" s="16"/>
      <c r="T909" s="16"/>
      <c r="U909" s="22" t="s">
        <v>3490</v>
      </c>
      <c r="V909" s="23"/>
      <c r="W909" s="24" t="s">
        <v>57</v>
      </c>
      <c r="X909" s="133">
        <v>44399</v>
      </c>
      <c r="Y909" s="33">
        <v>0.33333333333333331</v>
      </c>
      <c r="Z909" s="26" t="s">
        <v>1446</v>
      </c>
      <c r="AA909" s="26" t="s">
        <v>57</v>
      </c>
      <c r="AB909" s="39">
        <v>44403</v>
      </c>
      <c r="AC909" s="27" t="s">
        <v>128</v>
      </c>
      <c r="AD909" s="28"/>
      <c r="AE909" s="29"/>
      <c r="AF909" s="29"/>
      <c r="AG909" s="35">
        <v>30000000</v>
      </c>
    </row>
    <row r="910" spans="1:33" ht="26" hidden="1">
      <c r="A910" s="15">
        <v>44389</v>
      </c>
      <c r="B910" s="16" t="str">
        <f t="shared" si="18"/>
        <v>Hangpt45</v>
      </c>
      <c r="C910" s="22" t="s">
        <v>250</v>
      </c>
      <c r="D910" s="16" t="s">
        <v>79</v>
      </c>
      <c r="E910" s="16"/>
      <c r="F910" s="17" t="str">
        <f t="shared" si="17"/>
        <v>Không onboard</v>
      </c>
      <c r="G910" s="115" t="s">
        <v>3491</v>
      </c>
      <c r="H910" s="18">
        <v>963229059</v>
      </c>
      <c r="I910" s="115" t="s">
        <v>3492</v>
      </c>
      <c r="J910" s="15"/>
      <c r="K910" s="37" t="s">
        <v>3493</v>
      </c>
      <c r="L910" s="21" t="str">
        <f ca="1">IFERROR(__xludf.DUMMYFUNCTION("if(or(countifs($H$3:H14,H14)&gt;1, countifs($I$3:I14,I14)&gt;1),""Trùng"",if(or(COUNTIFS('Data tổng'!$I:$I,$I14)&gt;1,COUNTIFS('Data tổng'!$H:$H,$H14)&gt;1),""Trùng ""&amp;FILTER('Data tổng'!$B:$B,'Data tổng'!$I:$I=$I14,'Data tổng'!$B:$B&lt;&gt;$B14),""ok""))"),"ok")</f>
        <v>ok</v>
      </c>
      <c r="M910" s="16" t="s">
        <v>112</v>
      </c>
      <c r="N910" s="16"/>
      <c r="O910" s="16"/>
      <c r="P910" s="16"/>
      <c r="Q910" s="16"/>
      <c r="R910" s="16"/>
      <c r="S910" s="16"/>
      <c r="T910" s="16"/>
      <c r="U910" s="22" t="s">
        <v>3494</v>
      </c>
      <c r="V910" s="23">
        <v>44389</v>
      </c>
      <c r="W910" s="24" t="s">
        <v>57</v>
      </c>
      <c r="X910" s="133">
        <v>44390</v>
      </c>
      <c r="Y910" s="33">
        <v>0.625</v>
      </c>
      <c r="Z910" s="26" t="s">
        <v>154</v>
      </c>
      <c r="AA910" s="26" t="s">
        <v>57</v>
      </c>
      <c r="AB910" s="39">
        <v>44392</v>
      </c>
      <c r="AC910" s="27" t="s">
        <v>65</v>
      </c>
      <c r="AD910" s="28">
        <v>44424</v>
      </c>
      <c r="AE910" s="29" t="s">
        <v>128</v>
      </c>
      <c r="AF910" s="29" t="s">
        <v>478</v>
      </c>
      <c r="AG910" s="35">
        <v>19000000</v>
      </c>
    </row>
    <row r="911" spans="1:33" ht="188.5" hidden="1">
      <c r="A911" s="15">
        <v>44390</v>
      </c>
      <c r="B911" s="16" t="str">
        <f t="shared" si="18"/>
        <v>Hangpt45</v>
      </c>
      <c r="C911" s="22" t="s">
        <v>78</v>
      </c>
      <c r="D911" s="16"/>
      <c r="E911" s="16"/>
      <c r="F911" s="17" t="str">
        <f t="shared" si="17"/>
        <v>Fail Phỏng vấn</v>
      </c>
      <c r="G911" s="135" t="s">
        <v>3495</v>
      </c>
      <c r="H911" s="18">
        <v>379307198</v>
      </c>
      <c r="I911" s="115" t="s">
        <v>3496</v>
      </c>
      <c r="J911" s="15"/>
      <c r="K911" s="134" t="s">
        <v>3497</v>
      </c>
      <c r="L911" s="21" t="str">
        <f ca="1">IFERROR(__xludf.DUMMYFUNCTION("if(or(countifs($H$3:H15,H15)&gt;1, countifs($I$3:I15,I15)&gt;1),""Trùng"",if(or(COUNTIFS('Data tổng'!$I:$I,$I15)&gt;1,COUNTIFS('Data tổng'!$H:$H,$H15)&gt;1),""Trùng ""&amp;FILTER('Data tổng'!$B:$B,'Data tổng'!$I:$I=$I15,'Data tổng'!$B:$B&lt;&gt;$B15),""ok""))"),"ok")</f>
        <v>ok</v>
      </c>
      <c r="M911" s="16" t="s">
        <v>294</v>
      </c>
      <c r="N911" s="16" t="s">
        <v>3465</v>
      </c>
      <c r="O911" s="16"/>
      <c r="P911" s="16"/>
      <c r="Q911" s="16"/>
      <c r="R911" s="16"/>
      <c r="S911" s="16"/>
      <c r="T911" s="16"/>
      <c r="U911" s="22" t="s">
        <v>3498</v>
      </c>
      <c r="V911" s="23">
        <v>44391</v>
      </c>
      <c r="W911" s="24" t="s">
        <v>57</v>
      </c>
      <c r="X911" s="133">
        <v>44392</v>
      </c>
      <c r="Y911" s="33">
        <v>0.41666666666666669</v>
      </c>
      <c r="Z911" s="26" t="s">
        <v>995</v>
      </c>
      <c r="AA911" s="26" t="s">
        <v>47</v>
      </c>
      <c r="AB911" s="27"/>
      <c r="AC911" s="27"/>
      <c r="AD911" s="28"/>
      <c r="AE911" s="29"/>
      <c r="AF911" s="29" t="s">
        <v>528</v>
      </c>
      <c r="AG911" s="29"/>
    </row>
    <row r="912" spans="1:33" ht="38.5" hidden="1">
      <c r="A912" s="15">
        <v>44390</v>
      </c>
      <c r="B912" s="16" t="str">
        <f t="shared" si="18"/>
        <v>Hangpt45</v>
      </c>
      <c r="C912" s="22" t="s">
        <v>78</v>
      </c>
      <c r="D912" s="16"/>
      <c r="E912" s="16"/>
      <c r="F912" s="17" t="str">
        <f t="shared" si="17"/>
        <v>Từ chối ứng tuyển</v>
      </c>
      <c r="G912" s="100" t="s">
        <v>3499</v>
      </c>
      <c r="H912" s="18">
        <v>362935557</v>
      </c>
      <c r="I912" s="115" t="s">
        <v>3500</v>
      </c>
      <c r="J912" s="15"/>
      <c r="K912" s="134" t="s">
        <v>3501</v>
      </c>
      <c r="L912" s="21" t="str">
        <f ca="1">IFERROR(__xludf.DUMMYFUNCTION("if(or(countifs($H$3:H16,H16)&gt;1, countifs($I$3:I16,I16)&gt;1),""Trùng"",if(or(COUNTIFS('Data tổng'!$I:$I,$I16)&gt;1,COUNTIFS('Data tổng'!$H:$H,$H16)&gt;1),""Trùng ""&amp;FILTER('Data tổng'!$B:$B,'Data tổng'!$I:$I=$I16,'Data tổng'!$B:$B&lt;&gt;$B16),""ok""))"),"ok")</f>
        <v>ok</v>
      </c>
      <c r="M912" s="16" t="s">
        <v>801</v>
      </c>
      <c r="N912" s="16"/>
      <c r="O912" s="16"/>
      <c r="P912" s="16"/>
      <c r="Q912" s="16"/>
      <c r="R912" s="16"/>
      <c r="S912" s="16"/>
      <c r="T912" s="16"/>
      <c r="U912" s="22" t="s">
        <v>3502</v>
      </c>
      <c r="V912" s="23">
        <v>44390</v>
      </c>
      <c r="W912" s="24" t="s">
        <v>58</v>
      </c>
      <c r="X912" s="26"/>
      <c r="Y912" s="26"/>
      <c r="Z912" s="26"/>
      <c r="AA912" s="26"/>
      <c r="AB912" s="27"/>
      <c r="AC912" s="27"/>
      <c r="AD912" s="28"/>
      <c r="AE912" s="29"/>
      <c r="AF912" s="29"/>
      <c r="AG912" s="29"/>
    </row>
    <row r="913" spans="1:33" ht="26" hidden="1">
      <c r="A913" s="15">
        <v>44390</v>
      </c>
      <c r="B913" s="16" t="str">
        <f t="shared" si="18"/>
        <v>Hangpt45</v>
      </c>
      <c r="C913" s="22" t="s">
        <v>78</v>
      </c>
      <c r="D913" s="16"/>
      <c r="E913" s="16"/>
      <c r="F913" s="17" t="str">
        <f t="shared" si="17"/>
        <v>Fail CV</v>
      </c>
      <c r="G913" s="100" t="s">
        <v>3503</v>
      </c>
      <c r="H913" s="18">
        <v>978528750</v>
      </c>
      <c r="I913" s="115" t="s">
        <v>3504</v>
      </c>
      <c r="J913" s="15"/>
      <c r="K913" s="134" t="s">
        <v>3505</v>
      </c>
      <c r="L913" s="21" t="str">
        <f ca="1">IFERROR(__xludf.DUMMYFUNCTION("if(or(countifs($H$3:H17,H17)&gt;1, countifs($I$3:I17,I17)&gt;1),""Trùng"",if(or(COUNTIFS('Data tổng'!$I:$I,$I17)&gt;1,COUNTIFS('Data tổng'!$H:$H,$H17)&gt;1),""Trùng ""&amp;FILTER('Data tổng'!$B:$B,'Data tổng'!$I:$I=$I17,'Data tổng'!$B:$B&lt;&gt;$B17),""ok""))"),"ok")</f>
        <v>ok</v>
      </c>
      <c r="M913" s="16" t="s">
        <v>801</v>
      </c>
      <c r="N913" s="16"/>
      <c r="O913" s="16"/>
      <c r="P913" s="16"/>
      <c r="Q913" s="16"/>
      <c r="R913" s="16"/>
      <c r="S913" s="16"/>
      <c r="T913" s="16"/>
      <c r="U913" s="22"/>
      <c r="V913" s="23">
        <v>44390</v>
      </c>
      <c r="W913" s="24" t="s">
        <v>47</v>
      </c>
      <c r="X913" s="133"/>
      <c r="Y913" s="33"/>
      <c r="Z913" s="26"/>
      <c r="AA913" s="26"/>
      <c r="AB913" s="27"/>
      <c r="AC913" s="27"/>
      <c r="AD913" s="28"/>
      <c r="AE913" s="29"/>
      <c r="AF913" s="29"/>
      <c r="AG913" s="29"/>
    </row>
    <row r="914" spans="1:33" ht="26" hidden="1">
      <c r="A914" s="15">
        <v>44389</v>
      </c>
      <c r="B914" s="16" t="str">
        <f t="shared" si="18"/>
        <v>Hangpt45</v>
      </c>
      <c r="C914" s="22" t="s">
        <v>456</v>
      </c>
      <c r="D914" s="16"/>
      <c r="E914" s="16"/>
      <c r="F914" s="17" t="str">
        <f t="shared" si="17"/>
        <v>Đã nhận được CV</v>
      </c>
      <c r="G914" s="36" t="s">
        <v>3506</v>
      </c>
      <c r="H914" s="18"/>
      <c r="I914" s="36" t="s">
        <v>3507</v>
      </c>
      <c r="J914" s="15"/>
      <c r="K914" s="37" t="s">
        <v>3508</v>
      </c>
      <c r="L914" s="21" t="str">
        <f ca="1">IFERROR(__xludf.DUMMYFUNCTION("if(or(countifs($H$3:H18,H18)&gt;1, countifs($I$3:I18,I18)&gt;1),""Trùng"",if(or(COUNTIFS('Data tổng'!$I:$I,$I18)&gt;1,COUNTIFS('Data tổng'!$H:$H,$H18)&gt;1),""Trùng ""&amp;FILTER('Data tổng'!$B:$B,'Data tổng'!$I:$I=$I18,'Data tổng'!$B:$B&lt;&gt;$B18),""ok""))"),"ok")</f>
        <v>ok</v>
      </c>
      <c r="M914" s="16" t="s">
        <v>83</v>
      </c>
      <c r="N914" s="16" t="s">
        <v>84</v>
      </c>
      <c r="O914" s="16"/>
      <c r="P914" s="16"/>
      <c r="Q914" s="16"/>
      <c r="R914" s="16"/>
      <c r="S914" s="16"/>
      <c r="T914" s="16"/>
      <c r="U914" s="22"/>
      <c r="V914" s="23"/>
      <c r="W914" s="24"/>
      <c r="X914" s="26"/>
      <c r="Y914" s="26"/>
      <c r="Z914" s="26"/>
      <c r="AA914" s="26"/>
      <c r="AB914" s="27"/>
      <c r="AC914" s="27"/>
      <c r="AD914" s="28"/>
      <c r="AE914" s="29"/>
      <c r="AF914" s="29"/>
      <c r="AG914" s="29"/>
    </row>
    <row r="915" spans="1:33" ht="26" hidden="1">
      <c r="A915" s="15">
        <v>44389</v>
      </c>
      <c r="B915" s="16" t="str">
        <f t="shared" si="18"/>
        <v>Hangpt45</v>
      </c>
      <c r="C915" s="22" t="s">
        <v>456</v>
      </c>
      <c r="D915" s="16"/>
      <c r="E915" s="16"/>
      <c r="F915" s="17" t="str">
        <f t="shared" si="17"/>
        <v>Đã nhận được CV</v>
      </c>
      <c r="G915" s="36" t="s">
        <v>3509</v>
      </c>
      <c r="H915" s="18"/>
      <c r="I915" s="36" t="s">
        <v>3510</v>
      </c>
      <c r="J915" s="15"/>
      <c r="K915" s="37" t="s">
        <v>3511</v>
      </c>
      <c r="L915" s="21" t="str">
        <f ca="1">IFERROR(__xludf.DUMMYFUNCTION("if(or(countifs($H$3:H19,H19)&gt;1, countifs($I$3:I19,I19)&gt;1),""Trùng"",if(or(COUNTIFS('Data tổng'!$I:$I,$I19)&gt;1,COUNTIFS('Data tổng'!$H:$H,$H19)&gt;1),""Trùng ""&amp;FILTER('Data tổng'!$B:$B,'Data tổng'!$I:$I=$I19,'Data tổng'!$B:$B&lt;&gt;$B19),""ok""))"),"ok")</f>
        <v>ok</v>
      </c>
      <c r="M915" s="16" t="s">
        <v>83</v>
      </c>
      <c r="N915" s="16" t="s">
        <v>84</v>
      </c>
      <c r="O915" s="16"/>
      <c r="P915" s="16"/>
      <c r="Q915" s="16"/>
      <c r="R915" s="16"/>
      <c r="S915" s="16"/>
      <c r="T915" s="16"/>
      <c r="U915" s="22"/>
      <c r="V915" s="23"/>
      <c r="W915" s="24"/>
      <c r="X915" s="26"/>
      <c r="Y915" s="26"/>
      <c r="Z915" s="26"/>
      <c r="AA915" s="26"/>
      <c r="AB915" s="27"/>
      <c r="AC915" s="27"/>
      <c r="AD915" s="28"/>
      <c r="AE915" s="29"/>
      <c r="AF915" s="29"/>
      <c r="AG915" s="29"/>
    </row>
    <row r="916" spans="1:33" ht="201" hidden="1">
      <c r="A916" s="15">
        <v>44389</v>
      </c>
      <c r="B916" s="16" t="str">
        <f t="shared" si="18"/>
        <v>Hangpt45</v>
      </c>
      <c r="C916" s="22" t="s">
        <v>163</v>
      </c>
      <c r="D916" s="16"/>
      <c r="E916" s="16"/>
      <c r="F916" s="17" t="str">
        <f t="shared" si="17"/>
        <v>Hủy Phỏng vấn</v>
      </c>
      <c r="G916" s="36" t="s">
        <v>3512</v>
      </c>
      <c r="H916" s="18">
        <v>326691940</v>
      </c>
      <c r="I916" s="36" t="s">
        <v>3513</v>
      </c>
      <c r="J916" s="15"/>
      <c r="K916" s="37" t="s">
        <v>3514</v>
      </c>
      <c r="L916" s="21" t="str">
        <f ca="1">IFERROR(__xludf.DUMMYFUNCTION("if(or(countifs($H$3:H20,H20)&gt;1, countifs($I$3:I20,I20)&gt;1),""Trùng"",if(or(COUNTIFS('Data tổng'!$I:$I,$I20)&gt;1,COUNTIFS('Data tổng'!$H:$H,$H20)&gt;1),""Trùng ""&amp;FILTER('Data tổng'!$B:$B,'Data tổng'!$I:$I=$I20,'Data tổng'!$B:$B&lt;&gt;$B20),""ok""))"),"ok")</f>
        <v>ok</v>
      </c>
      <c r="M916" s="16" t="s">
        <v>83</v>
      </c>
      <c r="N916" s="16" t="s">
        <v>84</v>
      </c>
      <c r="O916" s="16"/>
      <c r="P916" s="16"/>
      <c r="Q916" s="16"/>
      <c r="R916" s="16"/>
      <c r="S916" s="16"/>
      <c r="T916" s="16"/>
      <c r="U916" s="22" t="s">
        <v>3515</v>
      </c>
      <c r="V916" s="23">
        <v>44392</v>
      </c>
      <c r="W916" s="24" t="s">
        <v>57</v>
      </c>
      <c r="X916" s="133">
        <v>44393</v>
      </c>
      <c r="Y916" s="33">
        <v>0.6875</v>
      </c>
      <c r="Z916" s="26" t="s">
        <v>1354</v>
      </c>
      <c r="AA916" s="26" t="s">
        <v>187</v>
      </c>
      <c r="AB916" s="27"/>
      <c r="AC916" s="27"/>
      <c r="AD916" s="28"/>
      <c r="AE916" s="29"/>
      <c r="AF916" s="29"/>
      <c r="AG916" s="29"/>
    </row>
    <row r="917" spans="1:33" ht="26" hidden="1">
      <c r="A917" s="15">
        <v>44391</v>
      </c>
      <c r="B917" s="16" t="str">
        <f t="shared" si="18"/>
        <v>Hangpt45</v>
      </c>
      <c r="C917" s="22" t="s">
        <v>250</v>
      </c>
      <c r="D917" s="16"/>
      <c r="E917" s="16"/>
      <c r="F917" s="17" t="str">
        <f t="shared" si="17"/>
        <v>Đã nhận được CV</v>
      </c>
      <c r="G917" s="36" t="s">
        <v>3516</v>
      </c>
      <c r="H917" s="18">
        <v>964213283</v>
      </c>
      <c r="I917" s="36" t="s">
        <v>3517</v>
      </c>
      <c r="J917" s="15"/>
      <c r="K917" s="37" t="s">
        <v>3518</v>
      </c>
      <c r="L917" s="21" t="str">
        <f ca="1">IFERROR(__xludf.DUMMYFUNCTION("if(or(countifs($H$3:H21,H21)&gt;1, countifs($I$3:I21,I21)&gt;1),""Trùng"",if(or(COUNTIFS('Data tổng'!$I:$I,$I21)&gt;1,COUNTIFS('Data tổng'!$H:$H,$H21)&gt;1),""Trùng ""&amp;FILTER('Data tổng'!$B:$B,'Data tổng'!$I:$I=$I21,'Data tổng'!$B:$B&lt;&gt;$B21),""ok""))"),"ok")</f>
        <v>ok</v>
      </c>
      <c r="M917" s="16" t="s">
        <v>40</v>
      </c>
      <c r="N917" s="16"/>
      <c r="O917" s="16"/>
      <c r="P917" s="16"/>
      <c r="Q917" s="16"/>
      <c r="R917" s="16"/>
      <c r="S917" s="16"/>
      <c r="T917" s="16"/>
      <c r="U917" s="22"/>
      <c r="V917" s="23"/>
      <c r="W917" s="24"/>
      <c r="X917" s="26"/>
      <c r="Y917" s="26"/>
      <c r="Z917" s="26"/>
      <c r="AA917" s="26"/>
      <c r="AB917" s="27"/>
      <c r="AC917" s="27"/>
      <c r="AD917" s="28"/>
      <c r="AE917" s="29"/>
      <c r="AF917" s="29"/>
      <c r="AG917" s="29"/>
    </row>
    <row r="918" spans="1:33" ht="26" hidden="1">
      <c r="A918" s="15">
        <v>44391</v>
      </c>
      <c r="B918" s="16" t="str">
        <f t="shared" si="18"/>
        <v>Hangpt45</v>
      </c>
      <c r="C918" s="22" t="s">
        <v>250</v>
      </c>
      <c r="D918" s="16"/>
      <c r="E918" s="16"/>
      <c r="F918" s="17" t="str">
        <f t="shared" si="17"/>
        <v>Đã nhận được CV</v>
      </c>
      <c r="G918" s="36" t="s">
        <v>3519</v>
      </c>
      <c r="H918" s="18">
        <v>392510293</v>
      </c>
      <c r="I918" s="36" t="s">
        <v>3520</v>
      </c>
      <c r="J918" s="15"/>
      <c r="K918" s="37" t="s">
        <v>3521</v>
      </c>
      <c r="L918" s="21" t="str">
        <f ca="1">IFERROR(__xludf.DUMMYFUNCTION("if(or(countifs($H$3:H22,H22)&gt;1, countifs($I$3:I22,I22)&gt;1),""Trùng"",if(or(COUNTIFS('Data tổng'!$I:$I,$I22)&gt;1,COUNTIFS('Data tổng'!$H:$H,$H22)&gt;1),""Trùng ""&amp;FILTER('Data tổng'!$B:$B,'Data tổng'!$I:$I=$I22,'Data tổng'!$B:$B&lt;&gt;$B22),""ok""))"),"ok")</f>
        <v>ok</v>
      </c>
      <c r="M918" s="16" t="s">
        <v>40</v>
      </c>
      <c r="N918" s="16"/>
      <c r="O918" s="16"/>
      <c r="P918" s="16"/>
      <c r="Q918" s="16"/>
      <c r="R918" s="16"/>
      <c r="S918" s="16"/>
      <c r="T918" s="16"/>
      <c r="U918" s="22"/>
      <c r="V918" s="23"/>
      <c r="W918" s="24"/>
      <c r="X918" s="26"/>
      <c r="Y918" s="26"/>
      <c r="Z918" s="26"/>
      <c r="AA918" s="26"/>
      <c r="AB918" s="27"/>
      <c r="AC918" s="27"/>
      <c r="AD918" s="28"/>
      <c r="AE918" s="29"/>
      <c r="AF918" s="29"/>
      <c r="AG918" s="29"/>
    </row>
    <row r="919" spans="1:33" ht="26" hidden="1">
      <c r="A919" s="15">
        <v>44392</v>
      </c>
      <c r="B919" s="16" t="str">
        <f t="shared" si="18"/>
        <v>Hangpt45</v>
      </c>
      <c r="C919" s="22" t="s">
        <v>250</v>
      </c>
      <c r="D919" s="16"/>
      <c r="E919" s="16"/>
      <c r="F919" s="17" t="str">
        <f t="shared" si="17"/>
        <v>Đã nhận được CV</v>
      </c>
      <c r="G919" s="36" t="s">
        <v>3522</v>
      </c>
      <c r="H919" s="42">
        <v>976320053</v>
      </c>
      <c r="I919" s="36" t="s">
        <v>3523</v>
      </c>
      <c r="J919" s="15"/>
      <c r="K919" s="37" t="s">
        <v>3524</v>
      </c>
      <c r="L919" s="21" t="str">
        <f ca="1">IFERROR(__xludf.DUMMYFUNCTION("if(or(countifs($H$3:H23,H23)&gt;1, countifs($I$3:I23,I23)&gt;1),""Trùng"",if(or(COUNTIFS('Data tổng'!$I:$I,$I23)&gt;1,COUNTIFS('Data tổng'!$H:$H,$H23)&gt;1),""Trùng ""&amp;FILTER('Data tổng'!$B:$B,'Data tổng'!$I:$I=$I23,'Data tổng'!$B:$B&lt;&gt;$B23),""ok""))"),"ok")</f>
        <v>ok</v>
      </c>
      <c r="M919" s="16" t="s">
        <v>40</v>
      </c>
      <c r="N919" s="16"/>
      <c r="O919" s="16"/>
      <c r="P919" s="16"/>
      <c r="Q919" s="16"/>
      <c r="R919" s="16"/>
      <c r="S919" s="16"/>
      <c r="T919" s="16"/>
      <c r="U919" s="22"/>
      <c r="V919" s="23"/>
      <c r="W919" s="24"/>
      <c r="X919" s="26"/>
      <c r="Y919" s="26"/>
      <c r="Z919" s="26"/>
      <c r="AA919" s="26"/>
      <c r="AB919" s="27"/>
      <c r="AC919" s="27"/>
      <c r="AD919" s="28"/>
      <c r="AE919" s="29"/>
      <c r="AF919" s="29"/>
      <c r="AG919" s="29"/>
    </row>
    <row r="920" spans="1:33" ht="38.5" hidden="1">
      <c r="A920" s="15">
        <v>44385</v>
      </c>
      <c r="B920" s="16" t="str">
        <f t="shared" si="18"/>
        <v>Hangpt45</v>
      </c>
      <c r="C920" s="22" t="s">
        <v>1834</v>
      </c>
      <c r="D920" s="16" t="s">
        <v>417</v>
      </c>
      <c r="E920" s="16"/>
      <c r="F920" s="17" t="str">
        <f t="shared" si="17"/>
        <v>Fail Phỏng vấn</v>
      </c>
      <c r="G920" s="36" t="s">
        <v>3525</v>
      </c>
      <c r="H920" s="18"/>
      <c r="I920" s="16"/>
      <c r="J920" s="15"/>
      <c r="K920" s="37" t="s">
        <v>3526</v>
      </c>
      <c r="L920" s="21" t="str">
        <f ca="1">IFERROR(__xludf.DUMMYFUNCTION("if(or(countifs($H$3:H24,H24)&gt;1, countifs($I$3:I24,I24)&gt;1),""Trùng"",if(or(COUNTIFS('Data tổng'!$I:$I,$I24)&gt;1,COUNTIFS('Data tổng'!$H:$H,$H24)&gt;1),""Trùng ""&amp;FILTER('Data tổng'!$B:$B,'Data tổng'!$I:$I=$I24,'Data tổng'!$B:$B&lt;&gt;$B24),""ok""))"),"ok")</f>
        <v>ok</v>
      </c>
      <c r="M920" s="16" t="s">
        <v>824</v>
      </c>
      <c r="N920" s="16" t="s">
        <v>3527</v>
      </c>
      <c r="O920" s="16"/>
      <c r="P920" s="16"/>
      <c r="Q920" s="16"/>
      <c r="R920" s="16"/>
      <c r="S920" s="16"/>
      <c r="T920" s="16"/>
      <c r="U920" s="22"/>
      <c r="V920" s="23"/>
      <c r="W920" s="24" t="s">
        <v>57</v>
      </c>
      <c r="X920" s="133">
        <v>44390</v>
      </c>
      <c r="Y920" s="26" t="s">
        <v>3528</v>
      </c>
      <c r="Z920" s="26" t="s">
        <v>682</v>
      </c>
      <c r="AA920" s="26" t="s">
        <v>47</v>
      </c>
      <c r="AB920" s="27"/>
      <c r="AC920" s="27"/>
      <c r="AD920" s="28"/>
      <c r="AE920" s="29"/>
      <c r="AF920" s="29"/>
      <c r="AG920" s="29"/>
    </row>
    <row r="921" spans="1:33" ht="38.5" hidden="1">
      <c r="A921" s="15">
        <v>44385</v>
      </c>
      <c r="B921" s="16" t="str">
        <f t="shared" si="18"/>
        <v>Hangpt45</v>
      </c>
      <c r="C921" s="22" t="s">
        <v>2313</v>
      </c>
      <c r="D921" s="16"/>
      <c r="E921" s="16"/>
      <c r="F921" s="17" t="str">
        <f t="shared" si="17"/>
        <v>Fail Phỏng vấn</v>
      </c>
      <c r="G921" s="36" t="s">
        <v>3529</v>
      </c>
      <c r="H921" s="18">
        <v>934631631</v>
      </c>
      <c r="I921" s="36" t="s">
        <v>3530</v>
      </c>
      <c r="J921" s="15"/>
      <c r="K921" s="16"/>
      <c r="L921" s="21" t="str">
        <f ca="1">IFERROR(__xludf.DUMMYFUNCTION("if(or(countifs($H$3:H25,H25)&gt;1, countifs($I$3:I25,I25)&gt;1),""Trùng"",if(or(COUNTIFS('Data tổng'!$I:$I,$I25)&gt;1,COUNTIFS('Data tổng'!$H:$H,$H25)&gt;1),""Trùng ""&amp;FILTER('Data tổng'!$B:$B,'Data tổng'!$I:$I=$I25,'Data tổng'!$B:$B&lt;&gt;$B25),""ok""))"),"ok")</f>
        <v>ok</v>
      </c>
      <c r="M921" s="16" t="s">
        <v>112</v>
      </c>
      <c r="N921" s="16"/>
      <c r="O921" s="16"/>
      <c r="P921" s="16"/>
      <c r="Q921" s="16"/>
      <c r="R921" s="16"/>
      <c r="S921" s="16"/>
      <c r="T921" s="16"/>
      <c r="U921" s="22"/>
      <c r="V921" s="23"/>
      <c r="W921" s="24" t="s">
        <v>57</v>
      </c>
      <c r="X921" s="133">
        <v>44386</v>
      </c>
      <c r="Y921" s="26" t="s">
        <v>3531</v>
      </c>
      <c r="Z921" s="26"/>
      <c r="AA921" s="26" t="s">
        <v>47</v>
      </c>
      <c r="AB921" s="27"/>
      <c r="AC921" s="27"/>
      <c r="AD921" s="28"/>
      <c r="AE921" s="29"/>
      <c r="AF921" s="29"/>
      <c r="AG921" s="29"/>
    </row>
    <row r="922" spans="1:33" hidden="1">
      <c r="A922" s="15">
        <v>44390</v>
      </c>
      <c r="B922" s="16" t="str">
        <f t="shared" si="18"/>
        <v>Hangpt45</v>
      </c>
      <c r="C922" s="22" t="s">
        <v>250</v>
      </c>
      <c r="D922" s="16"/>
      <c r="E922" s="16"/>
      <c r="F922" s="17" t="str">
        <f t="shared" si="17"/>
        <v>Fail CV</v>
      </c>
      <c r="G922" s="16" t="s">
        <v>3532</v>
      </c>
      <c r="H922" s="18">
        <v>965520566</v>
      </c>
      <c r="I922" s="16" t="s">
        <v>3533</v>
      </c>
      <c r="J922" s="15"/>
      <c r="K922" s="30" t="s">
        <v>3534</v>
      </c>
      <c r="L922" s="21" t="str">
        <f ca="1">IFERROR(__xludf.DUMMYFUNCTION("if(or(countifs($H$3:H26,H26)&gt;1, countifs($I$3:I26,I26)&gt;1),""Trùng"",if(or(COUNTIFS('Data tổng'!$I:$I,$I26)&gt;1,COUNTIFS('Data tổng'!$H:$H,$H26)&gt;1),""Trùng ""&amp;FILTER('Data tổng'!$B:$B,'Data tổng'!$I:$I=$I26,'Data tổng'!$B:$B&lt;&gt;$B26),""ok""))"),"ok")</f>
        <v>ok</v>
      </c>
      <c r="M922" s="16" t="s">
        <v>801</v>
      </c>
      <c r="N922" s="16"/>
      <c r="O922" s="16"/>
      <c r="P922" s="16"/>
      <c r="Q922" s="16"/>
      <c r="R922" s="16"/>
      <c r="S922" s="16"/>
      <c r="T922" s="16"/>
      <c r="U922" s="22"/>
      <c r="V922" s="23"/>
      <c r="W922" s="24" t="s">
        <v>47</v>
      </c>
      <c r="X922" s="26"/>
      <c r="Y922" s="26"/>
      <c r="Z922" s="26"/>
      <c r="AA922" s="26"/>
      <c r="AB922" s="27"/>
      <c r="AC922" s="27"/>
      <c r="AD922" s="28"/>
      <c r="AE922" s="29"/>
      <c r="AF922" s="29"/>
      <c r="AG922" s="29"/>
    </row>
    <row r="923" spans="1:33" ht="326" hidden="1">
      <c r="A923" s="15">
        <v>44390</v>
      </c>
      <c r="B923" s="16" t="str">
        <f t="shared" si="18"/>
        <v>Hangpt45</v>
      </c>
      <c r="C923" s="22" t="s">
        <v>250</v>
      </c>
      <c r="D923" s="16"/>
      <c r="E923" s="16"/>
      <c r="F923" s="17" t="str">
        <f t="shared" si="17"/>
        <v>Fail CV</v>
      </c>
      <c r="G923" s="16" t="s">
        <v>3535</v>
      </c>
      <c r="H923" s="18">
        <v>968945225</v>
      </c>
      <c r="I923" s="100" t="s">
        <v>3536</v>
      </c>
      <c r="J923" s="15"/>
      <c r="K923" s="30" t="s">
        <v>3537</v>
      </c>
      <c r="L923" s="21" t="str">
        <f ca="1">IFERROR(__xludf.DUMMYFUNCTION("if(or(countifs($H$3:H27,H27)&gt;1, countifs($I$3:I27,I27)&gt;1),""Trùng"",if(or(COUNTIFS('Data tổng'!$I:$I,$I27)&gt;1,COUNTIFS('Data tổng'!$H:$H,$H27)&gt;1),""Trùng ""&amp;FILTER('Data tổng'!$B:$B,'Data tổng'!$I:$I=$I27,'Data tổng'!$B:$B&lt;&gt;$B27),""ok""))"),"ok")</f>
        <v>ok</v>
      </c>
      <c r="M923" s="16" t="s">
        <v>112</v>
      </c>
      <c r="N923" s="16"/>
      <c r="O923" s="16"/>
      <c r="P923" s="16"/>
      <c r="Q923" s="16"/>
      <c r="R923" s="16"/>
      <c r="S923" s="16"/>
      <c r="T923" s="16"/>
      <c r="U923" s="22" t="s">
        <v>3538</v>
      </c>
      <c r="V923" s="23">
        <v>44392</v>
      </c>
      <c r="W923" s="24" t="s">
        <v>47</v>
      </c>
      <c r="X923" s="26"/>
      <c r="Y923" s="26"/>
      <c r="Z923" s="26"/>
      <c r="AA923" s="26"/>
      <c r="AB923" s="27"/>
      <c r="AC923" s="27"/>
      <c r="AD923" s="28"/>
      <c r="AE923" s="29"/>
      <c r="AF923" s="29"/>
      <c r="AG923" s="29"/>
    </row>
    <row r="924" spans="1:33" ht="88.5" hidden="1">
      <c r="A924" s="15">
        <v>44390</v>
      </c>
      <c r="B924" s="16" t="str">
        <f t="shared" si="18"/>
        <v>Hangpt45</v>
      </c>
      <c r="C924" s="22" t="s">
        <v>78</v>
      </c>
      <c r="D924" s="16"/>
      <c r="E924" s="16"/>
      <c r="F924" s="17" t="str">
        <f t="shared" si="17"/>
        <v>Fail CV</v>
      </c>
      <c r="G924" s="16" t="s">
        <v>2264</v>
      </c>
      <c r="H924" s="18">
        <v>968356260</v>
      </c>
      <c r="I924" s="16" t="s">
        <v>3539</v>
      </c>
      <c r="J924" s="15"/>
      <c r="K924" s="30" t="s">
        <v>3540</v>
      </c>
      <c r="L924" s="21" t="str">
        <f ca="1">IFERROR(__xludf.DUMMYFUNCTION("if(or(countifs($H$3:H28,H28)&gt;1, countifs($I$3:I28,I28)&gt;1),""Trùng"",if(or(COUNTIFS('Data tổng'!$I:$I,$I28)&gt;1,COUNTIFS('Data tổng'!$H:$H,$H28)&gt;1),""Trùng ""&amp;FILTER('Data tổng'!$B:$B,'Data tổng'!$I:$I=$I28,'Data tổng'!$B:$B&lt;&gt;$B28),""ok""))"),"ok")</f>
        <v>ok</v>
      </c>
      <c r="M924" s="16" t="s">
        <v>801</v>
      </c>
      <c r="N924" s="16"/>
      <c r="O924" s="16"/>
      <c r="P924" s="16"/>
      <c r="Q924" s="16"/>
      <c r="R924" s="16"/>
      <c r="S924" s="16"/>
      <c r="T924" s="16"/>
      <c r="U924" s="22" t="s">
        <v>3541</v>
      </c>
      <c r="V924" s="23"/>
      <c r="W924" s="24" t="s">
        <v>47</v>
      </c>
      <c r="X924" s="26"/>
      <c r="Y924" s="26"/>
      <c r="Z924" s="26"/>
      <c r="AA924" s="26"/>
      <c r="AB924" s="27"/>
      <c r="AC924" s="27"/>
      <c r="AD924" s="28"/>
      <c r="AE924" s="29"/>
      <c r="AF924" s="29"/>
      <c r="AG924" s="29"/>
    </row>
    <row r="925" spans="1:33" ht="63.5" hidden="1">
      <c r="A925" s="15">
        <v>44390</v>
      </c>
      <c r="B925" s="16" t="str">
        <f t="shared" si="18"/>
        <v>Hangpt45</v>
      </c>
      <c r="C925" s="22" t="s">
        <v>78</v>
      </c>
      <c r="D925" s="16"/>
      <c r="E925" s="16"/>
      <c r="F925" s="17" t="str">
        <f t="shared" si="17"/>
        <v>Pass CV</v>
      </c>
      <c r="G925" s="16" t="s">
        <v>3542</v>
      </c>
      <c r="H925" s="18">
        <v>918606126</v>
      </c>
      <c r="I925" s="16" t="s">
        <v>3543</v>
      </c>
      <c r="J925" s="15"/>
      <c r="K925" s="30" t="s">
        <v>3544</v>
      </c>
      <c r="L925" s="21" t="str">
        <f ca="1">IFERROR(__xludf.DUMMYFUNCTION("if(or(countifs($H$3:H29,H29)&gt;1, countifs($I$3:I29,I29)&gt;1),""Trùng"",if(or(COUNTIFS('Data tổng'!$I:$I,$I29)&gt;1,COUNTIFS('Data tổng'!$H:$H,$H29)&gt;1),""Trùng ""&amp;FILTER('Data tổng'!$B:$B,'Data tổng'!$I:$I=$I29,'Data tổng'!$B:$B&lt;&gt;$B29),""ok""))"),"ok")</f>
        <v>ok</v>
      </c>
      <c r="M925" s="16" t="s">
        <v>801</v>
      </c>
      <c r="N925" s="16"/>
      <c r="O925" s="16"/>
      <c r="P925" s="16"/>
      <c r="Q925" s="16"/>
      <c r="R925" s="16"/>
      <c r="S925" s="16"/>
      <c r="T925" s="16"/>
      <c r="U925" s="22" t="s">
        <v>3545</v>
      </c>
      <c r="V925" s="23"/>
      <c r="W925" s="24" t="s">
        <v>57</v>
      </c>
      <c r="X925" s="26"/>
      <c r="Y925" s="26"/>
      <c r="Z925" s="26"/>
      <c r="AA925" s="26"/>
      <c r="AB925" s="27"/>
      <c r="AC925" s="27"/>
      <c r="AD925" s="28"/>
      <c r="AE925" s="29"/>
      <c r="AF925" s="29"/>
      <c r="AG925" s="29"/>
    </row>
    <row r="926" spans="1:33" ht="26" hidden="1">
      <c r="A926" s="15">
        <v>44403</v>
      </c>
      <c r="B926" s="16" t="str">
        <f t="shared" si="18"/>
        <v>Hangpt45</v>
      </c>
      <c r="C926" s="22" t="s">
        <v>554</v>
      </c>
      <c r="D926" s="16"/>
      <c r="E926" s="16"/>
      <c r="F926" s="17" t="str">
        <f t="shared" si="17"/>
        <v>Đã nhận được CV</v>
      </c>
      <c r="G926" s="16" t="s">
        <v>3546</v>
      </c>
      <c r="H926" s="18">
        <v>389341912</v>
      </c>
      <c r="I926" s="16" t="s">
        <v>3547</v>
      </c>
      <c r="J926" s="15"/>
      <c r="K926" s="30" t="s">
        <v>3548</v>
      </c>
      <c r="L926" s="21" t="str">
        <f ca="1">IFERROR(__xludf.DUMMYFUNCTION("if(or(countifs($H$3:H32,H32)&gt;1, countifs($I$3:I32,I32)&gt;1),""Trùng"",if(or(COUNTIFS('Data tổng'!$I:$I,$I32)&gt;1,COUNTIFS('Data tổng'!$H:$H,$H32)&gt;1),""Trùng ""&amp;FILTER('Data tổng'!$B:$B,'Data tổng'!$I:$I=$I32,'Data tổng'!$B:$B&lt;&gt;$B32),""ok""))"),"ok")</f>
        <v>ok</v>
      </c>
      <c r="M926" s="16" t="s">
        <v>294</v>
      </c>
      <c r="N926" s="16"/>
      <c r="O926" s="16"/>
      <c r="P926" s="16"/>
      <c r="Q926" s="16"/>
      <c r="R926" s="16"/>
      <c r="S926" s="16"/>
      <c r="T926" s="16"/>
      <c r="U926" s="22"/>
      <c r="V926" s="23"/>
      <c r="W926" s="24"/>
      <c r="X926" s="133"/>
      <c r="Y926" s="26"/>
      <c r="Z926" s="26"/>
      <c r="AA926" s="26"/>
      <c r="AB926" s="27"/>
      <c r="AC926" s="27"/>
      <c r="AD926" s="28"/>
      <c r="AE926" s="29"/>
      <c r="AF926" s="29"/>
      <c r="AG926" s="29"/>
    </row>
    <row r="927" spans="1:33" hidden="1">
      <c r="A927" s="15">
        <v>44403</v>
      </c>
      <c r="B927" s="16" t="str">
        <f t="shared" si="18"/>
        <v>Hangpt45</v>
      </c>
      <c r="C927" s="22" t="s">
        <v>34</v>
      </c>
      <c r="D927" s="16"/>
      <c r="E927" s="16"/>
      <c r="F927" s="17" t="str">
        <f t="shared" si="17"/>
        <v>Pass CV</v>
      </c>
      <c r="G927" s="16" t="s">
        <v>3549</v>
      </c>
      <c r="H927" s="18">
        <v>343266565</v>
      </c>
      <c r="I927" s="16" t="s">
        <v>3550</v>
      </c>
      <c r="J927" s="15"/>
      <c r="K927" s="30" t="s">
        <v>3551</v>
      </c>
      <c r="L927" s="21" t="str">
        <f ca="1">IFERROR(__xludf.DUMMYFUNCTION("if(or(countifs($H$3:H33,H33)&gt;1, countifs($I$3:I33,I33)&gt;1),""Trùng"",if(or(COUNTIFS('Data tổng'!$I:$I,$I33)&gt;1,COUNTIFS('Data tổng'!$H:$H,$H33)&gt;1),""Trùng ""&amp;FILTER('Data tổng'!$B:$B,'Data tổng'!$I:$I=$I33,'Data tổng'!$B:$B&lt;&gt;$B33),""ok""))"),"ok")</f>
        <v>ok</v>
      </c>
      <c r="M927" s="16" t="s">
        <v>294</v>
      </c>
      <c r="N927" s="16"/>
      <c r="O927" s="16"/>
      <c r="P927" s="16"/>
      <c r="Q927" s="16"/>
      <c r="R927" s="16"/>
      <c r="S927" s="16"/>
      <c r="T927" s="16"/>
      <c r="U927" s="22"/>
      <c r="V927" s="23"/>
      <c r="W927" s="24" t="s">
        <v>57</v>
      </c>
      <c r="X927" s="133"/>
      <c r="Y927" s="26"/>
      <c r="Z927" s="26"/>
      <c r="AA927" s="26"/>
      <c r="AB927" s="27"/>
      <c r="AC927" s="27"/>
      <c r="AD927" s="28"/>
      <c r="AE927" s="29"/>
      <c r="AF927" s="29"/>
      <c r="AG927" s="29"/>
    </row>
    <row r="928" spans="1:33" ht="409.6" hidden="1">
      <c r="A928" s="15">
        <v>44392</v>
      </c>
      <c r="B928" s="16" t="s">
        <v>2458</v>
      </c>
      <c r="C928" s="22" t="s">
        <v>456</v>
      </c>
      <c r="D928" s="16" t="s">
        <v>417</v>
      </c>
      <c r="E928" s="16"/>
      <c r="F928" s="17" t="str">
        <f t="shared" si="17"/>
        <v>Đã onboard</v>
      </c>
      <c r="G928" s="36" t="s">
        <v>3552</v>
      </c>
      <c r="H928" s="18">
        <v>972336603</v>
      </c>
      <c r="I928" s="36" t="s">
        <v>3553</v>
      </c>
      <c r="J928" s="15"/>
      <c r="K928" s="30" t="s">
        <v>3554</v>
      </c>
      <c r="L928" s="21" t="str">
        <f ca="1">IFERROR(__xludf.DUMMYFUNCTION("if(or(countifs($H$3:H34,H34)&gt;1, countifs($I$3:I34,I34)&gt;1),""Trùng"",if(or(COUNTIFS('Data tổng'!$I:$I,$I34)&gt;1,COUNTIFS('Data tổng'!$H:$H,$H34)&gt;1),""Trùng ""&amp;FILTER('Data tổng'!$B:$B,'Data tổng'!$I:$I=$I34,'Data tổng'!$B:$B&lt;&gt;$B34),""ok""))"),"ok")</f>
        <v>ok</v>
      </c>
      <c r="M928" s="16" t="s">
        <v>83</v>
      </c>
      <c r="N928" s="16" t="s">
        <v>84</v>
      </c>
      <c r="O928" s="16"/>
      <c r="P928" s="16"/>
      <c r="Q928" s="16"/>
      <c r="R928" s="16"/>
      <c r="S928" s="16"/>
      <c r="T928" s="16"/>
      <c r="U928" s="38" t="s">
        <v>3555</v>
      </c>
      <c r="V928" s="23">
        <v>44396</v>
      </c>
      <c r="W928" s="24" t="s">
        <v>57</v>
      </c>
      <c r="X928" s="133">
        <v>44399</v>
      </c>
      <c r="Y928" s="26" t="s">
        <v>3528</v>
      </c>
      <c r="Z928" s="26" t="s">
        <v>827</v>
      </c>
      <c r="AA928" s="26" t="s">
        <v>57</v>
      </c>
      <c r="AB928" s="39">
        <v>44403</v>
      </c>
      <c r="AC928" s="27" t="s">
        <v>65</v>
      </c>
      <c r="AD928" s="28">
        <v>44424</v>
      </c>
      <c r="AE928" s="29" t="s">
        <v>65</v>
      </c>
      <c r="AF928" s="29" t="s">
        <v>3556</v>
      </c>
      <c r="AG928" s="29"/>
    </row>
    <row r="929" spans="1:33" ht="288.5" hidden="1">
      <c r="A929" s="15">
        <v>44378</v>
      </c>
      <c r="B929" s="16" t="str">
        <f t="shared" ref="B929:B1022" si="19">IF(A929&lt;&gt;"","Hangpt45","")</f>
        <v>Hangpt45</v>
      </c>
      <c r="C929" s="16" t="s">
        <v>78</v>
      </c>
      <c r="D929" s="16"/>
      <c r="E929" s="16" t="s">
        <v>48</v>
      </c>
      <c r="F929" s="17" t="str">
        <f t="shared" si="17"/>
        <v>Fail Phỏng vấn</v>
      </c>
      <c r="G929" s="36" t="s">
        <v>3557</v>
      </c>
      <c r="H929" s="18">
        <v>779293547</v>
      </c>
      <c r="I929" s="36" t="s">
        <v>3558</v>
      </c>
      <c r="J929" s="15">
        <v>33589</v>
      </c>
      <c r="K929" s="37" t="s">
        <v>3559</v>
      </c>
      <c r="L929" s="21" t="str">
        <f ca="1">IFERROR(__xludf.DUMMYFUNCTION("if(or(countifs($H$3:H35,H35)&gt;1, countifs($I$3:I35,I35)&gt;1),""Trùng"",if(or(COUNTIFS('Data tổng'!$I:$I,$I35)&gt;1,COUNTIFS('Data tổng'!$H:$H,$H35)&gt;1),""Trùng ""&amp;FILTER('Data tổng'!$B:$B,'Data tổng'!$I:$I=$I35,'Data tổng'!$B:$B&lt;&gt;$B35),""ok""))"),"ok")</f>
        <v>ok</v>
      </c>
      <c r="M929" s="16" t="s">
        <v>83</v>
      </c>
      <c r="N929" s="16" t="s">
        <v>84</v>
      </c>
      <c r="O929" s="16" t="s">
        <v>76</v>
      </c>
      <c r="P929" s="16" t="s">
        <v>54</v>
      </c>
      <c r="Q929" s="16"/>
      <c r="R929" s="16"/>
      <c r="T929" s="16" t="s">
        <v>138</v>
      </c>
      <c r="U929" s="38" t="s">
        <v>3560</v>
      </c>
      <c r="V929" s="23">
        <v>44384</v>
      </c>
      <c r="W929" s="24" t="s">
        <v>57</v>
      </c>
      <c r="X929" s="133">
        <v>44398</v>
      </c>
      <c r="Y929" s="26" t="s">
        <v>3561</v>
      </c>
      <c r="Z929" s="26" t="s">
        <v>1354</v>
      </c>
      <c r="AA929" s="26" t="s">
        <v>47</v>
      </c>
      <c r="AB929" s="27"/>
      <c r="AC929" s="27"/>
      <c r="AD929" s="28"/>
      <c r="AE929" s="29"/>
      <c r="AF929" s="29"/>
      <c r="AG929" s="29"/>
    </row>
    <row r="930" spans="1:33" ht="213.5" hidden="1">
      <c r="A930" s="15">
        <v>44393</v>
      </c>
      <c r="B930" s="16" t="str">
        <f t="shared" si="19"/>
        <v>Hangpt45</v>
      </c>
      <c r="C930" s="22" t="s">
        <v>263</v>
      </c>
      <c r="D930" s="16"/>
      <c r="E930" s="16"/>
      <c r="F930" s="17" t="str">
        <f t="shared" si="17"/>
        <v>Từ chối ứng tuyển</v>
      </c>
      <c r="G930" s="16" t="s">
        <v>3562</v>
      </c>
      <c r="H930" s="18">
        <v>978960657</v>
      </c>
      <c r="I930" s="16" t="s">
        <v>3563</v>
      </c>
      <c r="J930" s="15"/>
      <c r="K930" s="30" t="s">
        <v>3564</v>
      </c>
      <c r="L930" s="21" t="str">
        <f ca="1">IFERROR(__xludf.DUMMYFUNCTION("if(or(countifs($H$3:H36,H36)&gt;1, countifs($I$3:I36,I36)&gt;1),""Trùng"",if(or(COUNTIFS('Data tổng'!$I:$I,$I36)&gt;1,COUNTIFS('Data tổng'!$H:$H,$H36)&gt;1),""Trùng ""&amp;FILTER('Data tổng'!$B:$B,'Data tổng'!$I:$I=$I36,'Data tổng'!$B:$B&lt;&gt;$B36),""ok""))"),"ok")</f>
        <v>ok</v>
      </c>
      <c r="M930" s="16" t="s">
        <v>83</v>
      </c>
      <c r="N930" s="16" t="s">
        <v>243</v>
      </c>
      <c r="O930" s="16"/>
      <c r="P930" s="16"/>
      <c r="Q930" s="16"/>
      <c r="R930" s="16"/>
      <c r="S930" s="16"/>
      <c r="T930" s="16"/>
      <c r="U930" s="22" t="s">
        <v>3565</v>
      </c>
      <c r="V930" s="23">
        <v>44396</v>
      </c>
      <c r="W930" s="24" t="s">
        <v>58</v>
      </c>
      <c r="X930" s="26"/>
      <c r="Y930" s="26"/>
      <c r="Z930" s="26"/>
      <c r="AA930" s="26"/>
      <c r="AB930" s="27"/>
      <c r="AC930" s="27"/>
      <c r="AD930" s="28"/>
      <c r="AE930" s="29"/>
      <c r="AF930" s="29"/>
      <c r="AG930" s="29"/>
    </row>
    <row r="931" spans="1:33" hidden="1">
      <c r="A931" s="15">
        <v>44393</v>
      </c>
      <c r="B931" s="16" t="str">
        <f t="shared" si="19"/>
        <v>Hangpt45</v>
      </c>
      <c r="C931" s="22" t="s">
        <v>2313</v>
      </c>
      <c r="D931" s="16"/>
      <c r="E931" s="16"/>
      <c r="F931" s="17" t="str">
        <f t="shared" si="17"/>
        <v>Fail CV</v>
      </c>
      <c r="G931" s="36" t="s">
        <v>3566</v>
      </c>
      <c r="H931" s="44">
        <v>965583263</v>
      </c>
      <c r="I931" s="36" t="s">
        <v>3567</v>
      </c>
      <c r="J931" s="15"/>
      <c r="K931" s="37" t="s">
        <v>3568</v>
      </c>
      <c r="L931" s="21" t="str">
        <f ca="1">IFERROR(__xludf.DUMMYFUNCTION("if(or(countifs($H$3:H37,H37)&gt;1, countifs($I$3:I37,I37)&gt;1),""Trùng"",if(or(COUNTIFS('Data tổng'!$I:$I,$I37)&gt;1,COUNTIFS('Data tổng'!$H:$H,$H37)&gt;1),""Trùng ""&amp;FILTER('Data tổng'!$B:$B,'Data tổng'!$I:$I=$I37,'Data tổng'!$B:$B&lt;&gt;$B37),""ok""))"),"ok")</f>
        <v>ok</v>
      </c>
      <c r="M931" s="16" t="s">
        <v>83</v>
      </c>
      <c r="N931" s="16" t="s">
        <v>243</v>
      </c>
      <c r="O931" s="16"/>
      <c r="P931" s="16"/>
      <c r="Q931" s="16"/>
      <c r="R931" s="16"/>
      <c r="S931" s="16"/>
      <c r="T931" s="16"/>
      <c r="U931" s="22"/>
      <c r="V931" s="23"/>
      <c r="W931" s="24" t="s">
        <v>47</v>
      </c>
      <c r="X931" s="26"/>
      <c r="Y931" s="26"/>
      <c r="Z931" s="26"/>
      <c r="AA931" s="26"/>
      <c r="AB931" s="27"/>
      <c r="AC931" s="27"/>
      <c r="AD931" s="28"/>
      <c r="AE931" s="29"/>
      <c r="AF931" s="29"/>
      <c r="AG931" s="29"/>
    </row>
    <row r="932" spans="1:33" ht="38.5" hidden="1">
      <c r="A932" s="15">
        <v>44393</v>
      </c>
      <c r="B932" s="16" t="str">
        <f t="shared" si="19"/>
        <v>Hangpt45</v>
      </c>
      <c r="C932" s="22" t="s">
        <v>2313</v>
      </c>
      <c r="D932" s="16"/>
      <c r="E932" s="16"/>
      <c r="F932" s="17" t="str">
        <f t="shared" si="17"/>
        <v>Đã nhận được CV</v>
      </c>
      <c r="G932" s="36" t="s">
        <v>3569</v>
      </c>
      <c r="H932" s="18">
        <v>985745225</v>
      </c>
      <c r="I932" s="36" t="s">
        <v>3570</v>
      </c>
      <c r="J932" s="36"/>
      <c r="K932" s="37" t="s">
        <v>3571</v>
      </c>
      <c r="L932" s="21" t="str">
        <f ca="1">IFERROR(__xludf.DUMMYFUNCTION("if(or(countifs($H$3:H38,H38)&gt;1, countifs($I$3:I38,I38)&gt;1),""Trùng"",if(or(COUNTIFS('Data tổng'!$I:$I,$I38)&gt;1,COUNTIFS('Data tổng'!$H:$H,$H38)&gt;1),""Trùng ""&amp;FILTER('Data tổng'!$B:$B,'Data tổng'!$I:$I=$I38,'Data tổng'!$B:$B&lt;&gt;$B38),""ok""))"),"ok")</f>
        <v>ok</v>
      </c>
      <c r="M932" s="16" t="s">
        <v>83</v>
      </c>
      <c r="N932" s="16" t="s">
        <v>243</v>
      </c>
      <c r="O932" s="16"/>
      <c r="P932" s="16"/>
      <c r="Q932" s="16"/>
      <c r="R932" s="16"/>
      <c r="S932" s="16"/>
      <c r="T932" s="16"/>
      <c r="U932" s="22" t="s">
        <v>3572</v>
      </c>
      <c r="V932" s="23"/>
      <c r="W932" s="24"/>
      <c r="X932" s="26"/>
      <c r="Y932" s="26"/>
      <c r="Z932" s="26"/>
      <c r="AA932" s="26"/>
      <c r="AB932" s="27"/>
      <c r="AC932" s="27"/>
      <c r="AD932" s="28"/>
      <c r="AE932" s="29"/>
      <c r="AF932" s="29"/>
      <c r="AG932" s="29"/>
    </row>
    <row r="933" spans="1:33" ht="38.5" hidden="1">
      <c r="A933" s="15">
        <v>44393</v>
      </c>
      <c r="B933" s="16" t="str">
        <f t="shared" si="19"/>
        <v>Hangpt45</v>
      </c>
      <c r="C933" s="22" t="s">
        <v>1056</v>
      </c>
      <c r="D933" s="16"/>
      <c r="E933" s="16"/>
      <c r="F933" s="17" t="str">
        <f t="shared" si="17"/>
        <v>Đã nhận được CV</v>
      </c>
      <c r="G933" s="36" t="s">
        <v>3573</v>
      </c>
      <c r="H933" s="18">
        <v>359013435</v>
      </c>
      <c r="I933" s="36" t="s">
        <v>3574</v>
      </c>
      <c r="J933" s="36"/>
      <c r="K933" s="37" t="s">
        <v>3575</v>
      </c>
      <c r="L933" s="21" t="str">
        <f ca="1">IFERROR(__xludf.DUMMYFUNCTION("if(or(countifs($H$3:H39,H39)&gt;1, countifs($I$3:I39,I39)&gt;1),""Trùng"",if(or(COUNTIFS('Data tổng'!$I:$I,$I39)&gt;1,COUNTIFS('Data tổng'!$H:$H,$H39)&gt;1),""Trùng ""&amp;FILTER('Data tổng'!$B:$B,'Data tổng'!$I:$I=$I39,'Data tổng'!$B:$B&lt;&gt;$B39),""ok""))"),"ok")</f>
        <v>ok</v>
      </c>
      <c r="M933" s="16" t="s">
        <v>40</v>
      </c>
      <c r="N933" s="16" t="s">
        <v>243</v>
      </c>
      <c r="O933" s="16"/>
      <c r="P933" s="16"/>
      <c r="Q933" s="16"/>
      <c r="R933" s="16"/>
      <c r="S933" s="16"/>
      <c r="T933" s="16"/>
      <c r="U933" s="22" t="s">
        <v>3576</v>
      </c>
      <c r="V933" s="23"/>
      <c r="W933" s="24"/>
      <c r="X933" s="26"/>
      <c r="Y933" s="26"/>
      <c r="Z933" s="26"/>
      <c r="AA933" s="26"/>
      <c r="AB933" s="27"/>
      <c r="AC933" s="27"/>
      <c r="AD933" s="28"/>
      <c r="AE933" s="29"/>
      <c r="AF933" s="29"/>
      <c r="AG933" s="29"/>
    </row>
    <row r="934" spans="1:33" ht="63.5" hidden="1">
      <c r="A934" s="15">
        <v>44393</v>
      </c>
      <c r="B934" s="16" t="str">
        <f t="shared" si="19"/>
        <v>Hangpt45</v>
      </c>
      <c r="C934" s="22" t="s">
        <v>1056</v>
      </c>
      <c r="D934" s="16"/>
      <c r="E934" s="16"/>
      <c r="F934" s="17" t="str">
        <f t="shared" si="17"/>
        <v>Đã nhận được CV</v>
      </c>
      <c r="G934" s="16" t="s">
        <v>3577</v>
      </c>
      <c r="H934" s="18">
        <v>866891389</v>
      </c>
      <c r="I934" s="16" t="s">
        <v>3578</v>
      </c>
      <c r="J934" s="15"/>
      <c r="K934" s="30" t="s">
        <v>3579</v>
      </c>
      <c r="L934" s="21" t="str">
        <f ca="1">IFERROR(__xludf.DUMMYFUNCTION("if(or(countifs($H$3:H40,H40)&gt;1, countifs($I$3:I40,I40)&gt;1),""Trùng"",if(or(COUNTIFS('Data tổng'!$I:$I,$I40)&gt;1,COUNTIFS('Data tổng'!$H:$H,$H40)&gt;1),""Trùng ""&amp;FILTER('Data tổng'!$B:$B,'Data tổng'!$I:$I=$I40,'Data tổng'!$B:$B&lt;&gt;$B40),""ok""))"),"ok")</f>
        <v>ok</v>
      </c>
      <c r="M934" s="16" t="s">
        <v>40</v>
      </c>
      <c r="N934" s="16" t="s">
        <v>243</v>
      </c>
      <c r="O934" s="16"/>
      <c r="P934" s="16"/>
      <c r="Q934" s="16"/>
      <c r="R934" s="16"/>
      <c r="S934" s="16"/>
      <c r="T934" s="16"/>
      <c r="U934" s="22" t="s">
        <v>3580</v>
      </c>
      <c r="V934" s="23"/>
      <c r="W934" s="24" t="s">
        <v>731</v>
      </c>
      <c r="X934" s="26"/>
      <c r="Y934" s="26"/>
      <c r="Z934" s="26"/>
      <c r="AA934" s="26"/>
      <c r="AB934" s="27"/>
      <c r="AC934" s="27"/>
      <c r="AD934" s="28"/>
      <c r="AE934" s="29"/>
      <c r="AF934" s="29"/>
      <c r="AG934" s="29"/>
    </row>
    <row r="935" spans="1:33" ht="138.5" hidden="1">
      <c r="A935" s="15">
        <v>44396</v>
      </c>
      <c r="B935" s="16" t="str">
        <f t="shared" si="19"/>
        <v>Hangpt45</v>
      </c>
      <c r="C935" s="22" t="s">
        <v>2313</v>
      </c>
      <c r="D935" s="16"/>
      <c r="E935" s="16"/>
      <c r="F935" s="17" t="str">
        <f t="shared" si="17"/>
        <v>Đã onboard</v>
      </c>
      <c r="G935" s="36" t="s">
        <v>3581</v>
      </c>
      <c r="H935" s="18">
        <v>988689203</v>
      </c>
      <c r="I935" s="36" t="s">
        <v>3582</v>
      </c>
      <c r="J935" s="15"/>
      <c r="K935" s="37" t="s">
        <v>3583</v>
      </c>
      <c r="L935" s="21" t="str">
        <f ca="1">IFERROR(__xludf.DUMMYFUNCTION("if(or(countifs($H$3:H41,H41)&gt;1, countifs($I$3:I41,I41)&gt;1),""Trùng"",if(or(COUNTIFS('Data tổng'!$I:$I,$I41)&gt;1,COUNTIFS('Data tổng'!$H:$H,$H41)&gt;1),""Trùng ""&amp;FILTER('Data tổng'!$B:$B,'Data tổng'!$I:$I=$I41,'Data tổng'!$B:$B&lt;&gt;$B41),""ok""))"),"ok")</f>
        <v>ok</v>
      </c>
      <c r="M935" s="16" t="s">
        <v>83</v>
      </c>
      <c r="N935" s="16" t="s">
        <v>243</v>
      </c>
      <c r="O935" s="16"/>
      <c r="P935" s="16"/>
      <c r="Q935" s="16"/>
      <c r="R935" s="16"/>
      <c r="S935" s="16"/>
      <c r="T935" s="16"/>
      <c r="U935" s="22" t="s">
        <v>3584</v>
      </c>
      <c r="V935" s="23">
        <v>44396</v>
      </c>
      <c r="W935" s="24" t="s">
        <v>57</v>
      </c>
      <c r="X935" s="133">
        <v>44398</v>
      </c>
      <c r="Y935" s="26" t="s">
        <v>3585</v>
      </c>
      <c r="Z935" s="26" t="s">
        <v>700</v>
      </c>
      <c r="AA935" s="26" t="s">
        <v>57</v>
      </c>
      <c r="AB935" s="39">
        <v>44400</v>
      </c>
      <c r="AC935" s="27" t="s">
        <v>65</v>
      </c>
      <c r="AD935" s="28">
        <v>44404</v>
      </c>
      <c r="AE935" s="29" t="s">
        <v>65</v>
      </c>
      <c r="AF935" s="29"/>
      <c r="AG935" s="29"/>
    </row>
    <row r="936" spans="1:33" ht="38.5" hidden="1">
      <c r="A936" s="15">
        <v>44396</v>
      </c>
      <c r="B936" s="16" t="str">
        <f t="shared" si="19"/>
        <v>Hangpt45</v>
      </c>
      <c r="C936" s="22" t="s">
        <v>2313</v>
      </c>
      <c r="D936" s="16"/>
      <c r="E936" s="16"/>
      <c r="F936" s="17" t="str">
        <f t="shared" si="17"/>
        <v>Fail CV</v>
      </c>
      <c r="G936" s="36" t="s">
        <v>3586</v>
      </c>
      <c r="H936" s="18">
        <v>328346673</v>
      </c>
      <c r="I936" s="36" t="s">
        <v>3587</v>
      </c>
      <c r="J936" s="36"/>
      <c r="K936" s="37" t="s">
        <v>3588</v>
      </c>
      <c r="L936" s="21" t="str">
        <f ca="1">IFERROR(__xludf.DUMMYFUNCTION("if(or(countifs($H$3:H42,H42)&gt;1, countifs($I$3:I42,I42)&gt;1),""Trùng"",if(or(COUNTIFS('Data tổng'!$I:$I,$I42)&gt;1,COUNTIFS('Data tổng'!$H:$H,$H42)&gt;1),""Trùng ""&amp;FILTER('Data tổng'!$B:$B,'Data tổng'!$I:$I=$I42,'Data tổng'!$B:$B&lt;&gt;$B42),""ok""))"),"ok")</f>
        <v>ok</v>
      </c>
      <c r="M936" s="16" t="s">
        <v>83</v>
      </c>
      <c r="N936" s="16" t="s">
        <v>243</v>
      </c>
      <c r="O936" s="16"/>
      <c r="P936" s="16"/>
      <c r="Q936" s="16"/>
      <c r="R936" s="16"/>
      <c r="S936" s="16"/>
      <c r="T936" s="16"/>
      <c r="U936" s="22" t="s">
        <v>3572</v>
      </c>
      <c r="V936" s="23"/>
      <c r="W936" s="24" t="s">
        <v>47</v>
      </c>
      <c r="X936" s="26"/>
      <c r="Y936" s="26"/>
      <c r="Z936" s="26"/>
      <c r="AA936" s="26"/>
      <c r="AB936" s="27"/>
      <c r="AC936" s="27"/>
      <c r="AD936" s="28"/>
      <c r="AE936" s="29"/>
      <c r="AF936" s="29"/>
      <c r="AG936" s="29"/>
    </row>
    <row r="937" spans="1:33" ht="138.5" hidden="1">
      <c r="A937" s="15">
        <v>44396</v>
      </c>
      <c r="B937" s="16" t="str">
        <f t="shared" si="19"/>
        <v>Hangpt45</v>
      </c>
      <c r="C937" s="22" t="s">
        <v>2313</v>
      </c>
      <c r="D937" s="16"/>
      <c r="E937" s="16"/>
      <c r="F937" s="17" t="str">
        <f t="shared" si="17"/>
        <v>Fail CV</v>
      </c>
      <c r="G937" s="36" t="s">
        <v>2083</v>
      </c>
      <c r="H937" s="18">
        <v>981420804</v>
      </c>
      <c r="I937" s="36" t="s">
        <v>3589</v>
      </c>
      <c r="J937" s="36"/>
      <c r="K937" s="37" t="s">
        <v>3590</v>
      </c>
      <c r="L937" s="21" t="str">
        <f ca="1">IFERROR(__xludf.DUMMYFUNCTION("if(or(countifs($H$3:H43,H43)&gt;1, countifs($I$3:I43,I43)&gt;1),""Trùng"",if(or(COUNTIFS('Data tổng'!$I:$I,$I43)&gt;1,COUNTIFS('Data tổng'!$H:$H,$H43)&gt;1),""Trùng ""&amp;FILTER('Data tổng'!$B:$B,'Data tổng'!$I:$I=$I43,'Data tổng'!$B:$B&lt;&gt;$B43),""ok""))"),"ok")</f>
        <v>ok</v>
      </c>
      <c r="M937" s="16" t="s">
        <v>83</v>
      </c>
      <c r="N937" s="16" t="s">
        <v>243</v>
      </c>
      <c r="O937" s="16"/>
      <c r="P937" s="16"/>
      <c r="Q937" s="16"/>
      <c r="R937" s="16"/>
      <c r="S937" s="16"/>
      <c r="T937" s="16"/>
      <c r="U937" s="22" t="s">
        <v>3591</v>
      </c>
      <c r="V937" s="23">
        <v>44396</v>
      </c>
      <c r="W937" s="24" t="s">
        <v>47</v>
      </c>
      <c r="X937" s="26"/>
      <c r="Y937" s="26"/>
      <c r="Z937" s="26"/>
      <c r="AA937" s="26"/>
      <c r="AB937" s="27"/>
      <c r="AC937" s="27"/>
      <c r="AD937" s="28"/>
      <c r="AE937" s="29"/>
      <c r="AF937" s="29"/>
      <c r="AG937" s="29"/>
    </row>
    <row r="938" spans="1:33" ht="26" hidden="1">
      <c r="A938" s="15">
        <v>44403</v>
      </c>
      <c r="B938" s="16" t="str">
        <f t="shared" si="19"/>
        <v>Hangpt45</v>
      </c>
      <c r="C938" s="22" t="s">
        <v>34</v>
      </c>
      <c r="D938" s="16"/>
      <c r="E938" s="16"/>
      <c r="F938" s="17" t="str">
        <f t="shared" si="17"/>
        <v>Đã nhận được CV</v>
      </c>
      <c r="G938" s="36" t="s">
        <v>3592</v>
      </c>
      <c r="H938" s="18">
        <v>372046057</v>
      </c>
      <c r="I938" s="36" t="s">
        <v>3593</v>
      </c>
      <c r="J938" s="36"/>
      <c r="K938" s="37" t="s">
        <v>3594</v>
      </c>
      <c r="L938" s="21" t="str">
        <f ca="1">IFERROR(__xludf.DUMMYFUNCTION("if(or(countifs($H$3:H44,H44)&gt;1, countifs($I$3:I44,I44)&gt;1),""Trùng"",if(or(COUNTIFS('Data tổng'!$I:$I,$I44)&gt;1,COUNTIFS('Data tổng'!$H:$H,$H44)&gt;1),""Trùng ""&amp;FILTER('Data tổng'!$B:$B,'Data tổng'!$I:$I=$I44,'Data tổng'!$B:$B&lt;&gt;$B44),""ok""))"),"ok")</f>
        <v>ok</v>
      </c>
      <c r="M938" s="16" t="s">
        <v>294</v>
      </c>
      <c r="N938" s="16"/>
      <c r="O938" s="16"/>
      <c r="P938" s="16"/>
      <c r="Q938" s="16"/>
      <c r="R938" s="16"/>
      <c r="S938" s="16"/>
      <c r="T938" s="16"/>
      <c r="U938" s="22"/>
      <c r="V938" s="23"/>
      <c r="W938" s="24"/>
      <c r="X938" s="26"/>
      <c r="Y938" s="26"/>
      <c r="Z938" s="26"/>
      <c r="AA938" s="26"/>
      <c r="AB938" s="27"/>
      <c r="AC938" s="27"/>
      <c r="AD938" s="28"/>
      <c r="AE938" s="29"/>
      <c r="AF938" s="29"/>
      <c r="AG938" s="29"/>
    </row>
    <row r="939" spans="1:33" ht="26" hidden="1">
      <c r="A939" s="15">
        <v>44396</v>
      </c>
      <c r="B939" s="16" t="str">
        <f t="shared" si="19"/>
        <v>Hangpt45</v>
      </c>
      <c r="C939" s="22" t="s">
        <v>78</v>
      </c>
      <c r="D939" s="16"/>
      <c r="E939" s="16"/>
      <c r="F939" s="17" t="str">
        <f t="shared" si="17"/>
        <v>Đã nhận được CV</v>
      </c>
      <c r="G939" s="16" t="s">
        <v>3595</v>
      </c>
      <c r="H939" s="18">
        <v>338437703</v>
      </c>
      <c r="I939" s="16" t="s">
        <v>3596</v>
      </c>
      <c r="J939" s="15"/>
      <c r="K939" s="30" t="s">
        <v>3597</v>
      </c>
      <c r="L939" s="21" t="str">
        <f ca="1">IFERROR(__xludf.DUMMYFUNCTION("if(or(countifs($H$3:H47,H47)&gt;1, countifs($I$3:I47,I47)&gt;1),""Trùng"",if(or(COUNTIFS('Data tổng'!$I:$I,$I47)&gt;1,COUNTIFS('Data tổng'!$H:$H,$H47)&gt;1),""Trùng ""&amp;FILTER('Data tổng'!$B:$B,'Data tổng'!$I:$I=$I47,'Data tổng'!$B:$B&lt;&gt;$B47),""ok""))"),"ok")</f>
        <v>ok</v>
      </c>
      <c r="M939" s="16" t="s">
        <v>40</v>
      </c>
      <c r="N939" s="16" t="s">
        <v>243</v>
      </c>
      <c r="O939" s="16"/>
      <c r="P939" s="16"/>
      <c r="Q939" s="16"/>
      <c r="R939" s="16"/>
      <c r="S939" s="16"/>
      <c r="T939" s="16"/>
      <c r="U939" s="22" t="s">
        <v>3598</v>
      </c>
      <c r="V939" s="23"/>
      <c r="W939" s="24"/>
      <c r="X939" s="26"/>
      <c r="Y939" s="26"/>
      <c r="Z939" s="26"/>
      <c r="AA939" s="26"/>
      <c r="AB939" s="27"/>
      <c r="AC939" s="27"/>
      <c r="AD939" s="28"/>
      <c r="AE939" s="29"/>
      <c r="AF939" s="29"/>
      <c r="AG939" s="29"/>
    </row>
    <row r="940" spans="1:33" ht="51" hidden="1">
      <c r="A940" s="15">
        <v>44397</v>
      </c>
      <c r="B940" s="16" t="str">
        <f t="shared" si="19"/>
        <v>Hangpt45</v>
      </c>
      <c r="C940" s="22" t="s">
        <v>2313</v>
      </c>
      <c r="D940" s="16"/>
      <c r="E940" s="16"/>
      <c r="F940" s="17" t="str">
        <f t="shared" si="17"/>
        <v>Đã nhận được CV</v>
      </c>
      <c r="G940" s="36" t="s">
        <v>3351</v>
      </c>
      <c r="H940" s="18">
        <v>906242772</v>
      </c>
      <c r="I940" s="36" t="s">
        <v>3352</v>
      </c>
      <c r="J940" s="15"/>
      <c r="K940" s="37" t="s">
        <v>3599</v>
      </c>
      <c r="L940" s="21" t="str">
        <f ca="1">IFERROR(__xludf.DUMMYFUNCTION("if(or(countifs($H$3:H48,H48)&gt;1, countifs($I$3:I48,I48)&gt;1),""Trùng"",if(or(COUNTIFS('Data tổng'!$I:$I,$I48)&gt;1,COUNTIFS('Data tổng'!$H:$H,$H48)&gt;1),""Trùng ""&amp;FILTER('Data tổng'!$B:$B,'Data tổng'!$I:$I=$I48,'Data tổng'!$B:$B&lt;&gt;$B48),""ok""))"),"ok")</f>
        <v>ok</v>
      </c>
      <c r="M940" s="16" t="s">
        <v>83</v>
      </c>
      <c r="N940" s="16" t="s">
        <v>243</v>
      </c>
      <c r="O940" s="16"/>
      <c r="P940" s="16"/>
      <c r="Q940" s="16"/>
      <c r="R940" s="16"/>
      <c r="S940" s="16"/>
      <c r="T940" s="16"/>
      <c r="U940" s="22" t="s">
        <v>3600</v>
      </c>
      <c r="V940" s="23"/>
      <c r="W940" s="24"/>
      <c r="X940" s="26"/>
      <c r="Y940" s="26"/>
      <c r="Z940" s="26"/>
      <c r="AA940" s="26"/>
      <c r="AB940" s="27"/>
      <c r="AC940" s="27"/>
      <c r="AD940" s="28"/>
      <c r="AE940" s="29"/>
      <c r="AF940" s="29"/>
      <c r="AG940" s="29"/>
    </row>
    <row r="941" spans="1:33" hidden="1">
      <c r="A941" s="15">
        <v>44397</v>
      </c>
      <c r="B941" s="16" t="str">
        <f t="shared" si="19"/>
        <v>Hangpt45</v>
      </c>
      <c r="C941" s="22" t="s">
        <v>2313</v>
      </c>
      <c r="D941" s="16"/>
      <c r="E941" s="16"/>
      <c r="F941" s="17" t="str">
        <f t="shared" si="17"/>
        <v>Fail CV</v>
      </c>
      <c r="G941" s="36" t="s">
        <v>3601</v>
      </c>
      <c r="H941" s="18">
        <v>966682994</v>
      </c>
      <c r="I941" s="36" t="s">
        <v>3602</v>
      </c>
      <c r="J941" s="15"/>
      <c r="K941" s="37" t="s">
        <v>3603</v>
      </c>
      <c r="L941" s="21" t="str">
        <f ca="1">IFERROR(__xludf.DUMMYFUNCTION("if(or(countifs($H$3:H49,H49)&gt;1, countifs($I$3:I49,I49)&gt;1),""Trùng"",if(or(COUNTIFS('Data tổng'!$I:$I,$I49)&gt;1,COUNTIFS('Data tổng'!$H:$H,$H49)&gt;1),""Trùng ""&amp;FILTER('Data tổng'!$B:$B,'Data tổng'!$I:$I=$I49,'Data tổng'!$B:$B&lt;&gt;$B49),""ok""))"),"ok")</f>
        <v>ok</v>
      </c>
      <c r="M941" s="16" t="s">
        <v>83</v>
      </c>
      <c r="N941" s="16" t="s">
        <v>243</v>
      </c>
      <c r="O941" s="16"/>
      <c r="P941" s="16"/>
      <c r="Q941" s="16"/>
      <c r="R941" s="16"/>
      <c r="S941" s="16"/>
      <c r="T941" s="16"/>
      <c r="U941" s="22"/>
      <c r="V941" s="23"/>
      <c r="W941" s="24" t="s">
        <v>47</v>
      </c>
      <c r="X941" s="26"/>
      <c r="Y941" s="26"/>
      <c r="Z941" s="26"/>
      <c r="AA941" s="26"/>
      <c r="AB941" s="27"/>
      <c r="AC941" s="27"/>
      <c r="AD941" s="28"/>
      <c r="AE941" s="29"/>
      <c r="AF941" s="29"/>
      <c r="AG941" s="29"/>
    </row>
    <row r="942" spans="1:33" ht="26" hidden="1">
      <c r="A942" s="15">
        <v>44397</v>
      </c>
      <c r="B942" s="16" t="str">
        <f t="shared" si="19"/>
        <v>Hangpt45</v>
      </c>
      <c r="C942" s="22" t="s">
        <v>2313</v>
      </c>
      <c r="D942" s="16"/>
      <c r="E942" s="16"/>
      <c r="F942" s="17" t="str">
        <f t="shared" si="17"/>
        <v>Đã nhận được CV</v>
      </c>
      <c r="G942" s="36" t="s">
        <v>3604</v>
      </c>
      <c r="H942" s="18">
        <v>356689599</v>
      </c>
      <c r="I942" s="36" t="s">
        <v>3605</v>
      </c>
      <c r="J942" s="15"/>
      <c r="K942" s="37" t="s">
        <v>3606</v>
      </c>
      <c r="L942" s="21" t="str">
        <f ca="1">IFERROR(__xludf.DUMMYFUNCTION("if(or(countifs($H$3:H50,H50)&gt;1, countifs($I$3:I50,I50)&gt;1),""Trùng"",if(or(COUNTIFS('Data tổng'!$I:$I,$I50)&gt;1,COUNTIFS('Data tổng'!$H:$H,$H50)&gt;1),""Trùng ""&amp;FILTER('Data tổng'!$B:$B,'Data tổng'!$I:$I=$I50,'Data tổng'!$B:$B&lt;&gt;$B50),""ok""))"),"ok")</f>
        <v>ok</v>
      </c>
      <c r="M942" s="16" t="s">
        <v>83</v>
      </c>
      <c r="N942" s="16" t="s">
        <v>243</v>
      </c>
      <c r="O942" s="16"/>
      <c r="P942" s="16"/>
      <c r="Q942" s="16"/>
      <c r="R942" s="16"/>
      <c r="S942" s="16"/>
      <c r="T942" s="16"/>
      <c r="U942" s="22"/>
      <c r="V942" s="23"/>
      <c r="W942" s="24"/>
      <c r="X942" s="26"/>
      <c r="Y942" s="26"/>
      <c r="Z942" s="26"/>
      <c r="AA942" s="26"/>
      <c r="AB942" s="27"/>
      <c r="AC942" s="27"/>
      <c r="AD942" s="28"/>
      <c r="AE942" s="29"/>
      <c r="AF942" s="29"/>
      <c r="AG942" s="29"/>
    </row>
    <row r="943" spans="1:33" hidden="1">
      <c r="A943" s="15">
        <v>44397</v>
      </c>
      <c r="B943" s="16" t="str">
        <f t="shared" si="19"/>
        <v>Hangpt45</v>
      </c>
      <c r="C943" s="22" t="s">
        <v>2313</v>
      </c>
      <c r="D943" s="16"/>
      <c r="E943" s="16"/>
      <c r="F943" s="17" t="str">
        <f t="shared" si="17"/>
        <v>Fail CV</v>
      </c>
      <c r="G943" s="36" t="s">
        <v>3607</v>
      </c>
      <c r="H943" s="18">
        <v>912943519</v>
      </c>
      <c r="I943" s="36" t="s">
        <v>3608</v>
      </c>
      <c r="J943" s="15"/>
      <c r="K943" s="37" t="s">
        <v>3609</v>
      </c>
      <c r="L943" s="21" t="str">
        <f ca="1">IFERROR(__xludf.DUMMYFUNCTION("if(or(countifs($H$3:H51,H51)&gt;1, countifs($I$3:I51,I51)&gt;1),""Trùng"",if(or(COUNTIFS('Data tổng'!$I:$I,$I51)&gt;1,COUNTIFS('Data tổng'!$H:$H,$H51)&gt;1),""Trùng ""&amp;FILTER('Data tổng'!$B:$B,'Data tổng'!$I:$I=$I51,'Data tổng'!$B:$B&lt;&gt;$B51),""ok""))"),"ok")</f>
        <v>ok</v>
      </c>
      <c r="M943" s="16" t="s">
        <v>83</v>
      </c>
      <c r="N943" s="16" t="s">
        <v>243</v>
      </c>
      <c r="O943" s="16"/>
      <c r="P943" s="16"/>
      <c r="Q943" s="16"/>
      <c r="R943" s="16"/>
      <c r="S943" s="16"/>
      <c r="T943" s="16"/>
      <c r="U943" s="22" t="s">
        <v>3610</v>
      </c>
      <c r="V943" s="23">
        <v>44398</v>
      </c>
      <c r="W943" s="24" t="s">
        <v>47</v>
      </c>
      <c r="X943" s="26"/>
      <c r="Y943" s="26"/>
      <c r="Z943" s="26"/>
      <c r="AA943" s="26"/>
      <c r="AB943" s="27"/>
      <c r="AC943" s="27"/>
      <c r="AD943" s="28"/>
      <c r="AE943" s="29"/>
      <c r="AF943" s="29"/>
      <c r="AG943" s="29"/>
    </row>
    <row r="944" spans="1:33" ht="138.5" hidden="1">
      <c r="A944" s="15">
        <v>44397</v>
      </c>
      <c r="B944" s="16" t="str">
        <f t="shared" si="19"/>
        <v>Hangpt45</v>
      </c>
      <c r="C944" s="22" t="s">
        <v>554</v>
      </c>
      <c r="D944" s="16"/>
      <c r="E944" s="16"/>
      <c r="F944" s="17" t="str">
        <f t="shared" si="17"/>
        <v>Đã nhận được CV</v>
      </c>
      <c r="G944" s="16" t="s">
        <v>3611</v>
      </c>
      <c r="H944" s="18">
        <v>944648495</v>
      </c>
      <c r="I944" s="16" t="s">
        <v>3612</v>
      </c>
      <c r="J944" s="15"/>
      <c r="K944" s="30" t="s">
        <v>3613</v>
      </c>
      <c r="L944" s="21" t="str">
        <f ca="1">IFERROR(__xludf.DUMMYFUNCTION("if(or(countifs($H$3:H52,H52)&gt;1, countifs($I$3:I52,I52)&gt;1),""Trùng"",if(or(COUNTIFS('Data tổng'!$I:$I,$I52)&gt;1,COUNTIFS('Data tổng'!$H:$H,$H52)&gt;1),""Trùng ""&amp;FILTER('Data tổng'!$B:$B,'Data tổng'!$I:$I=$I52,'Data tổng'!$B:$B&lt;&gt;$B52),""ok""))"),"ok")</f>
        <v>ok</v>
      </c>
      <c r="M944" s="16" t="s">
        <v>40</v>
      </c>
      <c r="N944" s="16" t="s">
        <v>243</v>
      </c>
      <c r="O944" s="16"/>
      <c r="P944" s="16"/>
      <c r="Q944" s="16"/>
      <c r="R944" s="16"/>
      <c r="S944" s="16"/>
      <c r="T944" s="16"/>
      <c r="U944" s="22" t="s">
        <v>3614</v>
      </c>
      <c r="V944" s="23"/>
      <c r="W944" s="24" t="s">
        <v>731</v>
      </c>
      <c r="X944" s="26"/>
      <c r="Y944" s="26"/>
      <c r="Z944" s="26"/>
      <c r="AA944" s="26"/>
      <c r="AB944" s="27"/>
      <c r="AC944" s="27"/>
      <c r="AD944" s="28"/>
      <c r="AE944" s="29"/>
      <c r="AF944" s="29"/>
      <c r="AG944" s="29"/>
    </row>
    <row r="945" spans="1:33" hidden="1">
      <c r="A945" s="15">
        <v>44399</v>
      </c>
      <c r="B945" s="16" t="str">
        <f t="shared" si="19"/>
        <v>Hangpt45</v>
      </c>
      <c r="C945" s="22" t="s">
        <v>2313</v>
      </c>
      <c r="D945" s="16"/>
      <c r="E945" s="16"/>
      <c r="F945" s="17" t="str">
        <f t="shared" si="17"/>
        <v>Fail CV</v>
      </c>
      <c r="G945" s="16" t="s">
        <v>3615</v>
      </c>
      <c r="H945" s="44">
        <v>387607458</v>
      </c>
      <c r="I945" s="16" t="s">
        <v>3616</v>
      </c>
      <c r="J945" s="15"/>
      <c r="K945" s="30" t="s">
        <v>3617</v>
      </c>
      <c r="L945" s="21" t="str">
        <f ca="1">IFERROR(__xludf.DUMMYFUNCTION("if(or(countifs($H$3:H53,H53)&gt;1, countifs($I$3:I53,I53)&gt;1),""Trùng"",if(or(COUNTIFS('Data tổng'!$I:$I,$I53)&gt;1,COUNTIFS('Data tổng'!$H:$H,$H53)&gt;1),""Trùng ""&amp;FILTER('Data tổng'!$B:$B,'Data tổng'!$I:$I=$I53,'Data tổng'!$B:$B&lt;&gt;$B53),""ok""))"),"ok")</f>
        <v>ok</v>
      </c>
      <c r="M945" s="16" t="s">
        <v>83</v>
      </c>
      <c r="N945" s="16" t="s">
        <v>243</v>
      </c>
      <c r="O945" s="16"/>
      <c r="P945" s="16"/>
      <c r="Q945" s="16"/>
      <c r="R945" s="16"/>
      <c r="S945" s="16"/>
      <c r="T945" s="16"/>
      <c r="U945" s="22"/>
      <c r="V945" s="23">
        <v>44399</v>
      </c>
      <c r="W945" s="24" t="s">
        <v>47</v>
      </c>
      <c r="X945" s="26"/>
      <c r="Y945" s="26"/>
      <c r="Z945" s="26"/>
      <c r="AA945" s="26"/>
      <c r="AB945" s="27"/>
      <c r="AC945" s="27"/>
      <c r="AD945" s="28"/>
      <c r="AE945" s="29"/>
      <c r="AF945" s="29"/>
      <c r="AG945" s="29"/>
    </row>
    <row r="946" spans="1:33" ht="38.5" hidden="1">
      <c r="A946" s="15">
        <v>44399</v>
      </c>
      <c r="B946" s="16" t="str">
        <f t="shared" si="19"/>
        <v>Hangpt45</v>
      </c>
      <c r="C946" s="22" t="s">
        <v>2313</v>
      </c>
      <c r="D946" s="16"/>
      <c r="E946" s="16"/>
      <c r="F946" s="17" t="str">
        <f t="shared" si="17"/>
        <v>Hủy Phỏng vấn</v>
      </c>
      <c r="G946" s="16" t="s">
        <v>3618</v>
      </c>
      <c r="H946" s="18">
        <v>382095378</v>
      </c>
      <c r="I946" s="16" t="s">
        <v>3619</v>
      </c>
      <c r="J946" s="15"/>
      <c r="K946" s="20" t="s">
        <v>3620</v>
      </c>
      <c r="L946" s="21" t="str">
        <f ca="1">IFERROR(__xludf.DUMMYFUNCTION("if(or(countifs($H$3:H54,H54)&gt;1, countifs($I$3:I54,I54)&gt;1),""Trùng"",if(or(COUNTIFS('Data tổng'!$I:$I,$I54)&gt;1,COUNTIFS('Data tổng'!$H:$H,$H54)&gt;1),""Trùng ""&amp;FILTER('Data tổng'!$B:$B,'Data tổng'!$I:$I=$I54,'Data tổng'!$B:$B&lt;&gt;$B54),""ok""))"),"ok")</f>
        <v>ok</v>
      </c>
      <c r="M946" s="16" t="s">
        <v>83</v>
      </c>
      <c r="N946" s="16" t="s">
        <v>243</v>
      </c>
      <c r="O946" s="16"/>
      <c r="P946" s="16"/>
      <c r="Q946" s="16"/>
      <c r="R946" s="16"/>
      <c r="S946" s="16"/>
      <c r="T946" s="16"/>
      <c r="U946" s="22"/>
      <c r="V946" s="23">
        <v>44399</v>
      </c>
      <c r="W946" s="24" t="s">
        <v>57</v>
      </c>
      <c r="X946" s="133">
        <v>44404</v>
      </c>
      <c r="Y946" s="33">
        <v>0.6875</v>
      </c>
      <c r="Z946" s="26" t="s">
        <v>700</v>
      </c>
      <c r="AA946" s="26" t="s">
        <v>187</v>
      </c>
      <c r="AB946" s="27"/>
      <c r="AC946" s="27"/>
      <c r="AD946" s="28"/>
      <c r="AE946" s="29"/>
      <c r="AF946" s="29"/>
      <c r="AG946" s="29"/>
    </row>
    <row r="947" spans="1:33" ht="26" hidden="1">
      <c r="A947" s="15">
        <v>44399</v>
      </c>
      <c r="B947" s="16" t="str">
        <f t="shared" si="19"/>
        <v>Hangpt45</v>
      </c>
      <c r="C947" s="22" t="s">
        <v>2313</v>
      </c>
      <c r="D947" s="16"/>
      <c r="E947" s="16"/>
      <c r="F947" s="17" t="str">
        <f t="shared" si="17"/>
        <v>Đã nhận được CV</v>
      </c>
      <c r="G947" s="16" t="s">
        <v>3621</v>
      </c>
      <c r="H947" s="18">
        <v>974289459</v>
      </c>
      <c r="I947" s="16" t="s">
        <v>3622</v>
      </c>
      <c r="J947" s="15"/>
      <c r="K947" s="30" t="s">
        <v>3623</v>
      </c>
      <c r="L947" s="21" t="str">
        <f ca="1">IFERROR(__xludf.DUMMYFUNCTION("if(or(countifs($H$3:H55,H55)&gt;1, countifs($I$3:I55,I55)&gt;1),""Trùng"",if(or(COUNTIFS('Data tổng'!$I:$I,$I55)&gt;1,COUNTIFS('Data tổng'!$H:$H,$H55)&gt;1),""Trùng ""&amp;FILTER('Data tổng'!$B:$B,'Data tổng'!$I:$I=$I55,'Data tổng'!$B:$B&lt;&gt;$B55),""ok""))"),"ok")</f>
        <v>ok</v>
      </c>
      <c r="M947" s="16" t="s">
        <v>83</v>
      </c>
      <c r="N947" s="16" t="s">
        <v>243</v>
      </c>
      <c r="O947" s="16"/>
      <c r="P947" s="16"/>
      <c r="Q947" s="16"/>
      <c r="R947" s="16"/>
      <c r="S947" s="16"/>
      <c r="T947" s="16"/>
      <c r="U947" s="22"/>
      <c r="V947" s="23"/>
      <c r="W947" s="24"/>
      <c r="X947" s="26"/>
      <c r="Y947" s="26"/>
      <c r="Z947" s="26"/>
      <c r="AA947" s="26"/>
      <c r="AB947" s="27"/>
      <c r="AC947" s="27"/>
      <c r="AD947" s="28"/>
      <c r="AE947" s="29"/>
      <c r="AF947" s="29"/>
      <c r="AG947" s="29"/>
    </row>
    <row r="948" spans="1:33" ht="38.5" hidden="1">
      <c r="A948" s="15">
        <v>44399</v>
      </c>
      <c r="B948" s="16" t="str">
        <f t="shared" si="19"/>
        <v>Hangpt45</v>
      </c>
      <c r="C948" s="22" t="s">
        <v>2313</v>
      </c>
      <c r="D948" s="16"/>
      <c r="E948" s="16"/>
      <c r="F948" s="17" t="str">
        <f t="shared" si="17"/>
        <v>Fail Phỏng vấn</v>
      </c>
      <c r="G948" s="16" t="s">
        <v>3624</v>
      </c>
      <c r="H948" s="18">
        <v>332213636</v>
      </c>
      <c r="I948" s="16" t="s">
        <v>3625</v>
      </c>
      <c r="J948" s="15"/>
      <c r="K948" s="30" t="s">
        <v>3626</v>
      </c>
      <c r="L948" s="21" t="str">
        <f ca="1">IFERROR(__xludf.DUMMYFUNCTION("if(or(countifs($H$3:H56,H56)&gt;1, countifs($I$3:I56,I56)&gt;1),""Trùng"",if(or(COUNTIFS('Data tổng'!$I:$I,$I56)&gt;1,COUNTIFS('Data tổng'!$H:$H,$H56)&gt;1),""Trùng ""&amp;FILTER('Data tổng'!$B:$B,'Data tổng'!$I:$I=$I56,'Data tổng'!$B:$B&lt;&gt;$B56),""ok""))"),"ok")</f>
        <v>ok</v>
      </c>
      <c r="M948" s="16" t="s">
        <v>83</v>
      </c>
      <c r="N948" s="16" t="s">
        <v>243</v>
      </c>
      <c r="O948" s="16"/>
      <c r="P948" s="16"/>
      <c r="Q948" s="16"/>
      <c r="R948" s="16"/>
      <c r="S948" s="16"/>
      <c r="T948" s="16"/>
      <c r="U948" s="22"/>
      <c r="V948" s="23"/>
      <c r="W948" s="24" t="s">
        <v>57</v>
      </c>
      <c r="X948" s="133">
        <v>44404</v>
      </c>
      <c r="Y948" s="33">
        <v>0.375</v>
      </c>
      <c r="Z948" s="26" t="s">
        <v>700</v>
      </c>
      <c r="AA948" s="26" t="s">
        <v>47</v>
      </c>
      <c r="AB948" s="27"/>
      <c r="AC948" s="27"/>
      <c r="AD948" s="28"/>
      <c r="AE948" s="29"/>
      <c r="AF948" s="29"/>
      <c r="AG948" s="29"/>
    </row>
    <row r="949" spans="1:33" ht="388.5" hidden="1">
      <c r="A949" s="15">
        <v>44403</v>
      </c>
      <c r="B949" s="16" t="str">
        <f t="shared" si="19"/>
        <v>Hangpt45</v>
      </c>
      <c r="C949" s="22" t="s">
        <v>456</v>
      </c>
      <c r="D949" s="16"/>
      <c r="E949" s="16"/>
      <c r="F949" s="17" t="str">
        <f t="shared" si="17"/>
        <v>Fail Phỏng vấn</v>
      </c>
      <c r="G949" s="16" t="s">
        <v>3627</v>
      </c>
      <c r="H949" s="18">
        <v>976907697</v>
      </c>
      <c r="I949" s="16" t="s">
        <v>3628</v>
      </c>
      <c r="J949" s="15"/>
      <c r="K949" s="37" t="s">
        <v>3629</v>
      </c>
      <c r="L949" s="21" t="str">
        <f ca="1">IFERROR(__xludf.DUMMYFUNCTION("if(or(countifs($H$3:H58,H58)&gt;1, countifs($I$3:I58,I58)&gt;1),""Trùng"",if(or(COUNTIFS('Data tổng'!$I:$I,$I58)&gt;1,COUNTIFS('Data tổng'!$H:$H,$H58)&gt;1),""Trùng ""&amp;FILTER('Data tổng'!$B:$B,'Data tổng'!$I:$I=$I58,'Data tổng'!$B:$B&lt;&gt;$B58),""ok""))"),"ok")</f>
        <v>ok</v>
      </c>
      <c r="M949" s="16" t="s">
        <v>83</v>
      </c>
      <c r="N949" s="16" t="s">
        <v>84</v>
      </c>
      <c r="O949" s="16"/>
      <c r="P949" s="16"/>
      <c r="Q949" s="16"/>
      <c r="R949" s="16"/>
      <c r="S949" s="16"/>
      <c r="T949" s="16"/>
      <c r="U949" s="22" t="s">
        <v>3630</v>
      </c>
      <c r="V949" s="23"/>
      <c r="W949" s="24" t="s">
        <v>57</v>
      </c>
      <c r="X949" s="133">
        <v>44406</v>
      </c>
      <c r="Y949" s="33">
        <v>0.72916666666666663</v>
      </c>
      <c r="Z949" s="26" t="s">
        <v>827</v>
      </c>
      <c r="AA949" s="26" t="s">
        <v>47</v>
      </c>
      <c r="AB949" s="27"/>
      <c r="AC949" s="27"/>
      <c r="AD949" s="28"/>
      <c r="AE949" s="29"/>
      <c r="AF949" s="29"/>
      <c r="AG949" s="29"/>
    </row>
    <row r="950" spans="1:33" ht="51" hidden="1">
      <c r="A950" s="15">
        <v>44403</v>
      </c>
      <c r="B950" s="16" t="str">
        <f t="shared" si="19"/>
        <v>Hangpt45</v>
      </c>
      <c r="C950" s="22" t="s">
        <v>2313</v>
      </c>
      <c r="D950" s="16"/>
      <c r="E950" s="16"/>
      <c r="F950" s="17" t="str">
        <f t="shared" si="17"/>
        <v>Fail Phỏng vấn</v>
      </c>
      <c r="G950" s="16" t="s">
        <v>3631</v>
      </c>
      <c r="H950" s="18">
        <v>988694723</v>
      </c>
      <c r="I950" s="16" t="s">
        <v>3632</v>
      </c>
      <c r="J950" s="15"/>
      <c r="K950" s="30" t="s">
        <v>3633</v>
      </c>
      <c r="L950" s="21" t="str">
        <f ca="1">IFERROR(__xludf.DUMMYFUNCTION("if(or(countifs($H$3:H59,H59)&gt;1, countifs($I$3:I59,I59)&gt;1),""Trùng"",if(or(COUNTIFS('Data tổng'!$I:$I,$I59)&gt;1,COUNTIFS('Data tổng'!$H:$H,$H59)&gt;1),""Trùng ""&amp;FILTER('Data tổng'!$B:$B,'Data tổng'!$I:$I=$I59,'Data tổng'!$B:$B&lt;&gt;$B59),""ok""))"),"ok")</f>
        <v>ok</v>
      </c>
      <c r="M950" s="16" t="s">
        <v>83</v>
      </c>
      <c r="N950" s="16" t="s">
        <v>243</v>
      </c>
      <c r="O950" s="16"/>
      <c r="P950" s="16"/>
      <c r="Q950" s="16"/>
      <c r="R950" s="16"/>
      <c r="S950" s="16"/>
      <c r="T950" s="16"/>
      <c r="U950" s="22" t="s">
        <v>3634</v>
      </c>
      <c r="V950" s="23"/>
      <c r="W950" s="24" t="s">
        <v>57</v>
      </c>
      <c r="X950" s="133">
        <v>44405</v>
      </c>
      <c r="Y950" s="33">
        <v>0.41666666666666669</v>
      </c>
      <c r="Z950" s="26" t="s">
        <v>700</v>
      </c>
      <c r="AA950" s="26" t="s">
        <v>47</v>
      </c>
      <c r="AB950" s="27"/>
      <c r="AC950" s="27"/>
      <c r="AD950" s="28"/>
      <c r="AE950" s="29"/>
      <c r="AF950" s="29"/>
      <c r="AG950" s="29"/>
    </row>
    <row r="951" spans="1:33" ht="26" hidden="1">
      <c r="A951" s="15">
        <v>44403</v>
      </c>
      <c r="B951" s="16" t="str">
        <f t="shared" si="19"/>
        <v>Hangpt45</v>
      </c>
      <c r="C951" s="22" t="s">
        <v>2313</v>
      </c>
      <c r="D951" s="16"/>
      <c r="E951" s="16"/>
      <c r="F951" s="17" t="str">
        <f t="shared" si="17"/>
        <v>Đã nhận được CV</v>
      </c>
      <c r="G951" s="16" t="s">
        <v>3635</v>
      </c>
      <c r="H951" s="18">
        <v>972599449</v>
      </c>
      <c r="I951" s="16" t="s">
        <v>3636</v>
      </c>
      <c r="J951" s="15"/>
      <c r="K951" s="16" t="s">
        <v>3637</v>
      </c>
      <c r="L951" s="21" t="str">
        <f ca="1">IFERROR(__xludf.DUMMYFUNCTION("if(or(countifs($H$3:H60,H60)&gt;1, countifs($I$3:I60,I60)&gt;1),""Trùng"",if(or(COUNTIFS('Data tổng'!$I:$I,$I60)&gt;1,COUNTIFS('Data tổng'!$H:$H,$H60)&gt;1),""Trùng ""&amp;FILTER('Data tổng'!$B:$B,'Data tổng'!$I:$I=$I60,'Data tổng'!$B:$B&lt;&gt;$B60),""ok""))"),"ok")</f>
        <v>ok</v>
      </c>
      <c r="M951" s="16" t="s">
        <v>83</v>
      </c>
      <c r="N951" s="16" t="s">
        <v>243</v>
      </c>
      <c r="O951" s="16"/>
      <c r="P951" s="16"/>
      <c r="Q951" s="16"/>
      <c r="R951" s="16"/>
      <c r="S951" s="16"/>
      <c r="T951" s="16"/>
      <c r="U951" s="22"/>
      <c r="V951" s="23"/>
      <c r="W951" s="24"/>
      <c r="X951" s="26"/>
      <c r="Y951" s="26"/>
      <c r="Z951" s="26"/>
      <c r="AA951" s="26"/>
      <c r="AB951" s="27"/>
      <c r="AC951" s="27"/>
      <c r="AD951" s="28"/>
      <c r="AE951" s="29"/>
      <c r="AF951" s="29"/>
      <c r="AG951" s="29"/>
    </row>
    <row r="952" spans="1:33" ht="26" hidden="1">
      <c r="A952" s="15">
        <v>44403</v>
      </c>
      <c r="B952" s="16" t="str">
        <f t="shared" si="19"/>
        <v>Hangpt45</v>
      </c>
      <c r="C952" s="22" t="s">
        <v>2313</v>
      </c>
      <c r="D952" s="16"/>
      <c r="E952" s="16"/>
      <c r="F952" s="17" t="str">
        <f t="shared" si="17"/>
        <v>Đã nhận được CV</v>
      </c>
      <c r="G952" s="16" t="s">
        <v>3638</v>
      </c>
      <c r="H952" s="18">
        <v>988385429</v>
      </c>
      <c r="I952" s="16" t="s">
        <v>3639</v>
      </c>
      <c r="J952" s="15"/>
      <c r="K952" s="16" t="s">
        <v>3640</v>
      </c>
      <c r="L952" s="21" t="str">
        <f ca="1">IFERROR(__xludf.DUMMYFUNCTION("if(or(countifs($H$3:H61,H61)&gt;1, countifs($I$3:I61,I61)&gt;1),""Trùng"",if(or(COUNTIFS('Data tổng'!$I:$I,$I61)&gt;1,COUNTIFS('Data tổng'!$H:$H,$H61)&gt;1),""Trùng ""&amp;FILTER('Data tổng'!$B:$B,'Data tổng'!$I:$I=$I61,'Data tổng'!$B:$B&lt;&gt;$B61),""ok""))"),"ok")</f>
        <v>ok</v>
      </c>
      <c r="M952" s="16" t="s">
        <v>83</v>
      </c>
      <c r="N952" s="16" t="s">
        <v>243</v>
      </c>
      <c r="O952" s="16"/>
      <c r="P952" s="16"/>
      <c r="Q952" s="16"/>
      <c r="R952" s="16"/>
      <c r="S952" s="16"/>
      <c r="T952" s="16"/>
      <c r="U952" s="22"/>
      <c r="V952" s="23"/>
      <c r="W952" s="24"/>
      <c r="X952" s="26"/>
      <c r="Y952" s="26"/>
      <c r="Z952" s="26"/>
      <c r="AA952" s="26"/>
      <c r="AB952" s="27"/>
      <c r="AC952" s="27"/>
      <c r="AD952" s="28"/>
      <c r="AE952" s="29"/>
      <c r="AF952" s="29"/>
      <c r="AG952" s="29"/>
    </row>
    <row r="953" spans="1:33" ht="26.5" hidden="1">
      <c r="A953" s="15">
        <v>44403</v>
      </c>
      <c r="B953" s="16" t="str">
        <f t="shared" si="19"/>
        <v>Hangpt45</v>
      </c>
      <c r="C953" s="22" t="s">
        <v>816</v>
      </c>
      <c r="D953" s="16"/>
      <c r="E953" s="16"/>
      <c r="F953" s="17" t="str">
        <f t="shared" si="17"/>
        <v>Đã onboard</v>
      </c>
      <c r="G953" s="16" t="s">
        <v>3641</v>
      </c>
      <c r="H953" s="44">
        <v>969769093</v>
      </c>
      <c r="I953" s="16" t="s">
        <v>3642</v>
      </c>
      <c r="J953" s="16">
        <v>1993</v>
      </c>
      <c r="K953" s="30" t="s">
        <v>3643</v>
      </c>
      <c r="L953" s="21" t="str">
        <f ca="1">IFERROR(__xludf.DUMMYFUNCTION("if(or(countifs($H$3:H62,H62)&gt;1, countifs($I$3:I62,I62)&gt;1),""Trùng"",if(or(COUNTIFS('Data tổng'!$I:$I,$I62)&gt;1,COUNTIFS('Data tổng'!$H:$H,$H62)&gt;1),""Trùng ""&amp;FILTER('Data tổng'!$B:$B,'Data tổng'!$I:$I=$I62,'Data tổng'!$B:$B&lt;&gt;$B62),""ok""))"),"ok")</f>
        <v>ok</v>
      </c>
      <c r="M953" s="16" t="s">
        <v>83</v>
      </c>
      <c r="N953" s="16" t="s">
        <v>243</v>
      </c>
      <c r="O953" s="16"/>
      <c r="P953" s="16"/>
      <c r="Q953" s="16"/>
      <c r="R953" s="16"/>
      <c r="S953" s="16"/>
      <c r="T953" s="16"/>
      <c r="U953" s="22" t="s">
        <v>3644</v>
      </c>
      <c r="V953" s="23"/>
      <c r="W953" s="24" t="s">
        <v>57</v>
      </c>
      <c r="X953" s="133">
        <v>44405</v>
      </c>
      <c r="Y953" s="33">
        <v>0.375</v>
      </c>
      <c r="Z953" s="26" t="s">
        <v>700</v>
      </c>
      <c r="AA953" s="26" t="s">
        <v>57</v>
      </c>
      <c r="AB953" s="39">
        <v>44410</v>
      </c>
      <c r="AC953" s="27" t="s">
        <v>65</v>
      </c>
      <c r="AD953" s="28">
        <v>44417</v>
      </c>
      <c r="AE953" s="29" t="s">
        <v>65</v>
      </c>
      <c r="AF953" s="29" t="s">
        <v>3645</v>
      </c>
      <c r="AG953" s="35">
        <v>18000000</v>
      </c>
    </row>
    <row r="954" spans="1:33" ht="26" hidden="1">
      <c r="A954" s="15">
        <v>44403</v>
      </c>
      <c r="B954" s="16" t="str">
        <f t="shared" si="19"/>
        <v>Hangpt45</v>
      </c>
      <c r="C954" s="22" t="s">
        <v>2313</v>
      </c>
      <c r="D954" s="16"/>
      <c r="E954" s="16"/>
      <c r="F954" s="17" t="str">
        <f t="shared" si="17"/>
        <v>Đã nhận được CV</v>
      </c>
      <c r="G954" s="16" t="s">
        <v>3646</v>
      </c>
      <c r="H954" s="18">
        <v>349331234</v>
      </c>
      <c r="I954" s="16" t="s">
        <v>3647</v>
      </c>
      <c r="J954" s="16"/>
      <c r="K954" s="30" t="s">
        <v>3648</v>
      </c>
      <c r="L954" s="21" t="str">
        <f ca="1">IFERROR(__xludf.DUMMYFUNCTION("if(or(countifs($H$3:H63,H63)&gt;1, countifs($I$3:I63,I63)&gt;1),""Trùng"",if(or(COUNTIFS('Data tổng'!$I:$I,$I63)&gt;1,COUNTIFS('Data tổng'!$H:$H,$H63)&gt;1),""Trùng ""&amp;FILTER('Data tổng'!$B:$B,'Data tổng'!$I:$I=$I63,'Data tổng'!$B:$B&lt;&gt;$B63),""ok""))"),"ok")</f>
        <v>ok</v>
      </c>
      <c r="M954" s="16" t="s">
        <v>83</v>
      </c>
      <c r="N954" s="16" t="s">
        <v>243</v>
      </c>
      <c r="O954" s="16"/>
      <c r="P954" s="16"/>
      <c r="Q954" s="16"/>
      <c r="R954" s="16"/>
      <c r="S954" s="16"/>
      <c r="T954" s="16"/>
      <c r="U954" s="22" t="s">
        <v>3644</v>
      </c>
      <c r="V954" s="23"/>
      <c r="W954" s="24"/>
      <c r="X954" s="26"/>
      <c r="Y954" s="26"/>
      <c r="Z954" s="26"/>
      <c r="AA954" s="26"/>
      <c r="AB954" s="27"/>
      <c r="AC954" s="27"/>
      <c r="AD954" s="28"/>
      <c r="AE954" s="29"/>
      <c r="AF954" s="29"/>
      <c r="AG954" s="29"/>
    </row>
    <row r="955" spans="1:33" ht="26.5" hidden="1">
      <c r="A955" s="15">
        <v>44378</v>
      </c>
      <c r="B955" s="16" t="str">
        <f t="shared" si="19"/>
        <v>Hangpt45</v>
      </c>
      <c r="C955" s="22" t="s">
        <v>2313</v>
      </c>
      <c r="D955" s="16"/>
      <c r="E955" s="16"/>
      <c r="F955" s="17" t="str">
        <f t="shared" si="17"/>
        <v>Đã onboard</v>
      </c>
      <c r="G955" s="16" t="s">
        <v>3649</v>
      </c>
      <c r="H955" s="18"/>
      <c r="I955" s="16" t="s">
        <v>3650</v>
      </c>
      <c r="J955" s="15"/>
      <c r="K955" s="30" t="s">
        <v>3651</v>
      </c>
      <c r="L955" s="21" t="str">
        <f ca="1">IFERROR(__xludf.DUMMYFUNCTION("if(or(countifs($H$3:H64,H64)&gt;1, countifs($I$3:I64,I64)&gt;1),""Trùng"",if(or(COUNTIFS('Data tổng'!$I:$I,$I64)&gt;1,COUNTIFS('Data tổng'!$H:$H,$H64)&gt;1),""Trùng ""&amp;FILTER('Data tổng'!$B:$B,'Data tổng'!$I:$I=$I64,'Data tổng'!$B:$B&lt;&gt;$B64),""ok""))"),"ok")</f>
        <v>ok</v>
      </c>
      <c r="M955" s="16" t="s">
        <v>83</v>
      </c>
      <c r="N955" s="16" t="s">
        <v>243</v>
      </c>
      <c r="O955" s="16"/>
      <c r="P955" s="16"/>
      <c r="Q955" s="16"/>
      <c r="R955" s="16"/>
      <c r="S955" s="16"/>
      <c r="T955" s="16"/>
      <c r="U955" s="22"/>
      <c r="V955" s="23"/>
      <c r="W955" s="24" t="s">
        <v>57</v>
      </c>
      <c r="X955" s="133">
        <v>44383</v>
      </c>
      <c r="Y955" s="26"/>
      <c r="Z955" s="26" t="s">
        <v>700</v>
      </c>
      <c r="AA955" s="26" t="s">
        <v>57</v>
      </c>
      <c r="AB955" s="39">
        <v>44385</v>
      </c>
      <c r="AC955" s="27" t="s">
        <v>65</v>
      </c>
      <c r="AD955" s="28">
        <v>44389</v>
      </c>
      <c r="AE955" s="29" t="s">
        <v>65</v>
      </c>
      <c r="AF955" s="29"/>
      <c r="AG955" s="29"/>
    </row>
    <row r="956" spans="1:33" ht="101" hidden="1">
      <c r="A956" s="15">
        <v>44403</v>
      </c>
      <c r="B956" s="16" t="str">
        <f t="shared" si="19"/>
        <v>Hangpt45</v>
      </c>
      <c r="C956" s="22" t="s">
        <v>155</v>
      </c>
      <c r="D956" s="16" t="s">
        <v>79</v>
      </c>
      <c r="E956" s="16"/>
      <c r="F956" s="17" t="str">
        <f t="shared" si="17"/>
        <v>Đã onboard</v>
      </c>
      <c r="G956" s="16" t="s">
        <v>3652</v>
      </c>
      <c r="H956" s="18">
        <v>889984926</v>
      </c>
      <c r="I956" s="16" t="s">
        <v>3653</v>
      </c>
      <c r="J956" s="16">
        <v>1999</v>
      </c>
      <c r="K956" s="30" t="s">
        <v>3654</v>
      </c>
      <c r="L956" s="21" t="str">
        <f ca="1">IFERROR(__xludf.DUMMYFUNCTION("if(or(countifs($H$3:H65,H65)&gt;1, countifs($I$3:I65,I65)&gt;1),""Trùng"",if(or(COUNTIFS('Data tổng'!$I:$I,$I65)&gt;1,COUNTIFS('Data tổng'!$H:$H,$H65)&gt;1),""Trùng ""&amp;FILTER('Data tổng'!$B:$B,'Data tổng'!$I:$I=$I65,'Data tổng'!$B:$B&lt;&gt;$B65),""ok""))"),"ok")</f>
        <v>ok</v>
      </c>
      <c r="M956" s="16" t="s">
        <v>801</v>
      </c>
      <c r="N956" s="16"/>
      <c r="O956" s="16"/>
      <c r="P956" s="16"/>
      <c r="Q956" s="16"/>
      <c r="R956" s="16"/>
      <c r="S956" s="16"/>
      <c r="T956" s="16"/>
      <c r="U956" s="22" t="s">
        <v>3655</v>
      </c>
      <c r="V956" s="23"/>
      <c r="W956" s="24" t="s">
        <v>57</v>
      </c>
      <c r="X956" s="133">
        <v>44406</v>
      </c>
      <c r="Y956" s="33">
        <v>0.6875</v>
      </c>
      <c r="Z956" s="26" t="s">
        <v>194</v>
      </c>
      <c r="AA956" s="26" t="s">
        <v>57</v>
      </c>
      <c r="AB956" s="39">
        <v>44438</v>
      </c>
      <c r="AC956" s="27" t="s">
        <v>65</v>
      </c>
      <c r="AD956" s="28">
        <v>44445</v>
      </c>
      <c r="AE956" s="29" t="s">
        <v>65</v>
      </c>
      <c r="AF956" s="29" t="s">
        <v>372</v>
      </c>
      <c r="AG956" s="35" t="s">
        <v>3656</v>
      </c>
    </row>
    <row r="957" spans="1:33" ht="51" hidden="1">
      <c r="A957" s="15">
        <v>44404</v>
      </c>
      <c r="B957" s="16" t="str">
        <f t="shared" si="19"/>
        <v>Hangpt45</v>
      </c>
      <c r="C957" s="22" t="s">
        <v>78</v>
      </c>
      <c r="D957" s="16" t="s">
        <v>79</v>
      </c>
      <c r="E957" s="16"/>
      <c r="F957" s="17" t="str">
        <f t="shared" si="17"/>
        <v>Từ chối offer</v>
      </c>
      <c r="G957" s="16" t="s">
        <v>3061</v>
      </c>
      <c r="H957" s="18">
        <v>389997128</v>
      </c>
      <c r="I957" s="16" t="s">
        <v>3657</v>
      </c>
      <c r="J957" s="16"/>
      <c r="K957" s="30" t="s">
        <v>3658</v>
      </c>
      <c r="L957" s="21" t="str">
        <f ca="1">IFERROR(__xludf.DUMMYFUNCTION("if(or(countifs($H$3:H66,H66)&gt;1, countifs($I$3:I66,I66)&gt;1),""Trùng"",if(or(COUNTIFS('Data tổng'!$I:$I,$I66)&gt;1,COUNTIFS('Data tổng'!$H:$H,$H66)&gt;1),""Trùng ""&amp;FILTER('Data tổng'!$B:$B,'Data tổng'!$I:$I=$I66,'Data tổng'!$B:$B&lt;&gt;$B66),""ok""))"),"ok")</f>
        <v>ok</v>
      </c>
      <c r="M957" s="16" t="s">
        <v>801</v>
      </c>
      <c r="N957" s="16"/>
      <c r="O957" s="16"/>
      <c r="P957" s="16"/>
      <c r="Q957" s="16"/>
      <c r="R957" s="16"/>
      <c r="S957" s="16"/>
      <c r="T957" s="16"/>
      <c r="U957" s="22" t="s">
        <v>3659</v>
      </c>
      <c r="V957" s="23"/>
      <c r="W957" s="24" t="s">
        <v>57</v>
      </c>
      <c r="X957" s="133">
        <v>44411</v>
      </c>
      <c r="Y957" s="33">
        <v>0.58333333333333337</v>
      </c>
      <c r="Z957" s="26" t="s">
        <v>827</v>
      </c>
      <c r="AA957" s="26" t="s">
        <v>57</v>
      </c>
      <c r="AB957" s="39">
        <v>44413</v>
      </c>
      <c r="AC957" s="27" t="s">
        <v>128</v>
      </c>
      <c r="AD957" s="28"/>
      <c r="AE957" s="29"/>
      <c r="AF957" s="29" t="s">
        <v>677</v>
      </c>
      <c r="AG957" s="35">
        <v>13000000</v>
      </c>
    </row>
    <row r="958" spans="1:33" ht="26" hidden="1">
      <c r="A958" s="15">
        <v>44404</v>
      </c>
      <c r="B958" s="16" t="str">
        <f t="shared" si="19"/>
        <v>Hangpt45</v>
      </c>
      <c r="C958" s="22" t="s">
        <v>78</v>
      </c>
      <c r="D958" s="16" t="s">
        <v>79</v>
      </c>
      <c r="E958" s="16"/>
      <c r="F958" s="17" t="str">
        <f t="shared" si="17"/>
        <v>Fail CV</v>
      </c>
      <c r="G958" s="16" t="s">
        <v>3660</v>
      </c>
      <c r="H958" s="18">
        <v>943667349</v>
      </c>
      <c r="I958" s="16" t="s">
        <v>3661</v>
      </c>
      <c r="J958" s="15"/>
      <c r="K958" s="30" t="s">
        <v>3662</v>
      </c>
      <c r="L958" s="21" t="str">
        <f ca="1">IFERROR(__xludf.DUMMYFUNCTION("if(or(countifs($H$3:H67,H67)&gt;1, countifs($I$3:I67,I67)&gt;1),""Trùng"",if(or(COUNTIFS('Data tổng'!$I:$I,$I67)&gt;1,COUNTIFS('Data tổng'!$H:$H,$H67)&gt;1),""Trùng ""&amp;FILTER('Data tổng'!$B:$B,'Data tổng'!$I:$I=$I67,'Data tổng'!$B:$B&lt;&gt;$B67),""ok""))"),"ok")</f>
        <v>ok</v>
      </c>
      <c r="M958" s="16" t="s">
        <v>801</v>
      </c>
      <c r="N958" s="16"/>
      <c r="O958" s="16"/>
      <c r="P958" s="16"/>
      <c r="Q958" s="16"/>
      <c r="R958" s="16"/>
      <c r="S958" s="16"/>
      <c r="T958" s="16"/>
      <c r="U958" s="22"/>
      <c r="V958" s="23"/>
      <c r="W958" s="24" t="s">
        <v>47</v>
      </c>
      <c r="X958" s="26"/>
      <c r="Y958" s="26"/>
      <c r="Z958" s="26"/>
      <c r="AA958" s="26"/>
      <c r="AB958" s="27"/>
      <c r="AC958" s="27"/>
      <c r="AD958" s="28"/>
      <c r="AE958" s="29"/>
      <c r="AF958" s="29"/>
      <c r="AG958" s="29"/>
    </row>
    <row r="959" spans="1:33" ht="76" hidden="1">
      <c r="A959" s="15">
        <v>44405</v>
      </c>
      <c r="B959" s="16" t="str">
        <f t="shared" si="19"/>
        <v>Hangpt45</v>
      </c>
      <c r="C959" s="22" t="s">
        <v>1056</v>
      </c>
      <c r="D959" s="16" t="s">
        <v>457</v>
      </c>
      <c r="E959" s="16"/>
      <c r="F959" s="17" t="str">
        <f t="shared" si="17"/>
        <v>Từ chối Phỏng vấn</v>
      </c>
      <c r="G959" s="16" t="s">
        <v>3663</v>
      </c>
      <c r="H959" s="18">
        <v>868791989</v>
      </c>
      <c r="I959" s="16" t="s">
        <v>3664</v>
      </c>
      <c r="J959" s="15"/>
      <c r="K959" s="30" t="s">
        <v>3665</v>
      </c>
      <c r="L959" s="21" t="str">
        <f ca="1">IFERROR(__xludf.DUMMYFUNCTION("if(or(countifs($H$3:H68,H68)&gt;1, countifs($I$3:I68,I68)&gt;1),""Trùng"",if(or(COUNTIFS('Data tổng'!$I:$I,$I68)&gt;1,COUNTIFS('Data tổng'!$H:$H,$H68)&gt;1),""Trùng ""&amp;FILTER('Data tổng'!$B:$B,'Data tổng'!$I:$I=$I68,'Data tổng'!$B:$B&lt;&gt;$B68),""ok""))"),"ok")</f>
        <v>ok</v>
      </c>
      <c r="M959" s="16" t="s">
        <v>83</v>
      </c>
      <c r="N959" s="16" t="s">
        <v>616</v>
      </c>
      <c r="O959" s="16"/>
      <c r="P959" s="16"/>
      <c r="Q959" s="16"/>
      <c r="R959" s="16"/>
      <c r="S959" s="16"/>
      <c r="T959" s="16"/>
      <c r="U959" s="22" t="s">
        <v>3666</v>
      </c>
      <c r="V959" s="23"/>
      <c r="W959" s="24" t="s">
        <v>57</v>
      </c>
      <c r="X959" s="133">
        <v>44418</v>
      </c>
      <c r="Y959" s="33">
        <v>0.70833333333333337</v>
      </c>
      <c r="Z959" s="26" t="s">
        <v>682</v>
      </c>
      <c r="AA959" s="26" t="s">
        <v>58</v>
      </c>
      <c r="AB959" s="27"/>
      <c r="AC959" s="27"/>
      <c r="AD959" s="28"/>
      <c r="AE959" s="29"/>
      <c r="AF959" s="29"/>
      <c r="AG959" s="29"/>
    </row>
    <row r="960" spans="1:33" ht="26.5" hidden="1">
      <c r="A960" s="15">
        <v>44404</v>
      </c>
      <c r="B960" s="16" t="str">
        <f t="shared" si="19"/>
        <v>Hangpt45</v>
      </c>
      <c r="C960" s="22" t="s">
        <v>155</v>
      </c>
      <c r="D960" s="16" t="s">
        <v>417</v>
      </c>
      <c r="E960" s="16"/>
      <c r="F960" s="17" t="str">
        <f t="shared" si="17"/>
        <v>Đã onboard</v>
      </c>
      <c r="G960" s="16" t="s">
        <v>3667</v>
      </c>
      <c r="H960" s="18">
        <v>396513755</v>
      </c>
      <c r="I960" s="136" t="s">
        <v>3668</v>
      </c>
      <c r="J960" s="15"/>
      <c r="K960" s="30" t="s">
        <v>3669</v>
      </c>
      <c r="L960" s="21" t="str">
        <f ca="1">IFERROR(__xludf.DUMMYFUNCTION("if(or(countifs($H$3:H69,H69)&gt;1, countifs($I$3:I69,I69)&gt;1),""Trùng"",if(or(COUNTIFS('Data tổng'!$I:$I,$I69)&gt;1,COUNTIFS('Data tổng'!$H:$H,$H69)&gt;1),""Trùng ""&amp;FILTER('Data tổng'!$B:$B,'Data tổng'!$I:$I=$I69,'Data tổng'!$B:$B&lt;&gt;$B69),""ok""))"),"ok")</f>
        <v>ok</v>
      </c>
      <c r="M960" s="16" t="s">
        <v>83</v>
      </c>
      <c r="N960" s="16" t="s">
        <v>84</v>
      </c>
      <c r="O960" s="16"/>
      <c r="P960" s="16"/>
      <c r="Q960" s="16"/>
      <c r="R960" s="16"/>
      <c r="S960" s="16"/>
      <c r="T960" s="16"/>
      <c r="U960" s="22"/>
      <c r="V960" s="23">
        <v>44404</v>
      </c>
      <c r="W960" s="24" t="s">
        <v>57</v>
      </c>
      <c r="X960" s="25">
        <v>44405</v>
      </c>
      <c r="Y960" s="33">
        <v>0.70833333333333337</v>
      </c>
      <c r="Z960" s="26" t="s">
        <v>160</v>
      </c>
      <c r="AA960" s="26" t="s">
        <v>57</v>
      </c>
      <c r="AB960" s="39">
        <v>44409</v>
      </c>
      <c r="AC960" s="27" t="s">
        <v>65</v>
      </c>
      <c r="AD960" s="28">
        <v>44417</v>
      </c>
      <c r="AE960" s="29" t="s">
        <v>65</v>
      </c>
      <c r="AF960" s="29" t="s">
        <v>528</v>
      </c>
      <c r="AG960" s="35">
        <v>22000000</v>
      </c>
    </row>
    <row r="961" spans="1:33" ht="38.5" hidden="1">
      <c r="A961" s="15">
        <v>44407</v>
      </c>
      <c r="B961" s="16" t="str">
        <f t="shared" si="19"/>
        <v>Hangpt45</v>
      </c>
      <c r="C961" s="22" t="s">
        <v>1056</v>
      </c>
      <c r="D961" s="16" t="s">
        <v>457</v>
      </c>
      <c r="E961" s="16"/>
      <c r="F961" s="17" t="str">
        <f t="shared" si="17"/>
        <v>Fail Phỏng vấn</v>
      </c>
      <c r="G961" s="16" t="s">
        <v>3670</v>
      </c>
      <c r="H961" s="18">
        <v>327389269</v>
      </c>
      <c r="I961" s="16" t="s">
        <v>3671</v>
      </c>
      <c r="J961" s="15"/>
      <c r="K961" s="30" t="s">
        <v>3672</v>
      </c>
      <c r="L961" s="21" t="str">
        <f ca="1">IFERROR(__xludf.DUMMYFUNCTION("if(or(countifs($H$3:H70,H70)&gt;1, countifs($I$3:I70,I70)&gt;1),""Trùng"",if(or(COUNTIFS('Data tổng'!$I:$I,$I70)&gt;1,COUNTIFS('Data tổng'!$H:$H,$H70)&gt;1),""Trùng ""&amp;FILTER('Data tổng'!$B:$B,'Data tổng'!$I:$I=$I70,'Data tổng'!$B:$B&lt;&gt;$B70),""ok""))"),"ok")</f>
        <v>ok</v>
      </c>
      <c r="M961" s="16" t="s">
        <v>83</v>
      </c>
      <c r="N961" s="16" t="s">
        <v>616</v>
      </c>
      <c r="O961" s="16"/>
      <c r="P961" s="16"/>
      <c r="Q961" s="16"/>
      <c r="R961" s="16"/>
      <c r="S961" s="16"/>
      <c r="T961" s="16"/>
      <c r="U961" s="22"/>
      <c r="V961" s="23"/>
      <c r="W961" s="24" t="s">
        <v>57</v>
      </c>
      <c r="X961" s="133">
        <v>44412</v>
      </c>
      <c r="Y961" s="33">
        <v>0.72916666666666663</v>
      </c>
      <c r="Z961" s="26" t="s">
        <v>682</v>
      </c>
      <c r="AA961" s="26" t="s">
        <v>47</v>
      </c>
      <c r="AB961" s="27"/>
      <c r="AC961" s="27"/>
      <c r="AD961" s="28"/>
      <c r="AE961" s="29"/>
      <c r="AF961" s="29"/>
      <c r="AG961" s="29"/>
    </row>
    <row r="962" spans="1:33" ht="26" hidden="1">
      <c r="A962" s="15">
        <v>44407</v>
      </c>
      <c r="B962" s="16" t="str">
        <f t="shared" si="19"/>
        <v>Hangpt45</v>
      </c>
      <c r="C962" s="22" t="s">
        <v>816</v>
      </c>
      <c r="D962" s="16"/>
      <c r="E962" s="16"/>
      <c r="F962" s="17" t="str">
        <f t="shared" si="17"/>
        <v>Đã nhận được CV</v>
      </c>
      <c r="G962" s="16" t="s">
        <v>3673</v>
      </c>
      <c r="H962" s="18">
        <v>394093198</v>
      </c>
      <c r="I962" s="16" t="s">
        <v>3674</v>
      </c>
      <c r="J962" s="15"/>
      <c r="K962" s="30" t="s">
        <v>3675</v>
      </c>
      <c r="L962" s="21" t="str">
        <f ca="1">IFERROR(__xludf.DUMMYFUNCTION("if(or(countifs($H$3:H71,H71)&gt;1, countifs($I$3:I71,I71)&gt;1),""Trùng"",if(or(COUNTIFS('Data tổng'!$I:$I,$I71)&gt;1,COUNTIFS('Data tổng'!$H:$H,$H71)&gt;1),""Trùng ""&amp;FILTER('Data tổng'!$B:$B,'Data tổng'!$I:$I=$I71,'Data tổng'!$B:$B&lt;&gt;$B71),""ok""))"),"ok")</f>
        <v>ok</v>
      </c>
      <c r="M962" s="16" t="s">
        <v>83</v>
      </c>
      <c r="N962" s="16" t="s">
        <v>243</v>
      </c>
      <c r="O962" s="16"/>
      <c r="P962" s="16"/>
      <c r="Q962" s="16"/>
      <c r="R962" s="16"/>
      <c r="S962" s="16"/>
      <c r="T962" s="16"/>
      <c r="U962" s="22" t="s">
        <v>3676</v>
      </c>
      <c r="V962" s="23"/>
      <c r="W962" s="24"/>
      <c r="X962" s="26"/>
      <c r="Y962" s="26"/>
      <c r="Z962" s="26"/>
      <c r="AA962" s="26"/>
      <c r="AB962" s="27"/>
      <c r="AC962" s="27"/>
      <c r="AD962" s="28"/>
      <c r="AE962" s="29"/>
      <c r="AF962" s="29"/>
      <c r="AG962" s="29"/>
    </row>
    <row r="963" spans="1:33" hidden="1">
      <c r="A963" s="15">
        <v>44407</v>
      </c>
      <c r="B963" s="16" t="str">
        <f t="shared" si="19"/>
        <v>Hangpt45</v>
      </c>
      <c r="C963" s="22" t="s">
        <v>816</v>
      </c>
      <c r="D963" s="16"/>
      <c r="E963" s="16"/>
      <c r="F963" s="17" t="str">
        <f t="shared" ref="F963:F1026" si="20">IF(G963="","",IF(AE963="Yes", "Đã onboard", IF(AE963="No", "Không onboard", IF(AC963="Yes", "Đồng ý offer", IF(AC963="Consider", "Cân nhắc offer",IF(AC963="No", "Từ chối offer", IF(AA963="Pass", "Pass Phỏng vấn", IF(AA963="Fail", "Fail Phỏng vấn", IF(AA963="Cancel", "Hủy Phỏng vấn", IF(AA963="Reject", "Từ chối Phỏng vấn", IF(AA963="Consider", "Cân nhắc KQ PV", IF(AND(X963&lt;&gt;"",AA963="",W963="Pass"), "Có lịch PV",IF(W963="Pass","Pass CV",IF(W963="Fail","Fail CV",IF(W963="Reject","Từ chối ứng tuyển", IF(W963="Consider","Cân nhắc CV","Đã nhận được CV"))))))))))))))))</f>
        <v>Pass CV</v>
      </c>
      <c r="G963" s="16" t="s">
        <v>3677</v>
      </c>
      <c r="H963" s="18">
        <v>977036558</v>
      </c>
      <c r="I963" s="16" t="s">
        <v>3678</v>
      </c>
      <c r="J963" s="15"/>
      <c r="K963" s="30" t="s">
        <v>3679</v>
      </c>
      <c r="L963" s="21" t="str">
        <f ca="1">IFERROR(__xludf.DUMMYFUNCTION("if(or(countifs($H$3:H72,H72)&gt;1, countifs($I$3:I72,I72)&gt;1),""Trùng"",if(or(COUNTIFS('Data tổng'!$I:$I,$I72)&gt;1,COUNTIFS('Data tổng'!$H:$H,$H72)&gt;1),""Trùng ""&amp;FILTER('Data tổng'!$B:$B,'Data tổng'!$I:$I=$I72,'Data tổng'!$B:$B&lt;&gt;$B72),""ok""))"),"ok")</f>
        <v>ok</v>
      </c>
      <c r="M963" s="16" t="s">
        <v>83</v>
      </c>
      <c r="N963" s="16" t="s">
        <v>243</v>
      </c>
      <c r="O963" s="16"/>
      <c r="P963" s="16"/>
      <c r="Q963" s="16"/>
      <c r="R963" s="16"/>
      <c r="S963" s="16"/>
      <c r="T963" s="16"/>
      <c r="U963" s="22"/>
      <c r="V963" s="23"/>
      <c r="W963" s="24" t="s">
        <v>57</v>
      </c>
      <c r="X963" s="133"/>
      <c r="Y963" s="33"/>
      <c r="Z963" s="26"/>
      <c r="AA963" s="26"/>
      <c r="AB963" s="27"/>
      <c r="AC963" s="27"/>
      <c r="AD963" s="28"/>
      <c r="AE963" s="29"/>
      <c r="AF963" s="29"/>
      <c r="AG963" s="29"/>
    </row>
    <row r="964" spans="1:33" ht="38.5" hidden="1">
      <c r="A964" s="15">
        <v>44411</v>
      </c>
      <c r="B964" s="16" t="str">
        <f t="shared" si="19"/>
        <v>Hangpt45</v>
      </c>
      <c r="C964" s="22" t="s">
        <v>2313</v>
      </c>
      <c r="D964" s="16"/>
      <c r="E964" s="16"/>
      <c r="F964" s="17" t="str">
        <f t="shared" si="20"/>
        <v>Fail Phỏng vấn</v>
      </c>
      <c r="G964" s="16" t="s">
        <v>3680</v>
      </c>
      <c r="H964" s="18">
        <v>325035050</v>
      </c>
      <c r="I964" s="16" t="s">
        <v>3681</v>
      </c>
      <c r="J964" s="15"/>
      <c r="K964" s="30" t="s">
        <v>3682</v>
      </c>
      <c r="L964" s="21" t="str">
        <f ca="1">IFERROR(__xludf.DUMMYFUNCTION("if(or(countifs($H$3:H73,H73)&gt;1, countifs($I$3:I73,I73)&gt;1),""Trùng"",if(or(COUNTIFS('Data tổng'!$I:$I,$I73)&gt;1,COUNTIFS('Data tổng'!$H:$H,$H73)&gt;1),""Trùng ""&amp;FILTER('Data tổng'!$B:$B,'Data tổng'!$I:$I=$I73,'Data tổng'!$B:$B&lt;&gt;$B73),""ok""))"),"ok")</f>
        <v>ok</v>
      </c>
      <c r="M964" s="16" t="s">
        <v>83</v>
      </c>
      <c r="N964" s="16" t="s">
        <v>243</v>
      </c>
      <c r="O964" s="16"/>
      <c r="P964" s="16"/>
      <c r="Q964" s="16"/>
      <c r="R964" s="16"/>
      <c r="S964" s="16"/>
      <c r="T964" s="16"/>
      <c r="U964" s="22" t="s">
        <v>3683</v>
      </c>
      <c r="V964" s="23"/>
      <c r="W964" s="24" t="s">
        <v>57</v>
      </c>
      <c r="X964" s="133">
        <v>44414</v>
      </c>
      <c r="Y964" s="33">
        <v>0.625</v>
      </c>
      <c r="Z964" s="26" t="s">
        <v>700</v>
      </c>
      <c r="AA964" s="26" t="s">
        <v>47</v>
      </c>
      <c r="AB964" s="27"/>
      <c r="AC964" s="27"/>
      <c r="AD964" s="28"/>
      <c r="AE964" s="29"/>
      <c r="AF964" s="29"/>
      <c r="AG964" s="29"/>
    </row>
    <row r="965" spans="1:33" ht="26.5" hidden="1">
      <c r="A965" s="15">
        <v>44411</v>
      </c>
      <c r="B965" s="16" t="str">
        <f t="shared" si="19"/>
        <v>Hangpt45</v>
      </c>
      <c r="C965" s="22" t="s">
        <v>456</v>
      </c>
      <c r="D965" s="16" t="s">
        <v>417</v>
      </c>
      <c r="E965" s="16"/>
      <c r="F965" s="17" t="str">
        <f t="shared" si="20"/>
        <v>Đã onboard</v>
      </c>
      <c r="G965" s="16" t="s">
        <v>3684</v>
      </c>
      <c r="H965" s="18">
        <v>974041020</v>
      </c>
      <c r="I965" s="16" t="s">
        <v>3685</v>
      </c>
      <c r="J965" s="15"/>
      <c r="K965" s="30" t="s">
        <v>3686</v>
      </c>
      <c r="L965" s="21" t="str">
        <f ca="1">IFERROR(__xludf.DUMMYFUNCTION("if(or(countifs($H$3:H74,H74)&gt;1, countifs($I$3:I74,I74)&gt;1),""Trùng"",if(or(COUNTIFS('Data tổng'!$I:$I,$I74)&gt;1,COUNTIFS('Data tổng'!$H:$H,$H74)&gt;1),""Trùng ""&amp;FILTER('Data tổng'!$B:$B,'Data tổng'!$I:$I=$I74,'Data tổng'!$B:$B&lt;&gt;$B74),""ok""))"),"ok")</f>
        <v>ok</v>
      </c>
      <c r="M965" s="16" t="s">
        <v>83</v>
      </c>
      <c r="N965" s="16" t="s">
        <v>84</v>
      </c>
      <c r="O965" s="16"/>
      <c r="P965" s="16"/>
      <c r="Q965" s="16"/>
      <c r="R965" s="16"/>
      <c r="S965" s="16"/>
      <c r="T965" s="16"/>
      <c r="U965" s="22"/>
      <c r="V965" s="23"/>
      <c r="W965" s="24" t="s">
        <v>57</v>
      </c>
      <c r="X965" s="133">
        <v>44414</v>
      </c>
      <c r="Y965" s="33">
        <v>0.70833333333333337</v>
      </c>
      <c r="Z965" s="26" t="s">
        <v>1446</v>
      </c>
      <c r="AA965" s="26" t="s">
        <v>57</v>
      </c>
      <c r="AB965" s="39">
        <v>44417</v>
      </c>
      <c r="AC965" s="27" t="s">
        <v>65</v>
      </c>
      <c r="AD965" s="28">
        <v>44424</v>
      </c>
      <c r="AE965" s="29" t="s">
        <v>65</v>
      </c>
      <c r="AF965" s="29"/>
      <c r="AG965" s="35">
        <v>30000000</v>
      </c>
    </row>
    <row r="966" spans="1:33" ht="38.5" hidden="1">
      <c r="A966" s="15">
        <v>44411</v>
      </c>
      <c r="B966" s="16" t="str">
        <f t="shared" si="19"/>
        <v>Hangpt45</v>
      </c>
      <c r="C966" s="22" t="s">
        <v>1834</v>
      </c>
      <c r="D966" s="16" t="s">
        <v>457</v>
      </c>
      <c r="E966" s="16"/>
      <c r="F966" s="17" t="str">
        <f t="shared" si="20"/>
        <v>Fail Phỏng vấn</v>
      </c>
      <c r="G966" s="16" t="s">
        <v>3687</v>
      </c>
      <c r="H966" s="18"/>
      <c r="I966" s="16"/>
      <c r="J966" s="15"/>
      <c r="K966" s="30" t="s">
        <v>3688</v>
      </c>
      <c r="L966" s="21" t="str">
        <f ca="1">IFERROR(__xludf.DUMMYFUNCTION("if(or(countifs($H$3:H75,H75)&gt;1, countifs($I$3:I75,I75)&gt;1),""Trùng"",if(or(COUNTIFS('Data tổng'!$I:$I,$I75)&gt;1,COUNTIFS('Data tổng'!$H:$H,$H75)&gt;1),""Trùng ""&amp;FILTER('Data tổng'!$B:$B,'Data tổng'!$I:$I=$I75,'Data tổng'!$B:$B&lt;&gt;$B75),""ok""))"),"ok")</f>
        <v>ok</v>
      </c>
      <c r="M966" s="16" t="s">
        <v>824</v>
      </c>
      <c r="N966" s="16" t="s">
        <v>3527</v>
      </c>
      <c r="O966" s="16"/>
      <c r="P966" s="16"/>
      <c r="Q966" s="16"/>
      <c r="R966" s="16"/>
      <c r="S966" s="16"/>
      <c r="T966" s="16"/>
      <c r="U966" s="22"/>
      <c r="V966" s="23"/>
      <c r="W966" s="24" t="s">
        <v>57</v>
      </c>
      <c r="X966" s="133">
        <v>44419</v>
      </c>
      <c r="Y966" s="33">
        <v>0.70833333333333337</v>
      </c>
      <c r="Z966" s="26" t="s">
        <v>682</v>
      </c>
      <c r="AA966" s="26" t="s">
        <v>47</v>
      </c>
      <c r="AB966" s="27"/>
      <c r="AC966" s="27"/>
      <c r="AD966" s="28"/>
      <c r="AE966" s="29"/>
      <c r="AF966" s="29"/>
      <c r="AG966" s="29"/>
    </row>
    <row r="967" spans="1:33" ht="113.5" hidden="1">
      <c r="A967" s="15">
        <v>44411</v>
      </c>
      <c r="B967" s="16" t="str">
        <f t="shared" si="19"/>
        <v>Hangpt45</v>
      </c>
      <c r="C967" s="22" t="s">
        <v>2117</v>
      </c>
      <c r="D967" s="16"/>
      <c r="E967" s="16"/>
      <c r="F967" s="17" t="str">
        <f t="shared" si="20"/>
        <v>Đã nhận được CV</v>
      </c>
      <c r="G967" s="16" t="s">
        <v>3689</v>
      </c>
      <c r="H967" s="18">
        <v>965993686</v>
      </c>
      <c r="I967" s="16"/>
      <c r="J967" s="15"/>
      <c r="K967" s="16"/>
      <c r="L967" s="21" t="str">
        <f ca="1">IFERROR(__xludf.DUMMYFUNCTION("if(or(countifs($H$3:H76,H76)&gt;1, countifs($I$3:I76,I76)&gt;1),""Trùng"",if(or(COUNTIFS('Data tổng'!$I:$I,$I76)&gt;1,COUNTIFS('Data tổng'!$H:$H,$H76)&gt;1),""Trùng ""&amp;FILTER('Data tổng'!$B:$B,'Data tổng'!$I:$I=$I76,'Data tổng'!$B:$B&lt;&gt;$B76),""ok""))"),"ok")</f>
        <v>ok</v>
      </c>
      <c r="M967" s="16" t="s">
        <v>112</v>
      </c>
      <c r="N967" s="16"/>
      <c r="O967" s="16"/>
      <c r="P967" s="16"/>
      <c r="Q967" s="16"/>
      <c r="R967" s="16"/>
      <c r="S967" s="16"/>
      <c r="T967" s="16"/>
      <c r="U967" s="22" t="s">
        <v>3690</v>
      </c>
      <c r="V967" s="23"/>
      <c r="W967" s="24"/>
      <c r="X967" s="26"/>
      <c r="Y967" s="26"/>
      <c r="Z967" s="26"/>
      <c r="AA967" s="26"/>
      <c r="AB967" s="27"/>
      <c r="AC967" s="27"/>
      <c r="AD967" s="28"/>
      <c r="AE967" s="29"/>
      <c r="AF967" s="29"/>
      <c r="AG967" s="29"/>
    </row>
    <row r="968" spans="1:33" hidden="1">
      <c r="A968" s="15">
        <v>44413</v>
      </c>
      <c r="B968" s="16" t="str">
        <f t="shared" si="19"/>
        <v>Hangpt45</v>
      </c>
      <c r="C968" s="22" t="s">
        <v>456</v>
      </c>
      <c r="D968" s="16" t="s">
        <v>417</v>
      </c>
      <c r="E968" s="16"/>
      <c r="F968" s="17" t="str">
        <f t="shared" si="20"/>
        <v>Fail CV</v>
      </c>
      <c r="G968" s="16" t="s">
        <v>3691</v>
      </c>
      <c r="H968" s="18">
        <v>972607988</v>
      </c>
      <c r="I968" s="137" t="s">
        <v>3692</v>
      </c>
      <c r="J968" s="15"/>
      <c r="K968" s="30" t="s">
        <v>3693</v>
      </c>
      <c r="L968" s="21" t="str">
        <f ca="1">IFERROR(__xludf.DUMMYFUNCTION("if(or(countifs($H$3:H77,H77)&gt;1, countifs($I$3:I77,I77)&gt;1),""Trùng"",if(or(COUNTIFS('Data tổng'!$I:$I,$I77)&gt;1,COUNTIFS('Data tổng'!$H:$H,$H77)&gt;1),""Trùng ""&amp;FILTER('Data tổng'!$B:$B,'Data tổng'!$I:$I=$I77,'Data tổng'!$B:$B&lt;&gt;$B77),""ok""))"),"ok")</f>
        <v>ok</v>
      </c>
      <c r="M968" s="16" t="s">
        <v>83</v>
      </c>
      <c r="N968" s="16" t="s">
        <v>84</v>
      </c>
      <c r="O968" s="16"/>
      <c r="P968" s="16"/>
      <c r="Q968" s="16"/>
      <c r="R968" s="16"/>
      <c r="S968" s="16"/>
      <c r="T968" s="16"/>
      <c r="U968" s="22"/>
      <c r="V968" s="23"/>
      <c r="W968" s="24" t="s">
        <v>47</v>
      </c>
      <c r="X968" s="26"/>
      <c r="Y968" s="26"/>
      <c r="Z968" s="26"/>
      <c r="AA968" s="26"/>
      <c r="AB968" s="27"/>
      <c r="AC968" s="27"/>
      <c r="AD968" s="28"/>
      <c r="AE968" s="29"/>
      <c r="AF968" s="29"/>
      <c r="AG968" s="29"/>
    </row>
    <row r="969" spans="1:33" ht="26" hidden="1">
      <c r="A969" s="15">
        <v>44413</v>
      </c>
      <c r="B969" s="16" t="str">
        <f t="shared" si="19"/>
        <v>Hangpt45</v>
      </c>
      <c r="C969" s="22" t="s">
        <v>155</v>
      </c>
      <c r="D969" s="16" t="s">
        <v>417</v>
      </c>
      <c r="E969" s="16"/>
      <c r="F969" s="17" t="str">
        <f t="shared" si="20"/>
        <v>Từ chối ứng tuyển</v>
      </c>
      <c r="G969" s="16" t="s">
        <v>3694</v>
      </c>
      <c r="H969" s="18"/>
      <c r="I969" s="16" t="s">
        <v>3695</v>
      </c>
      <c r="J969" s="15"/>
      <c r="K969" s="30" t="s">
        <v>3696</v>
      </c>
      <c r="L969" s="21" t="str">
        <f ca="1">IFERROR(__xludf.DUMMYFUNCTION("if(or(countifs($H$3:H78,H78)&gt;1, countifs($I$3:I78,I78)&gt;1),""Trùng"",if(or(COUNTIFS('Data tổng'!$I:$I,$I78)&gt;1,COUNTIFS('Data tổng'!$H:$H,$H78)&gt;1),""Trùng ""&amp;FILTER('Data tổng'!$B:$B,'Data tổng'!$I:$I=$I78,'Data tổng'!$B:$B&lt;&gt;$B78),""ok""))"),"ok")</f>
        <v>ok</v>
      </c>
      <c r="M969" s="16" t="s">
        <v>801</v>
      </c>
      <c r="N969" s="16"/>
      <c r="O969" s="16"/>
      <c r="P969" s="16"/>
      <c r="Q969" s="16"/>
      <c r="R969" s="16"/>
      <c r="S969" s="16"/>
      <c r="T969" s="16"/>
      <c r="U969" s="22"/>
      <c r="V969" s="23"/>
      <c r="W969" s="24" t="s">
        <v>58</v>
      </c>
      <c r="X969" s="133"/>
      <c r="Y969" s="33"/>
      <c r="Z969" s="26"/>
      <c r="AA969" s="26"/>
      <c r="AB969" s="27"/>
      <c r="AC969" s="27"/>
      <c r="AD969" s="28"/>
      <c r="AE969" s="29"/>
      <c r="AF969" s="29"/>
      <c r="AG969" s="29"/>
    </row>
    <row r="970" spans="1:33" ht="26" hidden="1">
      <c r="A970" s="15">
        <v>44417</v>
      </c>
      <c r="B970" s="16" t="str">
        <f t="shared" si="19"/>
        <v>Hangpt45</v>
      </c>
      <c r="C970" s="22" t="s">
        <v>456</v>
      </c>
      <c r="D970" s="16" t="s">
        <v>417</v>
      </c>
      <c r="E970" s="16"/>
      <c r="F970" s="17" t="str">
        <f t="shared" si="20"/>
        <v>Từ chối offer</v>
      </c>
      <c r="G970" s="16" t="s">
        <v>3697</v>
      </c>
      <c r="H970" s="18">
        <v>912504319</v>
      </c>
      <c r="I970" s="16" t="s">
        <v>3698</v>
      </c>
      <c r="J970" s="15"/>
      <c r="K970" s="30" t="s">
        <v>3699</v>
      </c>
      <c r="L970" s="21" t="str">
        <f ca="1">IFERROR(__xludf.DUMMYFUNCTION("if(or(countifs($H$3:H79,H79)&gt;1, countifs($I$3:I79,I79)&gt;1),""Trùng"",if(or(COUNTIFS('Data tổng'!$I:$I,$I79)&gt;1,COUNTIFS('Data tổng'!$H:$H,$H79)&gt;1),""Trùng ""&amp;FILTER('Data tổng'!$B:$B,'Data tổng'!$I:$I=$I79,'Data tổng'!$B:$B&lt;&gt;$B79),""ok""))"),"ok")</f>
        <v>ok</v>
      </c>
      <c r="M970" s="16" t="s">
        <v>83</v>
      </c>
      <c r="N970" s="16" t="s">
        <v>84</v>
      </c>
      <c r="O970" s="16"/>
      <c r="P970" s="16"/>
      <c r="Q970" s="16"/>
      <c r="R970" s="16"/>
      <c r="S970" s="16"/>
      <c r="T970" s="16"/>
      <c r="U970" s="22"/>
      <c r="V970" s="23"/>
      <c r="W970" s="24" t="s">
        <v>57</v>
      </c>
      <c r="X970" s="133">
        <v>44420</v>
      </c>
      <c r="Y970" s="33">
        <v>0.72916666666666663</v>
      </c>
      <c r="Z970" s="26" t="s">
        <v>827</v>
      </c>
      <c r="AA970" s="26" t="s">
        <v>57</v>
      </c>
      <c r="AB970" s="39">
        <v>44424</v>
      </c>
      <c r="AC970" s="27" t="s">
        <v>128</v>
      </c>
      <c r="AD970" s="28"/>
      <c r="AE970" s="29"/>
      <c r="AF970" s="29"/>
      <c r="AG970" s="35">
        <v>32000000</v>
      </c>
    </row>
    <row r="971" spans="1:33" ht="26" hidden="1">
      <c r="A971" s="15">
        <v>44419</v>
      </c>
      <c r="B971" s="16" t="str">
        <f t="shared" si="19"/>
        <v>Hangpt45</v>
      </c>
      <c r="C971" s="22" t="s">
        <v>456</v>
      </c>
      <c r="D971" s="16" t="s">
        <v>457</v>
      </c>
      <c r="E971" s="16"/>
      <c r="F971" s="17" t="str">
        <f t="shared" si="20"/>
        <v>Pass CV</v>
      </c>
      <c r="G971" s="16" t="s">
        <v>3700</v>
      </c>
      <c r="H971" s="49">
        <v>886313366</v>
      </c>
      <c r="I971" s="16" t="s">
        <v>3701</v>
      </c>
      <c r="J971" s="15"/>
      <c r="K971" s="30" t="s">
        <v>3702</v>
      </c>
      <c r="L971" s="21" t="str">
        <f ca="1">IFERROR(__xludf.DUMMYFUNCTION("if(or(countifs($H$3:H80,H80)&gt;1, countifs($I$3:I80,I80)&gt;1),""Trùng"",if(or(COUNTIFS('Data tổng'!$I:$I,$I80)&gt;1,COUNTIFS('Data tổng'!$H:$H,$H80)&gt;1),""Trùng ""&amp;FILTER('Data tổng'!$B:$B,'Data tổng'!$I:$I=$I80,'Data tổng'!$B:$B&lt;&gt;$B80),""ok""))"),"ok")</f>
        <v>ok</v>
      </c>
      <c r="M971" s="16" t="s">
        <v>40</v>
      </c>
      <c r="N971" s="16" t="s">
        <v>616</v>
      </c>
      <c r="O971" s="16"/>
      <c r="P971" s="16"/>
      <c r="Q971" s="16"/>
      <c r="R971" s="16"/>
      <c r="S971" s="16"/>
      <c r="T971" s="16"/>
      <c r="U971" s="22" t="s">
        <v>3703</v>
      </c>
      <c r="V971" s="23"/>
      <c r="W971" s="24" t="s">
        <v>57</v>
      </c>
      <c r="X971" s="26"/>
      <c r="Y971" s="26"/>
      <c r="Z971" s="26"/>
      <c r="AA971" s="26"/>
      <c r="AB971" s="27"/>
      <c r="AC971" s="27"/>
      <c r="AD971" s="28"/>
      <c r="AE971" s="29"/>
      <c r="AF971" s="29"/>
      <c r="AG971" s="29"/>
    </row>
    <row r="972" spans="1:33" ht="101" hidden="1">
      <c r="A972" s="15">
        <v>44419</v>
      </c>
      <c r="B972" s="16" t="str">
        <f t="shared" si="19"/>
        <v>Hangpt45</v>
      </c>
      <c r="C972" s="22" t="s">
        <v>456</v>
      </c>
      <c r="D972" s="16" t="s">
        <v>457</v>
      </c>
      <c r="E972" s="16"/>
      <c r="F972" s="17" t="str">
        <f t="shared" si="20"/>
        <v>Đã nhận được CV</v>
      </c>
      <c r="G972" s="16" t="s">
        <v>3704</v>
      </c>
      <c r="H972" s="49">
        <v>975752408</v>
      </c>
      <c r="I972" s="16" t="s">
        <v>3705</v>
      </c>
      <c r="J972" s="15"/>
      <c r="K972" s="30" t="s">
        <v>3706</v>
      </c>
      <c r="L972" s="21" t="str">
        <f ca="1">IFERROR(__xludf.DUMMYFUNCTION("if(or(countifs($H$3:H81,H81)&gt;1, countifs($I$3:I81,I81)&gt;1),""Trùng"",if(or(COUNTIFS('Data tổng'!$I:$I,$I81)&gt;1,COUNTIFS('Data tổng'!$H:$H,$H81)&gt;1),""Trùng ""&amp;FILTER('Data tổng'!$B:$B,'Data tổng'!$I:$I=$I81,'Data tổng'!$B:$B&lt;&gt;$B81),""ok""))"),"ok")</f>
        <v>ok</v>
      </c>
      <c r="M972" s="16" t="s">
        <v>40</v>
      </c>
      <c r="N972" s="16" t="s">
        <v>616</v>
      </c>
      <c r="O972" s="16"/>
      <c r="P972" s="16"/>
      <c r="Q972" s="16"/>
      <c r="R972" s="16"/>
      <c r="S972" s="16"/>
      <c r="T972" s="16"/>
      <c r="U972" s="22" t="s">
        <v>3707</v>
      </c>
      <c r="V972" s="23"/>
      <c r="W972" s="24"/>
      <c r="X972" s="26"/>
      <c r="Y972" s="26"/>
      <c r="Z972" s="26"/>
      <c r="AA972" s="26"/>
      <c r="AB972" s="27"/>
      <c r="AC972" s="27"/>
      <c r="AD972" s="28"/>
      <c r="AE972" s="29"/>
      <c r="AF972" s="29"/>
      <c r="AG972" s="29"/>
    </row>
    <row r="973" spans="1:33" ht="38.5" hidden="1">
      <c r="A973" s="15">
        <v>44420</v>
      </c>
      <c r="B973" s="16" t="str">
        <f t="shared" si="19"/>
        <v>Hangpt45</v>
      </c>
      <c r="C973" s="22" t="s">
        <v>667</v>
      </c>
      <c r="D973" s="16" t="s">
        <v>417</v>
      </c>
      <c r="E973" s="16"/>
      <c r="F973" s="17" t="str">
        <f t="shared" si="20"/>
        <v>Fail Phỏng vấn</v>
      </c>
      <c r="G973" s="16" t="s">
        <v>3708</v>
      </c>
      <c r="H973" s="18">
        <v>985294922</v>
      </c>
      <c r="I973" s="16" t="s">
        <v>3709</v>
      </c>
      <c r="J973" s="15"/>
      <c r="K973" s="30" t="s">
        <v>3710</v>
      </c>
      <c r="L973" s="21" t="str">
        <f ca="1">IFERROR(__xludf.DUMMYFUNCTION("if(or(countifs($H$3:H82,H82)&gt;1, countifs($I$3:I82,I82)&gt;1),""Trùng"",if(or(COUNTIFS('Data tổng'!$I:$I,$I82)&gt;1,COUNTIFS('Data tổng'!$H:$H,$H82)&gt;1),""Trùng ""&amp;FILTER('Data tổng'!$B:$B,'Data tổng'!$I:$I=$I82,'Data tổng'!$B:$B&lt;&gt;$B82),""ok""))"),"ok")</f>
        <v>ok</v>
      </c>
      <c r="M973" s="16" t="s">
        <v>40</v>
      </c>
      <c r="N973" s="16" t="s">
        <v>41</v>
      </c>
      <c r="O973" s="16"/>
      <c r="P973" s="16"/>
      <c r="Q973" s="16"/>
      <c r="R973" s="16"/>
      <c r="S973" s="16"/>
      <c r="T973" s="16"/>
      <c r="U973" s="22"/>
      <c r="V973" s="23"/>
      <c r="W973" s="24" t="s">
        <v>57</v>
      </c>
      <c r="X973" s="133">
        <v>44424</v>
      </c>
      <c r="Y973" s="33">
        <v>0.70833333333333337</v>
      </c>
      <c r="Z973" s="26" t="s">
        <v>64</v>
      </c>
      <c r="AA973" s="26" t="s">
        <v>47</v>
      </c>
      <c r="AB973" s="27"/>
      <c r="AC973" s="27"/>
      <c r="AD973" s="28"/>
      <c r="AE973" s="29"/>
      <c r="AF973" s="29"/>
      <c r="AG973" s="29"/>
    </row>
    <row r="974" spans="1:33" ht="26" hidden="1">
      <c r="A974" s="15">
        <v>44420</v>
      </c>
      <c r="B974" s="16" t="str">
        <f t="shared" si="19"/>
        <v>Hangpt45</v>
      </c>
      <c r="C974" s="22" t="s">
        <v>1834</v>
      </c>
      <c r="D974" s="16" t="s">
        <v>457</v>
      </c>
      <c r="E974" s="16"/>
      <c r="F974" s="17" t="str">
        <f t="shared" si="20"/>
        <v>Đã nhận được CV</v>
      </c>
      <c r="G974" s="16" t="s">
        <v>3711</v>
      </c>
      <c r="H974" s="18"/>
      <c r="I974" s="16"/>
      <c r="J974" s="16">
        <v>1985</v>
      </c>
      <c r="K974" s="30" t="s">
        <v>3712</v>
      </c>
      <c r="L974" s="21" t="str">
        <f ca="1">IFERROR(__xludf.DUMMYFUNCTION("if(or(countifs($H$3:H83,H83)&gt;1, countifs($I$3:I83,I83)&gt;1),""Trùng"",if(or(COUNTIFS('Data tổng'!$I:$I,$I83)&gt;1,COUNTIFS('Data tổng'!$H:$H,$H83)&gt;1),""Trùng ""&amp;FILTER('Data tổng'!$B:$B,'Data tổng'!$I:$I=$I83,'Data tổng'!$B:$B&lt;&gt;$B83),""ok""))"),"ok")</f>
        <v>ok</v>
      </c>
      <c r="M974" s="16" t="s">
        <v>40</v>
      </c>
      <c r="N974" s="16" t="s">
        <v>616</v>
      </c>
      <c r="O974" s="16"/>
      <c r="P974" s="16"/>
      <c r="Q974" s="16"/>
      <c r="R974" s="16"/>
      <c r="S974" s="16"/>
      <c r="T974" s="16"/>
      <c r="U974" s="22" t="s">
        <v>3713</v>
      </c>
      <c r="V974" s="23"/>
      <c r="W974" s="24"/>
      <c r="X974" s="26"/>
      <c r="Y974" s="26"/>
      <c r="Z974" s="26"/>
      <c r="AA974" s="26"/>
      <c r="AB974" s="27"/>
      <c r="AC974" s="27"/>
      <c r="AD974" s="28"/>
      <c r="AE974" s="29"/>
      <c r="AF974" s="29"/>
      <c r="AG974" s="29"/>
    </row>
    <row r="975" spans="1:33" ht="26" hidden="1">
      <c r="A975" s="15">
        <v>44420</v>
      </c>
      <c r="B975" s="16" t="str">
        <f t="shared" si="19"/>
        <v>Hangpt45</v>
      </c>
      <c r="C975" s="22" t="s">
        <v>1056</v>
      </c>
      <c r="D975" s="16" t="s">
        <v>457</v>
      </c>
      <c r="E975" s="16"/>
      <c r="F975" s="17" t="str">
        <f t="shared" si="20"/>
        <v>Đã nhận được CV</v>
      </c>
      <c r="G975" s="16" t="s">
        <v>3714</v>
      </c>
      <c r="H975" s="18"/>
      <c r="I975" s="16"/>
      <c r="J975" s="16">
        <v>1988</v>
      </c>
      <c r="K975" s="30" t="s">
        <v>3715</v>
      </c>
      <c r="L975" s="21" t="str">
        <f ca="1">IFERROR(__xludf.DUMMYFUNCTION("if(or(countifs($H$3:H84,H84)&gt;1, countifs($I$3:I84,I84)&gt;1),""Trùng"",if(or(COUNTIFS('Data tổng'!$I:$I,$I84)&gt;1,COUNTIFS('Data tổng'!$H:$H,$H84)&gt;1),""Trùng ""&amp;FILTER('Data tổng'!$B:$B,'Data tổng'!$I:$I=$I84,'Data tổng'!$B:$B&lt;&gt;$B84),""ok""))"),"ok")</f>
        <v>ok</v>
      </c>
      <c r="M975" s="16" t="s">
        <v>40</v>
      </c>
      <c r="N975" s="16" t="s">
        <v>616</v>
      </c>
      <c r="O975" s="16"/>
      <c r="P975" s="16"/>
      <c r="Q975" s="16"/>
      <c r="R975" s="16"/>
      <c r="S975" s="16"/>
      <c r="T975" s="16"/>
      <c r="U975" s="22"/>
      <c r="V975" s="23"/>
      <c r="W975" s="24"/>
      <c r="X975" s="26"/>
      <c r="Y975" s="26"/>
      <c r="Z975" s="26"/>
      <c r="AA975" s="26"/>
      <c r="AB975" s="27"/>
      <c r="AC975" s="27"/>
      <c r="AD975" s="28"/>
      <c r="AE975" s="29"/>
      <c r="AF975" s="29"/>
      <c r="AG975" s="29"/>
    </row>
    <row r="976" spans="1:33" ht="26" hidden="1">
      <c r="A976" s="15">
        <v>44420</v>
      </c>
      <c r="B976" s="16" t="str">
        <f t="shared" si="19"/>
        <v>Hangpt45</v>
      </c>
      <c r="C976" s="22" t="s">
        <v>1056</v>
      </c>
      <c r="D976" s="16" t="s">
        <v>457</v>
      </c>
      <c r="E976" s="16"/>
      <c r="F976" s="17" t="str">
        <f t="shared" si="20"/>
        <v>Đã nhận được CV</v>
      </c>
      <c r="G976" s="16" t="s">
        <v>3716</v>
      </c>
      <c r="H976" s="18"/>
      <c r="I976" s="16"/>
      <c r="J976" s="16">
        <v>1991</v>
      </c>
      <c r="K976" s="30" t="s">
        <v>3717</v>
      </c>
      <c r="L976" s="21" t="str">
        <f ca="1">IFERROR(__xludf.DUMMYFUNCTION("if(or(countifs($H$3:H85,H85)&gt;1, countifs($I$3:I85,I85)&gt;1),""Trùng"",if(or(COUNTIFS('Data tổng'!$I:$I,$I85)&gt;1,COUNTIFS('Data tổng'!$H:$H,$H85)&gt;1),""Trùng ""&amp;FILTER('Data tổng'!$B:$B,'Data tổng'!$I:$I=$I85,'Data tổng'!$B:$B&lt;&gt;$B85),""ok""))"),"ok")</f>
        <v>ok</v>
      </c>
      <c r="M976" s="16" t="s">
        <v>40</v>
      </c>
      <c r="N976" s="16" t="s">
        <v>616</v>
      </c>
      <c r="O976" s="16"/>
      <c r="P976" s="16"/>
      <c r="Q976" s="16"/>
      <c r="R976" s="16"/>
      <c r="S976" s="16"/>
      <c r="T976" s="16"/>
      <c r="U976" s="22"/>
      <c r="V976" s="23"/>
      <c r="W976" s="24"/>
      <c r="X976" s="26"/>
      <c r="Y976" s="26"/>
      <c r="Z976" s="26"/>
      <c r="AA976" s="26"/>
      <c r="AB976" s="27"/>
      <c r="AC976" s="27"/>
      <c r="AD976" s="28"/>
      <c r="AE976" s="29"/>
      <c r="AF976" s="29"/>
      <c r="AG976" s="29"/>
    </row>
    <row r="977" spans="1:33" ht="26" hidden="1">
      <c r="A977" s="15">
        <v>44420</v>
      </c>
      <c r="B977" s="16" t="str">
        <f t="shared" si="19"/>
        <v>Hangpt45</v>
      </c>
      <c r="C977" s="22" t="s">
        <v>456</v>
      </c>
      <c r="D977" s="16" t="s">
        <v>457</v>
      </c>
      <c r="E977" s="16"/>
      <c r="F977" s="17" t="str">
        <f t="shared" si="20"/>
        <v>Đã nhận được CV</v>
      </c>
      <c r="G977" s="16" t="s">
        <v>3718</v>
      </c>
      <c r="H977" s="18">
        <v>349608433</v>
      </c>
      <c r="I977" s="16" t="s">
        <v>3719</v>
      </c>
      <c r="J977" s="15"/>
      <c r="K977" s="30" t="s">
        <v>3720</v>
      </c>
      <c r="L977" s="21" t="str">
        <f ca="1">IFERROR(__xludf.DUMMYFUNCTION("if(or(countifs($H$3:H86,H86)&gt;1, countifs($I$3:I86,I86)&gt;1),""Trùng"",if(or(COUNTIFS('Data tổng'!$I:$I,$I86)&gt;1,COUNTIFS('Data tổng'!$H:$H,$H86)&gt;1),""Trùng ""&amp;FILTER('Data tổng'!$B:$B,'Data tổng'!$I:$I=$I86,'Data tổng'!$B:$B&lt;&gt;$B86),""ok""))"),"ok")</f>
        <v>ok</v>
      </c>
      <c r="M977" s="16" t="s">
        <v>40</v>
      </c>
      <c r="N977" s="16" t="s">
        <v>616</v>
      </c>
      <c r="O977" s="16"/>
      <c r="P977" s="16"/>
      <c r="Q977" s="16"/>
      <c r="R977" s="16"/>
      <c r="S977" s="16"/>
      <c r="T977" s="16"/>
      <c r="U977" s="22" t="s">
        <v>3703</v>
      </c>
      <c r="V977" s="23"/>
      <c r="W977" s="24"/>
      <c r="X977" s="26"/>
      <c r="Y977" s="26"/>
      <c r="Z977" s="26"/>
      <c r="AA977" s="26"/>
      <c r="AB977" s="27"/>
      <c r="AC977" s="27"/>
      <c r="AD977" s="28"/>
      <c r="AE977" s="29"/>
      <c r="AF977" s="29"/>
      <c r="AG977" s="29"/>
    </row>
    <row r="978" spans="1:33" ht="188.5" hidden="1">
      <c r="A978" s="15">
        <v>44421</v>
      </c>
      <c r="B978" s="16" t="str">
        <f t="shared" si="19"/>
        <v>Hangpt45</v>
      </c>
      <c r="C978" s="22" t="s">
        <v>456</v>
      </c>
      <c r="D978" s="16" t="s">
        <v>457</v>
      </c>
      <c r="E978" s="16"/>
      <c r="F978" s="17" t="str">
        <f t="shared" si="20"/>
        <v>Đã nhận được CV</v>
      </c>
      <c r="G978" s="16" t="s">
        <v>3721</v>
      </c>
      <c r="H978" s="18"/>
      <c r="I978" s="16" t="s">
        <v>3722</v>
      </c>
      <c r="J978" s="15"/>
      <c r="K978" s="30" t="s">
        <v>3723</v>
      </c>
      <c r="L978" s="21" t="str">
        <f ca="1">IFERROR(__xludf.DUMMYFUNCTION("if(or(countifs($H$3:H87,H87)&gt;1, countifs($I$3:I87,I87)&gt;1),""Trùng"",if(or(COUNTIFS('Data tổng'!$I:$I,$I87)&gt;1,COUNTIFS('Data tổng'!$H:$H,$H87)&gt;1),""Trùng ""&amp;FILTER('Data tổng'!$B:$B,'Data tổng'!$I:$I=$I87,'Data tổng'!$B:$B&lt;&gt;$B87),""ok""))"),"ok")</f>
        <v>ok</v>
      </c>
      <c r="M978" s="16" t="s">
        <v>83</v>
      </c>
      <c r="N978" s="16" t="s">
        <v>84</v>
      </c>
      <c r="O978" s="16"/>
      <c r="P978" s="16"/>
      <c r="Q978" s="16" t="s">
        <v>207</v>
      </c>
      <c r="R978" s="16"/>
      <c r="S978" s="16"/>
      <c r="T978" s="16"/>
      <c r="U978" s="22" t="s">
        <v>3724</v>
      </c>
      <c r="V978" s="23"/>
      <c r="W978" s="24" t="s">
        <v>731</v>
      </c>
      <c r="X978" s="26"/>
      <c r="Y978" s="26"/>
      <c r="Z978" s="26"/>
      <c r="AA978" s="26"/>
      <c r="AB978" s="27"/>
      <c r="AC978" s="27"/>
      <c r="AD978" s="28"/>
      <c r="AE978" s="29"/>
      <c r="AF978" s="29"/>
      <c r="AG978" s="29"/>
    </row>
    <row r="979" spans="1:33" ht="101" hidden="1">
      <c r="A979" s="15">
        <v>44421</v>
      </c>
      <c r="B979" s="16" t="str">
        <f t="shared" si="19"/>
        <v>Hangpt45</v>
      </c>
      <c r="C979" s="22" t="s">
        <v>456</v>
      </c>
      <c r="D979" s="16" t="s">
        <v>79</v>
      </c>
      <c r="E979" s="16"/>
      <c r="F979" s="17" t="str">
        <f t="shared" si="20"/>
        <v>Từ chối offer</v>
      </c>
      <c r="G979" s="58" t="s">
        <v>3725</v>
      </c>
      <c r="H979" s="18">
        <v>329717979</v>
      </c>
      <c r="I979" s="16" t="s">
        <v>3726</v>
      </c>
      <c r="J979" s="15"/>
      <c r="K979" s="30" t="s">
        <v>3727</v>
      </c>
      <c r="L979" s="21" t="str">
        <f ca="1">IFERROR(__xludf.DUMMYFUNCTION("if(or(countifs($H$3:H88,H88)&gt;1, countifs($I$3:I88,I88)&gt;1),""Trùng"",if(or(COUNTIFS('Data tổng'!$I:$I,$I88)&gt;1,COUNTIFS('Data tổng'!$H:$H,$H88)&gt;1),""Trùng ""&amp;FILTER('Data tổng'!$B:$B,'Data tổng'!$I:$I=$I88,'Data tổng'!$B:$B&lt;&gt;$B88),""ok""))"),"ok")</f>
        <v>ok</v>
      </c>
      <c r="M979" s="16" t="s">
        <v>83</v>
      </c>
      <c r="N979" s="16" t="s">
        <v>84</v>
      </c>
      <c r="O979" s="16"/>
      <c r="P979" s="16"/>
      <c r="Q979" s="16" t="s">
        <v>284</v>
      </c>
      <c r="R979" s="16"/>
      <c r="S979" s="16"/>
      <c r="T979" s="16"/>
      <c r="U979" s="22" t="s">
        <v>3728</v>
      </c>
      <c r="V979" s="23"/>
      <c r="W979" s="24" t="s">
        <v>57</v>
      </c>
      <c r="X979" s="133">
        <v>44433</v>
      </c>
      <c r="Y979" s="33">
        <v>0.70833333333333337</v>
      </c>
      <c r="Z979" s="26" t="s">
        <v>827</v>
      </c>
      <c r="AA979" s="26" t="s">
        <v>57</v>
      </c>
      <c r="AB979" s="39">
        <v>44440</v>
      </c>
      <c r="AC979" s="27" t="s">
        <v>128</v>
      </c>
      <c r="AD979" s="28"/>
      <c r="AE979" s="29"/>
      <c r="AF979" s="29"/>
      <c r="AG979" s="35">
        <v>22000000</v>
      </c>
    </row>
    <row r="980" spans="1:33" ht="76" hidden="1">
      <c r="A980" s="15">
        <v>44424</v>
      </c>
      <c r="B980" s="16" t="str">
        <f t="shared" si="19"/>
        <v>Hangpt45</v>
      </c>
      <c r="C980" s="22" t="s">
        <v>456</v>
      </c>
      <c r="D980" s="16" t="s">
        <v>457</v>
      </c>
      <c r="E980" s="16"/>
      <c r="F980" s="17" t="str">
        <f t="shared" si="20"/>
        <v>Fail CV</v>
      </c>
      <c r="G980" s="16" t="s">
        <v>3729</v>
      </c>
      <c r="H980" s="18"/>
      <c r="I980" s="16" t="s">
        <v>3730</v>
      </c>
      <c r="J980" s="15"/>
      <c r="K980" s="30" t="s">
        <v>3731</v>
      </c>
      <c r="L980" s="21" t="str">
        <f ca="1">IFERROR(__xludf.DUMMYFUNCTION("if(or(countifs($H$3:H89,H89)&gt;1, countifs($I$3:I89,I89)&gt;1),""Trùng"",if(or(COUNTIFS('Data tổng'!$I:$I,$I89)&gt;1,COUNTIFS('Data tổng'!$H:$H,$H89)&gt;1),""Trùng ""&amp;FILTER('Data tổng'!$B:$B,'Data tổng'!$I:$I=$I89,'Data tổng'!$B:$B&lt;&gt;$B89),""ok""))"),"ok")</f>
        <v>ok</v>
      </c>
      <c r="M980" s="16" t="s">
        <v>83</v>
      </c>
      <c r="N980" s="16" t="s">
        <v>84</v>
      </c>
      <c r="O980" s="16"/>
      <c r="P980" s="16"/>
      <c r="Q980" s="16"/>
      <c r="R980" s="16"/>
      <c r="S980" s="16"/>
      <c r="T980" s="16"/>
      <c r="U980" s="22" t="s">
        <v>3732</v>
      </c>
      <c r="V980" s="23"/>
      <c r="W980" s="24" t="s">
        <v>47</v>
      </c>
      <c r="X980" s="26"/>
      <c r="Y980" s="26"/>
      <c r="Z980" s="26"/>
      <c r="AA980" s="26"/>
      <c r="AB980" s="27"/>
      <c r="AC980" s="27"/>
      <c r="AD980" s="28"/>
      <c r="AE980" s="29"/>
      <c r="AF980" s="29"/>
      <c r="AG980" s="29"/>
    </row>
    <row r="981" spans="1:33" ht="26" hidden="1">
      <c r="A981" s="15">
        <v>44424</v>
      </c>
      <c r="B981" s="16" t="str">
        <f t="shared" si="19"/>
        <v>Hangpt45</v>
      </c>
      <c r="C981" s="22" t="s">
        <v>456</v>
      </c>
      <c r="D981" s="16" t="s">
        <v>417</v>
      </c>
      <c r="E981" s="16"/>
      <c r="F981" s="17" t="str">
        <f t="shared" si="20"/>
        <v>Đã nhận được CV</v>
      </c>
      <c r="G981" s="16" t="s">
        <v>3733</v>
      </c>
      <c r="H981" s="18"/>
      <c r="I981" s="16" t="s">
        <v>3734</v>
      </c>
      <c r="J981" s="15"/>
      <c r="K981" s="30" t="s">
        <v>3735</v>
      </c>
      <c r="L981" s="21" t="str">
        <f ca="1">IFERROR(__xludf.DUMMYFUNCTION("if(or(countifs($H$3:H90,H90)&gt;1, countifs($I$3:I90,I90)&gt;1),""Trùng"",if(or(COUNTIFS('Data tổng'!$I:$I,$I90)&gt;1,COUNTIFS('Data tổng'!$H:$H,$H90)&gt;1),""Trùng ""&amp;FILTER('Data tổng'!$B:$B,'Data tổng'!$I:$I=$I90,'Data tổng'!$B:$B&lt;&gt;$B90),""ok""))"),"ok")</f>
        <v>ok</v>
      </c>
      <c r="M981" s="16" t="s">
        <v>83</v>
      </c>
      <c r="N981" s="16" t="s">
        <v>84</v>
      </c>
      <c r="O981" s="16"/>
      <c r="P981" s="16"/>
      <c r="Q981" s="16"/>
      <c r="R981" s="16"/>
      <c r="S981" s="16"/>
      <c r="T981" s="16"/>
      <c r="U981" s="22"/>
      <c r="V981" s="23"/>
      <c r="W981" s="24"/>
      <c r="X981" s="26"/>
      <c r="Y981" s="26"/>
      <c r="Z981" s="26"/>
      <c r="AA981" s="26"/>
      <c r="AB981" s="27"/>
      <c r="AC981" s="27"/>
      <c r="AD981" s="28"/>
      <c r="AE981" s="29"/>
      <c r="AF981" s="29"/>
      <c r="AG981" s="29"/>
    </row>
    <row r="982" spans="1:33" ht="26" hidden="1">
      <c r="A982" s="15">
        <v>44425</v>
      </c>
      <c r="B982" s="16" t="str">
        <f t="shared" si="19"/>
        <v>Hangpt45</v>
      </c>
      <c r="C982" s="22" t="s">
        <v>250</v>
      </c>
      <c r="D982" s="16" t="s">
        <v>417</v>
      </c>
      <c r="E982" s="16"/>
      <c r="F982" s="17" t="str">
        <f t="shared" si="20"/>
        <v>Đã nhận được CV</v>
      </c>
      <c r="G982" s="16" t="s">
        <v>3736</v>
      </c>
      <c r="H982" s="18">
        <v>974027595</v>
      </c>
      <c r="I982" s="16"/>
      <c r="J982" s="15"/>
      <c r="K982" s="30" t="s">
        <v>3737</v>
      </c>
      <c r="L982" s="21" t="str">
        <f ca="1">IFERROR(__xludf.DUMMYFUNCTION("if(or(countifs($H$3:H91,H91)&gt;1, countifs($I$3:I91,I91)&gt;1),""Trùng"",if(or(COUNTIFS('Data tổng'!$I:$I,$I91)&gt;1,COUNTIFS('Data tổng'!$H:$H,$H91)&gt;1),""Trùng ""&amp;FILTER('Data tổng'!$B:$B,'Data tổng'!$I:$I=$I91,'Data tổng'!$B:$B&lt;&gt;$B91),""ok""))"),"ok")</f>
        <v>ok</v>
      </c>
      <c r="M982" s="16" t="s">
        <v>112</v>
      </c>
      <c r="N982" s="16"/>
      <c r="O982" s="16"/>
      <c r="P982" s="16"/>
      <c r="Q982" s="16"/>
      <c r="R982" s="16"/>
      <c r="S982" s="16"/>
      <c r="T982" s="16"/>
      <c r="U982" s="22"/>
      <c r="V982" s="23"/>
      <c r="W982" s="24"/>
      <c r="X982" s="26"/>
      <c r="Y982" s="26"/>
      <c r="Z982" s="26"/>
      <c r="AA982" s="26"/>
      <c r="AB982" s="27"/>
      <c r="AC982" s="27"/>
      <c r="AD982" s="28"/>
      <c r="AE982" s="29"/>
      <c r="AF982" s="29"/>
      <c r="AG982" s="29"/>
    </row>
    <row r="983" spans="1:33" ht="113.5" hidden="1">
      <c r="A983" s="15">
        <v>44425</v>
      </c>
      <c r="B983" s="16" t="str">
        <f t="shared" si="19"/>
        <v>Hangpt45</v>
      </c>
      <c r="C983" s="22" t="s">
        <v>155</v>
      </c>
      <c r="D983" s="16" t="s">
        <v>35</v>
      </c>
      <c r="E983" s="16"/>
      <c r="F983" s="17" t="str">
        <f t="shared" si="20"/>
        <v>Đã nhận được CV</v>
      </c>
      <c r="G983" s="16" t="s">
        <v>1118</v>
      </c>
      <c r="H983" s="18">
        <v>355324555</v>
      </c>
      <c r="I983" s="16"/>
      <c r="J983" s="15"/>
      <c r="K983" s="30" t="s">
        <v>3738</v>
      </c>
      <c r="L983" s="21" t="str">
        <f ca="1">IFERROR(__xludf.DUMMYFUNCTION("if(or(countifs($H$3:H92,H92)&gt;1, countifs($I$3:I92,I92)&gt;1),""Trùng"",if(or(COUNTIFS('Data tổng'!$I:$I,$I92)&gt;1,COUNTIFS('Data tổng'!$H:$H,$H92)&gt;1),""Trùng ""&amp;FILTER('Data tổng'!$B:$B,'Data tổng'!$I:$I=$I92,'Data tổng'!$B:$B&lt;&gt;$B92),""ok""))"),"ok")</f>
        <v>ok</v>
      </c>
      <c r="M983" s="16" t="s">
        <v>112</v>
      </c>
      <c r="N983" s="16"/>
      <c r="O983" s="16"/>
      <c r="P983" s="16"/>
      <c r="Q983" s="16"/>
      <c r="R983" s="16"/>
      <c r="S983" s="16"/>
      <c r="T983" s="16"/>
      <c r="U983" s="22" t="s">
        <v>3739</v>
      </c>
      <c r="V983" s="23"/>
      <c r="W983" s="24" t="s">
        <v>731</v>
      </c>
      <c r="X983" s="26"/>
      <c r="Y983" s="26"/>
      <c r="Z983" s="26"/>
      <c r="AA983" s="26"/>
      <c r="AB983" s="27"/>
      <c r="AC983" s="27"/>
      <c r="AD983" s="28"/>
      <c r="AE983" s="29"/>
      <c r="AF983" s="29"/>
      <c r="AG983" s="29"/>
    </row>
    <row r="984" spans="1:33" ht="113.5" hidden="1">
      <c r="A984" s="15">
        <v>44425</v>
      </c>
      <c r="B984" s="16" t="str">
        <f t="shared" si="19"/>
        <v>Hangpt45</v>
      </c>
      <c r="C984" s="22" t="s">
        <v>155</v>
      </c>
      <c r="D984" s="16" t="s">
        <v>35</v>
      </c>
      <c r="E984" s="16"/>
      <c r="F984" s="17" t="str">
        <f t="shared" si="20"/>
        <v>Đã nhận được CV</v>
      </c>
      <c r="G984" s="16" t="s">
        <v>3740</v>
      </c>
      <c r="H984" s="18">
        <v>974189914</v>
      </c>
      <c r="I984" s="16"/>
      <c r="J984" s="15"/>
      <c r="K984" s="30" t="s">
        <v>3741</v>
      </c>
      <c r="L984" s="21" t="str">
        <f ca="1">IFERROR(__xludf.DUMMYFUNCTION("if(or(countifs($H$3:H93,H93)&gt;1, countifs($I$3:I93,I93)&gt;1),""Trùng"",if(or(COUNTIFS('Data tổng'!$I:$I,$I93)&gt;1,COUNTIFS('Data tổng'!$H:$H,$H93)&gt;1),""Trùng ""&amp;FILTER('Data tổng'!$B:$B,'Data tổng'!$I:$I=$I93,'Data tổng'!$B:$B&lt;&gt;$B93),""ok""))"),"ok")</f>
        <v>ok</v>
      </c>
      <c r="M984" s="16" t="s">
        <v>112</v>
      </c>
      <c r="N984" s="16"/>
      <c r="O984" s="16"/>
      <c r="P984" s="16"/>
      <c r="Q984" s="16"/>
      <c r="R984" s="16"/>
      <c r="S984" s="16"/>
      <c r="T984" s="16"/>
      <c r="U984" s="22" t="s">
        <v>3739</v>
      </c>
      <c r="V984" s="23"/>
      <c r="W984" s="24" t="s">
        <v>731</v>
      </c>
      <c r="X984" s="26"/>
      <c r="Y984" s="26"/>
      <c r="Z984" s="26"/>
      <c r="AA984" s="26"/>
      <c r="AB984" s="27"/>
      <c r="AC984" s="27"/>
      <c r="AD984" s="28"/>
      <c r="AE984" s="29"/>
      <c r="AF984" s="29"/>
      <c r="AG984" s="29"/>
    </row>
    <row r="985" spans="1:33" ht="113.5" hidden="1">
      <c r="A985" s="15">
        <v>44425</v>
      </c>
      <c r="B985" s="16" t="str">
        <f t="shared" si="19"/>
        <v>Hangpt45</v>
      </c>
      <c r="C985" s="22" t="s">
        <v>155</v>
      </c>
      <c r="D985" s="16" t="s">
        <v>35</v>
      </c>
      <c r="E985" s="16"/>
      <c r="F985" s="17" t="str">
        <f t="shared" si="20"/>
        <v>Đã nhận được CV</v>
      </c>
      <c r="G985" s="16" t="s">
        <v>3742</v>
      </c>
      <c r="H985" s="18">
        <v>359010998</v>
      </c>
      <c r="I985" s="16"/>
      <c r="J985" s="15"/>
      <c r="K985" s="30" t="s">
        <v>3743</v>
      </c>
      <c r="L985" s="21" t="str">
        <f ca="1">IFERROR(__xludf.DUMMYFUNCTION("if(or(countifs($H$3:H94,H94)&gt;1, countifs($I$3:I94,I94)&gt;1),""Trùng"",if(or(COUNTIFS('Data tổng'!$I:$I,$I94)&gt;1,COUNTIFS('Data tổng'!$H:$H,$H94)&gt;1),""Trùng ""&amp;FILTER('Data tổng'!$B:$B,'Data tổng'!$I:$I=$I94,'Data tổng'!$B:$B&lt;&gt;$B94),""ok""))"),"ok")</f>
        <v>ok</v>
      </c>
      <c r="M985" s="16" t="s">
        <v>112</v>
      </c>
      <c r="N985" s="16"/>
      <c r="O985" s="16"/>
      <c r="P985" s="16"/>
      <c r="Q985" s="16"/>
      <c r="R985" s="16"/>
      <c r="S985" s="16"/>
      <c r="T985" s="16"/>
      <c r="U985" s="22" t="s">
        <v>3739</v>
      </c>
      <c r="V985" s="23"/>
      <c r="W985" s="24" t="s">
        <v>731</v>
      </c>
      <c r="X985" s="26"/>
      <c r="Y985" s="26"/>
      <c r="Z985" s="26"/>
      <c r="AA985" s="26"/>
      <c r="AB985" s="27"/>
      <c r="AC985" s="27"/>
      <c r="AD985" s="28"/>
      <c r="AE985" s="29"/>
      <c r="AF985" s="29"/>
      <c r="AG985" s="29"/>
    </row>
    <row r="986" spans="1:33" ht="113.5" hidden="1">
      <c r="A986" s="15">
        <v>44425</v>
      </c>
      <c r="B986" s="16" t="str">
        <f t="shared" si="19"/>
        <v>Hangpt45</v>
      </c>
      <c r="C986" s="22" t="s">
        <v>155</v>
      </c>
      <c r="D986" s="16" t="s">
        <v>35</v>
      </c>
      <c r="E986" s="16"/>
      <c r="F986" s="17" t="str">
        <f t="shared" si="20"/>
        <v>Đã nhận được CV</v>
      </c>
      <c r="G986" s="16" t="s">
        <v>3744</v>
      </c>
      <c r="H986" s="18">
        <v>962493534</v>
      </c>
      <c r="I986" s="16"/>
      <c r="J986" s="15"/>
      <c r="K986" s="30" t="s">
        <v>3745</v>
      </c>
      <c r="L986" s="21" t="str">
        <f ca="1">IFERROR(__xludf.DUMMYFUNCTION("if(or(countifs($H$3:H95,H95)&gt;1, countifs($I$3:I95,I95)&gt;1),""Trùng"",if(or(COUNTIFS('Data tổng'!$I:$I,$I95)&gt;1,COUNTIFS('Data tổng'!$H:$H,$H95)&gt;1),""Trùng ""&amp;FILTER('Data tổng'!$B:$B,'Data tổng'!$I:$I=$I95,'Data tổng'!$B:$B&lt;&gt;$B95),""ok""))"),"ok")</f>
        <v>ok</v>
      </c>
      <c r="M986" s="16" t="s">
        <v>112</v>
      </c>
      <c r="N986" s="16"/>
      <c r="O986" s="16"/>
      <c r="P986" s="16"/>
      <c r="Q986" s="16"/>
      <c r="R986" s="16"/>
      <c r="S986" s="16"/>
      <c r="T986" s="16"/>
      <c r="U986" s="22" t="s">
        <v>3739</v>
      </c>
      <c r="V986" s="23"/>
      <c r="W986" s="24" t="s">
        <v>731</v>
      </c>
      <c r="X986" s="26"/>
      <c r="Y986" s="26"/>
      <c r="Z986" s="26"/>
      <c r="AA986" s="26"/>
      <c r="AB986" s="27"/>
      <c r="AC986" s="27"/>
      <c r="AD986" s="28"/>
      <c r="AE986" s="29"/>
      <c r="AF986" s="29"/>
      <c r="AG986" s="29"/>
    </row>
    <row r="987" spans="1:33" ht="38.5" hidden="1">
      <c r="A987" s="15">
        <v>44426</v>
      </c>
      <c r="B987" s="16" t="str">
        <f t="shared" si="19"/>
        <v>Hangpt45</v>
      </c>
      <c r="C987" s="22" t="s">
        <v>2117</v>
      </c>
      <c r="D987" s="16"/>
      <c r="E987" s="16"/>
      <c r="F987" s="17" t="str">
        <f t="shared" si="20"/>
        <v>Fail Phỏng vấn</v>
      </c>
      <c r="G987" s="16" t="s">
        <v>3746</v>
      </c>
      <c r="H987" s="18">
        <v>987714274</v>
      </c>
      <c r="I987" s="16" t="s">
        <v>3747</v>
      </c>
      <c r="J987" s="15"/>
      <c r="K987" s="30" t="s">
        <v>3748</v>
      </c>
      <c r="L987" s="21" t="str">
        <f ca="1">IFERROR(__xludf.DUMMYFUNCTION("if(or(countifs($H$3:H96,H96)&gt;1, countifs($I$3:I96,I96)&gt;1),""Trùng"",if(or(COUNTIFS('Data tổng'!$I:$I,$I96)&gt;1,COUNTIFS('Data tổng'!$H:$H,$H96)&gt;1),""Trùng ""&amp;FILTER('Data tổng'!$B:$B,'Data tổng'!$I:$I=$I96,'Data tổng'!$B:$B&lt;&gt;$B96),""ok""))"),"ok")</f>
        <v>ok</v>
      </c>
      <c r="M987" s="16" t="s">
        <v>83</v>
      </c>
      <c r="N987" s="16" t="s">
        <v>243</v>
      </c>
      <c r="O987" s="16"/>
      <c r="P987" s="16"/>
      <c r="Q987" s="16"/>
      <c r="R987" s="16"/>
      <c r="S987" s="16"/>
      <c r="T987" s="16"/>
      <c r="U987" s="22"/>
      <c r="V987" s="23"/>
      <c r="W987" s="24" t="s">
        <v>57</v>
      </c>
      <c r="X987" s="133">
        <v>44427</v>
      </c>
      <c r="Y987" s="33">
        <v>0.71875</v>
      </c>
      <c r="Z987" s="26" t="s">
        <v>1446</v>
      </c>
      <c r="AA987" s="26" t="s">
        <v>47</v>
      </c>
      <c r="AB987" s="27"/>
      <c r="AC987" s="27"/>
      <c r="AD987" s="28"/>
      <c r="AE987" s="29"/>
      <c r="AF987" s="29"/>
      <c r="AG987" s="29"/>
    </row>
    <row r="988" spans="1:33" ht="26.5" hidden="1">
      <c r="A988" s="15">
        <v>44420</v>
      </c>
      <c r="B988" s="16" t="str">
        <f t="shared" si="19"/>
        <v>Hangpt45</v>
      </c>
      <c r="C988" s="22" t="s">
        <v>155</v>
      </c>
      <c r="D988" s="16" t="s">
        <v>79</v>
      </c>
      <c r="E988" s="16"/>
      <c r="F988" s="17" t="str">
        <f t="shared" si="20"/>
        <v>Đã onboard</v>
      </c>
      <c r="G988" s="16" t="s">
        <v>3749</v>
      </c>
      <c r="H988" s="18">
        <v>916009985</v>
      </c>
      <c r="I988" s="16" t="s">
        <v>3750</v>
      </c>
      <c r="J988" s="15">
        <v>33729</v>
      </c>
      <c r="K988" s="30" t="s">
        <v>3751</v>
      </c>
      <c r="L988" s="21" t="str">
        <f ca="1">IFERROR(__xludf.DUMMYFUNCTION("if(or(countifs($H$3:H97,H97)&gt;1, countifs($I$3:I97,I97)&gt;1),""Trùng"",if(or(COUNTIFS('Data tổng'!$I:$I,$I97)&gt;1,COUNTIFS('Data tổng'!$H:$H,$H97)&gt;1),""Trùng ""&amp;FILTER('Data tổng'!$B:$B,'Data tổng'!$I:$I=$I97,'Data tổng'!$B:$B&lt;&gt;$B97),""ok""))"),"ok")</f>
        <v>ok</v>
      </c>
      <c r="M988" s="16" t="s">
        <v>801</v>
      </c>
      <c r="N988" s="16"/>
      <c r="O988" s="16"/>
      <c r="P988" s="16"/>
      <c r="Q988" s="16"/>
      <c r="R988" s="16"/>
      <c r="S988" s="16"/>
      <c r="T988" s="16"/>
      <c r="U988" s="22"/>
      <c r="V988" s="23">
        <v>44420</v>
      </c>
      <c r="W988" s="24" t="s">
        <v>57</v>
      </c>
      <c r="X988" s="133">
        <v>44422</v>
      </c>
      <c r="Y988" s="33">
        <v>0.39583333333333331</v>
      </c>
      <c r="Z988" s="26" t="s">
        <v>160</v>
      </c>
      <c r="AA988" s="26" t="s">
        <v>57</v>
      </c>
      <c r="AB988" s="39">
        <v>44424</v>
      </c>
      <c r="AC988" s="27" t="s">
        <v>65</v>
      </c>
      <c r="AD988" s="28">
        <v>44445</v>
      </c>
      <c r="AE988" s="29" t="s">
        <v>65</v>
      </c>
      <c r="AF988" s="29" t="s">
        <v>116</v>
      </c>
      <c r="AG988" s="35">
        <v>17000000</v>
      </c>
    </row>
    <row r="989" spans="1:33" ht="63.5" hidden="1">
      <c r="A989" s="15">
        <v>44427</v>
      </c>
      <c r="B989" s="16" t="str">
        <f t="shared" si="19"/>
        <v>Hangpt45</v>
      </c>
      <c r="C989" s="22" t="s">
        <v>456</v>
      </c>
      <c r="D989" s="16" t="s">
        <v>417</v>
      </c>
      <c r="E989" s="16"/>
      <c r="F989" s="17" t="str">
        <f t="shared" si="20"/>
        <v>Không onboard</v>
      </c>
      <c r="G989" s="16" t="s">
        <v>3752</v>
      </c>
      <c r="H989" s="18">
        <v>988852125</v>
      </c>
      <c r="I989" s="16" t="s">
        <v>3753</v>
      </c>
      <c r="J989" s="15"/>
      <c r="K989" s="30" t="s">
        <v>3754</v>
      </c>
      <c r="L989" s="21" t="str">
        <f ca="1">IFERROR(__xludf.DUMMYFUNCTION("if(or(countifs($H$3:H98,H98)&gt;1, countifs($I$3:I98,I98)&gt;1),""Trùng"",if(or(COUNTIFS('Data tổng'!$I:$I,$I98)&gt;1,COUNTIFS('Data tổng'!$H:$H,$H98)&gt;1),""Trùng ""&amp;FILTER('Data tổng'!$B:$B,'Data tổng'!$I:$I=$I98,'Data tổng'!$B:$B&lt;&gt;$B98),""ok""))"),"ok")</f>
        <v>ok</v>
      </c>
      <c r="M989" s="16" t="s">
        <v>217</v>
      </c>
      <c r="N989" s="16"/>
      <c r="O989" s="16"/>
      <c r="P989" s="16"/>
      <c r="Q989" s="16"/>
      <c r="R989" s="16"/>
      <c r="S989" s="16"/>
      <c r="T989" s="16"/>
      <c r="U989" s="22" t="s">
        <v>3755</v>
      </c>
      <c r="V989" s="23"/>
      <c r="W989" s="24" t="s">
        <v>57</v>
      </c>
      <c r="X989" s="133">
        <v>44431</v>
      </c>
      <c r="Y989" s="26"/>
      <c r="Z989" s="26" t="s">
        <v>1446</v>
      </c>
      <c r="AA989" s="26" t="s">
        <v>57</v>
      </c>
      <c r="AB989" s="39">
        <v>44435</v>
      </c>
      <c r="AC989" s="27" t="s">
        <v>65</v>
      </c>
      <c r="AD989" s="28"/>
      <c r="AE989" s="29" t="s">
        <v>128</v>
      </c>
      <c r="AF989" s="29"/>
      <c r="AG989" s="35">
        <v>27000000</v>
      </c>
    </row>
    <row r="990" spans="1:33" hidden="1">
      <c r="A990" s="15">
        <v>44427</v>
      </c>
      <c r="B990" s="16" t="str">
        <f t="shared" si="19"/>
        <v>Hangpt45</v>
      </c>
      <c r="C990" s="22" t="s">
        <v>456</v>
      </c>
      <c r="D990" s="16" t="s">
        <v>417</v>
      </c>
      <c r="E990" s="16"/>
      <c r="F990" s="17" t="str">
        <f t="shared" si="20"/>
        <v>Fail CV</v>
      </c>
      <c r="G990" s="16" t="s">
        <v>3756</v>
      </c>
      <c r="H990" s="18"/>
      <c r="I990" s="16" t="s">
        <v>3757</v>
      </c>
      <c r="J990" s="15"/>
      <c r="K990" s="30" t="s">
        <v>3758</v>
      </c>
      <c r="L990" s="21" t="str">
        <f ca="1">IFERROR(__xludf.DUMMYFUNCTION("if(or(countifs($H$3:H99,H99)&gt;1, countifs($I$3:I99,I99)&gt;1),""Trùng"",if(or(COUNTIFS('Data tổng'!$I:$I,$I99)&gt;1,COUNTIFS('Data tổng'!$H:$H,$H99)&gt;1),""Trùng ""&amp;FILTER('Data tổng'!$B:$B,'Data tổng'!$I:$I=$I99,'Data tổng'!$B:$B&lt;&gt;$B99),""ok""))"),"ok")</f>
        <v>ok</v>
      </c>
      <c r="M990" s="16" t="s">
        <v>83</v>
      </c>
      <c r="N990" s="16" t="s">
        <v>84</v>
      </c>
      <c r="O990" s="16"/>
      <c r="P990" s="16"/>
      <c r="Q990" s="16"/>
      <c r="R990" s="16"/>
      <c r="S990" s="16"/>
      <c r="T990" s="16"/>
      <c r="U990" s="22" t="s">
        <v>3759</v>
      </c>
      <c r="V990" s="23"/>
      <c r="W990" s="24" t="s">
        <v>47</v>
      </c>
      <c r="X990" s="26"/>
      <c r="Y990" s="26"/>
      <c r="Z990" s="26"/>
      <c r="AA990" s="26"/>
      <c r="AB990" s="27"/>
      <c r="AC990" s="27"/>
      <c r="AD990" s="28"/>
      <c r="AE990" s="29"/>
      <c r="AF990" s="29"/>
      <c r="AG990" s="29"/>
    </row>
    <row r="991" spans="1:33" ht="26" hidden="1">
      <c r="A991" s="15">
        <v>44428</v>
      </c>
      <c r="B991" s="16" t="str">
        <f t="shared" si="19"/>
        <v>Hangpt45</v>
      </c>
      <c r="C991" s="22" t="s">
        <v>2117</v>
      </c>
      <c r="D991" s="16"/>
      <c r="E991" s="16"/>
      <c r="F991" s="17" t="str">
        <f t="shared" si="20"/>
        <v>Fail CV</v>
      </c>
      <c r="G991" s="16" t="s">
        <v>3760</v>
      </c>
      <c r="H991" s="18">
        <v>964391820</v>
      </c>
      <c r="I991" s="16" t="s">
        <v>3761</v>
      </c>
      <c r="J991" s="16"/>
      <c r="K991" s="30" t="s">
        <v>3762</v>
      </c>
      <c r="L991" s="21" t="str">
        <f ca="1">IFERROR(__xludf.DUMMYFUNCTION("if(or(countifs($H$3:H100,H100)&gt;1, countifs($I$3:I100,I100)&gt;1),""Trùng"",if(or(COUNTIFS('Data tổng'!$I:$I,$I100)&gt;1,COUNTIFS('Data tổng'!$H:$H,$H100)&gt;1),""Trùng ""&amp;FILTER('Data tổng'!$B:$B,'Data tổng'!$I:$I=$I100,'Data tổng'!$B:$B&lt;&gt;$B100),""ok""))"),"ok")</f>
        <v>ok</v>
      </c>
      <c r="M991" s="16" t="s">
        <v>83</v>
      </c>
      <c r="N991" s="16" t="s">
        <v>243</v>
      </c>
      <c r="O991" s="16"/>
      <c r="P991" s="16"/>
      <c r="Q991" s="16"/>
      <c r="R991" s="16"/>
      <c r="S991" s="16"/>
      <c r="T991" s="16"/>
      <c r="U991" s="22"/>
      <c r="V991" s="23"/>
      <c r="W991" s="24" t="s">
        <v>47</v>
      </c>
      <c r="X991" s="26"/>
      <c r="Y991" s="26"/>
      <c r="Z991" s="26"/>
      <c r="AA991" s="26"/>
      <c r="AB991" s="27"/>
      <c r="AC991" s="27"/>
      <c r="AD991" s="28"/>
      <c r="AE991" s="29"/>
      <c r="AF991" s="29"/>
      <c r="AG991" s="29"/>
    </row>
    <row r="992" spans="1:33" ht="26" hidden="1">
      <c r="A992" s="15">
        <v>44428</v>
      </c>
      <c r="B992" s="16" t="str">
        <f t="shared" si="19"/>
        <v>Hangpt45</v>
      </c>
      <c r="C992" s="22" t="s">
        <v>2117</v>
      </c>
      <c r="D992" s="16"/>
      <c r="E992" s="16"/>
      <c r="F992" s="17" t="str">
        <f t="shared" si="20"/>
        <v>Fail CV</v>
      </c>
      <c r="G992" s="16" t="s">
        <v>2264</v>
      </c>
      <c r="H992" s="18">
        <v>365424902</v>
      </c>
      <c r="I992" s="16" t="s">
        <v>2265</v>
      </c>
      <c r="J992" s="16"/>
      <c r="K992" s="30" t="s">
        <v>3763</v>
      </c>
      <c r="L992" s="21" t="str">
        <f ca="1">IFERROR(__xludf.DUMMYFUNCTION("if(or(countifs($H$3:H101,H101)&gt;1, countifs($I$3:I101,I101)&gt;1),""Trùng"",if(or(COUNTIFS('Data tổng'!$I:$I,$I101)&gt;1,COUNTIFS('Data tổng'!$H:$H,$H101)&gt;1),""Trùng ""&amp;FILTER('Data tổng'!$B:$B,'Data tổng'!$I:$I=$I101,'Data tổng'!$B:$B&lt;&gt;$B101),""ok""))"),"ok")</f>
        <v>ok</v>
      </c>
      <c r="M992" s="16" t="s">
        <v>83</v>
      </c>
      <c r="N992" s="16" t="s">
        <v>243</v>
      </c>
      <c r="O992" s="16"/>
      <c r="P992" s="16"/>
      <c r="Q992" s="16"/>
      <c r="R992" s="16"/>
      <c r="S992" s="16"/>
      <c r="T992" s="16"/>
      <c r="U992" s="22"/>
      <c r="V992" s="23"/>
      <c r="W992" s="24" t="s">
        <v>47</v>
      </c>
      <c r="X992" s="26"/>
      <c r="Y992" s="26"/>
      <c r="Z992" s="26"/>
      <c r="AA992" s="26"/>
      <c r="AB992" s="27"/>
      <c r="AC992" s="27"/>
      <c r="AD992" s="28"/>
      <c r="AE992" s="29"/>
      <c r="AF992" s="29"/>
      <c r="AG992" s="29"/>
    </row>
    <row r="993" spans="1:33" ht="26" hidden="1">
      <c r="A993" s="15">
        <v>44428</v>
      </c>
      <c r="B993" s="16" t="str">
        <f t="shared" si="19"/>
        <v>Hangpt45</v>
      </c>
      <c r="C993" s="22" t="s">
        <v>2117</v>
      </c>
      <c r="D993" s="16"/>
      <c r="E993" s="16"/>
      <c r="F993" s="17" t="str">
        <f t="shared" si="20"/>
        <v>Fail CV</v>
      </c>
      <c r="G993" s="16" t="s">
        <v>3764</v>
      </c>
      <c r="H993" s="18">
        <v>982215535</v>
      </c>
      <c r="I993" s="16" t="s">
        <v>3765</v>
      </c>
      <c r="J993" s="16"/>
      <c r="K993" s="30" t="s">
        <v>3766</v>
      </c>
      <c r="L993" s="21" t="str">
        <f ca="1">IFERROR(__xludf.DUMMYFUNCTION("if(or(countifs($H$3:H102,H102)&gt;1, countifs($I$3:I102,I102)&gt;1),""Trùng"",if(or(COUNTIFS('Data tổng'!$I:$I,$I102)&gt;1,COUNTIFS('Data tổng'!$H:$H,$H102)&gt;1),""Trùng ""&amp;FILTER('Data tổng'!$B:$B,'Data tổng'!$I:$I=$I102,'Data tổng'!$B:$B&lt;&gt;$B102),""ok""))"),"ok")</f>
        <v>ok</v>
      </c>
      <c r="M993" s="16" t="s">
        <v>83</v>
      </c>
      <c r="N993" s="16" t="s">
        <v>243</v>
      </c>
      <c r="O993" s="16"/>
      <c r="P993" s="16"/>
      <c r="Q993" s="16"/>
      <c r="R993" s="16"/>
      <c r="S993" s="16"/>
      <c r="T993" s="16"/>
      <c r="U993" s="22"/>
      <c r="V993" s="23"/>
      <c r="W993" s="24" t="s">
        <v>47</v>
      </c>
      <c r="X993" s="26"/>
      <c r="Y993" s="26"/>
      <c r="Z993" s="26"/>
      <c r="AA993" s="26"/>
      <c r="AB993" s="27"/>
      <c r="AC993" s="27"/>
      <c r="AD993" s="28"/>
      <c r="AE993" s="29"/>
      <c r="AF993" s="29"/>
      <c r="AG993" s="29"/>
    </row>
    <row r="994" spans="1:33" ht="26" hidden="1">
      <c r="A994" s="15">
        <v>44428</v>
      </c>
      <c r="B994" s="16" t="str">
        <f t="shared" si="19"/>
        <v>Hangpt45</v>
      </c>
      <c r="C994" s="22" t="s">
        <v>2117</v>
      </c>
      <c r="D994" s="16"/>
      <c r="E994" s="16"/>
      <c r="F994" s="17" t="str">
        <f t="shared" si="20"/>
        <v>Đã nhận được CV</v>
      </c>
      <c r="G994" s="16" t="s">
        <v>3767</v>
      </c>
      <c r="H994" s="18">
        <v>966970492</v>
      </c>
      <c r="I994" s="16" t="s">
        <v>3768</v>
      </c>
      <c r="J994" s="16"/>
      <c r="K994" s="30" t="s">
        <v>3769</v>
      </c>
      <c r="L994" s="21" t="str">
        <f ca="1">IFERROR(__xludf.DUMMYFUNCTION("if(or(countifs($H$3:H103,H103)&gt;1, countifs($I$3:I103,I103)&gt;1),""Trùng"",if(or(COUNTIFS('Data tổng'!$I:$I,$I103)&gt;1,COUNTIFS('Data tổng'!$H:$H,$H103)&gt;1),""Trùng ""&amp;FILTER('Data tổng'!$B:$B,'Data tổng'!$I:$I=$I103,'Data tổng'!$B:$B&lt;&gt;$B103),""ok""))"),"ok")</f>
        <v>ok</v>
      </c>
      <c r="M994" s="16" t="s">
        <v>83</v>
      </c>
      <c r="N994" s="16" t="s">
        <v>243</v>
      </c>
      <c r="O994" s="16"/>
      <c r="P994" s="16"/>
      <c r="Q994" s="16"/>
      <c r="R994" s="16"/>
      <c r="S994" s="16"/>
      <c r="T994" s="16"/>
      <c r="U994" s="22"/>
      <c r="V994" s="23"/>
      <c r="W994" s="24"/>
      <c r="X994" s="26"/>
      <c r="Y994" s="26"/>
      <c r="Z994" s="26"/>
      <c r="AA994" s="26"/>
      <c r="AB994" s="27"/>
      <c r="AC994" s="27"/>
      <c r="AD994" s="28"/>
      <c r="AE994" s="29"/>
      <c r="AF994" s="29"/>
      <c r="AG994" s="29"/>
    </row>
    <row r="995" spans="1:33" ht="26" hidden="1">
      <c r="A995" s="15">
        <v>44428</v>
      </c>
      <c r="B995" s="16" t="str">
        <f t="shared" si="19"/>
        <v>Hangpt45</v>
      </c>
      <c r="C995" s="22" t="s">
        <v>2117</v>
      </c>
      <c r="D995" s="16"/>
      <c r="E995" s="16"/>
      <c r="F995" s="17" t="str">
        <f t="shared" si="20"/>
        <v>Đã nhận được CV</v>
      </c>
      <c r="G995" s="16" t="s">
        <v>3770</v>
      </c>
      <c r="H995" s="18">
        <v>962378563</v>
      </c>
      <c r="I995" s="16" t="s">
        <v>3771</v>
      </c>
      <c r="J995" s="16"/>
      <c r="K995" s="30" t="s">
        <v>3772</v>
      </c>
      <c r="L995" s="21" t="str">
        <f ca="1">IFERROR(__xludf.DUMMYFUNCTION("if(or(countifs($H$3:H104,H104)&gt;1, countifs($I$3:I104,I104)&gt;1),""Trùng"",if(or(COUNTIFS('Data tổng'!$I:$I,$I104)&gt;1,COUNTIFS('Data tổng'!$H:$H,$H104)&gt;1),""Trùng ""&amp;FILTER('Data tổng'!$B:$B,'Data tổng'!$I:$I=$I104,'Data tổng'!$B:$B&lt;&gt;$B104),""ok""))"),"ok")</f>
        <v>ok</v>
      </c>
      <c r="M995" s="16" t="s">
        <v>83</v>
      </c>
      <c r="N995" s="16" t="s">
        <v>243</v>
      </c>
      <c r="O995" s="16"/>
      <c r="P995" s="16"/>
      <c r="Q995" s="16"/>
      <c r="R995" s="16"/>
      <c r="S995" s="16"/>
      <c r="T995" s="16"/>
      <c r="U995" s="22"/>
      <c r="V995" s="23"/>
      <c r="W995" s="24"/>
      <c r="X995" s="26"/>
      <c r="Y995" s="26"/>
      <c r="Z995" s="26"/>
      <c r="AA995" s="26"/>
      <c r="AB995" s="27"/>
      <c r="AC995" s="27"/>
      <c r="AD995" s="28"/>
      <c r="AE995" s="29"/>
      <c r="AF995" s="29"/>
      <c r="AG995" s="29"/>
    </row>
    <row r="996" spans="1:33" ht="409.6" hidden="1">
      <c r="A996" s="15">
        <v>44428</v>
      </c>
      <c r="B996" s="16" t="str">
        <f t="shared" si="19"/>
        <v>Hangpt45</v>
      </c>
      <c r="C996" s="22" t="s">
        <v>2117</v>
      </c>
      <c r="D996" s="16"/>
      <c r="E996" s="16"/>
      <c r="F996" s="17" t="str">
        <f t="shared" si="20"/>
        <v>Pass Phỏng vấn</v>
      </c>
      <c r="G996" s="58" t="s">
        <v>2131</v>
      </c>
      <c r="H996" s="18">
        <v>989834793</v>
      </c>
      <c r="I996" s="16" t="s">
        <v>2132</v>
      </c>
      <c r="J996" s="16"/>
      <c r="K996" s="30" t="s">
        <v>2134</v>
      </c>
      <c r="L996" s="21" t="str">
        <f ca="1">IFERROR(__xludf.DUMMYFUNCTION("if(or(countifs($H$3:H105,H105)&gt;1, countifs($I$3:I105,I105)&gt;1),""Trùng"",if(or(COUNTIFS('Data tổng'!$I:$I,$I105)&gt;1,COUNTIFS('Data tổng'!$H:$H,$H105)&gt;1),""Trùng ""&amp;FILTER('Data tổng'!$B:$B,'Data tổng'!$I:$I=$I105,'Data tổng'!$B:$B&lt;&gt;$B105),""ok""))"),"ok")</f>
        <v>ok</v>
      </c>
      <c r="M996" s="16" t="s">
        <v>83</v>
      </c>
      <c r="N996" s="16" t="s">
        <v>243</v>
      </c>
      <c r="O996" s="16"/>
      <c r="P996" s="16"/>
      <c r="Q996" s="16"/>
      <c r="R996" s="16"/>
      <c r="S996" s="16"/>
      <c r="T996" s="16"/>
      <c r="U996" s="22" t="s">
        <v>2135</v>
      </c>
      <c r="V996" s="23"/>
      <c r="W996" s="24" t="s">
        <v>57</v>
      </c>
      <c r="X996" s="133">
        <v>44433</v>
      </c>
      <c r="Y996" s="33">
        <v>0.41666666666666669</v>
      </c>
      <c r="Z996" s="26" t="s">
        <v>1446</v>
      </c>
      <c r="AA996" s="26" t="s">
        <v>57</v>
      </c>
      <c r="AB996" s="27"/>
      <c r="AC996" s="27"/>
      <c r="AD996" s="28"/>
      <c r="AE996" s="29"/>
      <c r="AF996" s="29"/>
      <c r="AG996" s="29"/>
    </row>
    <row r="997" spans="1:33" ht="26" hidden="1">
      <c r="A997" s="15">
        <v>44428</v>
      </c>
      <c r="B997" s="16" t="str">
        <f t="shared" si="19"/>
        <v>Hangpt45</v>
      </c>
      <c r="C997" s="22" t="s">
        <v>2117</v>
      </c>
      <c r="D997" s="16"/>
      <c r="E997" s="16"/>
      <c r="F997" s="17" t="str">
        <f t="shared" si="20"/>
        <v>Đã nhận được CV</v>
      </c>
      <c r="G997" s="16" t="s">
        <v>3773</v>
      </c>
      <c r="H997" s="18">
        <v>859231616</v>
      </c>
      <c r="I997" s="16" t="s">
        <v>3774</v>
      </c>
      <c r="J997" s="16"/>
      <c r="K997" s="30" t="s">
        <v>3775</v>
      </c>
      <c r="L997" s="21" t="str">
        <f ca="1">IFERROR(__xludf.DUMMYFUNCTION("if(or(countifs($H$3:H106,H106)&gt;1, countifs($I$3:I106,I106)&gt;1),""Trùng"",if(or(COUNTIFS('Data tổng'!$I:$I,$I106)&gt;1,COUNTIFS('Data tổng'!$H:$H,$H106)&gt;1),""Trùng ""&amp;FILTER('Data tổng'!$B:$B,'Data tổng'!$I:$I=$I106,'Data tổng'!$B:$B&lt;&gt;$B106),""ok""))"),"ok")</f>
        <v>ok</v>
      </c>
      <c r="M997" s="16" t="s">
        <v>83</v>
      </c>
      <c r="N997" s="16" t="s">
        <v>243</v>
      </c>
      <c r="O997" s="16"/>
      <c r="P997" s="16"/>
      <c r="Q997" s="16"/>
      <c r="R997" s="16"/>
      <c r="S997" s="16"/>
      <c r="T997" s="16"/>
      <c r="U997" s="22"/>
      <c r="V997" s="23"/>
      <c r="W997" s="24"/>
      <c r="X997" s="26"/>
      <c r="Y997" s="26"/>
      <c r="Z997" s="26"/>
      <c r="AA997" s="26"/>
      <c r="AB997" s="27"/>
      <c r="AC997" s="27"/>
      <c r="AD997" s="28"/>
      <c r="AE997" s="29"/>
      <c r="AF997" s="29"/>
      <c r="AG997" s="29"/>
    </row>
    <row r="998" spans="1:33" ht="409.6" hidden="1">
      <c r="A998" s="15">
        <v>44428</v>
      </c>
      <c r="B998" s="16" t="str">
        <f t="shared" si="19"/>
        <v>Hangpt45</v>
      </c>
      <c r="C998" s="22" t="s">
        <v>2117</v>
      </c>
      <c r="D998" s="16"/>
      <c r="E998" s="16"/>
      <c r="F998" s="17" t="str">
        <f t="shared" si="20"/>
        <v>Fail Phỏng vấn</v>
      </c>
      <c r="G998" s="58" t="s">
        <v>3776</v>
      </c>
      <c r="H998" s="18">
        <v>979074250</v>
      </c>
      <c r="I998" s="16" t="s">
        <v>3777</v>
      </c>
      <c r="J998" s="16"/>
      <c r="K998" s="30" t="s">
        <v>3778</v>
      </c>
      <c r="L998" s="21" t="str">
        <f ca="1">IFERROR(__xludf.DUMMYFUNCTION("if(or(countifs($H$3:H107,H107)&gt;1, countifs($I$3:I107,I107)&gt;1),""Trùng"",if(or(COUNTIFS('Data tổng'!$I:$I,$I107)&gt;1,COUNTIFS('Data tổng'!$H:$H,$H107)&gt;1),""Trùng ""&amp;FILTER('Data tổng'!$B:$B,'Data tổng'!$I:$I=$I107,'Data tổng'!$B:$B&lt;&gt;$B107),""ok""))"),"ok")</f>
        <v>ok</v>
      </c>
      <c r="M998" s="16" t="s">
        <v>83</v>
      </c>
      <c r="N998" s="16" t="s">
        <v>243</v>
      </c>
      <c r="O998" s="16"/>
      <c r="P998" s="16"/>
      <c r="Q998" s="16"/>
      <c r="R998" s="16"/>
      <c r="S998" s="16"/>
      <c r="T998" s="16"/>
      <c r="U998" s="22" t="s">
        <v>3779</v>
      </c>
      <c r="V998" s="23"/>
      <c r="W998" s="24" t="s">
        <v>57</v>
      </c>
      <c r="X998" s="133">
        <v>44434</v>
      </c>
      <c r="Y998" s="33">
        <v>0.375</v>
      </c>
      <c r="Z998" s="26" t="s">
        <v>1446</v>
      </c>
      <c r="AA998" s="26" t="s">
        <v>47</v>
      </c>
      <c r="AB998" s="27"/>
      <c r="AC998" s="27"/>
      <c r="AD998" s="28"/>
      <c r="AE998" s="29"/>
      <c r="AF998" s="29"/>
      <c r="AG998" s="29"/>
    </row>
    <row r="999" spans="1:33" ht="26" hidden="1">
      <c r="A999" s="15">
        <v>44428</v>
      </c>
      <c r="B999" s="16" t="str">
        <f t="shared" si="19"/>
        <v>Hangpt45</v>
      </c>
      <c r="C999" s="22" t="s">
        <v>2117</v>
      </c>
      <c r="D999" s="16"/>
      <c r="E999" s="16"/>
      <c r="F999" s="17" t="str">
        <f t="shared" si="20"/>
        <v>Đã nhận được CV</v>
      </c>
      <c r="G999" s="16" t="s">
        <v>3780</v>
      </c>
      <c r="H999" s="18">
        <v>346606260</v>
      </c>
      <c r="I999" s="16" t="s">
        <v>3781</v>
      </c>
      <c r="J999" s="16"/>
      <c r="K999" s="30" t="s">
        <v>3782</v>
      </c>
      <c r="L999" s="21" t="str">
        <f ca="1">IFERROR(__xludf.DUMMYFUNCTION("if(or(countifs($H$3:H108,H108)&gt;1, countifs($I$3:I108,I108)&gt;1),""Trùng"",if(or(COUNTIFS('Data tổng'!$I:$I,$I108)&gt;1,COUNTIFS('Data tổng'!$H:$H,$H108)&gt;1),""Trùng ""&amp;FILTER('Data tổng'!$B:$B,'Data tổng'!$I:$I=$I108,'Data tổng'!$B:$B&lt;&gt;$B108),""ok""))"),"ok")</f>
        <v>ok</v>
      </c>
      <c r="M999" s="16" t="s">
        <v>83</v>
      </c>
      <c r="N999" s="16" t="s">
        <v>243</v>
      </c>
      <c r="O999" s="16"/>
      <c r="P999" s="16"/>
      <c r="Q999" s="16"/>
      <c r="R999" s="16"/>
      <c r="S999" s="16"/>
      <c r="T999" s="16"/>
      <c r="U999" s="22"/>
      <c r="V999" s="23"/>
      <c r="W999" s="24"/>
      <c r="X999" s="26"/>
      <c r="Y999" s="26"/>
      <c r="Z999" s="26"/>
      <c r="AA999" s="26"/>
      <c r="AB999" s="27"/>
      <c r="AC999" s="27"/>
      <c r="AD999" s="28"/>
      <c r="AE999" s="29"/>
      <c r="AF999" s="29"/>
      <c r="AG999" s="29"/>
    </row>
    <row r="1000" spans="1:33" ht="26" hidden="1">
      <c r="A1000" s="15">
        <v>44428</v>
      </c>
      <c r="B1000" s="16" t="str">
        <f t="shared" si="19"/>
        <v>Hangpt45</v>
      </c>
      <c r="C1000" s="22" t="s">
        <v>2117</v>
      </c>
      <c r="D1000" s="16"/>
      <c r="E1000" s="16"/>
      <c r="F1000" s="17" t="str">
        <f t="shared" si="20"/>
        <v>Đã nhận được CV</v>
      </c>
      <c r="G1000" s="16" t="s">
        <v>3783</v>
      </c>
      <c r="H1000" s="18">
        <v>795939111</v>
      </c>
      <c r="I1000" s="16" t="s">
        <v>3784</v>
      </c>
      <c r="J1000" s="16"/>
      <c r="K1000" s="20" t="s">
        <v>3785</v>
      </c>
      <c r="L1000" s="21" t="str">
        <f ca="1">IFERROR(__xludf.DUMMYFUNCTION("if(or(countifs($H$3:H109,H109)&gt;1, countifs($I$3:I109,I109)&gt;1),""Trùng"",if(or(COUNTIFS('Data tổng'!$I:$I,$I109)&gt;1,COUNTIFS('Data tổng'!$H:$H,$H109)&gt;1),""Trùng ""&amp;FILTER('Data tổng'!$B:$B,'Data tổng'!$I:$I=$I109,'Data tổng'!$B:$B&lt;&gt;$B109),""ok""))"),"ok")</f>
        <v>ok</v>
      </c>
      <c r="M1000" s="16" t="s">
        <v>83</v>
      </c>
      <c r="N1000" s="16" t="s">
        <v>243</v>
      </c>
      <c r="O1000" s="16"/>
      <c r="P1000" s="16"/>
      <c r="Q1000" s="16"/>
      <c r="R1000" s="16"/>
      <c r="S1000" s="16"/>
      <c r="T1000" s="16"/>
      <c r="U1000" s="22"/>
      <c r="V1000" s="23"/>
      <c r="W1000" s="24"/>
      <c r="X1000" s="26"/>
      <c r="Y1000" s="26"/>
      <c r="Z1000" s="26"/>
      <c r="AA1000" s="26"/>
      <c r="AB1000" s="27"/>
      <c r="AC1000" s="27"/>
      <c r="AD1000" s="28"/>
      <c r="AE1000" s="29"/>
      <c r="AF1000" s="29"/>
      <c r="AG1000" s="29"/>
    </row>
    <row r="1001" spans="1:33" ht="26" hidden="1">
      <c r="A1001" s="15">
        <v>44431</v>
      </c>
      <c r="B1001" s="16" t="str">
        <f t="shared" si="19"/>
        <v>Hangpt45</v>
      </c>
      <c r="C1001" s="22" t="s">
        <v>2313</v>
      </c>
      <c r="D1001" s="16"/>
      <c r="E1001" s="16"/>
      <c r="F1001" s="17" t="str">
        <f t="shared" si="20"/>
        <v>Đã nhận được CV</v>
      </c>
      <c r="G1001" s="16" t="s">
        <v>3786</v>
      </c>
      <c r="H1001" s="18">
        <v>877128810</v>
      </c>
      <c r="I1001" s="16" t="s">
        <v>3787</v>
      </c>
      <c r="J1001" s="16"/>
      <c r="K1001" s="20" t="s">
        <v>3788</v>
      </c>
      <c r="L1001" s="21" t="str">
        <f ca="1">IFERROR(__xludf.DUMMYFUNCTION("if(or(countifs($H$3:H110,H110)&gt;1, countifs($I$3:I110,I110)&gt;1),""Trùng"",if(or(COUNTIFS('Data tổng'!$I:$I,$I110)&gt;1,COUNTIFS('Data tổng'!$H:$H,$H110)&gt;1),""Trùng ""&amp;FILTER('Data tổng'!$B:$B,'Data tổng'!$I:$I=$I110,'Data tổng'!$B:$B&lt;&gt;$B110),""ok""))"),"ok")</f>
        <v>ok</v>
      </c>
      <c r="M1001" s="16" t="s">
        <v>83</v>
      </c>
      <c r="N1001" s="16" t="s">
        <v>243</v>
      </c>
      <c r="O1001" s="16"/>
      <c r="P1001" s="16"/>
      <c r="Q1001" s="16"/>
      <c r="R1001" s="16"/>
      <c r="S1001" s="16"/>
      <c r="T1001" s="16"/>
      <c r="U1001" s="22"/>
      <c r="V1001" s="23"/>
      <c r="W1001" s="24"/>
      <c r="X1001" s="26"/>
      <c r="Y1001" s="26"/>
      <c r="Z1001" s="26"/>
      <c r="AA1001" s="26"/>
      <c r="AB1001" s="27"/>
      <c r="AC1001" s="27"/>
      <c r="AD1001" s="28"/>
      <c r="AE1001" s="29"/>
      <c r="AF1001" s="29"/>
      <c r="AG1001" s="29"/>
    </row>
    <row r="1002" spans="1:33" ht="26" hidden="1">
      <c r="A1002" s="15">
        <v>44431</v>
      </c>
      <c r="B1002" s="16" t="str">
        <f t="shared" si="19"/>
        <v>Hangpt45</v>
      </c>
      <c r="C1002" s="22" t="s">
        <v>2313</v>
      </c>
      <c r="D1002" s="16"/>
      <c r="E1002" s="16"/>
      <c r="F1002" s="17" t="str">
        <f t="shared" si="20"/>
        <v>Đã nhận được CV</v>
      </c>
      <c r="G1002" s="16" t="s">
        <v>3635</v>
      </c>
      <c r="H1002" s="18">
        <v>972599449</v>
      </c>
      <c r="I1002" s="16" t="s">
        <v>3636</v>
      </c>
      <c r="J1002" s="16"/>
      <c r="K1002" s="20" t="s">
        <v>3789</v>
      </c>
      <c r="L1002" s="21" t="str">
        <f ca="1">IFERROR(__xludf.DUMMYFUNCTION("if(or(countifs($H$3:H111,H111)&gt;1, countifs($I$3:I111,I111)&gt;1),""Trùng"",if(or(COUNTIFS('Data tổng'!$I:$I,$I111)&gt;1,COUNTIFS('Data tổng'!$H:$H,$H111)&gt;1),""Trùng ""&amp;FILTER('Data tổng'!$B:$B,'Data tổng'!$I:$I=$I111,'Data tổng'!$B:$B&lt;&gt;$B111),""ok""))"),"Trùng")</f>
        <v>Trùng</v>
      </c>
      <c r="M1002" s="16" t="s">
        <v>83</v>
      </c>
      <c r="N1002" s="16" t="s">
        <v>243</v>
      </c>
      <c r="O1002" s="16"/>
      <c r="P1002" s="16"/>
      <c r="Q1002" s="16"/>
      <c r="R1002" s="16"/>
      <c r="S1002" s="16"/>
      <c r="T1002" s="16"/>
      <c r="U1002" s="22"/>
      <c r="V1002" s="23"/>
      <c r="W1002" s="24"/>
      <c r="X1002" s="26"/>
      <c r="Y1002" s="26"/>
      <c r="Z1002" s="26"/>
      <c r="AA1002" s="26"/>
      <c r="AB1002" s="27"/>
      <c r="AC1002" s="27"/>
      <c r="AD1002" s="28"/>
      <c r="AE1002" s="29"/>
      <c r="AF1002" s="29"/>
      <c r="AG1002" s="29"/>
    </row>
    <row r="1003" spans="1:33" ht="26" hidden="1">
      <c r="A1003" s="15">
        <v>44431</v>
      </c>
      <c r="B1003" s="16" t="str">
        <f t="shared" si="19"/>
        <v>Hangpt45</v>
      </c>
      <c r="C1003" s="22" t="s">
        <v>2313</v>
      </c>
      <c r="D1003" s="16"/>
      <c r="E1003" s="16"/>
      <c r="F1003" s="17" t="str">
        <f t="shared" si="20"/>
        <v>Đã nhận được CV</v>
      </c>
      <c r="G1003" s="16" t="s">
        <v>3790</v>
      </c>
      <c r="H1003" s="18">
        <v>966398466</v>
      </c>
      <c r="I1003" s="16" t="s">
        <v>3791</v>
      </c>
      <c r="J1003" s="16"/>
      <c r="K1003" s="20" t="s">
        <v>3792</v>
      </c>
      <c r="L1003" s="21" t="str">
        <f ca="1">IFERROR(__xludf.DUMMYFUNCTION("if(or(countifs($H$3:H112,H112)&gt;1, countifs($I$3:I112,I112)&gt;1),""Trùng"",if(or(COUNTIFS('Data tổng'!$I:$I,$I112)&gt;1,COUNTIFS('Data tổng'!$H:$H,$H112)&gt;1),""Trùng ""&amp;FILTER('Data tổng'!$B:$B,'Data tổng'!$I:$I=$I112,'Data tổng'!$B:$B&lt;&gt;$B112),""ok""))"),"ok")</f>
        <v>ok</v>
      </c>
      <c r="M1003" s="16" t="s">
        <v>83</v>
      </c>
      <c r="N1003" s="16" t="s">
        <v>243</v>
      </c>
      <c r="O1003" s="16"/>
      <c r="P1003" s="16"/>
      <c r="Q1003" s="16"/>
      <c r="R1003" s="16"/>
      <c r="S1003" s="16"/>
      <c r="T1003" s="16"/>
      <c r="U1003" s="22"/>
      <c r="V1003" s="23"/>
      <c r="W1003" s="24"/>
      <c r="X1003" s="26"/>
      <c r="Y1003" s="26"/>
      <c r="Z1003" s="26"/>
      <c r="AA1003" s="26"/>
      <c r="AB1003" s="27"/>
      <c r="AC1003" s="27"/>
      <c r="AD1003" s="28"/>
      <c r="AE1003" s="29"/>
      <c r="AF1003" s="29"/>
      <c r="AG1003" s="29"/>
    </row>
    <row r="1004" spans="1:33" ht="26" hidden="1">
      <c r="A1004" s="15">
        <v>44431</v>
      </c>
      <c r="B1004" s="16" t="str">
        <f t="shared" si="19"/>
        <v>Hangpt45</v>
      </c>
      <c r="C1004" s="22" t="s">
        <v>2313</v>
      </c>
      <c r="D1004" s="16"/>
      <c r="E1004" s="16"/>
      <c r="F1004" s="17" t="str">
        <f t="shared" si="20"/>
        <v>Đã nhận được CV</v>
      </c>
      <c r="G1004" s="16" t="s">
        <v>3793</v>
      </c>
      <c r="H1004" s="18">
        <v>349356570</v>
      </c>
      <c r="I1004" s="16" t="s">
        <v>3794</v>
      </c>
      <c r="J1004" s="16"/>
      <c r="K1004" s="20" t="s">
        <v>3795</v>
      </c>
      <c r="L1004" s="21" t="str">
        <f ca="1">IFERROR(__xludf.DUMMYFUNCTION("if(or(countifs($H$3:H113,H113)&gt;1, countifs($I$3:I113,I113)&gt;1),""Trùng"",if(or(COUNTIFS('Data tổng'!$I:$I,$I113)&gt;1,COUNTIFS('Data tổng'!$H:$H,$H113)&gt;1),""Trùng ""&amp;FILTER('Data tổng'!$B:$B,'Data tổng'!$I:$I=$I113,'Data tổng'!$B:$B&lt;&gt;$B113),""ok""))"),"ok")</f>
        <v>ok</v>
      </c>
      <c r="M1004" s="16" t="s">
        <v>83</v>
      </c>
      <c r="N1004" s="16" t="s">
        <v>243</v>
      </c>
      <c r="O1004" s="16"/>
      <c r="P1004" s="16"/>
      <c r="Q1004" s="16"/>
      <c r="R1004" s="16"/>
      <c r="S1004" s="16"/>
      <c r="T1004" s="16"/>
      <c r="U1004" s="22"/>
      <c r="V1004" s="23"/>
      <c r="W1004" s="24"/>
      <c r="X1004" s="26"/>
      <c r="Y1004" s="26"/>
      <c r="Z1004" s="26"/>
      <c r="AA1004" s="26"/>
      <c r="AB1004" s="27"/>
      <c r="AC1004" s="27"/>
      <c r="AD1004" s="28"/>
      <c r="AE1004" s="29"/>
      <c r="AF1004" s="29"/>
      <c r="AG1004" s="29"/>
    </row>
    <row r="1005" spans="1:33" ht="26" hidden="1">
      <c r="A1005" s="15">
        <v>44431</v>
      </c>
      <c r="B1005" s="16" t="str">
        <f t="shared" si="19"/>
        <v>Hangpt45</v>
      </c>
      <c r="C1005" s="22" t="s">
        <v>2313</v>
      </c>
      <c r="D1005" s="16"/>
      <c r="E1005" s="16"/>
      <c r="F1005" s="17" t="str">
        <f t="shared" si="20"/>
        <v>Đã nhận được CV</v>
      </c>
      <c r="G1005" s="16" t="s">
        <v>3796</v>
      </c>
      <c r="H1005" s="18">
        <v>938742806</v>
      </c>
      <c r="I1005" s="16" t="s">
        <v>3797</v>
      </c>
      <c r="J1005" s="16"/>
      <c r="K1005" s="20" t="s">
        <v>3798</v>
      </c>
      <c r="L1005" s="21" t="str">
        <f ca="1">IFERROR(__xludf.DUMMYFUNCTION("if(or(countifs($H$3:H114,H114)&gt;1, countifs($I$3:I114,I114)&gt;1),""Trùng"",if(or(COUNTIFS('Data tổng'!$I:$I,$I114)&gt;1,COUNTIFS('Data tổng'!$H:$H,$H114)&gt;1),""Trùng ""&amp;FILTER('Data tổng'!$B:$B,'Data tổng'!$I:$I=$I114,'Data tổng'!$B:$B&lt;&gt;$B114),""ok""))"),"ok")</f>
        <v>ok</v>
      </c>
      <c r="M1005" s="16" t="s">
        <v>83</v>
      </c>
      <c r="N1005" s="16" t="s">
        <v>243</v>
      </c>
      <c r="O1005" s="16"/>
      <c r="P1005" s="16"/>
      <c r="Q1005" s="16"/>
      <c r="R1005" s="16"/>
      <c r="S1005" s="16"/>
      <c r="T1005" s="16"/>
      <c r="U1005" s="22"/>
      <c r="V1005" s="23"/>
      <c r="W1005" s="24"/>
      <c r="X1005" s="26"/>
      <c r="Y1005" s="26"/>
      <c r="Z1005" s="26"/>
      <c r="AA1005" s="26"/>
      <c r="AB1005" s="27"/>
      <c r="AC1005" s="27"/>
      <c r="AD1005" s="28"/>
      <c r="AE1005" s="29"/>
      <c r="AF1005" s="29"/>
      <c r="AG1005" s="29"/>
    </row>
    <row r="1006" spans="1:33" ht="26" hidden="1">
      <c r="A1006" s="15">
        <v>44431</v>
      </c>
      <c r="B1006" s="16" t="str">
        <f t="shared" si="19"/>
        <v>Hangpt45</v>
      </c>
      <c r="C1006" s="22" t="s">
        <v>2313</v>
      </c>
      <c r="D1006" s="16"/>
      <c r="E1006" s="16"/>
      <c r="F1006" s="17" t="str">
        <f t="shared" si="20"/>
        <v>Đã nhận được CV</v>
      </c>
      <c r="G1006" s="16" t="s">
        <v>2926</v>
      </c>
      <c r="H1006" s="18">
        <v>948003597</v>
      </c>
      <c r="I1006" s="16" t="s">
        <v>3799</v>
      </c>
      <c r="J1006" s="16"/>
      <c r="K1006" s="20" t="s">
        <v>3800</v>
      </c>
      <c r="L1006" s="21" t="str">
        <f ca="1">IFERROR(__xludf.DUMMYFUNCTION("if(or(countifs($H$3:H115,H115)&gt;1, countifs($I$3:I115,I115)&gt;1),""Trùng"",if(or(COUNTIFS('Data tổng'!$I:$I,$I115)&gt;1,COUNTIFS('Data tổng'!$H:$H,$H115)&gt;1),""Trùng ""&amp;FILTER('Data tổng'!$B:$B,'Data tổng'!$I:$I=$I115,'Data tổng'!$B:$B&lt;&gt;$B115),""ok""))"),"ok")</f>
        <v>ok</v>
      </c>
      <c r="M1006" s="16" t="s">
        <v>83</v>
      </c>
      <c r="N1006" s="16" t="s">
        <v>243</v>
      </c>
      <c r="O1006" s="16"/>
      <c r="P1006" s="16"/>
      <c r="Q1006" s="16"/>
      <c r="R1006" s="16"/>
      <c r="S1006" s="16"/>
      <c r="T1006" s="16"/>
      <c r="U1006" s="22"/>
      <c r="V1006" s="23"/>
      <c r="W1006" s="24"/>
      <c r="X1006" s="26"/>
      <c r="Y1006" s="26"/>
      <c r="Z1006" s="26"/>
      <c r="AA1006" s="26"/>
      <c r="AB1006" s="27"/>
      <c r="AC1006" s="27"/>
      <c r="AD1006" s="28"/>
      <c r="AE1006" s="29"/>
      <c r="AF1006" s="29"/>
      <c r="AG1006" s="29"/>
    </row>
    <row r="1007" spans="1:33" ht="26" hidden="1">
      <c r="A1007" s="15">
        <v>44431</v>
      </c>
      <c r="B1007" s="16" t="str">
        <f t="shared" si="19"/>
        <v>Hangpt45</v>
      </c>
      <c r="C1007" s="22" t="s">
        <v>2313</v>
      </c>
      <c r="D1007" s="16"/>
      <c r="E1007" s="16"/>
      <c r="F1007" s="17" t="str">
        <f t="shared" si="20"/>
        <v>Đã nhận được CV</v>
      </c>
      <c r="G1007" s="16" t="s">
        <v>3801</v>
      </c>
      <c r="H1007" s="53">
        <v>334612970</v>
      </c>
      <c r="I1007" s="16" t="s">
        <v>3802</v>
      </c>
      <c r="J1007" s="16"/>
      <c r="K1007" s="20" t="s">
        <v>3803</v>
      </c>
      <c r="L1007" s="21" t="str">
        <f ca="1">IFERROR(__xludf.DUMMYFUNCTION("if(or(countifs($H$3:H116,H116)&gt;1, countifs($I$3:I116,I116)&gt;1),""Trùng"",if(or(COUNTIFS('Data tổng'!$I:$I,$I116)&gt;1,COUNTIFS('Data tổng'!$H:$H,$H116)&gt;1),""Trùng ""&amp;FILTER('Data tổng'!$B:$B,'Data tổng'!$I:$I=$I116,'Data tổng'!$B:$B&lt;&gt;$B116),""ok""))"),"ok")</f>
        <v>ok</v>
      </c>
      <c r="M1007" s="16" t="s">
        <v>83</v>
      </c>
      <c r="N1007" s="16" t="s">
        <v>243</v>
      </c>
      <c r="O1007" s="16"/>
      <c r="P1007" s="16"/>
      <c r="Q1007" s="16"/>
      <c r="R1007" s="16"/>
      <c r="S1007" s="16"/>
      <c r="T1007" s="16"/>
      <c r="U1007" s="22"/>
      <c r="V1007" s="23"/>
      <c r="W1007" s="24"/>
      <c r="X1007" s="26"/>
      <c r="Y1007" s="26"/>
      <c r="Z1007" s="26"/>
      <c r="AA1007" s="26"/>
      <c r="AB1007" s="27"/>
      <c r="AC1007" s="27"/>
      <c r="AD1007" s="28"/>
      <c r="AE1007" s="29"/>
      <c r="AF1007" s="29"/>
      <c r="AG1007" s="29"/>
    </row>
    <row r="1008" spans="1:33" ht="26" hidden="1">
      <c r="A1008" s="15">
        <v>44431</v>
      </c>
      <c r="B1008" s="16" t="str">
        <f t="shared" si="19"/>
        <v>Hangpt45</v>
      </c>
      <c r="C1008" s="22" t="s">
        <v>2313</v>
      </c>
      <c r="D1008" s="16"/>
      <c r="E1008" s="16"/>
      <c r="F1008" s="17" t="str">
        <f t="shared" si="20"/>
        <v>Đã nhận được CV</v>
      </c>
      <c r="G1008" s="16" t="s">
        <v>3804</v>
      </c>
      <c r="H1008" s="18">
        <v>359087677</v>
      </c>
      <c r="I1008" s="16" t="s">
        <v>3805</v>
      </c>
      <c r="J1008" s="16"/>
      <c r="K1008" s="20" t="s">
        <v>3806</v>
      </c>
      <c r="L1008" s="21" t="str">
        <f ca="1">IFERROR(__xludf.DUMMYFUNCTION("if(or(countifs($H$3:H117,H117)&gt;1, countifs($I$3:I117,I117)&gt;1),""Trùng"",if(or(COUNTIFS('Data tổng'!$I:$I,$I117)&gt;1,COUNTIFS('Data tổng'!$H:$H,$H117)&gt;1),""Trùng ""&amp;FILTER('Data tổng'!$B:$B,'Data tổng'!$I:$I=$I117,'Data tổng'!$B:$B&lt;&gt;$B117),""ok""))"),"ok")</f>
        <v>ok</v>
      </c>
      <c r="M1008" s="16" t="s">
        <v>83</v>
      </c>
      <c r="N1008" s="16" t="s">
        <v>243</v>
      </c>
      <c r="O1008" s="16"/>
      <c r="P1008" s="16"/>
      <c r="Q1008" s="16"/>
      <c r="R1008" s="16"/>
      <c r="S1008" s="16"/>
      <c r="T1008" s="16"/>
      <c r="U1008" s="22"/>
      <c r="V1008" s="23"/>
      <c r="W1008" s="24"/>
      <c r="X1008" s="26"/>
      <c r="Y1008" s="26"/>
      <c r="Z1008" s="26"/>
      <c r="AA1008" s="26"/>
      <c r="AB1008" s="27"/>
      <c r="AC1008" s="27"/>
      <c r="AD1008" s="28"/>
      <c r="AE1008" s="29"/>
      <c r="AF1008" s="29"/>
      <c r="AG1008" s="29"/>
    </row>
    <row r="1009" spans="1:33" ht="276" hidden="1">
      <c r="A1009" s="15">
        <v>44431</v>
      </c>
      <c r="B1009" s="16" t="str">
        <f t="shared" si="19"/>
        <v>Hangpt45</v>
      </c>
      <c r="C1009" s="22" t="s">
        <v>456</v>
      </c>
      <c r="D1009" s="16" t="s">
        <v>417</v>
      </c>
      <c r="E1009" s="16"/>
      <c r="F1009" s="17" t="str">
        <f t="shared" si="20"/>
        <v>Fail CV</v>
      </c>
      <c r="G1009" s="16" t="s">
        <v>3807</v>
      </c>
      <c r="H1009" s="18">
        <v>356120962</v>
      </c>
      <c r="I1009" s="16" t="s">
        <v>3808</v>
      </c>
      <c r="J1009" s="15"/>
      <c r="K1009" s="30" t="s">
        <v>3809</v>
      </c>
      <c r="L1009" s="21" t="str">
        <f ca="1">IFERROR(__xludf.DUMMYFUNCTION("if(or(countifs($H$3:H118,H118)&gt;1, countifs($I$3:I118,I118)&gt;1),""Trùng"",if(or(COUNTIFS('Data tổng'!$I:$I,$I118)&gt;1,COUNTIFS('Data tổng'!$H:$H,$H118)&gt;1),""Trùng ""&amp;FILTER('Data tổng'!$B:$B,'Data tổng'!$I:$I=$I118,'Data tổng'!$B:$B&lt;&gt;$B118),""ok""))"),"ok")</f>
        <v>ok</v>
      </c>
      <c r="M1009" s="16" t="s">
        <v>83</v>
      </c>
      <c r="N1009" s="16" t="s">
        <v>84</v>
      </c>
      <c r="O1009" s="16"/>
      <c r="P1009" s="16"/>
      <c r="Q1009" s="16"/>
      <c r="R1009" s="16"/>
      <c r="S1009" s="16"/>
      <c r="T1009" s="16"/>
      <c r="U1009" s="22" t="s">
        <v>3810</v>
      </c>
      <c r="V1009" s="23"/>
      <c r="W1009" s="24" t="s">
        <v>47</v>
      </c>
      <c r="X1009" s="26"/>
      <c r="Y1009" s="26"/>
      <c r="Z1009" s="26"/>
      <c r="AA1009" s="26"/>
      <c r="AB1009" s="27"/>
      <c r="AC1009" s="27"/>
      <c r="AD1009" s="28"/>
      <c r="AE1009" s="29"/>
      <c r="AF1009" s="29"/>
      <c r="AG1009" s="29"/>
    </row>
    <row r="1010" spans="1:33" ht="26" hidden="1">
      <c r="A1010" s="15">
        <v>44435</v>
      </c>
      <c r="B1010" s="16" t="str">
        <f t="shared" si="19"/>
        <v>Hangpt45</v>
      </c>
      <c r="C1010" s="22" t="s">
        <v>456</v>
      </c>
      <c r="D1010" s="16" t="s">
        <v>417</v>
      </c>
      <c r="F1010" s="17" t="str">
        <f t="shared" si="20"/>
        <v>Đã nhận được CV</v>
      </c>
      <c r="G1010" s="16" t="s">
        <v>3811</v>
      </c>
      <c r="H1010" s="18">
        <v>996126556</v>
      </c>
      <c r="I1010" s="16" t="s">
        <v>3812</v>
      </c>
      <c r="K1010" s="30" t="s">
        <v>3813</v>
      </c>
      <c r="L1010" s="21" t="str">
        <f ca="1">IFERROR(__xludf.DUMMYFUNCTION("if(or(countifs($H$3:H119,H119)&gt;1, countifs($I$3:I119,I119)&gt;1),""Trùng"",if(or(COUNTIFS('Data tổng'!$I:$I,$I119)&gt;1,COUNTIFS('Data tổng'!$H:$H,$H119)&gt;1),""Trùng ""&amp;FILTER('Data tổng'!$B:$B,'Data tổng'!$I:$I=$I119,'Data tổng'!$B:$B&lt;&gt;$B119),""ok""))"),"ok")</f>
        <v>ok</v>
      </c>
      <c r="M1010" s="16" t="s">
        <v>83</v>
      </c>
      <c r="N1010" s="16" t="s">
        <v>84</v>
      </c>
      <c r="O1010" s="16"/>
      <c r="R1010" s="16"/>
      <c r="S1010" s="16"/>
      <c r="T1010" s="16"/>
      <c r="V1010" s="23"/>
      <c r="W1010" s="24"/>
      <c r="X1010" s="26"/>
      <c r="Y1010" s="26"/>
      <c r="Z1010" s="26"/>
      <c r="AA1010" s="26"/>
      <c r="AB1010" s="27"/>
      <c r="AC1010" s="27"/>
      <c r="AD1010" s="28"/>
      <c r="AE1010" s="29"/>
      <c r="AF1010" s="29"/>
      <c r="AG1010" s="29"/>
    </row>
    <row r="1011" spans="1:33" ht="38.5" hidden="1">
      <c r="A1011" s="15">
        <v>44435</v>
      </c>
      <c r="B1011" s="16" t="str">
        <f t="shared" si="19"/>
        <v>Hangpt45</v>
      </c>
      <c r="C1011" s="22" t="s">
        <v>1834</v>
      </c>
      <c r="D1011" s="16" t="s">
        <v>457</v>
      </c>
      <c r="E1011" s="16"/>
      <c r="F1011" s="17" t="str">
        <f t="shared" si="20"/>
        <v>Fail Phỏng vấn</v>
      </c>
      <c r="G1011" s="16" t="s">
        <v>3814</v>
      </c>
      <c r="H1011" s="44">
        <v>777777683</v>
      </c>
      <c r="I1011" s="138" t="s">
        <v>3815</v>
      </c>
      <c r="J1011" s="15"/>
      <c r="K1011" s="30" t="s">
        <v>3816</v>
      </c>
      <c r="L1011" s="21" t="str">
        <f ca="1">IFERROR(__xludf.DUMMYFUNCTION("if(or(countifs($H$3:H120,H120)&gt;1, countifs($I$3:I120,I120)&gt;1),""Trùng"",if(or(COUNTIFS('Data tổng'!$I:$I,$I120)&gt;1,COUNTIFS('Data tổng'!$H:$H,$H120)&gt;1),""Trùng ""&amp;FILTER('Data tổng'!$B:$B,'Data tổng'!$I:$I=$I120,'Data tổng'!$B:$B&lt;&gt;$B120),""ok""))"),"ok")</f>
        <v>ok</v>
      </c>
      <c r="M1011" s="16" t="s">
        <v>83</v>
      </c>
      <c r="N1011" s="16" t="s">
        <v>84</v>
      </c>
      <c r="O1011" s="16"/>
      <c r="P1011" s="16"/>
      <c r="Q1011" s="16"/>
      <c r="R1011" s="16"/>
      <c r="S1011" s="16"/>
      <c r="T1011" s="16"/>
      <c r="U1011" s="22"/>
      <c r="V1011" s="23"/>
      <c r="W1011" s="24" t="s">
        <v>47</v>
      </c>
      <c r="X1011" s="133">
        <v>44440</v>
      </c>
      <c r="Y1011" s="26"/>
      <c r="Z1011" s="26"/>
      <c r="AA1011" s="26" t="s">
        <v>47</v>
      </c>
      <c r="AB1011" s="27"/>
      <c r="AC1011" s="27"/>
      <c r="AD1011" s="28"/>
      <c r="AE1011" s="29"/>
      <c r="AF1011" s="29"/>
      <c r="AG1011" s="29"/>
    </row>
    <row r="1012" spans="1:33" ht="288.5" hidden="1">
      <c r="A1012" s="15">
        <v>44435</v>
      </c>
      <c r="B1012" s="16" t="str">
        <f t="shared" si="19"/>
        <v>Hangpt45</v>
      </c>
      <c r="C1012" s="22" t="s">
        <v>456</v>
      </c>
      <c r="D1012" s="16" t="s">
        <v>417</v>
      </c>
      <c r="E1012" s="16"/>
      <c r="F1012" s="17" t="str">
        <f t="shared" si="20"/>
        <v>Fail Phỏng vấn</v>
      </c>
      <c r="G1012" s="16" t="s">
        <v>3817</v>
      </c>
      <c r="H1012" s="44">
        <v>932297271</v>
      </c>
      <c r="I1012" s="16" t="s">
        <v>3818</v>
      </c>
      <c r="J1012" s="15"/>
      <c r="K1012" s="30" t="s">
        <v>3819</v>
      </c>
      <c r="L1012" s="21" t="str">
        <f ca="1">IFERROR(__xludf.DUMMYFUNCTION("if(or(countifs($H$3:H121,H121)&gt;1, countifs($I$3:I121,I121)&gt;1),""Trùng"",if(or(COUNTIFS('Data tổng'!$I:$I,$I121)&gt;1,COUNTIFS('Data tổng'!$H:$H,$H121)&gt;1),""Trùng ""&amp;FILTER('Data tổng'!$B:$B,'Data tổng'!$I:$I=$I121,'Data tổng'!$B:$B&lt;&gt;$B121),""ok""))"),"ok")</f>
        <v>ok</v>
      </c>
      <c r="M1012" s="16" t="s">
        <v>83</v>
      </c>
      <c r="N1012" s="16" t="s">
        <v>84</v>
      </c>
      <c r="O1012" s="16"/>
      <c r="P1012" s="16"/>
      <c r="Q1012" s="16"/>
      <c r="R1012" s="16"/>
      <c r="S1012" s="16"/>
      <c r="T1012" s="16"/>
      <c r="U1012" s="22" t="s">
        <v>3820</v>
      </c>
      <c r="V1012" s="23"/>
      <c r="W1012" s="24" t="s">
        <v>57</v>
      </c>
      <c r="X1012" s="133">
        <v>44438</v>
      </c>
      <c r="Y1012" s="33">
        <v>0.72916666666666663</v>
      </c>
      <c r="Z1012" s="26"/>
      <c r="AA1012" s="26" t="s">
        <v>47</v>
      </c>
      <c r="AB1012" s="27"/>
      <c r="AC1012" s="27"/>
      <c r="AD1012" s="28"/>
      <c r="AE1012" s="29"/>
      <c r="AF1012" s="29"/>
      <c r="AG1012" s="29"/>
    </row>
    <row r="1013" spans="1:33" ht="26" hidden="1">
      <c r="A1013" s="15">
        <v>44438</v>
      </c>
      <c r="B1013" s="16" t="str">
        <f t="shared" si="19"/>
        <v>Hangpt45</v>
      </c>
      <c r="C1013" s="22" t="s">
        <v>456</v>
      </c>
      <c r="D1013" s="16" t="s">
        <v>417</v>
      </c>
      <c r="E1013" s="16"/>
      <c r="F1013" s="17" t="str">
        <f t="shared" si="20"/>
        <v>Từ chối ứng tuyển</v>
      </c>
      <c r="G1013" s="16" t="s">
        <v>3821</v>
      </c>
      <c r="H1013" s="44"/>
      <c r="I1013" s="139" t="s">
        <v>3822</v>
      </c>
      <c r="J1013" s="15"/>
      <c r="K1013" s="30" t="s">
        <v>3823</v>
      </c>
      <c r="L1013" s="21" t="str">
        <f ca="1">IFERROR(__xludf.DUMMYFUNCTION("if(or(countifs($H$3:H122,H122)&gt;1, countifs($I$3:I122,I122)&gt;1),""Trùng"",if(or(COUNTIFS('Data tổng'!$I:$I,$I122)&gt;1,COUNTIFS('Data tổng'!$H:$H,$H122)&gt;1),""Trùng ""&amp;FILTER('Data tổng'!$B:$B,'Data tổng'!$I:$I=$I122,'Data tổng'!$B:$B&lt;&gt;$B122),""ok""))"),"ok")</f>
        <v>ok</v>
      </c>
      <c r="M1013" s="16" t="s">
        <v>83</v>
      </c>
      <c r="N1013" s="16" t="s">
        <v>84</v>
      </c>
      <c r="O1013" s="16"/>
      <c r="P1013" s="16"/>
      <c r="Q1013" s="16"/>
      <c r="R1013" s="16"/>
      <c r="S1013" s="16"/>
      <c r="T1013" s="16"/>
      <c r="U1013" s="22"/>
      <c r="V1013" s="23"/>
      <c r="W1013" s="24" t="s">
        <v>58</v>
      </c>
      <c r="X1013" s="26"/>
      <c r="Y1013" s="26"/>
      <c r="Z1013" s="26"/>
      <c r="AA1013" s="26"/>
      <c r="AB1013" s="27"/>
      <c r="AC1013" s="27"/>
      <c r="AD1013" s="28"/>
      <c r="AE1013" s="29"/>
      <c r="AF1013" s="29"/>
      <c r="AG1013" s="29"/>
    </row>
    <row r="1014" spans="1:33" ht="26" hidden="1">
      <c r="A1014" s="15">
        <v>44438</v>
      </c>
      <c r="B1014" s="16" t="str">
        <f t="shared" si="19"/>
        <v>Hangpt45</v>
      </c>
      <c r="C1014" s="22" t="s">
        <v>456</v>
      </c>
      <c r="D1014" s="16" t="s">
        <v>417</v>
      </c>
      <c r="E1014" s="16"/>
      <c r="F1014" s="17" t="str">
        <f t="shared" si="20"/>
        <v>Đã nhận được CV</v>
      </c>
      <c r="G1014" s="16" t="s">
        <v>3824</v>
      </c>
      <c r="H1014" s="18">
        <v>977321785</v>
      </c>
      <c r="I1014" s="16" t="s">
        <v>3825</v>
      </c>
      <c r="J1014" s="15"/>
      <c r="K1014" s="30" t="s">
        <v>3826</v>
      </c>
      <c r="L1014" s="21" t="str">
        <f ca="1">IFERROR(__xludf.DUMMYFUNCTION("if(or(countifs($H$3:H123,H123)&gt;1, countifs($I$3:I123,I123)&gt;1),""Trùng"",if(or(COUNTIFS('Data tổng'!$I:$I,$I123)&gt;1,COUNTIFS('Data tổng'!$H:$H,$H123)&gt;1),""Trùng ""&amp;FILTER('Data tổng'!$B:$B,'Data tổng'!$I:$I=$I123,'Data tổng'!$B:$B&lt;&gt;$B123),""ok""))"),"ok")</f>
        <v>ok</v>
      </c>
      <c r="M1014" s="16" t="s">
        <v>83</v>
      </c>
      <c r="N1014" s="16" t="s">
        <v>84</v>
      </c>
      <c r="O1014" s="16"/>
      <c r="P1014" s="16"/>
      <c r="Q1014" s="16"/>
      <c r="R1014" s="16"/>
      <c r="S1014" s="16"/>
      <c r="T1014" s="16"/>
      <c r="U1014" s="22"/>
      <c r="V1014" s="23"/>
      <c r="W1014" s="24"/>
      <c r="X1014" s="26"/>
      <c r="Y1014" s="26"/>
      <c r="Z1014" s="26"/>
      <c r="AA1014" s="26"/>
      <c r="AB1014" s="27"/>
      <c r="AC1014" s="27"/>
      <c r="AD1014" s="28"/>
      <c r="AE1014" s="29"/>
      <c r="AF1014" s="29"/>
      <c r="AG1014" s="29"/>
    </row>
    <row r="1015" spans="1:33" ht="38.5" hidden="1">
      <c r="A1015" s="15">
        <v>44440</v>
      </c>
      <c r="B1015" s="16" t="str">
        <f t="shared" si="19"/>
        <v>Hangpt45</v>
      </c>
      <c r="C1015" s="22" t="s">
        <v>2313</v>
      </c>
      <c r="D1015" s="16"/>
      <c r="E1015" s="16"/>
      <c r="F1015" s="17" t="str">
        <f t="shared" si="20"/>
        <v>Fail Phỏng vấn</v>
      </c>
      <c r="G1015" s="16" t="s">
        <v>3827</v>
      </c>
      <c r="H1015" s="18">
        <v>387480634</v>
      </c>
      <c r="I1015" s="16" t="s">
        <v>3828</v>
      </c>
      <c r="J1015" s="15"/>
      <c r="K1015" s="30" t="s">
        <v>3829</v>
      </c>
      <c r="L1015" s="21" t="str">
        <f ca="1">IFERROR(__xludf.DUMMYFUNCTION("if(or(countifs($H$3:H124,H124)&gt;1, countifs($I$3:I124,I124)&gt;1),""Trùng"",if(or(COUNTIFS('Data tổng'!$I:$I,$I124)&gt;1,COUNTIFS('Data tổng'!$H:$H,$H124)&gt;1),""Trùng ""&amp;FILTER('Data tổng'!$B:$B,'Data tổng'!$I:$I=$I124,'Data tổng'!$B:$B&lt;&gt;$B124),""ok""))"),"ok")</f>
        <v>ok</v>
      </c>
      <c r="M1015" s="16" t="s">
        <v>83</v>
      </c>
      <c r="N1015" s="16" t="s">
        <v>243</v>
      </c>
      <c r="O1015" s="16"/>
      <c r="P1015" s="16"/>
      <c r="Q1015" s="16"/>
      <c r="R1015" s="16"/>
      <c r="S1015" s="16"/>
      <c r="T1015" s="16"/>
      <c r="U1015" s="22"/>
      <c r="V1015" s="23"/>
      <c r="W1015" s="24" t="s">
        <v>57</v>
      </c>
      <c r="X1015" s="133">
        <v>44445</v>
      </c>
      <c r="Y1015" s="33">
        <v>0.375</v>
      </c>
      <c r="Z1015" s="26"/>
      <c r="AA1015" s="26" t="s">
        <v>47</v>
      </c>
      <c r="AB1015" s="27"/>
      <c r="AC1015" s="27"/>
      <c r="AD1015" s="28"/>
      <c r="AE1015" s="29"/>
      <c r="AF1015" s="29"/>
      <c r="AG1015" s="29"/>
    </row>
    <row r="1016" spans="1:33" ht="151" hidden="1">
      <c r="A1016" s="15">
        <v>44445</v>
      </c>
      <c r="B1016" s="16" t="str">
        <f t="shared" si="19"/>
        <v>Hangpt45</v>
      </c>
      <c r="C1016" s="22" t="s">
        <v>1834</v>
      </c>
      <c r="D1016" s="16" t="s">
        <v>457</v>
      </c>
      <c r="E1016" s="16"/>
      <c r="F1016" s="17" t="str">
        <f t="shared" si="20"/>
        <v>Đã onboard</v>
      </c>
      <c r="G1016" s="16" t="s">
        <v>3830</v>
      </c>
      <c r="H1016" s="18">
        <v>396207584</v>
      </c>
      <c r="I1016" s="16" t="s">
        <v>3831</v>
      </c>
      <c r="J1016" s="16">
        <v>1989</v>
      </c>
      <c r="K1016" s="30" t="s">
        <v>3832</v>
      </c>
      <c r="L1016" s="21" t="str">
        <f ca="1">IFERROR(__xludf.DUMMYFUNCTION("if(or(countifs($H$3:H125,H125)&gt;1, countifs($I$3:I125,I125)&gt;1),""Trùng"",if(or(COUNTIFS('Data tổng'!$I:$I,$I125)&gt;1,COUNTIFS('Data tổng'!$H:$H,$H125)&gt;1),""Trùng ""&amp;FILTER('Data tổng'!$B:$B,'Data tổng'!$I:$I=$I125,'Data tổng'!$B:$B&lt;&gt;$B125),""ok""))"),"ok")</f>
        <v>ok</v>
      </c>
      <c r="M1016" s="16" t="s">
        <v>112</v>
      </c>
      <c r="N1016" s="16"/>
      <c r="O1016" s="16"/>
      <c r="P1016" s="16"/>
      <c r="Q1016" s="16"/>
      <c r="R1016" s="16"/>
      <c r="S1016" s="16"/>
      <c r="T1016" s="16"/>
      <c r="U1016" s="22" t="s">
        <v>3833</v>
      </c>
      <c r="V1016" s="23"/>
      <c r="W1016" s="24" t="s">
        <v>57</v>
      </c>
      <c r="X1016" s="133">
        <v>44449</v>
      </c>
      <c r="Y1016" s="33">
        <v>0.58333333333333337</v>
      </c>
      <c r="Z1016" s="26" t="s">
        <v>682</v>
      </c>
      <c r="AA1016" s="26" t="s">
        <v>57</v>
      </c>
      <c r="AB1016" s="39">
        <v>44452</v>
      </c>
      <c r="AC1016" s="27" t="s">
        <v>65</v>
      </c>
      <c r="AD1016" s="28">
        <v>44473</v>
      </c>
      <c r="AE1016" s="29" t="s">
        <v>65</v>
      </c>
      <c r="AF1016" s="29"/>
      <c r="AG1016" s="35">
        <v>45000000</v>
      </c>
    </row>
    <row r="1017" spans="1:33" ht="26" hidden="1">
      <c r="A1017" s="15">
        <v>44445</v>
      </c>
      <c r="B1017" s="16" t="str">
        <f t="shared" si="19"/>
        <v>Hangpt45</v>
      </c>
      <c r="C1017" s="22" t="s">
        <v>456</v>
      </c>
      <c r="D1017" s="16" t="s">
        <v>417</v>
      </c>
      <c r="E1017" s="16"/>
      <c r="F1017" s="17" t="str">
        <f t="shared" si="20"/>
        <v>Đã nhận được CV</v>
      </c>
      <c r="G1017" s="16" t="s">
        <v>3834</v>
      </c>
      <c r="H1017" s="18">
        <v>936124031</v>
      </c>
      <c r="I1017" s="16" t="s">
        <v>3835</v>
      </c>
      <c r="J1017" s="15"/>
      <c r="K1017" s="30" t="s">
        <v>3836</v>
      </c>
      <c r="L1017" s="21" t="str">
        <f ca="1">IFERROR(__xludf.DUMMYFUNCTION("if(or(countifs($H$3:H126,H126)&gt;1, countifs($I$3:I126,I126)&gt;1),""Trùng"",if(or(COUNTIFS('Data tổng'!$I:$I,$I126)&gt;1,COUNTIFS('Data tổng'!$H:$H,$H126)&gt;1),""Trùng ""&amp;FILTER('Data tổng'!$B:$B,'Data tổng'!$I:$I=$I126,'Data tổng'!$B:$B&lt;&gt;$B126),""ok""))"),"ok")</f>
        <v>ok</v>
      </c>
      <c r="M1017" s="16" t="s">
        <v>83</v>
      </c>
      <c r="N1017" s="16" t="s">
        <v>84</v>
      </c>
      <c r="O1017" s="16"/>
      <c r="P1017" s="16"/>
      <c r="Q1017" s="16"/>
      <c r="R1017" s="16"/>
      <c r="S1017" s="16"/>
      <c r="T1017" s="16"/>
      <c r="U1017" s="22"/>
      <c r="V1017" s="23"/>
      <c r="W1017" s="24"/>
      <c r="X1017" s="26"/>
      <c r="Y1017" s="26"/>
      <c r="Z1017" s="26"/>
      <c r="AA1017" s="26"/>
      <c r="AB1017" s="27"/>
      <c r="AC1017" s="27"/>
      <c r="AD1017" s="28"/>
      <c r="AE1017" s="29"/>
      <c r="AF1017" s="29"/>
      <c r="AG1017" s="29"/>
    </row>
    <row r="1018" spans="1:33" ht="38.5" hidden="1">
      <c r="A1018" s="15">
        <v>44447</v>
      </c>
      <c r="B1018" s="16" t="str">
        <f t="shared" si="19"/>
        <v>Hangpt45</v>
      </c>
      <c r="C1018" s="22" t="s">
        <v>554</v>
      </c>
      <c r="D1018" s="16" t="s">
        <v>457</v>
      </c>
      <c r="E1018" s="16"/>
      <c r="F1018" s="17" t="str">
        <f t="shared" si="20"/>
        <v>Fail Phỏng vấn</v>
      </c>
      <c r="G1018" s="16" t="s">
        <v>3837</v>
      </c>
      <c r="H1018" s="18">
        <v>989278789</v>
      </c>
      <c r="I1018" s="16" t="s">
        <v>3838</v>
      </c>
      <c r="J1018" s="15"/>
      <c r="K1018" s="30" t="s">
        <v>3839</v>
      </c>
      <c r="L1018" s="21" t="str">
        <f ca="1">IFERROR(__xludf.DUMMYFUNCTION("if(or(countifs($H$3:H127,H127)&gt;1, countifs($I$3:I127,I127)&gt;1),""Trùng"",if(or(COUNTIFS('Data tổng'!$I:$I,$I127)&gt;1,COUNTIFS('Data tổng'!$H:$H,$H127)&gt;1),""Trùng ""&amp;FILTER('Data tổng'!$B:$B,'Data tổng'!$I:$I=$I127,'Data tổng'!$B:$B&lt;&gt;$B127),""ok""))"),"ok")</f>
        <v>ok</v>
      </c>
      <c r="M1018" s="16" t="s">
        <v>824</v>
      </c>
      <c r="N1018" s="16" t="s">
        <v>825</v>
      </c>
      <c r="O1018" s="16"/>
      <c r="P1018" s="16"/>
      <c r="Q1018" s="16"/>
      <c r="R1018" s="16"/>
      <c r="S1018" s="16"/>
      <c r="T1018" s="16"/>
      <c r="U1018" s="22" t="s">
        <v>3840</v>
      </c>
      <c r="V1018" s="23"/>
      <c r="W1018" s="24" t="s">
        <v>57</v>
      </c>
      <c r="X1018" s="133">
        <v>44452</v>
      </c>
      <c r="Y1018" s="33">
        <v>0.70833333333333337</v>
      </c>
      <c r="Z1018" s="26"/>
      <c r="AA1018" s="26" t="s">
        <v>47</v>
      </c>
      <c r="AB1018" s="27"/>
      <c r="AC1018" s="27"/>
      <c r="AD1018" s="28"/>
      <c r="AE1018" s="29"/>
      <c r="AF1018" s="29"/>
      <c r="AG1018" s="29"/>
    </row>
    <row r="1019" spans="1:33" ht="26" hidden="1">
      <c r="A1019" s="15">
        <v>44447</v>
      </c>
      <c r="B1019" s="16" t="str">
        <f t="shared" si="19"/>
        <v>Hangpt45</v>
      </c>
      <c r="C1019" s="22" t="s">
        <v>812</v>
      </c>
      <c r="D1019" s="16" t="s">
        <v>79</v>
      </c>
      <c r="E1019" s="16"/>
      <c r="F1019" s="17" t="str">
        <f t="shared" si="20"/>
        <v>Đã nhận được CV</v>
      </c>
      <c r="G1019" s="16" t="s">
        <v>813</v>
      </c>
      <c r="H1019" s="18">
        <v>981411500</v>
      </c>
      <c r="I1019" s="16" t="s">
        <v>814</v>
      </c>
      <c r="J1019" s="15"/>
      <c r="K1019" s="30" t="s">
        <v>815</v>
      </c>
      <c r="L1019" s="21" t="str">
        <f ca="1">IFERROR(__xludf.DUMMYFUNCTION("if(or(countifs($H$3:H128,H128)&gt;1, countifs($I$3:I128,I128)&gt;1),""Trùng"",if(or(COUNTIFS('Data tổng'!$I:$I,$I128)&gt;1,COUNTIFS('Data tổng'!$H:$H,$H128)&gt;1),""Trùng ""&amp;FILTER('Data tổng'!$B:$B,'Data tổng'!$I:$I=$I128,'Data tổng'!$B:$B&lt;&gt;$B128),""ok""))"),"ok")</f>
        <v>ok</v>
      </c>
      <c r="M1019" s="16" t="s">
        <v>40</v>
      </c>
      <c r="N1019" s="16"/>
      <c r="O1019" s="16"/>
      <c r="P1019" s="16"/>
      <c r="Q1019" s="16"/>
      <c r="R1019" s="16"/>
      <c r="S1019" s="16"/>
      <c r="T1019" s="16"/>
      <c r="U1019" s="22"/>
      <c r="V1019" s="23"/>
      <c r="W1019" s="24"/>
      <c r="X1019" s="26"/>
      <c r="Y1019" s="26"/>
      <c r="Z1019" s="26"/>
      <c r="AA1019" s="26"/>
      <c r="AB1019" s="27"/>
      <c r="AC1019" s="27"/>
      <c r="AD1019" s="28"/>
      <c r="AE1019" s="29"/>
      <c r="AF1019" s="29"/>
      <c r="AG1019" s="29"/>
    </row>
    <row r="1020" spans="1:33" hidden="1">
      <c r="A1020" s="15">
        <v>44449</v>
      </c>
      <c r="B1020" s="16" t="str">
        <f t="shared" si="19"/>
        <v>Hangpt45</v>
      </c>
      <c r="C1020" s="22" t="s">
        <v>2313</v>
      </c>
      <c r="D1020" s="16"/>
      <c r="E1020" s="16"/>
      <c r="F1020" s="17" t="str">
        <f t="shared" si="20"/>
        <v>Fail CV</v>
      </c>
      <c r="G1020" s="16" t="s">
        <v>3841</v>
      </c>
      <c r="H1020" s="18">
        <v>889848268</v>
      </c>
      <c r="I1020" s="16" t="s">
        <v>3842</v>
      </c>
      <c r="J1020" s="15"/>
      <c r="K1020" s="30" t="s">
        <v>3843</v>
      </c>
      <c r="L1020" s="21" t="str">
        <f ca="1">IFERROR(__xludf.DUMMYFUNCTION("if(or(countifs($H$3:H129,H129)&gt;1, countifs($I$3:I129,I129)&gt;1),""Trùng"",if(or(COUNTIFS('Data tổng'!$I:$I,$I129)&gt;1,COUNTIFS('Data tổng'!$H:$H,$H129)&gt;1),""Trùng ""&amp;FILTER('Data tổng'!$B:$B,'Data tổng'!$I:$I=$I129,'Data tổng'!$B:$B&lt;&gt;$B129),""ok""))"),"ok")</f>
        <v>ok</v>
      </c>
      <c r="M1020" s="16" t="s">
        <v>83</v>
      </c>
      <c r="N1020" s="16" t="s">
        <v>243</v>
      </c>
      <c r="O1020" s="16"/>
      <c r="P1020" s="16"/>
      <c r="Q1020" s="16"/>
      <c r="R1020" s="16"/>
      <c r="S1020" s="16"/>
      <c r="T1020" s="16"/>
      <c r="U1020" s="22" t="s">
        <v>3844</v>
      </c>
      <c r="V1020" s="23"/>
      <c r="W1020" s="24" t="s">
        <v>47</v>
      </c>
      <c r="X1020" s="26"/>
      <c r="Y1020" s="26"/>
      <c r="Z1020" s="26"/>
      <c r="AA1020" s="26"/>
      <c r="AB1020" s="27"/>
      <c r="AC1020" s="27"/>
      <c r="AD1020" s="28"/>
      <c r="AE1020" s="29"/>
      <c r="AF1020" s="29"/>
      <c r="AG1020" s="29"/>
    </row>
    <row r="1021" spans="1:33" ht="126" hidden="1">
      <c r="A1021" s="15">
        <v>44453</v>
      </c>
      <c r="B1021" s="16" t="str">
        <f t="shared" si="19"/>
        <v>Hangpt45</v>
      </c>
      <c r="C1021" s="22" t="s">
        <v>554</v>
      </c>
      <c r="D1021" s="16" t="s">
        <v>417</v>
      </c>
      <c r="E1021" s="16"/>
      <c r="F1021" s="17" t="str">
        <f t="shared" si="20"/>
        <v>Đã nhận được CV</v>
      </c>
      <c r="G1021" s="16" t="s">
        <v>3845</v>
      </c>
      <c r="H1021" s="18">
        <v>366265441</v>
      </c>
      <c r="I1021" s="16" t="s">
        <v>3846</v>
      </c>
      <c r="J1021" s="15"/>
      <c r="K1021" s="16"/>
      <c r="L1021" s="21" t="str">
        <f ca="1">IFERROR(__xludf.DUMMYFUNCTION("if(or(countifs($H$3:H130,H130)&gt;1, countifs($I$3:I130,I130)&gt;1),""Trùng"",if(or(COUNTIFS('Data tổng'!$I:$I,$I130)&gt;1,COUNTIFS('Data tổng'!$H:$H,$H130)&gt;1),""Trùng ""&amp;FILTER('Data tổng'!$B:$B,'Data tổng'!$I:$I=$I130,'Data tổng'!$B:$B&lt;&gt;$B130),""ok""))"),"ok")</f>
        <v>ok</v>
      </c>
      <c r="M1021" s="16" t="s">
        <v>40</v>
      </c>
      <c r="N1021" s="16"/>
      <c r="O1021" s="16"/>
      <c r="P1021" s="16"/>
      <c r="Q1021" s="16"/>
      <c r="R1021" s="16"/>
      <c r="S1021" s="16"/>
      <c r="T1021" s="16"/>
      <c r="U1021" s="22" t="s">
        <v>3847</v>
      </c>
      <c r="V1021" s="23"/>
      <c r="W1021" s="24"/>
      <c r="X1021" s="26"/>
      <c r="Y1021" s="26"/>
      <c r="Z1021" s="26"/>
      <c r="AA1021" s="26"/>
      <c r="AB1021" s="27"/>
      <c r="AC1021" s="27"/>
      <c r="AD1021" s="28"/>
      <c r="AE1021" s="29"/>
      <c r="AF1021" s="29"/>
      <c r="AG1021" s="29"/>
    </row>
    <row r="1022" spans="1:33" ht="26" hidden="1">
      <c r="A1022" s="15">
        <v>44453</v>
      </c>
      <c r="B1022" s="16" t="str">
        <f t="shared" si="19"/>
        <v>Hangpt45</v>
      </c>
      <c r="C1022" s="22" t="s">
        <v>554</v>
      </c>
      <c r="D1022" s="16" t="s">
        <v>457</v>
      </c>
      <c r="E1022" s="16"/>
      <c r="F1022" s="17" t="str">
        <f t="shared" si="20"/>
        <v>Đã nhận được CV</v>
      </c>
      <c r="G1022" s="16" t="s">
        <v>3848</v>
      </c>
      <c r="H1022" s="18">
        <v>977226694</v>
      </c>
      <c r="I1022" s="16" t="s">
        <v>3849</v>
      </c>
      <c r="J1022" s="15"/>
      <c r="K1022" s="30" t="s">
        <v>3850</v>
      </c>
      <c r="L1022" s="21" t="str">
        <f ca="1">IFERROR(__xludf.DUMMYFUNCTION("if(or(countifs($H$3:H131,H131)&gt;1, countifs($I$3:I131,I131)&gt;1),""Trùng"",if(or(COUNTIFS('Data tổng'!$I:$I,$I131)&gt;1,COUNTIFS('Data tổng'!$H:$H,$H131)&gt;1),""Trùng ""&amp;FILTER('Data tổng'!$B:$B,'Data tổng'!$I:$I=$I131,'Data tổng'!$B:$B&lt;&gt;$B131),""ok""))"),"ok")</f>
        <v>ok</v>
      </c>
      <c r="M1022" s="16" t="s">
        <v>40</v>
      </c>
      <c r="N1022" s="16" t="s">
        <v>616</v>
      </c>
      <c r="O1022" s="16"/>
      <c r="P1022" s="16"/>
      <c r="Q1022" s="16"/>
      <c r="R1022" s="16"/>
      <c r="S1022" s="16"/>
      <c r="T1022" s="16"/>
      <c r="U1022" s="22"/>
      <c r="V1022" s="23"/>
      <c r="W1022" s="24"/>
      <c r="X1022" s="26"/>
      <c r="Y1022" s="26"/>
      <c r="Z1022" s="26"/>
      <c r="AA1022" s="26"/>
      <c r="AB1022" s="27"/>
      <c r="AC1022" s="27"/>
      <c r="AD1022" s="28"/>
      <c r="AE1022" s="29"/>
      <c r="AF1022" s="29"/>
      <c r="AG1022" s="29"/>
    </row>
    <row r="1023" spans="1:33" ht="26" hidden="1">
      <c r="A1023" s="15">
        <v>44455</v>
      </c>
      <c r="B1023" s="16" t="str">
        <f t="shared" ref="B1023:B1024" si="21">IF(A1023&lt;&gt;"","Hangpt45","")</f>
        <v>Hangpt45</v>
      </c>
      <c r="C1023" s="22" t="s">
        <v>456</v>
      </c>
      <c r="D1023" s="16" t="s">
        <v>417</v>
      </c>
      <c r="E1023" s="16"/>
      <c r="F1023" s="17" t="str">
        <f t="shared" si="20"/>
        <v>Đã nhận được CV</v>
      </c>
      <c r="G1023" s="16" t="s">
        <v>3851</v>
      </c>
      <c r="H1023" s="18">
        <v>985683856</v>
      </c>
      <c r="I1023" s="16" t="s">
        <v>3852</v>
      </c>
      <c r="J1023" s="16">
        <v>1986</v>
      </c>
      <c r="K1023" s="30" t="s">
        <v>3853</v>
      </c>
      <c r="L1023" s="21" t="str">
        <f ca="1">IFERROR(__xludf.DUMMYFUNCTION("if(or(countifs($H$3:H133,H133)&gt;1, countifs($I$3:I133,I133)&gt;1),""Trùng"",if(or(COUNTIFS('Data tổng'!$I:$I,$I133)&gt;1,COUNTIFS('Data tổng'!$H:$H,$H133)&gt;1),""Trùng ""&amp;FILTER('Data tổng'!$B:$B,'Data tổng'!$I:$I=$I133,'Data tổng'!$B:$B&lt;&gt;$B133),""ok""))"),"ok")</f>
        <v>ok</v>
      </c>
      <c r="M1023" s="16" t="s">
        <v>40</v>
      </c>
      <c r="N1023" s="16" t="s">
        <v>616</v>
      </c>
      <c r="O1023" s="16"/>
      <c r="P1023" s="16"/>
      <c r="Q1023" s="16"/>
      <c r="R1023" s="16"/>
      <c r="S1023" s="16"/>
      <c r="T1023" s="16"/>
      <c r="U1023" s="22"/>
      <c r="V1023" s="23"/>
      <c r="W1023" s="24"/>
      <c r="X1023" s="26"/>
      <c r="Y1023" s="26"/>
      <c r="Z1023" s="26"/>
      <c r="AA1023" s="26"/>
      <c r="AB1023" s="27"/>
      <c r="AC1023" s="27"/>
      <c r="AD1023" s="28"/>
      <c r="AE1023" s="29"/>
      <c r="AF1023" s="29"/>
      <c r="AG1023" s="29"/>
    </row>
    <row r="1024" spans="1:33" ht="63.5" hidden="1">
      <c r="A1024" s="15">
        <v>44456</v>
      </c>
      <c r="B1024" s="16" t="str">
        <f t="shared" si="21"/>
        <v>Hangpt45</v>
      </c>
      <c r="C1024" s="22" t="s">
        <v>1056</v>
      </c>
      <c r="D1024" s="16" t="s">
        <v>457</v>
      </c>
      <c r="E1024" s="16"/>
      <c r="F1024" s="17" t="str">
        <f t="shared" si="20"/>
        <v>Fail CV</v>
      </c>
      <c r="G1024" s="45" t="s">
        <v>3854</v>
      </c>
      <c r="H1024" s="18">
        <v>906033123</v>
      </c>
      <c r="I1024" s="16"/>
      <c r="J1024" s="15"/>
      <c r="K1024" s="140" t="s">
        <v>3855</v>
      </c>
      <c r="L1024" s="21" t="str">
        <f ca="1">IFERROR(__xludf.DUMMYFUNCTION("if(or(countifs($H$3:H134,H134)&gt;1, countifs($I$3:I134,I134)&gt;1),""Trùng"",if(or(COUNTIFS('Data tổng'!$I:$I,$I134)&gt;1,COUNTIFS('Data tổng'!$H:$H,$H134)&gt;1),""Trùng ""&amp;FILTER('Data tổng'!$B:$B,'Data tổng'!$I:$I=$I134,'Data tổng'!$B:$B&lt;&gt;$B134),""ok""))"),"ok")</f>
        <v>ok</v>
      </c>
      <c r="M1024" s="16" t="s">
        <v>112</v>
      </c>
      <c r="N1024" s="16"/>
      <c r="O1024" s="16"/>
      <c r="P1024" s="16"/>
      <c r="Q1024" s="16"/>
      <c r="R1024" s="16"/>
      <c r="S1024" s="16"/>
      <c r="T1024" s="16"/>
      <c r="U1024" s="22" t="s">
        <v>3856</v>
      </c>
      <c r="V1024" s="23"/>
      <c r="W1024" s="24" t="s">
        <v>47</v>
      </c>
      <c r="X1024" s="26"/>
      <c r="Y1024" s="26"/>
      <c r="Z1024" s="26"/>
      <c r="AA1024" s="26"/>
      <c r="AB1024" s="27"/>
      <c r="AC1024" s="27"/>
      <c r="AD1024" s="28"/>
      <c r="AE1024" s="29"/>
      <c r="AF1024" s="29"/>
      <c r="AG1024" s="29"/>
    </row>
    <row r="1025" spans="1:33" ht="409.6" hidden="1">
      <c r="A1025" s="15">
        <v>44464</v>
      </c>
      <c r="B1025" s="16" t="s">
        <v>2458</v>
      </c>
      <c r="C1025" s="22" t="s">
        <v>1834</v>
      </c>
      <c r="D1025" s="16" t="s">
        <v>457</v>
      </c>
      <c r="E1025" s="16"/>
      <c r="F1025" s="17" t="str">
        <f t="shared" si="20"/>
        <v>Hủy Phỏng vấn</v>
      </c>
      <c r="G1025" s="16" t="s">
        <v>3857</v>
      </c>
      <c r="H1025" s="18">
        <v>904528458</v>
      </c>
      <c r="I1025" s="16" t="s">
        <v>3858</v>
      </c>
      <c r="J1025" s="15"/>
      <c r="K1025" s="30" t="s">
        <v>3859</v>
      </c>
      <c r="L1025" s="21" t="str">
        <f ca="1">IFERROR(__xludf.DUMMYFUNCTION("if(or(countifs($H$3:H135,H135)&gt;1, countifs($I$3:I135,I135)&gt;1),""Trùng"",if(or(COUNTIFS('Data tổng'!$I:$I,$I135)&gt;1,COUNTIFS('Data tổng'!$H:$H,$H135)&gt;1),""Trùng ""&amp;FILTER('Data tổng'!$B:$B,'Data tổng'!$I:$I=$I135,'Data tổng'!$B:$B&lt;&gt;$B135),""ok""))"),"ok")</f>
        <v>ok</v>
      </c>
      <c r="M1025" s="16" t="s">
        <v>83</v>
      </c>
      <c r="N1025" s="16" t="s">
        <v>243</v>
      </c>
      <c r="O1025" s="16"/>
      <c r="P1025" s="16"/>
      <c r="Q1025" s="16"/>
      <c r="R1025" s="16"/>
      <c r="S1025" s="16"/>
      <c r="T1025" s="16"/>
      <c r="U1025" s="22" t="s">
        <v>3860</v>
      </c>
      <c r="V1025" s="23"/>
      <c r="W1025" s="24" t="s">
        <v>57</v>
      </c>
      <c r="X1025" s="133">
        <v>44470</v>
      </c>
      <c r="Y1025" s="33">
        <v>0.70833333333333337</v>
      </c>
      <c r="Z1025" s="26" t="s">
        <v>160</v>
      </c>
      <c r="AA1025" s="26" t="s">
        <v>187</v>
      </c>
      <c r="AB1025" s="27"/>
      <c r="AC1025" s="27"/>
      <c r="AD1025" s="28"/>
      <c r="AE1025" s="29"/>
      <c r="AF1025" s="29"/>
      <c r="AG1025" s="29"/>
    </row>
    <row r="1026" spans="1:33" ht="38.5" hidden="1">
      <c r="A1026" s="15">
        <v>44466</v>
      </c>
      <c r="B1026" s="16" t="str">
        <f t="shared" ref="B1026:B1029" si="22">IF(A1026&lt;&gt;"","Hangpt45","")</f>
        <v>Hangpt45</v>
      </c>
      <c r="C1026" s="22" t="s">
        <v>1834</v>
      </c>
      <c r="D1026" s="16" t="s">
        <v>457</v>
      </c>
      <c r="E1026" s="16"/>
      <c r="F1026" s="17" t="str">
        <f t="shared" si="20"/>
        <v>Hủy Phỏng vấn</v>
      </c>
      <c r="G1026" s="16" t="s">
        <v>3861</v>
      </c>
      <c r="H1026" s="18">
        <v>986140313</v>
      </c>
      <c r="I1026" s="16" t="s">
        <v>3862</v>
      </c>
      <c r="J1026" s="15"/>
      <c r="K1026" s="30" t="s">
        <v>3863</v>
      </c>
      <c r="L1026" s="21" t="str">
        <f ca="1">IFERROR(__xludf.DUMMYFUNCTION("if(or(countifs($H$3:H136,H136)&gt;1, countifs($I$3:I136,I136)&gt;1),""Trùng"",if(or(COUNTIFS('Data tổng'!$I:$I,$I136)&gt;1,COUNTIFS('Data tổng'!$H:$H,$H136)&gt;1),""Trùng ""&amp;FILTER('Data tổng'!$B:$B,'Data tổng'!$I:$I=$I136,'Data tổng'!$B:$B&lt;&gt;$B136),""ok""))"),"ok")</f>
        <v>ok</v>
      </c>
      <c r="M1026" s="16" t="s">
        <v>83</v>
      </c>
      <c r="N1026" s="16" t="s">
        <v>616</v>
      </c>
      <c r="O1026" s="16"/>
      <c r="P1026" s="16"/>
      <c r="Q1026" s="16"/>
      <c r="R1026" s="16"/>
      <c r="S1026" s="16"/>
      <c r="T1026" s="16"/>
      <c r="U1026" s="22"/>
      <c r="V1026" s="23"/>
      <c r="W1026" s="24" t="s">
        <v>57</v>
      </c>
      <c r="X1026" s="133">
        <v>44471</v>
      </c>
      <c r="Y1026" s="33">
        <v>0.58333333333333337</v>
      </c>
      <c r="Z1026" s="26" t="s">
        <v>682</v>
      </c>
      <c r="AA1026" s="26" t="s">
        <v>187</v>
      </c>
      <c r="AB1026" s="27"/>
      <c r="AC1026" s="27"/>
      <c r="AD1026" s="28"/>
      <c r="AE1026" s="29"/>
      <c r="AF1026" s="29"/>
      <c r="AG1026" s="29"/>
    </row>
    <row r="1027" spans="1:33" ht="26" hidden="1">
      <c r="A1027" s="15">
        <v>44468</v>
      </c>
      <c r="B1027" s="16" t="str">
        <f t="shared" si="22"/>
        <v>Hangpt45</v>
      </c>
      <c r="C1027" s="22" t="s">
        <v>1834</v>
      </c>
      <c r="D1027" s="16" t="s">
        <v>457</v>
      </c>
      <c r="E1027" s="16"/>
      <c r="F1027" s="17" t="str">
        <f t="shared" ref="F1027:F1084" si="23">IF(G1027="","",IF(AE1027="Yes", "Đã onboard", IF(AE1027="No", "Không onboard", IF(AC1027="Yes", "Đồng ý offer", IF(AC1027="Consider", "Cân nhắc offer",IF(AC1027="No", "Từ chối offer", IF(AA1027="Pass", "Pass Phỏng vấn", IF(AA1027="Fail", "Fail Phỏng vấn", IF(AA1027="Cancel", "Hủy Phỏng vấn", IF(AA1027="Reject", "Từ chối Phỏng vấn", IF(AA1027="Consider", "Cân nhắc KQ PV", IF(AND(X1027&lt;&gt;"",AA1027="",W1027="Pass"), "Có lịch PV",IF(W1027="Pass","Pass CV",IF(W1027="Fail","Fail CV",IF(W1027="Reject","Từ chối ứng tuyển", IF(W1027="Consider","Cân nhắc CV","Đã nhận được CV"))))))))))))))))</f>
        <v>Đã nhận được CV</v>
      </c>
      <c r="G1027" s="16" t="s">
        <v>3864</v>
      </c>
      <c r="H1027" s="18">
        <v>858898788</v>
      </c>
      <c r="I1027" s="16"/>
      <c r="J1027" s="15"/>
      <c r="K1027" s="30" t="s">
        <v>3865</v>
      </c>
      <c r="L1027" s="21" t="str">
        <f ca="1">IFERROR(__xludf.DUMMYFUNCTION("if(or(countifs($H$3:H137,H137)&gt;1, countifs($I$3:I137,I137)&gt;1),""Trùng"",if(or(COUNTIFS('Data tổng'!$I:$I,$I137)&gt;1,COUNTIFS('Data tổng'!$H:$H,$H137)&gt;1),""Trùng ""&amp;FILTER('Data tổng'!$B:$B,'Data tổng'!$I:$I=$I137,'Data tổng'!$B:$B&lt;&gt;$B137),""ok""))"),"ok")</f>
        <v>ok</v>
      </c>
      <c r="M1027" s="16" t="s">
        <v>40</v>
      </c>
      <c r="N1027" s="16"/>
      <c r="O1027" s="16"/>
      <c r="P1027" s="16"/>
      <c r="Q1027" s="16"/>
      <c r="R1027" s="16"/>
      <c r="S1027" s="16"/>
      <c r="T1027" s="16"/>
      <c r="U1027" s="22"/>
      <c r="V1027" s="23"/>
      <c r="W1027" s="24"/>
      <c r="X1027" s="26"/>
      <c r="Y1027" s="26"/>
      <c r="Z1027" s="26"/>
      <c r="AA1027" s="26"/>
      <c r="AB1027" s="27"/>
      <c r="AC1027" s="27"/>
      <c r="AD1027" s="28"/>
      <c r="AE1027" s="29"/>
      <c r="AF1027" s="29"/>
      <c r="AG1027" s="29"/>
    </row>
    <row r="1028" spans="1:33" ht="26" hidden="1">
      <c r="A1028" s="15">
        <v>44469</v>
      </c>
      <c r="B1028" s="16" t="str">
        <f t="shared" si="22"/>
        <v>Hangpt45</v>
      </c>
      <c r="C1028" s="22" t="s">
        <v>1056</v>
      </c>
      <c r="D1028" s="16" t="s">
        <v>417</v>
      </c>
      <c r="E1028" s="16"/>
      <c r="F1028" s="17" t="str">
        <f t="shared" si="23"/>
        <v>Từ chối offer</v>
      </c>
      <c r="G1028" s="16" t="s">
        <v>3866</v>
      </c>
      <c r="H1028" s="18">
        <v>962541719</v>
      </c>
      <c r="I1028" s="16" t="s">
        <v>3867</v>
      </c>
      <c r="J1028" s="15"/>
      <c r="K1028" s="30" t="s">
        <v>3868</v>
      </c>
      <c r="L1028" s="21" t="str">
        <f ca="1">IFERROR(__xludf.DUMMYFUNCTION("if(or(countifs($H$3:H138,H138)&gt;1, countifs($I$3:I138,I138)&gt;1),""Trùng"",if(or(COUNTIFS('Data tổng'!$I:$I,$I138)&gt;1,COUNTIFS('Data tổng'!$H:$H,$H138)&gt;1),""Trùng ""&amp;FILTER('Data tổng'!$B:$B,'Data tổng'!$I:$I=$I138,'Data tổng'!$B:$B&lt;&gt;$B138),""ok""))"),"ok")</f>
        <v>ok</v>
      </c>
      <c r="M1028" s="16" t="s">
        <v>824</v>
      </c>
      <c r="N1028" s="16" t="s">
        <v>825</v>
      </c>
      <c r="O1028" s="16"/>
      <c r="P1028" s="16"/>
      <c r="Q1028" s="16"/>
      <c r="R1028" s="16"/>
      <c r="S1028" s="16"/>
      <c r="T1028" s="16"/>
      <c r="U1028" s="22"/>
      <c r="V1028" s="23"/>
      <c r="W1028" s="24" t="s">
        <v>57</v>
      </c>
      <c r="X1028" s="133">
        <v>44473</v>
      </c>
      <c r="Y1028" s="33">
        <v>0.75</v>
      </c>
      <c r="Z1028" s="26" t="s">
        <v>1446</v>
      </c>
      <c r="AA1028" s="26" t="s">
        <v>57</v>
      </c>
      <c r="AB1028" s="39">
        <v>44475</v>
      </c>
      <c r="AC1028" s="27" t="s">
        <v>128</v>
      </c>
      <c r="AD1028" s="28"/>
      <c r="AE1028" s="29"/>
      <c r="AF1028" s="29"/>
      <c r="AG1028" s="35">
        <v>33000000</v>
      </c>
    </row>
    <row r="1029" spans="1:33" ht="288.5" hidden="1">
      <c r="A1029" s="15">
        <v>44470</v>
      </c>
      <c r="B1029" s="16" t="str">
        <f t="shared" si="22"/>
        <v>Hangpt45</v>
      </c>
      <c r="C1029" s="22" t="s">
        <v>456</v>
      </c>
      <c r="D1029" s="16" t="s">
        <v>417</v>
      </c>
      <c r="E1029" s="16"/>
      <c r="F1029" s="17" t="str">
        <f t="shared" si="23"/>
        <v>Đã onboard</v>
      </c>
      <c r="G1029" s="16" t="s">
        <v>3869</v>
      </c>
      <c r="H1029" s="18">
        <v>389913100</v>
      </c>
      <c r="I1029" s="16" t="s">
        <v>3870</v>
      </c>
      <c r="J1029" s="16">
        <v>1990</v>
      </c>
      <c r="K1029" s="30" t="s">
        <v>3871</v>
      </c>
      <c r="L1029" s="21" t="str">
        <f ca="1">IFERROR(__xludf.DUMMYFUNCTION("if(or(countifs($H$3:H139,H139)&gt;1, countifs($I$3:I139,I139)&gt;1),""Trùng"",if(or(COUNTIFS('Data tổng'!$I:$I,$I139)&gt;1,COUNTIFS('Data tổng'!$H:$H,$H139)&gt;1),""Trùng ""&amp;FILTER('Data tổng'!$B:$B,'Data tổng'!$I:$I=$I139,'Data tổng'!$B:$B&lt;&gt;$B139),""ok""))"),"ok")</f>
        <v>ok</v>
      </c>
      <c r="M1029" s="16" t="s">
        <v>40</v>
      </c>
      <c r="N1029" s="16"/>
      <c r="O1029" s="16"/>
      <c r="P1029" s="16"/>
      <c r="Q1029" s="16"/>
      <c r="R1029" s="16"/>
      <c r="S1029" s="16"/>
      <c r="T1029" s="16"/>
      <c r="U1029" s="22" t="s">
        <v>3872</v>
      </c>
      <c r="V1029" s="23"/>
      <c r="W1029" s="24" t="s">
        <v>57</v>
      </c>
      <c r="X1029" s="133">
        <v>44475</v>
      </c>
      <c r="Y1029" s="33">
        <v>0.72916666666666663</v>
      </c>
      <c r="Z1029" s="26" t="s">
        <v>1446</v>
      </c>
      <c r="AA1029" s="26" t="s">
        <v>57</v>
      </c>
      <c r="AB1029" s="39">
        <v>44477</v>
      </c>
      <c r="AC1029" s="27" t="s">
        <v>65</v>
      </c>
      <c r="AD1029" s="28">
        <v>44494</v>
      </c>
      <c r="AE1029" s="29" t="s">
        <v>65</v>
      </c>
      <c r="AF1029" s="29" t="s">
        <v>528</v>
      </c>
      <c r="AG1029" s="35">
        <v>32000000</v>
      </c>
    </row>
    <row r="1030" spans="1:33" ht="213.5" hidden="1">
      <c r="A1030" s="15">
        <v>44463</v>
      </c>
      <c r="B1030" s="16" t="s">
        <v>2458</v>
      </c>
      <c r="C1030" s="16" t="s">
        <v>456</v>
      </c>
      <c r="D1030" s="16" t="s">
        <v>417</v>
      </c>
      <c r="E1030" s="16"/>
      <c r="F1030" s="17" t="str">
        <f t="shared" si="23"/>
        <v>Từ chối offer</v>
      </c>
      <c r="G1030" s="16" t="s">
        <v>3873</v>
      </c>
      <c r="H1030" s="18">
        <v>967544583</v>
      </c>
      <c r="I1030" s="141" t="s">
        <v>3874</v>
      </c>
      <c r="J1030" s="15"/>
      <c r="K1030" s="30" t="s">
        <v>3875</v>
      </c>
      <c r="L1030" s="21" t="str">
        <f ca="1">IFERROR(__xludf.DUMMYFUNCTION("if(or(countifs($H$3:H140,H140)&gt;1, countifs($I$3:I140,I140)&gt;1),""Trùng"",if(or(COUNTIFS('Data tổng'!$I:$I,$I140)&gt;1,COUNTIFS('Data tổng'!$H:$H,$H140)&gt;1),""Trùng ""&amp;FILTER('Data tổng'!$B:$B,'Data tổng'!$I:$I=$I140,'Data tổng'!$B:$B&lt;&gt;$B140),""ok""))"),"ok")</f>
        <v>ok</v>
      </c>
      <c r="M1030" s="16" t="s">
        <v>112</v>
      </c>
      <c r="N1030" s="16"/>
      <c r="O1030" s="16"/>
      <c r="P1030" s="16"/>
      <c r="Q1030" s="16"/>
      <c r="R1030" s="16"/>
      <c r="T1030" s="16"/>
      <c r="U1030" s="22" t="s">
        <v>3876</v>
      </c>
      <c r="V1030" s="23"/>
      <c r="W1030" s="24" t="s">
        <v>57</v>
      </c>
      <c r="X1030" s="25">
        <v>44484</v>
      </c>
      <c r="Y1030" s="33">
        <v>0.77083333333333337</v>
      </c>
      <c r="Z1030" s="26" t="s">
        <v>1446</v>
      </c>
      <c r="AA1030" s="26" t="s">
        <v>57</v>
      </c>
      <c r="AB1030" s="39">
        <v>44487</v>
      </c>
      <c r="AC1030" s="27" t="s">
        <v>128</v>
      </c>
      <c r="AD1030" s="28"/>
      <c r="AE1030" s="29"/>
      <c r="AF1030" s="29"/>
      <c r="AG1030" s="35">
        <v>30000000</v>
      </c>
    </row>
    <row r="1031" spans="1:33" ht="26" hidden="1">
      <c r="A1031" s="15">
        <v>44474</v>
      </c>
      <c r="B1031" s="16" t="str">
        <f t="shared" ref="B1031:B1038" si="24">IF(A1031&lt;&gt;"","Hangpt45","")</f>
        <v>Hangpt45</v>
      </c>
      <c r="C1031" s="22" t="s">
        <v>155</v>
      </c>
      <c r="D1031" s="16" t="s">
        <v>417</v>
      </c>
      <c r="E1031" s="16"/>
      <c r="F1031" s="17" t="str">
        <f t="shared" si="23"/>
        <v>Đã nhận được CV</v>
      </c>
      <c r="G1031" s="16" t="s">
        <v>3877</v>
      </c>
      <c r="H1031" s="18">
        <v>394492676</v>
      </c>
      <c r="I1031" s="16" t="s">
        <v>3878</v>
      </c>
      <c r="J1031" s="15"/>
      <c r="K1031" s="30" t="s">
        <v>3879</v>
      </c>
      <c r="L1031" s="21" t="str">
        <f ca="1">IFERROR(__xludf.DUMMYFUNCTION("if(or(countifs($H$3:H141,H141)&gt;1, countifs($I$3:I141,I141)&gt;1),""Trùng"",if(or(COUNTIFS('Data tổng'!$I:$I,$I141)&gt;1,COUNTIFS('Data tổng'!$H:$H,$H141)&gt;1),""Trùng ""&amp;FILTER('Data tổng'!$B:$B,'Data tổng'!$I:$I=$I141,'Data tổng'!$B:$B&lt;&gt;$B141),""ok""))"),"ok")</f>
        <v>ok</v>
      </c>
      <c r="M1031" s="16" t="s">
        <v>83</v>
      </c>
      <c r="N1031" s="16" t="s">
        <v>84</v>
      </c>
      <c r="O1031" s="16"/>
      <c r="P1031" s="16"/>
      <c r="Q1031" s="16"/>
      <c r="R1031" s="16"/>
      <c r="S1031" s="16"/>
      <c r="T1031" s="16"/>
      <c r="U1031" s="22"/>
      <c r="V1031" s="23"/>
      <c r="W1031" s="24"/>
      <c r="X1031" s="26"/>
      <c r="Y1031" s="26"/>
      <c r="Z1031" s="26"/>
      <c r="AA1031" s="26"/>
      <c r="AB1031" s="27"/>
      <c r="AC1031" s="27"/>
      <c r="AD1031" s="28"/>
      <c r="AE1031" s="29"/>
      <c r="AF1031" s="29"/>
      <c r="AG1031" s="29"/>
    </row>
    <row r="1032" spans="1:33" ht="88.5" hidden="1">
      <c r="A1032" s="15">
        <v>44474</v>
      </c>
      <c r="B1032" s="16" t="str">
        <f t="shared" si="24"/>
        <v>Hangpt45</v>
      </c>
      <c r="C1032" s="22" t="s">
        <v>456</v>
      </c>
      <c r="D1032" s="16" t="s">
        <v>417</v>
      </c>
      <c r="E1032" s="16"/>
      <c r="F1032" s="17" t="str">
        <f t="shared" si="23"/>
        <v>Fail CV</v>
      </c>
      <c r="G1032" s="16" t="s">
        <v>3880</v>
      </c>
      <c r="H1032" s="18">
        <v>989652598</v>
      </c>
      <c r="I1032" s="16" t="s">
        <v>3881</v>
      </c>
      <c r="J1032" s="15"/>
      <c r="K1032" s="30" t="s">
        <v>3882</v>
      </c>
      <c r="L1032" s="21" t="str">
        <f ca="1">IFERROR(__xludf.DUMMYFUNCTION("if(or(countifs($H$3:H142,H142)&gt;1, countifs($I$3:I142,I142)&gt;1),""Trùng"",if(or(COUNTIFS('Data tổng'!$I:$I,$I142)&gt;1,COUNTIFS('Data tổng'!$H:$H,$H142)&gt;1),""Trùng ""&amp;FILTER('Data tổng'!$B:$B,'Data tổng'!$I:$I=$I142,'Data tổng'!$B:$B&lt;&gt;$B142),""ok""))"),"ok")</f>
        <v>ok</v>
      </c>
      <c r="M1032" s="16" t="s">
        <v>112</v>
      </c>
      <c r="N1032" s="16"/>
      <c r="O1032" s="16"/>
      <c r="P1032" s="16"/>
      <c r="Q1032" s="16"/>
      <c r="R1032" s="16"/>
      <c r="S1032" s="16"/>
      <c r="T1032" s="16"/>
      <c r="U1032" s="22" t="s">
        <v>3883</v>
      </c>
      <c r="V1032" s="23"/>
      <c r="W1032" s="24" t="s">
        <v>47</v>
      </c>
      <c r="X1032" s="26"/>
      <c r="Y1032" s="26"/>
      <c r="Z1032" s="26"/>
      <c r="AA1032" s="26"/>
      <c r="AB1032" s="27"/>
      <c r="AC1032" s="27"/>
      <c r="AD1032" s="28"/>
      <c r="AE1032" s="29"/>
      <c r="AF1032" s="29"/>
      <c r="AG1032" s="29"/>
    </row>
    <row r="1033" spans="1:33" ht="313.5" hidden="1">
      <c r="A1033" s="15">
        <v>44474</v>
      </c>
      <c r="B1033" s="16" t="str">
        <f t="shared" si="24"/>
        <v>Hangpt45</v>
      </c>
      <c r="C1033" s="22" t="s">
        <v>155</v>
      </c>
      <c r="D1033" s="16" t="s">
        <v>417</v>
      </c>
      <c r="E1033" s="16"/>
      <c r="F1033" s="17" t="str">
        <f t="shared" si="23"/>
        <v>Pass CV</v>
      </c>
      <c r="G1033" s="16" t="s">
        <v>3884</v>
      </c>
      <c r="H1033" s="18">
        <v>975091304</v>
      </c>
      <c r="I1033" s="16" t="s">
        <v>3885</v>
      </c>
      <c r="J1033" s="15"/>
      <c r="K1033" s="30" t="s">
        <v>3886</v>
      </c>
      <c r="L1033" s="21" t="str">
        <f ca="1">IFERROR(__xludf.DUMMYFUNCTION("if(or(countifs($H$3:H143,H143)&gt;1, countifs($I$3:I143,I143)&gt;1),""Trùng"",if(or(COUNTIFS('Data tổng'!$I:$I,$I143)&gt;1,COUNTIFS('Data tổng'!$H:$H,$H143)&gt;1),""Trùng ""&amp;FILTER('Data tổng'!$B:$B,'Data tổng'!$I:$I=$I143,'Data tổng'!$B:$B&lt;&gt;$B143),""ok""))"),"ok")</f>
        <v>ok</v>
      </c>
      <c r="M1033" s="16" t="s">
        <v>83</v>
      </c>
      <c r="N1033" s="16" t="s">
        <v>84</v>
      </c>
      <c r="O1033" s="16"/>
      <c r="P1033" s="16"/>
      <c r="Q1033" s="16" t="s">
        <v>284</v>
      </c>
      <c r="R1033" s="16"/>
      <c r="S1033" s="16"/>
      <c r="T1033" s="16"/>
      <c r="U1033" s="22" t="s">
        <v>3887</v>
      </c>
      <c r="V1033" s="23"/>
      <c r="W1033" s="24" t="s">
        <v>57</v>
      </c>
      <c r="X1033" s="26"/>
      <c r="Y1033" s="26"/>
      <c r="Z1033" s="26"/>
      <c r="AA1033" s="26"/>
      <c r="AB1033" s="27"/>
      <c r="AC1033" s="27"/>
      <c r="AD1033" s="28"/>
      <c r="AE1033" s="29"/>
      <c r="AF1033" s="29"/>
      <c r="AG1033" s="29"/>
    </row>
    <row r="1034" spans="1:33" ht="26" hidden="1">
      <c r="A1034" s="15">
        <v>44474</v>
      </c>
      <c r="B1034" s="16" t="str">
        <f t="shared" si="24"/>
        <v>Hangpt45</v>
      </c>
      <c r="C1034" s="22" t="s">
        <v>456</v>
      </c>
      <c r="D1034" s="16" t="s">
        <v>417</v>
      </c>
      <c r="E1034" s="16"/>
      <c r="F1034" s="17" t="str">
        <f t="shared" si="23"/>
        <v>Đã nhận được CV</v>
      </c>
      <c r="G1034" s="16" t="s">
        <v>3888</v>
      </c>
      <c r="H1034" s="18">
        <v>971190168</v>
      </c>
      <c r="I1034" s="16" t="s">
        <v>3889</v>
      </c>
      <c r="J1034" s="15"/>
      <c r="K1034" s="30" t="s">
        <v>3890</v>
      </c>
      <c r="L1034" s="21" t="str">
        <f ca="1">IFERROR(__xludf.DUMMYFUNCTION("if(or(countifs($H$3:H144,H144)&gt;1, countifs($I$3:I144,I144)&gt;1),""Trùng"",if(or(COUNTIFS('Data tổng'!$I:$I,$I144)&gt;1,COUNTIFS('Data tổng'!$H:$H,$H144)&gt;1),""Trùng ""&amp;FILTER('Data tổng'!$B:$B,'Data tổng'!$I:$I=$I144,'Data tổng'!$B:$B&lt;&gt;$B144),""ok""))"),"ok")</f>
        <v>ok</v>
      </c>
      <c r="M1034" s="16" t="s">
        <v>112</v>
      </c>
      <c r="N1034" s="16"/>
      <c r="O1034" s="16"/>
      <c r="P1034" s="16"/>
      <c r="Q1034" s="16"/>
      <c r="R1034" s="16"/>
      <c r="S1034" s="16"/>
      <c r="T1034" s="16"/>
      <c r="U1034" s="22" t="s">
        <v>3891</v>
      </c>
      <c r="V1034" s="23"/>
      <c r="W1034" s="24"/>
      <c r="X1034" s="26"/>
      <c r="Y1034" s="26"/>
      <c r="Z1034" s="26"/>
      <c r="AA1034" s="26"/>
      <c r="AB1034" s="27"/>
      <c r="AC1034" s="27"/>
      <c r="AD1034" s="28"/>
      <c r="AE1034" s="29"/>
      <c r="AF1034" s="29"/>
      <c r="AG1034" s="29"/>
    </row>
    <row r="1035" spans="1:33" ht="26.5" hidden="1">
      <c r="A1035" s="15">
        <v>44476</v>
      </c>
      <c r="B1035" s="16" t="str">
        <f t="shared" si="24"/>
        <v>Hangpt45</v>
      </c>
      <c r="C1035" s="22" t="s">
        <v>263</v>
      </c>
      <c r="D1035" s="16" t="s">
        <v>417</v>
      </c>
      <c r="E1035" s="16"/>
      <c r="F1035" s="17" t="str">
        <f t="shared" si="23"/>
        <v>Đã onboard</v>
      </c>
      <c r="G1035" s="16" t="s">
        <v>591</v>
      </c>
      <c r="H1035" s="18">
        <v>563749895</v>
      </c>
      <c r="I1035" s="16" t="s">
        <v>3892</v>
      </c>
      <c r="J1035" s="15"/>
      <c r="K1035" s="30" t="s">
        <v>3893</v>
      </c>
      <c r="L1035" s="21" t="str">
        <f ca="1">IFERROR(__xludf.DUMMYFUNCTION("if(or(countifs($H$3:H145,H145)&gt;1, countifs($I$3:I145,I145)&gt;1),""Trùng"",if(or(COUNTIFS('Data tổng'!$I:$I,$I145)&gt;1,COUNTIFS('Data tổng'!$H:$H,$H145)&gt;1),""Trùng ""&amp;FILTER('Data tổng'!$B:$B,'Data tổng'!$I:$I=$I145,'Data tổng'!$B:$B&lt;&gt;$B145),""ok""))"),"ok")</f>
        <v>ok</v>
      </c>
      <c r="M1035" s="16" t="s">
        <v>112</v>
      </c>
      <c r="N1035" s="16" t="s">
        <v>682</v>
      </c>
      <c r="O1035" s="16"/>
      <c r="P1035" s="16"/>
      <c r="Q1035" s="16" t="s">
        <v>45</v>
      </c>
      <c r="R1035" s="16"/>
      <c r="S1035" s="16"/>
      <c r="T1035" s="16"/>
      <c r="U1035" s="22"/>
      <c r="V1035" s="23"/>
      <c r="W1035" s="24" t="s">
        <v>57</v>
      </c>
      <c r="X1035" s="142">
        <v>44476</v>
      </c>
      <c r="Y1035" s="26"/>
      <c r="Z1035" s="26" t="s">
        <v>682</v>
      </c>
      <c r="AA1035" s="26" t="s">
        <v>57</v>
      </c>
      <c r="AB1035" s="39">
        <v>44476</v>
      </c>
      <c r="AC1035" s="27" t="s">
        <v>65</v>
      </c>
      <c r="AD1035" s="28">
        <v>44501</v>
      </c>
      <c r="AE1035" s="29" t="s">
        <v>65</v>
      </c>
      <c r="AF1035" s="29" t="s">
        <v>1162</v>
      </c>
      <c r="AG1035" s="35">
        <v>21000000</v>
      </c>
    </row>
    <row r="1036" spans="1:33" ht="26" hidden="1">
      <c r="A1036" s="15">
        <v>44481</v>
      </c>
      <c r="B1036" s="16" t="str">
        <f t="shared" si="24"/>
        <v>Hangpt45</v>
      </c>
      <c r="C1036" s="22" t="s">
        <v>1056</v>
      </c>
      <c r="D1036" s="16" t="s">
        <v>457</v>
      </c>
      <c r="E1036" s="16"/>
      <c r="F1036" s="17" t="str">
        <f t="shared" si="23"/>
        <v>Đã nhận được CV</v>
      </c>
      <c r="G1036" s="58" t="s">
        <v>3894</v>
      </c>
      <c r="H1036" s="18">
        <v>378246333</v>
      </c>
      <c r="I1036" s="16" t="s">
        <v>3895</v>
      </c>
      <c r="J1036" s="15"/>
      <c r="K1036" s="30" t="s">
        <v>3896</v>
      </c>
      <c r="L1036" s="21" t="str">
        <f ca="1">IFERROR(__xludf.DUMMYFUNCTION("if(or(countifs($H$3:H146,H146)&gt;1, countifs($I$3:I146,I146)&gt;1),""Trùng"",if(or(COUNTIFS('Data tổng'!$I:$I,$I146)&gt;1,COUNTIFS('Data tổng'!$H:$H,$H146)&gt;1),""Trùng ""&amp;FILTER('Data tổng'!$B:$B,'Data tổng'!$I:$I=$I146,'Data tổng'!$B:$B&lt;&gt;$B146),""ok""))"),"ok")</f>
        <v>ok</v>
      </c>
      <c r="M1036" s="16" t="s">
        <v>40</v>
      </c>
      <c r="N1036" s="16" t="s">
        <v>243</v>
      </c>
      <c r="O1036" s="16"/>
      <c r="P1036" s="16"/>
      <c r="Q1036" s="16"/>
      <c r="R1036" s="16"/>
      <c r="S1036" s="16"/>
      <c r="T1036" s="16"/>
      <c r="U1036" s="22"/>
      <c r="V1036" s="23"/>
      <c r="W1036" s="24"/>
      <c r="X1036" s="26"/>
      <c r="Y1036" s="26"/>
      <c r="Z1036" s="26"/>
      <c r="AA1036" s="26"/>
      <c r="AB1036" s="27"/>
      <c r="AC1036" s="27"/>
      <c r="AD1036" s="28"/>
      <c r="AE1036" s="29"/>
      <c r="AF1036" s="29"/>
      <c r="AG1036" s="29"/>
    </row>
    <row r="1037" spans="1:33" ht="26" hidden="1">
      <c r="A1037" s="15">
        <v>44490</v>
      </c>
      <c r="B1037" s="16" t="str">
        <f t="shared" si="24"/>
        <v>Hangpt45</v>
      </c>
      <c r="C1037" s="22" t="s">
        <v>145</v>
      </c>
      <c r="D1037" s="16" t="s">
        <v>79</v>
      </c>
      <c r="E1037" s="16"/>
      <c r="F1037" s="17" t="str">
        <f t="shared" si="23"/>
        <v>Đã nhận được CV</v>
      </c>
      <c r="G1037" s="16" t="s">
        <v>3897</v>
      </c>
      <c r="H1037" s="18">
        <v>357869901</v>
      </c>
      <c r="I1037" s="16" t="s">
        <v>3898</v>
      </c>
      <c r="J1037" s="15"/>
      <c r="K1037" s="30" t="s">
        <v>3899</v>
      </c>
      <c r="L1037" s="21" t="str">
        <f ca="1">IFERROR(__xludf.DUMMYFUNCTION("if(or(countifs($H$3:H147,H147)&gt;1, countifs($I$3:I147,I147)&gt;1),""Trùng"",if(or(COUNTIFS('Data tổng'!$I:$I,$I147)&gt;1,COUNTIFS('Data tổng'!$H:$H,$H147)&gt;1),""Trùng ""&amp;FILTER('Data tổng'!$B:$B,'Data tổng'!$I:$I=$I147,'Data tổng'!$B:$B&lt;&gt;$B147),""ok""))"),"ok")</f>
        <v>ok</v>
      </c>
      <c r="M1037" s="16" t="s">
        <v>83</v>
      </c>
      <c r="N1037" s="16" t="s">
        <v>84</v>
      </c>
      <c r="O1037" s="16"/>
      <c r="P1037" s="16"/>
      <c r="Q1037" s="16" t="s">
        <v>3900</v>
      </c>
      <c r="R1037" s="16"/>
      <c r="S1037" s="16"/>
      <c r="T1037" s="16"/>
      <c r="U1037" s="22"/>
      <c r="V1037" s="23"/>
      <c r="W1037" s="24"/>
      <c r="X1037" s="26"/>
      <c r="Y1037" s="26"/>
      <c r="Z1037" s="26"/>
      <c r="AA1037" s="26"/>
      <c r="AB1037" s="27"/>
      <c r="AC1037" s="27"/>
      <c r="AD1037" s="28"/>
      <c r="AE1037" s="29"/>
      <c r="AF1037" s="29"/>
      <c r="AG1037" s="29"/>
    </row>
    <row r="1038" spans="1:33" ht="38.5" hidden="1">
      <c r="A1038" s="15">
        <v>44490</v>
      </c>
      <c r="B1038" s="16" t="str">
        <f t="shared" si="24"/>
        <v>Hangpt45</v>
      </c>
      <c r="C1038" s="22" t="s">
        <v>145</v>
      </c>
      <c r="D1038" s="16" t="s">
        <v>417</v>
      </c>
      <c r="E1038" s="16"/>
      <c r="F1038" s="17" t="str">
        <f t="shared" si="23"/>
        <v>Fail Phỏng vấn</v>
      </c>
      <c r="G1038" s="16" t="s">
        <v>3901</v>
      </c>
      <c r="H1038" s="18">
        <v>973731080</v>
      </c>
      <c r="I1038" s="16" t="s">
        <v>3902</v>
      </c>
      <c r="J1038" s="15"/>
      <c r="K1038" s="30" t="s">
        <v>3903</v>
      </c>
      <c r="L1038" s="21" t="str">
        <f ca="1">IFERROR(__xludf.DUMMYFUNCTION("if(or(countifs($H$3:H148,H148)&gt;1, countifs($I$3:I148,I148)&gt;1),""Trùng"",if(or(COUNTIFS('Data tổng'!$I:$I,$I148)&gt;1,COUNTIFS('Data tổng'!$H:$H,$H148)&gt;1),""Trùng ""&amp;FILTER('Data tổng'!$B:$B,'Data tổng'!$I:$I=$I148,'Data tổng'!$B:$B&lt;&gt;$B148),""ok""))"),"ok")</f>
        <v>ok</v>
      </c>
      <c r="M1038" s="16" t="s">
        <v>83</v>
      </c>
      <c r="N1038" s="16" t="s">
        <v>84</v>
      </c>
      <c r="O1038" s="16"/>
      <c r="P1038" s="16"/>
      <c r="Q1038" s="16" t="s">
        <v>3900</v>
      </c>
      <c r="R1038" s="16"/>
      <c r="S1038" s="16"/>
      <c r="T1038" s="16"/>
      <c r="U1038" s="22" t="s">
        <v>3904</v>
      </c>
      <c r="V1038" s="23"/>
      <c r="W1038" s="24" t="s">
        <v>57</v>
      </c>
      <c r="X1038" s="133">
        <v>44495</v>
      </c>
      <c r="Y1038" s="33">
        <v>0.375</v>
      </c>
      <c r="Z1038" s="26" t="s">
        <v>64</v>
      </c>
      <c r="AA1038" s="26" t="s">
        <v>47</v>
      </c>
      <c r="AB1038" s="27"/>
      <c r="AC1038" s="27"/>
      <c r="AD1038" s="28"/>
      <c r="AE1038" s="29"/>
      <c r="AF1038" s="29"/>
      <c r="AG1038" s="29"/>
    </row>
    <row r="1039" spans="1:33" ht="409.6" hidden="1">
      <c r="A1039" s="15">
        <v>44489</v>
      </c>
      <c r="B1039" s="16" t="s">
        <v>33</v>
      </c>
      <c r="C1039" s="16" t="s">
        <v>456</v>
      </c>
      <c r="D1039" s="16" t="s">
        <v>417</v>
      </c>
      <c r="E1039" s="16" t="s">
        <v>48</v>
      </c>
      <c r="F1039" s="17" t="str">
        <f t="shared" si="23"/>
        <v>Đã nhận được CV</v>
      </c>
      <c r="G1039" s="16" t="s">
        <v>1096</v>
      </c>
      <c r="H1039" s="92" t="s">
        <v>3905</v>
      </c>
      <c r="I1039" s="16" t="s">
        <v>1097</v>
      </c>
      <c r="J1039" s="19">
        <v>30020</v>
      </c>
      <c r="K1039" s="30" t="s">
        <v>1098</v>
      </c>
      <c r="L1039" s="21" t="str">
        <f ca="1">IFERROR(__xludf.DUMMYFUNCTION("if(or(countifs($H$3:H149,H149)&gt;1, countifs($I$3:I149,I149)&gt;1),""Trùng"",if(or(COUNTIFS('Data tổng'!$I:$I,$I149)&gt;1,COUNTIFS('Data tổng'!$H:$H,$H149)&gt;1),""Trùng ""&amp;FILTER('Data tổng'!$B:$B,'Data tổng'!$I:$I=$I149,'Data tổng'!$B:$B&lt;&gt;$B149),""ok""))"),"ok")</f>
        <v>ok</v>
      </c>
      <c r="M1039" s="16" t="s">
        <v>40</v>
      </c>
      <c r="N1039" s="16"/>
      <c r="O1039" s="16"/>
      <c r="P1039" s="16"/>
      <c r="Q1039" s="16"/>
      <c r="R1039" s="16"/>
      <c r="T1039" s="16"/>
      <c r="U1039" s="22" t="s">
        <v>3906</v>
      </c>
      <c r="V1039" s="23"/>
      <c r="W1039" s="24"/>
      <c r="X1039" s="25"/>
      <c r="Y1039" s="26"/>
      <c r="Z1039" s="26"/>
      <c r="AA1039" s="26"/>
      <c r="AB1039" s="27"/>
      <c r="AC1039" s="27"/>
      <c r="AD1039" s="28"/>
      <c r="AE1039" s="29"/>
      <c r="AF1039" s="29"/>
      <c r="AG1039" s="29"/>
    </row>
    <row r="1040" spans="1:33" ht="113.5" hidden="1">
      <c r="A1040" s="15">
        <v>44495</v>
      </c>
      <c r="B1040" s="16" t="s">
        <v>2458</v>
      </c>
      <c r="C1040" s="22" t="s">
        <v>145</v>
      </c>
      <c r="D1040" s="16" t="s">
        <v>79</v>
      </c>
      <c r="E1040" s="16"/>
      <c r="F1040" s="17" t="str">
        <f t="shared" si="23"/>
        <v>Đã nhận được CV</v>
      </c>
      <c r="G1040" s="16" t="s">
        <v>3907</v>
      </c>
      <c r="H1040" s="18">
        <v>706204260</v>
      </c>
      <c r="I1040" s="16" t="s">
        <v>3908</v>
      </c>
      <c r="J1040" s="15"/>
      <c r="K1040" s="20" t="s">
        <v>3909</v>
      </c>
      <c r="L1040" s="21" t="str">
        <f ca="1">IFERROR(__xludf.DUMMYFUNCTION("if(or(countifs($H$3:H150,H150)&gt;1, countifs($I$3:I150,I150)&gt;1),""Trùng"",if(or(COUNTIFS('Data tổng'!$I:$I,$I150)&gt;1,COUNTIFS('Data tổng'!$H:$H,$H150)&gt;1),""Trùng ""&amp;FILTER('Data tổng'!$B:$B,'Data tổng'!$I:$I=$I150,'Data tổng'!$B:$B&lt;&gt;$B150),""ok""))"),"ok")</f>
        <v>ok</v>
      </c>
      <c r="M1040" s="16" t="s">
        <v>40</v>
      </c>
      <c r="N1040" s="16"/>
      <c r="O1040" s="16"/>
      <c r="P1040" s="16"/>
      <c r="Q1040" s="16" t="s">
        <v>3900</v>
      </c>
      <c r="R1040" s="16"/>
      <c r="S1040" s="16"/>
      <c r="T1040" s="16"/>
      <c r="U1040" s="66" t="s">
        <v>3910</v>
      </c>
      <c r="V1040" s="23"/>
      <c r="W1040" s="24"/>
      <c r="X1040" s="26"/>
      <c r="Y1040" s="26"/>
      <c r="Z1040" s="26"/>
      <c r="AA1040" s="26"/>
      <c r="AB1040" s="27"/>
      <c r="AC1040" s="27"/>
      <c r="AD1040" s="28"/>
      <c r="AE1040" s="29"/>
      <c r="AF1040" s="29"/>
      <c r="AG1040" s="29"/>
    </row>
    <row r="1041" spans="1:33" ht="26" hidden="1">
      <c r="A1041" s="15">
        <v>44495</v>
      </c>
      <c r="B1041" s="16" t="s">
        <v>2458</v>
      </c>
      <c r="C1041" s="22" t="s">
        <v>1834</v>
      </c>
      <c r="D1041" s="16" t="s">
        <v>457</v>
      </c>
      <c r="E1041" s="16"/>
      <c r="F1041" s="17" t="str">
        <f t="shared" si="23"/>
        <v>Đã nhận được CV</v>
      </c>
      <c r="G1041" s="16" t="s">
        <v>3911</v>
      </c>
      <c r="H1041" s="18">
        <v>977308448</v>
      </c>
      <c r="I1041" s="16" t="s">
        <v>3912</v>
      </c>
      <c r="J1041" s="15"/>
      <c r="K1041" s="16"/>
      <c r="L1041" s="21" t="str">
        <f ca="1">IFERROR(__xludf.DUMMYFUNCTION("if(or(countifs($H$3:H151,H151)&gt;1, countifs($I$3:I151,I151)&gt;1),""Trùng"",if(or(COUNTIFS('Data tổng'!$I:$I,$I151)&gt;1,COUNTIFS('Data tổng'!$H:$H,$H151)&gt;1),""Trùng ""&amp;FILTER('Data tổng'!$B:$B,'Data tổng'!$I:$I=$I151,'Data tổng'!$B:$B&lt;&gt;$B151),""ok""))"),"ok")</f>
        <v>ok</v>
      </c>
      <c r="M1041" s="16" t="s">
        <v>40</v>
      </c>
      <c r="N1041" s="16" t="s">
        <v>616</v>
      </c>
      <c r="O1041" s="16"/>
      <c r="P1041" s="16"/>
      <c r="Q1041" s="16"/>
      <c r="R1041" s="16"/>
      <c r="S1041" s="16"/>
      <c r="T1041" s="16"/>
      <c r="U1041" s="22"/>
      <c r="V1041" s="23"/>
      <c r="W1041" s="24"/>
      <c r="X1041" s="26"/>
      <c r="Y1041" s="26"/>
      <c r="Z1041" s="26"/>
      <c r="AA1041" s="26"/>
      <c r="AB1041" s="27"/>
      <c r="AC1041" s="27"/>
      <c r="AD1041" s="28"/>
      <c r="AE1041" s="29"/>
      <c r="AF1041" s="29"/>
      <c r="AG1041" s="29"/>
    </row>
    <row r="1042" spans="1:33" ht="26" hidden="1">
      <c r="A1042" s="15">
        <v>44498</v>
      </c>
      <c r="B1042" s="16" t="s">
        <v>2458</v>
      </c>
      <c r="C1042" s="22" t="s">
        <v>456</v>
      </c>
      <c r="D1042" s="16" t="s">
        <v>457</v>
      </c>
      <c r="E1042" s="16"/>
      <c r="F1042" s="17" t="str">
        <f t="shared" si="23"/>
        <v>Đã nhận được CV</v>
      </c>
      <c r="G1042" s="16" t="s">
        <v>3913</v>
      </c>
      <c r="H1042" s="18">
        <v>968690699</v>
      </c>
      <c r="I1042" s="16" t="s">
        <v>3914</v>
      </c>
      <c r="J1042" s="15"/>
      <c r="K1042" s="30" t="s">
        <v>3915</v>
      </c>
      <c r="L1042" s="21" t="str">
        <f ca="1">IFERROR(__xludf.DUMMYFUNCTION("if(or(countifs($H$3:H152,H152)&gt;1, countifs($I$3:I152,I152)&gt;1),""Trùng"",if(or(COUNTIFS('Data tổng'!$I:$I,$I152)&gt;1,COUNTIFS('Data tổng'!$H:$H,$H152)&gt;1),""Trùng ""&amp;FILTER('Data tổng'!$B:$B,'Data tổng'!$I:$I=$I152,'Data tổng'!$B:$B&lt;&gt;$B152),""ok""))"),"ok")</f>
        <v>ok</v>
      </c>
      <c r="M1042" s="16" t="s">
        <v>40</v>
      </c>
      <c r="N1042" s="16" t="s">
        <v>243</v>
      </c>
      <c r="O1042" s="16"/>
      <c r="P1042" s="16"/>
      <c r="Q1042" s="16"/>
      <c r="R1042" s="16"/>
      <c r="S1042" s="16"/>
      <c r="T1042" s="16"/>
      <c r="U1042" s="22"/>
      <c r="V1042" s="23"/>
      <c r="W1042" s="24"/>
      <c r="X1042" s="26"/>
      <c r="Y1042" s="26"/>
      <c r="Z1042" s="26"/>
      <c r="AA1042" s="26"/>
      <c r="AB1042" s="27"/>
      <c r="AC1042" s="27"/>
      <c r="AD1042" s="28"/>
      <c r="AE1042" s="29"/>
      <c r="AF1042" s="29"/>
      <c r="AG1042" s="29"/>
    </row>
    <row r="1043" spans="1:33" ht="26" hidden="1">
      <c r="A1043" s="15">
        <v>44499</v>
      </c>
      <c r="B1043" s="16" t="str">
        <f t="shared" ref="B1043:B1083" si="25">IF(A1043&lt;&gt;"","Hangpt45","")</f>
        <v>Hangpt45</v>
      </c>
      <c r="C1043" s="22" t="s">
        <v>145</v>
      </c>
      <c r="D1043" s="16" t="s">
        <v>417</v>
      </c>
      <c r="E1043" s="16"/>
      <c r="F1043" s="17" t="str">
        <f t="shared" si="23"/>
        <v>Đã nhận được CV</v>
      </c>
      <c r="G1043" s="16" t="s">
        <v>3248</v>
      </c>
      <c r="H1043" s="18">
        <v>349721229</v>
      </c>
      <c r="I1043" s="16" t="s">
        <v>3916</v>
      </c>
      <c r="J1043" s="15"/>
      <c r="K1043" s="30" t="s">
        <v>3917</v>
      </c>
      <c r="L1043" s="21" t="str">
        <f ca="1">IFERROR(__xludf.DUMMYFUNCTION("if(or(countifs($H$3:H153,H153)&gt;1, countifs($I$3:I153,I153)&gt;1),""Trùng"",if(or(COUNTIFS('Data tổng'!$I:$I,$I153)&gt;1,COUNTIFS('Data tổng'!$H:$H,$H153)&gt;1),""Trùng ""&amp;FILTER('Data tổng'!$B:$B,'Data tổng'!$I:$I=$I153,'Data tổng'!$B:$B&lt;&gt;$B153),""ok""))"),"ok")</f>
        <v>ok</v>
      </c>
      <c r="M1043" s="16" t="s">
        <v>83</v>
      </c>
      <c r="N1043" s="16" t="s">
        <v>84</v>
      </c>
      <c r="O1043" s="16"/>
      <c r="P1043" s="16"/>
      <c r="Q1043" s="16"/>
      <c r="R1043" s="16"/>
      <c r="S1043" s="16"/>
      <c r="T1043" s="16"/>
      <c r="U1043" s="22"/>
      <c r="V1043" s="23"/>
      <c r="W1043" s="24"/>
      <c r="X1043" s="26"/>
      <c r="Y1043" s="26"/>
      <c r="Z1043" s="26"/>
      <c r="AA1043" s="26"/>
      <c r="AB1043" s="27"/>
      <c r="AC1043" s="27"/>
      <c r="AD1043" s="28"/>
      <c r="AE1043" s="29"/>
      <c r="AF1043" s="29"/>
      <c r="AG1043" s="29"/>
    </row>
    <row r="1044" spans="1:33" ht="26" hidden="1">
      <c r="A1044" s="15">
        <v>44504</v>
      </c>
      <c r="B1044" s="16" t="str">
        <f t="shared" si="25"/>
        <v>Hangpt45</v>
      </c>
      <c r="C1044" s="22" t="s">
        <v>3918</v>
      </c>
      <c r="D1044" s="16" t="s">
        <v>417</v>
      </c>
      <c r="E1044" s="16"/>
      <c r="F1044" s="17" t="str">
        <f t="shared" si="23"/>
        <v>Đã nhận được CV</v>
      </c>
      <c r="G1044" s="16" t="s">
        <v>3919</v>
      </c>
      <c r="H1044" s="18">
        <v>334783210</v>
      </c>
      <c r="I1044" s="16" t="s">
        <v>3920</v>
      </c>
      <c r="J1044" s="15"/>
      <c r="K1044" s="30" t="s">
        <v>3921</v>
      </c>
      <c r="L1044" s="21" t="str">
        <f ca="1">IFERROR(__xludf.DUMMYFUNCTION("if(or(countifs($H$3:H154,H154)&gt;1, countifs($I$3:I154,I154)&gt;1),""Trùng"",if(or(COUNTIFS('Data tổng'!$I:$I,$I154)&gt;1,COUNTIFS('Data tổng'!$H:$H,$H154)&gt;1),""Trùng ""&amp;FILTER('Data tổng'!$B:$B,'Data tổng'!$I:$I=$I154,'Data tổng'!$B:$B&lt;&gt;$B154),""ok""))"),"ok")</f>
        <v>ok</v>
      </c>
      <c r="M1044" s="16" t="s">
        <v>40</v>
      </c>
      <c r="N1044" s="16" t="s">
        <v>243</v>
      </c>
      <c r="O1044" s="16"/>
      <c r="P1044" s="16"/>
      <c r="Q1044" s="16"/>
      <c r="R1044" s="16"/>
      <c r="S1044" s="16"/>
      <c r="T1044" s="16"/>
      <c r="U1044" s="22"/>
      <c r="V1044" s="23"/>
      <c r="W1044" s="24"/>
      <c r="X1044" s="26"/>
      <c r="Y1044" s="26"/>
      <c r="Z1044" s="26"/>
      <c r="AA1044" s="26"/>
      <c r="AB1044" s="27"/>
      <c r="AC1044" s="27"/>
      <c r="AD1044" s="28"/>
      <c r="AE1044" s="29"/>
      <c r="AF1044" s="29"/>
      <c r="AG1044" s="29"/>
    </row>
    <row r="1045" spans="1:33" ht="26" hidden="1">
      <c r="A1045" s="15">
        <v>44504</v>
      </c>
      <c r="B1045" s="16" t="str">
        <f t="shared" si="25"/>
        <v>Hangpt45</v>
      </c>
      <c r="C1045" s="22" t="s">
        <v>250</v>
      </c>
      <c r="D1045" s="16" t="s">
        <v>417</v>
      </c>
      <c r="E1045" s="16"/>
      <c r="F1045" s="17" t="str">
        <f t="shared" si="23"/>
        <v>Đã nhận được CV</v>
      </c>
      <c r="G1045" s="16" t="s">
        <v>3922</v>
      </c>
      <c r="H1045" s="18">
        <v>968905947</v>
      </c>
      <c r="I1045" s="16" t="s">
        <v>3923</v>
      </c>
      <c r="J1045" s="15"/>
      <c r="K1045" s="30" t="s">
        <v>3924</v>
      </c>
      <c r="L1045" s="21" t="str">
        <f ca="1">IFERROR(__xludf.DUMMYFUNCTION("if(or(countifs($H$3:H155,H155)&gt;1, countifs($I$3:I155,I155)&gt;1),""Trùng"",if(or(COUNTIFS('Data tổng'!$I:$I,$I155)&gt;1,COUNTIFS('Data tổng'!$H:$H,$H155)&gt;1),""Trùng ""&amp;FILTER('Data tổng'!$B:$B,'Data tổng'!$I:$I=$I155,'Data tổng'!$B:$B&lt;&gt;$B155),""ok""))"),"ok")</f>
        <v>ok</v>
      </c>
      <c r="M1045" s="16" t="s">
        <v>40</v>
      </c>
      <c r="N1045" s="16" t="s">
        <v>243</v>
      </c>
      <c r="O1045" s="16"/>
      <c r="P1045" s="16"/>
      <c r="Q1045" s="16"/>
      <c r="R1045" s="16"/>
      <c r="S1045" s="16"/>
      <c r="T1045" s="16"/>
      <c r="U1045" s="22"/>
      <c r="V1045" s="23"/>
      <c r="W1045" s="24"/>
      <c r="X1045" s="26"/>
      <c r="Y1045" s="26"/>
      <c r="Z1045" s="26"/>
      <c r="AA1045" s="26"/>
      <c r="AB1045" s="27"/>
      <c r="AC1045" s="27"/>
      <c r="AD1045" s="28"/>
      <c r="AE1045" s="29"/>
      <c r="AF1045" s="29"/>
      <c r="AG1045" s="29"/>
    </row>
    <row r="1046" spans="1:33" ht="38.5" hidden="1">
      <c r="A1046" s="15">
        <v>44505</v>
      </c>
      <c r="B1046" s="16" t="str">
        <f t="shared" si="25"/>
        <v>Hangpt45</v>
      </c>
      <c r="C1046" s="22" t="s">
        <v>1834</v>
      </c>
      <c r="D1046" s="16" t="s">
        <v>417</v>
      </c>
      <c r="E1046" s="16"/>
      <c r="F1046" s="17" t="str">
        <f t="shared" si="23"/>
        <v>Fail Phỏng vấn</v>
      </c>
      <c r="G1046" s="16" t="s">
        <v>3925</v>
      </c>
      <c r="H1046" s="18"/>
      <c r="I1046" s="16"/>
      <c r="J1046" s="15"/>
      <c r="K1046" s="30" t="s">
        <v>3926</v>
      </c>
      <c r="L1046" s="21" t="str">
        <f ca="1">IFERROR(__xludf.DUMMYFUNCTION("if(or(countifs($H$3:H156,H156)&gt;1, countifs($I$3:I156,I156)&gt;1),""Trùng"",if(or(COUNTIFS('Data tổng'!$I:$I,$I156)&gt;1,COUNTIFS('Data tổng'!$H:$H,$H156)&gt;1),""Trùng ""&amp;FILTER('Data tổng'!$B:$B,'Data tổng'!$I:$I=$I156,'Data tổng'!$B:$B&lt;&gt;$B156),""ok""))"),"ok")</f>
        <v>ok</v>
      </c>
      <c r="M1046" s="16" t="s">
        <v>824</v>
      </c>
      <c r="N1046" s="16" t="s">
        <v>3927</v>
      </c>
      <c r="O1046" s="16"/>
      <c r="P1046" s="16"/>
      <c r="Q1046" s="16"/>
      <c r="R1046" s="16"/>
      <c r="S1046" s="16"/>
      <c r="T1046" s="16"/>
      <c r="U1046" s="22"/>
      <c r="V1046" s="23"/>
      <c r="W1046" s="24" t="s">
        <v>57</v>
      </c>
      <c r="X1046" s="133">
        <v>44504</v>
      </c>
      <c r="Y1046" s="33">
        <v>0.70833333333333337</v>
      </c>
      <c r="Z1046" s="26" t="s">
        <v>64</v>
      </c>
      <c r="AA1046" s="26" t="s">
        <v>47</v>
      </c>
      <c r="AB1046" s="27"/>
      <c r="AC1046" s="27"/>
      <c r="AD1046" s="28"/>
      <c r="AE1046" s="29"/>
      <c r="AF1046" s="29"/>
      <c r="AG1046" s="29"/>
    </row>
    <row r="1047" spans="1:33" ht="26" hidden="1">
      <c r="A1047" s="15">
        <v>44508</v>
      </c>
      <c r="B1047" s="16" t="str">
        <f t="shared" si="25"/>
        <v>Hangpt45</v>
      </c>
      <c r="C1047" s="22" t="s">
        <v>456</v>
      </c>
      <c r="D1047" s="16" t="s">
        <v>417</v>
      </c>
      <c r="E1047" s="16"/>
      <c r="F1047" s="17" t="str">
        <f t="shared" si="23"/>
        <v>Đã nhận được CV</v>
      </c>
      <c r="G1047" s="16" t="s">
        <v>3928</v>
      </c>
      <c r="H1047" s="18">
        <v>966828088</v>
      </c>
      <c r="I1047" s="16" t="s">
        <v>3929</v>
      </c>
      <c r="J1047" s="15"/>
      <c r="K1047" s="30" t="s">
        <v>3930</v>
      </c>
      <c r="L1047" s="21" t="str">
        <f ca="1">IFERROR(__xludf.DUMMYFUNCTION("if(or(countifs($H$3:H157,H157)&gt;1, countifs($I$3:I157,I157)&gt;1),""Trùng"",if(or(COUNTIFS('Data tổng'!$I:$I,$I157)&gt;1,COUNTIFS('Data tổng'!$H:$H,$H157)&gt;1),""Trùng ""&amp;FILTER('Data tổng'!$B:$B,'Data tổng'!$I:$I=$I157,'Data tổng'!$B:$B&lt;&gt;$B157),""ok""))"),"ok")</f>
        <v>ok</v>
      </c>
      <c r="M1047" s="16" t="s">
        <v>40</v>
      </c>
      <c r="N1047" s="16" t="s">
        <v>243</v>
      </c>
      <c r="O1047" s="16"/>
      <c r="P1047" s="16"/>
      <c r="Q1047" s="16"/>
      <c r="R1047" s="16"/>
      <c r="S1047" s="16"/>
      <c r="T1047" s="16"/>
      <c r="U1047" s="22"/>
      <c r="V1047" s="23"/>
      <c r="W1047" s="24"/>
      <c r="X1047" s="26"/>
      <c r="Y1047" s="26"/>
      <c r="Z1047" s="26"/>
      <c r="AA1047" s="26"/>
      <c r="AB1047" s="27"/>
      <c r="AC1047" s="27"/>
      <c r="AD1047" s="28"/>
      <c r="AE1047" s="29"/>
      <c r="AF1047" s="29"/>
      <c r="AG1047" s="29"/>
    </row>
    <row r="1048" spans="1:33" ht="26" hidden="1">
      <c r="A1048" s="15">
        <v>44509</v>
      </c>
      <c r="B1048" s="16" t="str">
        <f t="shared" si="25"/>
        <v>Hangpt45</v>
      </c>
      <c r="C1048" s="22" t="s">
        <v>2106</v>
      </c>
      <c r="D1048" s="16"/>
      <c r="E1048" s="16"/>
      <c r="F1048" s="17" t="str">
        <f t="shared" si="23"/>
        <v>Đã nhận được CV</v>
      </c>
      <c r="G1048" s="16" t="s">
        <v>3931</v>
      </c>
      <c r="H1048" s="18">
        <v>981064500</v>
      </c>
      <c r="I1048" s="16" t="s">
        <v>3932</v>
      </c>
      <c r="J1048" s="15"/>
      <c r="K1048" s="30" t="s">
        <v>3933</v>
      </c>
      <c r="L1048" s="21" t="str">
        <f ca="1">IFERROR(__xludf.DUMMYFUNCTION("if(or(countifs($H$3:H158,H158)&gt;1, countifs($I$3:I158,I158)&gt;1),""Trùng"",if(or(COUNTIFS('Data tổng'!$I:$I,$I158)&gt;1,COUNTIFS('Data tổng'!$H:$H,$H158)&gt;1),""Trùng ""&amp;FILTER('Data tổng'!$B:$B,'Data tổng'!$I:$I=$I158,'Data tổng'!$B:$B&lt;&gt;$B158),""ok""))"),"ok")</f>
        <v>ok</v>
      </c>
      <c r="M1048" s="16" t="s">
        <v>40</v>
      </c>
      <c r="N1048" s="16" t="s">
        <v>243</v>
      </c>
      <c r="O1048" s="16"/>
      <c r="P1048" s="16"/>
      <c r="Q1048" s="16"/>
      <c r="R1048" s="16"/>
      <c r="S1048" s="16"/>
      <c r="T1048" s="16"/>
      <c r="U1048" s="22" t="s">
        <v>3934</v>
      </c>
      <c r="V1048" s="23"/>
      <c r="W1048" s="24"/>
      <c r="X1048" s="26"/>
      <c r="Y1048" s="26"/>
      <c r="Z1048" s="26"/>
      <c r="AA1048" s="26"/>
      <c r="AB1048" s="27"/>
      <c r="AC1048" s="27"/>
      <c r="AD1048" s="28"/>
      <c r="AE1048" s="29"/>
      <c r="AF1048" s="29"/>
      <c r="AG1048" s="29"/>
    </row>
    <row r="1049" spans="1:33" ht="126" hidden="1">
      <c r="A1049" s="15">
        <v>44509</v>
      </c>
      <c r="B1049" s="16" t="str">
        <f t="shared" si="25"/>
        <v>Hangpt45</v>
      </c>
      <c r="C1049" s="22" t="s">
        <v>456</v>
      </c>
      <c r="D1049" s="16" t="s">
        <v>457</v>
      </c>
      <c r="E1049" s="16"/>
      <c r="F1049" s="17" t="str">
        <f t="shared" si="23"/>
        <v>Đã nhận được CV</v>
      </c>
      <c r="G1049" s="16" t="s">
        <v>3935</v>
      </c>
      <c r="H1049" s="18">
        <v>983656124</v>
      </c>
      <c r="I1049" s="16" t="s">
        <v>3936</v>
      </c>
      <c r="J1049" s="15"/>
      <c r="K1049" s="30" t="s">
        <v>3937</v>
      </c>
      <c r="L1049" s="21" t="str">
        <f ca="1">IFERROR(__xludf.DUMMYFUNCTION("if(or(countifs($H$3:H159,H159)&gt;1, countifs($I$3:I159,I159)&gt;1),""Trùng"",if(or(COUNTIFS('Data tổng'!$I:$I,$I159)&gt;1,COUNTIFS('Data tổng'!$H:$H,$H159)&gt;1),""Trùng ""&amp;FILTER('Data tổng'!$B:$B,'Data tổng'!$I:$I=$I159,'Data tổng'!$B:$B&lt;&gt;$B159),""ok""))"),"ok")</f>
        <v>ok</v>
      </c>
      <c r="M1049" s="16" t="s">
        <v>40</v>
      </c>
      <c r="N1049" s="16" t="s">
        <v>41</v>
      </c>
      <c r="O1049" s="16"/>
      <c r="P1049" s="16"/>
      <c r="Q1049" s="16"/>
      <c r="R1049" s="16"/>
      <c r="S1049" s="16"/>
      <c r="T1049" s="16"/>
      <c r="U1049" s="143" t="s">
        <v>3938</v>
      </c>
      <c r="V1049" s="23"/>
      <c r="W1049" s="24"/>
      <c r="X1049" s="26"/>
      <c r="Y1049" s="26"/>
      <c r="Z1049" s="26"/>
      <c r="AA1049" s="26"/>
      <c r="AB1049" s="27"/>
      <c r="AC1049" s="27"/>
      <c r="AD1049" s="28"/>
      <c r="AE1049" s="29"/>
      <c r="AF1049" s="29"/>
      <c r="AG1049" s="29"/>
    </row>
    <row r="1050" spans="1:33" ht="38.5" hidden="1">
      <c r="A1050" s="15">
        <v>44515</v>
      </c>
      <c r="B1050" s="16" t="str">
        <f t="shared" si="25"/>
        <v>Hangpt45</v>
      </c>
      <c r="C1050" s="22" t="s">
        <v>456</v>
      </c>
      <c r="D1050" s="16" t="s">
        <v>417</v>
      </c>
      <c r="E1050" s="16"/>
      <c r="F1050" s="17" t="str">
        <f t="shared" si="23"/>
        <v>Fail Phỏng vấn</v>
      </c>
      <c r="G1050" s="16" t="s">
        <v>3939</v>
      </c>
      <c r="H1050" s="62">
        <v>912023599</v>
      </c>
      <c r="I1050" s="16" t="s">
        <v>3940</v>
      </c>
      <c r="J1050" s="15"/>
      <c r="K1050" s="30" t="s">
        <v>3941</v>
      </c>
      <c r="L1050" s="21" t="str">
        <f ca="1">IFERROR(__xludf.DUMMYFUNCTION("if(or(countifs($H$3:H160,H160)&gt;1, countifs($I$3:I160,I160)&gt;1),""Trùng"",if(or(COUNTIFS('Data tổng'!$I:$I,$I160)&gt;1,COUNTIFS('Data tổng'!$H:$H,$H160)&gt;1),""Trùng ""&amp;FILTER('Data tổng'!$B:$B,'Data tổng'!$I:$I=$I160,'Data tổng'!$B:$B&lt;&gt;$B160),""ok""))"),"ok")</f>
        <v>ok</v>
      </c>
      <c r="M1050" s="16" t="s">
        <v>801</v>
      </c>
      <c r="N1050" s="16"/>
      <c r="O1050" s="16"/>
      <c r="P1050" s="16"/>
      <c r="Q1050" s="16"/>
      <c r="R1050" s="16"/>
      <c r="S1050" s="16"/>
      <c r="T1050" s="16"/>
      <c r="U1050" s="22"/>
      <c r="V1050" s="23"/>
      <c r="W1050" s="24" t="s">
        <v>57</v>
      </c>
      <c r="X1050" s="133">
        <v>44519</v>
      </c>
      <c r="Y1050" s="33">
        <v>0.75</v>
      </c>
      <c r="Z1050" s="26" t="s">
        <v>1446</v>
      </c>
      <c r="AA1050" s="26" t="s">
        <v>47</v>
      </c>
      <c r="AB1050" s="27"/>
      <c r="AC1050" s="27"/>
      <c r="AD1050" s="28"/>
      <c r="AE1050" s="29"/>
      <c r="AF1050" s="29"/>
      <c r="AG1050" s="29"/>
    </row>
    <row r="1051" spans="1:33" ht="26" hidden="1">
      <c r="A1051" s="15">
        <v>44515</v>
      </c>
      <c r="B1051" s="16" t="str">
        <f t="shared" si="25"/>
        <v>Hangpt45</v>
      </c>
      <c r="C1051" s="22" t="s">
        <v>456</v>
      </c>
      <c r="D1051" s="16" t="s">
        <v>417</v>
      </c>
      <c r="E1051" s="16"/>
      <c r="F1051" s="17" t="str">
        <f t="shared" si="23"/>
        <v>Đã nhận được CV</v>
      </c>
      <c r="G1051" s="16" t="s">
        <v>3942</v>
      </c>
      <c r="H1051" s="18"/>
      <c r="I1051" s="16" t="s">
        <v>3943</v>
      </c>
      <c r="J1051" s="15"/>
      <c r="K1051" s="30" t="s">
        <v>3944</v>
      </c>
      <c r="L1051" s="21" t="str">
        <f ca="1">IFERROR(__xludf.DUMMYFUNCTION("if(or(countifs($H$3:H161,H161)&gt;1, countifs($I$3:I161,I161)&gt;1),""Trùng"",if(or(COUNTIFS('Data tổng'!$I:$I,$I161)&gt;1,COUNTIFS('Data tổng'!$H:$H,$H161)&gt;1),""Trùng ""&amp;FILTER('Data tổng'!$B:$B,'Data tổng'!$I:$I=$I161,'Data tổng'!$B:$B&lt;&gt;$B161),""ok""))"),"ok")</f>
        <v>ok</v>
      </c>
      <c r="M1051" s="16" t="s">
        <v>83</v>
      </c>
      <c r="N1051" s="16" t="s">
        <v>84</v>
      </c>
      <c r="O1051" s="16"/>
      <c r="P1051" s="16"/>
      <c r="Q1051" s="16" t="s">
        <v>284</v>
      </c>
      <c r="R1051" s="16"/>
      <c r="S1051" s="16"/>
      <c r="T1051" s="16"/>
      <c r="U1051" s="22"/>
      <c r="V1051" s="23"/>
      <c r="W1051" s="24"/>
      <c r="X1051" s="26"/>
      <c r="Y1051" s="26"/>
      <c r="Z1051" s="26"/>
      <c r="AA1051" s="26"/>
      <c r="AB1051" s="27"/>
      <c r="AC1051" s="27"/>
      <c r="AD1051" s="28"/>
      <c r="AE1051" s="29"/>
      <c r="AF1051" s="29"/>
      <c r="AG1051" s="29"/>
    </row>
    <row r="1052" spans="1:33" ht="26" hidden="1">
      <c r="A1052" s="15">
        <v>44515</v>
      </c>
      <c r="B1052" s="16" t="str">
        <f t="shared" si="25"/>
        <v>Hangpt45</v>
      </c>
      <c r="C1052" s="22" t="s">
        <v>456</v>
      </c>
      <c r="D1052" s="16" t="s">
        <v>417</v>
      </c>
      <c r="E1052" s="16"/>
      <c r="F1052" s="17" t="str">
        <f t="shared" si="23"/>
        <v>Đã nhận được CV</v>
      </c>
      <c r="G1052" s="16" t="s">
        <v>3945</v>
      </c>
      <c r="H1052" s="18">
        <v>985313846</v>
      </c>
      <c r="I1052" s="16" t="s">
        <v>3946</v>
      </c>
      <c r="J1052" s="15"/>
      <c r="K1052" s="30" t="s">
        <v>3947</v>
      </c>
      <c r="L1052" s="21" t="str">
        <f ca="1">IFERROR(__xludf.DUMMYFUNCTION("if(or(countifs($H$3:H162,H162)&gt;1, countifs($I$3:I162,I162)&gt;1),""Trùng"",if(or(COUNTIFS('Data tổng'!$I:$I,$I162)&gt;1,COUNTIFS('Data tổng'!$H:$H,$H162)&gt;1),""Trùng ""&amp;FILTER('Data tổng'!$B:$B,'Data tổng'!$I:$I=$I162,'Data tổng'!$B:$B&lt;&gt;$B162),""ok""))"),"ok")</f>
        <v>ok</v>
      </c>
      <c r="M1052" s="16" t="s">
        <v>83</v>
      </c>
      <c r="N1052" s="16" t="s">
        <v>84</v>
      </c>
      <c r="O1052" s="16"/>
      <c r="P1052" s="16"/>
      <c r="Q1052" s="16" t="s">
        <v>284</v>
      </c>
      <c r="R1052" s="16"/>
      <c r="S1052" s="16"/>
      <c r="T1052" s="16"/>
      <c r="U1052" s="22"/>
      <c r="V1052" s="23"/>
      <c r="W1052" s="24"/>
      <c r="X1052" s="26"/>
      <c r="Y1052" s="26"/>
      <c r="Z1052" s="26"/>
      <c r="AA1052" s="26"/>
      <c r="AB1052" s="27"/>
      <c r="AC1052" s="27"/>
      <c r="AD1052" s="28"/>
      <c r="AE1052" s="29"/>
      <c r="AF1052" s="29"/>
      <c r="AG1052" s="29"/>
    </row>
    <row r="1053" spans="1:33" ht="26" hidden="1">
      <c r="A1053" s="15">
        <v>44515</v>
      </c>
      <c r="B1053" s="16" t="str">
        <f t="shared" si="25"/>
        <v>Hangpt45</v>
      </c>
      <c r="C1053" s="22" t="s">
        <v>1056</v>
      </c>
      <c r="D1053" s="16" t="s">
        <v>417</v>
      </c>
      <c r="E1053" s="16"/>
      <c r="F1053" s="17" t="str">
        <f t="shared" si="23"/>
        <v>Pass CV</v>
      </c>
      <c r="G1053" s="16" t="s">
        <v>1218</v>
      </c>
      <c r="H1053" s="18">
        <v>846864325</v>
      </c>
      <c r="I1053" s="16" t="s">
        <v>1219</v>
      </c>
      <c r="J1053" s="15"/>
      <c r="K1053" s="30" t="s">
        <v>3948</v>
      </c>
      <c r="L1053" s="21" t="str">
        <f ca="1">IFERROR(__xludf.DUMMYFUNCTION("if(or(countifs($H$3:H163,H163)&gt;1, countifs($I$3:I163,I163)&gt;1),""Trùng"",if(or(COUNTIFS('Data tổng'!$I:$I,$I163)&gt;1,COUNTIFS('Data tổng'!$H:$H,$H163)&gt;1),""Trùng ""&amp;FILTER('Data tổng'!$B:$B,'Data tổng'!$I:$I=$I163,'Data tổng'!$B:$B&lt;&gt;$B163),""ok""))"),"ok")</f>
        <v>ok</v>
      </c>
      <c r="M1053" s="16" t="s">
        <v>83</v>
      </c>
      <c r="N1053" s="16" t="s">
        <v>84</v>
      </c>
      <c r="O1053" s="16"/>
      <c r="P1053" s="16"/>
      <c r="Q1053" s="16"/>
      <c r="R1053" s="16"/>
      <c r="S1053" s="16"/>
      <c r="T1053" s="16"/>
      <c r="U1053" s="22" t="s">
        <v>3949</v>
      </c>
      <c r="V1053" s="23"/>
      <c r="W1053" s="24" t="s">
        <v>57</v>
      </c>
      <c r="X1053" s="26"/>
      <c r="Y1053" s="26"/>
      <c r="Z1053" s="26"/>
      <c r="AA1053" s="26"/>
      <c r="AB1053" s="27"/>
      <c r="AC1053" s="27"/>
      <c r="AD1053" s="28"/>
      <c r="AE1053" s="29"/>
      <c r="AF1053" s="29"/>
      <c r="AG1053" s="29"/>
    </row>
    <row r="1054" spans="1:33" ht="38.5" hidden="1">
      <c r="A1054" s="15">
        <v>44517</v>
      </c>
      <c r="B1054" s="16" t="str">
        <f t="shared" si="25"/>
        <v>Hangpt45</v>
      </c>
      <c r="C1054" s="22" t="s">
        <v>456</v>
      </c>
      <c r="D1054" s="16" t="s">
        <v>417</v>
      </c>
      <c r="E1054" s="16"/>
      <c r="F1054" s="17" t="str">
        <f t="shared" si="23"/>
        <v>Đã nhận được CV</v>
      </c>
      <c r="G1054" s="16" t="s">
        <v>3950</v>
      </c>
      <c r="H1054" s="18">
        <v>368830788</v>
      </c>
      <c r="I1054" s="16" t="s">
        <v>3951</v>
      </c>
      <c r="J1054" s="15"/>
      <c r="K1054" s="30" t="s">
        <v>3952</v>
      </c>
      <c r="L1054" s="21" t="str">
        <f ca="1">IFERROR(__xludf.DUMMYFUNCTION("if(or(countifs($H$3:H164,H164)&gt;1, countifs($I$3:I164,I164)&gt;1),""Trùng"",if(or(COUNTIFS('Data tổng'!$I:$I,$I164)&gt;1,COUNTIFS('Data tổng'!$H:$H,$H164)&gt;1),""Trùng ""&amp;FILTER('Data tổng'!$B:$B,'Data tổng'!$I:$I=$I164,'Data tổng'!$B:$B&lt;&gt;$B164),""ok""))"),"ok")</f>
        <v>ok</v>
      </c>
      <c r="M1054" s="16" t="s">
        <v>83</v>
      </c>
      <c r="N1054" s="16" t="s">
        <v>84</v>
      </c>
      <c r="O1054" s="16"/>
      <c r="P1054" s="16"/>
      <c r="Q1054" s="16"/>
      <c r="R1054" s="16"/>
      <c r="S1054" s="16"/>
      <c r="T1054" s="16"/>
      <c r="U1054" s="22" t="s">
        <v>3953</v>
      </c>
      <c r="V1054" s="23"/>
      <c r="W1054" s="24"/>
      <c r="X1054" s="26"/>
      <c r="Y1054" s="26"/>
      <c r="Z1054" s="26"/>
      <c r="AA1054" s="26"/>
      <c r="AB1054" s="27"/>
      <c r="AC1054" s="27"/>
      <c r="AD1054" s="28"/>
      <c r="AE1054" s="29"/>
      <c r="AF1054" s="29"/>
      <c r="AG1054" s="29"/>
    </row>
    <row r="1055" spans="1:33" ht="26" hidden="1">
      <c r="A1055" s="15">
        <v>44522</v>
      </c>
      <c r="B1055" s="16" t="str">
        <f t="shared" si="25"/>
        <v>Hangpt45</v>
      </c>
      <c r="C1055" s="22" t="s">
        <v>1056</v>
      </c>
      <c r="D1055" s="16"/>
      <c r="E1055" s="16"/>
      <c r="F1055" s="17" t="str">
        <f t="shared" si="23"/>
        <v>Đã nhận được CV</v>
      </c>
      <c r="G1055" s="16" t="s">
        <v>3954</v>
      </c>
      <c r="H1055" s="18">
        <v>983250482</v>
      </c>
      <c r="I1055" s="16" t="s">
        <v>3955</v>
      </c>
      <c r="J1055" s="15"/>
      <c r="K1055" s="30" t="s">
        <v>3956</v>
      </c>
      <c r="L1055" s="21" t="str">
        <f ca="1">IFERROR(__xludf.DUMMYFUNCTION("if(or(countifs($H$3:H165,H165)&gt;1, countifs($I$3:I165,I165)&gt;1),""Trùng"",if(or(COUNTIFS('Data tổng'!$I:$I,$I165)&gt;1,COUNTIFS('Data tổng'!$H:$H,$H165)&gt;1),""Trùng ""&amp;FILTER('Data tổng'!$B:$B,'Data tổng'!$I:$I=$I165,'Data tổng'!$B:$B&lt;&gt;$B165),""ok""))"),"ok")</f>
        <v>ok</v>
      </c>
      <c r="M1055" s="16" t="s">
        <v>83</v>
      </c>
      <c r="N1055" s="16" t="s">
        <v>616</v>
      </c>
      <c r="O1055" s="16"/>
      <c r="P1055" s="16"/>
      <c r="Q1055" s="16"/>
      <c r="R1055" s="16"/>
      <c r="S1055" s="16"/>
      <c r="T1055" s="16"/>
      <c r="U1055" s="22"/>
      <c r="V1055" s="23"/>
      <c r="W1055" s="24"/>
      <c r="X1055" s="26"/>
      <c r="Y1055" s="26"/>
      <c r="Z1055" s="26"/>
      <c r="AA1055" s="26"/>
      <c r="AB1055" s="27"/>
      <c r="AC1055" s="27"/>
      <c r="AD1055" s="28"/>
      <c r="AE1055" s="29"/>
      <c r="AF1055" s="29"/>
      <c r="AG1055" s="29"/>
    </row>
    <row r="1056" spans="1:33" ht="409.6" hidden="1">
      <c r="A1056" s="15">
        <v>44529</v>
      </c>
      <c r="B1056" s="16" t="str">
        <f t="shared" si="25"/>
        <v>Hangpt45</v>
      </c>
      <c r="C1056" s="22" t="s">
        <v>456</v>
      </c>
      <c r="D1056" s="16" t="s">
        <v>417</v>
      </c>
      <c r="E1056" s="16"/>
      <c r="F1056" s="17" t="str">
        <f t="shared" si="23"/>
        <v>Đã nhận được CV</v>
      </c>
      <c r="G1056" s="16" t="s">
        <v>3957</v>
      </c>
      <c r="H1056" s="18">
        <v>919193308</v>
      </c>
      <c r="I1056" s="16" t="s">
        <v>3958</v>
      </c>
      <c r="J1056" s="15"/>
      <c r="K1056" s="16" t="s">
        <v>3959</v>
      </c>
      <c r="L1056" s="21" t="str">
        <f ca="1">IFERROR(__xludf.DUMMYFUNCTION("if(or(countifs($H$3:H166,H166)&gt;1, countifs($I$3:I166,I166)&gt;1),""Trùng"",if(or(COUNTIFS('Data tổng'!$I:$I,$I166)&gt;1,COUNTIFS('Data tổng'!$H:$H,$H166)&gt;1),""Trùng ""&amp;FILTER('Data tổng'!$B:$B,'Data tổng'!$I:$I=$I166,'Data tổng'!$B:$B&lt;&gt;$B166),""ok""))"),"ok")</f>
        <v>ok</v>
      </c>
      <c r="M1056" s="16" t="s">
        <v>83</v>
      </c>
      <c r="N1056" s="16" t="s">
        <v>84</v>
      </c>
      <c r="O1056" s="16"/>
      <c r="P1056" s="16"/>
      <c r="Q1056" s="16"/>
      <c r="R1056" s="16"/>
      <c r="S1056" s="16"/>
      <c r="T1056" s="16"/>
      <c r="U1056" s="22" t="s">
        <v>3960</v>
      </c>
      <c r="V1056" s="23"/>
      <c r="W1056" s="24" t="s">
        <v>731</v>
      </c>
      <c r="X1056" s="26"/>
      <c r="Y1056" s="26"/>
      <c r="Z1056" s="26"/>
      <c r="AA1056" s="26"/>
      <c r="AB1056" s="27"/>
      <c r="AC1056" s="27"/>
      <c r="AD1056" s="28"/>
      <c r="AE1056" s="29"/>
      <c r="AF1056" s="29"/>
      <c r="AG1056" s="29"/>
    </row>
    <row r="1057" spans="1:33" ht="51" hidden="1">
      <c r="A1057" s="15">
        <v>44532</v>
      </c>
      <c r="B1057" s="16" t="str">
        <f t="shared" si="25"/>
        <v>Hangpt45</v>
      </c>
      <c r="C1057" s="22" t="s">
        <v>456</v>
      </c>
      <c r="D1057" s="16" t="s">
        <v>457</v>
      </c>
      <c r="E1057" s="16"/>
      <c r="F1057" s="17" t="str">
        <f t="shared" si="23"/>
        <v>Đã nhận được CV</v>
      </c>
      <c r="G1057" s="16" t="s">
        <v>3961</v>
      </c>
      <c r="H1057" s="18" t="s">
        <v>3962</v>
      </c>
      <c r="I1057" s="16" t="s">
        <v>3963</v>
      </c>
      <c r="J1057" s="15"/>
      <c r="K1057" s="16" t="s">
        <v>3964</v>
      </c>
      <c r="L1057" s="21" t="str">
        <f ca="1">IFERROR(__xludf.DUMMYFUNCTION("if(or(countifs($H$3:H167,H167)&gt;1, countifs($I$3:I167,I167)&gt;1),""Trùng"",if(or(COUNTIFS('Data tổng'!$I:$I,$I167)&gt;1,COUNTIFS('Data tổng'!$H:$H,$H167)&gt;1),""Trùng ""&amp;FILTER('Data tổng'!$B:$B,'Data tổng'!$I:$I=$I167,'Data tổng'!$B:$B&lt;&gt;$B167),""ok""))"),"ok")</f>
        <v>ok</v>
      </c>
      <c r="M1057" s="16" t="s">
        <v>83</v>
      </c>
      <c r="N1057" s="16" t="s">
        <v>84</v>
      </c>
      <c r="O1057" s="16"/>
      <c r="P1057" s="16"/>
      <c r="Q1057" s="16"/>
      <c r="R1057" s="16"/>
      <c r="S1057" s="16"/>
      <c r="T1057" s="16"/>
      <c r="U1057" s="22" t="s">
        <v>3965</v>
      </c>
      <c r="V1057" s="23"/>
      <c r="W1057" s="24"/>
      <c r="X1057" s="26"/>
      <c r="Y1057" s="26"/>
      <c r="Z1057" s="26"/>
      <c r="AA1057" s="26"/>
      <c r="AB1057" s="27"/>
      <c r="AC1057" s="27"/>
      <c r="AD1057" s="28"/>
      <c r="AE1057" s="29"/>
      <c r="AF1057" s="29"/>
      <c r="AG1057" s="29"/>
    </row>
    <row r="1058" spans="1:33" ht="26" hidden="1">
      <c r="A1058" s="15">
        <v>44532</v>
      </c>
      <c r="B1058" s="16" t="str">
        <f t="shared" si="25"/>
        <v>Hangpt45</v>
      </c>
      <c r="C1058" s="22" t="s">
        <v>456</v>
      </c>
      <c r="D1058" s="16" t="s">
        <v>417</v>
      </c>
      <c r="E1058" s="16"/>
      <c r="F1058" s="17" t="str">
        <f t="shared" si="23"/>
        <v>Đã nhận được CV</v>
      </c>
      <c r="G1058" s="16" t="s">
        <v>3966</v>
      </c>
      <c r="H1058" s="18">
        <v>986888146</v>
      </c>
      <c r="I1058" s="16" t="s">
        <v>3967</v>
      </c>
      <c r="J1058" s="15"/>
      <c r="K1058" s="16" t="s">
        <v>3968</v>
      </c>
      <c r="L1058" s="21" t="str">
        <f ca="1">IFERROR(__xludf.DUMMYFUNCTION("if(or(countifs($H$3:H168,H168)&gt;1, countifs($I$3:I168,I168)&gt;1),""Trùng"",if(or(COUNTIFS('Data tổng'!$I:$I,$I168)&gt;1,COUNTIFS('Data tổng'!$H:$H,$H168)&gt;1),""Trùng ""&amp;FILTER('Data tổng'!$B:$B,'Data tổng'!$I:$I=$I168,'Data tổng'!$B:$B&lt;&gt;$B168),""ok""))"),"ok")</f>
        <v>ok</v>
      </c>
      <c r="M1058" s="16" t="s">
        <v>83</v>
      </c>
      <c r="N1058" s="16" t="s">
        <v>84</v>
      </c>
      <c r="O1058" s="16"/>
      <c r="P1058" s="16"/>
      <c r="Q1058" s="16" t="s">
        <v>207</v>
      </c>
      <c r="R1058" s="16"/>
      <c r="S1058" s="16"/>
      <c r="T1058" s="16"/>
      <c r="U1058" s="22"/>
      <c r="V1058" s="23"/>
      <c r="W1058" s="24"/>
      <c r="X1058" s="26"/>
      <c r="Y1058" s="26"/>
      <c r="Z1058" s="26"/>
      <c r="AA1058" s="26"/>
      <c r="AB1058" s="27"/>
      <c r="AC1058" s="27"/>
      <c r="AD1058" s="28"/>
      <c r="AE1058" s="29"/>
      <c r="AF1058" s="29"/>
      <c r="AG1058" s="29"/>
    </row>
    <row r="1059" spans="1:33" ht="409.6" hidden="1">
      <c r="A1059" s="15">
        <v>44532</v>
      </c>
      <c r="B1059" s="16" t="str">
        <f t="shared" si="25"/>
        <v>Hangpt45</v>
      </c>
      <c r="C1059" s="22" t="s">
        <v>456</v>
      </c>
      <c r="D1059" s="16" t="s">
        <v>417</v>
      </c>
      <c r="E1059" s="16"/>
      <c r="F1059" s="17" t="str">
        <f t="shared" si="23"/>
        <v>Fail Phỏng vấn</v>
      </c>
      <c r="G1059" s="16" t="s">
        <v>3969</v>
      </c>
      <c r="H1059" s="18">
        <v>982935157</v>
      </c>
      <c r="I1059" s="16" t="s">
        <v>3970</v>
      </c>
      <c r="J1059" s="15"/>
      <c r="K1059" s="16" t="s">
        <v>3971</v>
      </c>
      <c r="L1059" s="21" t="str">
        <f ca="1">IFERROR(__xludf.DUMMYFUNCTION("if(or(countifs($H$3:H169,H169)&gt;1, countifs($I$3:I169,I169)&gt;1),""Trùng"",if(or(COUNTIFS('Data tổng'!$I:$I,$I169)&gt;1,COUNTIFS('Data tổng'!$H:$H,$H169)&gt;1),""Trùng ""&amp;FILTER('Data tổng'!$B:$B,'Data tổng'!$I:$I=$I169,'Data tổng'!$B:$B&lt;&gt;$B169),""ok""))"),"ok")</f>
        <v>ok</v>
      </c>
      <c r="M1059" s="16" t="s">
        <v>83</v>
      </c>
      <c r="N1059" s="16" t="s">
        <v>84</v>
      </c>
      <c r="O1059" s="16"/>
      <c r="P1059" s="16"/>
      <c r="Q1059" s="16" t="s">
        <v>44</v>
      </c>
      <c r="R1059" s="16"/>
      <c r="S1059" s="16"/>
      <c r="T1059" s="16"/>
      <c r="U1059" s="22" t="s">
        <v>3972</v>
      </c>
      <c r="V1059" s="23"/>
      <c r="W1059" s="24" t="s">
        <v>57</v>
      </c>
      <c r="X1059" s="133">
        <v>44539</v>
      </c>
      <c r="Y1059" s="33">
        <v>0.75</v>
      </c>
      <c r="Z1059" s="26" t="s">
        <v>3973</v>
      </c>
      <c r="AA1059" s="26" t="s">
        <v>47</v>
      </c>
      <c r="AB1059" s="27"/>
      <c r="AC1059" s="27"/>
      <c r="AD1059" s="28"/>
      <c r="AE1059" s="29"/>
      <c r="AF1059" s="29"/>
      <c r="AG1059" s="29"/>
    </row>
    <row r="1060" spans="1:33" ht="26.5" hidden="1">
      <c r="A1060" s="15">
        <v>44543</v>
      </c>
      <c r="B1060" s="16" t="str">
        <f t="shared" si="25"/>
        <v>Hangpt45</v>
      </c>
      <c r="C1060" s="22" t="s">
        <v>456</v>
      </c>
      <c r="D1060" s="16" t="s">
        <v>417</v>
      </c>
      <c r="E1060" s="16"/>
      <c r="F1060" s="17" t="str">
        <f t="shared" si="23"/>
        <v>Đã onboard</v>
      </c>
      <c r="G1060" s="16" t="s">
        <v>3974</v>
      </c>
      <c r="H1060" s="18">
        <v>921948686</v>
      </c>
      <c r="I1060" s="16" t="s">
        <v>3975</v>
      </c>
      <c r="J1060" s="16">
        <v>1994</v>
      </c>
      <c r="K1060" s="16" t="s">
        <v>3976</v>
      </c>
      <c r="L1060" s="21" t="str">
        <f ca="1">IFERROR(__xludf.DUMMYFUNCTION("if(or(countifs($H$3:H170,H170)&gt;1, countifs($I$3:I170,I170)&gt;1),""Trùng"",if(or(COUNTIFS('Data tổng'!$I:$I,$I170)&gt;1,COUNTIFS('Data tổng'!$H:$H,$H170)&gt;1),""Trùng ""&amp;FILTER('Data tổng'!$B:$B,'Data tổng'!$I:$I=$I170,'Data tổng'!$B:$B&lt;&gt;$B170),""ok""))"),"ok")</f>
        <v>ok</v>
      </c>
      <c r="M1060" s="16" t="s">
        <v>83</v>
      </c>
      <c r="N1060" s="16" t="s">
        <v>84</v>
      </c>
      <c r="O1060" s="16"/>
      <c r="P1060" s="16"/>
      <c r="Q1060" s="16"/>
      <c r="R1060" s="16"/>
      <c r="S1060" s="16"/>
      <c r="T1060" s="16"/>
      <c r="U1060" s="22" t="s">
        <v>3977</v>
      </c>
      <c r="V1060" s="23"/>
      <c r="W1060" s="24" t="s">
        <v>57</v>
      </c>
      <c r="X1060" s="133">
        <v>44587</v>
      </c>
      <c r="Y1060" s="33">
        <v>0.6875</v>
      </c>
      <c r="Z1060" s="26" t="s">
        <v>3978</v>
      </c>
      <c r="AA1060" s="26" t="s">
        <v>57</v>
      </c>
      <c r="AB1060" s="39">
        <v>44589</v>
      </c>
      <c r="AC1060" s="27" t="s">
        <v>65</v>
      </c>
      <c r="AD1060" s="28">
        <v>44606</v>
      </c>
      <c r="AE1060" s="29" t="s">
        <v>65</v>
      </c>
      <c r="AF1060" s="29" t="s">
        <v>3979</v>
      </c>
      <c r="AG1060" s="35">
        <v>30000000</v>
      </c>
    </row>
    <row r="1061" spans="1:33" ht="409.6" hidden="1">
      <c r="A1061" s="15">
        <v>44545</v>
      </c>
      <c r="B1061" s="16" t="str">
        <f t="shared" si="25"/>
        <v>Hangpt45</v>
      </c>
      <c r="C1061" s="22" t="s">
        <v>263</v>
      </c>
      <c r="D1061" s="16" t="s">
        <v>457</v>
      </c>
      <c r="E1061" s="16"/>
      <c r="F1061" s="17" t="str">
        <f t="shared" si="23"/>
        <v>Đã onboard</v>
      </c>
      <c r="G1061" s="16" t="s">
        <v>3980</v>
      </c>
      <c r="H1061" s="18">
        <v>386955875</v>
      </c>
      <c r="I1061" s="16" t="s">
        <v>3981</v>
      </c>
      <c r="J1061" s="16">
        <v>1987</v>
      </c>
      <c r="K1061" s="16" t="s">
        <v>3982</v>
      </c>
      <c r="L1061" s="21" t="str">
        <f ca="1">IFERROR(__xludf.DUMMYFUNCTION("if(or(countifs($H$3:H171,H171)&gt;1, countifs($I$3:I171,I171)&gt;1),""Trùng"",if(or(COUNTIFS('Data tổng'!$I:$I,$I171)&gt;1,COUNTIFS('Data tổng'!$H:$H,$H171)&gt;1),""Trùng ""&amp;FILTER('Data tổng'!$B:$B,'Data tổng'!$I:$I=$I171,'Data tổng'!$B:$B&lt;&gt;$B171),""ok""))"),"ok")</f>
        <v>ok</v>
      </c>
      <c r="M1061" s="16" t="s">
        <v>83</v>
      </c>
      <c r="N1061" s="16" t="s">
        <v>84</v>
      </c>
      <c r="O1061" s="16"/>
      <c r="P1061" s="16"/>
      <c r="Q1061" s="16"/>
      <c r="R1061" s="16"/>
      <c r="S1061" s="16"/>
      <c r="T1061" s="16"/>
      <c r="U1061" s="22" t="s">
        <v>3983</v>
      </c>
      <c r="V1061" s="23"/>
      <c r="W1061" s="24" t="s">
        <v>57</v>
      </c>
      <c r="X1061" s="133">
        <v>44551</v>
      </c>
      <c r="Y1061" s="33">
        <v>0.75</v>
      </c>
      <c r="Z1061" s="26" t="s">
        <v>3984</v>
      </c>
      <c r="AA1061" s="26" t="s">
        <v>57</v>
      </c>
      <c r="AB1061" s="39">
        <v>44557</v>
      </c>
      <c r="AC1061" s="27" t="s">
        <v>65</v>
      </c>
      <c r="AD1061" s="28">
        <v>44601</v>
      </c>
      <c r="AE1061" s="29" t="s">
        <v>65</v>
      </c>
      <c r="AF1061" s="29" t="s">
        <v>1746</v>
      </c>
      <c r="AG1061" s="29" t="s">
        <v>3985</v>
      </c>
    </row>
    <row r="1062" spans="1:33" ht="409.6" hidden="1">
      <c r="A1062" s="15">
        <v>44545</v>
      </c>
      <c r="B1062" s="16" t="str">
        <f t="shared" si="25"/>
        <v>Hangpt45</v>
      </c>
      <c r="C1062" s="22" t="s">
        <v>456</v>
      </c>
      <c r="D1062" s="16" t="s">
        <v>417</v>
      </c>
      <c r="E1062" s="16"/>
      <c r="F1062" s="17" t="str">
        <f t="shared" si="23"/>
        <v>Fail Phỏng vấn</v>
      </c>
      <c r="G1062" s="16" t="s">
        <v>3986</v>
      </c>
      <c r="H1062" s="18" t="s">
        <v>3987</v>
      </c>
      <c r="I1062" s="16" t="s">
        <v>3988</v>
      </c>
      <c r="J1062" s="15"/>
      <c r="K1062" s="16" t="s">
        <v>3989</v>
      </c>
      <c r="L1062" s="21" t="str">
        <f ca="1">IFERROR(__xludf.DUMMYFUNCTION("if(or(countifs($H$3:H172,H172)&gt;1, countifs($I$3:I172,I172)&gt;1),""Trùng"",if(or(COUNTIFS('Data tổng'!$I:$I,$I172)&gt;1,COUNTIFS('Data tổng'!$H:$H,$H172)&gt;1),""Trùng ""&amp;FILTER('Data tổng'!$B:$B,'Data tổng'!$I:$I=$I172,'Data tổng'!$B:$B&lt;&gt;$B172),""ok""))"),"ok")</f>
        <v>ok</v>
      </c>
      <c r="M1062" s="16" t="s">
        <v>83</v>
      </c>
      <c r="N1062" s="16" t="s">
        <v>84</v>
      </c>
      <c r="O1062" s="16"/>
      <c r="P1062" s="16"/>
      <c r="Q1062" s="16"/>
      <c r="R1062" s="16"/>
      <c r="S1062" s="16"/>
      <c r="T1062" s="16"/>
      <c r="U1062" s="22" t="s">
        <v>3990</v>
      </c>
      <c r="V1062" s="23"/>
      <c r="W1062" s="24"/>
      <c r="X1062" s="133">
        <v>44551</v>
      </c>
      <c r="Y1062" s="33">
        <v>0.75</v>
      </c>
      <c r="Z1062" s="26" t="s">
        <v>3991</v>
      </c>
      <c r="AA1062" s="26" t="s">
        <v>47</v>
      </c>
      <c r="AB1062" s="39"/>
      <c r="AC1062" s="27"/>
      <c r="AD1062" s="28"/>
      <c r="AE1062" s="29"/>
      <c r="AF1062" s="29"/>
      <c r="AG1062" s="35"/>
    </row>
    <row r="1063" spans="1:33" ht="51" hidden="1">
      <c r="A1063" s="15">
        <v>44547</v>
      </c>
      <c r="B1063" s="16" t="str">
        <f t="shared" si="25"/>
        <v>Hangpt45</v>
      </c>
      <c r="C1063" s="22" t="s">
        <v>3992</v>
      </c>
      <c r="D1063" s="16" t="s">
        <v>457</v>
      </c>
      <c r="E1063" s="16"/>
      <c r="F1063" s="17" t="str">
        <f t="shared" si="23"/>
        <v>Đã onboard</v>
      </c>
      <c r="G1063" s="16" t="s">
        <v>3993</v>
      </c>
      <c r="H1063" s="18">
        <v>919192605</v>
      </c>
      <c r="I1063" s="16" t="s">
        <v>3994</v>
      </c>
      <c r="J1063" s="16">
        <v>1988</v>
      </c>
      <c r="K1063" s="30" t="s">
        <v>3995</v>
      </c>
      <c r="L1063" s="21" t="str">
        <f ca="1">IFERROR(__xludf.DUMMYFUNCTION("if(or(countifs($H$3:H173,H173)&gt;1, countifs($I$3:I173,I173)&gt;1),""Trùng"",if(or(COUNTIFS('Data tổng'!$I:$I,$I173)&gt;1,COUNTIFS('Data tổng'!$H:$H,$H173)&gt;1),""Trùng ""&amp;FILTER('Data tổng'!$B:$B,'Data tổng'!$I:$I=$I173,'Data tổng'!$B:$B&lt;&gt;$B173),""ok""))"),"ok")</f>
        <v>ok</v>
      </c>
      <c r="M1063" s="16" t="s">
        <v>112</v>
      </c>
      <c r="N1063" s="16" t="s">
        <v>3996</v>
      </c>
      <c r="O1063" s="16"/>
      <c r="P1063" s="16"/>
      <c r="Q1063" s="16"/>
      <c r="R1063" s="16"/>
      <c r="S1063" s="16"/>
      <c r="T1063" s="16"/>
      <c r="U1063" s="22" t="s">
        <v>3997</v>
      </c>
      <c r="V1063" s="23"/>
      <c r="W1063" s="24" t="s">
        <v>57</v>
      </c>
      <c r="X1063" s="91">
        <v>44547</v>
      </c>
      <c r="Y1063" s="26"/>
      <c r="Z1063" s="26" t="s">
        <v>1446</v>
      </c>
      <c r="AA1063" s="26" t="s">
        <v>57</v>
      </c>
      <c r="AB1063" s="39">
        <v>44547</v>
      </c>
      <c r="AC1063" s="27" t="s">
        <v>65</v>
      </c>
      <c r="AD1063" s="28">
        <v>44599</v>
      </c>
      <c r="AE1063" s="29" t="s">
        <v>65</v>
      </c>
      <c r="AF1063" s="29" t="s">
        <v>1648</v>
      </c>
      <c r="AG1063" s="35">
        <v>38000000</v>
      </c>
    </row>
    <row r="1064" spans="1:33" ht="51">
      <c r="A1064" s="19">
        <v>44565</v>
      </c>
      <c r="B1064" s="16" t="str">
        <f t="shared" si="25"/>
        <v>Hangpt45</v>
      </c>
      <c r="C1064" s="22" t="s">
        <v>456</v>
      </c>
      <c r="D1064" s="16" t="s">
        <v>457</v>
      </c>
      <c r="E1064" s="16"/>
      <c r="F1064" s="17" t="str">
        <f t="shared" si="23"/>
        <v>Đã onboard</v>
      </c>
      <c r="G1064" s="16" t="s">
        <v>3998</v>
      </c>
      <c r="H1064" s="18">
        <v>982911899</v>
      </c>
      <c r="I1064" s="16" t="s">
        <v>3999</v>
      </c>
      <c r="J1064" s="16">
        <v>1980</v>
      </c>
      <c r="K1064" s="20" t="s">
        <v>4000</v>
      </c>
      <c r="L1064" s="21" t="str">
        <f ca="1">IFERROR(__xludf.DUMMYFUNCTION("if(or(countifs($H$3:H174,H174)&gt;1, countifs($I$3:I174,I174)&gt;1),""Trùng"",if(or(COUNTIFS('Data tổng'!$I:$I,$I174)&gt;1,COUNTIFS('Data tổng'!$H:$H,$H174)&gt;1),""Trùng ""&amp;FILTER('Data tổng'!$B:$B,'Data tổng'!$I:$I=$I174,'Data tổng'!$B:$B&lt;&gt;$B174),""ok""))"),"ok")</f>
        <v>ok</v>
      </c>
      <c r="M1064" s="16" t="s">
        <v>83</v>
      </c>
      <c r="N1064" s="16" t="s">
        <v>84</v>
      </c>
      <c r="O1064" s="16"/>
      <c r="P1064" s="16"/>
      <c r="Q1064" s="16"/>
      <c r="R1064" s="16"/>
      <c r="S1064" s="16"/>
      <c r="T1064" s="16"/>
      <c r="U1064" s="22" t="s">
        <v>4001</v>
      </c>
      <c r="V1064" s="23"/>
      <c r="W1064" s="24" t="s">
        <v>57</v>
      </c>
      <c r="X1064" s="133">
        <v>44571</v>
      </c>
      <c r="Y1064" s="33">
        <v>0.70833333333333337</v>
      </c>
      <c r="Z1064" s="26" t="s">
        <v>1446</v>
      </c>
      <c r="AA1064" s="26" t="s">
        <v>57</v>
      </c>
      <c r="AB1064" s="39">
        <v>44581</v>
      </c>
      <c r="AC1064" s="27" t="s">
        <v>65</v>
      </c>
      <c r="AD1064" s="28">
        <v>44601</v>
      </c>
      <c r="AE1064" s="29" t="s">
        <v>65</v>
      </c>
      <c r="AF1064" s="29" t="s">
        <v>1746</v>
      </c>
      <c r="AG1064" s="29" t="s">
        <v>4002</v>
      </c>
    </row>
    <row r="1065" spans="1:33" ht="26.5">
      <c r="A1065" s="19">
        <v>44571</v>
      </c>
      <c r="B1065" s="16" t="str">
        <f t="shared" si="25"/>
        <v>Hangpt45</v>
      </c>
      <c r="C1065" s="22" t="s">
        <v>456</v>
      </c>
      <c r="D1065" s="16" t="s">
        <v>457</v>
      </c>
      <c r="E1065" s="16"/>
      <c r="F1065" s="17" t="str">
        <f t="shared" si="23"/>
        <v>Đã onboard</v>
      </c>
      <c r="G1065" s="16" t="s">
        <v>4003</v>
      </c>
      <c r="H1065" s="67">
        <v>908346705</v>
      </c>
      <c r="I1065" s="16" t="s">
        <v>4004</v>
      </c>
      <c r="J1065" s="16">
        <v>1990</v>
      </c>
      <c r="K1065" s="16" t="s">
        <v>4005</v>
      </c>
      <c r="L1065" s="21" t="str">
        <f ca="1">IFERROR(__xludf.DUMMYFUNCTION("if(or(countifs($H$3:H175,H175)&gt;1, countifs($I$3:I175,I175)&gt;1),""Trùng"",if(or(COUNTIFS('Data tổng'!$I:$I,$I175)&gt;1,COUNTIFS('Data tổng'!$H:$H,$H175)&gt;1),""Trùng ""&amp;FILTER('Data tổng'!$B:$B,'Data tổng'!$I:$I=$I175,'Data tổng'!$B:$B&lt;&gt;$B175),""ok""))"),"ok")</f>
        <v>ok</v>
      </c>
      <c r="M1065" s="16" t="s">
        <v>83</v>
      </c>
      <c r="N1065" s="16" t="s">
        <v>84</v>
      </c>
      <c r="O1065" s="16"/>
      <c r="P1065" s="16"/>
      <c r="Q1065" s="16"/>
      <c r="R1065" s="16"/>
      <c r="S1065" s="16"/>
      <c r="T1065" s="16"/>
      <c r="U1065" s="22"/>
      <c r="V1065" s="23"/>
      <c r="W1065" s="24" t="s">
        <v>57</v>
      </c>
      <c r="X1065" s="133">
        <v>44574</v>
      </c>
      <c r="Y1065" s="33">
        <v>0.76041666666666663</v>
      </c>
      <c r="Z1065" s="26" t="s">
        <v>4006</v>
      </c>
      <c r="AA1065" s="26" t="s">
        <v>57</v>
      </c>
      <c r="AB1065" s="39">
        <v>44582</v>
      </c>
      <c r="AC1065" s="27" t="s">
        <v>65</v>
      </c>
      <c r="AD1065" s="28">
        <v>44606</v>
      </c>
      <c r="AE1065" s="29" t="s">
        <v>65</v>
      </c>
      <c r="AF1065" s="29" t="s">
        <v>262</v>
      </c>
      <c r="AG1065" s="29">
        <v>41000000</v>
      </c>
    </row>
    <row r="1066" spans="1:33" ht="76">
      <c r="A1066" s="19">
        <v>44573</v>
      </c>
      <c r="B1066" s="16" t="str">
        <f t="shared" si="25"/>
        <v>Hangpt45</v>
      </c>
      <c r="C1066" s="22" t="s">
        <v>456</v>
      </c>
      <c r="D1066" s="16" t="s">
        <v>457</v>
      </c>
      <c r="E1066" s="16"/>
      <c r="F1066" s="17" t="str">
        <f t="shared" si="23"/>
        <v>Đã nhận được CV</v>
      </c>
      <c r="G1066" s="16" t="s">
        <v>4007</v>
      </c>
      <c r="H1066" s="18">
        <v>973817121</v>
      </c>
      <c r="I1066" s="16"/>
      <c r="J1066" s="15"/>
      <c r="K1066" s="16" t="s">
        <v>4008</v>
      </c>
      <c r="L1066" s="21" t="str">
        <f ca="1">IFERROR(__xludf.DUMMYFUNCTION("if(or(countifs($H$3:H176,H176)&gt;1, countifs($I$3:I176,I176)&gt;1),""Trùng"",if(or(COUNTIFS('Data tổng'!$I:$I,$I176)&gt;1,COUNTIFS('Data tổng'!$H:$H,$H176)&gt;1),""Trùng ""&amp;FILTER('Data tổng'!$B:$B,'Data tổng'!$I:$I=$I176,'Data tổng'!$B:$B&lt;&gt;$B176),""ok""))"),"ok")</f>
        <v>ok</v>
      </c>
      <c r="M1066" s="16" t="s">
        <v>40</v>
      </c>
      <c r="N1066" s="16" t="s">
        <v>243</v>
      </c>
      <c r="O1066" s="16"/>
      <c r="P1066" s="16"/>
      <c r="Q1066" s="16"/>
      <c r="R1066" s="16"/>
      <c r="S1066" s="16"/>
      <c r="T1066" s="16"/>
      <c r="U1066" s="143" t="s">
        <v>4009</v>
      </c>
      <c r="V1066" s="23"/>
      <c r="W1066" s="24"/>
      <c r="X1066" s="26"/>
      <c r="Y1066" s="26"/>
      <c r="Z1066" s="26"/>
      <c r="AA1066" s="26"/>
      <c r="AB1066" s="27"/>
      <c r="AC1066" s="27"/>
      <c r="AD1066" s="28"/>
      <c r="AE1066" s="29"/>
      <c r="AF1066" s="29"/>
      <c r="AG1066" s="29"/>
    </row>
    <row r="1067" spans="1:33" ht="26">
      <c r="A1067" s="19">
        <v>44573</v>
      </c>
      <c r="B1067" s="16" t="str">
        <f t="shared" si="25"/>
        <v>Hangpt45</v>
      </c>
      <c r="C1067" s="22" t="s">
        <v>1834</v>
      </c>
      <c r="D1067" s="16" t="s">
        <v>417</v>
      </c>
      <c r="E1067" s="16"/>
      <c r="F1067" s="17" t="str">
        <f t="shared" si="23"/>
        <v>Đã nhận được CV</v>
      </c>
      <c r="G1067" s="16" t="s">
        <v>4010</v>
      </c>
      <c r="H1067" s="18">
        <v>943392756</v>
      </c>
      <c r="I1067" s="144" t="s">
        <v>4011</v>
      </c>
      <c r="J1067" s="15"/>
      <c r="K1067" s="16" t="s">
        <v>4012</v>
      </c>
      <c r="L1067" s="21" t="str">
        <f ca="1">IFERROR(__xludf.DUMMYFUNCTION("if(or(countifs($H$3:H177,H177)&gt;1, countifs($I$3:I177,I177)&gt;1),""Trùng"",if(or(COUNTIFS('Data tổng'!$I:$I,$I177)&gt;1,COUNTIFS('Data tổng'!$H:$H,$H177)&gt;1),""Trùng ""&amp;FILTER('Data tổng'!$B:$B,'Data tổng'!$I:$I=$I177,'Data tổng'!$B:$B&lt;&gt;$B177),""ok""))"),"ok")</f>
        <v>ok</v>
      </c>
      <c r="M1067" s="16" t="s">
        <v>40</v>
      </c>
      <c r="N1067" s="16" t="s">
        <v>243</v>
      </c>
      <c r="O1067" s="16"/>
      <c r="P1067" s="16"/>
      <c r="Q1067" s="16"/>
      <c r="R1067" s="16"/>
      <c r="S1067" s="16"/>
      <c r="T1067" s="16"/>
      <c r="U1067" s="22"/>
      <c r="V1067" s="23"/>
      <c r="W1067" s="24"/>
      <c r="X1067" s="26"/>
      <c r="Y1067" s="26"/>
      <c r="Z1067" s="26"/>
      <c r="AA1067" s="26"/>
      <c r="AB1067" s="27"/>
      <c r="AC1067" s="27"/>
      <c r="AD1067" s="28"/>
      <c r="AE1067" s="29"/>
      <c r="AF1067" s="29"/>
      <c r="AG1067" s="29"/>
    </row>
    <row r="1068" spans="1:33" ht="26">
      <c r="A1068" s="19">
        <v>44573</v>
      </c>
      <c r="B1068" s="16" t="str">
        <f t="shared" si="25"/>
        <v>Hangpt45</v>
      </c>
      <c r="C1068" s="22" t="s">
        <v>1056</v>
      </c>
      <c r="D1068" s="16" t="s">
        <v>417</v>
      </c>
      <c r="E1068" s="16"/>
      <c r="F1068" s="17" t="str">
        <f t="shared" si="23"/>
        <v>Đã nhận được CV</v>
      </c>
      <c r="G1068" s="16" t="s">
        <v>4013</v>
      </c>
      <c r="H1068" s="18">
        <v>367129176</v>
      </c>
      <c r="I1068" s="16" t="s">
        <v>4014</v>
      </c>
      <c r="J1068" s="15"/>
      <c r="K1068" s="16" t="s">
        <v>4015</v>
      </c>
      <c r="L1068" s="21" t="str">
        <f ca="1">IFERROR(__xludf.DUMMYFUNCTION("if(or(countifs($H$3:H178,H178)&gt;1, countifs($I$3:I178,I178)&gt;1),""Trùng"",if(or(COUNTIFS('Data tổng'!$I:$I,$I178)&gt;1,COUNTIFS('Data tổng'!$H:$H,$H178)&gt;1),""Trùng ""&amp;FILTER('Data tổng'!$B:$B,'Data tổng'!$I:$I=$I178,'Data tổng'!$B:$B&lt;&gt;$B178),""ok""))"),"ok")</f>
        <v>ok</v>
      </c>
      <c r="M1068" s="16" t="s">
        <v>40</v>
      </c>
      <c r="N1068" s="16" t="s">
        <v>243</v>
      </c>
      <c r="O1068" s="16"/>
      <c r="P1068" s="16"/>
      <c r="Q1068" s="16"/>
      <c r="R1068" s="16"/>
      <c r="S1068" s="16"/>
      <c r="T1068" s="16"/>
      <c r="U1068" s="22"/>
      <c r="V1068" s="23"/>
      <c r="W1068" s="24"/>
      <c r="X1068" s="26"/>
      <c r="Y1068" s="26"/>
      <c r="Z1068" s="26"/>
      <c r="AA1068" s="26"/>
      <c r="AB1068" s="27"/>
      <c r="AC1068" s="27"/>
      <c r="AD1068" s="28"/>
      <c r="AE1068" s="29"/>
      <c r="AF1068" s="29"/>
      <c r="AG1068" s="29"/>
    </row>
    <row r="1069" spans="1:33" ht="26.5">
      <c r="A1069" s="19">
        <v>44573</v>
      </c>
      <c r="B1069" s="16" t="str">
        <f t="shared" si="25"/>
        <v>Hangpt45</v>
      </c>
      <c r="C1069" s="22" t="s">
        <v>456</v>
      </c>
      <c r="D1069" s="16" t="s">
        <v>417</v>
      </c>
      <c r="E1069" s="16"/>
      <c r="F1069" s="17" t="str">
        <f t="shared" si="23"/>
        <v>Đã onboard</v>
      </c>
      <c r="G1069" s="16" t="s">
        <v>1843</v>
      </c>
      <c r="H1069" s="18">
        <v>918610990</v>
      </c>
      <c r="I1069" s="16" t="s">
        <v>4016</v>
      </c>
      <c r="J1069" s="16">
        <v>1990</v>
      </c>
      <c r="K1069" s="16" t="s">
        <v>4017</v>
      </c>
      <c r="L1069" s="21" t="str">
        <f ca="1">IFERROR(__xludf.DUMMYFUNCTION("if(or(countifs($H$3:H179,H179)&gt;1, countifs($I$3:I179,I179)&gt;1),""Trùng"",if(or(COUNTIFS('Data tổng'!$I:$I,$I179)&gt;1,COUNTIFS('Data tổng'!$H:$H,$H179)&gt;1),""Trùng ""&amp;FILTER('Data tổng'!$B:$B,'Data tổng'!$I:$I=$I179,'Data tổng'!$B:$B&lt;&gt;$B179),""ok""))"),"ok")</f>
        <v>ok</v>
      </c>
      <c r="M1069" s="16" t="s">
        <v>83</v>
      </c>
      <c r="N1069" s="16" t="s">
        <v>84</v>
      </c>
      <c r="O1069" s="16"/>
      <c r="P1069" s="16"/>
      <c r="Q1069" s="16"/>
      <c r="R1069" s="16"/>
      <c r="S1069" s="16"/>
      <c r="T1069" s="16"/>
      <c r="U1069" s="22"/>
      <c r="V1069" s="23"/>
      <c r="W1069" s="24" t="s">
        <v>57</v>
      </c>
      <c r="X1069" s="133">
        <v>44578</v>
      </c>
      <c r="Y1069" s="33">
        <v>0.75</v>
      </c>
      <c r="Z1069" s="26" t="s">
        <v>3984</v>
      </c>
      <c r="AA1069" s="26" t="s">
        <v>57</v>
      </c>
      <c r="AB1069" s="39">
        <v>44585</v>
      </c>
      <c r="AC1069" s="27" t="s">
        <v>65</v>
      </c>
      <c r="AD1069" s="28">
        <v>44630</v>
      </c>
      <c r="AE1069" s="29" t="s">
        <v>65</v>
      </c>
      <c r="AF1069" s="29" t="s">
        <v>372</v>
      </c>
      <c r="AG1069" s="35">
        <v>33000000</v>
      </c>
    </row>
    <row r="1070" spans="1:33" ht="26">
      <c r="A1070" s="19">
        <v>44575</v>
      </c>
      <c r="B1070" s="16" t="str">
        <f t="shared" si="25"/>
        <v>Hangpt45</v>
      </c>
      <c r="C1070" s="22" t="s">
        <v>456</v>
      </c>
      <c r="D1070" s="16" t="s">
        <v>417</v>
      </c>
      <c r="E1070" s="16"/>
      <c r="F1070" s="17" t="str">
        <f t="shared" si="23"/>
        <v>Đã nhận được CV</v>
      </c>
      <c r="G1070" s="16" t="s">
        <v>4018</v>
      </c>
      <c r="H1070" s="67">
        <v>989837363</v>
      </c>
      <c r="I1070" s="16" t="s">
        <v>4019</v>
      </c>
      <c r="J1070" s="15"/>
      <c r="K1070" s="16" t="s">
        <v>4020</v>
      </c>
      <c r="L1070" s="21" t="str">
        <f ca="1">IFERROR(__xludf.DUMMYFUNCTION("if(or(countifs($H$3:H180,H180)&gt;1, countifs($I$3:I180,I180)&gt;1),""Trùng"",if(or(COUNTIFS('Data tổng'!$I:$I,$I180)&gt;1,COUNTIFS('Data tổng'!$H:$H,$H180)&gt;1),""Trùng ""&amp;FILTER('Data tổng'!$B:$B,'Data tổng'!$I:$I=$I180,'Data tổng'!$B:$B&lt;&gt;$B180),""ok""))"),"ok")</f>
        <v>ok</v>
      </c>
      <c r="M1070" s="16" t="s">
        <v>83</v>
      </c>
      <c r="N1070" s="16" t="s">
        <v>84</v>
      </c>
      <c r="O1070" s="16"/>
      <c r="P1070" s="16"/>
      <c r="Q1070" s="16"/>
      <c r="R1070" s="16"/>
      <c r="S1070" s="16"/>
      <c r="T1070" s="16"/>
      <c r="U1070" s="22"/>
      <c r="V1070" s="23"/>
      <c r="W1070" s="24"/>
      <c r="X1070" s="26"/>
      <c r="Y1070" s="26"/>
      <c r="Z1070" s="26"/>
      <c r="AA1070" s="26"/>
      <c r="AB1070" s="27"/>
      <c r="AC1070" s="27"/>
      <c r="AD1070" s="28"/>
      <c r="AE1070" s="29"/>
      <c r="AF1070" s="29"/>
      <c r="AG1070" s="29"/>
    </row>
    <row r="1071" spans="1:33" ht="26">
      <c r="A1071" s="19">
        <v>44602</v>
      </c>
      <c r="B1071" s="16" t="str">
        <f t="shared" si="25"/>
        <v>Hangpt45</v>
      </c>
      <c r="C1071" s="22" t="s">
        <v>456</v>
      </c>
      <c r="D1071" s="16" t="s">
        <v>417</v>
      </c>
      <c r="E1071" s="16"/>
      <c r="F1071" s="17" t="str">
        <f t="shared" si="23"/>
        <v>Đã nhận được CV</v>
      </c>
      <c r="G1071" s="16" t="s">
        <v>4021</v>
      </c>
      <c r="H1071" s="67">
        <v>812666659</v>
      </c>
      <c r="I1071" s="16" t="s">
        <v>4022</v>
      </c>
      <c r="J1071" s="15"/>
      <c r="K1071" s="16" t="s">
        <v>4023</v>
      </c>
      <c r="L1071" s="21" t="str">
        <f ca="1">IFERROR(__xludf.DUMMYFUNCTION("if(or(countifs($H$3:H181,H181)&gt;1, countifs($I$3:I181,I181)&gt;1),""Trùng"",if(or(COUNTIFS('Data tổng'!$I:$I,$I181)&gt;1,COUNTIFS('Data tổng'!$H:$H,$H181)&gt;1),""Trùng ""&amp;FILTER('Data tổng'!$B:$B,'Data tổng'!$I:$I=$I181,'Data tổng'!$B:$B&lt;&gt;$B181),""ok""))"),"ok")</f>
        <v>ok</v>
      </c>
      <c r="M1071" s="16" t="s">
        <v>83</v>
      </c>
      <c r="N1071" s="16" t="s">
        <v>84</v>
      </c>
      <c r="O1071" s="16"/>
      <c r="P1071" s="16"/>
      <c r="Q1071" s="16"/>
      <c r="R1071" s="16"/>
      <c r="S1071" s="16"/>
      <c r="T1071" s="16"/>
      <c r="U1071" s="22"/>
      <c r="V1071" s="23"/>
      <c r="W1071" s="24"/>
      <c r="X1071" s="26"/>
      <c r="Y1071" s="26"/>
      <c r="Z1071" s="26"/>
      <c r="AA1071" s="26"/>
      <c r="AB1071" s="27"/>
      <c r="AC1071" s="27"/>
      <c r="AD1071" s="28"/>
      <c r="AE1071" s="29"/>
      <c r="AF1071" s="29"/>
      <c r="AG1071" s="29"/>
    </row>
    <row r="1072" spans="1:33" ht="409.6">
      <c r="A1072" s="145">
        <v>44602</v>
      </c>
      <c r="B1072" s="16" t="str">
        <f t="shared" si="25"/>
        <v>Hangpt45</v>
      </c>
      <c r="C1072" s="22" t="s">
        <v>456</v>
      </c>
      <c r="D1072" s="16" t="s">
        <v>417</v>
      </c>
      <c r="E1072" s="16"/>
      <c r="F1072" s="17" t="str">
        <f t="shared" si="23"/>
        <v>Đã nhận được CV</v>
      </c>
      <c r="G1072" s="16" t="s">
        <v>4024</v>
      </c>
      <c r="H1072" s="18">
        <v>936313190</v>
      </c>
      <c r="I1072" s="16" t="s">
        <v>4025</v>
      </c>
      <c r="J1072" s="15"/>
      <c r="K1072" s="16" t="s">
        <v>4026</v>
      </c>
      <c r="L1072" s="21" t="str">
        <f ca="1">IFERROR(__xludf.DUMMYFUNCTION("if(or(countifs($H$3:H182,H182)&gt;1, countifs($I$3:I182,I182)&gt;1),""Trùng"",if(or(COUNTIFS('Data tổng'!$I:$I,$I182)&gt;1,COUNTIFS('Data tổng'!$H:$H,$H182)&gt;1),""Trùng ""&amp;FILTER('Data tổng'!$B:$B,'Data tổng'!$I:$I=$I182,'Data tổng'!$B:$B&lt;&gt;$B182),""ok""))"),"ok")</f>
        <v>ok</v>
      </c>
      <c r="M1072" s="16" t="s">
        <v>83</v>
      </c>
      <c r="N1072" s="16" t="s">
        <v>84</v>
      </c>
      <c r="O1072" s="16"/>
      <c r="P1072" s="16"/>
      <c r="Q1072" s="16"/>
      <c r="R1072" s="16"/>
      <c r="S1072" s="16"/>
      <c r="T1072" s="16"/>
      <c r="U1072" s="22" t="s">
        <v>4027</v>
      </c>
      <c r="V1072" s="23"/>
      <c r="W1072" s="24"/>
      <c r="X1072" s="26"/>
      <c r="Y1072" s="26"/>
      <c r="Z1072" s="26"/>
      <c r="AA1072" s="26"/>
      <c r="AB1072" s="27"/>
      <c r="AC1072" s="27"/>
      <c r="AD1072" s="28"/>
      <c r="AE1072" s="29"/>
      <c r="AF1072" s="29"/>
      <c r="AG1072" s="29"/>
    </row>
    <row r="1073" spans="1:33" ht="26">
      <c r="A1073" s="19">
        <v>44603</v>
      </c>
      <c r="B1073" s="16" t="str">
        <f t="shared" si="25"/>
        <v>Hangpt45</v>
      </c>
      <c r="C1073" s="22" t="s">
        <v>456</v>
      </c>
      <c r="D1073" s="16" t="s">
        <v>417</v>
      </c>
      <c r="E1073" s="16"/>
      <c r="F1073" s="17" t="str">
        <f t="shared" si="23"/>
        <v>Đã nhận được CV</v>
      </c>
      <c r="G1073" s="16" t="s">
        <v>4028</v>
      </c>
      <c r="H1073" s="18">
        <v>963559309</v>
      </c>
      <c r="I1073" s="16" t="s">
        <v>4029</v>
      </c>
      <c r="J1073" s="15"/>
      <c r="K1073" s="16" t="s">
        <v>4030</v>
      </c>
      <c r="L1073" s="21" t="str">
        <f ca="1">IFERROR(__xludf.DUMMYFUNCTION("if(or(countifs($H$3:H183,H183)&gt;1, countifs($I$3:I183,I183)&gt;1),""Trùng"",if(or(COUNTIFS('Data tổng'!$I:$I,$I183)&gt;1,COUNTIFS('Data tổng'!$H:$H,$H183)&gt;1),""Trùng ""&amp;FILTER('Data tổng'!$B:$B,'Data tổng'!$I:$I=$I183,'Data tổng'!$B:$B&lt;&gt;$B183),""ok""))"),"ok")</f>
        <v>ok</v>
      </c>
      <c r="M1073" s="16" t="s">
        <v>83</v>
      </c>
      <c r="N1073" s="16" t="s">
        <v>84</v>
      </c>
      <c r="O1073" s="16"/>
      <c r="P1073" s="16"/>
      <c r="Q1073" s="16"/>
      <c r="R1073" s="16"/>
      <c r="S1073" s="16"/>
      <c r="T1073" s="16"/>
      <c r="U1073" s="22"/>
      <c r="V1073" s="23"/>
      <c r="W1073" s="24"/>
      <c r="X1073" s="26"/>
      <c r="Y1073" s="26"/>
      <c r="Z1073" s="26"/>
      <c r="AA1073" s="26"/>
      <c r="AB1073" s="27"/>
      <c r="AC1073" s="27"/>
      <c r="AD1073" s="28"/>
      <c r="AE1073" s="29"/>
      <c r="AF1073" s="29"/>
      <c r="AG1073" s="29"/>
    </row>
    <row r="1074" spans="1:33" ht="409.6">
      <c r="A1074" s="19">
        <v>44607</v>
      </c>
      <c r="B1074" s="16" t="str">
        <f t="shared" si="25"/>
        <v>Hangpt45</v>
      </c>
      <c r="C1074" s="22" t="s">
        <v>456</v>
      </c>
      <c r="D1074" s="16" t="s">
        <v>417</v>
      </c>
      <c r="E1074" s="16"/>
      <c r="F1074" s="17" t="str">
        <f t="shared" si="23"/>
        <v>Pass CV</v>
      </c>
      <c r="G1074" s="16" t="s">
        <v>4031</v>
      </c>
      <c r="H1074" s="18">
        <v>979079792</v>
      </c>
      <c r="I1074" s="16" t="s">
        <v>4032</v>
      </c>
      <c r="J1074" s="15"/>
      <c r="K1074" s="16" t="s">
        <v>4033</v>
      </c>
      <c r="L1074" s="21" t="str">
        <f ca="1">IFERROR(__xludf.DUMMYFUNCTION("if(or(countifs($H$3:H184,H184)&gt;1, countifs($I$3:I184,I184)&gt;1),""Trùng"",if(or(COUNTIFS('Data tổng'!$I:$I,$I184)&gt;1,COUNTIFS('Data tổng'!$H:$H,$H184)&gt;1),""Trùng ""&amp;FILTER('Data tổng'!$B:$B,'Data tổng'!$I:$I=$I184,'Data tổng'!$B:$B&lt;&gt;$B184),""ok""))"),"ok")</f>
        <v>ok</v>
      </c>
      <c r="M1074" s="16" t="s">
        <v>83</v>
      </c>
      <c r="N1074" s="16" t="s">
        <v>84</v>
      </c>
      <c r="O1074" s="16"/>
      <c r="P1074" s="16"/>
      <c r="Q1074" s="16"/>
      <c r="R1074" s="16"/>
      <c r="S1074" s="16"/>
      <c r="T1074" s="16"/>
      <c r="U1074" s="22" t="s">
        <v>4034</v>
      </c>
      <c r="V1074" s="23">
        <v>44608</v>
      </c>
      <c r="W1074" s="24" t="s">
        <v>57</v>
      </c>
      <c r="X1074" s="133">
        <v>44613</v>
      </c>
      <c r="Y1074" s="33">
        <v>0.75</v>
      </c>
      <c r="Z1074" s="26" t="s">
        <v>1446</v>
      </c>
      <c r="AA1074" s="26" t="s">
        <v>731</v>
      </c>
      <c r="AB1074" s="27"/>
      <c r="AC1074" s="27"/>
      <c r="AD1074" s="28"/>
      <c r="AE1074" s="29"/>
      <c r="AF1074" s="29"/>
      <c r="AG1074" s="29"/>
    </row>
    <row r="1075" spans="1:33" ht="26">
      <c r="A1075" s="19">
        <v>44607</v>
      </c>
      <c r="B1075" s="16" t="str">
        <f t="shared" si="25"/>
        <v>Hangpt45</v>
      </c>
      <c r="C1075" s="22" t="s">
        <v>456</v>
      </c>
      <c r="D1075" s="16" t="s">
        <v>417</v>
      </c>
      <c r="E1075" s="16"/>
      <c r="F1075" s="17" t="str">
        <f t="shared" si="23"/>
        <v>Đã nhận được CV</v>
      </c>
      <c r="G1075" s="16" t="s">
        <v>4035</v>
      </c>
      <c r="H1075" s="18"/>
      <c r="I1075" s="16" t="s">
        <v>4036</v>
      </c>
      <c r="J1075" s="15"/>
      <c r="K1075" s="16" t="s">
        <v>4037</v>
      </c>
      <c r="L1075" s="21" t="str">
        <f ca="1">IFERROR(__xludf.DUMMYFUNCTION("if(or(countifs($H$3:H185,H185)&gt;1, countifs($I$3:I185,I185)&gt;1),""Trùng"",if(or(COUNTIFS('Data tổng'!$I:$I,$I185)&gt;1,COUNTIFS('Data tổng'!$H:$H,$H185)&gt;1),""Trùng ""&amp;FILTER('Data tổng'!$B:$B,'Data tổng'!$I:$I=$I185,'Data tổng'!$B:$B&lt;&gt;$B185),""ok""))"),"ok")</f>
        <v>ok</v>
      </c>
      <c r="M1075" s="16" t="s">
        <v>83</v>
      </c>
      <c r="N1075" s="16" t="s">
        <v>84</v>
      </c>
      <c r="O1075" s="16"/>
      <c r="P1075" s="16"/>
      <c r="Q1075" s="16"/>
      <c r="R1075" s="16"/>
      <c r="S1075" s="16"/>
      <c r="T1075" s="16"/>
      <c r="U1075" s="22"/>
      <c r="V1075" s="23"/>
      <c r="W1075" s="24"/>
      <c r="X1075" s="26"/>
      <c r="Y1075" s="26"/>
      <c r="Z1075" s="26"/>
      <c r="AA1075" s="26"/>
      <c r="AB1075" s="27"/>
      <c r="AC1075" s="27"/>
      <c r="AD1075" s="28"/>
      <c r="AE1075" s="29"/>
      <c r="AF1075" s="29"/>
      <c r="AG1075" s="29"/>
    </row>
    <row r="1076" spans="1:33" ht="26">
      <c r="A1076" s="19">
        <v>44614</v>
      </c>
      <c r="B1076" s="16" t="str">
        <f t="shared" si="25"/>
        <v>Hangpt45</v>
      </c>
      <c r="C1076" s="22" t="s">
        <v>456</v>
      </c>
      <c r="D1076" s="16" t="s">
        <v>417</v>
      </c>
      <c r="E1076" s="16"/>
      <c r="F1076" s="17" t="str">
        <f t="shared" si="23"/>
        <v>Đã nhận được CV</v>
      </c>
      <c r="G1076" s="16" t="s">
        <v>4038</v>
      </c>
      <c r="H1076" s="18">
        <v>768545864</v>
      </c>
      <c r="I1076" s="16" t="s">
        <v>4039</v>
      </c>
      <c r="J1076" s="15"/>
      <c r="K1076" s="16" t="s">
        <v>4040</v>
      </c>
      <c r="L1076" s="21" t="str">
        <f ca="1">IFERROR(__xludf.DUMMYFUNCTION("if(or(countifs($H$3:H186,H186)&gt;1, countifs($I$3:I186,I186)&gt;1),""Trùng"",if(or(COUNTIFS('Data tổng'!$I:$I,$I186)&gt;1,COUNTIFS('Data tổng'!$H:$H,$H186)&gt;1),""Trùng ""&amp;FILTER('Data tổng'!$B:$B,'Data tổng'!$I:$I=$I186,'Data tổng'!$B:$B&lt;&gt;$B186),""ok""))"),"ok")</f>
        <v>ok</v>
      </c>
      <c r="M1076" s="16" t="s">
        <v>83</v>
      </c>
      <c r="N1076" s="16" t="s">
        <v>84</v>
      </c>
      <c r="O1076" s="16"/>
      <c r="P1076" s="16"/>
      <c r="Q1076" s="16"/>
      <c r="R1076" s="16"/>
      <c r="S1076" s="16"/>
      <c r="T1076" s="16"/>
      <c r="U1076" s="22"/>
      <c r="V1076" s="23"/>
      <c r="W1076" s="24"/>
      <c r="X1076" s="26"/>
      <c r="Y1076" s="26"/>
      <c r="Z1076" s="26"/>
      <c r="AA1076" s="26"/>
      <c r="AB1076" s="27"/>
      <c r="AC1076" s="27"/>
      <c r="AD1076" s="28"/>
      <c r="AE1076" s="29"/>
      <c r="AF1076" s="29"/>
      <c r="AG1076" s="29"/>
    </row>
    <row r="1077" spans="1:33" ht="26">
      <c r="A1077" s="19">
        <v>44614</v>
      </c>
      <c r="B1077" s="16" t="str">
        <f t="shared" si="25"/>
        <v>Hangpt45</v>
      </c>
      <c r="C1077" s="22" t="s">
        <v>456</v>
      </c>
      <c r="D1077" s="16" t="s">
        <v>417</v>
      </c>
      <c r="E1077" s="16"/>
      <c r="F1077" s="17" t="str">
        <f t="shared" si="23"/>
        <v>Đã nhận được CV</v>
      </c>
      <c r="G1077" s="16" t="s">
        <v>4041</v>
      </c>
      <c r="H1077" s="73">
        <v>984306969</v>
      </c>
      <c r="I1077" s="16" t="s">
        <v>4042</v>
      </c>
      <c r="J1077" s="15"/>
      <c r="K1077" s="16" t="s">
        <v>4043</v>
      </c>
      <c r="L1077" s="21" t="str">
        <f ca="1">IFERROR(__xludf.DUMMYFUNCTION("if(or(countifs($H$3:H187,H187)&gt;1, countifs($I$3:I187,I187)&gt;1),""Trùng"",if(or(COUNTIFS('Data tổng'!$I:$I,$I187)&gt;1,COUNTIFS('Data tổng'!$H:$H,$H187)&gt;1),""Trùng ""&amp;FILTER('Data tổng'!$B:$B,'Data tổng'!$I:$I=$I187,'Data tổng'!$B:$B&lt;&gt;$B187),""ok""))"),"ok")</f>
        <v>ok</v>
      </c>
      <c r="M1077" s="16" t="s">
        <v>83</v>
      </c>
      <c r="N1077" s="16" t="s">
        <v>84</v>
      </c>
      <c r="O1077" s="16"/>
      <c r="P1077" s="16"/>
      <c r="Q1077" s="16"/>
      <c r="R1077" s="16"/>
      <c r="S1077" s="16"/>
      <c r="T1077" s="16"/>
      <c r="U1077" s="22"/>
      <c r="V1077" s="23"/>
      <c r="W1077" s="24"/>
      <c r="X1077" s="26"/>
      <c r="Y1077" s="26"/>
      <c r="Z1077" s="26"/>
      <c r="AA1077" s="26"/>
      <c r="AB1077" s="27"/>
      <c r="AC1077" s="27"/>
      <c r="AD1077" s="28"/>
      <c r="AE1077" s="29"/>
      <c r="AF1077" s="29"/>
      <c r="AG1077" s="29"/>
    </row>
    <row r="1078" spans="1:33" ht="26">
      <c r="A1078" s="19">
        <v>44614</v>
      </c>
      <c r="B1078" s="16" t="str">
        <f t="shared" si="25"/>
        <v>Hangpt45</v>
      </c>
      <c r="C1078" s="22" t="s">
        <v>456</v>
      </c>
      <c r="D1078" s="16" t="s">
        <v>417</v>
      </c>
      <c r="E1078" s="16"/>
      <c r="F1078" s="17" t="str">
        <f t="shared" si="23"/>
        <v>Đã nhận được CV</v>
      </c>
      <c r="G1078" s="16" t="s">
        <v>3733</v>
      </c>
      <c r="H1078" s="18"/>
      <c r="I1078" s="16" t="s">
        <v>3734</v>
      </c>
      <c r="J1078" s="15"/>
      <c r="K1078" s="30" t="s">
        <v>3735</v>
      </c>
      <c r="L1078" s="21" t="str">
        <f ca="1">IFERROR(__xludf.DUMMYFUNCTION("if(or(countifs($H$3:H188,H188)&gt;1, countifs($I$3:I188,I188)&gt;1),""Trùng"",if(or(COUNTIFS('Data tổng'!$I:$I,$I188)&gt;1,COUNTIFS('Data tổng'!$H:$H,$H188)&gt;1),""Trùng ""&amp;FILTER('Data tổng'!$B:$B,'Data tổng'!$I:$I=$I188,'Data tổng'!$B:$B&lt;&gt;$B188),""ok""))"),"Trùng")</f>
        <v>Trùng</v>
      </c>
      <c r="M1078" s="16" t="s">
        <v>83</v>
      </c>
      <c r="N1078" s="16" t="s">
        <v>84</v>
      </c>
      <c r="O1078" s="16"/>
      <c r="P1078" s="16"/>
      <c r="Q1078" s="16"/>
      <c r="R1078" s="16"/>
      <c r="S1078" s="16"/>
      <c r="T1078" s="16"/>
      <c r="U1078" s="22"/>
      <c r="V1078" s="23"/>
      <c r="W1078" s="24"/>
      <c r="X1078" s="26"/>
      <c r="Y1078" s="26"/>
      <c r="Z1078" s="26"/>
      <c r="AA1078" s="26"/>
      <c r="AB1078" s="27"/>
      <c r="AC1078" s="27"/>
      <c r="AD1078" s="28"/>
      <c r="AE1078" s="29"/>
      <c r="AF1078" s="29"/>
      <c r="AG1078" s="29"/>
    </row>
    <row r="1079" spans="1:33" ht="76" hidden="1">
      <c r="A1079" s="19">
        <v>44642</v>
      </c>
      <c r="B1079" s="16" t="str">
        <f t="shared" si="25"/>
        <v>Hangpt45</v>
      </c>
      <c r="C1079" s="22" t="s">
        <v>263</v>
      </c>
      <c r="D1079" s="16" t="s">
        <v>457</v>
      </c>
      <c r="E1079" s="16"/>
      <c r="F1079" s="17" t="str">
        <f t="shared" si="23"/>
        <v>Đã onboard</v>
      </c>
      <c r="G1079" s="16" t="s">
        <v>4044</v>
      </c>
      <c r="H1079" s="18">
        <v>374568554</v>
      </c>
      <c r="I1079" s="16" t="s">
        <v>4045</v>
      </c>
      <c r="J1079" s="15"/>
      <c r="K1079" s="30" t="s">
        <v>4046</v>
      </c>
      <c r="L1079" s="21" t="str">
        <f ca="1">IFERROR(__xludf.DUMMYFUNCTION("if(or(countifs($H$3:H189,H189)&gt;1, countifs($I$3:I189,I189)&gt;1),""Trùng"",if(or(COUNTIFS('Data tổng'!$I:$I,$I189)&gt;1,COUNTIFS('Data tổng'!$H:$H,$H189)&gt;1),""Trùng ""&amp;FILTER('Data tổng'!$B:$B,'Data tổng'!$I:$I=$I189,'Data tổng'!$B:$B&lt;&gt;$B189),""ok""))"),"ok")</f>
        <v>ok</v>
      </c>
      <c r="M1079" s="16" t="s">
        <v>112</v>
      </c>
      <c r="N1079" s="16" t="s">
        <v>2883</v>
      </c>
      <c r="O1079" s="16"/>
      <c r="P1079" s="16"/>
      <c r="Q1079" s="16"/>
      <c r="R1079" s="16"/>
      <c r="S1079" s="16"/>
      <c r="T1079" s="16"/>
      <c r="U1079" s="22" t="s">
        <v>4047</v>
      </c>
      <c r="V1079" s="23"/>
      <c r="W1079" s="24"/>
      <c r="X1079" s="91">
        <v>44642</v>
      </c>
      <c r="Y1079" s="26"/>
      <c r="Z1079" s="26" t="s">
        <v>4048</v>
      </c>
      <c r="AA1079" s="26" t="s">
        <v>57</v>
      </c>
      <c r="AB1079" s="39">
        <v>44648</v>
      </c>
      <c r="AC1079" s="27" t="s">
        <v>65</v>
      </c>
      <c r="AD1079" s="28">
        <v>44673</v>
      </c>
      <c r="AE1079" s="29" t="s">
        <v>65</v>
      </c>
      <c r="AF1079" s="29" t="s">
        <v>4049</v>
      </c>
      <c r="AG1079" s="35">
        <v>36000000</v>
      </c>
    </row>
    <row r="1080" spans="1:33" ht="409.6" hidden="1">
      <c r="A1080" s="19">
        <v>44655</v>
      </c>
      <c r="B1080" s="16" t="str">
        <f t="shared" si="25"/>
        <v>Hangpt45</v>
      </c>
      <c r="C1080" s="22" t="s">
        <v>1056</v>
      </c>
      <c r="D1080" s="16"/>
      <c r="E1080" s="16"/>
      <c r="F1080" s="17" t="str">
        <f t="shared" si="23"/>
        <v>Có lịch PV</v>
      </c>
      <c r="G1080" s="16" t="s">
        <v>4051</v>
      </c>
      <c r="H1080" s="18">
        <v>977456159</v>
      </c>
      <c r="I1080" s="16" t="s">
        <v>4052</v>
      </c>
      <c r="J1080" s="15"/>
      <c r="K1080" s="16" t="s">
        <v>4053</v>
      </c>
      <c r="L1080" s="21" t="str">
        <f ca="1">IFERROR(__xludf.DUMMYFUNCTION("if(or(countifs($H$3:H191,H191)&gt;1, countifs($I$3:I191,I191)&gt;1),""Trùng"",if(or(COUNTIFS('Data tổng'!$I:$I,$I191)&gt;1,COUNTIFS('Data tổng'!$H:$H,$H191)&gt;1),""Trùng ""&amp;FILTER('Data tổng'!$B:$B,'Data tổng'!$I:$I=$I191,'Data tổng'!$B:$B&lt;&gt;$B191),""ok""))"),"ok")</f>
        <v>ok</v>
      </c>
      <c r="M1080" s="16" t="s">
        <v>83</v>
      </c>
      <c r="N1080" s="16" t="s">
        <v>84</v>
      </c>
      <c r="O1080" s="16"/>
      <c r="P1080" s="16"/>
      <c r="Q1080" s="16"/>
      <c r="R1080" s="16"/>
      <c r="S1080" s="16"/>
      <c r="T1080" s="16"/>
      <c r="U1080" s="22" t="s">
        <v>4054</v>
      </c>
      <c r="V1080" s="23"/>
      <c r="W1080" s="24" t="s">
        <v>57</v>
      </c>
      <c r="X1080" s="133">
        <v>44656</v>
      </c>
      <c r="Y1080" s="33">
        <v>0.70833333333333337</v>
      </c>
      <c r="Z1080" s="26"/>
      <c r="AA1080" s="26"/>
      <c r="AB1080" s="27"/>
      <c r="AC1080" s="27"/>
      <c r="AD1080" s="28"/>
      <c r="AE1080" s="29"/>
      <c r="AF1080" s="29"/>
      <c r="AG1080" s="29"/>
    </row>
    <row r="1081" spans="1:33" ht="26" hidden="1">
      <c r="A1081" s="19">
        <v>44659</v>
      </c>
      <c r="B1081" s="16" t="str">
        <f t="shared" si="25"/>
        <v>Hangpt45</v>
      </c>
      <c r="C1081" s="22" t="s">
        <v>263</v>
      </c>
      <c r="D1081" s="16" t="s">
        <v>417</v>
      </c>
      <c r="E1081" s="16"/>
      <c r="F1081" s="17" t="str">
        <f t="shared" si="23"/>
        <v>Đồng ý offer</v>
      </c>
      <c r="G1081" s="16" t="s">
        <v>4055</v>
      </c>
      <c r="H1081" s="18">
        <v>961130024</v>
      </c>
      <c r="I1081" s="16" t="s">
        <v>4056</v>
      </c>
      <c r="J1081" s="16">
        <v>1993</v>
      </c>
      <c r="K1081" s="30" t="s">
        <v>4057</v>
      </c>
      <c r="L1081" s="21" t="str">
        <f ca="1">IFERROR(__xludf.DUMMYFUNCTION("if(or(countifs($H$3:H192,H192)&gt;1, countifs($I$3:I192,I192)&gt;1),""Trùng"",if(or(COUNTIFS('Data tổng'!$I:$I,$I192)&gt;1,COUNTIFS('Data tổng'!$H:$H,$H192)&gt;1),""Trùng ""&amp;FILTER('Data tổng'!$B:$B,'Data tổng'!$I:$I=$I192,'Data tổng'!$B:$B&lt;&gt;$B192),""ok""))"),"ok")</f>
        <v>ok</v>
      </c>
      <c r="M1081" s="16" t="s">
        <v>112</v>
      </c>
      <c r="N1081" s="16" t="s">
        <v>2883</v>
      </c>
      <c r="O1081" s="16"/>
      <c r="P1081" s="16"/>
      <c r="Q1081" s="16"/>
      <c r="R1081" s="16"/>
      <c r="S1081" s="16"/>
      <c r="T1081" s="16"/>
      <c r="U1081" s="22"/>
      <c r="V1081" s="23"/>
      <c r="W1081" s="24" t="s">
        <v>57</v>
      </c>
      <c r="X1081" s="133">
        <v>44659</v>
      </c>
      <c r="Y1081" s="26"/>
      <c r="Z1081" s="26"/>
      <c r="AA1081" s="26" t="s">
        <v>57</v>
      </c>
      <c r="AB1081" s="39">
        <v>44659</v>
      </c>
      <c r="AC1081" s="27" t="s">
        <v>65</v>
      </c>
      <c r="AD1081" s="28">
        <v>44704</v>
      </c>
      <c r="AE1081" s="29"/>
      <c r="AF1081" s="29" t="s">
        <v>2687</v>
      </c>
      <c r="AG1081" s="35">
        <v>33000000</v>
      </c>
    </row>
    <row r="1082" spans="1:33" ht="263.5" hidden="1">
      <c r="A1082" s="19">
        <v>44663</v>
      </c>
      <c r="B1082" s="16" t="str">
        <f t="shared" si="25"/>
        <v>Hangpt45</v>
      </c>
      <c r="C1082" s="22" t="s">
        <v>1056</v>
      </c>
      <c r="D1082" s="16" t="s">
        <v>417</v>
      </c>
      <c r="E1082" s="16"/>
      <c r="F1082" s="17" t="str">
        <f t="shared" si="23"/>
        <v>Đã nhận được CV</v>
      </c>
      <c r="G1082" s="16" t="s">
        <v>4058</v>
      </c>
      <c r="H1082" s="18">
        <v>915504400</v>
      </c>
      <c r="I1082" s="16" t="s">
        <v>4059</v>
      </c>
      <c r="J1082" s="16">
        <v>1985</v>
      </c>
      <c r="K1082" s="16" t="s">
        <v>4060</v>
      </c>
      <c r="L1082" s="21" t="str">
        <f ca="1">IFERROR(__xludf.DUMMYFUNCTION("if(or(countifs($H$3:H193,H193)&gt;1, countifs($I$3:I193,I193)&gt;1),""Trùng"",if(or(COUNTIFS('Data tổng'!$I:$I,$I193)&gt;1,COUNTIFS('Data tổng'!$H:$H,$H193)&gt;1),""Trùng ""&amp;FILTER('Data tổng'!$B:$B,'Data tổng'!$I:$I=$I193,'Data tổng'!$B:$B&lt;&gt;$B193),""ok""))"),"ok")</f>
        <v>ok</v>
      </c>
      <c r="M1082" s="16" t="s">
        <v>83</v>
      </c>
      <c r="N1082" s="16" t="s">
        <v>84</v>
      </c>
      <c r="O1082" s="16"/>
      <c r="P1082" s="16"/>
      <c r="Q1082" s="16"/>
      <c r="R1082" s="16"/>
      <c r="S1082" s="16"/>
      <c r="T1082" s="16"/>
      <c r="U1082" s="22" t="s">
        <v>4061</v>
      </c>
      <c r="V1082" s="23"/>
      <c r="W1082" s="24" t="s">
        <v>731</v>
      </c>
      <c r="X1082" s="26"/>
      <c r="Y1082" s="26"/>
      <c r="Z1082" s="26"/>
      <c r="AA1082" s="26"/>
      <c r="AB1082" s="27"/>
      <c r="AC1082" s="27"/>
      <c r="AD1082" s="28"/>
      <c r="AE1082" s="29"/>
      <c r="AF1082" s="29"/>
      <c r="AG1082" s="29"/>
    </row>
    <row r="1083" spans="1:33" ht="26" hidden="1">
      <c r="A1083" s="19">
        <v>44663</v>
      </c>
      <c r="B1083" s="16" t="str">
        <f t="shared" si="25"/>
        <v>Hangpt45</v>
      </c>
      <c r="C1083" s="22" t="s">
        <v>155</v>
      </c>
      <c r="D1083" s="16" t="s">
        <v>417</v>
      </c>
      <c r="E1083" s="16"/>
      <c r="F1083" s="17" t="str">
        <f t="shared" si="23"/>
        <v>Đồng ý offer</v>
      </c>
      <c r="G1083" s="16" t="s">
        <v>4062</v>
      </c>
      <c r="H1083" s="18">
        <v>388389419</v>
      </c>
      <c r="I1083" s="16" t="s">
        <v>4063</v>
      </c>
      <c r="J1083" s="15"/>
      <c r="K1083" s="30" t="s">
        <v>4064</v>
      </c>
      <c r="L1083" s="21" t="str">
        <f ca="1">IFERROR(__xludf.DUMMYFUNCTION("if(or(countifs($H$3:H194,H194)&gt;1, countifs($I$3:I194,I194)&gt;1),""Trùng"",if(or(COUNTIFS('Data tổng'!$I:$I,$I194)&gt;1,COUNTIFS('Data tổng'!$H:$H,$H194)&gt;1),""Trùng ""&amp;FILTER('Data tổng'!$B:$B,'Data tổng'!$I:$I=$I194,'Data tổng'!$B:$B&lt;&gt;$B194),""ok""))"),"ok")</f>
        <v>ok</v>
      </c>
      <c r="M1083" s="16" t="s">
        <v>112</v>
      </c>
      <c r="N1083" s="16" t="s">
        <v>2883</v>
      </c>
      <c r="O1083" s="16"/>
      <c r="P1083" s="16"/>
      <c r="Q1083" s="16" t="s">
        <v>44</v>
      </c>
      <c r="R1083" s="16" t="s">
        <v>207</v>
      </c>
      <c r="S1083" s="16"/>
      <c r="T1083" s="16"/>
      <c r="U1083" s="22"/>
      <c r="V1083" s="23"/>
      <c r="W1083" s="24" t="s">
        <v>57</v>
      </c>
      <c r="X1083" s="26"/>
      <c r="Y1083" s="26"/>
      <c r="Z1083" s="26"/>
      <c r="AA1083" s="26"/>
      <c r="AB1083" s="39">
        <v>44664</v>
      </c>
      <c r="AC1083" s="27" t="s">
        <v>65</v>
      </c>
      <c r="AD1083" s="28">
        <v>44704</v>
      </c>
      <c r="AE1083" s="29"/>
      <c r="AF1083" s="29" t="s">
        <v>2687</v>
      </c>
      <c r="AG1083" s="35">
        <v>33000000</v>
      </c>
    </row>
    <row r="1084" spans="1:33" ht="38.5" hidden="1">
      <c r="A1084" s="19">
        <v>44670</v>
      </c>
      <c r="B1084" s="16" t="s">
        <v>2458</v>
      </c>
      <c r="C1084" s="16" t="s">
        <v>155</v>
      </c>
      <c r="D1084" s="16" t="s">
        <v>417</v>
      </c>
      <c r="E1084" s="16" t="s">
        <v>48</v>
      </c>
      <c r="F1084" s="17" t="str">
        <f t="shared" si="23"/>
        <v>Đồng ý offer</v>
      </c>
      <c r="G1084" s="16" t="s">
        <v>4065</v>
      </c>
      <c r="H1084" s="92" t="s">
        <v>4066</v>
      </c>
      <c r="I1084" s="16" t="s">
        <v>4067</v>
      </c>
      <c r="J1084" s="145">
        <v>1994</v>
      </c>
      <c r="K1084" s="20" t="s">
        <v>4068</v>
      </c>
      <c r="L1084" s="21" t="str">
        <f ca="1">IFERROR(__xludf.DUMMYFUNCTION("if(or(countifs($H$3:H195,H195)&gt;1, countifs($I$3:I195,I195)&gt;1),""Trùng"",if(or(COUNTIFS('Data tổng'!$I:$I,$I195)&gt;1,COUNTIFS('Data tổng'!$H:$H,$H195)&gt;1),""Trùng ""&amp;FILTER('Data tổng'!$B:$B,'Data tổng'!$I:$I=$I195,'Data tổng'!$B:$B&lt;&gt;$B195),""ok""))"),"ok")</f>
        <v>ok</v>
      </c>
      <c r="M1084" s="16" t="s">
        <v>801</v>
      </c>
      <c r="N1084" s="16" t="s">
        <v>3030</v>
      </c>
      <c r="O1084" s="16"/>
      <c r="P1084" s="16"/>
      <c r="Q1084" s="16" t="s">
        <v>44</v>
      </c>
      <c r="R1084" s="16"/>
      <c r="T1084" s="16"/>
      <c r="U1084" s="21" t="s">
        <v>4069</v>
      </c>
      <c r="V1084" s="23"/>
      <c r="W1084" s="24" t="s">
        <v>57</v>
      </c>
      <c r="X1084" s="25">
        <v>44671</v>
      </c>
      <c r="Y1084" s="33">
        <v>0.45833333333333331</v>
      </c>
      <c r="Z1084" s="26" t="s">
        <v>2883</v>
      </c>
      <c r="AA1084" s="26" t="s">
        <v>57</v>
      </c>
      <c r="AB1084" s="39">
        <v>44677</v>
      </c>
      <c r="AC1084" s="27" t="s">
        <v>65</v>
      </c>
      <c r="AD1084" s="28">
        <v>44706</v>
      </c>
      <c r="AE1084" s="29"/>
      <c r="AF1084" s="29" t="s">
        <v>2687</v>
      </c>
      <c r="AG1084" s="35">
        <v>28000000</v>
      </c>
    </row>
    <row r="1085" spans="1:33" ht="409.6" hidden="1">
      <c r="A1085" s="146">
        <v>44390</v>
      </c>
      <c r="B1085" s="82" t="s">
        <v>4070</v>
      </c>
      <c r="C1085" s="82" t="s">
        <v>78</v>
      </c>
      <c r="E1085" s="82"/>
      <c r="F1085" s="17" t="str">
        <f t="shared" ref="F1085:F1113" si="26">IF(G1085="","",IF(AE1085="Yes", "Đã onboard", IF(AE1085="No", "Không onboard", IF(AC1085="Yes", "Đồng ý offer", IF(AC1085="Consider", "Cân nhắc offer",IF(AC1085="No", "Từ chối offer", IF(AA1085="Pass", "Pass Phỏng vấn", IF(AA1085="Fail", "Fail Phỏng vấn", IF(AA1085="Cancel", "Hủy Phỏng vấn", IF(AA1085="Reject", "Từ chối Phỏng vấn", IF(AA1085="Consider", "Cân nhắc KQ PV", IF(AND(X1085&lt;&gt;"",AA1085="",W1085="Pass"), "Có lịch PV",IF(W1085="Pass","Pass CV",IF(W1085="Fail","Fail CV",IF(W1085="Reject","Từ chối ứng tuyển", IF(W1085="Consider","Cân nhắc CV","Đã nhận được CV"))))))))))))))))</f>
        <v>Fail Phỏng vấn</v>
      </c>
      <c r="G1085" s="147" t="s">
        <v>1630</v>
      </c>
      <c r="H1085" s="148">
        <v>974237380</v>
      </c>
      <c r="I1085" s="149" t="s">
        <v>4071</v>
      </c>
      <c r="J1085" s="150"/>
      <c r="K1085" s="151" t="s">
        <v>4072</v>
      </c>
      <c r="L1085" s="152" t="str">
        <f ca="1">IFERROR(__xludf.DUMMYFUNCTION("if(or(countifs($H$3:H4,H4)&gt;1, countifs($I$3:I4,I4)&gt;1),""Trùng"",if(or(COUNTIFS('Data tổng'!$I:$I,$I4)&gt;1,COUNTIFS('Data tổng'!$H:$H,$H4)&gt;1),""Trùng ""&amp;FILTER('Data tổng'!$B:$B,'Data tổng'!$I:$I=$I4,'Data tổng'!$B:$B&lt;&gt;$B4),""ok""))"),"ok")</f>
        <v>ok</v>
      </c>
      <c r="M1085" s="147" t="s">
        <v>149</v>
      </c>
      <c r="N1085" s="82" t="s">
        <v>150</v>
      </c>
      <c r="O1085" s="82" t="s">
        <v>53</v>
      </c>
      <c r="P1085" s="82" t="s">
        <v>54</v>
      </c>
      <c r="Q1085" s="82"/>
      <c r="R1085" s="82"/>
      <c r="S1085" s="82"/>
      <c r="T1085" s="82" t="s">
        <v>87</v>
      </c>
      <c r="U1085" s="153" t="s">
        <v>4073</v>
      </c>
      <c r="V1085" s="154"/>
      <c r="W1085" s="82" t="s">
        <v>57</v>
      </c>
      <c r="X1085" s="155">
        <v>44394</v>
      </c>
      <c r="Y1085" s="156">
        <v>0.41666666666666669</v>
      </c>
      <c r="Z1085" s="82" t="s">
        <v>127</v>
      </c>
      <c r="AA1085" s="82" t="s">
        <v>47</v>
      </c>
      <c r="AB1085" s="82"/>
      <c r="AC1085" s="82"/>
      <c r="AD1085" s="82"/>
      <c r="AE1085" s="82"/>
      <c r="AF1085" s="82"/>
      <c r="AG1085" s="82"/>
    </row>
    <row r="1086" spans="1:33" ht="76" hidden="1">
      <c r="A1086" s="146">
        <v>44390</v>
      </c>
      <c r="B1086" s="82" t="s">
        <v>4070</v>
      </c>
      <c r="C1086" s="82" t="s">
        <v>34</v>
      </c>
      <c r="D1086" s="82"/>
      <c r="E1086" s="82"/>
      <c r="F1086" s="17" t="str">
        <f t="shared" si="26"/>
        <v>Đã nhận được CV</v>
      </c>
      <c r="G1086" s="147" t="s">
        <v>4074</v>
      </c>
      <c r="H1086" s="148">
        <v>825401352</v>
      </c>
      <c r="I1086" s="149" t="s">
        <v>4075</v>
      </c>
      <c r="J1086" s="150"/>
      <c r="K1086" s="157" t="s">
        <v>4076</v>
      </c>
      <c r="L1086" s="152" t="str">
        <f ca="1">IFERROR(__xludf.DUMMYFUNCTION("if(or(countifs($H$3:H4,H4)&gt;1, countifs($I$3:I4,I4)&gt;1),""Trùng"",if(or(COUNTIFS('Data tổng'!$I:$I,$I4)&gt;1,COUNTIFS('Data tổng'!$H:$H,$H4)&gt;1),""Trùng ""&amp;FILTER('Data tổng'!$B:$B,'Data tổng'!$I:$I=$I4,'Data tổng'!$B:$B&lt;&gt;$B4),""ok""))"),"ok")</f>
        <v>ok</v>
      </c>
      <c r="M1086" s="147" t="s">
        <v>149</v>
      </c>
      <c r="N1086" s="82" t="s">
        <v>150</v>
      </c>
      <c r="O1086" s="82" t="s">
        <v>524</v>
      </c>
      <c r="P1086" s="82" t="s">
        <v>4077</v>
      </c>
      <c r="Q1086" s="82" t="s">
        <v>284</v>
      </c>
      <c r="R1086" s="82"/>
      <c r="S1086" s="158"/>
      <c r="T1086" s="82" t="s">
        <v>55</v>
      </c>
      <c r="U1086" s="159" t="s">
        <v>4078</v>
      </c>
      <c r="V1086" s="154"/>
      <c r="W1086" s="82"/>
      <c r="X1086" s="155"/>
      <c r="Y1086" s="160"/>
      <c r="Z1086" s="82"/>
      <c r="AA1086" s="82"/>
      <c r="AB1086" s="82"/>
      <c r="AC1086" s="82"/>
      <c r="AD1086" s="82"/>
      <c r="AE1086" s="82"/>
      <c r="AF1086" s="82"/>
      <c r="AG1086" s="82"/>
    </row>
    <row r="1087" spans="1:33" ht="26" hidden="1">
      <c r="A1087" s="146">
        <v>44390</v>
      </c>
      <c r="B1087" s="82" t="str">
        <f t="shared" ref="B1087:B1110" si="27">IF(A1087&lt;&gt;"",B1086,"")</f>
        <v>Hongbt12</v>
      </c>
      <c r="C1087" s="82" t="s">
        <v>163</v>
      </c>
      <c r="D1087" s="82"/>
      <c r="E1087" s="82"/>
      <c r="F1087" s="17" t="str">
        <f t="shared" si="26"/>
        <v>Đã nhận được CV</v>
      </c>
      <c r="G1087" s="161" t="s">
        <v>4079</v>
      </c>
      <c r="H1087" s="148">
        <v>389843092</v>
      </c>
      <c r="I1087" s="149" t="s">
        <v>4080</v>
      </c>
      <c r="J1087" s="150"/>
      <c r="K1087" s="162" t="s">
        <v>4081</v>
      </c>
      <c r="L1087" s="152" t="str">
        <f ca="1">IFERROR(__xludf.DUMMYFUNCTION("if(or(countifs($H$3:H5,H5)&gt;1, countifs($I$3:I5,I5)&gt;1),""Trùng"",if(or(COUNTIFS('Data tổng'!$I:$I,$I5)&gt;1,COUNTIFS('Data tổng'!$H:$H,$H5)&gt;1),""Trùng ""&amp;FILTER('Data tổng'!$B:$B,'Data tổng'!$I:$I=$I5,'Data tổng'!$B:$B&lt;&gt;$B5),""ok""))"),"ok")</f>
        <v>ok</v>
      </c>
      <c r="M1087" s="147" t="s">
        <v>83</v>
      </c>
      <c r="N1087" s="82" t="s">
        <v>84</v>
      </c>
      <c r="O1087" s="82" t="s">
        <v>113</v>
      </c>
      <c r="P1087" s="82" t="s">
        <v>54</v>
      </c>
      <c r="Q1087" s="82" t="s">
        <v>178</v>
      </c>
      <c r="R1087" s="82"/>
      <c r="S1087" s="158"/>
      <c r="T1087" s="82" t="s">
        <v>55</v>
      </c>
      <c r="U1087" s="153"/>
      <c r="V1087" s="154"/>
      <c r="W1087" s="82"/>
      <c r="X1087" s="155"/>
      <c r="Y1087" s="160"/>
      <c r="Z1087" s="82"/>
      <c r="AA1087" s="82"/>
      <c r="AB1087" s="82"/>
      <c r="AC1087" s="82"/>
      <c r="AD1087" s="82"/>
      <c r="AE1087" s="82"/>
      <c r="AF1087" s="82"/>
      <c r="AG1087" s="82"/>
    </row>
    <row r="1088" spans="1:33" ht="26" hidden="1">
      <c r="A1088" s="146">
        <v>44390</v>
      </c>
      <c r="B1088" s="82" t="str">
        <f t="shared" si="27"/>
        <v>Hongbt12</v>
      </c>
      <c r="C1088" s="82" t="s">
        <v>78</v>
      </c>
      <c r="D1088" s="82"/>
      <c r="E1088" s="82"/>
      <c r="F1088" s="17" t="str">
        <f t="shared" si="26"/>
        <v>Đã nhận được CV</v>
      </c>
      <c r="G1088" s="147" t="s">
        <v>4082</v>
      </c>
      <c r="H1088" s="148">
        <v>392485834</v>
      </c>
      <c r="I1088" s="149" t="s">
        <v>4083</v>
      </c>
      <c r="J1088" s="150"/>
      <c r="K1088" s="157" t="s">
        <v>4084</v>
      </c>
      <c r="L1088" s="152" t="str">
        <f ca="1">IFERROR(__xludf.DUMMYFUNCTION("if(or(countifs($H$3:H6,H6)&gt;1, countifs($I$3:I6,I6)&gt;1),""Trùng"",if(or(COUNTIFS('Data tổng'!$I:$I,$I6)&gt;1,COUNTIFS('Data tổng'!$H:$H,$H6)&gt;1),""Trùng ""&amp;FILTER('Data tổng'!$B:$B,'Data tổng'!$I:$I=$I6,'Data tổng'!$B:$B&lt;&gt;$B6),""ok""))"),"ok")</f>
        <v>ok</v>
      </c>
      <c r="M1088" s="147" t="s">
        <v>149</v>
      </c>
      <c r="N1088" s="82" t="s">
        <v>150</v>
      </c>
      <c r="O1088" s="82" t="s">
        <v>85</v>
      </c>
      <c r="P1088" s="82" t="s">
        <v>106</v>
      </c>
      <c r="Q1088" s="82"/>
      <c r="R1088" s="82"/>
      <c r="S1088" s="158"/>
      <c r="T1088" s="82" t="s">
        <v>55</v>
      </c>
      <c r="U1088" s="153"/>
      <c r="V1088" s="154"/>
      <c r="W1088" s="82"/>
      <c r="X1088" s="155"/>
      <c r="Y1088" s="156"/>
      <c r="Z1088" s="82"/>
      <c r="AA1088" s="82"/>
      <c r="AB1088" s="82"/>
      <c r="AC1088" s="82"/>
      <c r="AD1088" s="82"/>
      <c r="AE1088" s="82"/>
      <c r="AF1088" s="82"/>
      <c r="AG1088" s="82"/>
    </row>
    <row r="1089" spans="1:33" ht="26" hidden="1">
      <c r="A1089" s="146">
        <v>44390</v>
      </c>
      <c r="B1089" s="82" t="str">
        <f t="shared" si="27"/>
        <v>Hongbt12</v>
      </c>
      <c r="C1089" s="82" t="s">
        <v>155</v>
      </c>
      <c r="D1089" s="82"/>
      <c r="E1089" s="82"/>
      <c r="F1089" s="17" t="str">
        <f t="shared" si="26"/>
        <v>Đã nhận được CV</v>
      </c>
      <c r="G1089" s="147" t="s">
        <v>4085</v>
      </c>
      <c r="H1089" s="148" t="s">
        <v>4086</v>
      </c>
      <c r="I1089" s="148" t="s">
        <v>4087</v>
      </c>
      <c r="J1089" s="160">
        <v>2000</v>
      </c>
      <c r="K1089" s="157" t="s">
        <v>4088</v>
      </c>
      <c r="L1089" s="152" t="str">
        <f ca="1">IFERROR(__xludf.DUMMYFUNCTION("if(or(countifs($H$3:H7,H7)&gt;1, countifs($I$3:I7,I7)&gt;1),""Trùng"",if(or(COUNTIFS('Data tổng'!$I:$I,$I7)&gt;1,COUNTIFS('Data tổng'!$H:$H,$H7)&gt;1),""Trùng ""&amp;FILTER('Data tổng'!$B:$B,'Data tổng'!$I:$I=$I7,'Data tổng'!$B:$B&lt;&gt;$B7),""ok""))"),"ok")</f>
        <v>ok</v>
      </c>
      <c r="M1089" s="147" t="s">
        <v>149</v>
      </c>
      <c r="N1089" s="82" t="s">
        <v>150</v>
      </c>
      <c r="O1089" s="82" t="s">
        <v>524</v>
      </c>
      <c r="P1089" s="82"/>
      <c r="Q1089" s="82"/>
      <c r="R1089" s="82"/>
      <c r="S1089" s="158"/>
      <c r="T1089" s="82"/>
      <c r="U1089" s="153"/>
      <c r="V1089" s="154"/>
      <c r="W1089" s="82"/>
      <c r="X1089" s="155"/>
      <c r="Y1089" s="160"/>
      <c r="Z1089" s="82"/>
      <c r="AA1089" s="82"/>
      <c r="AB1089" s="82"/>
      <c r="AC1089" s="82"/>
      <c r="AD1089" s="82"/>
      <c r="AE1089" s="82"/>
      <c r="AF1089" s="82"/>
      <c r="AG1089" s="82"/>
    </row>
    <row r="1090" spans="1:33" ht="26" hidden="1">
      <c r="A1090" s="146">
        <v>44391</v>
      </c>
      <c r="B1090" s="82" t="str">
        <f t="shared" si="27"/>
        <v>Hongbt12</v>
      </c>
      <c r="C1090" s="82" t="s">
        <v>34</v>
      </c>
      <c r="D1090" s="82"/>
      <c r="E1090" s="82"/>
      <c r="F1090" s="17" t="str">
        <f t="shared" si="26"/>
        <v>Đã nhận được CV</v>
      </c>
      <c r="G1090" s="161" t="s">
        <v>4089</v>
      </c>
      <c r="H1090" s="148">
        <v>347778774</v>
      </c>
      <c r="I1090" s="149" t="s">
        <v>4090</v>
      </c>
      <c r="J1090" s="150"/>
      <c r="K1090" s="162" t="s">
        <v>4091</v>
      </c>
      <c r="L1090" s="152" t="str">
        <f ca="1">IFERROR(__xludf.DUMMYFUNCTION("if(or(countifs($H$3:H8,H8)&gt;1, countifs($I$3:I8,I8)&gt;1),""Trùng"",if(or(COUNTIFS('Data tổng'!$I:$I,$I8)&gt;1,COUNTIFS('Data tổng'!$H:$H,$H8)&gt;1),""Trùng ""&amp;FILTER('Data tổng'!$B:$B,'Data tổng'!$I:$I=$I8,'Data tổng'!$B:$B&lt;&gt;$B8),""ok""))"),"ok")</f>
        <v>ok</v>
      </c>
      <c r="M1090" s="147" t="s">
        <v>149</v>
      </c>
      <c r="N1090" s="82" t="s">
        <v>150</v>
      </c>
      <c r="O1090" s="82" t="s">
        <v>94</v>
      </c>
      <c r="P1090" s="82" t="s">
        <v>76</v>
      </c>
      <c r="Q1090" s="82" t="s">
        <v>207</v>
      </c>
      <c r="R1090" s="82"/>
      <c r="S1090" s="158"/>
      <c r="T1090" s="82" t="s">
        <v>55</v>
      </c>
      <c r="U1090" s="153"/>
      <c r="V1090" s="154"/>
      <c r="W1090" s="82"/>
      <c r="X1090" s="155"/>
      <c r="Y1090" s="160"/>
      <c r="Z1090" s="82"/>
      <c r="AA1090" s="82"/>
      <c r="AB1090" s="82"/>
      <c r="AC1090" s="82"/>
      <c r="AD1090" s="82"/>
      <c r="AE1090" s="82"/>
      <c r="AF1090" s="82"/>
      <c r="AG1090" s="82"/>
    </row>
    <row r="1091" spans="1:33" ht="26" hidden="1">
      <c r="A1091" s="146">
        <v>44391</v>
      </c>
      <c r="B1091" s="82" t="str">
        <f t="shared" si="27"/>
        <v>Hongbt12</v>
      </c>
      <c r="C1091" s="82" t="s">
        <v>78</v>
      </c>
      <c r="D1091" s="82"/>
      <c r="E1091" s="82"/>
      <c r="F1091" s="17" t="str">
        <f t="shared" si="26"/>
        <v>Đã nhận được CV</v>
      </c>
      <c r="G1091" s="161" t="s">
        <v>4092</v>
      </c>
      <c r="H1091" s="148">
        <v>983236453</v>
      </c>
      <c r="I1091" s="149" t="s">
        <v>4093</v>
      </c>
      <c r="J1091" s="150"/>
      <c r="K1091" s="162" t="s">
        <v>4094</v>
      </c>
      <c r="L1091" s="152" t="str">
        <f ca="1">IFERROR(__xludf.DUMMYFUNCTION("if(or(countifs($H$3:H9,H9)&gt;1, countifs($I$3:I9,I9)&gt;1),""Trùng"",if(or(COUNTIFS('Data tổng'!$I:$I,$I9)&gt;1,COUNTIFS('Data tổng'!$H:$H,$H9)&gt;1),""Trùng ""&amp;FILTER('Data tổng'!$B:$B,'Data tổng'!$I:$I=$I9,'Data tổng'!$B:$B&lt;&gt;$B9),""ok""))"),"ok")</f>
        <v>ok</v>
      </c>
      <c r="M1091" s="147" t="s">
        <v>149</v>
      </c>
      <c r="N1091" s="82" t="s">
        <v>150</v>
      </c>
      <c r="O1091" s="82" t="s">
        <v>76</v>
      </c>
      <c r="P1091" s="82" t="s">
        <v>54</v>
      </c>
      <c r="Q1091" s="82"/>
      <c r="R1091" s="82"/>
      <c r="S1091" s="82"/>
      <c r="T1091" s="82" t="s">
        <v>87</v>
      </c>
      <c r="U1091" s="153"/>
      <c r="V1091" s="154"/>
      <c r="W1091" s="82"/>
      <c r="X1091" s="155"/>
      <c r="Y1091" s="160"/>
      <c r="Z1091" s="82"/>
      <c r="AA1091" s="82"/>
      <c r="AB1091" s="82"/>
      <c r="AC1091" s="82"/>
      <c r="AD1091" s="82"/>
      <c r="AE1091" s="82"/>
      <c r="AF1091" s="82"/>
      <c r="AG1091" s="82"/>
    </row>
    <row r="1092" spans="1:33" ht="126" hidden="1">
      <c r="A1092" s="146">
        <v>44391</v>
      </c>
      <c r="B1092" s="82" t="str">
        <f t="shared" si="27"/>
        <v>Hongbt12</v>
      </c>
      <c r="C1092" s="82" t="s">
        <v>155</v>
      </c>
      <c r="D1092" s="82" t="s">
        <v>457</v>
      </c>
      <c r="E1092" s="82"/>
      <c r="F1092" s="17" t="str">
        <f t="shared" si="26"/>
        <v>Đã onboard</v>
      </c>
      <c r="G1092" s="161" t="s">
        <v>4095</v>
      </c>
      <c r="H1092" s="149">
        <v>356258005</v>
      </c>
      <c r="I1092" s="149" t="s">
        <v>4096</v>
      </c>
      <c r="J1092" s="160">
        <v>1987</v>
      </c>
      <c r="K1092" s="162" t="s">
        <v>4097</v>
      </c>
      <c r="L1092" s="152" t="str">
        <f ca="1">IFERROR(__xludf.DUMMYFUNCTION("if(or(countifs($H$3:H10,H10)&gt;1, countifs($I$3:I10,I10)&gt;1),""Trùng"",if(or(COUNTIFS('Data tổng'!$I:$I,$I10)&gt;1,COUNTIFS('Data tổng'!$H:$H,$H10)&gt;1),""Trùng ""&amp;FILTER('Data tổng'!$B:$B,'Data tổng'!$I:$I=$I10,'Data tổng'!$B:$B&lt;&gt;$B10),""ok""))"),"ok")</f>
        <v>ok</v>
      </c>
      <c r="M1092" s="147" t="s">
        <v>217</v>
      </c>
      <c r="N1092" s="82"/>
      <c r="O1092" s="82"/>
      <c r="P1092" s="82"/>
      <c r="Q1092" s="82"/>
      <c r="R1092" s="82"/>
      <c r="S1092" s="82"/>
      <c r="T1092" s="82" t="s">
        <v>100</v>
      </c>
      <c r="U1092" s="153" t="s">
        <v>4098</v>
      </c>
      <c r="V1092" s="154"/>
      <c r="W1092" s="82" t="s">
        <v>57</v>
      </c>
      <c r="X1092" s="155">
        <v>44393</v>
      </c>
      <c r="Y1092" s="156">
        <v>0.41666666666666669</v>
      </c>
      <c r="Z1092" s="82" t="s">
        <v>1354</v>
      </c>
      <c r="AA1092" s="82" t="s">
        <v>57</v>
      </c>
      <c r="AB1092" s="163">
        <v>44398</v>
      </c>
      <c r="AC1092" s="82" t="s">
        <v>65</v>
      </c>
      <c r="AD1092" s="164">
        <v>44403</v>
      </c>
      <c r="AE1092" s="82" t="s">
        <v>65</v>
      </c>
      <c r="AF1092" s="82" t="s">
        <v>3482</v>
      </c>
      <c r="AG1092" s="165">
        <v>35000000</v>
      </c>
    </row>
    <row r="1093" spans="1:33" ht="38.5" hidden="1">
      <c r="A1093" s="146">
        <v>44392</v>
      </c>
      <c r="B1093" s="82" t="str">
        <f t="shared" si="27"/>
        <v>Hongbt12</v>
      </c>
      <c r="C1093" s="82" t="s">
        <v>250</v>
      </c>
      <c r="D1093" s="82"/>
      <c r="E1093" s="82"/>
      <c r="F1093" s="17" t="str">
        <f t="shared" si="26"/>
        <v>Đã nhận được CV</v>
      </c>
      <c r="G1093" s="161" t="s">
        <v>4099</v>
      </c>
      <c r="H1093" s="148">
        <v>388643399</v>
      </c>
      <c r="I1093" s="149" t="s">
        <v>4100</v>
      </c>
      <c r="J1093" s="150"/>
      <c r="K1093" s="162" t="s">
        <v>4101</v>
      </c>
      <c r="L1093" s="152" t="str">
        <f ca="1">IFERROR(__xludf.DUMMYFUNCTION("if(or(countifs($H$3:H11,H11)&gt;1, countifs($I$3:I11,I11)&gt;1),""Trùng"",if(or(COUNTIFS('Data tổng'!$I:$I,$I11)&gt;1,COUNTIFS('Data tổng'!$H:$H,$H11)&gt;1),""Trùng ""&amp;FILTER('Data tổng'!$B:$B,'Data tổng'!$I:$I=$I11,'Data tổng'!$B:$B&lt;&gt;$B11),""ok""))"),"ok")</f>
        <v>ok</v>
      </c>
      <c r="M1093" s="147" t="s">
        <v>149</v>
      </c>
      <c r="N1093" s="82" t="s">
        <v>150</v>
      </c>
      <c r="O1093" s="82" t="s">
        <v>85</v>
      </c>
      <c r="P1093" s="82" t="s">
        <v>43</v>
      </c>
      <c r="Q1093" s="82"/>
      <c r="R1093" s="82"/>
      <c r="S1093" s="82"/>
      <c r="T1093" s="82" t="s">
        <v>55</v>
      </c>
      <c r="U1093" s="153" t="s">
        <v>4102</v>
      </c>
      <c r="V1093" s="154"/>
      <c r="W1093" s="82"/>
      <c r="X1093" s="155"/>
      <c r="Y1093" s="160"/>
      <c r="Z1093" s="82"/>
      <c r="AA1093" s="82"/>
      <c r="AB1093" s="82"/>
      <c r="AC1093" s="82"/>
      <c r="AD1093" s="82"/>
      <c r="AE1093" s="82"/>
      <c r="AF1093" s="82"/>
      <c r="AG1093" s="82"/>
    </row>
    <row r="1094" spans="1:33" ht="63.5" hidden="1">
      <c r="A1094" s="146">
        <v>44392</v>
      </c>
      <c r="B1094" s="82" t="str">
        <f t="shared" si="27"/>
        <v>Hongbt12</v>
      </c>
      <c r="C1094" s="82" t="s">
        <v>163</v>
      </c>
      <c r="D1094" s="82" t="s">
        <v>34</v>
      </c>
      <c r="E1094" s="82"/>
      <c r="F1094" s="17" t="str">
        <f t="shared" si="26"/>
        <v>Đã onboard</v>
      </c>
      <c r="G1094" s="161" t="s">
        <v>4103</v>
      </c>
      <c r="H1094" s="148">
        <v>986494297</v>
      </c>
      <c r="I1094" s="148" t="s">
        <v>4104</v>
      </c>
      <c r="J1094" s="150"/>
      <c r="K1094" s="162" t="s">
        <v>4105</v>
      </c>
      <c r="L1094" s="152" t="str">
        <f ca="1">IFERROR(__xludf.DUMMYFUNCTION("if(or(countifs($H$3:H12,H12)&gt;1, countifs($I$3:I12,I12)&gt;1),""Trùng"",if(or(COUNTIFS('Data tổng'!$I:$I,$I12)&gt;1,COUNTIFS('Data tổng'!$H:$H,$H12)&gt;1),""Trùng ""&amp;FILTER('Data tổng'!$B:$B,'Data tổng'!$I:$I=$I12,'Data tổng'!$B:$B&lt;&gt;$B12),""ok""))"),"ok")</f>
        <v>ok</v>
      </c>
      <c r="M1094" s="147" t="s">
        <v>149</v>
      </c>
      <c r="N1094" s="82" t="s">
        <v>150</v>
      </c>
      <c r="O1094" s="82" t="s">
        <v>76</v>
      </c>
      <c r="P1094" s="82" t="s">
        <v>54</v>
      </c>
      <c r="Q1094" s="82" t="s">
        <v>178</v>
      </c>
      <c r="R1094" s="82"/>
      <c r="S1094" s="82"/>
      <c r="T1094" s="82" t="s">
        <v>55</v>
      </c>
      <c r="U1094" s="153" t="s">
        <v>4106</v>
      </c>
      <c r="V1094" s="154"/>
      <c r="W1094" s="82" t="s">
        <v>57</v>
      </c>
      <c r="X1094" s="155">
        <v>44394</v>
      </c>
      <c r="Y1094" s="156">
        <v>0.4375</v>
      </c>
      <c r="Z1094" s="82" t="s">
        <v>1354</v>
      </c>
      <c r="AA1094" s="82" t="s">
        <v>57</v>
      </c>
      <c r="AB1094" s="163">
        <v>44396</v>
      </c>
      <c r="AC1094" s="82" t="s">
        <v>65</v>
      </c>
      <c r="AD1094" s="164">
        <v>44431</v>
      </c>
      <c r="AE1094" s="82" t="s">
        <v>65</v>
      </c>
      <c r="AF1094" s="82" t="s">
        <v>3482</v>
      </c>
      <c r="AG1094" s="82">
        <v>0</v>
      </c>
    </row>
    <row r="1095" spans="1:33" ht="76" hidden="1">
      <c r="A1095" s="146">
        <v>44392</v>
      </c>
      <c r="B1095" s="82" t="str">
        <f t="shared" si="27"/>
        <v>Hongbt12</v>
      </c>
      <c r="C1095" s="82" t="s">
        <v>155</v>
      </c>
      <c r="D1095" s="82"/>
      <c r="E1095" s="82"/>
      <c r="F1095" s="17" t="str">
        <f t="shared" si="26"/>
        <v>Đã nhận được CV</v>
      </c>
      <c r="G1095" s="161" t="s">
        <v>4107</v>
      </c>
      <c r="H1095" s="149">
        <v>912049106</v>
      </c>
      <c r="I1095" s="149" t="s">
        <v>4108</v>
      </c>
      <c r="J1095" s="160">
        <v>1997</v>
      </c>
      <c r="K1095" s="162" t="s">
        <v>4109</v>
      </c>
      <c r="L1095" s="152" t="str">
        <f ca="1">IFERROR(__xludf.DUMMYFUNCTION("if(or(countifs($H$3:H13,H13)&gt;1, countifs($I$3:I13,I13)&gt;1),""Trùng"",if(or(COUNTIFS('Data tổng'!$I:$I,$I13)&gt;1,COUNTIFS('Data tổng'!$H:$H,$H13)&gt;1),""Trùng ""&amp;FILTER('Data tổng'!$B:$B,'Data tổng'!$I:$I=$I13,'Data tổng'!$B:$B&lt;&gt;$B13),""ok""))"),"ok")</f>
        <v>ok</v>
      </c>
      <c r="M1095" s="147" t="s">
        <v>83</v>
      </c>
      <c r="N1095" s="82" t="s">
        <v>84</v>
      </c>
      <c r="O1095" s="82"/>
      <c r="P1095" s="82"/>
      <c r="Q1095" s="82"/>
      <c r="R1095" s="82"/>
      <c r="S1095" s="82"/>
      <c r="T1095" s="82"/>
      <c r="U1095" s="166" t="s">
        <v>4110</v>
      </c>
      <c r="V1095" s="154"/>
      <c r="W1095" s="82"/>
      <c r="X1095" s="155"/>
      <c r="Y1095" s="160"/>
      <c r="Z1095" s="82"/>
      <c r="AA1095" s="82"/>
      <c r="AB1095" s="82"/>
      <c r="AC1095" s="82"/>
      <c r="AD1095" s="82"/>
      <c r="AE1095" s="82"/>
      <c r="AF1095" s="82"/>
      <c r="AG1095" s="82"/>
    </row>
    <row r="1096" spans="1:33" ht="409.6" hidden="1">
      <c r="A1096" s="146">
        <v>44392</v>
      </c>
      <c r="B1096" s="82" t="str">
        <f t="shared" si="27"/>
        <v>Hongbt12</v>
      </c>
      <c r="C1096" s="82" t="s">
        <v>155</v>
      </c>
      <c r="D1096" s="82" t="s">
        <v>35</v>
      </c>
      <c r="E1096" s="82"/>
      <c r="F1096" s="17" t="str">
        <f t="shared" si="26"/>
        <v>Đã onboard</v>
      </c>
      <c r="G1096" s="161" t="s">
        <v>4111</v>
      </c>
      <c r="H1096" s="148">
        <v>866919545</v>
      </c>
      <c r="I1096" s="149" t="s">
        <v>4112</v>
      </c>
      <c r="J1096" s="160">
        <v>1988</v>
      </c>
      <c r="K1096" s="162" t="s">
        <v>4113</v>
      </c>
      <c r="L1096" s="152" t="str">
        <f ca="1">IFERROR(__xludf.DUMMYFUNCTION("if(or(countifs($H$3:H14,H14)&gt;1, countifs($I$3:I14,I14)&gt;1),""Trùng"",if(or(COUNTIFS('Data tổng'!$I:$I,$I14)&gt;1,COUNTIFS('Data tổng'!$H:$H,$H14)&gt;1),""Trùng ""&amp;FILTER('Data tổng'!$B:$B,'Data tổng'!$I:$I=$I14,'Data tổng'!$B:$B&lt;&gt;$B14),""ok""))"),"ok")</f>
        <v>ok</v>
      </c>
      <c r="M1096" s="147" t="s">
        <v>149</v>
      </c>
      <c r="N1096" s="82" t="s">
        <v>150</v>
      </c>
      <c r="O1096" s="82" t="s">
        <v>113</v>
      </c>
      <c r="P1096" s="82" t="s">
        <v>43</v>
      </c>
      <c r="Q1096" s="82" t="s">
        <v>207</v>
      </c>
      <c r="R1096" s="82" t="s">
        <v>44</v>
      </c>
      <c r="S1096" s="82"/>
      <c r="T1096" s="82" t="s">
        <v>87</v>
      </c>
      <c r="U1096" s="153" t="s">
        <v>4114</v>
      </c>
      <c r="V1096" s="154"/>
      <c r="W1096" s="82" t="s">
        <v>57</v>
      </c>
      <c r="X1096" s="155">
        <v>44399</v>
      </c>
      <c r="Y1096" s="156">
        <v>0.625</v>
      </c>
      <c r="Z1096" s="82" t="s">
        <v>1354</v>
      </c>
      <c r="AA1096" s="82" t="s">
        <v>57</v>
      </c>
      <c r="AB1096" s="164">
        <v>44403</v>
      </c>
      <c r="AC1096" s="82" t="s">
        <v>65</v>
      </c>
      <c r="AD1096" s="155">
        <v>44424</v>
      </c>
      <c r="AE1096" s="82" t="s">
        <v>65</v>
      </c>
      <c r="AF1096" s="82" t="s">
        <v>3482</v>
      </c>
      <c r="AG1096" s="165">
        <v>5000000</v>
      </c>
    </row>
    <row r="1097" spans="1:33" ht="63.5" hidden="1">
      <c r="A1097" s="146">
        <v>44393</v>
      </c>
      <c r="B1097" s="82" t="str">
        <f t="shared" si="27"/>
        <v>Hongbt12</v>
      </c>
      <c r="C1097" s="82" t="s">
        <v>250</v>
      </c>
      <c r="D1097" s="82"/>
      <c r="E1097" s="82"/>
      <c r="F1097" s="17" t="str">
        <f t="shared" si="26"/>
        <v>Đã nhận được CV</v>
      </c>
      <c r="G1097" s="161" t="s">
        <v>4115</v>
      </c>
      <c r="H1097" s="149">
        <v>931580383</v>
      </c>
      <c r="I1097" s="149" t="s">
        <v>4116</v>
      </c>
      <c r="J1097" s="167"/>
      <c r="K1097" s="162" t="s">
        <v>4117</v>
      </c>
      <c r="L1097" s="152" t="str">
        <f ca="1">IFERROR(__xludf.DUMMYFUNCTION("if(or(countifs($H$3:H15,H15)&gt;1, countifs($I$3:I15,I15)&gt;1),""Trùng"",if(or(COUNTIFS('Data tổng'!$I:$I,$I15)&gt;1,COUNTIFS('Data tổng'!$H:$H,$H15)&gt;1),""Trùng ""&amp;FILTER('Data tổng'!$B:$B,'Data tổng'!$I:$I=$I15,'Data tổng'!$B:$B&lt;&gt;$B15),""ok""))"),"ok")</f>
        <v>ok</v>
      </c>
      <c r="M1097" s="147" t="s">
        <v>83</v>
      </c>
      <c r="N1097" s="82" t="s">
        <v>243</v>
      </c>
      <c r="O1097" s="82"/>
      <c r="P1097" s="82"/>
      <c r="Q1097" s="82"/>
      <c r="R1097" s="82"/>
      <c r="S1097" s="82"/>
      <c r="T1097" s="82" t="s">
        <v>55</v>
      </c>
      <c r="U1097" s="153" t="s">
        <v>4118</v>
      </c>
      <c r="V1097" s="154"/>
      <c r="W1097" s="82"/>
      <c r="X1097" s="155"/>
      <c r="Y1097" s="160"/>
      <c r="Z1097" s="82"/>
      <c r="AA1097" s="82"/>
      <c r="AB1097" s="82"/>
      <c r="AC1097" s="82"/>
      <c r="AD1097" s="82"/>
      <c r="AE1097" s="82"/>
      <c r="AF1097" s="82"/>
      <c r="AG1097" s="82"/>
    </row>
    <row r="1098" spans="1:33" ht="38.5" hidden="1">
      <c r="A1098" s="146">
        <v>44393</v>
      </c>
      <c r="B1098" s="82" t="str">
        <f t="shared" si="27"/>
        <v>Hongbt12</v>
      </c>
      <c r="C1098" s="82" t="s">
        <v>250</v>
      </c>
      <c r="D1098" s="82"/>
      <c r="E1098" s="82"/>
      <c r="F1098" s="17" t="str">
        <f t="shared" si="26"/>
        <v>Fail CV</v>
      </c>
      <c r="G1098" s="161" t="s">
        <v>4119</v>
      </c>
      <c r="H1098" s="149">
        <v>949066491</v>
      </c>
      <c r="I1098" s="149" t="s">
        <v>4120</v>
      </c>
      <c r="J1098" s="167"/>
      <c r="K1098" s="162" t="s">
        <v>4121</v>
      </c>
      <c r="L1098" s="152" t="str">
        <f ca="1">IFERROR(__xludf.DUMMYFUNCTION("if(or(countifs($H$3:H16,H16)&gt;1, countifs($I$3:I16,I16)&gt;1),""Trùng"",if(or(COUNTIFS('Data tổng'!$I:$I,$I16)&gt;1,COUNTIFS('Data tổng'!$H:$H,$H16)&gt;1),""Trùng ""&amp;FILTER('Data tổng'!$B:$B,'Data tổng'!$I:$I=$I16,'Data tổng'!$B:$B&lt;&gt;$B16),""ok""))"),"ok")</f>
        <v>ok</v>
      </c>
      <c r="M1098" s="147" t="s">
        <v>83</v>
      </c>
      <c r="N1098" s="82" t="s">
        <v>243</v>
      </c>
      <c r="O1098" s="82"/>
      <c r="P1098" s="82"/>
      <c r="Q1098" s="82"/>
      <c r="R1098" s="82"/>
      <c r="S1098" s="82"/>
      <c r="T1098" s="82"/>
      <c r="U1098" s="153" t="s">
        <v>4122</v>
      </c>
      <c r="V1098" s="154"/>
      <c r="W1098" s="82" t="s">
        <v>47</v>
      </c>
      <c r="X1098" s="155"/>
      <c r="Y1098" s="160"/>
      <c r="Z1098" s="82"/>
      <c r="AA1098" s="82"/>
      <c r="AB1098" s="82"/>
      <c r="AC1098" s="82"/>
      <c r="AD1098" s="82"/>
      <c r="AE1098" s="82"/>
      <c r="AF1098" s="82"/>
      <c r="AG1098" s="82"/>
    </row>
    <row r="1099" spans="1:33" hidden="1">
      <c r="A1099" s="146">
        <v>44393</v>
      </c>
      <c r="B1099" s="82" t="str">
        <f t="shared" si="27"/>
        <v>Hongbt12</v>
      </c>
      <c r="C1099" s="82" t="s">
        <v>250</v>
      </c>
      <c r="D1099" s="82"/>
      <c r="E1099" s="82"/>
      <c r="F1099" s="17" t="str">
        <f t="shared" si="26"/>
        <v>Fail CV</v>
      </c>
      <c r="G1099" s="161" t="s">
        <v>4123</v>
      </c>
      <c r="H1099" s="149">
        <v>328722535</v>
      </c>
      <c r="I1099" s="149" t="s">
        <v>4124</v>
      </c>
      <c r="J1099" s="167"/>
      <c r="K1099" s="162" t="s">
        <v>4125</v>
      </c>
      <c r="L1099" s="152" t="str">
        <f ca="1">IFERROR(__xludf.DUMMYFUNCTION("if(or(countifs($H$3:H17,H17)&gt;1, countifs($I$3:I17,I17)&gt;1),""Trùng"",if(or(COUNTIFS('Data tổng'!$I:$I,$I17)&gt;1,COUNTIFS('Data tổng'!$H:$H,$H17)&gt;1),""Trùng ""&amp;FILTER('Data tổng'!$B:$B,'Data tổng'!$I:$I=$I17,'Data tổng'!$B:$B&lt;&gt;$B17),""ok""))"),"ok")</f>
        <v>ok</v>
      </c>
      <c r="M1099" s="147" t="s">
        <v>83</v>
      </c>
      <c r="N1099" s="82" t="s">
        <v>243</v>
      </c>
      <c r="O1099" s="82"/>
      <c r="P1099" s="82"/>
      <c r="Q1099" s="82"/>
      <c r="R1099" s="82"/>
      <c r="S1099" s="82"/>
      <c r="T1099" s="82"/>
      <c r="U1099" s="82" t="s">
        <v>4126</v>
      </c>
      <c r="V1099" s="154"/>
      <c r="W1099" s="82" t="s">
        <v>47</v>
      </c>
      <c r="X1099" s="155"/>
      <c r="Y1099" s="160"/>
      <c r="Z1099" s="82"/>
      <c r="AA1099" s="82"/>
      <c r="AB1099" s="82"/>
      <c r="AC1099" s="82"/>
      <c r="AD1099" s="82"/>
      <c r="AE1099" s="82"/>
      <c r="AF1099" s="82"/>
      <c r="AG1099" s="82"/>
    </row>
    <row r="1100" spans="1:33" ht="101" hidden="1">
      <c r="A1100" s="146">
        <v>44393</v>
      </c>
      <c r="B1100" s="82" t="str">
        <f t="shared" si="27"/>
        <v>Hongbt12</v>
      </c>
      <c r="C1100" s="82" t="s">
        <v>250</v>
      </c>
      <c r="D1100" s="82"/>
      <c r="E1100" s="82"/>
      <c r="F1100" s="17" t="str">
        <f t="shared" si="26"/>
        <v>Đã nhận được CV</v>
      </c>
      <c r="G1100" s="161" t="s">
        <v>4127</v>
      </c>
      <c r="H1100" s="149">
        <v>398883890</v>
      </c>
      <c r="I1100" s="149" t="s">
        <v>4128</v>
      </c>
      <c r="J1100" s="167"/>
      <c r="K1100" s="162" t="s">
        <v>4129</v>
      </c>
      <c r="L1100" s="152" t="str">
        <f ca="1">IFERROR(__xludf.DUMMYFUNCTION("if(or(countifs($H$3:H18,H18)&gt;1, countifs($I$3:I18,I18)&gt;1),""Trùng"",if(or(COUNTIFS('Data tổng'!$I:$I,$I18)&gt;1,COUNTIFS('Data tổng'!$H:$H,$H18)&gt;1),""Trùng ""&amp;FILTER('Data tổng'!$B:$B,'Data tổng'!$I:$I=$I18,'Data tổng'!$B:$B&lt;&gt;$B18),""ok""))"),"ok")</f>
        <v>ok</v>
      </c>
      <c r="M1100" s="147" t="s">
        <v>83</v>
      </c>
      <c r="N1100" s="82" t="s">
        <v>243</v>
      </c>
      <c r="O1100" s="82"/>
      <c r="P1100" s="82"/>
      <c r="Q1100" s="82"/>
      <c r="R1100" s="82"/>
      <c r="S1100" s="82"/>
      <c r="T1100" s="82"/>
      <c r="U1100" s="153" t="s">
        <v>4130</v>
      </c>
      <c r="V1100" s="154"/>
      <c r="W1100" s="82"/>
      <c r="X1100" s="155"/>
      <c r="Y1100" s="160"/>
      <c r="Z1100" s="82"/>
      <c r="AA1100" s="82"/>
      <c r="AB1100" s="82"/>
      <c r="AC1100" s="82"/>
      <c r="AD1100" s="82"/>
      <c r="AE1100" s="82"/>
      <c r="AF1100" s="82"/>
      <c r="AG1100" s="82"/>
    </row>
    <row r="1101" spans="1:33" ht="26" hidden="1">
      <c r="A1101" s="146">
        <v>44393</v>
      </c>
      <c r="B1101" s="82" t="str">
        <f t="shared" si="27"/>
        <v>Hongbt12</v>
      </c>
      <c r="C1101" s="82" t="s">
        <v>163</v>
      </c>
      <c r="D1101" s="82"/>
      <c r="E1101" s="82"/>
      <c r="F1101" s="17" t="str">
        <f t="shared" si="26"/>
        <v>Từ chối offer</v>
      </c>
      <c r="G1101" s="161" t="s">
        <v>4131</v>
      </c>
      <c r="H1101" s="148">
        <v>974252733</v>
      </c>
      <c r="I1101" s="149" t="s">
        <v>177</v>
      </c>
      <c r="J1101" s="167"/>
      <c r="K1101" s="162" t="s">
        <v>4132</v>
      </c>
      <c r="L1101" s="152" t="str">
        <f ca="1">IFERROR(__xludf.DUMMYFUNCTION("if(or(countifs($H$3:H19,H19)&gt;1, countifs($I$3:I19,I19)&gt;1),""Trùng"",if(or(COUNTIFS('Data tổng'!$I:$I,$I19)&gt;1,COUNTIFS('Data tổng'!$H:$H,$H19)&gt;1),""Trùng ""&amp;FILTER('Data tổng'!$B:$B,'Data tổng'!$I:$I=$I19,'Data tổng'!$B:$B&lt;&gt;$B19),""ok""))"),"ok")</f>
        <v>ok</v>
      </c>
      <c r="M1101" s="147" t="s">
        <v>149</v>
      </c>
      <c r="N1101" s="82" t="s">
        <v>150</v>
      </c>
      <c r="O1101" s="82" t="s">
        <v>76</v>
      </c>
      <c r="P1101" s="82" t="s">
        <v>43</v>
      </c>
      <c r="Q1101" s="82" t="s">
        <v>178</v>
      </c>
      <c r="R1101" s="82"/>
      <c r="S1101" s="82"/>
      <c r="T1101" s="82" t="s">
        <v>87</v>
      </c>
      <c r="U1101" s="82" t="s">
        <v>4133</v>
      </c>
      <c r="V1101" s="154"/>
      <c r="W1101" s="82" t="s">
        <v>57</v>
      </c>
      <c r="X1101" s="155">
        <v>44394</v>
      </c>
      <c r="Y1101" s="156">
        <v>0.625</v>
      </c>
      <c r="Z1101" s="82" t="s">
        <v>1354</v>
      </c>
      <c r="AA1101" s="82" t="s">
        <v>57</v>
      </c>
      <c r="AB1101" s="155">
        <v>44396</v>
      </c>
      <c r="AC1101" s="82" t="s">
        <v>128</v>
      </c>
      <c r="AD1101" s="82"/>
      <c r="AE1101" s="82"/>
      <c r="AF1101" s="82"/>
      <c r="AG1101" s="82"/>
    </row>
    <row r="1102" spans="1:33" ht="126" hidden="1">
      <c r="A1102" s="146">
        <v>44396</v>
      </c>
      <c r="B1102" s="82" t="str">
        <f t="shared" si="27"/>
        <v>Hongbt12</v>
      </c>
      <c r="C1102" s="82" t="s">
        <v>78</v>
      </c>
      <c r="D1102" s="82" t="s">
        <v>79</v>
      </c>
      <c r="E1102" s="82"/>
      <c r="F1102" s="17" t="str">
        <f t="shared" si="26"/>
        <v>Đã onboard</v>
      </c>
      <c r="G1102" s="147" t="s">
        <v>4134</v>
      </c>
      <c r="H1102" s="168">
        <v>976035194</v>
      </c>
      <c r="I1102" s="169" t="s">
        <v>4135</v>
      </c>
      <c r="J1102" s="150"/>
      <c r="K1102" s="162" t="s">
        <v>4136</v>
      </c>
      <c r="L1102" s="152" t="str">
        <f ca="1">IFERROR(__xludf.DUMMYFUNCTION("if(or(countifs($H$3:H20,H20)&gt;1, countifs($I$3:I20,I20)&gt;1),""Trùng"",if(or(COUNTIFS('Data tổng'!$I:$I,$I20)&gt;1,COUNTIFS('Data tổng'!$H:$H,$H20)&gt;1),""Trùng ""&amp;FILTER('Data tổng'!$B:$B,'Data tổng'!$I:$I=$I20,'Data tổng'!$B:$B&lt;&gt;$B20),""ok""))"),"ok")</f>
        <v>ok</v>
      </c>
      <c r="M1102" s="147" t="s">
        <v>83</v>
      </c>
      <c r="N1102" s="82" t="s">
        <v>243</v>
      </c>
      <c r="O1102" s="82" t="s">
        <v>85</v>
      </c>
      <c r="P1102" s="82" t="s">
        <v>106</v>
      </c>
      <c r="Q1102" s="82"/>
      <c r="R1102" s="82"/>
      <c r="S1102" s="82"/>
      <c r="T1102" s="82"/>
      <c r="U1102" s="153" t="s">
        <v>4137</v>
      </c>
      <c r="V1102" s="154"/>
      <c r="W1102" s="82" t="s">
        <v>57</v>
      </c>
      <c r="X1102" s="155">
        <v>44398</v>
      </c>
      <c r="Y1102" s="156">
        <v>0.41666666666666669</v>
      </c>
      <c r="Z1102" s="82" t="s">
        <v>127</v>
      </c>
      <c r="AA1102" s="82" t="s">
        <v>57</v>
      </c>
      <c r="AB1102" s="155">
        <v>44400</v>
      </c>
      <c r="AC1102" s="82" t="s">
        <v>65</v>
      </c>
      <c r="AD1102" s="155">
        <v>44410</v>
      </c>
      <c r="AE1102" s="82" t="s">
        <v>65</v>
      </c>
      <c r="AF1102" s="82" t="s">
        <v>2625</v>
      </c>
      <c r="AG1102" s="165">
        <v>9000000</v>
      </c>
    </row>
    <row r="1103" spans="1:33" ht="138.5" hidden="1">
      <c r="A1103" s="146">
        <v>44396</v>
      </c>
      <c r="B1103" s="82" t="str">
        <f t="shared" si="27"/>
        <v>Hongbt12</v>
      </c>
      <c r="C1103" s="82" t="s">
        <v>250</v>
      </c>
      <c r="D1103" s="82" t="s">
        <v>79</v>
      </c>
      <c r="E1103" s="82"/>
      <c r="F1103" s="17" t="str">
        <f t="shared" si="26"/>
        <v>Đã onboard</v>
      </c>
      <c r="G1103" s="147" t="s">
        <v>4138</v>
      </c>
      <c r="H1103" s="149">
        <v>778211992</v>
      </c>
      <c r="I1103" s="149" t="s">
        <v>4139</v>
      </c>
      <c r="J1103" s="150"/>
      <c r="K1103" s="157" t="s">
        <v>4140</v>
      </c>
      <c r="L1103" s="152" t="str">
        <f ca="1">IFERROR(__xludf.DUMMYFUNCTION("if(or(countifs($H$3:H21,H21)&gt;1, countifs($I$3:I21,I21)&gt;1),""Trùng"",if(or(COUNTIFS('Data tổng'!$I:$I,$I21)&gt;1,COUNTIFS('Data tổng'!$H:$H,$H21)&gt;1),""Trùng ""&amp;FILTER('Data tổng'!$B:$B,'Data tổng'!$I:$I=$I21,'Data tổng'!$B:$B&lt;&gt;$B21),""ok""))"),"ok")</f>
        <v>ok</v>
      </c>
      <c r="M1103" s="147" t="s">
        <v>83</v>
      </c>
      <c r="N1103" s="82" t="s">
        <v>243</v>
      </c>
      <c r="O1103" s="82" t="s">
        <v>76</v>
      </c>
      <c r="P1103" s="82"/>
      <c r="Q1103" s="82"/>
      <c r="R1103" s="82"/>
      <c r="S1103" s="82"/>
      <c r="T1103" s="82" t="s">
        <v>87</v>
      </c>
      <c r="U1103" s="153" t="s">
        <v>4141</v>
      </c>
      <c r="V1103" s="154">
        <v>44396</v>
      </c>
      <c r="W1103" s="82" t="s">
        <v>57</v>
      </c>
      <c r="X1103" s="155">
        <v>44398</v>
      </c>
      <c r="Y1103" s="156">
        <v>0.625</v>
      </c>
      <c r="Z1103" s="82" t="s">
        <v>827</v>
      </c>
      <c r="AA1103" s="82" t="s">
        <v>57</v>
      </c>
      <c r="AB1103" s="155">
        <v>44409</v>
      </c>
      <c r="AC1103" s="82" t="s">
        <v>65</v>
      </c>
      <c r="AD1103" s="155">
        <v>44424</v>
      </c>
      <c r="AE1103" s="82" t="s">
        <v>65</v>
      </c>
      <c r="AF1103" s="82" t="s">
        <v>4142</v>
      </c>
      <c r="AG1103" s="165">
        <v>15000000</v>
      </c>
    </row>
    <row r="1104" spans="1:33" ht="188.5" hidden="1">
      <c r="A1104" s="146">
        <v>44396</v>
      </c>
      <c r="B1104" s="82" t="str">
        <f t="shared" si="27"/>
        <v>Hongbt12</v>
      </c>
      <c r="C1104" s="82" t="s">
        <v>78</v>
      </c>
      <c r="D1104" s="82"/>
      <c r="E1104" s="82"/>
      <c r="F1104" s="17" t="str">
        <f t="shared" si="26"/>
        <v>Fail Phỏng vấn</v>
      </c>
      <c r="G1104" s="161" t="s">
        <v>4143</v>
      </c>
      <c r="H1104" s="149">
        <v>354832748</v>
      </c>
      <c r="I1104" s="149" t="s">
        <v>4144</v>
      </c>
      <c r="J1104" s="150"/>
      <c r="K1104" s="162" t="s">
        <v>4145</v>
      </c>
      <c r="L1104" s="152" t="str">
        <f ca="1">IFERROR(__xludf.DUMMYFUNCTION("if(or(countifs($H$3:H22,H22)&gt;1, countifs($I$3:I22,I22)&gt;1),""Trùng"",if(or(COUNTIFS('Data tổng'!$I:$I,$I22)&gt;1,COUNTIFS('Data tổng'!$H:$H,$H22)&gt;1),""Trùng ""&amp;FILTER('Data tổng'!$B:$B,'Data tổng'!$I:$I=$I22,'Data tổng'!$B:$B&lt;&gt;$B22),""ok""))"),"ok")</f>
        <v>ok</v>
      </c>
      <c r="M1104" s="147" t="s">
        <v>83</v>
      </c>
      <c r="N1104" s="82" t="s">
        <v>84</v>
      </c>
      <c r="O1104" s="82"/>
      <c r="P1104" s="82"/>
      <c r="Q1104" s="82"/>
      <c r="R1104" s="82"/>
      <c r="S1104" s="82"/>
      <c r="T1104" s="82"/>
      <c r="U1104" s="153" t="s">
        <v>4146</v>
      </c>
      <c r="V1104" s="154">
        <v>44399</v>
      </c>
      <c r="W1104" s="82" t="s">
        <v>57</v>
      </c>
      <c r="X1104" s="155">
        <v>44401</v>
      </c>
      <c r="Y1104" s="156">
        <v>0.41666666666666669</v>
      </c>
      <c r="Z1104" s="82" t="s">
        <v>127</v>
      </c>
      <c r="AA1104" s="82" t="s">
        <v>47</v>
      </c>
      <c r="AB1104" s="82"/>
      <c r="AC1104" s="82"/>
      <c r="AD1104" s="82"/>
      <c r="AE1104" s="82"/>
      <c r="AF1104" s="82"/>
      <c r="AG1104" s="82"/>
    </row>
    <row r="1105" spans="1:33" ht="188.5" hidden="1">
      <c r="A1105" s="146">
        <v>44396</v>
      </c>
      <c r="B1105" s="82" t="str">
        <f t="shared" si="27"/>
        <v>Hongbt12</v>
      </c>
      <c r="C1105" s="82" t="s">
        <v>78</v>
      </c>
      <c r="D1105" s="82" t="s">
        <v>79</v>
      </c>
      <c r="E1105" s="82"/>
      <c r="F1105" s="17" t="str">
        <f t="shared" si="26"/>
        <v>Đã onboard</v>
      </c>
      <c r="G1105" s="161" t="s">
        <v>300</v>
      </c>
      <c r="H1105" s="149">
        <v>355774240</v>
      </c>
      <c r="I1105" s="149" t="s">
        <v>301</v>
      </c>
      <c r="J1105" s="150"/>
      <c r="K1105" s="162" t="s">
        <v>4147</v>
      </c>
      <c r="L1105" s="152" t="str">
        <f ca="1">IFERROR(__xludf.DUMMYFUNCTION("if(or(countifs($H$3:H23,H23)&gt;1, countifs($I$3:I23,I23)&gt;1),""Trùng"",if(or(COUNTIFS('Data tổng'!$I:$I,$I23)&gt;1,COUNTIFS('Data tổng'!$H:$H,$H23)&gt;1),""Trùng ""&amp;FILTER('Data tổng'!$B:$B,'Data tổng'!$I:$I=$I23,'Data tổng'!$B:$B&lt;&gt;$B23),""ok""))"),"ok")</f>
        <v>ok</v>
      </c>
      <c r="M1105" s="147" t="s">
        <v>217</v>
      </c>
      <c r="N1105" s="82"/>
      <c r="O1105" s="82"/>
      <c r="P1105" s="82"/>
      <c r="Q1105" s="82"/>
      <c r="R1105" s="82"/>
      <c r="S1105" s="82"/>
      <c r="T1105" s="82"/>
      <c r="U1105" s="153" t="s">
        <v>4148</v>
      </c>
      <c r="V1105" s="154">
        <v>44399</v>
      </c>
      <c r="W1105" s="82" t="s">
        <v>57</v>
      </c>
      <c r="X1105" s="155">
        <v>44401</v>
      </c>
      <c r="Y1105" s="156">
        <v>0.45833333333333331</v>
      </c>
      <c r="Z1105" s="82" t="s">
        <v>127</v>
      </c>
      <c r="AA1105" s="82" t="s">
        <v>57</v>
      </c>
      <c r="AB1105" s="164">
        <v>44404</v>
      </c>
      <c r="AC1105" s="82" t="s">
        <v>65</v>
      </c>
      <c r="AD1105" s="164">
        <v>44410</v>
      </c>
      <c r="AE1105" s="82" t="s">
        <v>65</v>
      </c>
      <c r="AF1105" s="82" t="s">
        <v>116</v>
      </c>
      <c r="AG1105" s="165">
        <v>12000000</v>
      </c>
    </row>
    <row r="1106" spans="1:33" ht="201" hidden="1">
      <c r="A1106" s="146">
        <v>44396</v>
      </c>
      <c r="B1106" s="82" t="str">
        <f t="shared" si="27"/>
        <v>Hongbt12</v>
      </c>
      <c r="C1106" s="153" t="s">
        <v>78</v>
      </c>
      <c r="D1106" s="82" t="s">
        <v>79</v>
      </c>
      <c r="E1106" s="82"/>
      <c r="F1106" s="17" t="str">
        <f t="shared" si="26"/>
        <v>Từ chối offer</v>
      </c>
      <c r="G1106" s="161" t="s">
        <v>4149</v>
      </c>
      <c r="H1106" s="170">
        <v>344289639</v>
      </c>
      <c r="I1106" s="149" t="s">
        <v>4150</v>
      </c>
      <c r="J1106" s="167"/>
      <c r="K1106" s="162" t="s">
        <v>4151</v>
      </c>
      <c r="L1106" s="152" t="str">
        <f ca="1">IFERROR(__xludf.DUMMYFUNCTION("if(or(countifs($H$3:H24,H24)&gt;1, countifs($I$3:I24,I24)&gt;1),""Trùng"",if(or(COUNTIFS('Data tổng'!$I:$I,$I24)&gt;1,COUNTIFS('Data tổng'!$H:$H,$H24)&gt;1),""Trùng ""&amp;FILTER('Data tổng'!$B:$B,'Data tổng'!$I:$I=$I24,'Data tổng'!$B:$B&lt;&gt;$B24),""ok""))"),"ok")</f>
        <v>ok</v>
      </c>
      <c r="M1106" s="147" t="s">
        <v>83</v>
      </c>
      <c r="N1106" s="82" t="s">
        <v>243</v>
      </c>
      <c r="O1106" s="82" t="s">
        <v>76</v>
      </c>
      <c r="P1106" s="82" t="s">
        <v>54</v>
      </c>
      <c r="Q1106" s="82"/>
      <c r="R1106" s="82"/>
      <c r="S1106" s="82"/>
      <c r="T1106" s="82"/>
      <c r="U1106" s="153" t="s">
        <v>4152</v>
      </c>
      <c r="V1106" s="154">
        <v>44399</v>
      </c>
      <c r="W1106" s="82" t="s">
        <v>57</v>
      </c>
      <c r="X1106" s="155">
        <v>44401</v>
      </c>
      <c r="Y1106" s="160"/>
      <c r="Z1106" s="82" t="s">
        <v>127</v>
      </c>
      <c r="AA1106" s="82" t="s">
        <v>57</v>
      </c>
      <c r="AB1106" s="164">
        <v>44409</v>
      </c>
      <c r="AC1106" s="82" t="s">
        <v>128</v>
      </c>
      <c r="AD1106" s="164"/>
      <c r="AE1106" s="82"/>
      <c r="AF1106" s="82" t="s">
        <v>116</v>
      </c>
      <c r="AG1106" s="165">
        <v>17000000</v>
      </c>
    </row>
    <row r="1107" spans="1:33" ht="76" hidden="1">
      <c r="A1107" s="146">
        <v>44396</v>
      </c>
      <c r="B1107" s="82" t="str">
        <f t="shared" si="27"/>
        <v>Hongbt12</v>
      </c>
      <c r="C1107" s="82" t="s">
        <v>696</v>
      </c>
      <c r="D1107" s="82"/>
      <c r="E1107" s="82"/>
      <c r="F1107" s="17" t="str">
        <f t="shared" si="26"/>
        <v>Đã onboard</v>
      </c>
      <c r="G1107" s="147" t="s">
        <v>4153</v>
      </c>
      <c r="H1107" s="148">
        <v>988066390</v>
      </c>
      <c r="I1107" s="148" t="s">
        <v>4154</v>
      </c>
      <c r="J1107" s="150"/>
      <c r="K1107" s="157" t="s">
        <v>4155</v>
      </c>
      <c r="L1107" s="152" t="str">
        <f ca="1">IFERROR(__xludf.DUMMYFUNCTION("if(or(countifs($H$3:H25,H25)&gt;1, countifs($I$3:I25,I25)&gt;1),""Trùng"",if(or(COUNTIFS('Data tổng'!$I:$I,$I25)&gt;1,COUNTIFS('Data tổng'!$H:$H,$H25)&gt;1),""Trùng ""&amp;FILTER('Data tổng'!$B:$B,'Data tổng'!$I:$I=$I25,'Data tổng'!$B:$B&lt;&gt;$B25),""ok""))"),"ok")</f>
        <v>ok</v>
      </c>
      <c r="M1107" s="147" t="s">
        <v>112</v>
      </c>
      <c r="N1107" s="82"/>
      <c r="O1107" s="82" t="s">
        <v>76</v>
      </c>
      <c r="P1107" s="82"/>
      <c r="Q1107" s="82"/>
      <c r="R1107" s="82"/>
      <c r="S1107" s="82"/>
      <c r="T1107" s="82"/>
      <c r="U1107" s="153" t="s">
        <v>4156</v>
      </c>
      <c r="V1107" s="154">
        <v>44396</v>
      </c>
      <c r="W1107" s="82" t="s">
        <v>57</v>
      </c>
      <c r="X1107" s="155">
        <v>44398</v>
      </c>
      <c r="Y1107" s="156">
        <v>0.41666666666666669</v>
      </c>
      <c r="Z1107" s="82" t="s">
        <v>700</v>
      </c>
      <c r="AA1107" s="82" t="s">
        <v>57</v>
      </c>
      <c r="AB1107" s="164">
        <v>44404</v>
      </c>
      <c r="AC1107" s="82" t="s">
        <v>65</v>
      </c>
      <c r="AD1107" s="164">
        <v>44403</v>
      </c>
      <c r="AE1107" s="82" t="s">
        <v>65</v>
      </c>
      <c r="AF1107" s="82"/>
      <c r="AG1107" s="165">
        <v>13000000</v>
      </c>
    </row>
    <row r="1108" spans="1:33" ht="38.5" hidden="1">
      <c r="A1108" s="146">
        <v>44396</v>
      </c>
      <c r="B1108" s="82" t="str">
        <f t="shared" si="27"/>
        <v>Hongbt12</v>
      </c>
      <c r="C1108" s="82" t="s">
        <v>696</v>
      </c>
      <c r="D1108" s="82"/>
      <c r="E1108" s="82"/>
      <c r="F1108" s="17" t="str">
        <f t="shared" si="26"/>
        <v>Fail Phỏng vấn</v>
      </c>
      <c r="G1108" s="147" t="s">
        <v>4157</v>
      </c>
      <c r="H1108" s="148">
        <v>349585980</v>
      </c>
      <c r="I1108" s="149" t="s">
        <v>4158</v>
      </c>
      <c r="J1108" s="150"/>
      <c r="K1108" s="157" t="s">
        <v>4159</v>
      </c>
      <c r="L1108" s="152" t="str">
        <f ca="1">IFERROR(__xludf.DUMMYFUNCTION("if(or(countifs($H$3:H26,H26)&gt;1, countifs($I$3:I26,I26)&gt;1),""Trùng"",if(or(COUNTIFS('Data tổng'!$I:$I,$I26)&gt;1,COUNTIFS('Data tổng'!$H:$H,$H26)&gt;1),""Trùng ""&amp;FILTER('Data tổng'!$B:$B,'Data tổng'!$I:$I=$I26,'Data tổng'!$B:$B&lt;&gt;$B26),""ok""))"),"ok")</f>
        <v>ok</v>
      </c>
      <c r="M1108" s="147" t="s">
        <v>112</v>
      </c>
      <c r="N1108" s="82"/>
      <c r="O1108" s="82"/>
      <c r="P1108" s="82"/>
      <c r="Q1108" s="82"/>
      <c r="R1108" s="82"/>
      <c r="S1108" s="82"/>
      <c r="T1108" s="82" t="s">
        <v>100</v>
      </c>
      <c r="U1108" s="153"/>
      <c r="V1108" s="154">
        <v>44396</v>
      </c>
      <c r="W1108" s="82" t="s">
        <v>57</v>
      </c>
      <c r="X1108" s="155">
        <v>44398</v>
      </c>
      <c r="Y1108" s="156">
        <v>0.45833333333333331</v>
      </c>
      <c r="Z1108" s="82" t="s">
        <v>700</v>
      </c>
      <c r="AA1108" s="82" t="s">
        <v>47</v>
      </c>
      <c r="AB1108" s="82"/>
      <c r="AC1108" s="82"/>
      <c r="AD1108" s="82"/>
      <c r="AE1108" s="82"/>
      <c r="AF1108" s="82"/>
      <c r="AG1108" s="82"/>
    </row>
    <row r="1109" spans="1:33" ht="26.5" hidden="1">
      <c r="A1109" s="146">
        <v>44396</v>
      </c>
      <c r="B1109" s="82" t="str">
        <f t="shared" si="27"/>
        <v>Hongbt12</v>
      </c>
      <c r="C1109" s="82" t="s">
        <v>696</v>
      </c>
      <c r="D1109" s="82"/>
      <c r="E1109" s="82"/>
      <c r="F1109" s="17" t="str">
        <f t="shared" si="26"/>
        <v>Đã onboard</v>
      </c>
      <c r="G1109" s="147" t="s">
        <v>4160</v>
      </c>
      <c r="H1109" s="148">
        <v>396030498</v>
      </c>
      <c r="I1109" s="148" t="s">
        <v>4161</v>
      </c>
      <c r="J1109" s="160">
        <v>1995</v>
      </c>
      <c r="K1109" s="157" t="s">
        <v>4162</v>
      </c>
      <c r="L1109" s="152" t="str">
        <f ca="1">IFERROR(__xludf.DUMMYFUNCTION("if(or(countifs($H$3:H27,H27)&gt;1, countifs($I$3:I27,I27)&gt;1),""Trùng"",if(or(COUNTIFS('Data tổng'!$I:$I,$I27)&gt;1,COUNTIFS('Data tổng'!$H:$H,$H27)&gt;1),""Trùng ""&amp;FILTER('Data tổng'!$B:$B,'Data tổng'!$I:$I=$I27,'Data tổng'!$B:$B&lt;&gt;$B27),""ok""))"),"ok")</f>
        <v>ok</v>
      </c>
      <c r="M1109" s="147" t="s">
        <v>112</v>
      </c>
      <c r="N1109" s="82"/>
      <c r="O1109" s="82"/>
      <c r="P1109" s="82"/>
      <c r="Q1109" s="82"/>
      <c r="R1109" s="82"/>
      <c r="S1109" s="82"/>
      <c r="T1109" s="82"/>
      <c r="U1109" s="153"/>
      <c r="V1109" s="154">
        <v>44396</v>
      </c>
      <c r="W1109" s="82" t="s">
        <v>57</v>
      </c>
      <c r="X1109" s="155">
        <v>44397</v>
      </c>
      <c r="Y1109" s="156">
        <v>0.6875</v>
      </c>
      <c r="Z1109" s="82" t="s">
        <v>700</v>
      </c>
      <c r="AA1109" s="82" t="s">
        <v>57</v>
      </c>
      <c r="AB1109" s="164">
        <v>44418</v>
      </c>
      <c r="AC1109" s="82" t="s">
        <v>65</v>
      </c>
      <c r="AD1109" s="164">
        <v>44452</v>
      </c>
      <c r="AE1109" s="82" t="s">
        <v>65</v>
      </c>
      <c r="AF1109" s="82"/>
      <c r="AG1109" s="165">
        <v>12000000</v>
      </c>
    </row>
    <row r="1110" spans="1:33" ht="113.5" hidden="1">
      <c r="A1110" s="146">
        <v>44396</v>
      </c>
      <c r="B1110" s="82" t="str">
        <f t="shared" si="27"/>
        <v>Hongbt12</v>
      </c>
      <c r="C1110" s="82" t="s">
        <v>250</v>
      </c>
      <c r="D1110" s="82" t="s">
        <v>79</v>
      </c>
      <c r="E1110" s="82"/>
      <c r="F1110" s="17" t="str">
        <f t="shared" si="26"/>
        <v>Fail Phỏng vấn</v>
      </c>
      <c r="G1110" s="161" t="s">
        <v>4163</v>
      </c>
      <c r="H1110" s="149">
        <v>363758762</v>
      </c>
      <c r="I1110" s="149" t="s">
        <v>4164</v>
      </c>
      <c r="J1110" s="167"/>
      <c r="K1110" s="157" t="s">
        <v>4165</v>
      </c>
      <c r="L1110" s="152" t="str">
        <f ca="1">IFERROR(__xludf.DUMMYFUNCTION("if(or(countifs($H$3:H28,H28)&gt;1, countifs($I$3:I28,I28)&gt;1),""Trùng"",if(or(COUNTIFS('Data tổng'!$I:$I,$I28)&gt;1,COUNTIFS('Data tổng'!$H:$H,$H28)&gt;1),""Trùng ""&amp;FILTER('Data tổng'!$B:$B,'Data tổng'!$I:$I=$I28,'Data tổng'!$B:$B&lt;&gt;$B28),""ok""))"),"ok")</f>
        <v>ok</v>
      </c>
      <c r="M1110" s="147" t="s">
        <v>83</v>
      </c>
      <c r="N1110" s="82" t="s">
        <v>243</v>
      </c>
      <c r="O1110" s="82"/>
      <c r="P1110" s="82"/>
      <c r="Q1110" s="82"/>
      <c r="R1110" s="82"/>
      <c r="S1110" s="82"/>
      <c r="T1110" s="82" t="s">
        <v>87</v>
      </c>
      <c r="U1110" s="153" t="s">
        <v>4166</v>
      </c>
      <c r="V1110" s="154">
        <v>44396</v>
      </c>
      <c r="W1110" s="82" t="s">
        <v>57</v>
      </c>
      <c r="X1110" s="155">
        <v>44398</v>
      </c>
      <c r="Y1110" s="156">
        <v>0.58333333333333337</v>
      </c>
      <c r="Z1110" s="82" t="s">
        <v>827</v>
      </c>
      <c r="AA1110" s="82" t="s">
        <v>47</v>
      </c>
      <c r="AB1110" s="82"/>
      <c r="AC1110" s="82"/>
      <c r="AD1110" s="82"/>
      <c r="AE1110" s="82"/>
      <c r="AF1110" s="82"/>
      <c r="AG1110" s="82"/>
    </row>
    <row r="1111" spans="1:33" ht="113.5" hidden="1">
      <c r="A1111" s="171">
        <v>44397</v>
      </c>
      <c r="B1111" s="82" t="s">
        <v>4070</v>
      </c>
      <c r="C1111" s="82" t="s">
        <v>78</v>
      </c>
      <c r="D1111" s="82"/>
      <c r="E1111" s="82"/>
      <c r="F1111" s="17" t="str">
        <f t="shared" si="26"/>
        <v>Pass CV</v>
      </c>
      <c r="G1111" s="147" t="s">
        <v>4167</v>
      </c>
      <c r="H1111" s="149">
        <v>379406137</v>
      </c>
      <c r="I1111" s="172" t="s">
        <v>4168</v>
      </c>
      <c r="J1111" s="150"/>
      <c r="K1111" s="157" t="s">
        <v>4169</v>
      </c>
      <c r="L1111" s="152" t="str">
        <f ca="1">IFERROR(__xludf.DUMMYFUNCTION("if(or(countifs($H$3:H29,H29)&gt;1, countifs($I$3:I29,I29)&gt;1),""Trùng"",if(or(COUNTIFS('Data tổng'!$I:$I,$I29)&gt;1,COUNTIFS('Data tổng'!$H:$H,$H29)&gt;1),""Trùng ""&amp;FILTER('Data tổng'!$B:$B,'Data tổng'!$I:$I=$I29,'Data tổng'!$B:$B&lt;&gt;$B29),""ok""))"),"ok")</f>
        <v>ok</v>
      </c>
      <c r="M1111" s="147" t="s">
        <v>83</v>
      </c>
      <c r="N1111" s="82" t="s">
        <v>243</v>
      </c>
      <c r="O1111" s="82"/>
      <c r="P1111" s="82"/>
      <c r="Q1111" s="82"/>
      <c r="R1111" s="82"/>
      <c r="S1111" s="82"/>
      <c r="T1111" s="82"/>
      <c r="U1111" s="153" t="s">
        <v>4170</v>
      </c>
      <c r="V1111" s="154">
        <v>44397</v>
      </c>
      <c r="W1111" s="82" t="s">
        <v>57</v>
      </c>
      <c r="X1111" s="155"/>
      <c r="Y1111" s="160"/>
      <c r="Z1111" s="82"/>
      <c r="AA1111" s="82"/>
      <c r="AB1111" s="82"/>
      <c r="AC1111" s="82"/>
      <c r="AD1111" s="82"/>
      <c r="AE1111" s="82"/>
      <c r="AF1111" s="82"/>
      <c r="AG1111" s="82"/>
    </row>
    <row r="1112" spans="1:33" ht="38.5" hidden="1">
      <c r="A1112" s="146">
        <v>44397</v>
      </c>
      <c r="B1112" s="82" t="s">
        <v>4070</v>
      </c>
      <c r="C1112" s="82" t="s">
        <v>696</v>
      </c>
      <c r="D1112" s="82"/>
      <c r="E1112" s="82"/>
      <c r="F1112" s="17" t="str">
        <f t="shared" si="26"/>
        <v>Fail Phỏng vấn</v>
      </c>
      <c r="G1112" s="147" t="s">
        <v>4171</v>
      </c>
      <c r="H1112" s="149">
        <v>934159366</v>
      </c>
      <c r="I1112" s="149" t="s">
        <v>4172</v>
      </c>
      <c r="J1112" s="150"/>
      <c r="K1112" s="157" t="s">
        <v>4173</v>
      </c>
      <c r="L1112" s="152" t="str">
        <f ca="1">IFERROR(__xludf.DUMMYFUNCTION("if(or(countifs($H$3:H30,H30)&gt;1, countifs($I$3:I30,I30)&gt;1),""Trùng"",if(or(COUNTIFS('Data tổng'!$I:$I,$I30)&gt;1,COUNTIFS('Data tổng'!$H:$H,$H30)&gt;1),""Trùng ""&amp;FILTER('Data tổng'!$B:$B,'Data tổng'!$I:$I=$I30,'Data tổng'!$B:$B&lt;&gt;$B30),""ok""))"),"ok")</f>
        <v>ok</v>
      </c>
      <c r="M1112" s="147" t="s">
        <v>83</v>
      </c>
      <c r="N1112" s="82"/>
      <c r="O1112" s="82"/>
      <c r="P1112" s="82"/>
      <c r="Q1112" s="82"/>
      <c r="R1112" s="82"/>
      <c r="S1112" s="82"/>
      <c r="T1112" s="82"/>
      <c r="U1112" s="153"/>
      <c r="V1112" s="154">
        <v>44397</v>
      </c>
      <c r="W1112" s="82" t="s">
        <v>57</v>
      </c>
      <c r="X1112" s="155">
        <v>44399</v>
      </c>
      <c r="Y1112" s="156">
        <v>0.41666666666666669</v>
      </c>
      <c r="Z1112" s="82" t="s">
        <v>700</v>
      </c>
      <c r="AA1112" s="82" t="s">
        <v>47</v>
      </c>
      <c r="AB1112" s="82"/>
      <c r="AC1112" s="82"/>
      <c r="AD1112" s="82"/>
      <c r="AE1112" s="82"/>
      <c r="AF1112" s="82"/>
      <c r="AG1112" s="82"/>
    </row>
    <row r="1113" spans="1:33" ht="26.5" hidden="1">
      <c r="A1113" s="171">
        <v>44397</v>
      </c>
      <c r="B1113" s="82" t="s">
        <v>4070</v>
      </c>
      <c r="C1113" s="82" t="s">
        <v>696</v>
      </c>
      <c r="D1113" s="82"/>
      <c r="E1113" s="82"/>
      <c r="F1113" s="17" t="str">
        <f t="shared" si="26"/>
        <v>Đã onboard</v>
      </c>
      <c r="G1113" s="147" t="s">
        <v>4174</v>
      </c>
      <c r="H1113" s="148">
        <v>963282778</v>
      </c>
      <c r="I1113" s="149" t="s">
        <v>4175</v>
      </c>
      <c r="J1113" s="160">
        <v>1997</v>
      </c>
      <c r="K1113" s="157" t="s">
        <v>4176</v>
      </c>
      <c r="L1113" s="152" t="str">
        <f ca="1">IFERROR(__xludf.DUMMYFUNCTION("if(or(countifs($H$3:H31,H31)&gt;1, countifs($I$3:I31,I31)&gt;1),""Trùng"",if(or(COUNTIFS('Data tổng'!$I:$I,$I31)&gt;1,COUNTIFS('Data tổng'!$H:$H,$H31)&gt;1),""Trùng ""&amp;FILTER('Data tổng'!$B:$B,'Data tổng'!$I:$I=$I31,'Data tổng'!$B:$B&lt;&gt;$B31),""ok""))"),"ok")</f>
        <v>ok</v>
      </c>
      <c r="M1113" s="147" t="s">
        <v>83</v>
      </c>
      <c r="N1113" s="82"/>
      <c r="O1113" s="82"/>
      <c r="P1113" s="82"/>
      <c r="Q1113" s="82"/>
      <c r="R1113" s="82"/>
      <c r="S1113" s="82"/>
      <c r="T1113" s="82" t="s">
        <v>87</v>
      </c>
      <c r="U1113" s="153"/>
      <c r="V1113" s="154">
        <v>44397</v>
      </c>
      <c r="W1113" s="82" t="s">
        <v>57</v>
      </c>
      <c r="X1113" s="155">
        <v>44399</v>
      </c>
      <c r="Y1113" s="156">
        <v>0.66666666666666663</v>
      </c>
      <c r="Z1113" s="82" t="s">
        <v>700</v>
      </c>
      <c r="AA1113" s="82" t="s">
        <v>57</v>
      </c>
      <c r="AB1113" s="164">
        <v>44421</v>
      </c>
      <c r="AC1113" s="82" t="s">
        <v>65</v>
      </c>
      <c r="AD1113" s="164">
        <v>44459</v>
      </c>
      <c r="AE1113" s="82" t="s">
        <v>65</v>
      </c>
      <c r="AF1113" s="82"/>
      <c r="AG1113" s="165">
        <v>12000000</v>
      </c>
    </row>
    <row r="1114" spans="1:33" ht="51" hidden="1">
      <c r="A1114" s="146">
        <v>44390</v>
      </c>
      <c r="B1114" s="82" t="s">
        <v>4070</v>
      </c>
      <c r="C1114" s="82" t="s">
        <v>155</v>
      </c>
      <c r="D1114" s="82"/>
      <c r="E1114" s="82"/>
      <c r="F1114" s="17" t="str">
        <f>IF(A1114="","",IF(AE1114="Yes", "Đã onboard", IF(AE1114="No", "Không onboard", IF(AC1114="Yes", "Đồng ý offer", IF(AC1114="Consider", "Cân nhắc offer",IF(AC1114="No", "Từ chối offer", IF(AA1114="Pass", "Pass Phỏng vấn", IF(AA1114="Fail", "Fail Phỏng vấn", IF(AA1114="Cancel", "Hủy Phỏng vấn", IF(AA1114="Reject", "Từ chối Phỏng vấn", IF(AA1114="Consider", "Cân nhắc KQ PV", IF(AND(X1114&lt;&gt;"",AA1114="",W1114="Pass"), "Có lịch PV",IF(W1114="Pass","Pass CV",IF(W1114="Fail","Fail CV",IF(W1114="Reject","Từ chối ứng tuyển", IF(W1114="Consider","Cân nhắc CV","Đã nhận được CV"))))))))))))))))</f>
        <v>Đã nhận được CV</v>
      </c>
      <c r="G1114" s="147" t="s">
        <v>4177</v>
      </c>
      <c r="H1114" s="149">
        <v>969826468</v>
      </c>
      <c r="I1114" s="149" t="s">
        <v>4178</v>
      </c>
      <c r="J1114" s="150"/>
      <c r="K1114" s="157" t="s">
        <v>4179</v>
      </c>
      <c r="L1114" s="152" t="str">
        <f ca="1">IFERROR(__xludf.DUMMYFUNCTION("if(or(countifs($H$3:H32,H32)&gt;1, countifs($I$3:I32,I32)&gt;1),""Trùng"",if(or(COUNTIFS('Data tổng'!$I:$I,$I32)&gt;1,COUNTIFS('Data tổng'!$H:$H,$H32)&gt;1),""Trùng ""&amp;FILTER('Data tổng'!$B:$B,'Data tổng'!$I:$I=$I32,'Data tổng'!$B:$B&lt;&gt;$B32),""ok""))"),"ok")</f>
        <v>ok</v>
      </c>
      <c r="M1114" s="147" t="s">
        <v>40</v>
      </c>
      <c r="N1114" s="82" t="s">
        <v>243</v>
      </c>
      <c r="O1114" s="82" t="s">
        <v>53</v>
      </c>
      <c r="P1114" s="82"/>
      <c r="Q1114" s="82"/>
      <c r="R1114" s="82"/>
      <c r="S1114" s="82"/>
      <c r="T1114" s="82" t="s">
        <v>55</v>
      </c>
      <c r="U1114" s="153" t="s">
        <v>4180</v>
      </c>
      <c r="V1114" s="154"/>
      <c r="W1114" s="82"/>
      <c r="X1114" s="155"/>
      <c r="Y1114" s="160"/>
      <c r="Z1114" s="82"/>
      <c r="AA1114" s="82"/>
      <c r="AB1114" s="82"/>
      <c r="AC1114" s="82"/>
      <c r="AD1114" s="82"/>
      <c r="AE1114" s="82"/>
      <c r="AF1114" s="82"/>
      <c r="AG1114" s="82"/>
    </row>
    <row r="1115" spans="1:33" ht="113.5" hidden="1">
      <c r="A1115" s="146">
        <v>44390</v>
      </c>
      <c r="B1115" s="82" t="str">
        <f t="shared" ref="B1115:B1118" si="28">IF(A1115&lt;&gt;"",B1114,"")</f>
        <v>Hongbt12</v>
      </c>
      <c r="C1115" s="153" t="s">
        <v>78</v>
      </c>
      <c r="D1115" s="82"/>
      <c r="E1115" s="82"/>
      <c r="F1115" s="17" t="str">
        <f t="shared" ref="F1115:F1124" si="29">IF(G1115="","",IF(AE1115="Yes", "Đã onboard", IF(AE1115="No", "Không onboard", IF(AC1115="Yes", "Đồng ý offer", IF(AC1115="Consider", "Cân nhắc offer",IF(AC1115="No", "Từ chối offer", IF(AA1115="Pass", "Pass Phỏng vấn", IF(AA1115="Fail", "Fail Phỏng vấn", IF(AA1115="Cancel", "Hủy Phỏng vấn", IF(AA1115="Reject", "Từ chối Phỏng vấn", IF(AA1115="Consider", "Cân nhắc KQ PV", IF(AND(X1115&lt;&gt;"",AA1115="",W1115="Pass"), "Có lịch PV",IF(W1115="Pass","Pass CV",IF(W1115="Fail","Fail CV",IF(W1115="Reject","Từ chối ứng tuyển", IF(W1115="Consider","Cân nhắc CV","Đã nhận được CV"))))))))))))))))</f>
        <v>Fail CV</v>
      </c>
      <c r="G1115" s="147" t="s">
        <v>4181</v>
      </c>
      <c r="H1115" s="173">
        <v>394355843</v>
      </c>
      <c r="I1115" s="148" t="s">
        <v>4182</v>
      </c>
      <c r="J1115" s="150"/>
      <c r="K1115" s="151" t="s">
        <v>4183</v>
      </c>
      <c r="L1115" s="152" t="str">
        <f ca="1">IFERROR(__xludf.DUMMYFUNCTION("if(or(countifs($H$3:H33,H33)&gt;1, countifs($I$3:I33,I33)&gt;1),""Trùng"",if(or(COUNTIFS('Data tổng'!$I:$I,$I33)&gt;1,COUNTIFS('Data tổng'!$H:$H,$H33)&gt;1),""Trùng ""&amp;FILTER('Data tổng'!$B:$B,'Data tổng'!$I:$I=$I33,'Data tổng'!$B:$B&lt;&gt;$B33),""ok""))"),"ok")</f>
        <v>ok</v>
      </c>
      <c r="M1115" s="147" t="s">
        <v>294</v>
      </c>
      <c r="N1115" s="82"/>
      <c r="O1115" s="82"/>
      <c r="P1115" s="82"/>
      <c r="Q1115" s="82"/>
      <c r="R1115" s="82"/>
      <c r="S1115" s="82"/>
      <c r="T1115" s="82"/>
      <c r="U1115" s="153" t="s">
        <v>4184</v>
      </c>
      <c r="V1115" s="154"/>
      <c r="W1115" s="82" t="s">
        <v>47</v>
      </c>
      <c r="X1115" s="155"/>
      <c r="Y1115" s="160"/>
      <c r="Z1115" s="82"/>
      <c r="AA1115" s="82"/>
      <c r="AB1115" s="82"/>
      <c r="AC1115" s="82"/>
      <c r="AD1115" s="82"/>
      <c r="AE1115" s="82"/>
      <c r="AF1115" s="82"/>
      <c r="AG1115" s="82"/>
    </row>
    <row r="1116" spans="1:33" ht="26" hidden="1">
      <c r="A1116" s="146">
        <v>44390</v>
      </c>
      <c r="B1116" s="82" t="str">
        <f t="shared" si="28"/>
        <v>Hongbt12</v>
      </c>
      <c r="C1116" s="153" t="s">
        <v>163</v>
      </c>
      <c r="D1116" s="82"/>
      <c r="E1116" s="82"/>
      <c r="F1116" s="17" t="str">
        <f t="shared" si="29"/>
        <v>Đã nhận được CV</v>
      </c>
      <c r="G1116" s="147" t="s">
        <v>4185</v>
      </c>
      <c r="H1116" s="173">
        <v>969856051</v>
      </c>
      <c r="I1116" s="148" t="s">
        <v>4186</v>
      </c>
      <c r="J1116" s="150"/>
      <c r="K1116" s="151" t="s">
        <v>4187</v>
      </c>
      <c r="L1116" s="152" t="str">
        <f ca="1">IFERROR(__xludf.DUMMYFUNCTION("if(or(countifs($H$3:H34,H34)&gt;1, countifs($I$3:I34,I34)&gt;1),""Trùng"",if(or(COUNTIFS('Data tổng'!$I:$I,$I34)&gt;1,COUNTIFS('Data tổng'!$H:$H,$H34)&gt;1),""Trùng ""&amp;FILTER('Data tổng'!$B:$B,'Data tổng'!$I:$I=$I34,'Data tổng'!$B:$B&lt;&gt;$B34),""ok""))"),"ok")</f>
        <v>ok</v>
      </c>
      <c r="M1116" s="147" t="s">
        <v>294</v>
      </c>
      <c r="N1116" s="153"/>
      <c r="O1116" s="82"/>
      <c r="P1116" s="82"/>
      <c r="Q1116" s="82"/>
      <c r="R1116" s="82"/>
      <c r="S1116" s="82"/>
      <c r="T1116" s="82"/>
      <c r="U1116" s="82" t="s">
        <v>4188</v>
      </c>
      <c r="V1116" s="154"/>
      <c r="W1116" s="82" t="s">
        <v>731</v>
      </c>
      <c r="X1116" s="155"/>
      <c r="Y1116" s="160"/>
      <c r="Z1116" s="82"/>
      <c r="AA1116" s="82"/>
      <c r="AB1116" s="82"/>
      <c r="AC1116" s="82"/>
      <c r="AD1116" s="82"/>
      <c r="AE1116" s="82"/>
      <c r="AF1116" s="82"/>
      <c r="AG1116" s="82"/>
    </row>
    <row r="1117" spans="1:33" ht="138.5" hidden="1">
      <c r="A1117" s="146">
        <v>44390</v>
      </c>
      <c r="B1117" s="82" t="str">
        <f t="shared" si="28"/>
        <v>Hongbt12</v>
      </c>
      <c r="C1117" s="153" t="s">
        <v>78</v>
      </c>
      <c r="D1117" s="82"/>
      <c r="E1117" s="82"/>
      <c r="F1117" s="17" t="str">
        <f t="shared" si="29"/>
        <v>Fail CV</v>
      </c>
      <c r="G1117" s="147" t="s">
        <v>4189</v>
      </c>
      <c r="H1117" s="173">
        <v>379192970</v>
      </c>
      <c r="I1117" s="148" t="s">
        <v>4190</v>
      </c>
      <c r="J1117" s="150"/>
      <c r="K1117" s="151" t="s">
        <v>4191</v>
      </c>
      <c r="L1117" s="152" t="str">
        <f ca="1">IFERROR(__xludf.DUMMYFUNCTION("if(or(countifs($H$3:H35,H35)&gt;1, countifs($I$3:I35,I35)&gt;1),""Trùng"",if(or(COUNTIFS('Data tổng'!$I:$I,$I35)&gt;1,COUNTIFS('Data tổng'!$H:$H,$H35)&gt;1),""Trùng ""&amp;FILTER('Data tổng'!$B:$B,'Data tổng'!$I:$I=$I35,'Data tổng'!$B:$B&lt;&gt;$B35),""ok""))"),"ok")</f>
        <v>ok</v>
      </c>
      <c r="M1117" s="147" t="s">
        <v>294</v>
      </c>
      <c r="N1117" s="82"/>
      <c r="O1117" s="82"/>
      <c r="P1117" s="82"/>
      <c r="Q1117" s="82"/>
      <c r="R1117" s="82"/>
      <c r="S1117" s="82"/>
      <c r="T1117" s="82"/>
      <c r="U1117" s="153" t="s">
        <v>4192</v>
      </c>
      <c r="V1117" s="154"/>
      <c r="W1117" s="82" t="s">
        <v>47</v>
      </c>
      <c r="X1117" s="155"/>
      <c r="Y1117" s="160"/>
      <c r="Z1117" s="82"/>
      <c r="AA1117" s="82"/>
      <c r="AB1117" s="82"/>
      <c r="AC1117" s="82"/>
      <c r="AD1117" s="82"/>
      <c r="AE1117" s="82"/>
      <c r="AF1117" s="82"/>
      <c r="AG1117" s="82"/>
    </row>
    <row r="1118" spans="1:33" ht="409.6" hidden="1">
      <c r="A1118" s="146">
        <v>44391</v>
      </c>
      <c r="B1118" s="82" t="str">
        <f t="shared" si="28"/>
        <v>Hongbt12</v>
      </c>
      <c r="C1118" s="153" t="s">
        <v>155</v>
      </c>
      <c r="D1118" s="82"/>
      <c r="E1118" s="82"/>
      <c r="F1118" s="17" t="str">
        <f t="shared" si="29"/>
        <v>Đã nhận được CV</v>
      </c>
      <c r="G1118" s="161" t="s">
        <v>4193</v>
      </c>
      <c r="H1118" s="173">
        <v>386776464</v>
      </c>
      <c r="I1118" s="149" t="s">
        <v>4194</v>
      </c>
      <c r="J1118" s="160">
        <v>1998</v>
      </c>
      <c r="K1118" s="151" t="s">
        <v>4195</v>
      </c>
      <c r="L1118" s="152" t="str">
        <f ca="1">IFERROR(__xludf.DUMMYFUNCTION("if(or(countifs($H$3:H36,H36)&gt;1, countifs($I$3:I36,I36)&gt;1),""Trùng"",if(or(COUNTIFS('Data tổng'!$I:$I,$I36)&gt;1,COUNTIFS('Data tổng'!$H:$H,$H36)&gt;1),""Trùng ""&amp;FILTER('Data tổng'!$B:$B,'Data tổng'!$I:$I=$I36,'Data tổng'!$B:$B&lt;&gt;$B36),""ok""))"),"ok")</f>
        <v>ok</v>
      </c>
      <c r="M1118" s="147" t="s">
        <v>294</v>
      </c>
      <c r="N1118" s="82"/>
      <c r="O1118" s="82"/>
      <c r="P1118" s="82"/>
      <c r="Q1118" s="82"/>
      <c r="R1118" s="82"/>
      <c r="S1118" s="82"/>
      <c r="T1118" s="82"/>
      <c r="U1118" s="153" t="s">
        <v>4196</v>
      </c>
      <c r="V1118" s="154"/>
      <c r="W1118" s="82" t="s">
        <v>731</v>
      </c>
      <c r="X1118" s="155"/>
      <c r="Y1118" s="160"/>
      <c r="Z1118" s="82"/>
      <c r="AA1118" s="82"/>
      <c r="AB1118" s="82"/>
      <c r="AC1118" s="82"/>
      <c r="AD1118" s="82"/>
      <c r="AE1118" s="82"/>
      <c r="AF1118" s="82"/>
      <c r="AG1118" s="82"/>
    </row>
    <row r="1119" spans="1:33" ht="313.5" hidden="1">
      <c r="A1119" s="146">
        <v>44397</v>
      </c>
      <c r="B1119" s="82" t="s">
        <v>4070</v>
      </c>
      <c r="C1119" s="82" t="s">
        <v>155</v>
      </c>
      <c r="D1119" s="82"/>
      <c r="E1119" s="82"/>
      <c r="F1119" s="17" t="str">
        <f t="shared" si="29"/>
        <v>Đã nhận được CV</v>
      </c>
      <c r="G1119" s="147" t="s">
        <v>4197</v>
      </c>
      <c r="H1119" s="149">
        <v>328128856</v>
      </c>
      <c r="I1119" s="173" t="s">
        <v>4198</v>
      </c>
      <c r="J1119" s="150"/>
      <c r="K1119" s="151" t="s">
        <v>4199</v>
      </c>
      <c r="L1119" s="152" t="str">
        <f ca="1">IFERROR(__xludf.DUMMYFUNCTION("if(or(countifs($H$3:H37,H37)&gt;1, countifs($I$3:I37,I37)&gt;1),""Trùng"",if(or(COUNTIFS('Data tổng'!$I:$I,$I37)&gt;1,COUNTIFS('Data tổng'!$H:$H,$H37)&gt;1),""Trùng ""&amp;FILTER('Data tổng'!$B:$B,'Data tổng'!$I:$I=$I37,'Data tổng'!$B:$B&lt;&gt;$B37),""ok""))"),"ok")</f>
        <v>ok</v>
      </c>
      <c r="M1119" s="147" t="s">
        <v>40</v>
      </c>
      <c r="N1119" s="82" t="s">
        <v>243</v>
      </c>
      <c r="O1119" s="82"/>
      <c r="P1119" s="82"/>
      <c r="Q1119" s="82"/>
      <c r="R1119" s="82"/>
      <c r="S1119" s="82"/>
      <c r="T1119" s="82"/>
      <c r="U1119" s="153" t="s">
        <v>4200</v>
      </c>
      <c r="V1119" s="154"/>
      <c r="W1119" s="82"/>
      <c r="X1119" s="155"/>
      <c r="Y1119" s="160"/>
      <c r="Z1119" s="82"/>
      <c r="AA1119" s="82"/>
      <c r="AB1119" s="82"/>
      <c r="AC1119" s="82"/>
      <c r="AD1119" s="82"/>
      <c r="AE1119" s="82"/>
      <c r="AF1119" s="82"/>
      <c r="AG1119" s="82"/>
    </row>
    <row r="1120" spans="1:33" ht="213.5" hidden="1">
      <c r="A1120" s="146">
        <v>44398</v>
      </c>
      <c r="B1120" s="82" t="s">
        <v>4070</v>
      </c>
      <c r="C1120" s="82" t="s">
        <v>78</v>
      </c>
      <c r="D1120" s="82" t="s">
        <v>417</v>
      </c>
      <c r="E1120" s="82"/>
      <c r="F1120" s="17" t="str">
        <f t="shared" si="29"/>
        <v>Từ chối offer</v>
      </c>
      <c r="G1120" s="147" t="s">
        <v>4201</v>
      </c>
      <c r="H1120" s="173">
        <v>589185591</v>
      </c>
      <c r="I1120" s="149" t="s">
        <v>4202</v>
      </c>
      <c r="J1120" s="150"/>
      <c r="K1120" s="151" t="s">
        <v>4203</v>
      </c>
      <c r="L1120" s="152" t="str">
        <f ca="1">IFERROR(__xludf.DUMMYFUNCTION("if(or(countifs($H$3:H38,H38)&gt;1, countifs($I$3:I38,I38)&gt;1),""Trùng"",if(or(COUNTIFS('Data tổng'!$I:$I,$I38)&gt;1,COUNTIFS('Data tổng'!$H:$H,$H38)&gt;1),""Trùng ""&amp;FILTER('Data tổng'!$B:$B,'Data tổng'!$I:$I=$I38,'Data tổng'!$B:$B&lt;&gt;$B38),""ok""))"),"ok")</f>
        <v>ok</v>
      </c>
      <c r="M1120" s="147" t="s">
        <v>112</v>
      </c>
      <c r="N1120" s="82"/>
      <c r="O1120" s="82"/>
      <c r="P1120" s="82"/>
      <c r="Q1120" s="82"/>
      <c r="R1120" s="82"/>
      <c r="S1120" s="82"/>
      <c r="T1120" s="82"/>
      <c r="U1120" s="153" t="s">
        <v>4204</v>
      </c>
      <c r="V1120" s="154">
        <v>44398</v>
      </c>
      <c r="W1120" s="82" t="s">
        <v>57</v>
      </c>
      <c r="X1120" s="155">
        <v>44399</v>
      </c>
      <c r="Y1120" s="156">
        <v>0.70833333333333337</v>
      </c>
      <c r="Z1120" s="82" t="s">
        <v>1354</v>
      </c>
      <c r="AA1120" s="82" t="s">
        <v>57</v>
      </c>
      <c r="AB1120" s="164">
        <v>44410</v>
      </c>
      <c r="AC1120" s="82" t="s">
        <v>128</v>
      </c>
      <c r="AD1120" s="174"/>
      <c r="AE1120" s="82"/>
      <c r="AF1120" s="82"/>
      <c r="AG1120" s="165">
        <v>24000000</v>
      </c>
    </row>
    <row r="1121" spans="1:33" ht="26" hidden="1">
      <c r="A1121" s="146">
        <v>44398</v>
      </c>
      <c r="B1121" s="82" t="s">
        <v>4070</v>
      </c>
      <c r="C1121" s="82" t="s">
        <v>155</v>
      </c>
      <c r="D1121" s="82"/>
      <c r="E1121" s="82"/>
      <c r="F1121" s="17" t="str">
        <f t="shared" si="29"/>
        <v>Đã nhận được CV</v>
      </c>
      <c r="G1121" s="147" t="s">
        <v>4205</v>
      </c>
      <c r="H1121" s="170">
        <v>983840617</v>
      </c>
      <c r="I1121" s="149" t="s">
        <v>4206</v>
      </c>
      <c r="J1121" s="160">
        <v>2000</v>
      </c>
      <c r="K1121" s="157" t="s">
        <v>4207</v>
      </c>
      <c r="L1121" s="152" t="str">
        <f ca="1">IFERROR(__xludf.DUMMYFUNCTION("if(or(countifs($H$3:H39,H39)&gt;1, countifs($I$3:I39,I39)&gt;1),""Trùng"",if(or(COUNTIFS('Data tổng'!$I:$I,$I39)&gt;1,COUNTIFS('Data tổng'!$H:$H,$H39)&gt;1),""Trùng ""&amp;FILTER('Data tổng'!$B:$B,'Data tổng'!$I:$I=$I39,'Data tổng'!$B:$B&lt;&gt;$B39),""ok""))"),"ok")</f>
        <v>ok</v>
      </c>
      <c r="M1121" s="147" t="s">
        <v>40</v>
      </c>
      <c r="N1121" s="82" t="s">
        <v>243</v>
      </c>
      <c r="O1121" s="82"/>
      <c r="P1121" s="82"/>
      <c r="Q1121" s="82" t="s">
        <v>44</v>
      </c>
      <c r="R1121" s="82"/>
      <c r="S1121" s="82"/>
      <c r="T1121" s="82" t="s">
        <v>55</v>
      </c>
      <c r="U1121" s="153"/>
      <c r="V1121" s="154"/>
      <c r="W1121" s="82"/>
      <c r="X1121" s="155"/>
      <c r="Y1121" s="160"/>
      <c r="Z1121" s="82"/>
      <c r="AA1121" s="82"/>
      <c r="AB1121" s="82"/>
      <c r="AC1121" s="82"/>
      <c r="AD1121" s="82"/>
      <c r="AE1121" s="82"/>
      <c r="AF1121" s="82"/>
      <c r="AG1121" s="82"/>
    </row>
    <row r="1122" spans="1:33" ht="26" hidden="1">
      <c r="A1122" s="175">
        <v>44398</v>
      </c>
      <c r="B1122" s="82" t="str">
        <f t="shared" ref="B1122:B1123" si="30">IF(A1122&lt;&gt;"",B1121,"")</f>
        <v>Hongbt12</v>
      </c>
      <c r="C1122" s="82" t="s">
        <v>155</v>
      </c>
      <c r="D1122" s="82"/>
      <c r="E1122" s="82"/>
      <c r="F1122" s="17" t="str">
        <f t="shared" si="29"/>
        <v>Đã nhận được CV</v>
      </c>
      <c r="G1122" s="147" t="s">
        <v>4208</v>
      </c>
      <c r="H1122" s="149">
        <v>936053418</v>
      </c>
      <c r="I1122" s="149" t="s">
        <v>4209</v>
      </c>
      <c r="J1122" s="150"/>
      <c r="K1122" s="157" t="s">
        <v>4210</v>
      </c>
      <c r="L1122" s="152" t="str">
        <f ca="1">IFERROR(__xludf.DUMMYFUNCTION("if(or(countifs($H$3:H40,H40)&gt;1, countifs($I$3:I40,I40)&gt;1),""Trùng"",if(or(COUNTIFS('Data tổng'!$I:$I,$I40)&gt;1,COUNTIFS('Data tổng'!$H:$H,$H40)&gt;1),""Trùng ""&amp;FILTER('Data tổng'!$B:$B,'Data tổng'!$I:$I=$I40,'Data tổng'!$B:$B&lt;&gt;$B40),""ok""))"),"ok")</f>
        <v>ok</v>
      </c>
      <c r="M1122" s="147" t="s">
        <v>40</v>
      </c>
      <c r="N1122" s="82" t="s">
        <v>243</v>
      </c>
      <c r="O1122" s="82"/>
      <c r="P1122" s="82"/>
      <c r="Q1122" s="82" t="s">
        <v>44</v>
      </c>
      <c r="R1122" s="82"/>
      <c r="S1122" s="82"/>
      <c r="T1122" s="82" t="s">
        <v>55</v>
      </c>
      <c r="U1122" s="153"/>
      <c r="V1122" s="154"/>
      <c r="W1122" s="82"/>
      <c r="X1122" s="155"/>
      <c r="Y1122" s="160"/>
      <c r="Z1122" s="82"/>
      <c r="AA1122" s="82"/>
      <c r="AB1122" s="82"/>
      <c r="AC1122" s="82"/>
      <c r="AD1122" s="82"/>
      <c r="AE1122" s="82"/>
      <c r="AF1122" s="82"/>
      <c r="AG1122" s="82"/>
    </row>
    <row r="1123" spans="1:33" ht="176" hidden="1">
      <c r="A1123" s="146">
        <v>44398</v>
      </c>
      <c r="B1123" s="82" t="str">
        <f t="shared" si="30"/>
        <v>Hongbt12</v>
      </c>
      <c r="C1123" s="82" t="s">
        <v>155</v>
      </c>
      <c r="D1123" s="82"/>
      <c r="E1123" s="82"/>
      <c r="F1123" s="17" t="str">
        <f t="shared" si="29"/>
        <v>Đã nhận được CV</v>
      </c>
      <c r="G1123" s="161" t="s">
        <v>4211</v>
      </c>
      <c r="H1123" s="149">
        <v>974015513</v>
      </c>
      <c r="I1123" s="149" t="s">
        <v>4212</v>
      </c>
      <c r="J1123" s="150"/>
      <c r="K1123" s="157" t="s">
        <v>4213</v>
      </c>
      <c r="L1123" s="152" t="str">
        <f ca="1">IFERROR(__xludf.DUMMYFUNCTION("if(or(countifs($H$3:H41,H41)&gt;1, countifs($I$3:I41,I41)&gt;1),""Trùng"",if(or(COUNTIFS('Data tổng'!$I:$I,$I41)&gt;1,COUNTIFS('Data tổng'!$H:$H,$H41)&gt;1),""Trùng ""&amp;FILTER('Data tổng'!$B:$B,'Data tổng'!$I:$I=$I41,'Data tổng'!$B:$B&lt;&gt;$B41),""ok""))"),"ok")</f>
        <v>ok</v>
      </c>
      <c r="M1123" s="147" t="s">
        <v>40</v>
      </c>
      <c r="N1123" s="82" t="s">
        <v>243</v>
      </c>
      <c r="O1123" s="82"/>
      <c r="P1123" s="82"/>
      <c r="Q1123" s="82" t="s">
        <v>178</v>
      </c>
      <c r="R1123" s="82"/>
      <c r="S1123" s="82"/>
      <c r="T1123" s="82" t="s">
        <v>100</v>
      </c>
      <c r="U1123" s="153" t="s">
        <v>4214</v>
      </c>
      <c r="V1123" s="154"/>
      <c r="W1123" s="82"/>
      <c r="X1123" s="155"/>
      <c r="Y1123" s="160"/>
      <c r="Z1123" s="82"/>
      <c r="AA1123" s="82"/>
      <c r="AB1123" s="82"/>
      <c r="AC1123" s="82"/>
      <c r="AD1123" s="82"/>
      <c r="AE1123" s="82"/>
      <c r="AF1123" s="82"/>
      <c r="AG1123" s="82"/>
    </row>
    <row r="1124" spans="1:33" ht="409.6" hidden="1">
      <c r="A1124" s="146">
        <v>44399</v>
      </c>
      <c r="B1124" s="82" t="s">
        <v>4070</v>
      </c>
      <c r="C1124" s="82" t="s">
        <v>155</v>
      </c>
      <c r="D1124" s="82" t="s">
        <v>79</v>
      </c>
      <c r="E1124" s="82"/>
      <c r="F1124" s="17" t="str">
        <f t="shared" si="29"/>
        <v>Pass CV</v>
      </c>
      <c r="G1124" s="161" t="s">
        <v>4215</v>
      </c>
      <c r="H1124" s="149">
        <v>326563634</v>
      </c>
      <c r="I1124" s="149" t="s">
        <v>4216</v>
      </c>
      <c r="J1124" s="150"/>
      <c r="K1124" s="151" t="s">
        <v>4217</v>
      </c>
      <c r="L1124" s="152" t="str">
        <f ca="1">IFERROR(__xludf.DUMMYFUNCTION("if(or(countifs($H$3:H42,H42)&gt;1, countifs($I$3:I42,I42)&gt;1),""Trùng"",if(or(COUNTIFS('Data tổng'!$I:$I,$I42)&gt;1,COUNTIFS('Data tổng'!$H:$H,$H42)&gt;1),""Trùng ""&amp;FILTER('Data tổng'!$B:$B,'Data tổng'!$I:$I=$I42,'Data tổng'!$B:$B&lt;&gt;$B42),""ok""))"),"ok")</f>
        <v>ok</v>
      </c>
      <c r="M1124" s="147" t="s">
        <v>40</v>
      </c>
      <c r="N1124" s="82" t="s">
        <v>243</v>
      </c>
      <c r="O1124" s="82"/>
      <c r="P1124" s="82"/>
      <c r="Q1124" s="82" t="s">
        <v>44</v>
      </c>
      <c r="R1124" s="82"/>
      <c r="S1124" s="82"/>
      <c r="T1124" s="82" t="s">
        <v>87</v>
      </c>
      <c r="U1124" s="159" t="s">
        <v>4218</v>
      </c>
      <c r="V1124" s="154">
        <v>44399</v>
      </c>
      <c r="W1124" s="82" t="s">
        <v>57</v>
      </c>
      <c r="X1124" s="155"/>
      <c r="Y1124" s="160"/>
      <c r="Z1124" s="82"/>
      <c r="AA1124" s="82"/>
      <c r="AB1124" s="82"/>
      <c r="AC1124" s="82"/>
      <c r="AD1124" s="82"/>
      <c r="AE1124" s="82"/>
      <c r="AF1124" s="82"/>
      <c r="AG1124" s="82"/>
    </row>
    <row r="1125" spans="1:33" ht="26" hidden="1">
      <c r="A1125" s="171">
        <v>44399</v>
      </c>
      <c r="B1125" s="82" t="s">
        <v>4070</v>
      </c>
      <c r="C1125" s="82" t="s">
        <v>155</v>
      </c>
      <c r="D1125" s="82"/>
      <c r="E1125" s="82"/>
      <c r="F1125" s="17" t="str">
        <f>IF(A1125="","",IF(AE1125="Yes", "Đã onboard", IF(AE1125="No", "Không onboard", IF(AC1125="Yes", "Đồng ý offer", IF(AC1125="Consider", "Cân nhắc offer",IF(AC1125="No", "Từ chối offer", IF(AA1125="Pass", "Pass Phỏng vấn", IF(AA1125="Fail", "Fail Phỏng vấn", IF(AA1125="Cancel", "Hủy Phỏng vấn", IF(AA1125="Reject", "Từ chối Phỏng vấn", IF(AA1125="Consider", "Cân nhắc KQ PV", IF(AND(X1125&lt;&gt;"",AA1125="",W1125="Pass"), "Có lịch PV",IF(W1125="Pass","Pass CV",IF(W1125="Fail","Fail CV",IF(W1125="Reject","Từ chối ứng tuyển", IF(W1125="Consider","Cân nhắc CV","Đã nhận được CV"))))))))))))))))</f>
        <v>Đã nhận được CV</v>
      </c>
      <c r="G1125" s="147" t="s">
        <v>4219</v>
      </c>
      <c r="H1125" s="149">
        <v>973151527</v>
      </c>
      <c r="I1125" s="168" t="s">
        <v>4220</v>
      </c>
      <c r="J1125" s="150"/>
      <c r="K1125" s="157" t="s">
        <v>4221</v>
      </c>
      <c r="L1125" s="152" t="str">
        <f ca="1">IFERROR(__xludf.DUMMYFUNCTION("if(or(countifs($H$3:H43,H43)&gt;1, countifs($I$3:I43,I43)&gt;1),""Trùng"",if(or(COUNTIFS('Data tổng'!$I:$I,$I43)&gt;1,COUNTIFS('Data tổng'!$H:$H,$H43)&gt;1),""Trùng ""&amp;FILTER('Data tổng'!$B:$B,'Data tổng'!$I:$I=$I43,'Data tổng'!$B:$B&lt;&gt;$B43),""ok""))"),"ok")</f>
        <v>ok</v>
      </c>
      <c r="M1125" s="147" t="s">
        <v>40</v>
      </c>
      <c r="N1125" s="82" t="s">
        <v>243</v>
      </c>
      <c r="O1125" s="82"/>
      <c r="P1125" s="82"/>
      <c r="Q1125" s="82"/>
      <c r="R1125" s="82"/>
      <c r="S1125" s="82"/>
      <c r="T1125" s="82"/>
      <c r="U1125" s="153"/>
      <c r="V1125" s="154"/>
      <c r="W1125" s="82"/>
      <c r="X1125" s="155"/>
      <c r="Y1125" s="160"/>
      <c r="Z1125" s="82"/>
      <c r="AA1125" s="82"/>
      <c r="AB1125" s="82"/>
      <c r="AC1125" s="82"/>
      <c r="AD1125" s="82"/>
      <c r="AE1125" s="82"/>
      <c r="AF1125" s="82"/>
      <c r="AG1125" s="82"/>
    </row>
    <row r="1126" spans="1:33" ht="138.5" hidden="1">
      <c r="A1126" s="146">
        <v>44396</v>
      </c>
      <c r="B1126" s="82" t="s">
        <v>4070</v>
      </c>
      <c r="C1126" s="82" t="s">
        <v>78</v>
      </c>
      <c r="D1126" s="82"/>
      <c r="E1126" s="82"/>
      <c r="F1126" s="17" t="str">
        <f>IF(A1126="","",IF(AE1126="Yes", "Đã onboard", IF(AE1126="No", "Không onboard", IF(AC1126="Yes", "Đồng ý offer", IF(AC1126="Consider", "Cân nhắc offer",IF(AC1126="No", "Từ chối offer", IF(AA1126="Pass", "Pass Phỏng vấn", IF(AA1126="Fail", "Fail Phỏng vấn", IF(AA1126="Cancel", "Hủy Phỏng vấn", IF(AA1126="Reject", "Từ chối Phỏng vấn", IF(AA1126="Consider", "Cân nhắc KQ PV", IF(AND(X1126&lt;&gt;"",AA1126="",W1126="Pass"), "Có lịch PV",IF(W1126="Pass","Pass CV",IF(W1126="Fail","Fail CV",IF(W1126="Reject","Từ chối ứng tuyển", IF(W1126="Consider","Cân nhắc CV","Đã nhận được CV"))))))))))))))))</f>
        <v>Từ chối ứng tuyển</v>
      </c>
      <c r="G1126" s="161" t="s">
        <v>4222</v>
      </c>
      <c r="H1126" s="170">
        <v>365455850</v>
      </c>
      <c r="I1126" s="149" t="s">
        <v>4223</v>
      </c>
      <c r="J1126" s="167"/>
      <c r="K1126" s="162" t="s">
        <v>4224</v>
      </c>
      <c r="L1126" s="152" t="str">
        <f ca="1">IFERROR(__xludf.DUMMYFUNCTION("if(or(countifs($H$3:H44,H44)&gt;1, countifs($I$3:I44,I44)&gt;1),""Trùng"",if(or(COUNTIFS('Data tổng'!$I:$I,$I44)&gt;1,COUNTIFS('Data tổng'!$H:$H,$H44)&gt;1),""Trùng ""&amp;FILTER('Data tổng'!$B:$B,'Data tổng'!$I:$I=$I44,'Data tổng'!$B:$B&lt;&gt;$B44),""ok""))"),"ok")</f>
        <v>ok</v>
      </c>
      <c r="M1126" s="147" t="s">
        <v>294</v>
      </c>
      <c r="N1126" s="82"/>
      <c r="O1126" s="82"/>
      <c r="P1126" s="82"/>
      <c r="Q1126" s="82"/>
      <c r="R1126" s="82"/>
      <c r="S1126" s="82"/>
      <c r="T1126" s="82"/>
      <c r="U1126" s="153" t="s">
        <v>4225</v>
      </c>
      <c r="V1126" s="154">
        <v>44403</v>
      </c>
      <c r="W1126" s="82" t="s">
        <v>58</v>
      </c>
      <c r="X1126" s="155"/>
      <c r="Y1126" s="160"/>
      <c r="Z1126" s="82"/>
      <c r="AA1126" s="82"/>
      <c r="AB1126" s="82"/>
      <c r="AC1126" s="82"/>
      <c r="AD1126" s="82"/>
      <c r="AE1126" s="82"/>
      <c r="AF1126" s="82"/>
      <c r="AG1126" s="82"/>
    </row>
    <row r="1127" spans="1:33" ht="51" hidden="1">
      <c r="A1127" s="146">
        <v>44400</v>
      </c>
      <c r="B1127" s="82" t="s">
        <v>4070</v>
      </c>
      <c r="C1127" s="82" t="s">
        <v>696</v>
      </c>
      <c r="D1127" s="82"/>
      <c r="E1127" s="82"/>
      <c r="F1127" s="17" t="str">
        <f t="shared" ref="F1127:F1190" si="31">IF(G1127="","",IF(AE1127="Yes", "Đã onboard", IF(AE1127="No", "Không onboard", IF(AC1127="Yes", "Đồng ý offer", IF(AC1127="Consider", "Cân nhắc offer",IF(AC1127="No", "Từ chối offer", IF(AA1127="Pass", "Pass Phỏng vấn", IF(AA1127="Fail", "Fail Phỏng vấn", IF(AA1127="Cancel", "Hủy Phỏng vấn", IF(AA1127="Reject", "Từ chối Phỏng vấn", IF(AA1127="Consider", "Cân nhắc KQ PV", IF(AND(X1127&lt;&gt;"",AA1127="",W1127="Pass"), "Có lịch PV",IF(W1127="Pass","Pass CV",IF(W1127="Fail","Fail CV",IF(W1127="Reject","Từ chối ứng tuyển", IF(W1127="Consider","Cân nhắc CV","Đã nhận được CV"))))))))))))))))</f>
        <v>Fail Phỏng vấn</v>
      </c>
      <c r="G1127" s="147" t="s">
        <v>4226</v>
      </c>
      <c r="H1127" s="148">
        <v>902214679</v>
      </c>
      <c r="I1127" s="148" t="s">
        <v>4227</v>
      </c>
      <c r="J1127" s="150"/>
      <c r="K1127" s="157" t="s">
        <v>4228</v>
      </c>
      <c r="L1127" s="152" t="str">
        <f ca="1">IFERROR(__xludf.DUMMYFUNCTION("if(or(countifs($H$3:H45,H45)&gt;1, countifs($I$3:I45,I45)&gt;1),""Trùng"",if(or(COUNTIFS('Data tổng'!$I:$I,$I45)&gt;1,COUNTIFS('Data tổng'!$H:$H,$H45)&gt;1),""Trùng ""&amp;FILTER('Data tổng'!$B:$B,'Data tổng'!$I:$I=$I45,'Data tổng'!$B:$B&lt;&gt;$B45),""ok""))"),"ok")</f>
        <v>ok</v>
      </c>
      <c r="M1127" s="147" t="s">
        <v>217</v>
      </c>
      <c r="N1127" s="82"/>
      <c r="O1127" s="82"/>
      <c r="P1127" s="82"/>
      <c r="Q1127" s="82"/>
      <c r="R1127" s="82"/>
      <c r="S1127" s="82"/>
      <c r="T1127" s="82"/>
      <c r="U1127" s="153" t="s">
        <v>4229</v>
      </c>
      <c r="V1127" s="154">
        <v>44400</v>
      </c>
      <c r="W1127" s="82" t="s">
        <v>57</v>
      </c>
      <c r="X1127" s="155">
        <v>44401</v>
      </c>
      <c r="Y1127" s="176">
        <v>0.64583333333333337</v>
      </c>
      <c r="Z1127" s="82" t="s">
        <v>700</v>
      </c>
      <c r="AA1127" s="82" t="s">
        <v>47</v>
      </c>
      <c r="AB1127" s="82"/>
      <c r="AC1127" s="82"/>
      <c r="AD1127" s="82"/>
      <c r="AE1127" s="82"/>
      <c r="AF1127" s="82"/>
      <c r="AG1127" s="82"/>
    </row>
    <row r="1128" spans="1:33" ht="76" hidden="1">
      <c r="A1128" s="177">
        <v>44400</v>
      </c>
      <c r="B1128" s="82" t="s">
        <v>4070</v>
      </c>
      <c r="C1128" s="82" t="s">
        <v>696</v>
      </c>
      <c r="D1128" s="82"/>
      <c r="E1128" s="82"/>
      <c r="F1128" s="17" t="str">
        <f t="shared" si="31"/>
        <v>Fail Phỏng vấn</v>
      </c>
      <c r="G1128" s="147" t="s">
        <v>4230</v>
      </c>
      <c r="H1128" s="148">
        <v>936090125</v>
      </c>
      <c r="I1128" s="149" t="s">
        <v>4231</v>
      </c>
      <c r="J1128" s="150"/>
      <c r="K1128" s="157" t="s">
        <v>4232</v>
      </c>
      <c r="L1128" s="152" t="str">
        <f ca="1">IFERROR(__xludf.DUMMYFUNCTION("if(or(countifs($H$3:H46,H46)&gt;1, countifs($I$3:I46,I46)&gt;1),""Trùng"",if(or(COUNTIFS('Data tổng'!$I:$I,$I46)&gt;1,COUNTIFS('Data tổng'!$H:$H,$H46)&gt;1),""Trùng ""&amp;FILTER('Data tổng'!$B:$B,'Data tổng'!$I:$I=$I46,'Data tổng'!$B:$B&lt;&gt;$B46),""ok""))"),"ok")</f>
        <v>ok</v>
      </c>
      <c r="M1128" s="147" t="s">
        <v>217</v>
      </c>
      <c r="N1128" s="82"/>
      <c r="O1128" s="82"/>
      <c r="P1128" s="82"/>
      <c r="Q1128" s="82"/>
      <c r="R1128" s="82"/>
      <c r="S1128" s="82"/>
      <c r="T1128" s="82"/>
      <c r="U1128" s="153" t="s">
        <v>4233</v>
      </c>
      <c r="V1128" s="154">
        <v>44400</v>
      </c>
      <c r="W1128" s="82" t="s">
        <v>57</v>
      </c>
      <c r="X1128" s="155">
        <v>44414</v>
      </c>
      <c r="Y1128" s="156">
        <v>0.39583333333333331</v>
      </c>
      <c r="Z1128" s="82" t="s">
        <v>700</v>
      </c>
      <c r="AA1128" s="82" t="s">
        <v>47</v>
      </c>
      <c r="AB1128" s="82"/>
      <c r="AC1128" s="82"/>
      <c r="AD1128" s="82"/>
      <c r="AE1128" s="82"/>
      <c r="AF1128" s="82"/>
      <c r="AG1128" s="82"/>
    </row>
    <row r="1129" spans="1:33" ht="38.5" hidden="1">
      <c r="A1129" s="177">
        <v>44400</v>
      </c>
      <c r="B1129" s="82" t="s">
        <v>4070</v>
      </c>
      <c r="C1129" s="82" t="s">
        <v>696</v>
      </c>
      <c r="D1129" s="82"/>
      <c r="E1129" s="82"/>
      <c r="F1129" s="17" t="str">
        <f t="shared" si="31"/>
        <v>Fail Phỏng vấn</v>
      </c>
      <c r="G1129" s="147" t="s">
        <v>4234</v>
      </c>
      <c r="H1129" s="148">
        <v>826505823</v>
      </c>
      <c r="I1129" s="149" t="s">
        <v>4235</v>
      </c>
      <c r="J1129" s="150"/>
      <c r="K1129" s="157" t="s">
        <v>4236</v>
      </c>
      <c r="L1129" s="152" t="str">
        <f ca="1">IFERROR(__xludf.DUMMYFUNCTION("if(or(countifs($H$3:H47,H47)&gt;1, countifs($I$3:I47,I47)&gt;1),""Trùng"",if(or(COUNTIFS('Data tổng'!$I:$I,$I47)&gt;1,COUNTIFS('Data tổng'!$H:$H,$H47)&gt;1),""Trùng ""&amp;FILTER('Data tổng'!$B:$B,'Data tổng'!$I:$I=$I47,'Data tổng'!$B:$B&lt;&gt;$B47),""ok""))"),"ok")</f>
        <v>ok</v>
      </c>
      <c r="M1129" s="147" t="s">
        <v>217</v>
      </c>
      <c r="N1129" s="82"/>
      <c r="O1129" s="82"/>
      <c r="P1129" s="82"/>
      <c r="Q1129" s="82"/>
      <c r="R1129" s="82"/>
      <c r="S1129" s="82"/>
      <c r="T1129" s="82"/>
      <c r="U1129" s="178" t="s">
        <v>4237</v>
      </c>
      <c r="V1129" s="154">
        <v>44400</v>
      </c>
      <c r="W1129" s="82" t="s">
        <v>57</v>
      </c>
      <c r="X1129" s="155">
        <v>44401</v>
      </c>
      <c r="Y1129" s="156">
        <v>0.60416666666666663</v>
      </c>
      <c r="Z1129" s="82" t="s">
        <v>700</v>
      </c>
      <c r="AA1129" s="82" t="s">
        <v>47</v>
      </c>
      <c r="AB1129" s="82"/>
      <c r="AC1129" s="82"/>
      <c r="AD1129" s="82"/>
      <c r="AE1129" s="82"/>
      <c r="AF1129" s="82"/>
      <c r="AG1129" s="82"/>
    </row>
    <row r="1130" spans="1:33" ht="409.6" hidden="1">
      <c r="A1130" s="177">
        <v>44400</v>
      </c>
      <c r="B1130" s="82" t="s">
        <v>4070</v>
      </c>
      <c r="C1130" s="82" t="s">
        <v>696</v>
      </c>
      <c r="D1130" s="82"/>
      <c r="E1130" s="82"/>
      <c r="F1130" s="17" t="str">
        <f t="shared" si="31"/>
        <v>Fail Phỏng vấn</v>
      </c>
      <c r="G1130" s="147" t="s">
        <v>4238</v>
      </c>
      <c r="H1130" s="148">
        <v>943253187</v>
      </c>
      <c r="I1130" s="149" t="s">
        <v>4239</v>
      </c>
      <c r="J1130" s="150"/>
      <c r="K1130" s="157" t="s">
        <v>4240</v>
      </c>
      <c r="L1130" s="152" t="str">
        <f ca="1">IFERROR(__xludf.DUMMYFUNCTION("if(or(countifs($H$3:H48,H48)&gt;1, countifs($I$3:I48,I48)&gt;1),""Trùng"",if(or(COUNTIFS('Data tổng'!$I:$I,$I48)&gt;1,COUNTIFS('Data tổng'!$H:$H,$H48)&gt;1),""Trùng ""&amp;FILTER('Data tổng'!$B:$B,'Data tổng'!$I:$I=$I48,'Data tổng'!$B:$B&lt;&gt;$B48),""ok""))"),"ok")</f>
        <v>ok</v>
      </c>
      <c r="M1130" s="147" t="s">
        <v>217</v>
      </c>
      <c r="N1130" s="82"/>
      <c r="O1130" s="82"/>
      <c r="P1130" s="82"/>
      <c r="Q1130" s="82"/>
      <c r="R1130" s="82"/>
      <c r="S1130" s="82"/>
      <c r="T1130" s="82"/>
      <c r="U1130" s="153" t="s">
        <v>4241</v>
      </c>
      <c r="V1130" s="154">
        <v>44400</v>
      </c>
      <c r="W1130" s="82" t="s">
        <v>57</v>
      </c>
      <c r="X1130" s="155">
        <v>44401</v>
      </c>
      <c r="Y1130" s="156">
        <v>0.6875</v>
      </c>
      <c r="Z1130" s="82" t="s">
        <v>700</v>
      </c>
      <c r="AA1130" s="82" t="s">
        <v>47</v>
      </c>
      <c r="AB1130" s="82"/>
      <c r="AC1130" s="82"/>
      <c r="AD1130" s="82"/>
      <c r="AE1130" s="82"/>
      <c r="AF1130" s="82"/>
      <c r="AG1130" s="82"/>
    </row>
    <row r="1131" spans="1:33" ht="26" hidden="1">
      <c r="A1131" s="146">
        <v>44400</v>
      </c>
      <c r="B1131" s="82" t="s">
        <v>4070</v>
      </c>
      <c r="C1131" s="82" t="s">
        <v>163</v>
      </c>
      <c r="D1131" s="82"/>
      <c r="E1131" s="82"/>
      <c r="F1131" s="17" t="str">
        <f t="shared" si="31"/>
        <v>Đã nhận được CV</v>
      </c>
      <c r="G1131" s="147" t="s">
        <v>591</v>
      </c>
      <c r="H1131" s="149">
        <v>329217562</v>
      </c>
      <c r="I1131" s="149" t="s">
        <v>4242</v>
      </c>
      <c r="J1131" s="150"/>
      <c r="K1131" s="157" t="s">
        <v>4243</v>
      </c>
      <c r="L1131" s="152" t="str">
        <f ca="1">IFERROR(__xludf.DUMMYFUNCTION("if(or(countifs($H$3:H49,H49)&gt;1, countifs($I$3:I49,I49)&gt;1),""Trùng"",if(or(COUNTIFS('Data tổng'!$I:$I,$I49)&gt;1,COUNTIFS('Data tổng'!$H:$H,$H49)&gt;1),""Trùng ""&amp;FILTER('Data tổng'!$B:$B,'Data tổng'!$I:$I=$I49,'Data tổng'!$B:$B&lt;&gt;$B49),""ok""))"),"ok")</f>
        <v>ok</v>
      </c>
      <c r="M1131" s="147" t="s">
        <v>40</v>
      </c>
      <c r="N1131" s="82" t="s">
        <v>243</v>
      </c>
      <c r="O1131" s="82"/>
      <c r="P1131" s="82"/>
      <c r="Q1131" s="82"/>
      <c r="R1131" s="82"/>
      <c r="S1131" s="82"/>
      <c r="T1131" s="82"/>
      <c r="U1131" s="153"/>
      <c r="V1131" s="154"/>
      <c r="W1131" s="82"/>
      <c r="X1131" s="155"/>
      <c r="Y1131" s="160"/>
      <c r="Z1131" s="82"/>
      <c r="AA1131" s="82"/>
      <c r="AB1131" s="82"/>
      <c r="AC1131" s="82"/>
      <c r="AD1131" s="82"/>
      <c r="AE1131" s="82"/>
      <c r="AF1131" s="82"/>
      <c r="AG1131" s="82"/>
    </row>
    <row r="1132" spans="1:33" hidden="1">
      <c r="A1132" s="146">
        <v>44400</v>
      </c>
      <c r="B1132" s="82" t="s">
        <v>4070</v>
      </c>
      <c r="C1132" s="82" t="s">
        <v>696</v>
      </c>
      <c r="D1132" s="82"/>
      <c r="E1132" s="82"/>
      <c r="F1132" s="17" t="str">
        <f t="shared" si="31"/>
        <v>Fail CV</v>
      </c>
      <c r="G1132" s="147" t="s">
        <v>4244</v>
      </c>
      <c r="H1132" s="148">
        <v>985109920</v>
      </c>
      <c r="I1132" s="149" t="s">
        <v>4245</v>
      </c>
      <c r="J1132" s="150"/>
      <c r="K1132" s="157" t="s">
        <v>4246</v>
      </c>
      <c r="L1132" s="152" t="str">
        <f ca="1">IFERROR(__xludf.DUMMYFUNCTION("if(or(countifs($H$3:H50,H50)&gt;1, countifs($I$3:I50,I50)&gt;1),""Trùng"",if(or(COUNTIFS('Data tổng'!$I:$I,$I50)&gt;1,COUNTIFS('Data tổng'!$H:$H,$H50)&gt;1),""Trùng ""&amp;FILTER('Data tổng'!$B:$B,'Data tổng'!$I:$I=$I50,'Data tổng'!$B:$B&lt;&gt;$B50),""ok""))"),"ok")</f>
        <v>ok</v>
      </c>
      <c r="M1132" s="147" t="s">
        <v>217</v>
      </c>
      <c r="N1132" s="82"/>
      <c r="O1132" s="82"/>
      <c r="P1132" s="82"/>
      <c r="Q1132" s="82"/>
      <c r="R1132" s="82"/>
      <c r="S1132" s="82"/>
      <c r="T1132" s="82"/>
      <c r="U1132" s="153"/>
      <c r="V1132" s="154">
        <v>44400</v>
      </c>
      <c r="W1132" s="82" t="s">
        <v>47</v>
      </c>
      <c r="X1132" s="155"/>
      <c r="Y1132" s="160"/>
      <c r="Z1132" s="82"/>
      <c r="AA1132" s="82"/>
      <c r="AB1132" s="82"/>
      <c r="AC1132" s="82"/>
      <c r="AD1132" s="82"/>
      <c r="AE1132" s="82"/>
      <c r="AF1132" s="82"/>
      <c r="AG1132" s="82"/>
    </row>
    <row r="1133" spans="1:33" ht="226" hidden="1">
      <c r="A1133" s="146">
        <v>44403</v>
      </c>
      <c r="B1133" s="82" t="s">
        <v>4070</v>
      </c>
      <c r="C1133" s="82" t="s">
        <v>78</v>
      </c>
      <c r="D1133" s="82"/>
      <c r="E1133" s="82"/>
      <c r="F1133" s="17" t="str">
        <f t="shared" si="31"/>
        <v>Từ chối offer</v>
      </c>
      <c r="G1133" s="147" t="s">
        <v>4247</v>
      </c>
      <c r="H1133" s="148">
        <v>986598571</v>
      </c>
      <c r="I1133" s="148" t="s">
        <v>4248</v>
      </c>
      <c r="J1133" s="150"/>
      <c r="K1133" s="162" t="s">
        <v>4249</v>
      </c>
      <c r="L1133" s="152" t="str">
        <f ca="1">IFERROR(__xludf.DUMMYFUNCTION("if(or(countifs($H$3:H51,H51)&gt;1, countifs($I$3:I51,I51)&gt;1),""Trùng"",if(or(COUNTIFS('Data tổng'!$I:$I,$I51)&gt;1,COUNTIFS('Data tổng'!$H:$H,$H51)&gt;1),""Trùng ""&amp;FILTER('Data tổng'!$B:$B,'Data tổng'!$I:$I=$I51,'Data tổng'!$B:$B&lt;&gt;$B51),""ok""))"),"ok")</f>
        <v>ok</v>
      </c>
      <c r="M1133" s="147" t="s">
        <v>83</v>
      </c>
      <c r="N1133" s="82" t="s">
        <v>84</v>
      </c>
      <c r="O1133" s="82"/>
      <c r="P1133" s="82"/>
      <c r="Q1133" s="82"/>
      <c r="R1133" s="82"/>
      <c r="S1133" s="82"/>
      <c r="T1133" s="82" t="s">
        <v>4250</v>
      </c>
      <c r="U1133" s="153" t="s">
        <v>4251</v>
      </c>
      <c r="V1133" s="154">
        <v>44403</v>
      </c>
      <c r="W1133" s="82" t="s">
        <v>57</v>
      </c>
      <c r="X1133" s="155">
        <v>44404</v>
      </c>
      <c r="Y1133" s="156">
        <v>0.66666666666666663</v>
      </c>
      <c r="Z1133" s="82" t="s">
        <v>827</v>
      </c>
      <c r="AA1133" s="82" t="s">
        <v>57</v>
      </c>
      <c r="AB1133" s="164">
        <v>44405</v>
      </c>
      <c r="AC1133" s="82" t="s">
        <v>128</v>
      </c>
      <c r="AD1133" s="82"/>
      <c r="AE1133" s="82"/>
      <c r="AF1133" s="82"/>
      <c r="AG1133" s="82"/>
    </row>
    <row r="1134" spans="1:33" ht="113.5" hidden="1">
      <c r="A1134" s="146">
        <v>44403</v>
      </c>
      <c r="B1134" s="82" t="str">
        <f>IF(A1134&lt;&gt;"",B1133,"")</f>
        <v>Hongbt12</v>
      </c>
      <c r="C1134" s="82" t="s">
        <v>250</v>
      </c>
      <c r="D1134" s="82" t="s">
        <v>79</v>
      </c>
      <c r="E1134" s="82"/>
      <c r="F1134" s="17" t="str">
        <f t="shared" si="31"/>
        <v>Đã onboard</v>
      </c>
      <c r="G1134" s="147" t="s">
        <v>4252</v>
      </c>
      <c r="H1134" s="148"/>
      <c r="I1134" s="148" t="s">
        <v>4253</v>
      </c>
      <c r="J1134" s="150"/>
      <c r="K1134" s="162" t="s">
        <v>4254</v>
      </c>
      <c r="L1134" s="152" t="str">
        <f ca="1">IFERROR(__xludf.DUMMYFUNCTION("if(or(countifs($H$3:H52,H52)&gt;1, countifs($I$3:I52,I52)&gt;1),""Trùng"",if(or(COUNTIFS('Data tổng'!$I:$I,$I52)&gt;1,COUNTIFS('Data tổng'!$H:$H,$H52)&gt;1),""Trùng ""&amp;FILTER('Data tổng'!$B:$B,'Data tổng'!$I:$I=$I52,'Data tổng'!$B:$B&lt;&gt;$B52),""ok""))"),"ok")</f>
        <v>ok</v>
      </c>
      <c r="M1134" s="147" t="s">
        <v>217</v>
      </c>
      <c r="N1134" s="82"/>
      <c r="O1134" s="82"/>
      <c r="P1134" s="82"/>
      <c r="Q1134" s="82"/>
      <c r="R1134" s="82"/>
      <c r="S1134" s="82"/>
      <c r="T1134" s="82"/>
      <c r="U1134" s="153" t="s">
        <v>4255</v>
      </c>
      <c r="V1134" s="154">
        <v>44403</v>
      </c>
      <c r="W1134" s="82" t="s">
        <v>57</v>
      </c>
      <c r="X1134" s="155">
        <v>44404</v>
      </c>
      <c r="Y1134" s="156">
        <v>0.70833333333333337</v>
      </c>
      <c r="Z1134" s="82" t="s">
        <v>160</v>
      </c>
      <c r="AA1134" s="82" t="s">
        <v>57</v>
      </c>
      <c r="AB1134" s="155">
        <v>44410</v>
      </c>
      <c r="AC1134" s="82" t="s">
        <v>65</v>
      </c>
      <c r="AD1134" s="164">
        <v>44424</v>
      </c>
      <c r="AE1134" s="82" t="s">
        <v>65</v>
      </c>
      <c r="AF1134" s="82" t="s">
        <v>116</v>
      </c>
      <c r="AG1134" s="165">
        <v>21000000</v>
      </c>
    </row>
    <row r="1135" spans="1:33" hidden="1">
      <c r="A1135" s="146">
        <v>44403</v>
      </c>
      <c r="B1135" s="82" t="s">
        <v>4070</v>
      </c>
      <c r="C1135" s="153" t="s">
        <v>250</v>
      </c>
      <c r="D1135" s="82"/>
      <c r="E1135" s="82"/>
      <c r="F1135" s="17" t="str">
        <f t="shared" si="31"/>
        <v>Fail CV</v>
      </c>
      <c r="G1135" s="147" t="s">
        <v>4256</v>
      </c>
      <c r="H1135" s="148">
        <v>968939655</v>
      </c>
      <c r="I1135" s="148" t="s">
        <v>4257</v>
      </c>
      <c r="J1135" s="150"/>
      <c r="K1135" s="151" t="s">
        <v>4258</v>
      </c>
      <c r="L1135" s="152" t="str">
        <f ca="1">IFERROR(__xludf.DUMMYFUNCTION("if(or(countifs($H$3:H53,H53)&gt;1, countifs($I$3:I53,I53)&gt;1),""Trùng"",if(or(COUNTIFS('Data tổng'!$I:$I,$I53)&gt;1,COUNTIFS('Data tổng'!$H:$H,$H53)&gt;1),""Trùng ""&amp;FILTER('Data tổng'!$B:$B,'Data tổng'!$I:$I=$I53,'Data tổng'!$B:$B&lt;&gt;$B53),""ok""))"),"ok")</f>
        <v>ok</v>
      </c>
      <c r="M1135" s="147" t="s">
        <v>294</v>
      </c>
      <c r="N1135" s="82"/>
      <c r="O1135" s="82"/>
      <c r="P1135" s="82"/>
      <c r="Q1135" s="82"/>
      <c r="R1135" s="82"/>
      <c r="S1135" s="82"/>
      <c r="T1135" s="82" t="s">
        <v>55</v>
      </c>
      <c r="U1135" s="161" t="s">
        <v>4259</v>
      </c>
      <c r="V1135" s="154">
        <v>44403</v>
      </c>
      <c r="W1135" s="82" t="s">
        <v>47</v>
      </c>
      <c r="X1135" s="155"/>
      <c r="Y1135" s="160"/>
      <c r="Z1135" s="82"/>
      <c r="AA1135" s="82"/>
      <c r="AB1135" s="82"/>
      <c r="AC1135" s="82"/>
      <c r="AD1135" s="82"/>
      <c r="AE1135" s="82"/>
      <c r="AF1135" s="82"/>
      <c r="AG1135" s="82"/>
    </row>
    <row r="1136" spans="1:33" ht="26.5" hidden="1">
      <c r="A1136" s="146">
        <v>44396</v>
      </c>
      <c r="B1136" s="82" t="s">
        <v>4070</v>
      </c>
      <c r="C1136" s="153" t="s">
        <v>250</v>
      </c>
      <c r="D1136" s="82" t="s">
        <v>79</v>
      </c>
      <c r="E1136" s="82"/>
      <c r="F1136" s="17" t="str">
        <f t="shared" si="31"/>
        <v>Đã onboard</v>
      </c>
      <c r="G1136" s="147" t="s">
        <v>4260</v>
      </c>
      <c r="H1136" s="148">
        <v>364163976</v>
      </c>
      <c r="I1136" s="148" t="s">
        <v>4261</v>
      </c>
      <c r="J1136" s="150"/>
      <c r="K1136" s="151" t="s">
        <v>4262</v>
      </c>
      <c r="L1136" s="152" t="str">
        <f ca="1">IFERROR(__xludf.DUMMYFUNCTION("if(or(countifs($H$3:H54,H54)&gt;1, countifs($I$3:I54,I54)&gt;1),""Trùng"",if(or(COUNTIFS('Data tổng'!$I:$I,$I54)&gt;1,COUNTIFS('Data tổng'!$H:$H,$H54)&gt;1),""Trùng ""&amp;FILTER('Data tổng'!$B:$B,'Data tổng'!$I:$I=$I54,'Data tổng'!$B:$B&lt;&gt;$B54),""ok""))"),"ok")</f>
        <v>ok</v>
      </c>
      <c r="M1136" s="147" t="s">
        <v>294</v>
      </c>
      <c r="N1136" s="82"/>
      <c r="O1136" s="82"/>
      <c r="P1136" s="82"/>
      <c r="Q1136" s="82"/>
      <c r="R1136" s="82"/>
      <c r="S1136" s="82"/>
      <c r="T1136" s="82" t="s">
        <v>87</v>
      </c>
      <c r="U1136" s="161" t="s">
        <v>4263</v>
      </c>
      <c r="V1136" s="154">
        <v>44403</v>
      </c>
      <c r="W1136" s="82" t="s">
        <v>57</v>
      </c>
      <c r="X1136" s="155">
        <v>44404</v>
      </c>
      <c r="Y1136" s="156">
        <v>0.66666666666666663</v>
      </c>
      <c r="Z1136" s="82" t="s">
        <v>827</v>
      </c>
      <c r="AA1136" s="82" t="s">
        <v>57</v>
      </c>
      <c r="AB1136" s="164">
        <v>44405</v>
      </c>
      <c r="AC1136" s="82" t="s">
        <v>65</v>
      </c>
      <c r="AD1136" s="155">
        <v>44410</v>
      </c>
      <c r="AE1136" s="82" t="s">
        <v>65</v>
      </c>
      <c r="AF1136" s="82" t="s">
        <v>677</v>
      </c>
      <c r="AG1136" s="165">
        <v>13000000</v>
      </c>
    </row>
    <row r="1137" spans="1:33" ht="251" hidden="1">
      <c r="A1137" s="146">
        <v>44399</v>
      </c>
      <c r="B1137" s="82" t="s">
        <v>4070</v>
      </c>
      <c r="C1137" s="153" t="s">
        <v>250</v>
      </c>
      <c r="D1137" s="82"/>
      <c r="E1137" s="82"/>
      <c r="F1137" s="17" t="str">
        <f t="shared" si="31"/>
        <v>Từ chối ứng tuyển</v>
      </c>
      <c r="G1137" s="147" t="s">
        <v>4264</v>
      </c>
      <c r="H1137" s="148">
        <v>358120399</v>
      </c>
      <c r="I1137" s="148" t="s">
        <v>4265</v>
      </c>
      <c r="J1137" s="150"/>
      <c r="K1137" s="151" t="s">
        <v>4266</v>
      </c>
      <c r="L1137" s="152" t="str">
        <f ca="1">IFERROR(__xludf.DUMMYFUNCTION("if(or(countifs($H$3:H55,H55)&gt;1, countifs($I$3:I55,I55)&gt;1),""Trùng"",if(or(COUNTIFS('Data tổng'!$I:$I,$I55)&gt;1,COUNTIFS('Data tổng'!$H:$H,$H55)&gt;1),""Trùng ""&amp;FILTER('Data tổng'!$B:$B,'Data tổng'!$I:$I=$I55,'Data tổng'!$B:$B&lt;&gt;$B55),""ok""))"),"ok")</f>
        <v>ok</v>
      </c>
      <c r="M1137" s="147" t="s">
        <v>83</v>
      </c>
      <c r="N1137" s="82" t="s">
        <v>243</v>
      </c>
      <c r="O1137" s="82"/>
      <c r="P1137" s="82"/>
      <c r="Q1137" s="82"/>
      <c r="R1137" s="82"/>
      <c r="S1137" s="82"/>
      <c r="T1137" s="82"/>
      <c r="U1137" s="153" t="s">
        <v>4267</v>
      </c>
      <c r="V1137" s="154">
        <v>44403</v>
      </c>
      <c r="W1137" s="82" t="s">
        <v>58</v>
      </c>
      <c r="X1137" s="155"/>
      <c r="Y1137" s="160"/>
      <c r="Z1137" s="82"/>
      <c r="AA1137" s="82"/>
      <c r="AB1137" s="82"/>
      <c r="AC1137" s="82"/>
      <c r="AD1137" s="82"/>
      <c r="AE1137" s="82"/>
      <c r="AF1137" s="82"/>
      <c r="AG1137" s="82"/>
    </row>
    <row r="1138" spans="1:33" ht="263.5" hidden="1">
      <c r="A1138" s="146">
        <v>44403</v>
      </c>
      <c r="B1138" s="82" t="s">
        <v>4070</v>
      </c>
      <c r="C1138" s="153" t="s">
        <v>250</v>
      </c>
      <c r="D1138" s="82"/>
      <c r="E1138" s="82"/>
      <c r="F1138" s="17" t="str">
        <f t="shared" si="31"/>
        <v>Từ chối Phỏng vấn</v>
      </c>
      <c r="G1138" s="147" t="s">
        <v>4268</v>
      </c>
      <c r="H1138" s="173">
        <v>335080497</v>
      </c>
      <c r="I1138" s="148" t="s">
        <v>4269</v>
      </c>
      <c r="J1138" s="150"/>
      <c r="K1138" s="151" t="s">
        <v>4270</v>
      </c>
      <c r="L1138" s="152" t="str">
        <f ca="1">IFERROR(__xludf.DUMMYFUNCTION("if(or(countifs($H$3:H56,H56)&gt;1, countifs($I$3:I56,I56)&gt;1),""Trùng"",if(or(COUNTIFS('Data tổng'!$I:$I,$I56)&gt;1,COUNTIFS('Data tổng'!$H:$H,$H56)&gt;1),""Trùng ""&amp;FILTER('Data tổng'!$B:$B,'Data tổng'!$I:$I=$I56,'Data tổng'!$B:$B&lt;&gt;$B56),""ok""))"),"ok")</f>
        <v>ok</v>
      </c>
      <c r="M1138" s="147" t="s">
        <v>294</v>
      </c>
      <c r="N1138" s="82"/>
      <c r="O1138" s="82"/>
      <c r="P1138" s="82"/>
      <c r="Q1138" s="82"/>
      <c r="R1138" s="82"/>
      <c r="S1138" s="82"/>
      <c r="T1138" s="82"/>
      <c r="U1138" s="153" t="s">
        <v>4271</v>
      </c>
      <c r="V1138" s="154">
        <v>44403</v>
      </c>
      <c r="W1138" s="82" t="s">
        <v>57</v>
      </c>
      <c r="X1138" s="155"/>
      <c r="Y1138" s="160"/>
      <c r="Z1138" s="82"/>
      <c r="AA1138" s="82" t="s">
        <v>58</v>
      </c>
      <c r="AB1138" s="82"/>
      <c r="AC1138" s="82"/>
      <c r="AD1138" s="82"/>
      <c r="AE1138" s="82"/>
      <c r="AF1138" s="82"/>
      <c r="AG1138" s="82"/>
    </row>
    <row r="1139" spans="1:33" ht="63.5" hidden="1">
      <c r="A1139" s="146">
        <v>44403</v>
      </c>
      <c r="B1139" s="82" t="s">
        <v>4070</v>
      </c>
      <c r="C1139" s="82" t="s">
        <v>78</v>
      </c>
      <c r="D1139" s="82"/>
      <c r="E1139" s="82"/>
      <c r="F1139" s="17" t="str">
        <f t="shared" si="31"/>
        <v>Đã nhận được CV</v>
      </c>
      <c r="G1139" s="147" t="s">
        <v>723</v>
      </c>
      <c r="H1139" s="179">
        <v>369973791</v>
      </c>
      <c r="I1139" s="172" t="s">
        <v>724</v>
      </c>
      <c r="J1139" s="150"/>
      <c r="K1139" s="157" t="s">
        <v>4272</v>
      </c>
      <c r="L1139" s="152" t="str">
        <f ca="1">IFERROR(__xludf.DUMMYFUNCTION("if(or(countifs($H$3:H57,H57)&gt;1, countifs($I$3:I57,I57)&gt;1),""Trùng"",if(or(COUNTIFS('Data tổng'!$I:$I,$I57)&gt;1,COUNTIFS('Data tổng'!$H:$H,$H57)&gt;1),""Trùng ""&amp;FILTER('Data tổng'!$B:$B,'Data tổng'!$I:$I=$I57,'Data tổng'!$B:$B&lt;&gt;$B57),""ok""))"),"ok")</f>
        <v>ok</v>
      </c>
      <c r="M1139" s="180" t="s">
        <v>4273</v>
      </c>
      <c r="N1139" s="82" t="s">
        <v>150</v>
      </c>
      <c r="O1139" s="82"/>
      <c r="P1139" s="82"/>
      <c r="Q1139" s="82"/>
      <c r="R1139" s="82"/>
      <c r="S1139" s="82"/>
      <c r="T1139" s="82"/>
      <c r="U1139" s="82" t="s">
        <v>4274</v>
      </c>
      <c r="V1139" s="154">
        <v>44403</v>
      </c>
      <c r="W1139" s="82" t="s">
        <v>731</v>
      </c>
      <c r="X1139" s="155"/>
      <c r="Y1139" s="160"/>
      <c r="Z1139" s="82"/>
      <c r="AA1139" s="82"/>
      <c r="AB1139" s="82"/>
      <c r="AC1139" s="82"/>
      <c r="AD1139" s="82"/>
      <c r="AE1139" s="82"/>
      <c r="AF1139" s="82"/>
      <c r="AG1139" s="82"/>
    </row>
    <row r="1140" spans="1:33" ht="151" hidden="1">
      <c r="A1140" s="146">
        <v>44404</v>
      </c>
      <c r="B1140" s="82" t="str">
        <f t="shared" ref="B1140:B1141" si="32">IF(A1140&lt;&gt;"",B1139,"")</f>
        <v>Hongbt12</v>
      </c>
      <c r="C1140" s="82" t="s">
        <v>250</v>
      </c>
      <c r="D1140" s="82"/>
      <c r="E1140" s="82"/>
      <c r="F1140" s="17" t="str">
        <f t="shared" si="31"/>
        <v>Pass CV</v>
      </c>
      <c r="G1140" s="147" t="s">
        <v>4275</v>
      </c>
      <c r="H1140" s="148">
        <v>971418994</v>
      </c>
      <c r="I1140" s="148" t="s">
        <v>4276</v>
      </c>
      <c r="J1140" s="160"/>
      <c r="K1140" s="157" t="s">
        <v>4277</v>
      </c>
      <c r="L1140" s="152" t="str">
        <f ca="1">IFERROR(__xludf.DUMMYFUNCTION("if(or(countifs($H$3:H58,H58)&gt;1, countifs($I$3:I58,I58)&gt;1),""Trùng"",if(or(COUNTIFS('Data tổng'!$I:$I,$I58)&gt;1,COUNTIFS('Data tổng'!$H:$H,$H58)&gt;1),""Trùng ""&amp;FILTER('Data tổng'!$B:$B,'Data tổng'!$I:$I=$I58,'Data tổng'!$B:$B&lt;&gt;$B58),""ok""))"),"ok")</f>
        <v>ok</v>
      </c>
      <c r="M1140" s="147" t="s">
        <v>83</v>
      </c>
      <c r="N1140" s="82" t="s">
        <v>243</v>
      </c>
      <c r="O1140" s="82"/>
      <c r="P1140" s="82"/>
      <c r="Q1140" s="82"/>
      <c r="R1140" s="82"/>
      <c r="S1140" s="82"/>
      <c r="T1140" s="82"/>
      <c r="U1140" s="153" t="s">
        <v>4278</v>
      </c>
      <c r="V1140" s="154">
        <v>44404</v>
      </c>
      <c r="W1140" s="82" t="s">
        <v>57</v>
      </c>
      <c r="X1140" s="155"/>
      <c r="Y1140" s="160"/>
      <c r="Z1140" s="82"/>
      <c r="AA1140" s="82"/>
      <c r="AB1140" s="82"/>
      <c r="AC1140" s="82"/>
      <c r="AD1140" s="82"/>
      <c r="AE1140" s="82"/>
      <c r="AF1140" s="82"/>
      <c r="AG1140" s="82"/>
    </row>
    <row r="1141" spans="1:33" ht="51" hidden="1">
      <c r="A1141" s="146">
        <v>44404</v>
      </c>
      <c r="B1141" s="82" t="str">
        <f t="shared" si="32"/>
        <v>Hongbt12</v>
      </c>
      <c r="C1141" s="82" t="s">
        <v>250</v>
      </c>
      <c r="D1141" s="82"/>
      <c r="E1141" s="82"/>
      <c r="F1141" s="17" t="str">
        <f t="shared" si="31"/>
        <v>Fail CV</v>
      </c>
      <c r="G1141" s="147" t="s">
        <v>3888</v>
      </c>
      <c r="H1141" s="148">
        <v>336888806</v>
      </c>
      <c r="I1141" s="148" t="s">
        <v>4279</v>
      </c>
      <c r="J1141" s="160"/>
      <c r="K1141" s="157" t="s">
        <v>4280</v>
      </c>
      <c r="L1141" s="152" t="str">
        <f ca="1">IFERROR(__xludf.DUMMYFUNCTION("if(or(countifs($H$3:H59,H59)&gt;1, countifs($I$3:I59,I59)&gt;1),""Trùng"",if(or(COUNTIFS('Data tổng'!$I:$I,$I59)&gt;1,COUNTIFS('Data tổng'!$H:$H,$H59)&gt;1),""Trùng ""&amp;FILTER('Data tổng'!$B:$B,'Data tổng'!$I:$I=$I59,'Data tổng'!$B:$B&lt;&gt;$B59),""ok""))"),"ok")</f>
        <v>ok</v>
      </c>
      <c r="M1141" s="147" t="s">
        <v>83</v>
      </c>
      <c r="N1141" s="82" t="s">
        <v>243</v>
      </c>
      <c r="O1141" s="82"/>
      <c r="P1141" s="82"/>
      <c r="Q1141" s="82"/>
      <c r="R1141" s="82"/>
      <c r="S1141" s="82"/>
      <c r="T1141" s="82"/>
      <c r="U1141" s="153" t="s">
        <v>4281</v>
      </c>
      <c r="V1141" s="154">
        <v>44403</v>
      </c>
      <c r="W1141" s="82" t="s">
        <v>47</v>
      </c>
      <c r="X1141" s="155"/>
      <c r="Y1141" s="160"/>
      <c r="Z1141" s="82"/>
      <c r="AA1141" s="82"/>
      <c r="AB1141" s="82"/>
      <c r="AC1141" s="82"/>
      <c r="AD1141" s="82"/>
      <c r="AE1141" s="82"/>
      <c r="AF1141" s="82"/>
      <c r="AG1141" s="82"/>
    </row>
    <row r="1142" spans="1:33" ht="26" hidden="1">
      <c r="A1142" s="146">
        <v>44404</v>
      </c>
      <c r="B1142" s="82" t="s">
        <v>4070</v>
      </c>
      <c r="C1142" s="82" t="s">
        <v>696</v>
      </c>
      <c r="D1142" s="82"/>
      <c r="E1142" s="82"/>
      <c r="F1142" s="17" t="str">
        <f t="shared" si="31"/>
        <v>Từ chối offer</v>
      </c>
      <c r="G1142" s="147" t="s">
        <v>4282</v>
      </c>
      <c r="H1142" s="148" t="s">
        <v>4283</v>
      </c>
      <c r="I1142" s="148" t="s">
        <v>4284</v>
      </c>
      <c r="J1142" s="150"/>
      <c r="K1142" s="157" t="s">
        <v>4285</v>
      </c>
      <c r="L1142" s="152" t="str">
        <f ca="1">IFERROR(__xludf.DUMMYFUNCTION("if(or(countifs($H$3:H61,H61)&gt;1, countifs($I$3:I61,I61)&gt;1),""Trùng"",if(or(COUNTIFS('Data tổng'!$I:$I,$I61)&gt;1,COUNTIFS('Data tổng'!$H:$H,$H61)&gt;1),""Trùng ""&amp;FILTER('Data tổng'!$B:$B,'Data tổng'!$I:$I=$I61,'Data tổng'!$B:$B&lt;&gt;$B61),""ok""))"),"ok")</f>
        <v>ok</v>
      </c>
      <c r="M1142" s="147" t="s">
        <v>217</v>
      </c>
      <c r="N1142" s="82"/>
      <c r="O1142" s="82"/>
      <c r="P1142" s="82"/>
      <c r="Q1142" s="82"/>
      <c r="R1142" s="82"/>
      <c r="S1142" s="82"/>
      <c r="T1142" s="82"/>
      <c r="U1142" s="153"/>
      <c r="V1142" s="154">
        <v>44404</v>
      </c>
      <c r="W1142" s="82" t="s">
        <v>57</v>
      </c>
      <c r="X1142" s="155">
        <v>44405</v>
      </c>
      <c r="Y1142" s="156">
        <v>0.70833333333333337</v>
      </c>
      <c r="Z1142" s="82" t="s">
        <v>700</v>
      </c>
      <c r="AA1142" s="82" t="s">
        <v>57</v>
      </c>
      <c r="AB1142" s="164">
        <v>44422</v>
      </c>
      <c r="AC1142" s="82" t="s">
        <v>128</v>
      </c>
      <c r="AD1142" s="82"/>
      <c r="AE1142" s="82"/>
      <c r="AF1142" s="82"/>
      <c r="AG1142" s="165">
        <v>15000000</v>
      </c>
    </row>
    <row r="1143" spans="1:33" ht="26.5" hidden="1">
      <c r="A1143" s="146">
        <v>44404</v>
      </c>
      <c r="B1143" s="82" t="s">
        <v>4070</v>
      </c>
      <c r="C1143" s="82" t="s">
        <v>696</v>
      </c>
      <c r="D1143" s="82"/>
      <c r="E1143" s="82"/>
      <c r="F1143" s="17" t="str">
        <f t="shared" si="31"/>
        <v>Đã onboard</v>
      </c>
      <c r="G1143" s="147" t="s">
        <v>4286</v>
      </c>
      <c r="H1143" s="148">
        <v>388340953</v>
      </c>
      <c r="I1143" s="149" t="s">
        <v>4287</v>
      </c>
      <c r="J1143" s="150"/>
      <c r="K1143" s="157" t="s">
        <v>4288</v>
      </c>
      <c r="L1143" s="152" t="str">
        <f ca="1">IFERROR(__xludf.DUMMYFUNCTION("if(or(countifs($H$3:H62,H62)&gt;1, countifs($I$3:I62,I62)&gt;1),""Trùng"",if(or(COUNTIFS('Data tổng'!$I:$I,$I62)&gt;1,COUNTIFS('Data tổng'!$H:$H,$H62)&gt;1),""Trùng ""&amp;FILTER('Data tổng'!$B:$B,'Data tổng'!$I:$I=$I62,'Data tổng'!$B:$B&lt;&gt;$B62),""ok""))"),"ok")</f>
        <v>ok</v>
      </c>
      <c r="M1143" s="147" t="s">
        <v>217</v>
      </c>
      <c r="N1143" s="82"/>
      <c r="O1143" s="82"/>
      <c r="P1143" s="82"/>
      <c r="Q1143" s="82"/>
      <c r="R1143" s="82"/>
      <c r="S1143" s="82"/>
      <c r="T1143" s="82"/>
      <c r="U1143" s="153"/>
      <c r="V1143" s="154">
        <v>44404</v>
      </c>
      <c r="W1143" s="82" t="s">
        <v>57</v>
      </c>
      <c r="X1143" s="155">
        <v>44405</v>
      </c>
      <c r="Y1143" s="156">
        <v>0.75</v>
      </c>
      <c r="Z1143" s="82" t="s">
        <v>700</v>
      </c>
      <c r="AA1143" s="82" t="s">
        <v>57</v>
      </c>
      <c r="AB1143" s="155">
        <v>44417</v>
      </c>
      <c r="AC1143" s="82" t="s">
        <v>65</v>
      </c>
      <c r="AD1143" s="164">
        <v>44418</v>
      </c>
      <c r="AE1143" s="82" t="s">
        <v>65</v>
      </c>
      <c r="AF1143" s="82"/>
      <c r="AG1143" s="165">
        <v>16000000</v>
      </c>
    </row>
    <row r="1144" spans="1:33" ht="213.5" hidden="1">
      <c r="A1144" s="146">
        <v>44404</v>
      </c>
      <c r="B1144" s="82" t="s">
        <v>4070</v>
      </c>
      <c r="C1144" s="82" t="s">
        <v>696</v>
      </c>
      <c r="D1144" s="82"/>
      <c r="E1144" s="82"/>
      <c r="F1144" s="17" t="str">
        <f t="shared" si="31"/>
        <v>Fail Phỏng vấn</v>
      </c>
      <c r="G1144" s="147" t="s">
        <v>4289</v>
      </c>
      <c r="H1144" s="148">
        <v>987758869</v>
      </c>
      <c r="I1144" s="148" t="s">
        <v>4290</v>
      </c>
      <c r="J1144" s="150"/>
      <c r="K1144" s="157" t="s">
        <v>4291</v>
      </c>
      <c r="L1144" s="152" t="str">
        <f ca="1">IFERROR(__xludf.DUMMYFUNCTION("if(or(countifs($H$3:H63,H63)&gt;1, countifs($I$3:I63,I63)&gt;1),""Trùng"",if(or(COUNTIFS('Data tổng'!$I:$I,$I63)&gt;1,COUNTIFS('Data tổng'!$H:$H,$H63)&gt;1),""Trùng ""&amp;FILTER('Data tổng'!$B:$B,'Data tổng'!$I:$I=$I63,'Data tổng'!$B:$B&lt;&gt;$B63),""ok""))"),"ok")</f>
        <v>ok</v>
      </c>
      <c r="M1144" s="147" t="s">
        <v>217</v>
      </c>
      <c r="N1144" s="82"/>
      <c r="O1144" s="82"/>
      <c r="P1144" s="82"/>
      <c r="Q1144" s="82"/>
      <c r="R1144" s="82"/>
      <c r="S1144" s="82"/>
      <c r="T1144" s="82"/>
      <c r="U1144" s="153" t="s">
        <v>4292</v>
      </c>
      <c r="V1144" s="154">
        <v>44404</v>
      </c>
      <c r="W1144" s="82" t="s">
        <v>57</v>
      </c>
      <c r="X1144" s="155">
        <v>44406</v>
      </c>
      <c r="Y1144" s="156">
        <v>0.6875</v>
      </c>
      <c r="Z1144" s="82" t="s">
        <v>700</v>
      </c>
      <c r="AA1144" s="82" t="s">
        <v>47</v>
      </c>
      <c r="AB1144" s="82"/>
      <c r="AC1144" s="82"/>
      <c r="AD1144" s="82"/>
      <c r="AE1144" s="82"/>
      <c r="AF1144" s="82"/>
      <c r="AG1144" s="82"/>
    </row>
    <row r="1145" spans="1:33" ht="26.5" hidden="1">
      <c r="A1145" s="146">
        <v>44404</v>
      </c>
      <c r="B1145" s="82" t="s">
        <v>4070</v>
      </c>
      <c r="C1145" s="82" t="s">
        <v>696</v>
      </c>
      <c r="D1145" s="82"/>
      <c r="E1145" s="82"/>
      <c r="F1145" s="17" t="str">
        <f t="shared" si="31"/>
        <v>Đã onboard</v>
      </c>
      <c r="G1145" s="147" t="s">
        <v>4293</v>
      </c>
      <c r="H1145" s="148">
        <v>773329426</v>
      </c>
      <c r="I1145" s="149" t="s">
        <v>4294</v>
      </c>
      <c r="J1145" s="150"/>
      <c r="K1145" s="157" t="s">
        <v>4295</v>
      </c>
      <c r="L1145" s="152" t="str">
        <f ca="1">IFERROR(__xludf.DUMMYFUNCTION("if(or(countifs($H$3:H64,H64)&gt;1, countifs($I$3:I64,I64)&gt;1),""Trùng"",if(or(COUNTIFS('Data tổng'!$I:$I,$I64)&gt;1,COUNTIFS('Data tổng'!$H:$H,$H64)&gt;1),""Trùng ""&amp;FILTER('Data tổng'!$B:$B,'Data tổng'!$I:$I=$I64,'Data tổng'!$B:$B&lt;&gt;$B64),""ok""))"),"ok")</f>
        <v>ok</v>
      </c>
      <c r="M1145" s="147" t="s">
        <v>217</v>
      </c>
      <c r="N1145" s="82"/>
      <c r="O1145" s="82"/>
      <c r="P1145" s="82"/>
      <c r="Q1145" s="82"/>
      <c r="R1145" s="82"/>
      <c r="S1145" s="82"/>
      <c r="T1145" s="82"/>
      <c r="U1145" s="153"/>
      <c r="V1145" s="154">
        <v>44405</v>
      </c>
      <c r="W1145" s="82" t="s">
        <v>57</v>
      </c>
      <c r="X1145" s="155">
        <v>44406</v>
      </c>
      <c r="Y1145" s="156">
        <v>0.72916666666666663</v>
      </c>
      <c r="Z1145" s="82" t="s">
        <v>700</v>
      </c>
      <c r="AA1145" s="82" t="s">
        <v>57</v>
      </c>
      <c r="AB1145" s="164">
        <v>44423</v>
      </c>
      <c r="AC1145" s="82" t="s">
        <v>65</v>
      </c>
      <c r="AD1145" s="164">
        <v>44431</v>
      </c>
      <c r="AE1145" s="82" t="s">
        <v>65</v>
      </c>
      <c r="AF1145" s="82"/>
      <c r="AG1145" s="165">
        <v>13000000</v>
      </c>
    </row>
    <row r="1146" spans="1:33" ht="26" hidden="1">
      <c r="A1146" s="146">
        <v>44405</v>
      </c>
      <c r="B1146" s="82" t="s">
        <v>4070</v>
      </c>
      <c r="C1146" s="82" t="s">
        <v>163</v>
      </c>
      <c r="D1146" s="82"/>
      <c r="E1146" s="82"/>
      <c r="F1146" s="17" t="str">
        <f t="shared" si="31"/>
        <v>Đã nhận được CV</v>
      </c>
      <c r="G1146" s="147" t="s">
        <v>4296</v>
      </c>
      <c r="H1146" s="181">
        <v>963970901</v>
      </c>
      <c r="I1146" s="148" t="s">
        <v>4297</v>
      </c>
      <c r="J1146" s="150"/>
      <c r="K1146" s="157" t="s">
        <v>4298</v>
      </c>
      <c r="L1146" s="152" t="str">
        <f ca="1">IFERROR(__xludf.DUMMYFUNCTION("if(or(countifs($H$3:H65,H65)&gt;1, countifs($I$3:I65,I65)&gt;1),""Trùng"",if(or(COUNTIFS('Data tổng'!$I:$I,$I65)&gt;1,COUNTIFS('Data tổng'!$H:$H,$H65)&gt;1),""Trùng ""&amp;FILTER('Data tổng'!$B:$B,'Data tổng'!$I:$I=$I65,'Data tổng'!$B:$B&lt;&gt;$B65),""ok""))"),"ok")</f>
        <v>ok</v>
      </c>
      <c r="M1146" s="147" t="s">
        <v>149</v>
      </c>
      <c r="N1146" s="82" t="s">
        <v>150</v>
      </c>
      <c r="O1146" s="82" t="s">
        <v>137</v>
      </c>
      <c r="P1146" s="82"/>
      <c r="Q1146" s="82" t="s">
        <v>178</v>
      </c>
      <c r="R1146" s="82"/>
      <c r="S1146" s="82"/>
      <c r="T1146" s="82"/>
      <c r="U1146" s="82" t="s">
        <v>4299</v>
      </c>
      <c r="V1146" s="154"/>
      <c r="W1146" s="82"/>
      <c r="X1146" s="155"/>
      <c r="Y1146" s="160"/>
      <c r="Z1146" s="82"/>
      <c r="AA1146" s="82"/>
      <c r="AB1146" s="82"/>
      <c r="AC1146" s="82"/>
      <c r="AD1146" s="82"/>
      <c r="AE1146" s="82"/>
      <c r="AF1146" s="82"/>
      <c r="AG1146" s="82"/>
    </row>
    <row r="1147" spans="1:33" ht="163.5" hidden="1">
      <c r="A1147" s="146">
        <v>44405</v>
      </c>
      <c r="B1147" s="82" t="s">
        <v>4070</v>
      </c>
      <c r="C1147" s="82" t="s">
        <v>155</v>
      </c>
      <c r="D1147" s="82" t="s">
        <v>417</v>
      </c>
      <c r="E1147" s="82"/>
      <c r="F1147" s="17" t="str">
        <f t="shared" si="31"/>
        <v>Fail Phỏng vấn</v>
      </c>
      <c r="G1147" s="147" t="s">
        <v>4300</v>
      </c>
      <c r="H1147" s="148">
        <v>356102017</v>
      </c>
      <c r="I1147" s="148" t="s">
        <v>4301</v>
      </c>
      <c r="J1147" s="150"/>
      <c r="K1147" s="157" t="s">
        <v>4302</v>
      </c>
      <c r="L1147" s="152" t="str">
        <f ca="1">IFERROR(__xludf.DUMMYFUNCTION("if(or(countifs($H$3:H66,H66)&gt;1, countifs($I$3:I66,I66)&gt;1),""Trùng"",if(or(COUNTIFS('Data tổng'!$I:$I,$I66)&gt;1,COUNTIFS('Data tổng'!$H:$H,$H66)&gt;1),""Trùng ""&amp;FILTER('Data tổng'!$B:$B,'Data tổng'!$I:$I=$I66,'Data tổng'!$B:$B&lt;&gt;$B66),""ok""))"),"ok")</f>
        <v>ok</v>
      </c>
      <c r="M1147" s="147" t="s">
        <v>83</v>
      </c>
      <c r="N1147" s="82" t="s">
        <v>616</v>
      </c>
      <c r="O1147" s="82"/>
      <c r="P1147" s="82"/>
      <c r="Q1147" s="82"/>
      <c r="R1147" s="82"/>
      <c r="S1147" s="82"/>
      <c r="T1147" s="82"/>
      <c r="U1147" s="159" t="s">
        <v>4303</v>
      </c>
      <c r="V1147" s="154">
        <v>44406</v>
      </c>
      <c r="W1147" s="82" t="s">
        <v>57</v>
      </c>
      <c r="X1147" s="155">
        <v>44413</v>
      </c>
      <c r="Y1147" s="156">
        <v>0.70833333333333337</v>
      </c>
      <c r="Z1147" s="82" t="s">
        <v>127</v>
      </c>
      <c r="AA1147" s="82" t="s">
        <v>47</v>
      </c>
      <c r="AB1147" s="82"/>
      <c r="AC1147" s="82"/>
      <c r="AD1147" s="82"/>
      <c r="AE1147" s="82"/>
      <c r="AF1147" s="82"/>
      <c r="AG1147" s="82"/>
    </row>
    <row r="1148" spans="1:33" ht="301" hidden="1">
      <c r="A1148" s="146">
        <v>44407</v>
      </c>
      <c r="B1148" s="82" t="s">
        <v>4070</v>
      </c>
      <c r="C1148" s="82" t="s">
        <v>155</v>
      </c>
      <c r="D1148" s="82" t="s">
        <v>417</v>
      </c>
      <c r="E1148" s="82"/>
      <c r="F1148" s="17" t="str">
        <f t="shared" si="31"/>
        <v>Hủy Phỏng vấn</v>
      </c>
      <c r="G1148" s="147" t="s">
        <v>4304</v>
      </c>
      <c r="H1148" s="149">
        <v>398542276</v>
      </c>
      <c r="I1148" s="148" t="s">
        <v>4305</v>
      </c>
      <c r="J1148" s="150"/>
      <c r="K1148" s="157" t="s">
        <v>4306</v>
      </c>
      <c r="L1148" s="152" t="str">
        <f ca="1">IFERROR(__xludf.DUMMYFUNCTION("if(or(countifs($H$3:H67,H67)&gt;1, countifs($I$3:I67,I67)&gt;1),""Trùng"",if(or(COUNTIFS('Data tổng'!$I:$I,$I67)&gt;1,COUNTIFS('Data tổng'!$H:$H,$H67)&gt;1),""Trùng ""&amp;FILTER('Data tổng'!$B:$B,'Data tổng'!$I:$I=$I67,'Data tổng'!$B:$B&lt;&gt;$B67),""ok""))"),"ok")</f>
        <v>ok</v>
      </c>
      <c r="M1148" s="147" t="s">
        <v>40</v>
      </c>
      <c r="N1148" s="82"/>
      <c r="O1148" s="82"/>
      <c r="P1148" s="82"/>
      <c r="Q1148" s="82"/>
      <c r="R1148" s="82"/>
      <c r="S1148" s="82"/>
      <c r="T1148" s="82"/>
      <c r="U1148" s="153" t="s">
        <v>4307</v>
      </c>
      <c r="V1148" s="154">
        <v>44379</v>
      </c>
      <c r="W1148" s="82" t="s">
        <v>57</v>
      </c>
      <c r="X1148" s="155">
        <v>44413</v>
      </c>
      <c r="Y1148" s="156">
        <v>0.66666666666666663</v>
      </c>
      <c r="Z1148" s="82" t="s">
        <v>127</v>
      </c>
      <c r="AA1148" s="82" t="s">
        <v>187</v>
      </c>
      <c r="AB1148" s="82"/>
      <c r="AC1148" s="82"/>
      <c r="AD1148" s="82"/>
      <c r="AE1148" s="82"/>
      <c r="AF1148" s="82"/>
      <c r="AG1148" s="82"/>
    </row>
    <row r="1149" spans="1:33" ht="151" hidden="1">
      <c r="A1149" s="146">
        <v>44407</v>
      </c>
      <c r="B1149" s="82" t="s">
        <v>4070</v>
      </c>
      <c r="C1149" s="82" t="s">
        <v>155</v>
      </c>
      <c r="D1149" s="82"/>
      <c r="E1149" s="82"/>
      <c r="F1149" s="17" t="str">
        <f t="shared" si="31"/>
        <v>Đã nhận được CV</v>
      </c>
      <c r="G1149" s="147" t="s">
        <v>4308</v>
      </c>
      <c r="H1149" s="148">
        <v>328770772</v>
      </c>
      <c r="I1149" s="148" t="s">
        <v>4309</v>
      </c>
      <c r="J1149" s="160">
        <v>2000</v>
      </c>
      <c r="K1149" s="157" t="s">
        <v>4310</v>
      </c>
      <c r="L1149" s="152" t="str">
        <f ca="1">IFERROR(__xludf.DUMMYFUNCTION("if(or(countifs($H$3:H68,H68)&gt;1, countifs($I$3:I68,I68)&gt;1),""Trùng"",if(or(COUNTIFS('Data tổng'!$I:$I,$I68)&gt;1,COUNTIFS('Data tổng'!$H:$H,$H68)&gt;1),""Trùng ""&amp;FILTER('Data tổng'!$B:$B,'Data tổng'!$I:$I=$I68,'Data tổng'!$B:$B&lt;&gt;$B68),""ok""))"),"ok")</f>
        <v>ok</v>
      </c>
      <c r="M1149" s="147" t="s">
        <v>40</v>
      </c>
      <c r="N1149" s="82"/>
      <c r="O1149" s="82"/>
      <c r="P1149" s="82"/>
      <c r="Q1149" s="82"/>
      <c r="R1149" s="82"/>
      <c r="S1149" s="82"/>
      <c r="T1149" s="82"/>
      <c r="U1149" s="153" t="s">
        <v>4311</v>
      </c>
      <c r="V1149" s="154"/>
      <c r="W1149" s="82"/>
      <c r="X1149" s="155"/>
      <c r="Y1149" s="160"/>
      <c r="Z1149" s="82"/>
      <c r="AA1149" s="82"/>
      <c r="AB1149" s="82"/>
      <c r="AC1149" s="82"/>
      <c r="AD1149" s="82"/>
      <c r="AE1149" s="82"/>
      <c r="AF1149" s="82"/>
      <c r="AG1149" s="82"/>
    </row>
    <row r="1150" spans="1:33" ht="63.5" hidden="1">
      <c r="A1150" s="146">
        <v>44410</v>
      </c>
      <c r="B1150" s="82" t="s">
        <v>4070</v>
      </c>
      <c r="C1150" s="82" t="s">
        <v>696</v>
      </c>
      <c r="D1150" s="82" t="s">
        <v>35</v>
      </c>
      <c r="E1150" s="82"/>
      <c r="F1150" s="17" t="str">
        <f t="shared" si="31"/>
        <v>Pass CV</v>
      </c>
      <c r="G1150" s="147" t="s">
        <v>4312</v>
      </c>
      <c r="H1150" s="181">
        <v>966639890</v>
      </c>
      <c r="I1150" s="148" t="s">
        <v>4313</v>
      </c>
      <c r="J1150" s="150"/>
      <c r="K1150" s="157" t="s">
        <v>4314</v>
      </c>
      <c r="L1150" s="152" t="str">
        <f ca="1">IFERROR(__xludf.DUMMYFUNCTION("if(or(countifs($H$3:H69,H69)&gt;1, countifs($I$3:I69,I69)&gt;1),""Trùng"",if(or(COUNTIFS('Data tổng'!$I:$I,$I69)&gt;1,COUNTIFS('Data tổng'!$H:$H,$H69)&gt;1),""Trùng ""&amp;FILTER('Data tổng'!$B:$B,'Data tổng'!$I:$I=$I69,'Data tổng'!$B:$B&lt;&gt;$B69),""ok""))"),"ok")</f>
        <v>ok</v>
      </c>
      <c r="M1150" s="147" t="s">
        <v>217</v>
      </c>
      <c r="N1150" s="82"/>
      <c r="O1150" s="82"/>
      <c r="P1150" s="82"/>
      <c r="Q1150" s="82"/>
      <c r="R1150" s="82"/>
      <c r="S1150" s="82"/>
      <c r="T1150" s="82"/>
      <c r="U1150" s="153" t="s">
        <v>4315</v>
      </c>
      <c r="V1150" s="154">
        <v>44379</v>
      </c>
      <c r="W1150" s="82" t="s">
        <v>57</v>
      </c>
      <c r="X1150" s="155"/>
      <c r="Y1150" s="160"/>
      <c r="Z1150" s="82"/>
      <c r="AA1150" s="82"/>
      <c r="AB1150" s="82"/>
      <c r="AC1150" s="82"/>
      <c r="AD1150" s="82"/>
      <c r="AE1150" s="82"/>
      <c r="AF1150" s="82"/>
      <c r="AG1150" s="82"/>
    </row>
    <row r="1151" spans="1:33" ht="38.5" hidden="1">
      <c r="A1151" s="146">
        <v>44410</v>
      </c>
      <c r="B1151" s="82" t="s">
        <v>4070</v>
      </c>
      <c r="C1151" s="82" t="s">
        <v>696</v>
      </c>
      <c r="D1151" s="82"/>
      <c r="E1151" s="82"/>
      <c r="F1151" s="17" t="str">
        <f t="shared" si="31"/>
        <v>Fail Phỏng vấn</v>
      </c>
      <c r="G1151" s="147" t="s">
        <v>4316</v>
      </c>
      <c r="H1151" s="148">
        <v>981444333</v>
      </c>
      <c r="I1151" s="149" t="s">
        <v>4317</v>
      </c>
      <c r="J1151" s="150"/>
      <c r="K1151" s="157" t="s">
        <v>4318</v>
      </c>
      <c r="L1151" s="152" t="str">
        <f ca="1">IFERROR(__xludf.DUMMYFUNCTION("if(or(countifs($H$3:H70,H70)&gt;1, countifs($I$3:I70,I70)&gt;1),""Trùng"",if(or(COUNTIFS('Data tổng'!$I:$I,$I70)&gt;1,COUNTIFS('Data tổng'!$H:$H,$H70)&gt;1),""Trùng ""&amp;FILTER('Data tổng'!$B:$B,'Data tổng'!$I:$I=$I70,'Data tổng'!$B:$B&lt;&gt;$B70),""ok""))"),"ok")</f>
        <v>ok</v>
      </c>
      <c r="M1151" s="147" t="s">
        <v>217</v>
      </c>
      <c r="N1151" s="82"/>
      <c r="O1151" s="82"/>
      <c r="P1151" s="82"/>
      <c r="Q1151" s="82"/>
      <c r="R1151" s="82"/>
      <c r="S1151" s="82"/>
      <c r="T1151" s="82"/>
      <c r="U1151" s="153"/>
      <c r="V1151" s="154">
        <v>44379</v>
      </c>
      <c r="W1151" s="82" t="s">
        <v>57</v>
      </c>
      <c r="X1151" s="155">
        <v>44411</v>
      </c>
      <c r="Y1151" s="156">
        <v>0.6875</v>
      </c>
      <c r="Z1151" s="82" t="s">
        <v>700</v>
      </c>
      <c r="AA1151" s="82" t="s">
        <v>47</v>
      </c>
      <c r="AB1151" s="82"/>
      <c r="AC1151" s="82"/>
      <c r="AD1151" s="82"/>
      <c r="AE1151" s="82"/>
      <c r="AF1151" s="82"/>
      <c r="AG1151" s="82"/>
    </row>
    <row r="1152" spans="1:33" ht="188.5" hidden="1">
      <c r="A1152" s="146">
        <v>44410</v>
      </c>
      <c r="B1152" s="82" t="s">
        <v>4070</v>
      </c>
      <c r="C1152" s="82" t="s">
        <v>78</v>
      </c>
      <c r="D1152" s="82" t="s">
        <v>79</v>
      </c>
      <c r="E1152" s="82"/>
      <c r="F1152" s="17" t="str">
        <f t="shared" si="31"/>
        <v>Đã nhận được CV</v>
      </c>
      <c r="G1152" s="147" t="s">
        <v>4319</v>
      </c>
      <c r="H1152" s="148">
        <v>372704221</v>
      </c>
      <c r="I1152" s="148" t="s">
        <v>4320</v>
      </c>
      <c r="J1152" s="150">
        <v>34286</v>
      </c>
      <c r="K1152" s="157" t="s">
        <v>4321</v>
      </c>
      <c r="L1152" s="152" t="str">
        <f ca="1">IFERROR(__xludf.DUMMYFUNCTION("if(or(countifs($H$3:H71,H71)&gt;1, countifs($I$3:I71,I71)&gt;1),""Trùng"",if(or(COUNTIFS('Data tổng'!$I:$I,$I71)&gt;1,COUNTIFS('Data tổng'!$H:$H,$H71)&gt;1),""Trùng ""&amp;FILTER('Data tổng'!$B:$B,'Data tổng'!$I:$I=$I71,'Data tổng'!$B:$B&lt;&gt;$B71),""ok""))"),"ok")</f>
        <v>ok</v>
      </c>
      <c r="M1152" s="147" t="s">
        <v>83</v>
      </c>
      <c r="N1152" s="82" t="s">
        <v>84</v>
      </c>
      <c r="O1152" s="82"/>
      <c r="P1152" s="82"/>
      <c r="Q1152" s="82"/>
      <c r="R1152" s="82"/>
      <c r="S1152" s="82"/>
      <c r="T1152" s="82"/>
      <c r="U1152" s="153" t="s">
        <v>4322</v>
      </c>
      <c r="V1152" s="154"/>
      <c r="W1152" s="82"/>
      <c r="X1152" s="82"/>
      <c r="Y1152" s="160"/>
      <c r="Z1152" s="82"/>
      <c r="AA1152" s="82"/>
      <c r="AB1152" s="82"/>
      <c r="AC1152" s="82"/>
      <c r="AD1152" s="82"/>
      <c r="AE1152" s="82"/>
      <c r="AF1152" s="82"/>
      <c r="AG1152" s="82"/>
    </row>
    <row r="1153" spans="1:33" ht="76" hidden="1">
      <c r="A1153" s="146">
        <v>44411</v>
      </c>
      <c r="B1153" s="82" t="str">
        <f>IF(A1153&lt;&gt;"",B1152,"")</f>
        <v>Hongbt12</v>
      </c>
      <c r="C1153" s="82" t="s">
        <v>155</v>
      </c>
      <c r="D1153" s="82" t="s">
        <v>79</v>
      </c>
      <c r="E1153" s="82"/>
      <c r="F1153" s="17" t="str">
        <f t="shared" si="31"/>
        <v>Từ chối offer</v>
      </c>
      <c r="G1153" s="147" t="s">
        <v>4323</v>
      </c>
      <c r="H1153" s="148">
        <v>386888607</v>
      </c>
      <c r="I1153" s="148" t="s">
        <v>4324</v>
      </c>
      <c r="J1153" s="150"/>
      <c r="K1153" s="157" t="s">
        <v>4325</v>
      </c>
      <c r="L1153" s="152" t="str">
        <f ca="1">IFERROR(__xludf.DUMMYFUNCTION("if(or(countifs($H$3:H72,H72)&gt;1, countifs($I$3:I72,I72)&gt;1),""Trùng"",if(or(COUNTIFS('Data tổng'!$I:$I,$I72)&gt;1,COUNTIFS('Data tổng'!$H:$H,$H72)&gt;1),""Trùng ""&amp;FILTER('Data tổng'!$B:$B,'Data tổng'!$I:$I=$I72,'Data tổng'!$B:$B&lt;&gt;$B72),""ok""))"),"ok")</f>
        <v>ok</v>
      </c>
      <c r="M1153" s="147" t="s">
        <v>83</v>
      </c>
      <c r="N1153" s="82" t="s">
        <v>243</v>
      </c>
      <c r="O1153" s="82"/>
      <c r="P1153" s="82"/>
      <c r="Q1153" s="82"/>
      <c r="R1153" s="82"/>
      <c r="S1153" s="82"/>
      <c r="T1153" s="82"/>
      <c r="U1153" s="153" t="s">
        <v>4326</v>
      </c>
      <c r="V1153" s="154">
        <v>44411</v>
      </c>
      <c r="W1153" s="82" t="s">
        <v>57</v>
      </c>
      <c r="X1153" s="155">
        <v>44412</v>
      </c>
      <c r="Y1153" s="156">
        <v>0.625</v>
      </c>
      <c r="Z1153" s="82" t="s">
        <v>127</v>
      </c>
      <c r="AA1153" s="82" t="s">
        <v>57</v>
      </c>
      <c r="AB1153" s="155">
        <v>44413</v>
      </c>
      <c r="AC1153" s="82" t="s">
        <v>128</v>
      </c>
      <c r="AD1153" s="155"/>
      <c r="AE1153" s="82"/>
      <c r="AF1153" s="82"/>
      <c r="AG1153" s="165">
        <v>16000000</v>
      </c>
    </row>
    <row r="1154" spans="1:33" ht="26" hidden="1">
      <c r="A1154" s="146">
        <v>44411</v>
      </c>
      <c r="B1154" s="82" t="s">
        <v>4070</v>
      </c>
      <c r="C1154" s="82" t="s">
        <v>155</v>
      </c>
      <c r="D1154" s="82" t="s">
        <v>35</v>
      </c>
      <c r="E1154" s="82"/>
      <c r="F1154" s="17" t="str">
        <f t="shared" si="31"/>
        <v>Đã nhận được CV</v>
      </c>
      <c r="G1154" s="147" t="s">
        <v>3127</v>
      </c>
      <c r="H1154" s="149">
        <v>345850888</v>
      </c>
      <c r="I1154" s="149" t="s">
        <v>536</v>
      </c>
      <c r="J1154" s="150"/>
      <c r="K1154" s="157" t="s">
        <v>4327</v>
      </c>
      <c r="L1154" s="152" t="str">
        <f ca="1">IFERROR(__xludf.DUMMYFUNCTION("if(or(countifs($H$3:H73,H73)&gt;1, countifs($I$3:I73,I73)&gt;1),""Trùng"",if(or(COUNTIFS('Data tổng'!$I:$I,$I73)&gt;1,COUNTIFS('Data tổng'!$H:$H,$H73)&gt;1),""Trùng ""&amp;FILTER('Data tổng'!$B:$B,'Data tổng'!$I:$I=$I73,'Data tổng'!$B:$B&lt;&gt;$B73),""ok""))"),"ok")</f>
        <v>ok</v>
      </c>
      <c r="M1154" s="147"/>
      <c r="N1154" s="82"/>
      <c r="O1154" s="82"/>
      <c r="P1154" s="82"/>
      <c r="Q1154" s="82"/>
      <c r="R1154" s="82"/>
      <c r="S1154" s="82"/>
      <c r="T1154" s="82"/>
      <c r="U1154" s="153"/>
      <c r="V1154" s="154"/>
      <c r="W1154" s="82"/>
      <c r="X1154" s="155"/>
      <c r="Y1154" s="160"/>
      <c r="Z1154" s="82"/>
      <c r="AA1154" s="82"/>
      <c r="AB1154" s="82"/>
      <c r="AC1154" s="82"/>
      <c r="AD1154" s="82"/>
      <c r="AE1154" s="82"/>
      <c r="AF1154" s="82"/>
      <c r="AG1154" s="82"/>
    </row>
    <row r="1155" spans="1:33" ht="38.5" hidden="1">
      <c r="A1155" s="146">
        <v>44411</v>
      </c>
      <c r="B1155" s="82" t="s">
        <v>4070</v>
      </c>
      <c r="C1155" s="82" t="s">
        <v>78</v>
      </c>
      <c r="D1155" s="82" t="s">
        <v>79</v>
      </c>
      <c r="E1155" s="82"/>
      <c r="F1155" s="17" t="str">
        <f t="shared" si="31"/>
        <v>Fail Phỏng vấn</v>
      </c>
      <c r="G1155" s="147" t="s">
        <v>4328</v>
      </c>
      <c r="H1155" s="148"/>
      <c r="I1155" s="172" t="s">
        <v>4329</v>
      </c>
      <c r="J1155" s="150"/>
      <c r="K1155" s="157" t="s">
        <v>4330</v>
      </c>
      <c r="L1155" s="152" t="str">
        <f ca="1">IFERROR(__xludf.DUMMYFUNCTION("if(or(countifs($H$3:H74,H74)&gt;1, countifs($I$3:I74,I74)&gt;1),""Trùng"",if(or(COUNTIFS('Data tổng'!$I:$I,$I74)&gt;1,COUNTIFS('Data tổng'!$H:$H,$H74)&gt;1),""Trùng ""&amp;FILTER('Data tổng'!$B:$B,'Data tổng'!$I:$I=$I74,'Data tổng'!$B:$B&lt;&gt;$B74),""ok""))"),"ok")</f>
        <v>ok</v>
      </c>
      <c r="M1155" s="147" t="s">
        <v>149</v>
      </c>
      <c r="N1155" s="82"/>
      <c r="O1155" s="82"/>
      <c r="P1155" s="82"/>
      <c r="Q1155" s="82"/>
      <c r="R1155" s="82"/>
      <c r="S1155" s="82"/>
      <c r="T1155" s="82"/>
      <c r="U1155" s="153"/>
      <c r="V1155" s="154">
        <v>44411</v>
      </c>
      <c r="W1155" s="82" t="s">
        <v>57</v>
      </c>
      <c r="X1155" s="155">
        <v>44412</v>
      </c>
      <c r="Y1155" s="156">
        <v>0.6875</v>
      </c>
      <c r="Z1155" s="82" t="s">
        <v>127</v>
      </c>
      <c r="AA1155" s="82" t="s">
        <v>47</v>
      </c>
      <c r="AB1155" s="82"/>
      <c r="AC1155" s="82"/>
      <c r="AD1155" s="82"/>
      <c r="AE1155" s="82"/>
      <c r="AF1155" s="82"/>
      <c r="AG1155" s="82"/>
    </row>
    <row r="1156" spans="1:33" ht="26" hidden="1">
      <c r="A1156" s="146">
        <v>44411</v>
      </c>
      <c r="B1156" s="82" t="s">
        <v>4070</v>
      </c>
      <c r="C1156" s="82" t="s">
        <v>155</v>
      </c>
      <c r="D1156" s="82" t="s">
        <v>79</v>
      </c>
      <c r="E1156" s="82"/>
      <c r="F1156" s="17" t="str">
        <f t="shared" si="31"/>
        <v>Đã nhận được CV</v>
      </c>
      <c r="G1156" s="147" t="s">
        <v>4331</v>
      </c>
      <c r="H1156" s="148">
        <v>393697098</v>
      </c>
      <c r="I1156" s="149" t="s">
        <v>4332</v>
      </c>
      <c r="J1156" s="150"/>
      <c r="K1156" s="157" t="s">
        <v>4333</v>
      </c>
      <c r="L1156" s="152" t="str">
        <f ca="1">IFERROR(__xludf.DUMMYFUNCTION("if(or(countifs($H$3:H75,H75)&gt;1, countifs($I$3:I75,I75)&gt;1),""Trùng"",if(or(COUNTIFS('Data tổng'!$I:$I,$I75)&gt;1,COUNTIFS('Data tổng'!$H:$H,$H75)&gt;1),""Trùng ""&amp;FILTER('Data tổng'!$B:$B,'Data tổng'!$I:$I=$I75,'Data tổng'!$B:$B&lt;&gt;$B75),""ok""))"),"ok")</f>
        <v>ok</v>
      </c>
      <c r="M1156" s="147" t="s">
        <v>149</v>
      </c>
      <c r="N1156" s="82"/>
      <c r="O1156" s="82"/>
      <c r="P1156" s="82"/>
      <c r="Q1156" s="82"/>
      <c r="R1156" s="82"/>
      <c r="S1156" s="82"/>
      <c r="T1156" s="82"/>
      <c r="U1156" s="153"/>
      <c r="V1156" s="154"/>
      <c r="W1156" s="82"/>
      <c r="X1156" s="155"/>
      <c r="Y1156" s="160"/>
      <c r="Z1156" s="82"/>
      <c r="AA1156" s="82"/>
      <c r="AB1156" s="82"/>
      <c r="AC1156" s="82"/>
      <c r="AD1156" s="82"/>
      <c r="AE1156" s="82"/>
      <c r="AF1156" s="82"/>
      <c r="AG1156" s="82"/>
    </row>
    <row r="1157" spans="1:33" ht="409.6" hidden="1">
      <c r="A1157" s="146">
        <v>44411</v>
      </c>
      <c r="B1157" s="82" t="s">
        <v>4070</v>
      </c>
      <c r="C1157" s="82" t="s">
        <v>263</v>
      </c>
      <c r="D1157" s="82" t="s">
        <v>79</v>
      </c>
      <c r="E1157" s="82"/>
      <c r="F1157" s="17" t="str">
        <f t="shared" si="31"/>
        <v>Đã onboard</v>
      </c>
      <c r="G1157" s="147" t="s">
        <v>4334</v>
      </c>
      <c r="H1157" s="148">
        <v>366640630</v>
      </c>
      <c r="I1157" s="148" t="s">
        <v>4335</v>
      </c>
      <c r="J1157" s="150"/>
      <c r="K1157" s="151" t="s">
        <v>4336</v>
      </c>
      <c r="L1157" s="152" t="str">
        <f ca="1">IFERROR(__xludf.DUMMYFUNCTION("if(or(countifs($H$3:H76,H76)&gt;1, countifs($I$3:I76,I76)&gt;1),""Trùng"",if(or(COUNTIFS('Data tổng'!$I:$I,$I76)&gt;1,COUNTIFS('Data tổng'!$H:$H,$H76)&gt;1),""Trùng ""&amp;FILTER('Data tổng'!$B:$B,'Data tổng'!$I:$I=$I76,'Data tổng'!$B:$B&lt;&gt;$B76),""ok""))"),"ok")</f>
        <v>ok</v>
      </c>
      <c r="M1157" s="147" t="s">
        <v>112</v>
      </c>
      <c r="N1157" s="82"/>
      <c r="O1157" s="82"/>
      <c r="P1157" s="82"/>
      <c r="Q1157" s="82"/>
      <c r="R1157" s="82"/>
      <c r="S1157" s="82"/>
      <c r="T1157" s="82"/>
      <c r="U1157" s="153" t="s">
        <v>4337</v>
      </c>
      <c r="V1157" s="154">
        <v>44411</v>
      </c>
      <c r="W1157" s="82" t="s">
        <v>57</v>
      </c>
      <c r="X1157" s="155">
        <v>44413</v>
      </c>
      <c r="Y1157" s="156">
        <v>0.66666666666666663</v>
      </c>
      <c r="Z1157" s="82" t="s">
        <v>127</v>
      </c>
      <c r="AA1157" s="82" t="s">
        <v>57</v>
      </c>
      <c r="AB1157" s="155">
        <v>44417</v>
      </c>
      <c r="AC1157" s="82" t="s">
        <v>65</v>
      </c>
      <c r="AD1157" s="164">
        <v>44424</v>
      </c>
      <c r="AE1157" s="82" t="s">
        <v>65</v>
      </c>
      <c r="AF1157" s="82" t="s">
        <v>4338</v>
      </c>
      <c r="AG1157" s="165">
        <v>16000000</v>
      </c>
    </row>
    <row r="1158" spans="1:33" hidden="1">
      <c r="A1158" s="146">
        <v>44412</v>
      </c>
      <c r="B1158" s="82" t="s">
        <v>4070</v>
      </c>
      <c r="C1158" s="82" t="s">
        <v>163</v>
      </c>
      <c r="D1158" s="82" t="s">
        <v>35</v>
      </c>
      <c r="E1158" s="82"/>
      <c r="F1158" s="17" t="str">
        <f t="shared" si="31"/>
        <v>Pass CV</v>
      </c>
      <c r="G1158" s="147" t="s">
        <v>4339</v>
      </c>
      <c r="H1158" s="148">
        <v>772204328</v>
      </c>
      <c r="I1158" s="172" t="s">
        <v>4340</v>
      </c>
      <c r="J1158" s="150"/>
      <c r="K1158" s="157" t="s">
        <v>4341</v>
      </c>
      <c r="L1158" s="152" t="str">
        <f ca="1">IFERROR(__xludf.DUMMYFUNCTION("if(or(countifs($H$3:H77,H77)&gt;1, countifs($I$3:I77,I77)&gt;1),""Trùng"",if(or(COUNTIFS('Data tổng'!$I:$I,$I77)&gt;1,COUNTIFS('Data tổng'!$H:$H,$H77)&gt;1),""Trùng ""&amp;FILTER('Data tổng'!$B:$B,'Data tổng'!$I:$I=$I77,'Data tổng'!$B:$B&lt;&gt;$B77),""ok""))"),"ok")</f>
        <v>ok</v>
      </c>
      <c r="M1158" s="147" t="s">
        <v>149</v>
      </c>
      <c r="N1158" s="82"/>
      <c r="O1158" s="82"/>
      <c r="P1158" s="82"/>
      <c r="Q1158" s="82"/>
      <c r="R1158" s="82"/>
      <c r="S1158" s="82"/>
      <c r="T1158" s="82"/>
      <c r="U1158" s="153"/>
      <c r="V1158" s="154">
        <v>44412</v>
      </c>
      <c r="W1158" s="82" t="s">
        <v>57</v>
      </c>
      <c r="X1158" s="155"/>
      <c r="Y1158" s="160"/>
      <c r="Z1158" s="82"/>
      <c r="AA1158" s="82"/>
      <c r="AB1158" s="82"/>
      <c r="AC1158" s="82"/>
      <c r="AD1158" s="82"/>
      <c r="AE1158" s="82"/>
      <c r="AF1158" s="82"/>
      <c r="AG1158" s="82"/>
    </row>
    <row r="1159" spans="1:33" ht="88.5" hidden="1">
      <c r="A1159" s="146">
        <v>44412</v>
      </c>
      <c r="B1159" s="82" t="s">
        <v>4070</v>
      </c>
      <c r="C1159" s="82" t="s">
        <v>155</v>
      </c>
      <c r="D1159" s="82" t="s">
        <v>79</v>
      </c>
      <c r="E1159" s="82"/>
      <c r="F1159" s="17" t="str">
        <f t="shared" si="31"/>
        <v>Fail Phỏng vấn</v>
      </c>
      <c r="G1159" s="147" t="s">
        <v>4342</v>
      </c>
      <c r="H1159" s="148">
        <v>368232560</v>
      </c>
      <c r="I1159" s="148" t="s">
        <v>4343</v>
      </c>
      <c r="J1159" s="150"/>
      <c r="K1159" s="157" t="s">
        <v>4344</v>
      </c>
      <c r="L1159" s="152" t="str">
        <f ca="1">IFERROR(__xludf.DUMMYFUNCTION("if(or(countifs($H$3:H78,H78)&gt;1, countifs($I$3:I78,I78)&gt;1),""Trùng"",if(or(COUNTIFS('Data tổng'!$I:$I,$I78)&gt;1,COUNTIFS('Data tổng'!$H:$H,$H78)&gt;1),""Trùng ""&amp;FILTER('Data tổng'!$B:$B,'Data tổng'!$I:$I=$I78,'Data tổng'!$B:$B&lt;&gt;$B78),""ok""))"),"ok")</f>
        <v>ok</v>
      </c>
      <c r="M1159" s="147" t="s">
        <v>149</v>
      </c>
      <c r="N1159" s="82"/>
      <c r="O1159" s="82"/>
      <c r="P1159" s="82"/>
      <c r="Q1159" s="82"/>
      <c r="R1159" s="82"/>
      <c r="S1159" s="82"/>
      <c r="T1159" s="82"/>
      <c r="U1159" s="153" t="s">
        <v>4345</v>
      </c>
      <c r="V1159" s="154">
        <v>44412</v>
      </c>
      <c r="W1159" s="82" t="s">
        <v>57</v>
      </c>
      <c r="X1159" s="155">
        <v>44414</v>
      </c>
      <c r="Y1159" s="156">
        <v>0.41666666666666669</v>
      </c>
      <c r="Z1159" s="82" t="s">
        <v>127</v>
      </c>
      <c r="AA1159" s="82" t="s">
        <v>47</v>
      </c>
      <c r="AB1159" s="82"/>
      <c r="AC1159" s="82"/>
      <c r="AD1159" s="82"/>
      <c r="AE1159" s="82"/>
      <c r="AF1159" s="82"/>
      <c r="AG1159" s="82"/>
    </row>
    <row r="1160" spans="1:33" hidden="1">
      <c r="A1160" s="146">
        <v>44412</v>
      </c>
      <c r="B1160" s="82" t="str">
        <f t="shared" ref="B1160:B1161" si="33">IF(A1160&lt;&gt;"",B1159,"")</f>
        <v>Hongbt12</v>
      </c>
      <c r="C1160" s="82" t="s">
        <v>78</v>
      </c>
      <c r="D1160" s="82" t="s">
        <v>35</v>
      </c>
      <c r="E1160" s="82"/>
      <c r="F1160" s="17" t="str">
        <f t="shared" si="31"/>
        <v>Fail CV</v>
      </c>
      <c r="G1160" s="147" t="s">
        <v>4346</v>
      </c>
      <c r="H1160" s="148">
        <v>961396389</v>
      </c>
      <c r="I1160" s="148" t="s">
        <v>4347</v>
      </c>
      <c r="J1160" s="160"/>
      <c r="K1160" s="157" t="s">
        <v>4348</v>
      </c>
      <c r="L1160" s="152" t="str">
        <f ca="1">IFERROR(__xludf.DUMMYFUNCTION("if(or(countifs($H$3:H79,H79)&gt;1, countifs($I$3:I79,I79)&gt;1),""Trùng"",if(or(COUNTIFS('Data tổng'!$I:$I,$I79)&gt;1,COUNTIFS('Data tổng'!$H:$H,$H79)&gt;1),""Trùng ""&amp;FILTER('Data tổng'!$B:$B,'Data tổng'!$I:$I=$I79,'Data tổng'!$B:$B&lt;&gt;$B79),""ok""))"),"ok")</f>
        <v>ok</v>
      </c>
      <c r="M1160" s="147" t="s">
        <v>83</v>
      </c>
      <c r="N1160" s="82" t="s">
        <v>243</v>
      </c>
      <c r="O1160" s="82"/>
      <c r="P1160" s="82"/>
      <c r="Q1160" s="82"/>
      <c r="R1160" s="82"/>
      <c r="S1160" s="82"/>
      <c r="T1160" s="82" t="s">
        <v>55</v>
      </c>
      <c r="U1160" s="153"/>
      <c r="V1160" s="154">
        <v>44412</v>
      </c>
      <c r="W1160" s="82" t="s">
        <v>47</v>
      </c>
      <c r="X1160" s="155"/>
      <c r="Y1160" s="160"/>
      <c r="Z1160" s="82"/>
      <c r="AA1160" s="82"/>
      <c r="AB1160" s="82"/>
      <c r="AC1160" s="82"/>
      <c r="AD1160" s="82"/>
      <c r="AE1160" s="82"/>
      <c r="AF1160" s="82"/>
      <c r="AG1160" s="82"/>
    </row>
    <row r="1161" spans="1:33" hidden="1">
      <c r="A1161" s="146">
        <v>44412</v>
      </c>
      <c r="B1161" s="82" t="str">
        <f t="shared" si="33"/>
        <v>Hongbt12</v>
      </c>
      <c r="C1161" s="82" t="s">
        <v>78</v>
      </c>
      <c r="D1161" s="82" t="s">
        <v>35</v>
      </c>
      <c r="E1161" s="82"/>
      <c r="F1161" s="17" t="str">
        <f t="shared" si="31"/>
        <v>Fail CV</v>
      </c>
      <c r="G1161" s="147" t="s">
        <v>4349</v>
      </c>
      <c r="H1161" s="148">
        <v>944036163</v>
      </c>
      <c r="I1161" s="148" t="s">
        <v>4350</v>
      </c>
      <c r="J1161" s="160"/>
      <c r="K1161" s="157" t="s">
        <v>4351</v>
      </c>
      <c r="L1161" s="152" t="str">
        <f ca="1">IFERROR(__xludf.DUMMYFUNCTION("if(or(countifs($H$3:H80,H80)&gt;1, countifs($I$3:I80,I80)&gt;1),""Trùng"",if(or(COUNTIFS('Data tổng'!$I:$I,$I80)&gt;1,COUNTIFS('Data tổng'!$H:$H,$H80)&gt;1),""Trùng ""&amp;FILTER('Data tổng'!$B:$B,'Data tổng'!$I:$I=$I80,'Data tổng'!$B:$B&lt;&gt;$B80),""ok""))"),"ok")</f>
        <v>ok</v>
      </c>
      <c r="M1161" s="147" t="s">
        <v>83</v>
      </c>
      <c r="N1161" s="82" t="s">
        <v>243</v>
      </c>
      <c r="O1161" s="82"/>
      <c r="P1161" s="82"/>
      <c r="Q1161" s="82"/>
      <c r="R1161" s="82"/>
      <c r="S1161" s="82"/>
      <c r="T1161" s="82"/>
      <c r="U1161" s="153"/>
      <c r="V1161" s="155">
        <v>44412</v>
      </c>
      <c r="W1161" s="82" t="s">
        <v>47</v>
      </c>
      <c r="X1161" s="155"/>
      <c r="Y1161" s="160"/>
      <c r="Z1161" s="82"/>
      <c r="AA1161" s="82"/>
      <c r="AB1161" s="82"/>
      <c r="AC1161" s="82"/>
      <c r="AD1161" s="82"/>
      <c r="AE1161" s="82"/>
      <c r="AF1161" s="82"/>
      <c r="AG1161" s="82"/>
    </row>
    <row r="1162" spans="1:33" ht="113.5" hidden="1">
      <c r="A1162" s="146">
        <v>44413</v>
      </c>
      <c r="B1162" s="82" t="s">
        <v>4070</v>
      </c>
      <c r="C1162" s="82" t="s">
        <v>155</v>
      </c>
      <c r="D1162" s="82" t="s">
        <v>417</v>
      </c>
      <c r="E1162" s="82"/>
      <c r="F1162" s="17" t="str">
        <f t="shared" si="31"/>
        <v>Đã onboard</v>
      </c>
      <c r="G1162" s="147" t="s">
        <v>4352</v>
      </c>
      <c r="H1162" s="148">
        <v>339511314</v>
      </c>
      <c r="I1162" s="149" t="s">
        <v>4353</v>
      </c>
      <c r="J1162" s="160">
        <v>1996</v>
      </c>
      <c r="K1162" s="157" t="s">
        <v>4354</v>
      </c>
      <c r="L1162" s="152" t="str">
        <f ca="1">IFERROR(__xludf.DUMMYFUNCTION("if(or(countifs($H$3:H81,H81)&gt;1, countifs($I$3:I81,I81)&gt;1),""Trùng"",if(or(COUNTIFS('Data tổng'!$I:$I,$I81)&gt;1,COUNTIFS('Data tổng'!$H:$H,$H81)&gt;1),""Trùng ""&amp;FILTER('Data tổng'!$B:$B,'Data tổng'!$I:$I=$I81,'Data tổng'!$B:$B&lt;&gt;$B81),""ok""))"),"ok")</f>
        <v>ok</v>
      </c>
      <c r="M1162" s="147" t="s">
        <v>112</v>
      </c>
      <c r="N1162" s="82"/>
      <c r="O1162" s="82"/>
      <c r="P1162" s="82"/>
      <c r="Q1162" s="82"/>
      <c r="R1162" s="82"/>
      <c r="S1162" s="82"/>
      <c r="T1162" s="82"/>
      <c r="U1162" s="153" t="s">
        <v>4355</v>
      </c>
      <c r="V1162" s="154">
        <v>44413</v>
      </c>
      <c r="W1162" s="82" t="s">
        <v>57</v>
      </c>
      <c r="X1162" s="155">
        <v>44414</v>
      </c>
      <c r="Y1162" s="156">
        <v>0.75</v>
      </c>
      <c r="Z1162" s="82" t="s">
        <v>194</v>
      </c>
      <c r="AA1162" s="82" t="s">
        <v>57</v>
      </c>
      <c r="AB1162" s="155">
        <v>44417</v>
      </c>
      <c r="AC1162" s="82" t="s">
        <v>65</v>
      </c>
      <c r="AD1162" s="155">
        <v>44452</v>
      </c>
      <c r="AE1162" s="82" t="s">
        <v>65</v>
      </c>
      <c r="AF1162" s="82" t="s">
        <v>677</v>
      </c>
      <c r="AG1162" s="165">
        <v>22000000</v>
      </c>
    </row>
    <row r="1163" spans="1:33" ht="26" hidden="1">
      <c r="A1163" s="146">
        <v>44413</v>
      </c>
      <c r="B1163" s="82" t="str">
        <f t="shared" ref="B1163:B1165" si="34">IF(A1163&lt;&gt;"",B1162,"")</f>
        <v>Hongbt12</v>
      </c>
      <c r="C1163" s="82" t="s">
        <v>78</v>
      </c>
      <c r="D1163" s="82" t="s">
        <v>35</v>
      </c>
      <c r="E1163" s="82"/>
      <c r="F1163" s="17" t="str">
        <f t="shared" si="31"/>
        <v>Đã nhận được CV</v>
      </c>
      <c r="G1163" s="147" t="s">
        <v>4356</v>
      </c>
      <c r="H1163" s="148">
        <v>346703255</v>
      </c>
      <c r="I1163" s="148" t="s">
        <v>4357</v>
      </c>
      <c r="J1163" s="150"/>
      <c r="K1163" s="151" t="s">
        <v>4358</v>
      </c>
      <c r="L1163" s="152" t="str">
        <f ca="1">IFERROR(__xludf.DUMMYFUNCTION("if(or(countifs($H$3:H82,H82)&gt;1, countifs($I$3:I82,I82)&gt;1),""Trùng"",if(or(COUNTIFS('Data tổng'!$I:$I,$I82)&gt;1,COUNTIFS('Data tổng'!$H:$H,$H82)&gt;1),""Trùng ""&amp;FILTER('Data tổng'!$B:$B,'Data tổng'!$I:$I=$I82,'Data tổng'!$B:$B&lt;&gt;$B82),""ok""))"),"ok")</f>
        <v>ok</v>
      </c>
      <c r="M1163" s="147" t="s">
        <v>112</v>
      </c>
      <c r="N1163" s="82"/>
      <c r="O1163" s="82"/>
      <c r="P1163" s="82"/>
      <c r="Q1163" s="82"/>
      <c r="R1163" s="82"/>
      <c r="S1163" s="82"/>
      <c r="T1163" s="82"/>
      <c r="U1163" s="82" t="s">
        <v>4359</v>
      </c>
      <c r="V1163" s="154"/>
      <c r="W1163" s="82"/>
      <c r="X1163" s="155"/>
      <c r="Y1163" s="160"/>
      <c r="Z1163" s="82"/>
      <c r="AA1163" s="82"/>
      <c r="AB1163" s="82"/>
      <c r="AC1163" s="82"/>
      <c r="AD1163" s="82"/>
      <c r="AE1163" s="82"/>
      <c r="AF1163" s="82"/>
      <c r="AG1163" s="82"/>
    </row>
    <row r="1164" spans="1:33" hidden="1">
      <c r="A1164" s="146">
        <v>44413</v>
      </c>
      <c r="B1164" s="82" t="str">
        <f t="shared" si="34"/>
        <v>Hongbt12</v>
      </c>
      <c r="C1164" s="82" t="s">
        <v>78</v>
      </c>
      <c r="D1164" s="82" t="s">
        <v>79</v>
      </c>
      <c r="E1164" s="82"/>
      <c r="F1164" s="17" t="str">
        <f t="shared" si="31"/>
        <v>Fail CV</v>
      </c>
      <c r="G1164" s="147" t="s">
        <v>2908</v>
      </c>
      <c r="H1164" s="148">
        <v>364506728</v>
      </c>
      <c r="I1164" s="148" t="s">
        <v>4360</v>
      </c>
      <c r="J1164" s="150"/>
      <c r="K1164" s="151" t="s">
        <v>4361</v>
      </c>
      <c r="L1164" s="152" t="str">
        <f ca="1">IFERROR(__xludf.DUMMYFUNCTION("if(or(countifs($H$3:H83,H83)&gt;1, countifs($I$3:I83,I83)&gt;1),""Trùng"",if(or(COUNTIFS('Data tổng'!$I:$I,$I83)&gt;1,COUNTIFS('Data tổng'!$H:$H,$H83)&gt;1),""Trùng ""&amp;FILTER('Data tổng'!$B:$B,'Data tổng'!$I:$I=$I83,'Data tổng'!$B:$B&lt;&gt;$B83),""ok""))"),"ok")</f>
        <v>ok</v>
      </c>
      <c r="M1164" s="147" t="s">
        <v>112</v>
      </c>
      <c r="N1164" s="82"/>
      <c r="O1164" s="82"/>
      <c r="P1164" s="82"/>
      <c r="Q1164" s="82"/>
      <c r="R1164" s="82"/>
      <c r="S1164" s="82"/>
      <c r="T1164" s="82"/>
      <c r="U1164" s="82" t="s">
        <v>4362</v>
      </c>
      <c r="V1164" s="154"/>
      <c r="W1164" s="82" t="s">
        <v>47</v>
      </c>
      <c r="X1164" s="155"/>
      <c r="Y1164" s="160"/>
      <c r="Z1164" s="82"/>
      <c r="AA1164" s="82"/>
      <c r="AB1164" s="82"/>
      <c r="AC1164" s="82"/>
      <c r="AD1164" s="82"/>
      <c r="AE1164" s="82"/>
      <c r="AF1164" s="82"/>
      <c r="AG1164" s="82"/>
    </row>
    <row r="1165" spans="1:33" ht="126" hidden="1">
      <c r="A1165" s="146">
        <v>44413</v>
      </c>
      <c r="B1165" s="82" t="str">
        <f t="shared" si="34"/>
        <v>Hongbt12</v>
      </c>
      <c r="C1165" s="82" t="s">
        <v>163</v>
      </c>
      <c r="D1165" s="82" t="s">
        <v>417</v>
      </c>
      <c r="E1165" s="82"/>
      <c r="F1165" s="17" t="str">
        <f t="shared" si="31"/>
        <v>Đã nhận được CV</v>
      </c>
      <c r="G1165" s="182" t="s">
        <v>4363</v>
      </c>
      <c r="H1165" s="183">
        <v>961645022</v>
      </c>
      <c r="I1165" s="183" t="s">
        <v>4364</v>
      </c>
      <c r="J1165" s="150"/>
      <c r="K1165" s="157" t="s">
        <v>4365</v>
      </c>
      <c r="L1165" s="152" t="str">
        <f ca="1">IFERROR(__xludf.DUMMYFUNCTION("if(or(countifs($H$3:H84,H84)&gt;1, countifs($I$3:I84,I84)&gt;1),""Trùng"",if(or(COUNTIFS('Data tổng'!$I:$I,$I84)&gt;1,COUNTIFS('Data tổng'!$H:$H,$H84)&gt;1),""Trùng ""&amp;FILTER('Data tổng'!$B:$B,'Data tổng'!$I:$I=$I84,'Data tổng'!$B:$B&lt;&gt;$B84),""ok""))"),"ok")</f>
        <v>ok</v>
      </c>
      <c r="M1165" s="147" t="s">
        <v>112</v>
      </c>
      <c r="N1165" s="82"/>
      <c r="O1165" s="82"/>
      <c r="P1165" s="82"/>
      <c r="Q1165" s="82"/>
      <c r="R1165" s="82"/>
      <c r="S1165" s="82"/>
      <c r="T1165" s="82"/>
      <c r="U1165" s="153" t="s">
        <v>4366</v>
      </c>
      <c r="V1165" s="154"/>
      <c r="W1165" s="82"/>
      <c r="X1165" s="155"/>
      <c r="Y1165" s="160"/>
      <c r="Z1165" s="82"/>
      <c r="AA1165" s="82"/>
      <c r="AB1165" s="82"/>
      <c r="AC1165" s="82"/>
      <c r="AD1165" s="82"/>
      <c r="AE1165" s="82"/>
      <c r="AF1165" s="82"/>
      <c r="AG1165" s="82"/>
    </row>
    <row r="1166" spans="1:33" ht="38.5" hidden="1">
      <c r="A1166" s="146">
        <v>44413</v>
      </c>
      <c r="B1166" s="82" t="s">
        <v>4070</v>
      </c>
      <c r="C1166" s="82" t="s">
        <v>696</v>
      </c>
      <c r="D1166" s="82"/>
      <c r="E1166" s="82"/>
      <c r="F1166" s="17" t="str">
        <f t="shared" si="31"/>
        <v>Fail Phỏng vấn</v>
      </c>
      <c r="G1166" s="147" t="s">
        <v>4367</v>
      </c>
      <c r="H1166" s="148">
        <v>904201001</v>
      </c>
      <c r="I1166" s="148" t="s">
        <v>4368</v>
      </c>
      <c r="J1166" s="150"/>
      <c r="K1166" s="157" t="s">
        <v>4369</v>
      </c>
      <c r="L1166" s="152" t="str">
        <f ca="1">IFERROR(__xludf.DUMMYFUNCTION("if(or(countifs($H$3:H85,H85)&gt;1, countifs($I$3:I85,I85)&gt;1),""Trùng"",if(or(COUNTIFS('Data tổng'!$I:$I,$I85)&gt;1,COUNTIFS('Data tổng'!$H:$H,$H85)&gt;1),""Trùng ""&amp;FILTER('Data tổng'!$B:$B,'Data tổng'!$I:$I=$I85,'Data tổng'!$B:$B&lt;&gt;$B85),""ok""))"),"ok")</f>
        <v>ok</v>
      </c>
      <c r="M1166" s="147" t="s">
        <v>217</v>
      </c>
      <c r="N1166" s="82"/>
      <c r="O1166" s="82"/>
      <c r="P1166" s="82"/>
      <c r="Q1166" s="82"/>
      <c r="R1166" s="82"/>
      <c r="S1166" s="82"/>
      <c r="T1166" s="82"/>
      <c r="U1166" s="153"/>
      <c r="V1166" s="154">
        <v>44413</v>
      </c>
      <c r="W1166" s="82" t="s">
        <v>57</v>
      </c>
      <c r="X1166" s="155">
        <v>44414</v>
      </c>
      <c r="Y1166" s="156">
        <v>0.43055555555555558</v>
      </c>
      <c r="Z1166" s="82" t="s">
        <v>700</v>
      </c>
      <c r="AA1166" s="82" t="s">
        <v>47</v>
      </c>
      <c r="AB1166" s="82"/>
      <c r="AC1166" s="82"/>
      <c r="AD1166" s="82"/>
      <c r="AE1166" s="82"/>
      <c r="AF1166" s="82"/>
      <c r="AG1166" s="82"/>
    </row>
    <row r="1167" spans="1:33" ht="26.5" hidden="1">
      <c r="A1167" s="146">
        <v>44413</v>
      </c>
      <c r="B1167" s="82" t="s">
        <v>4070</v>
      </c>
      <c r="C1167" s="82" t="s">
        <v>696</v>
      </c>
      <c r="D1167" s="82"/>
      <c r="E1167" s="82"/>
      <c r="F1167" s="17" t="str">
        <f t="shared" si="31"/>
        <v>Đã onboard</v>
      </c>
      <c r="G1167" s="147" t="s">
        <v>4370</v>
      </c>
      <c r="H1167" s="148" t="s">
        <v>4371</v>
      </c>
      <c r="I1167" s="149" t="s">
        <v>4372</v>
      </c>
      <c r="J1167" s="150"/>
      <c r="K1167" s="157" t="s">
        <v>4373</v>
      </c>
      <c r="L1167" s="152" t="str">
        <f ca="1">IFERROR(__xludf.DUMMYFUNCTION("if(or(countifs($H$3:H86,H86)&gt;1, countifs($I$3:I86,I86)&gt;1),""Trùng"",if(or(COUNTIFS('Data tổng'!$I:$I,$I86)&gt;1,COUNTIFS('Data tổng'!$H:$H,$H86)&gt;1),""Trùng ""&amp;FILTER('Data tổng'!$B:$B,'Data tổng'!$I:$I=$I86,'Data tổng'!$B:$B&lt;&gt;$B86),""ok""))"),"ok")</f>
        <v>ok</v>
      </c>
      <c r="M1167" s="147" t="s">
        <v>217</v>
      </c>
      <c r="N1167" s="82"/>
      <c r="O1167" s="82"/>
      <c r="P1167" s="82"/>
      <c r="Q1167" s="82"/>
      <c r="R1167" s="82"/>
      <c r="S1167" s="82"/>
      <c r="T1167" s="82"/>
      <c r="U1167" s="153"/>
      <c r="V1167" s="154">
        <v>44413</v>
      </c>
      <c r="W1167" s="82" t="s">
        <v>57</v>
      </c>
      <c r="X1167" s="155">
        <v>44414</v>
      </c>
      <c r="Y1167" s="156">
        <v>0.46875</v>
      </c>
      <c r="Z1167" s="82" t="s">
        <v>700</v>
      </c>
      <c r="AA1167" s="82" t="s">
        <v>57</v>
      </c>
      <c r="AB1167" s="164">
        <v>44421</v>
      </c>
      <c r="AC1167" s="82" t="s">
        <v>65</v>
      </c>
      <c r="AD1167" s="164">
        <v>44424</v>
      </c>
      <c r="AE1167" s="82" t="s">
        <v>65</v>
      </c>
      <c r="AF1167" s="82"/>
      <c r="AG1167" s="165">
        <v>13000000</v>
      </c>
    </row>
    <row r="1168" spans="1:33" ht="26" hidden="1">
      <c r="A1168" s="146">
        <v>44414</v>
      </c>
      <c r="B1168" s="82" t="str">
        <f>IF(A1168&lt;&gt;"",B1167,"")</f>
        <v>Hongbt12</v>
      </c>
      <c r="C1168" s="82" t="s">
        <v>163</v>
      </c>
      <c r="D1168" s="82" t="s">
        <v>79</v>
      </c>
      <c r="E1168" s="82"/>
      <c r="F1168" s="17" t="str">
        <f t="shared" si="31"/>
        <v>Đã nhận được CV</v>
      </c>
      <c r="G1168" s="147" t="s">
        <v>4374</v>
      </c>
      <c r="H1168" s="148">
        <v>377813207</v>
      </c>
      <c r="I1168" s="148" t="s">
        <v>4375</v>
      </c>
      <c r="J1168" s="150"/>
      <c r="K1168" s="157" t="s">
        <v>4376</v>
      </c>
      <c r="L1168" s="152" t="str">
        <f ca="1">IFERROR(__xludf.DUMMYFUNCTION("if(or(countifs($H$3:H87,H87)&gt;1, countifs($I$3:I87,I87)&gt;1),""Trùng"",if(or(COUNTIFS('Data tổng'!$I:$I,$I87)&gt;1,COUNTIFS('Data tổng'!$H:$H,$H87)&gt;1),""Trùng ""&amp;FILTER('Data tổng'!$B:$B,'Data tổng'!$I:$I=$I87,'Data tổng'!$B:$B&lt;&gt;$B87),""ok""))"),"ok")</f>
        <v>ok</v>
      </c>
      <c r="M1168" s="147" t="s">
        <v>40</v>
      </c>
      <c r="N1168" s="82"/>
      <c r="O1168" s="82"/>
      <c r="P1168" s="82"/>
      <c r="Q1168" s="82"/>
      <c r="R1168" s="82"/>
      <c r="S1168" s="82"/>
      <c r="T1168" s="82"/>
      <c r="U1168" s="153"/>
      <c r="V1168" s="154"/>
      <c r="W1168" s="82"/>
      <c r="X1168" s="155"/>
      <c r="Y1168" s="160"/>
      <c r="Z1168" s="82"/>
      <c r="AA1168" s="82"/>
      <c r="AB1168" s="82"/>
      <c r="AC1168" s="82"/>
      <c r="AD1168" s="82"/>
      <c r="AE1168" s="82"/>
      <c r="AF1168" s="82"/>
      <c r="AG1168" s="82"/>
    </row>
    <row r="1169" spans="1:33" ht="38.5" hidden="1">
      <c r="A1169" s="146">
        <v>44414</v>
      </c>
      <c r="B1169" s="82" t="s">
        <v>4070</v>
      </c>
      <c r="C1169" s="82" t="s">
        <v>155</v>
      </c>
      <c r="D1169" s="82" t="s">
        <v>35</v>
      </c>
      <c r="E1169" s="82"/>
      <c r="F1169" s="17" t="str">
        <f t="shared" si="31"/>
        <v>Đã nhận được CV</v>
      </c>
      <c r="G1169" s="147" t="s">
        <v>4377</v>
      </c>
      <c r="H1169" s="148">
        <v>374888948</v>
      </c>
      <c r="I1169" s="148" t="s">
        <v>4378</v>
      </c>
      <c r="J1169" s="160">
        <v>1998</v>
      </c>
      <c r="K1169" s="157" t="s">
        <v>4379</v>
      </c>
      <c r="L1169" s="152" t="str">
        <f ca="1">IFERROR(__xludf.DUMMYFUNCTION("if(or(countifs($H$3:H88,H88)&gt;1, countifs($I$3:I88,I88)&gt;1),""Trùng"",if(or(COUNTIFS('Data tổng'!$I:$I,$I88)&gt;1,COUNTIFS('Data tổng'!$H:$H,$H88)&gt;1),""Trùng ""&amp;FILTER('Data tổng'!$B:$B,'Data tổng'!$I:$I=$I88,'Data tổng'!$B:$B&lt;&gt;$B88),""ok""))"),"ok")</f>
        <v>ok</v>
      </c>
      <c r="M1169" s="147" t="s">
        <v>112</v>
      </c>
      <c r="N1169" s="82"/>
      <c r="O1169" s="82"/>
      <c r="P1169" s="82"/>
      <c r="Q1169" s="82"/>
      <c r="R1169" s="82"/>
      <c r="S1169" s="82"/>
      <c r="T1169" s="82"/>
      <c r="U1169" s="153" t="s">
        <v>4380</v>
      </c>
      <c r="V1169" s="154"/>
      <c r="W1169" s="82"/>
      <c r="X1169" s="155"/>
      <c r="Y1169" s="160"/>
      <c r="Z1169" s="82"/>
      <c r="AA1169" s="82"/>
      <c r="AB1169" s="82"/>
      <c r="AC1169" s="82"/>
      <c r="AD1169" s="82"/>
      <c r="AE1169" s="82"/>
      <c r="AF1169" s="82"/>
      <c r="AG1169" s="82"/>
    </row>
    <row r="1170" spans="1:33" ht="138.5" hidden="1">
      <c r="A1170" s="146">
        <v>44417</v>
      </c>
      <c r="B1170" s="82" t="str">
        <f t="shared" ref="B1170:B1173" si="35">IF(A1170&lt;&gt;"",B1169,"")</f>
        <v>Hongbt12</v>
      </c>
      <c r="C1170" s="82" t="s">
        <v>250</v>
      </c>
      <c r="D1170" s="82" t="s">
        <v>457</v>
      </c>
      <c r="E1170" s="82"/>
      <c r="F1170" s="17" t="str">
        <f t="shared" si="31"/>
        <v>Cân nhắc offer</v>
      </c>
      <c r="G1170" s="147" t="s">
        <v>4381</v>
      </c>
      <c r="H1170" s="148">
        <v>936538268</v>
      </c>
      <c r="I1170" s="148" t="s">
        <v>4382</v>
      </c>
      <c r="J1170" s="160">
        <v>1987</v>
      </c>
      <c r="K1170" s="151" t="s">
        <v>4383</v>
      </c>
      <c r="L1170" s="152" t="str">
        <f ca="1">IFERROR(__xludf.DUMMYFUNCTION("if(or(countifs($H$3:H89,H89)&gt;1, countifs($I$3:I89,I89)&gt;1),""Trùng"",if(or(COUNTIFS('Data tổng'!$I:$I,$I89)&gt;1,COUNTIFS('Data tổng'!$H:$H,$H89)&gt;1),""Trùng ""&amp;FILTER('Data tổng'!$B:$B,'Data tổng'!$I:$I=$I89,'Data tổng'!$B:$B&lt;&gt;$B89),""ok""))"),"ok")</f>
        <v>ok</v>
      </c>
      <c r="M1170" s="147" t="s">
        <v>217</v>
      </c>
      <c r="N1170" s="82"/>
      <c r="O1170" s="82"/>
      <c r="P1170" s="82"/>
      <c r="Q1170" s="82"/>
      <c r="R1170" s="82"/>
      <c r="S1170" s="82"/>
      <c r="T1170" s="82"/>
      <c r="U1170" s="153" t="s">
        <v>4384</v>
      </c>
      <c r="V1170" s="154"/>
      <c r="W1170" s="82" t="s">
        <v>57</v>
      </c>
      <c r="X1170" s="155">
        <v>44475</v>
      </c>
      <c r="Y1170" s="156">
        <v>0.57291666666666663</v>
      </c>
      <c r="Z1170" s="82" t="s">
        <v>160</v>
      </c>
      <c r="AA1170" s="82" t="s">
        <v>57</v>
      </c>
      <c r="AB1170" s="164">
        <v>44476</v>
      </c>
      <c r="AC1170" s="82" t="s">
        <v>221</v>
      </c>
      <c r="AD1170" s="82"/>
      <c r="AE1170" s="82"/>
      <c r="AF1170" s="82"/>
      <c r="AG1170" s="82"/>
    </row>
    <row r="1171" spans="1:33" ht="188.5" hidden="1">
      <c r="A1171" s="146">
        <v>44417</v>
      </c>
      <c r="B1171" s="82" t="str">
        <f t="shared" si="35"/>
        <v>Hongbt12</v>
      </c>
      <c r="C1171" s="82" t="s">
        <v>250</v>
      </c>
      <c r="D1171" s="82" t="s">
        <v>79</v>
      </c>
      <c r="E1171" s="82"/>
      <c r="F1171" s="17" t="str">
        <f t="shared" si="31"/>
        <v>Đã nhận được CV</v>
      </c>
      <c r="G1171" s="147" t="s">
        <v>4385</v>
      </c>
      <c r="H1171" s="148">
        <v>986879305</v>
      </c>
      <c r="I1171" s="148" t="s">
        <v>4386</v>
      </c>
      <c r="J1171" s="150"/>
      <c r="K1171" s="157" t="s">
        <v>4387</v>
      </c>
      <c r="L1171" s="152" t="str">
        <f ca="1">IFERROR(__xludf.DUMMYFUNCTION("if(or(countifs($H$3:H90,H90)&gt;1, countifs($I$3:I90,I90)&gt;1),""Trùng"",if(or(COUNTIFS('Data tổng'!$I:$I,$I90)&gt;1,COUNTIFS('Data tổng'!$H:$H,$H90)&gt;1),""Trùng ""&amp;FILTER('Data tổng'!$B:$B,'Data tổng'!$I:$I=$I90,'Data tổng'!$B:$B&lt;&gt;$B90),""ok""))"),"ok")</f>
        <v>ok</v>
      </c>
      <c r="M1171" s="147" t="s">
        <v>217</v>
      </c>
      <c r="N1171" s="82"/>
      <c r="O1171" s="82"/>
      <c r="P1171" s="82"/>
      <c r="Q1171" s="82" t="s">
        <v>45</v>
      </c>
      <c r="R1171" s="82"/>
      <c r="S1171" s="82"/>
      <c r="T1171" s="82"/>
      <c r="U1171" s="153" t="s">
        <v>4388</v>
      </c>
      <c r="V1171" s="154"/>
      <c r="W1171" s="82"/>
      <c r="X1171" s="155"/>
      <c r="Y1171" s="160"/>
      <c r="Z1171" s="82"/>
      <c r="AA1171" s="82"/>
      <c r="AB1171" s="82"/>
      <c r="AC1171" s="82"/>
      <c r="AD1171" s="82"/>
      <c r="AE1171" s="82"/>
      <c r="AF1171" s="82"/>
      <c r="AG1171" s="82"/>
    </row>
    <row r="1172" spans="1:33" ht="38.5" hidden="1">
      <c r="A1172" s="146">
        <v>44418</v>
      </c>
      <c r="B1172" s="82" t="str">
        <f t="shared" si="35"/>
        <v>Hongbt12</v>
      </c>
      <c r="C1172" s="82" t="s">
        <v>155</v>
      </c>
      <c r="D1172" s="82" t="s">
        <v>79</v>
      </c>
      <c r="E1172" s="82"/>
      <c r="F1172" s="17" t="str">
        <f t="shared" si="31"/>
        <v>Đã nhận được CV</v>
      </c>
      <c r="G1172" s="182" t="s">
        <v>4389</v>
      </c>
      <c r="H1172" s="183">
        <v>815954557</v>
      </c>
      <c r="I1172" s="183" t="s">
        <v>4390</v>
      </c>
      <c r="J1172" s="160">
        <v>1999</v>
      </c>
      <c r="K1172" s="157" t="s">
        <v>4391</v>
      </c>
      <c r="L1172" s="152" t="str">
        <f ca="1">IFERROR(__xludf.DUMMYFUNCTION("if(or(countifs($H$3:H91,H91)&gt;1, countifs($I$3:I91,I91)&gt;1),""Trùng"",if(or(COUNTIFS('Data tổng'!$I:$I,$I91)&gt;1,COUNTIFS('Data tổng'!$H:$H,$H91)&gt;1),""Trùng ""&amp;FILTER('Data tổng'!$B:$B,'Data tổng'!$I:$I=$I91,'Data tổng'!$B:$B&lt;&gt;$B91),""ok""))"),"ok")</f>
        <v>ok</v>
      </c>
      <c r="M1172" s="147" t="s">
        <v>83</v>
      </c>
      <c r="N1172" s="82" t="s">
        <v>558</v>
      </c>
      <c r="O1172" s="82"/>
      <c r="P1172" s="82"/>
      <c r="Q1172" s="82"/>
      <c r="R1172" s="82"/>
      <c r="S1172" s="82"/>
      <c r="T1172" s="82"/>
      <c r="U1172" s="153" t="s">
        <v>4392</v>
      </c>
      <c r="V1172" s="154"/>
      <c r="W1172" s="82"/>
      <c r="X1172" s="155"/>
      <c r="Y1172" s="160"/>
      <c r="Z1172" s="82"/>
      <c r="AA1172" s="82"/>
      <c r="AB1172" s="82"/>
      <c r="AC1172" s="82"/>
      <c r="AD1172" s="82"/>
      <c r="AE1172" s="82"/>
      <c r="AF1172" s="82"/>
      <c r="AG1172" s="82"/>
    </row>
    <row r="1173" spans="1:33" ht="151" hidden="1">
      <c r="A1173" s="146">
        <v>44418</v>
      </c>
      <c r="B1173" s="82" t="str">
        <f t="shared" si="35"/>
        <v>Hongbt12</v>
      </c>
      <c r="C1173" s="82" t="s">
        <v>155</v>
      </c>
      <c r="D1173" s="82" t="s">
        <v>79</v>
      </c>
      <c r="E1173" s="82"/>
      <c r="F1173" s="17" t="str">
        <f t="shared" si="31"/>
        <v>Đã nhận được CV</v>
      </c>
      <c r="G1173" s="147" t="s">
        <v>4393</v>
      </c>
      <c r="H1173" s="148">
        <v>901765130</v>
      </c>
      <c r="I1173" s="148" t="s">
        <v>4394</v>
      </c>
      <c r="J1173" s="160">
        <v>1996</v>
      </c>
      <c r="K1173" s="157" t="s">
        <v>4395</v>
      </c>
      <c r="L1173" s="152" t="str">
        <f ca="1">IFERROR(__xludf.DUMMYFUNCTION("if(or(countifs($H$3:H92,H92)&gt;1, countifs($I$3:I92,I92)&gt;1),""Trùng"",if(or(COUNTIFS('Data tổng'!$I:$I,$I92)&gt;1,COUNTIFS('Data tổng'!$H:$H,$H92)&gt;1),""Trùng ""&amp;FILTER('Data tổng'!$B:$B,'Data tổng'!$I:$I=$I92,'Data tổng'!$B:$B&lt;&gt;$B92),""ok""))"),"ok")</f>
        <v>ok</v>
      </c>
      <c r="M1173" s="147" t="s">
        <v>83</v>
      </c>
      <c r="N1173" s="82" t="s">
        <v>558</v>
      </c>
      <c r="O1173" s="82"/>
      <c r="P1173" s="82"/>
      <c r="Q1173" s="82"/>
      <c r="R1173" s="82"/>
      <c r="S1173" s="82"/>
      <c r="T1173" s="82"/>
      <c r="U1173" s="153" t="s">
        <v>4396</v>
      </c>
      <c r="V1173" s="154"/>
      <c r="W1173" s="82"/>
      <c r="X1173" s="155"/>
      <c r="Y1173" s="160"/>
      <c r="Z1173" s="82"/>
      <c r="AA1173" s="82"/>
      <c r="AB1173" s="82"/>
      <c r="AC1173" s="82"/>
      <c r="AD1173" s="82"/>
      <c r="AE1173" s="82"/>
      <c r="AF1173" s="82"/>
      <c r="AG1173" s="82"/>
    </row>
    <row r="1174" spans="1:33" ht="101" hidden="1">
      <c r="A1174" s="146">
        <v>44418</v>
      </c>
      <c r="B1174" s="82" t="s">
        <v>4070</v>
      </c>
      <c r="C1174" s="82" t="s">
        <v>155</v>
      </c>
      <c r="D1174" s="82" t="s">
        <v>457</v>
      </c>
      <c r="E1174" s="82"/>
      <c r="F1174" s="17" t="str">
        <f t="shared" si="31"/>
        <v>Đã nhận được CV</v>
      </c>
      <c r="G1174" s="147" t="s">
        <v>4397</v>
      </c>
      <c r="H1174" s="148">
        <v>987252102</v>
      </c>
      <c r="I1174" s="149" t="s">
        <v>4398</v>
      </c>
      <c r="J1174" s="160">
        <v>1993</v>
      </c>
      <c r="K1174" s="162" t="s">
        <v>4399</v>
      </c>
      <c r="L1174" s="152" t="str">
        <f ca="1">IFERROR(__xludf.DUMMYFUNCTION("if(or(countifs($H$3:H93,H93)&gt;1, countifs($I$3:I93,I93)&gt;1),""Trùng"",if(or(COUNTIFS('Data tổng'!$I:$I,$I93)&gt;1,COUNTIFS('Data tổng'!$H:$H,$H93)&gt;1),""Trùng ""&amp;FILTER('Data tổng'!$B:$B,'Data tổng'!$I:$I=$I93,'Data tổng'!$B:$B&lt;&gt;$B93),""ok""))"),"ok")</f>
        <v>ok</v>
      </c>
      <c r="M1174" s="147" t="s">
        <v>40</v>
      </c>
      <c r="N1174" s="82"/>
      <c r="O1174" s="82"/>
      <c r="P1174" s="82"/>
      <c r="Q1174" s="82"/>
      <c r="R1174" s="82"/>
      <c r="S1174" s="82"/>
      <c r="T1174" s="82"/>
      <c r="U1174" s="153" t="s">
        <v>4400</v>
      </c>
      <c r="V1174" s="154"/>
      <c r="W1174" s="82"/>
      <c r="X1174" s="155"/>
      <c r="Y1174" s="160"/>
      <c r="Z1174" s="82"/>
      <c r="AA1174" s="82"/>
      <c r="AB1174" s="82"/>
      <c r="AC1174" s="82"/>
      <c r="AD1174" s="82"/>
      <c r="AE1174" s="82"/>
      <c r="AF1174" s="82"/>
      <c r="AG1174" s="82"/>
    </row>
    <row r="1175" spans="1:33" ht="26" hidden="1">
      <c r="A1175" s="146">
        <v>44418</v>
      </c>
      <c r="B1175" s="82" t="s">
        <v>4070</v>
      </c>
      <c r="C1175" s="82" t="s">
        <v>155</v>
      </c>
      <c r="D1175" s="82" t="s">
        <v>457</v>
      </c>
      <c r="E1175" s="82"/>
      <c r="F1175" s="17" t="str">
        <f t="shared" si="31"/>
        <v>Đã nhận được CV</v>
      </c>
      <c r="G1175" s="147" t="s">
        <v>4401</v>
      </c>
      <c r="H1175" s="148">
        <v>839773333</v>
      </c>
      <c r="I1175" s="149" t="s">
        <v>4402</v>
      </c>
      <c r="J1175" s="160">
        <v>1992</v>
      </c>
      <c r="K1175" s="157" t="s">
        <v>4403</v>
      </c>
      <c r="L1175" s="152" t="str">
        <f ca="1">IFERROR(__xludf.DUMMYFUNCTION("if(or(countifs($H$3:H94,H94)&gt;1, countifs($I$3:I94,I94)&gt;1),""Trùng"",if(or(COUNTIFS('Data tổng'!$I:$I,$I94)&gt;1,COUNTIFS('Data tổng'!$H:$H,$H94)&gt;1),""Trùng ""&amp;FILTER('Data tổng'!$B:$B,'Data tổng'!$I:$I=$I94,'Data tổng'!$B:$B&lt;&gt;$B94),""ok""))"),"ok")</f>
        <v>ok</v>
      </c>
      <c r="M1175" s="147" t="s">
        <v>40</v>
      </c>
      <c r="N1175" s="82"/>
      <c r="O1175" s="82"/>
      <c r="P1175" s="82"/>
      <c r="Q1175" s="82"/>
      <c r="R1175" s="82"/>
      <c r="S1175" s="82"/>
      <c r="T1175" s="82"/>
      <c r="U1175" s="153" t="s">
        <v>4404</v>
      </c>
      <c r="V1175" s="154">
        <v>44419</v>
      </c>
      <c r="W1175" s="82" t="s">
        <v>731</v>
      </c>
      <c r="X1175" s="155"/>
      <c r="Y1175" s="160"/>
      <c r="Z1175" s="82"/>
      <c r="AA1175" s="82"/>
      <c r="AB1175" s="82"/>
      <c r="AC1175" s="82"/>
      <c r="AD1175" s="82"/>
      <c r="AE1175" s="82"/>
      <c r="AF1175" s="82"/>
      <c r="AG1175" s="82"/>
    </row>
    <row r="1176" spans="1:33" ht="88.5" hidden="1">
      <c r="A1176" s="146">
        <v>44418</v>
      </c>
      <c r="B1176" s="82" t="s">
        <v>4070</v>
      </c>
      <c r="C1176" s="82" t="s">
        <v>155</v>
      </c>
      <c r="D1176" s="82" t="s">
        <v>457</v>
      </c>
      <c r="E1176" s="82"/>
      <c r="F1176" s="17" t="str">
        <f t="shared" si="31"/>
        <v>Đã nhận được CV</v>
      </c>
      <c r="G1176" s="147" t="s">
        <v>4405</v>
      </c>
      <c r="H1176" s="148">
        <v>983397580</v>
      </c>
      <c r="I1176" s="148" t="s">
        <v>4406</v>
      </c>
      <c r="J1176" s="160">
        <v>1990</v>
      </c>
      <c r="K1176" s="157" t="s">
        <v>4407</v>
      </c>
      <c r="L1176" s="152" t="str">
        <f ca="1">IFERROR(__xludf.DUMMYFUNCTION("if(or(countifs($H$3:H95,H95)&gt;1, countifs($I$3:I95,I95)&gt;1),""Trùng"",if(or(COUNTIFS('Data tổng'!$I:$I,$I95)&gt;1,COUNTIFS('Data tổng'!$H:$H,$H95)&gt;1),""Trùng ""&amp;FILTER('Data tổng'!$B:$B,'Data tổng'!$I:$I=$I95,'Data tổng'!$B:$B&lt;&gt;$B95),""ok""))"),"ok")</f>
        <v>ok</v>
      </c>
      <c r="M1176" s="147" t="s">
        <v>40</v>
      </c>
      <c r="N1176" s="82"/>
      <c r="O1176" s="82"/>
      <c r="P1176" s="82"/>
      <c r="Q1176" s="82"/>
      <c r="R1176" s="82"/>
      <c r="S1176" s="82"/>
      <c r="T1176" s="82"/>
      <c r="U1176" s="153" t="s">
        <v>4408</v>
      </c>
      <c r="V1176" s="154">
        <v>44418</v>
      </c>
      <c r="W1176" s="82" t="s">
        <v>731</v>
      </c>
      <c r="X1176" s="155"/>
      <c r="Y1176" s="160"/>
      <c r="Z1176" s="82"/>
      <c r="AA1176" s="82"/>
      <c r="AB1176" s="82"/>
      <c r="AC1176" s="82"/>
      <c r="AD1176" s="82"/>
      <c r="AE1176" s="82"/>
      <c r="AF1176" s="82"/>
      <c r="AG1176" s="82"/>
    </row>
    <row r="1177" spans="1:33" ht="51" hidden="1">
      <c r="A1177" s="146">
        <v>44419</v>
      </c>
      <c r="B1177" s="82" t="s">
        <v>4070</v>
      </c>
      <c r="C1177" s="82" t="s">
        <v>78</v>
      </c>
      <c r="D1177" s="82" t="s">
        <v>79</v>
      </c>
      <c r="E1177" s="82"/>
      <c r="F1177" s="17" t="str">
        <f t="shared" si="31"/>
        <v>Fail CV</v>
      </c>
      <c r="G1177" s="147" t="s">
        <v>4409</v>
      </c>
      <c r="H1177" s="148">
        <v>917306893</v>
      </c>
      <c r="I1177" s="148" t="s">
        <v>4410</v>
      </c>
      <c r="J1177" s="150"/>
      <c r="K1177" s="157" t="s">
        <v>4411</v>
      </c>
      <c r="L1177" s="152" t="str">
        <f ca="1">IFERROR(__xludf.DUMMYFUNCTION("if(or(countifs($H$3:H96,H96)&gt;1, countifs($I$3:I96,I96)&gt;1),""Trùng"",if(or(COUNTIFS('Data tổng'!$I:$I,$I96)&gt;1,COUNTIFS('Data tổng'!$H:$H,$H96)&gt;1),""Trùng ""&amp;FILTER('Data tổng'!$B:$B,'Data tổng'!$I:$I=$I96,'Data tổng'!$B:$B&lt;&gt;$B96),""ok""))"),"ok")</f>
        <v>ok</v>
      </c>
      <c r="M1177" s="147" t="s">
        <v>83</v>
      </c>
      <c r="N1177" s="82" t="s">
        <v>243</v>
      </c>
      <c r="O1177" s="82"/>
      <c r="P1177" s="82"/>
      <c r="Q1177" s="82"/>
      <c r="R1177" s="82"/>
      <c r="S1177" s="82"/>
      <c r="T1177" s="82"/>
      <c r="U1177" s="153" t="s">
        <v>4412</v>
      </c>
      <c r="V1177" s="154"/>
      <c r="W1177" s="82" t="s">
        <v>47</v>
      </c>
      <c r="X1177" s="155"/>
      <c r="Y1177" s="160"/>
      <c r="Z1177" s="82"/>
      <c r="AA1177" s="82"/>
      <c r="AB1177" s="82"/>
      <c r="AC1177" s="82"/>
      <c r="AD1177" s="82"/>
      <c r="AE1177" s="82"/>
      <c r="AF1177" s="82"/>
      <c r="AG1177" s="82"/>
    </row>
    <row r="1178" spans="1:33" ht="126" hidden="1">
      <c r="A1178" s="146">
        <v>44419</v>
      </c>
      <c r="B1178" s="82" t="str">
        <f>IF(A1178&lt;&gt;"",B1177,"")</f>
        <v>Hongbt12</v>
      </c>
      <c r="C1178" s="82" t="s">
        <v>78</v>
      </c>
      <c r="D1178" s="82" t="s">
        <v>417</v>
      </c>
      <c r="E1178" s="82"/>
      <c r="F1178" s="17" t="str">
        <f t="shared" si="31"/>
        <v>Từ chối ứng tuyển</v>
      </c>
      <c r="G1178" s="147" t="s">
        <v>4413</v>
      </c>
      <c r="H1178" s="148">
        <v>354409293</v>
      </c>
      <c r="I1178" s="148" t="s">
        <v>4414</v>
      </c>
      <c r="J1178" s="150"/>
      <c r="K1178" s="157" t="s">
        <v>4415</v>
      </c>
      <c r="L1178" s="152" t="str">
        <f ca="1">IFERROR(__xludf.DUMMYFUNCTION("if(or(countifs($H$3:H97,H97)&gt;1, countifs($I$3:I97,I97)&gt;1),""Trùng"",if(or(COUNTIFS('Data tổng'!$I:$I,$I97)&gt;1,COUNTIFS('Data tổng'!$H:$H,$H97)&gt;1),""Trùng ""&amp;FILTER('Data tổng'!$B:$B,'Data tổng'!$I:$I=$I97,'Data tổng'!$B:$B&lt;&gt;$B97),""ok""))"),"ok")</f>
        <v>ok</v>
      </c>
      <c r="M1178" s="147" t="s">
        <v>83</v>
      </c>
      <c r="N1178" s="82" t="s">
        <v>243</v>
      </c>
      <c r="O1178" s="82"/>
      <c r="P1178" s="82"/>
      <c r="Q1178" s="82"/>
      <c r="R1178" s="82"/>
      <c r="S1178" s="82"/>
      <c r="T1178" s="82"/>
      <c r="U1178" s="153" t="s">
        <v>4416</v>
      </c>
      <c r="V1178" s="154">
        <v>44419</v>
      </c>
      <c r="W1178" s="82" t="s">
        <v>58</v>
      </c>
      <c r="X1178" s="155"/>
      <c r="Y1178" s="160"/>
      <c r="Z1178" s="82"/>
      <c r="AA1178" s="82"/>
      <c r="AB1178" s="82"/>
      <c r="AC1178" s="82"/>
      <c r="AD1178" s="82"/>
      <c r="AE1178" s="82"/>
      <c r="AF1178" s="82"/>
      <c r="AG1178" s="82"/>
    </row>
    <row r="1179" spans="1:33" ht="51" hidden="1">
      <c r="A1179" s="146">
        <v>44419</v>
      </c>
      <c r="B1179" s="82" t="s">
        <v>4070</v>
      </c>
      <c r="C1179" s="82" t="s">
        <v>78</v>
      </c>
      <c r="D1179" s="82" t="s">
        <v>79</v>
      </c>
      <c r="E1179" s="82"/>
      <c r="F1179" s="17" t="str">
        <f t="shared" si="31"/>
        <v>Fail CV</v>
      </c>
      <c r="G1179" s="147" t="s">
        <v>4417</v>
      </c>
      <c r="H1179" s="148">
        <v>977797664</v>
      </c>
      <c r="I1179" s="148" t="s">
        <v>4418</v>
      </c>
      <c r="J1179" s="150"/>
      <c r="K1179" s="157" t="s">
        <v>4419</v>
      </c>
      <c r="L1179" s="152" t="str">
        <f ca="1">IFERROR(__xludf.DUMMYFUNCTION("if(or(countifs($H$3:H98,H98)&gt;1, countifs($I$3:I98,I98)&gt;1),""Trùng"",if(or(COUNTIFS('Data tổng'!$I:$I,$I98)&gt;1,COUNTIFS('Data tổng'!$H:$H,$H98)&gt;1),""Trùng ""&amp;FILTER('Data tổng'!$B:$B,'Data tổng'!$I:$I=$I98,'Data tổng'!$B:$B&lt;&gt;$B98),""ok""))"),"ok")</f>
        <v>ok</v>
      </c>
      <c r="M1179" s="147" t="s">
        <v>83</v>
      </c>
      <c r="N1179" s="82" t="s">
        <v>243</v>
      </c>
      <c r="O1179" s="82"/>
      <c r="P1179" s="82"/>
      <c r="Q1179" s="82"/>
      <c r="R1179" s="82"/>
      <c r="S1179" s="82"/>
      <c r="T1179" s="82"/>
      <c r="U1179" s="153" t="s">
        <v>4412</v>
      </c>
      <c r="V1179" s="154"/>
      <c r="W1179" s="82" t="s">
        <v>47</v>
      </c>
      <c r="X1179" s="155"/>
      <c r="Y1179" s="160"/>
      <c r="Z1179" s="82"/>
      <c r="AA1179" s="82"/>
      <c r="AB1179" s="82"/>
      <c r="AC1179" s="82"/>
      <c r="AD1179" s="82"/>
      <c r="AE1179" s="82"/>
      <c r="AF1179" s="82"/>
      <c r="AG1179" s="82"/>
    </row>
    <row r="1180" spans="1:33" ht="226" hidden="1">
      <c r="A1180" s="146">
        <v>44419</v>
      </c>
      <c r="B1180" s="82" t="s">
        <v>4070</v>
      </c>
      <c r="C1180" s="82" t="s">
        <v>78</v>
      </c>
      <c r="D1180" s="82" t="s">
        <v>417</v>
      </c>
      <c r="E1180" s="82"/>
      <c r="F1180" s="17" t="str">
        <f t="shared" si="31"/>
        <v>Fail CV</v>
      </c>
      <c r="G1180" s="147" t="s">
        <v>300</v>
      </c>
      <c r="H1180" s="184" t="s">
        <v>4420</v>
      </c>
      <c r="I1180" s="185" t="s">
        <v>4421</v>
      </c>
      <c r="J1180" s="150"/>
      <c r="K1180" s="157" t="s">
        <v>4422</v>
      </c>
      <c r="L1180" s="152" t="str">
        <f ca="1">IFERROR(__xludf.DUMMYFUNCTION("if(or(countifs($H$3:H99,H99)&gt;1, countifs($I$3:I99,I99)&gt;1),""Trùng"",if(or(COUNTIFS('Data tổng'!$I:$I,$I99)&gt;1,COUNTIFS('Data tổng'!$H:$H,$H99)&gt;1),""Trùng ""&amp;FILTER('Data tổng'!$B:$B,'Data tổng'!$I:$I=$I99,'Data tổng'!$B:$B&lt;&gt;$B99),""ok""))"),"ok")</f>
        <v>ok</v>
      </c>
      <c r="M1180" s="147" t="s">
        <v>40</v>
      </c>
      <c r="N1180" s="82"/>
      <c r="O1180" s="82"/>
      <c r="P1180" s="82"/>
      <c r="Q1180" s="82"/>
      <c r="R1180" s="82"/>
      <c r="S1180" s="82"/>
      <c r="T1180" s="82"/>
      <c r="U1180" s="153" t="s">
        <v>4423</v>
      </c>
      <c r="V1180" s="154">
        <v>44419</v>
      </c>
      <c r="W1180" s="82" t="s">
        <v>47</v>
      </c>
      <c r="X1180" s="155"/>
      <c r="Y1180" s="160"/>
      <c r="Z1180" s="82"/>
      <c r="AA1180" s="82"/>
      <c r="AB1180" s="82"/>
      <c r="AC1180" s="82"/>
      <c r="AD1180" s="82"/>
      <c r="AE1180" s="82"/>
      <c r="AF1180" s="82"/>
      <c r="AG1180" s="82"/>
    </row>
    <row r="1181" spans="1:33" ht="138.5" hidden="1">
      <c r="A1181" s="146">
        <v>44419</v>
      </c>
      <c r="B1181" s="82" t="s">
        <v>4070</v>
      </c>
      <c r="C1181" s="82" t="s">
        <v>78</v>
      </c>
      <c r="D1181" s="82" t="s">
        <v>79</v>
      </c>
      <c r="E1181" s="82"/>
      <c r="F1181" s="17" t="str">
        <f t="shared" si="31"/>
        <v>Fail CV</v>
      </c>
      <c r="G1181" s="147" t="s">
        <v>4424</v>
      </c>
      <c r="H1181" s="148">
        <v>947583313</v>
      </c>
      <c r="I1181" s="149" t="s">
        <v>4425</v>
      </c>
      <c r="J1181" s="150"/>
      <c r="K1181" s="157" t="s">
        <v>4426</v>
      </c>
      <c r="L1181" s="152" t="str">
        <f ca="1">IFERROR(__xludf.DUMMYFUNCTION("if(or(countifs($H$3:H100,H100)&gt;1, countifs($I$3:I100,I100)&gt;1),""Trùng"",if(or(COUNTIFS('Data tổng'!$I:$I,$I100)&gt;1,COUNTIFS('Data tổng'!$H:$H,$H100)&gt;1),""Trùng ""&amp;FILTER('Data tổng'!$B:$B,'Data tổng'!$I:$I=$I100,'Data tổng'!$B:$B&lt;&gt;$B100),""ok""))"),"ok")</f>
        <v>ok</v>
      </c>
      <c r="M1181" s="147" t="s">
        <v>40</v>
      </c>
      <c r="N1181" s="82"/>
      <c r="O1181" s="82"/>
      <c r="P1181" s="82"/>
      <c r="Q1181" s="82"/>
      <c r="R1181" s="82"/>
      <c r="S1181" s="82"/>
      <c r="T1181" s="82"/>
      <c r="U1181" s="153" t="s">
        <v>4427</v>
      </c>
      <c r="V1181" s="154">
        <v>44419</v>
      </c>
      <c r="W1181" s="82" t="s">
        <v>47</v>
      </c>
      <c r="X1181" s="155"/>
      <c r="Y1181" s="160"/>
      <c r="Z1181" s="82"/>
      <c r="AA1181" s="82"/>
      <c r="AB1181" s="82"/>
      <c r="AC1181" s="82"/>
      <c r="AD1181" s="82"/>
      <c r="AE1181" s="82"/>
      <c r="AF1181" s="82"/>
      <c r="AG1181" s="82"/>
    </row>
    <row r="1182" spans="1:33" ht="409.5" hidden="1">
      <c r="A1182" s="186">
        <v>44420</v>
      </c>
      <c r="B1182" s="187" t="s">
        <v>4070</v>
      </c>
      <c r="C1182" s="187" t="s">
        <v>155</v>
      </c>
      <c r="D1182" s="187" t="s">
        <v>457</v>
      </c>
      <c r="E1182" s="187"/>
      <c r="F1182" s="17" t="str">
        <f t="shared" si="31"/>
        <v>Từ chối offer</v>
      </c>
      <c r="G1182" s="188" t="s">
        <v>4428</v>
      </c>
      <c r="H1182" s="189">
        <v>979448420</v>
      </c>
      <c r="I1182" s="190" t="s">
        <v>4429</v>
      </c>
      <c r="J1182" s="191">
        <v>1989</v>
      </c>
      <c r="K1182" s="192" t="s">
        <v>4430</v>
      </c>
      <c r="L1182" s="152" t="str">
        <f ca="1">IFERROR(__xludf.DUMMYFUNCTION("if(or(countifs($H$3:H101,H101)&gt;1, countifs($I$3:I101,I101)&gt;1),""Trùng"",if(or(COUNTIFS('Data tổng'!$I:$I,$I101)&gt;1,COUNTIFS('Data tổng'!$H:$H,$H101)&gt;1),""Trùng ""&amp;FILTER('Data tổng'!$B:$B,'Data tổng'!$I:$I=$I101,'Data tổng'!$B:$B&lt;&gt;$B101),""ok""))"),"ok")</f>
        <v>ok</v>
      </c>
      <c r="M1182" s="188" t="s">
        <v>40</v>
      </c>
      <c r="N1182" s="187"/>
      <c r="O1182" s="187"/>
      <c r="P1182" s="187"/>
      <c r="Q1182" s="187"/>
      <c r="R1182" s="187"/>
      <c r="S1182" s="187"/>
      <c r="T1182" s="187"/>
      <c r="U1182" s="193" t="s">
        <v>4431</v>
      </c>
      <c r="V1182" s="194"/>
      <c r="W1182" s="187" t="s">
        <v>57</v>
      </c>
      <c r="X1182" s="195">
        <v>44428</v>
      </c>
      <c r="Y1182" s="196">
        <v>0.72916666666666663</v>
      </c>
      <c r="Z1182" s="187" t="s">
        <v>160</v>
      </c>
      <c r="AA1182" s="187" t="s">
        <v>57</v>
      </c>
      <c r="AB1182" s="195"/>
      <c r="AC1182" s="187" t="s">
        <v>128</v>
      </c>
      <c r="AD1182" s="187"/>
      <c r="AE1182" s="187"/>
      <c r="AF1182" s="187"/>
      <c r="AG1182" s="187"/>
    </row>
    <row r="1183" spans="1:33" ht="76" hidden="1">
      <c r="A1183" s="146">
        <v>44421</v>
      </c>
      <c r="B1183" s="82" t="str">
        <f t="shared" ref="B1183:B1185" si="36">IF(A1183&lt;&gt;"",B1182,"")</f>
        <v>Hongbt12</v>
      </c>
      <c r="C1183" s="82" t="s">
        <v>263</v>
      </c>
      <c r="D1183" s="82" t="s">
        <v>417</v>
      </c>
      <c r="E1183" s="82"/>
      <c r="F1183" s="17" t="str">
        <f t="shared" si="31"/>
        <v>Đã onboard</v>
      </c>
      <c r="G1183" s="147" t="s">
        <v>4432</v>
      </c>
      <c r="H1183" s="148">
        <v>931189968</v>
      </c>
      <c r="I1183" s="148" t="s">
        <v>4433</v>
      </c>
      <c r="J1183" s="160">
        <v>1991</v>
      </c>
      <c r="K1183" s="157" t="s">
        <v>4434</v>
      </c>
      <c r="L1183" s="152" t="str">
        <f ca="1">IFERROR(__xludf.DUMMYFUNCTION("if(or(countifs($H$3:H102,H102)&gt;1, countifs($I$3:I102,I102)&gt;1),""Trùng"",if(or(COUNTIFS('Data tổng'!$I:$I,$I102)&gt;1,COUNTIFS('Data tổng'!$H:$H,$H102)&gt;1),""Trùng ""&amp;FILTER('Data tổng'!$B:$B,'Data tổng'!$I:$I=$I102,'Data tổng'!$B:$B&lt;&gt;$B102),""ok""))"),"ok")</f>
        <v>ok</v>
      </c>
      <c r="M1183" s="147" t="s">
        <v>83</v>
      </c>
      <c r="N1183" s="82" t="s">
        <v>84</v>
      </c>
      <c r="O1183" s="82"/>
      <c r="P1183" s="82"/>
      <c r="Q1183" s="82"/>
      <c r="R1183" s="82"/>
      <c r="S1183" s="82"/>
      <c r="T1183" s="82"/>
      <c r="U1183" s="159" t="s">
        <v>4435</v>
      </c>
      <c r="V1183" s="154">
        <v>44424</v>
      </c>
      <c r="W1183" s="82" t="s">
        <v>57</v>
      </c>
      <c r="X1183" s="155">
        <v>44425</v>
      </c>
      <c r="Y1183" s="156">
        <v>0.66666666666666663</v>
      </c>
      <c r="Z1183" s="82" t="s">
        <v>160</v>
      </c>
      <c r="AA1183" s="82" t="s">
        <v>57</v>
      </c>
      <c r="AB1183" s="164">
        <v>44427</v>
      </c>
      <c r="AC1183" s="82" t="s">
        <v>65</v>
      </c>
      <c r="AD1183" s="164">
        <v>44445</v>
      </c>
      <c r="AE1183" s="82" t="s">
        <v>65</v>
      </c>
      <c r="AF1183" s="82" t="s">
        <v>116</v>
      </c>
      <c r="AG1183" s="165">
        <v>34000000</v>
      </c>
    </row>
    <row r="1184" spans="1:33" ht="163.5" hidden="1">
      <c r="A1184" s="146">
        <v>44424</v>
      </c>
      <c r="B1184" s="82" t="str">
        <f t="shared" si="36"/>
        <v>Hongbt12</v>
      </c>
      <c r="C1184" s="82" t="s">
        <v>155</v>
      </c>
      <c r="D1184" s="82" t="s">
        <v>79</v>
      </c>
      <c r="E1184" s="82"/>
      <c r="F1184" s="17" t="str">
        <f t="shared" si="31"/>
        <v>Fail CV</v>
      </c>
      <c r="G1184" s="147" t="s">
        <v>4436</v>
      </c>
      <c r="H1184" s="148">
        <v>349601223</v>
      </c>
      <c r="I1184" s="148"/>
      <c r="J1184" s="150"/>
      <c r="K1184" s="157" t="s">
        <v>4437</v>
      </c>
      <c r="L1184" s="152" t="str">
        <f ca="1">IFERROR(__xludf.DUMMYFUNCTION("if(or(countifs($H$3:H103,H103)&gt;1, countifs($I$3:I103,I103)&gt;1),""Trùng"",if(or(COUNTIFS('Data tổng'!$I:$I,$I103)&gt;1,COUNTIFS('Data tổng'!$H:$H,$H103)&gt;1),""Trùng ""&amp;FILTER('Data tổng'!$B:$B,'Data tổng'!$I:$I=$I103,'Data tổng'!$B:$B&lt;&gt;$B103),""ok""))"),"ok")</f>
        <v>ok</v>
      </c>
      <c r="M1184" s="147" t="s">
        <v>112</v>
      </c>
      <c r="N1184" s="82"/>
      <c r="O1184" s="82"/>
      <c r="P1184" s="82"/>
      <c r="Q1184" s="82"/>
      <c r="R1184" s="82"/>
      <c r="S1184" s="82"/>
      <c r="T1184" s="82" t="s">
        <v>55</v>
      </c>
      <c r="U1184" s="159" t="s">
        <v>4438</v>
      </c>
      <c r="V1184" s="154">
        <v>44424</v>
      </c>
      <c r="W1184" s="82" t="s">
        <v>47</v>
      </c>
      <c r="X1184" s="155"/>
      <c r="Y1184" s="160"/>
      <c r="Z1184" s="82"/>
      <c r="AA1184" s="82"/>
      <c r="AB1184" s="82"/>
      <c r="AC1184" s="82"/>
      <c r="AD1184" s="82"/>
      <c r="AE1184" s="82"/>
      <c r="AF1184" s="82"/>
      <c r="AG1184" s="82"/>
    </row>
    <row r="1185" spans="1:33" ht="26" hidden="1">
      <c r="A1185" s="146">
        <v>44424</v>
      </c>
      <c r="B1185" s="82" t="str">
        <f t="shared" si="36"/>
        <v>Hongbt12</v>
      </c>
      <c r="C1185" s="82" t="s">
        <v>155</v>
      </c>
      <c r="D1185" s="82" t="s">
        <v>417</v>
      </c>
      <c r="E1185" s="82"/>
      <c r="F1185" s="17" t="str">
        <f t="shared" si="31"/>
        <v>Từ chối offer</v>
      </c>
      <c r="G1185" s="161" t="s">
        <v>4439</v>
      </c>
      <c r="H1185" s="148">
        <v>866074246</v>
      </c>
      <c r="I1185" s="148" t="s">
        <v>4440</v>
      </c>
      <c r="J1185" s="150"/>
      <c r="K1185" s="157" t="s">
        <v>4441</v>
      </c>
      <c r="L1185" s="152" t="str">
        <f ca="1">IFERROR(__xludf.DUMMYFUNCTION("if(or(countifs($H$3:H104,H104)&gt;1, countifs($I$3:I104,I104)&gt;1),""Trùng"",if(or(COUNTIFS('Data tổng'!$I:$I,$I104)&gt;1,COUNTIFS('Data tổng'!$H:$H,$H104)&gt;1),""Trùng ""&amp;FILTER('Data tổng'!$B:$B,'Data tổng'!$I:$I=$I104,'Data tổng'!$B:$B&lt;&gt;$B104),""ok""))"),"ok")</f>
        <v>ok</v>
      </c>
      <c r="M1185" s="147" t="s">
        <v>83</v>
      </c>
      <c r="N1185" s="82" t="s">
        <v>616</v>
      </c>
      <c r="O1185" s="82"/>
      <c r="P1185" s="82"/>
      <c r="Q1185" s="82"/>
      <c r="R1185" s="82"/>
      <c r="S1185" s="82"/>
      <c r="T1185" s="82"/>
      <c r="U1185" s="178" t="s">
        <v>4442</v>
      </c>
      <c r="V1185" s="154">
        <v>44424</v>
      </c>
      <c r="W1185" s="82" t="s">
        <v>57</v>
      </c>
      <c r="X1185" s="155">
        <v>44426</v>
      </c>
      <c r="Y1185" s="156">
        <v>0.4375</v>
      </c>
      <c r="Z1185" s="82" t="s">
        <v>827</v>
      </c>
      <c r="AA1185" s="82" t="s">
        <v>47</v>
      </c>
      <c r="AB1185" s="164"/>
      <c r="AC1185" s="82" t="s">
        <v>128</v>
      </c>
      <c r="AD1185" s="82"/>
      <c r="AE1185" s="82"/>
      <c r="AF1185" s="82"/>
      <c r="AG1185" s="82"/>
    </row>
    <row r="1186" spans="1:33" ht="38.5" hidden="1">
      <c r="A1186" s="146">
        <v>44424</v>
      </c>
      <c r="B1186" s="82" t="s">
        <v>4070</v>
      </c>
      <c r="C1186" s="82" t="s">
        <v>155</v>
      </c>
      <c r="D1186" s="82" t="s">
        <v>417</v>
      </c>
      <c r="E1186" s="82"/>
      <c r="F1186" s="17" t="str">
        <f t="shared" si="31"/>
        <v>Pass Phỏng vấn</v>
      </c>
      <c r="G1186" s="147" t="s">
        <v>4443</v>
      </c>
      <c r="H1186" s="148">
        <v>349642082</v>
      </c>
      <c r="I1186" s="148" t="s">
        <v>4444</v>
      </c>
      <c r="J1186" s="150"/>
      <c r="K1186" s="157" t="s">
        <v>4445</v>
      </c>
      <c r="L1186" s="152" t="str">
        <f ca="1">IFERROR(__xludf.DUMMYFUNCTION("if(or(countifs($H$3:H105,H105)&gt;1, countifs($I$3:I105,I105)&gt;1),""Trùng"",if(or(COUNTIFS('Data tổng'!$I:$I,$I105)&gt;1,COUNTIFS('Data tổng'!$H:$H,$H105)&gt;1),""Trùng ""&amp;FILTER('Data tổng'!$B:$B,'Data tổng'!$I:$I=$I105,'Data tổng'!$B:$B&lt;&gt;$B105),""ok""))"),"ok")</f>
        <v>ok</v>
      </c>
      <c r="M1186" s="147" t="s">
        <v>112</v>
      </c>
      <c r="N1186" s="82"/>
      <c r="O1186" s="82"/>
      <c r="P1186" s="82"/>
      <c r="Q1186" s="82"/>
      <c r="R1186" s="82"/>
      <c r="S1186" s="82"/>
      <c r="T1186" s="82"/>
      <c r="U1186" s="178" t="s">
        <v>4446</v>
      </c>
      <c r="V1186" s="154">
        <v>44425</v>
      </c>
      <c r="W1186" s="82" t="s">
        <v>57</v>
      </c>
      <c r="X1186" s="155">
        <v>44428</v>
      </c>
      <c r="Y1186" s="156">
        <v>0.41666666666666669</v>
      </c>
      <c r="Z1186" s="82" t="s">
        <v>827</v>
      </c>
      <c r="AA1186" s="82" t="s">
        <v>57</v>
      </c>
      <c r="AB1186" s="164"/>
      <c r="AC1186" s="82"/>
      <c r="AD1186" s="82"/>
      <c r="AE1186" s="82"/>
      <c r="AF1186" s="82"/>
      <c r="AG1186" s="82"/>
    </row>
    <row r="1187" spans="1:33" ht="26" hidden="1">
      <c r="A1187" s="146">
        <v>44425</v>
      </c>
      <c r="B1187" s="82" t="str">
        <f t="shared" ref="B1187:B1189" si="37">IF(A1187&lt;&gt;"",B1186,"")</f>
        <v>Hongbt12</v>
      </c>
      <c r="C1187" s="82" t="s">
        <v>78</v>
      </c>
      <c r="D1187" s="82" t="s">
        <v>79</v>
      </c>
      <c r="E1187" s="82"/>
      <c r="F1187" s="17" t="str">
        <f t="shared" si="31"/>
        <v>Từ chối ứng tuyển</v>
      </c>
      <c r="G1187" s="147" t="s">
        <v>4447</v>
      </c>
      <c r="H1187" s="148">
        <v>979832565</v>
      </c>
      <c r="I1187" s="148"/>
      <c r="J1187" s="150"/>
      <c r="K1187" s="151" t="s">
        <v>4448</v>
      </c>
      <c r="L1187" s="152" t="str">
        <f ca="1">IFERROR(__xludf.DUMMYFUNCTION("if(or(countifs($H$3:H106,H106)&gt;1, countifs($I$3:I106,I106)&gt;1),""Trùng"",if(or(COUNTIFS('Data tổng'!$I:$I,$I106)&gt;1,COUNTIFS('Data tổng'!$H:$H,$H106)&gt;1),""Trùng ""&amp;FILTER('Data tổng'!$B:$B,'Data tổng'!$I:$I=$I106,'Data tổng'!$B:$B&lt;&gt;$B106),""ok""))"),"ok")</f>
        <v>ok</v>
      </c>
      <c r="M1187" s="147" t="s">
        <v>112</v>
      </c>
      <c r="N1187" s="82"/>
      <c r="O1187" s="82"/>
      <c r="P1187" s="82"/>
      <c r="Q1187" s="82"/>
      <c r="R1187" s="82"/>
      <c r="S1187" s="82"/>
      <c r="T1187" s="82"/>
      <c r="U1187" s="178" t="s">
        <v>4449</v>
      </c>
      <c r="V1187" s="154"/>
      <c r="W1187" s="82" t="s">
        <v>58</v>
      </c>
      <c r="X1187" s="155"/>
      <c r="Y1187" s="160"/>
      <c r="Z1187" s="82"/>
      <c r="AA1187" s="82"/>
      <c r="AB1187" s="82"/>
      <c r="AC1187" s="82"/>
      <c r="AD1187" s="82"/>
      <c r="AE1187" s="82"/>
      <c r="AF1187" s="82"/>
      <c r="AG1187" s="82"/>
    </row>
    <row r="1188" spans="1:33" ht="326" hidden="1">
      <c r="A1188" s="146">
        <v>44431</v>
      </c>
      <c r="B1188" s="82" t="str">
        <f t="shared" si="37"/>
        <v>Hongbt12</v>
      </c>
      <c r="C1188" s="82" t="s">
        <v>263</v>
      </c>
      <c r="D1188" s="82" t="s">
        <v>417</v>
      </c>
      <c r="E1188" s="82"/>
      <c r="F1188" s="17" t="str">
        <f t="shared" si="31"/>
        <v>Fail Phỏng vấn</v>
      </c>
      <c r="G1188" s="147" t="s">
        <v>4450</v>
      </c>
      <c r="H1188" s="148">
        <v>967635937</v>
      </c>
      <c r="I1188" s="148" t="s">
        <v>4451</v>
      </c>
      <c r="J1188" s="160"/>
      <c r="K1188" s="157" t="s">
        <v>4452</v>
      </c>
      <c r="L1188" s="152" t="str">
        <f ca="1">IFERROR(__xludf.DUMMYFUNCTION("if(or(countifs($H$3:H107,H107)&gt;1, countifs($I$3:I107,I107)&gt;1),""Trùng"",if(or(COUNTIFS('Data tổng'!$I:$I,$I107)&gt;1,COUNTIFS('Data tổng'!$H:$H,$H107)&gt;1),""Trùng ""&amp;FILTER('Data tổng'!$B:$B,'Data tổng'!$I:$I=$I107,'Data tổng'!$B:$B&lt;&gt;$B107),""ok""))"),"ok")</f>
        <v>ok</v>
      </c>
      <c r="M1188" s="147" t="s">
        <v>83</v>
      </c>
      <c r="N1188" s="82" t="s">
        <v>84</v>
      </c>
      <c r="O1188" s="82"/>
      <c r="P1188" s="82"/>
      <c r="Q1188" s="82"/>
      <c r="R1188" s="82"/>
      <c r="S1188" s="82"/>
      <c r="T1188" s="82"/>
      <c r="U1188" s="159" t="s">
        <v>4453</v>
      </c>
      <c r="V1188" s="154">
        <v>44432</v>
      </c>
      <c r="W1188" s="82" t="s">
        <v>57</v>
      </c>
      <c r="X1188" s="155">
        <v>44434</v>
      </c>
      <c r="Y1188" s="156">
        <v>0.70833333333333337</v>
      </c>
      <c r="Z1188" s="82" t="s">
        <v>827</v>
      </c>
      <c r="AA1188" s="82" t="s">
        <v>47</v>
      </c>
      <c r="AB1188" s="82"/>
      <c r="AC1188" s="82"/>
      <c r="AD1188" s="82"/>
      <c r="AE1188" s="82"/>
      <c r="AF1188" s="82"/>
      <c r="AG1188" s="82"/>
    </row>
    <row r="1189" spans="1:33" ht="301" hidden="1">
      <c r="A1189" s="146">
        <v>44431</v>
      </c>
      <c r="B1189" s="82" t="str">
        <f t="shared" si="37"/>
        <v>Hongbt12</v>
      </c>
      <c r="C1189" s="82" t="s">
        <v>263</v>
      </c>
      <c r="D1189" s="82" t="s">
        <v>79</v>
      </c>
      <c r="E1189" s="82"/>
      <c r="F1189" s="17" t="str">
        <f t="shared" si="31"/>
        <v>Đã nhận được CV</v>
      </c>
      <c r="G1189" s="147" t="s">
        <v>2908</v>
      </c>
      <c r="H1189" s="148">
        <v>968018308</v>
      </c>
      <c r="I1189" s="149" t="s">
        <v>4454</v>
      </c>
      <c r="J1189" s="150"/>
      <c r="K1189" s="157" t="s">
        <v>4455</v>
      </c>
      <c r="L1189" s="152" t="str">
        <f ca="1">IFERROR(__xludf.DUMMYFUNCTION("if(or(countifs($H$3:H108,H108)&gt;1, countifs($I$3:I108,I108)&gt;1),""Trùng"",if(or(COUNTIFS('Data tổng'!$I:$I,$I108)&gt;1,COUNTIFS('Data tổng'!$H:$H,$H108)&gt;1),""Trùng ""&amp;FILTER('Data tổng'!$B:$B,'Data tổng'!$I:$I=$I108,'Data tổng'!$B:$B&lt;&gt;$B108),""ok""))"),"ok")</f>
        <v>ok</v>
      </c>
      <c r="M1189" s="147" t="s">
        <v>40</v>
      </c>
      <c r="N1189" s="82"/>
      <c r="O1189" s="82"/>
      <c r="P1189" s="82"/>
      <c r="Q1189" s="82"/>
      <c r="R1189" s="82"/>
      <c r="S1189" s="82"/>
      <c r="T1189" s="82"/>
      <c r="U1189" s="159" t="s">
        <v>4456</v>
      </c>
      <c r="V1189" s="154">
        <v>44434</v>
      </c>
      <c r="W1189" s="82" t="s">
        <v>731</v>
      </c>
      <c r="X1189" s="155"/>
      <c r="Y1189" s="160"/>
      <c r="Z1189" s="82"/>
      <c r="AA1189" s="82"/>
      <c r="AB1189" s="82"/>
      <c r="AC1189" s="82"/>
      <c r="AD1189" s="82"/>
      <c r="AE1189" s="82"/>
      <c r="AF1189" s="82"/>
      <c r="AG1189" s="82"/>
    </row>
    <row r="1190" spans="1:33" hidden="1">
      <c r="A1190" s="146">
        <v>44433</v>
      </c>
      <c r="B1190" s="82" t="s">
        <v>4070</v>
      </c>
      <c r="C1190" s="82" t="s">
        <v>696</v>
      </c>
      <c r="D1190" s="82"/>
      <c r="E1190" s="82"/>
      <c r="F1190" s="17" t="str">
        <f t="shared" si="31"/>
        <v>Pass CV</v>
      </c>
      <c r="G1190" s="147" t="s">
        <v>4457</v>
      </c>
      <c r="H1190" s="148">
        <v>868240819</v>
      </c>
      <c r="I1190" s="148" t="s">
        <v>4458</v>
      </c>
      <c r="J1190" s="150"/>
      <c r="K1190" s="157" t="s">
        <v>4459</v>
      </c>
      <c r="L1190" s="152" t="str">
        <f ca="1">IFERROR(__xludf.DUMMYFUNCTION("if(or(countifs($H$3:H109,H109)&gt;1, countifs($I$3:I109,I109)&gt;1),""Trùng"",if(or(COUNTIFS('Data tổng'!$I:$I,$I109)&gt;1,COUNTIFS('Data tổng'!$H:$H,$H109)&gt;1),""Trùng ""&amp;FILTER('Data tổng'!$B:$B,'Data tổng'!$I:$I=$I109,'Data tổng'!$B:$B&lt;&gt;$B109),""ok""))"),"ok")</f>
        <v>ok</v>
      </c>
      <c r="M1190" s="147"/>
      <c r="N1190" s="82"/>
      <c r="O1190" s="82"/>
      <c r="P1190" s="82"/>
      <c r="Q1190" s="82"/>
      <c r="R1190" s="82"/>
      <c r="S1190" s="82"/>
      <c r="T1190" s="82"/>
      <c r="U1190" s="178"/>
      <c r="V1190" s="154">
        <v>44433</v>
      </c>
      <c r="W1190" s="82" t="s">
        <v>57</v>
      </c>
      <c r="X1190" s="155"/>
      <c r="Y1190" s="160"/>
      <c r="Z1190" s="82"/>
      <c r="AA1190" s="82"/>
      <c r="AB1190" s="82"/>
      <c r="AC1190" s="82"/>
      <c r="AD1190" s="82"/>
      <c r="AE1190" s="82"/>
      <c r="AF1190" s="82"/>
      <c r="AG1190" s="82"/>
    </row>
    <row r="1191" spans="1:33" hidden="1">
      <c r="A1191" s="146">
        <v>44433</v>
      </c>
      <c r="B1191" s="82" t="str">
        <f>IF(A1191&lt;&gt;"",B1190,"")</f>
        <v>Hongbt12</v>
      </c>
      <c r="C1191" s="82" t="s">
        <v>78</v>
      </c>
      <c r="D1191" s="82" t="s">
        <v>79</v>
      </c>
      <c r="E1191" s="82"/>
      <c r="F1191" s="17" t="str">
        <f t="shared" ref="F1191:F1224" si="38">IF(G1191="","",IF(AE1191="Yes", "Đã onboard", IF(AE1191="No", "Không onboard", IF(AC1191="Yes", "Đồng ý offer", IF(AC1191="Consider", "Cân nhắc offer",IF(AC1191="No", "Từ chối offer", IF(AA1191="Pass", "Pass Phỏng vấn", IF(AA1191="Fail", "Fail Phỏng vấn", IF(AA1191="Cancel", "Hủy Phỏng vấn", IF(AA1191="Reject", "Từ chối Phỏng vấn", IF(AA1191="Consider", "Cân nhắc KQ PV", IF(AND(X1191&lt;&gt;"",AA1191="",W1191="Pass"), "Có lịch PV",IF(W1191="Pass","Pass CV",IF(W1191="Fail","Fail CV",IF(W1191="Reject","Từ chối ứng tuyển", IF(W1191="Consider","Cân nhắc CV","Đã nhận được CV"))))))))))))))))</f>
        <v>Fail CV</v>
      </c>
      <c r="G1191" s="161" t="s">
        <v>4460</v>
      </c>
      <c r="H1191" s="148">
        <v>971803628</v>
      </c>
      <c r="I1191" s="148" t="s">
        <v>4461</v>
      </c>
      <c r="J1191" s="150"/>
      <c r="K1191" s="157" t="s">
        <v>4462</v>
      </c>
      <c r="L1191" s="152" t="str">
        <f ca="1">IFERROR(__xludf.DUMMYFUNCTION("if(or(countifs($H$3:H110,H110)&gt;1, countifs($I$3:I110,I110)&gt;1),""Trùng"",if(or(COUNTIFS('Data tổng'!$I:$I,$I110)&gt;1,COUNTIFS('Data tổng'!$H:$H,$H110)&gt;1),""Trùng ""&amp;FILTER('Data tổng'!$B:$B,'Data tổng'!$I:$I=$I110,'Data tổng'!$B:$B&lt;&gt;$B110),""ok""))"),"ok")</f>
        <v>ok</v>
      </c>
      <c r="M1191" s="147" t="s">
        <v>112</v>
      </c>
      <c r="N1191" s="82"/>
      <c r="O1191" s="82"/>
      <c r="P1191" s="82"/>
      <c r="Q1191" s="82"/>
      <c r="R1191" s="82"/>
      <c r="S1191" s="82"/>
      <c r="T1191" s="82"/>
      <c r="U1191" s="178" t="s">
        <v>4463</v>
      </c>
      <c r="V1191" s="154">
        <v>44433</v>
      </c>
      <c r="W1191" s="82" t="s">
        <v>47</v>
      </c>
      <c r="X1191" s="155"/>
      <c r="Y1191" s="160"/>
      <c r="Z1191" s="82"/>
      <c r="AA1191" s="82"/>
      <c r="AB1191" s="82"/>
      <c r="AC1191" s="82"/>
      <c r="AD1191" s="82"/>
      <c r="AE1191" s="82"/>
      <c r="AF1191" s="82"/>
      <c r="AG1191" s="82"/>
    </row>
    <row r="1192" spans="1:33" ht="38.5" hidden="1">
      <c r="A1192" s="146">
        <v>44433</v>
      </c>
      <c r="B1192" s="82" t="s">
        <v>4070</v>
      </c>
      <c r="C1192" s="82" t="s">
        <v>78</v>
      </c>
      <c r="D1192" s="82" t="s">
        <v>79</v>
      </c>
      <c r="E1192" s="82"/>
      <c r="F1192" s="17" t="str">
        <f t="shared" si="38"/>
        <v>Từ chối Phỏng vấn</v>
      </c>
      <c r="G1192" s="147" t="s">
        <v>740</v>
      </c>
      <c r="H1192" s="148" t="s">
        <v>741</v>
      </c>
      <c r="I1192" s="149" t="s">
        <v>742</v>
      </c>
      <c r="J1192" s="150"/>
      <c r="K1192" s="157" t="s">
        <v>4464</v>
      </c>
      <c r="L1192" s="152" t="str">
        <f ca="1">IFERROR(__xludf.DUMMYFUNCTION("if(or(countifs($H$3:H111,H111)&gt;1, countifs($I$3:I111,I111)&gt;1),""Trùng"",if(or(COUNTIFS('Data tổng'!$I:$I,$I111)&gt;1,COUNTIFS('Data tổng'!$H:$H,$H111)&gt;1),""Trùng ""&amp;FILTER('Data tổng'!$B:$B,'Data tổng'!$I:$I=$I111,'Data tổng'!$B:$B&lt;&gt;$B111),""ok""))"),"ok")</f>
        <v>ok</v>
      </c>
      <c r="M1192" s="147" t="s">
        <v>40</v>
      </c>
      <c r="N1192" s="82"/>
      <c r="O1192" s="82"/>
      <c r="P1192" s="82"/>
      <c r="Q1192" s="82"/>
      <c r="R1192" s="82"/>
      <c r="S1192" s="82"/>
      <c r="T1192" s="82"/>
      <c r="U1192" s="178" t="s">
        <v>4465</v>
      </c>
      <c r="V1192" s="154"/>
      <c r="W1192" s="82" t="s">
        <v>57</v>
      </c>
      <c r="X1192" s="155">
        <v>44466</v>
      </c>
      <c r="Y1192" s="156">
        <v>0.625</v>
      </c>
      <c r="Z1192" s="82" t="s">
        <v>160</v>
      </c>
      <c r="AA1192" s="82" t="s">
        <v>58</v>
      </c>
      <c r="AB1192" s="82"/>
      <c r="AC1192" s="82"/>
      <c r="AD1192" s="82"/>
      <c r="AE1192" s="82"/>
      <c r="AF1192" s="82"/>
      <c r="AG1192" s="82"/>
    </row>
    <row r="1193" spans="1:33" ht="26" hidden="1">
      <c r="A1193" s="146">
        <v>44433</v>
      </c>
      <c r="B1193" s="82" t="s">
        <v>4070</v>
      </c>
      <c r="C1193" s="82" t="s">
        <v>155</v>
      </c>
      <c r="D1193" s="82" t="s">
        <v>79</v>
      </c>
      <c r="E1193" s="82"/>
      <c r="F1193" s="17" t="str">
        <f t="shared" si="38"/>
        <v>Đã nhận được CV</v>
      </c>
      <c r="G1193" s="147" t="s">
        <v>4466</v>
      </c>
      <c r="H1193" s="148">
        <v>348246376</v>
      </c>
      <c r="I1193" s="149" t="s">
        <v>4467</v>
      </c>
      <c r="J1193" s="150"/>
      <c r="K1193" s="157" t="s">
        <v>4468</v>
      </c>
      <c r="L1193" s="152" t="str">
        <f ca="1">IFERROR(__xludf.DUMMYFUNCTION("if(or(countifs($H$3:H112,H112)&gt;1, countifs($I$3:I112,I112)&gt;1),""Trùng"",if(or(COUNTIFS('Data tổng'!$I:$I,$I112)&gt;1,COUNTIFS('Data tổng'!$H:$H,$H112)&gt;1),""Trùng ""&amp;FILTER('Data tổng'!$B:$B,'Data tổng'!$I:$I=$I112,'Data tổng'!$B:$B&lt;&gt;$B112),""ok""))"),"ok")</f>
        <v>ok</v>
      </c>
      <c r="M1193" s="147" t="s">
        <v>40</v>
      </c>
      <c r="N1193" s="82"/>
      <c r="O1193" s="82"/>
      <c r="P1193" s="82"/>
      <c r="Q1193" s="82"/>
      <c r="R1193" s="82"/>
      <c r="S1193" s="82"/>
      <c r="T1193" s="82"/>
      <c r="U1193" s="159" t="s">
        <v>4469</v>
      </c>
      <c r="V1193" s="154"/>
      <c r="W1193" s="82"/>
      <c r="X1193" s="155"/>
      <c r="Y1193" s="160"/>
      <c r="Z1193" s="82"/>
      <c r="AA1193" s="82"/>
      <c r="AB1193" s="82"/>
      <c r="AC1193" s="82"/>
      <c r="AD1193" s="82"/>
      <c r="AE1193" s="82"/>
      <c r="AF1193" s="82"/>
      <c r="AG1193" s="82"/>
    </row>
    <row r="1194" spans="1:33" ht="26" hidden="1">
      <c r="A1194" s="146">
        <v>44433</v>
      </c>
      <c r="B1194" s="82" t="s">
        <v>4070</v>
      </c>
      <c r="C1194" s="82" t="s">
        <v>155</v>
      </c>
      <c r="D1194" s="82" t="s">
        <v>79</v>
      </c>
      <c r="E1194" s="82"/>
      <c r="F1194" s="17" t="str">
        <f t="shared" si="38"/>
        <v>Đã nhận được CV</v>
      </c>
      <c r="G1194" s="147" t="s">
        <v>4470</v>
      </c>
      <c r="H1194" s="148">
        <v>386909357</v>
      </c>
      <c r="I1194" s="149" t="s">
        <v>4471</v>
      </c>
      <c r="J1194" s="150"/>
      <c r="K1194" s="157" t="s">
        <v>4472</v>
      </c>
      <c r="L1194" s="152" t="str">
        <f ca="1">IFERROR(__xludf.DUMMYFUNCTION("if(or(countifs($H$3:H113,H113)&gt;1, countifs($I$3:I113,I113)&gt;1),""Trùng"",if(or(COUNTIFS('Data tổng'!$I:$I,$I113)&gt;1,COUNTIFS('Data tổng'!$H:$H,$H113)&gt;1),""Trùng ""&amp;FILTER('Data tổng'!$B:$B,'Data tổng'!$I:$I=$I113,'Data tổng'!$B:$B&lt;&gt;$B113),""ok""))"),"ok")</f>
        <v>ok</v>
      </c>
      <c r="M1194" s="147" t="s">
        <v>40</v>
      </c>
      <c r="N1194" s="82"/>
      <c r="O1194" s="82"/>
      <c r="P1194" s="82"/>
      <c r="Q1194" s="82"/>
      <c r="R1194" s="82"/>
      <c r="S1194" s="82"/>
      <c r="T1194" s="82"/>
      <c r="U1194" s="159" t="s">
        <v>4469</v>
      </c>
      <c r="V1194" s="154"/>
      <c r="W1194" s="82"/>
      <c r="X1194" s="155"/>
      <c r="Y1194" s="160"/>
      <c r="Z1194" s="82"/>
      <c r="AA1194" s="82"/>
      <c r="AB1194" s="82"/>
      <c r="AC1194" s="82"/>
      <c r="AD1194" s="82"/>
      <c r="AE1194" s="82"/>
      <c r="AF1194" s="82"/>
      <c r="AG1194" s="82"/>
    </row>
    <row r="1195" spans="1:33" ht="126" hidden="1">
      <c r="A1195" s="146">
        <v>44433</v>
      </c>
      <c r="B1195" s="82" t="s">
        <v>4070</v>
      </c>
      <c r="C1195" s="82" t="s">
        <v>78</v>
      </c>
      <c r="D1195" s="82" t="s">
        <v>79</v>
      </c>
      <c r="E1195" s="82"/>
      <c r="F1195" s="17" t="str">
        <f t="shared" si="38"/>
        <v>Đã nhận được CV</v>
      </c>
      <c r="G1195" s="147" t="s">
        <v>726</v>
      </c>
      <c r="H1195" s="148" t="s">
        <v>727</v>
      </c>
      <c r="I1195" s="148" t="s">
        <v>728</v>
      </c>
      <c r="J1195" s="150"/>
      <c r="K1195" s="157" t="s">
        <v>729</v>
      </c>
      <c r="L1195" s="152" t="str">
        <f ca="1">IFERROR(__xludf.DUMMYFUNCTION("if(or(countifs($H$3:H114,H114)&gt;1, countifs($I$3:I114,I114)&gt;1),""Trùng"",if(or(COUNTIFS('Data tổng'!$I:$I,$I114)&gt;1,COUNTIFS('Data tổng'!$H:$H,$H114)&gt;1),""Trùng ""&amp;FILTER('Data tổng'!$B:$B,'Data tổng'!$I:$I=$I114,'Data tổng'!$B:$B&lt;&gt;$B114),""ok""))"),"ok")</f>
        <v>ok</v>
      </c>
      <c r="M1195" s="147" t="s">
        <v>40</v>
      </c>
      <c r="N1195" s="82"/>
      <c r="O1195" s="82"/>
      <c r="P1195" s="82"/>
      <c r="Q1195" s="82"/>
      <c r="R1195" s="82"/>
      <c r="S1195" s="82"/>
      <c r="T1195" s="82"/>
      <c r="U1195" s="159" t="s">
        <v>4473</v>
      </c>
      <c r="V1195" s="154"/>
      <c r="W1195" s="82" t="s">
        <v>187</v>
      </c>
      <c r="X1195" s="155"/>
      <c r="Y1195" s="160"/>
      <c r="Z1195" s="82"/>
      <c r="AA1195" s="82"/>
      <c r="AB1195" s="82"/>
      <c r="AC1195" s="82"/>
      <c r="AD1195" s="82"/>
      <c r="AE1195" s="82"/>
      <c r="AF1195" s="82"/>
      <c r="AG1195" s="82"/>
    </row>
    <row r="1196" spans="1:33" ht="251" hidden="1">
      <c r="A1196" s="146">
        <v>44433</v>
      </c>
      <c r="B1196" s="82" t="s">
        <v>4070</v>
      </c>
      <c r="C1196" s="82" t="s">
        <v>78</v>
      </c>
      <c r="D1196" s="82" t="s">
        <v>79</v>
      </c>
      <c r="E1196" s="82"/>
      <c r="F1196" s="17" t="str">
        <f t="shared" si="38"/>
        <v>Fail CV</v>
      </c>
      <c r="G1196" s="147" t="s">
        <v>4474</v>
      </c>
      <c r="H1196" s="148">
        <v>968563441</v>
      </c>
      <c r="I1196" s="149" t="s">
        <v>733</v>
      </c>
      <c r="J1196" s="150"/>
      <c r="K1196" s="157" t="s">
        <v>734</v>
      </c>
      <c r="L1196" s="152" t="str">
        <f ca="1">IFERROR(__xludf.DUMMYFUNCTION("if(or(countifs($H$3:H115,H115)&gt;1, countifs($I$3:I115,I115)&gt;1),""Trùng"",if(or(COUNTIFS('Data tổng'!$I:$I,$I115)&gt;1,COUNTIFS('Data tổng'!$H:$H,$H115)&gt;1),""Trùng ""&amp;FILTER('Data tổng'!$B:$B,'Data tổng'!$I:$I=$I115,'Data tổng'!$B:$B&lt;&gt;$B115),""ok""))"),"ok")</f>
        <v>ok</v>
      </c>
      <c r="M1196" s="147" t="s">
        <v>40</v>
      </c>
      <c r="N1196" s="82"/>
      <c r="O1196" s="82"/>
      <c r="P1196" s="82"/>
      <c r="Q1196" s="82"/>
      <c r="R1196" s="82"/>
      <c r="S1196" s="82"/>
      <c r="T1196" s="82"/>
      <c r="U1196" s="159" t="s">
        <v>4475</v>
      </c>
      <c r="V1196" s="154"/>
      <c r="W1196" s="82" t="s">
        <v>47</v>
      </c>
      <c r="X1196" s="155"/>
      <c r="Y1196" s="160"/>
      <c r="Z1196" s="82"/>
      <c r="AA1196" s="82"/>
      <c r="AB1196" s="82"/>
      <c r="AC1196" s="82"/>
      <c r="AD1196" s="82"/>
      <c r="AE1196" s="82"/>
      <c r="AF1196" s="82"/>
      <c r="AG1196" s="82"/>
    </row>
    <row r="1197" spans="1:33" ht="26" hidden="1">
      <c r="A1197" s="146">
        <v>44433</v>
      </c>
      <c r="B1197" s="82" t="s">
        <v>4070</v>
      </c>
      <c r="C1197" s="82" t="s">
        <v>155</v>
      </c>
      <c r="D1197" s="82" t="s">
        <v>79</v>
      </c>
      <c r="E1197" s="82"/>
      <c r="F1197" s="17" t="str">
        <f t="shared" si="38"/>
        <v>Đã nhận được CV</v>
      </c>
      <c r="G1197" s="147" t="s">
        <v>4476</v>
      </c>
      <c r="H1197" s="148">
        <v>354576198</v>
      </c>
      <c r="I1197" s="149" t="s">
        <v>4477</v>
      </c>
      <c r="J1197" s="150"/>
      <c r="K1197" s="157" t="s">
        <v>4478</v>
      </c>
      <c r="L1197" s="152" t="str">
        <f ca="1">IFERROR(__xludf.DUMMYFUNCTION("if(or(countifs($H$3:H116,H116)&gt;1, countifs($I$3:I116,I116)&gt;1),""Trùng"",if(or(COUNTIFS('Data tổng'!$I:$I,$I116)&gt;1,COUNTIFS('Data tổng'!$H:$H,$H116)&gt;1),""Trùng ""&amp;FILTER('Data tổng'!$B:$B,'Data tổng'!$I:$I=$I116,'Data tổng'!$B:$B&lt;&gt;$B116),""ok""))"),"ok")</f>
        <v>ok</v>
      </c>
      <c r="M1197" s="147" t="s">
        <v>40</v>
      </c>
      <c r="N1197" s="82"/>
      <c r="O1197" s="82"/>
      <c r="P1197" s="82"/>
      <c r="Q1197" s="82" t="s">
        <v>284</v>
      </c>
      <c r="R1197" s="82"/>
      <c r="S1197" s="82"/>
      <c r="T1197" s="82"/>
      <c r="U1197" s="159"/>
      <c r="V1197" s="154"/>
      <c r="W1197" s="82" t="s">
        <v>731</v>
      </c>
      <c r="X1197" s="155"/>
      <c r="Y1197" s="160"/>
      <c r="Z1197" s="82"/>
      <c r="AA1197" s="82"/>
      <c r="AB1197" s="82"/>
      <c r="AC1197" s="82"/>
      <c r="AD1197" s="82"/>
      <c r="AE1197" s="82"/>
      <c r="AF1197" s="82"/>
      <c r="AG1197" s="82"/>
    </row>
    <row r="1198" spans="1:33" ht="409.6" hidden="1">
      <c r="A1198" s="146">
        <v>44434</v>
      </c>
      <c r="B1198" s="82" t="s">
        <v>4070</v>
      </c>
      <c r="C1198" s="82" t="s">
        <v>155</v>
      </c>
      <c r="D1198" s="82" t="s">
        <v>417</v>
      </c>
      <c r="E1198" s="82"/>
      <c r="F1198" s="17" t="str">
        <f t="shared" si="38"/>
        <v>Đã nhận được CV</v>
      </c>
      <c r="G1198" s="147" t="s">
        <v>4479</v>
      </c>
      <c r="H1198" s="148">
        <v>974559023</v>
      </c>
      <c r="I1198" s="148" t="s">
        <v>4480</v>
      </c>
      <c r="J1198" s="150"/>
      <c r="K1198" s="157" t="s">
        <v>4481</v>
      </c>
      <c r="L1198" s="152" t="str">
        <f ca="1">IFERROR(__xludf.DUMMYFUNCTION("if(or(countifs($H$3:H117,H117)&gt;1, countifs($I$3:I117,I117)&gt;1),""Trùng"",if(or(COUNTIFS('Data tổng'!$I:$I,$I117)&gt;1,COUNTIFS('Data tổng'!$H:$H,$H117)&gt;1),""Trùng ""&amp;FILTER('Data tổng'!$B:$B,'Data tổng'!$I:$I=$I117,'Data tổng'!$B:$B&lt;&gt;$B117),""ok""))"),"ok")</f>
        <v>ok</v>
      </c>
      <c r="M1198" s="147" t="s">
        <v>112</v>
      </c>
      <c r="N1198" s="82"/>
      <c r="O1198" s="82"/>
      <c r="P1198" s="82"/>
      <c r="Q1198" s="82" t="s">
        <v>207</v>
      </c>
      <c r="R1198" s="82"/>
      <c r="S1198" s="82"/>
      <c r="T1198" s="82"/>
      <c r="U1198" s="153" t="s">
        <v>4482</v>
      </c>
      <c r="V1198" s="154"/>
      <c r="W1198" s="82" t="s">
        <v>731</v>
      </c>
      <c r="X1198" s="155"/>
      <c r="Y1198" s="160"/>
      <c r="Z1198" s="82"/>
      <c r="AA1198" s="82"/>
      <c r="AB1198" s="82"/>
      <c r="AC1198" s="82"/>
      <c r="AD1198" s="82"/>
      <c r="AE1198" s="82"/>
      <c r="AF1198" s="82"/>
      <c r="AG1198" s="82"/>
    </row>
    <row r="1199" spans="1:33" ht="251" hidden="1">
      <c r="A1199" s="146">
        <v>44438</v>
      </c>
      <c r="B1199" s="82" t="str">
        <f t="shared" ref="B1199:B1201" si="39">IF(A1199&lt;&gt;"",B1198,"")</f>
        <v>Hongbt12</v>
      </c>
      <c r="C1199" s="82" t="s">
        <v>78</v>
      </c>
      <c r="D1199" s="82" t="s">
        <v>417</v>
      </c>
      <c r="E1199" s="82"/>
      <c r="F1199" s="17" t="str">
        <f t="shared" si="38"/>
        <v>Từ chối ứng tuyển</v>
      </c>
      <c r="G1199" s="147" t="s">
        <v>4483</v>
      </c>
      <c r="H1199" s="148">
        <v>387467117</v>
      </c>
      <c r="I1199" s="181">
        <v>387467117</v>
      </c>
      <c r="J1199" s="150"/>
      <c r="K1199" s="157" t="s">
        <v>4484</v>
      </c>
      <c r="L1199" s="152" t="str">
        <f ca="1">IFERROR(__xludf.DUMMYFUNCTION("if(or(countifs($H$3:H118,H118)&gt;1, countifs($I$3:I118,I118)&gt;1),""Trùng"",if(or(COUNTIFS('Data tổng'!$I:$I,$I118)&gt;1,COUNTIFS('Data tổng'!$H:$H,$H118)&gt;1),""Trùng ""&amp;FILTER('Data tổng'!$B:$B,'Data tổng'!$I:$I=$I118,'Data tổng'!$B:$B&lt;&gt;$B118),""ok""))"),"ok")</f>
        <v>ok</v>
      </c>
      <c r="M1199" s="147" t="s">
        <v>112</v>
      </c>
      <c r="N1199" s="82"/>
      <c r="O1199" s="82"/>
      <c r="P1199" s="82"/>
      <c r="Q1199" s="82"/>
      <c r="R1199" s="82"/>
      <c r="S1199" s="82"/>
      <c r="T1199" s="82" t="s">
        <v>100</v>
      </c>
      <c r="U1199" s="153" t="s">
        <v>4485</v>
      </c>
      <c r="V1199" s="154"/>
      <c r="W1199" s="82" t="s">
        <v>58</v>
      </c>
      <c r="X1199" s="155"/>
      <c r="Y1199" s="160"/>
      <c r="Z1199" s="82"/>
      <c r="AA1199" s="82"/>
      <c r="AB1199" s="82"/>
      <c r="AC1199" s="82"/>
      <c r="AD1199" s="82"/>
      <c r="AE1199" s="82"/>
      <c r="AF1199" s="82"/>
      <c r="AG1199" s="82"/>
    </row>
    <row r="1200" spans="1:33" ht="263.5" hidden="1">
      <c r="A1200" s="146">
        <v>44438</v>
      </c>
      <c r="B1200" s="82" t="str">
        <f t="shared" si="39"/>
        <v>Hongbt12</v>
      </c>
      <c r="C1200" s="82" t="s">
        <v>78</v>
      </c>
      <c r="D1200" s="82" t="s">
        <v>417</v>
      </c>
      <c r="E1200" s="82"/>
      <c r="F1200" s="17" t="str">
        <f t="shared" si="38"/>
        <v>Từ chối ứng tuyển</v>
      </c>
      <c r="G1200" s="147" t="s">
        <v>4486</v>
      </c>
      <c r="H1200" s="148">
        <v>383473691</v>
      </c>
      <c r="I1200" s="148">
        <v>383473691</v>
      </c>
      <c r="J1200" s="150"/>
      <c r="K1200" s="157" t="s">
        <v>4487</v>
      </c>
      <c r="L1200" s="152" t="str">
        <f ca="1">IFERROR(__xludf.DUMMYFUNCTION("if(or(countifs($H$3:H119,H119)&gt;1, countifs($I$3:I119,I119)&gt;1),""Trùng"",if(or(COUNTIFS('Data tổng'!$I:$I,$I119)&gt;1,COUNTIFS('Data tổng'!$H:$H,$H119)&gt;1),""Trùng ""&amp;FILTER('Data tổng'!$B:$B,'Data tổng'!$I:$I=$I119,'Data tổng'!$B:$B&lt;&gt;$B119),""ok""))"),"ok")</f>
        <v>ok</v>
      </c>
      <c r="M1200" s="147" t="s">
        <v>112</v>
      </c>
      <c r="N1200" s="82"/>
      <c r="O1200" s="82"/>
      <c r="P1200" s="82"/>
      <c r="Q1200" s="82"/>
      <c r="R1200" s="82"/>
      <c r="S1200" s="82"/>
      <c r="T1200" s="82"/>
      <c r="U1200" s="153" t="s">
        <v>4488</v>
      </c>
      <c r="V1200" s="154"/>
      <c r="W1200" s="82" t="s">
        <v>58</v>
      </c>
      <c r="X1200" s="155"/>
      <c r="Y1200" s="160"/>
      <c r="Z1200" s="82"/>
      <c r="AA1200" s="82"/>
      <c r="AB1200" s="82"/>
      <c r="AC1200" s="82"/>
      <c r="AD1200" s="82"/>
      <c r="AE1200" s="82"/>
      <c r="AF1200" s="82"/>
      <c r="AG1200" s="82"/>
    </row>
    <row r="1201" spans="1:33" ht="238.5" hidden="1">
      <c r="A1201" s="146">
        <v>44438</v>
      </c>
      <c r="B1201" s="82" t="str">
        <f t="shared" si="39"/>
        <v>Hongbt12</v>
      </c>
      <c r="C1201" s="82" t="s">
        <v>78</v>
      </c>
      <c r="D1201" s="82" t="s">
        <v>417</v>
      </c>
      <c r="E1201" s="82"/>
      <c r="F1201" s="17" t="str">
        <f t="shared" si="38"/>
        <v>Từ chối ứng tuyển</v>
      </c>
      <c r="G1201" s="147" t="s">
        <v>4489</v>
      </c>
      <c r="H1201" s="148">
        <v>385952796</v>
      </c>
      <c r="I1201" s="148" t="s">
        <v>4490</v>
      </c>
      <c r="J1201" s="150"/>
      <c r="K1201" s="157" t="s">
        <v>4491</v>
      </c>
      <c r="L1201" s="152" t="str">
        <f ca="1">IFERROR(__xludf.DUMMYFUNCTION("if(or(countifs($H$3:H120,H120)&gt;1, countifs($I$3:I120,I120)&gt;1),""Trùng"",if(or(COUNTIFS('Data tổng'!$I:$I,$I120)&gt;1,COUNTIFS('Data tổng'!$H:$H,$H120)&gt;1),""Trùng ""&amp;FILTER('Data tổng'!$B:$B,'Data tổng'!$I:$I=$I120,'Data tổng'!$B:$B&lt;&gt;$B120),""ok""))"),"ok")</f>
        <v>ok</v>
      </c>
      <c r="M1201" s="147" t="s">
        <v>112</v>
      </c>
      <c r="N1201" s="82"/>
      <c r="O1201" s="82"/>
      <c r="P1201" s="82"/>
      <c r="Q1201" s="82"/>
      <c r="R1201" s="82"/>
      <c r="S1201" s="82"/>
      <c r="T1201" s="82"/>
      <c r="U1201" s="153" t="s">
        <v>4492</v>
      </c>
      <c r="V1201" s="154"/>
      <c r="W1201" s="82" t="s">
        <v>58</v>
      </c>
      <c r="X1201" s="155"/>
      <c r="Y1201" s="160"/>
      <c r="Z1201" s="82"/>
      <c r="AA1201" s="82"/>
      <c r="AB1201" s="82"/>
      <c r="AC1201" s="82"/>
      <c r="AD1201" s="82"/>
      <c r="AE1201" s="82"/>
      <c r="AF1201" s="82"/>
      <c r="AG1201" s="82"/>
    </row>
    <row r="1202" spans="1:33" ht="163.5" hidden="1">
      <c r="A1202" s="146">
        <v>44438</v>
      </c>
      <c r="B1202" s="82" t="s">
        <v>4070</v>
      </c>
      <c r="C1202" s="82" t="s">
        <v>155</v>
      </c>
      <c r="D1202" s="82" t="s">
        <v>79</v>
      </c>
      <c r="E1202" s="82"/>
      <c r="F1202" s="17" t="str">
        <f t="shared" si="38"/>
        <v>Từ chối offer</v>
      </c>
      <c r="G1202" s="147" t="s">
        <v>4493</v>
      </c>
      <c r="H1202" s="148">
        <v>835960320</v>
      </c>
      <c r="I1202" s="149" t="s">
        <v>4494</v>
      </c>
      <c r="J1202" s="150"/>
      <c r="K1202" s="162" t="s">
        <v>4495</v>
      </c>
      <c r="L1202" s="152" t="str">
        <f ca="1">IFERROR(__xludf.DUMMYFUNCTION("if(or(countifs($H$3:H121,H121)&gt;1, countifs($I$3:I121,I121)&gt;1),""Trùng"",if(or(COUNTIFS('Data tổng'!$I:$I,$I121)&gt;1,COUNTIFS('Data tổng'!$H:$H,$H121)&gt;1),""Trùng ""&amp;FILTER('Data tổng'!$B:$B,'Data tổng'!$I:$I=$I121,'Data tổng'!$B:$B&lt;&gt;$B121),""ok""))"),"ok")</f>
        <v>ok</v>
      </c>
      <c r="M1202" s="147" t="s">
        <v>40</v>
      </c>
      <c r="N1202" s="82"/>
      <c r="O1202" s="82"/>
      <c r="P1202" s="82"/>
      <c r="Q1202" s="82" t="s">
        <v>44</v>
      </c>
      <c r="R1202" s="82"/>
      <c r="S1202" s="82"/>
      <c r="T1202" s="82"/>
      <c r="U1202" s="153" t="s">
        <v>4496</v>
      </c>
      <c r="V1202" s="154">
        <v>44438</v>
      </c>
      <c r="W1202" s="82" t="s">
        <v>57</v>
      </c>
      <c r="X1202" s="155">
        <v>44440</v>
      </c>
      <c r="Y1202" s="156">
        <v>0.66666666666666663</v>
      </c>
      <c r="Z1202" s="82" t="s">
        <v>127</v>
      </c>
      <c r="AA1202" s="82" t="s">
        <v>57</v>
      </c>
      <c r="AB1202" s="164">
        <v>44440</v>
      </c>
      <c r="AC1202" s="82" t="s">
        <v>128</v>
      </c>
      <c r="AD1202" s="82"/>
      <c r="AE1202" s="82"/>
      <c r="AF1202" s="82"/>
      <c r="AG1202" s="165">
        <v>14000000</v>
      </c>
    </row>
    <row r="1203" spans="1:33" ht="38.5" hidden="1">
      <c r="A1203" s="146">
        <v>44438</v>
      </c>
      <c r="B1203" s="82" t="s">
        <v>4070</v>
      </c>
      <c r="C1203" s="82" t="s">
        <v>155</v>
      </c>
      <c r="D1203" s="82" t="s">
        <v>79</v>
      </c>
      <c r="E1203" s="82"/>
      <c r="F1203" s="17" t="str">
        <f t="shared" si="38"/>
        <v>Đã nhận được CV</v>
      </c>
      <c r="G1203" s="147" t="s">
        <v>4497</v>
      </c>
      <c r="H1203" s="148">
        <v>978925571</v>
      </c>
      <c r="I1203" s="149" t="s">
        <v>4498</v>
      </c>
      <c r="J1203" s="160">
        <v>1997</v>
      </c>
      <c r="K1203" s="157" t="s">
        <v>4499</v>
      </c>
      <c r="L1203" s="152" t="str">
        <f ca="1">IFERROR(__xludf.DUMMYFUNCTION("if(or(countifs($H$3:H122,H122)&gt;1, countifs($I$3:I122,I122)&gt;1),""Trùng"",if(or(COUNTIFS('Data tổng'!$I:$I,$I122)&gt;1,COUNTIFS('Data tổng'!$H:$H,$H122)&gt;1),""Trùng ""&amp;FILTER('Data tổng'!$B:$B,'Data tổng'!$I:$I=$I122,'Data tổng'!$B:$B&lt;&gt;$B122),""ok""))"),"ok")</f>
        <v>ok</v>
      </c>
      <c r="M1203" s="147" t="s">
        <v>40</v>
      </c>
      <c r="N1203" s="82"/>
      <c r="O1203" s="82"/>
      <c r="P1203" s="82"/>
      <c r="Q1203" s="82" t="s">
        <v>44</v>
      </c>
      <c r="R1203" s="82"/>
      <c r="S1203" s="82"/>
      <c r="T1203" s="82"/>
      <c r="U1203" s="153" t="s">
        <v>4500</v>
      </c>
      <c r="V1203" s="154"/>
      <c r="W1203" s="82"/>
      <c r="X1203" s="155"/>
      <c r="Y1203" s="160"/>
      <c r="Z1203" s="82"/>
      <c r="AA1203" s="82"/>
      <c r="AB1203" s="82"/>
      <c r="AC1203" s="82"/>
      <c r="AD1203" s="82"/>
      <c r="AE1203" s="82"/>
      <c r="AF1203" s="82"/>
      <c r="AG1203" s="82"/>
    </row>
    <row r="1204" spans="1:33" ht="26" hidden="1">
      <c r="A1204" s="146">
        <v>44438</v>
      </c>
      <c r="B1204" s="82" t="s">
        <v>4070</v>
      </c>
      <c r="C1204" s="82" t="s">
        <v>163</v>
      </c>
      <c r="D1204" s="82" t="s">
        <v>417</v>
      </c>
      <c r="E1204" s="82"/>
      <c r="F1204" s="17" t="str">
        <f t="shared" si="38"/>
        <v>Đã nhận được CV</v>
      </c>
      <c r="G1204" s="147" t="s">
        <v>4501</v>
      </c>
      <c r="H1204" s="148">
        <v>349712036</v>
      </c>
      <c r="I1204" s="149" t="s">
        <v>4502</v>
      </c>
      <c r="J1204" s="150"/>
      <c r="K1204" s="157" t="s">
        <v>4503</v>
      </c>
      <c r="L1204" s="152" t="str">
        <f ca="1">IFERROR(__xludf.DUMMYFUNCTION("if(or(countifs($H$3:H123,H123)&gt;1, countifs($I$3:I123,I123)&gt;1),""Trùng"",if(or(COUNTIFS('Data tổng'!$I:$I,$I123)&gt;1,COUNTIFS('Data tổng'!$H:$H,$H123)&gt;1),""Trùng ""&amp;FILTER('Data tổng'!$B:$B,'Data tổng'!$I:$I=$I123,'Data tổng'!$B:$B&lt;&gt;$B123),""ok""))"),"ok")</f>
        <v>ok</v>
      </c>
      <c r="M1204" s="147" t="s">
        <v>40</v>
      </c>
      <c r="N1204" s="82"/>
      <c r="O1204" s="82"/>
      <c r="P1204" s="82"/>
      <c r="Q1204" s="82" t="s">
        <v>44</v>
      </c>
      <c r="R1204" s="82"/>
      <c r="S1204" s="82"/>
      <c r="T1204" s="82"/>
      <c r="U1204" s="82"/>
      <c r="V1204" s="154"/>
      <c r="W1204" s="82"/>
      <c r="X1204" s="155"/>
      <c r="Y1204" s="160"/>
      <c r="Z1204" s="82"/>
      <c r="AA1204" s="82"/>
      <c r="AB1204" s="82"/>
      <c r="AC1204" s="82"/>
      <c r="AD1204" s="82"/>
      <c r="AE1204" s="82"/>
      <c r="AF1204" s="82"/>
      <c r="AG1204" s="82"/>
    </row>
    <row r="1205" spans="1:33" ht="38.5" hidden="1">
      <c r="A1205" s="146">
        <v>44438</v>
      </c>
      <c r="B1205" s="82" t="s">
        <v>4070</v>
      </c>
      <c r="C1205" s="82" t="s">
        <v>155</v>
      </c>
      <c r="D1205" s="82" t="s">
        <v>79</v>
      </c>
      <c r="E1205" s="82"/>
      <c r="F1205" s="17" t="str">
        <f t="shared" si="38"/>
        <v>Đã nhận được CV</v>
      </c>
      <c r="G1205" s="147" t="s">
        <v>4504</v>
      </c>
      <c r="H1205" s="148">
        <v>983065746</v>
      </c>
      <c r="I1205" s="149" t="s">
        <v>4505</v>
      </c>
      <c r="J1205" s="150"/>
      <c r="K1205" s="162" t="s">
        <v>4506</v>
      </c>
      <c r="L1205" s="152" t="str">
        <f ca="1">IFERROR(__xludf.DUMMYFUNCTION("if(or(countifs($H$3:H124,H124)&gt;1, countifs($I$3:I124,I124)&gt;1),""Trùng"",if(or(COUNTIFS('Data tổng'!$I:$I,$I124)&gt;1,COUNTIFS('Data tổng'!$H:$H,$H124)&gt;1),""Trùng ""&amp;FILTER('Data tổng'!$B:$B,'Data tổng'!$I:$I=$I124,'Data tổng'!$B:$B&lt;&gt;$B124),""ok""))"),"ok")</f>
        <v>ok</v>
      </c>
      <c r="M1205" s="147" t="s">
        <v>40</v>
      </c>
      <c r="N1205" s="82"/>
      <c r="O1205" s="82"/>
      <c r="P1205" s="82"/>
      <c r="Q1205" s="82" t="s">
        <v>44</v>
      </c>
      <c r="R1205" s="82"/>
      <c r="S1205" s="82"/>
      <c r="T1205" s="82"/>
      <c r="U1205" s="153" t="s">
        <v>4500</v>
      </c>
      <c r="V1205" s="154"/>
      <c r="W1205" s="82"/>
      <c r="X1205" s="155"/>
      <c r="Y1205" s="160"/>
      <c r="Z1205" s="82"/>
      <c r="AA1205" s="82"/>
      <c r="AB1205" s="82"/>
      <c r="AC1205" s="82"/>
      <c r="AD1205" s="82"/>
      <c r="AE1205" s="82"/>
      <c r="AF1205" s="82"/>
      <c r="AG1205" s="82"/>
    </row>
    <row r="1206" spans="1:33" ht="38.5" hidden="1">
      <c r="A1206" s="146">
        <v>44438</v>
      </c>
      <c r="B1206" s="82" t="s">
        <v>4070</v>
      </c>
      <c r="C1206" s="82" t="s">
        <v>155</v>
      </c>
      <c r="D1206" s="82" t="s">
        <v>417</v>
      </c>
      <c r="E1206" s="82"/>
      <c r="F1206" s="17" t="str">
        <f t="shared" si="38"/>
        <v>Đã nhận được CV</v>
      </c>
      <c r="G1206" s="147" t="s">
        <v>4507</v>
      </c>
      <c r="H1206" s="148">
        <v>971401316</v>
      </c>
      <c r="I1206" s="149" t="s">
        <v>1989</v>
      </c>
      <c r="J1206" s="150"/>
      <c r="K1206" s="151" t="s">
        <v>4508</v>
      </c>
      <c r="L1206" s="152" t="str">
        <f ca="1">IFERROR(__xludf.DUMMYFUNCTION("if(or(countifs($H$3:H125,H125)&gt;1, countifs($I$3:I125,I125)&gt;1),""Trùng"",if(or(COUNTIFS('Data tổng'!$I:$I,$I125)&gt;1,COUNTIFS('Data tổng'!$H:$H,$H125)&gt;1),""Trùng ""&amp;FILTER('Data tổng'!$B:$B,'Data tổng'!$I:$I=$I125,'Data tổng'!$B:$B&lt;&gt;$B125),""ok""))"),"ok")</f>
        <v>ok</v>
      </c>
      <c r="M1206" s="147" t="s">
        <v>40</v>
      </c>
      <c r="N1206" s="82"/>
      <c r="O1206" s="82"/>
      <c r="P1206" s="82"/>
      <c r="Q1206" s="82" t="s">
        <v>44</v>
      </c>
      <c r="R1206" s="82"/>
      <c r="S1206" s="82"/>
      <c r="T1206" s="82"/>
      <c r="U1206" s="153" t="s">
        <v>4509</v>
      </c>
      <c r="V1206" s="154"/>
      <c r="W1206" s="82"/>
      <c r="X1206" s="155"/>
      <c r="Y1206" s="160"/>
      <c r="Z1206" s="82"/>
      <c r="AA1206" s="82"/>
      <c r="AB1206" s="82"/>
      <c r="AC1206" s="82"/>
      <c r="AD1206" s="82"/>
      <c r="AE1206" s="82"/>
      <c r="AF1206" s="82"/>
      <c r="AG1206" s="82"/>
    </row>
    <row r="1207" spans="1:33" ht="26" hidden="1">
      <c r="A1207" s="146">
        <v>44439</v>
      </c>
      <c r="B1207" s="82" t="s">
        <v>4070</v>
      </c>
      <c r="C1207" s="82" t="s">
        <v>250</v>
      </c>
      <c r="D1207" s="82" t="s">
        <v>79</v>
      </c>
      <c r="E1207" s="82"/>
      <c r="F1207" s="17" t="str">
        <f t="shared" si="38"/>
        <v>Đã nhận được CV</v>
      </c>
      <c r="G1207" s="147" t="s">
        <v>4510</v>
      </c>
      <c r="H1207" s="148">
        <v>982039355</v>
      </c>
      <c r="I1207" s="149" t="s">
        <v>4511</v>
      </c>
      <c r="J1207" s="150"/>
      <c r="K1207" s="162" t="s">
        <v>4512</v>
      </c>
      <c r="L1207" s="152" t="str">
        <f ca="1">IFERROR(__xludf.DUMMYFUNCTION("if(or(countifs($H$3:H126,H126)&gt;1, countifs($I$3:I126,I126)&gt;1),""Trùng"",if(or(COUNTIFS('Data tổng'!$I:$I,$I126)&gt;1,COUNTIFS('Data tổng'!$H:$H,$H126)&gt;1),""Trùng ""&amp;FILTER('Data tổng'!$B:$B,'Data tổng'!$I:$I=$I126,'Data tổng'!$B:$B&lt;&gt;$B126),""ok""))"),"ok")</f>
        <v>ok</v>
      </c>
      <c r="M1207" s="147" t="s">
        <v>40</v>
      </c>
      <c r="N1207" s="82"/>
      <c r="O1207" s="82"/>
      <c r="P1207" s="82"/>
      <c r="Q1207" s="82"/>
      <c r="R1207" s="82"/>
      <c r="S1207" s="82"/>
      <c r="T1207" s="82"/>
      <c r="U1207" s="153"/>
      <c r="V1207" s="154">
        <v>44439</v>
      </c>
      <c r="W1207" s="82" t="s">
        <v>731</v>
      </c>
      <c r="X1207" s="155"/>
      <c r="Y1207" s="160"/>
      <c r="Z1207" s="82"/>
      <c r="AA1207" s="82"/>
      <c r="AB1207" s="82"/>
      <c r="AC1207" s="82"/>
      <c r="AD1207" s="82"/>
      <c r="AE1207" s="82"/>
      <c r="AF1207" s="82"/>
      <c r="AG1207" s="82"/>
    </row>
    <row r="1208" spans="1:33" ht="38.5" hidden="1">
      <c r="A1208" s="146">
        <v>44439</v>
      </c>
      <c r="B1208" s="82" t="s">
        <v>4070</v>
      </c>
      <c r="C1208" s="82" t="s">
        <v>155</v>
      </c>
      <c r="D1208" s="82" t="s">
        <v>79</v>
      </c>
      <c r="E1208" s="82"/>
      <c r="F1208" s="17" t="str">
        <f t="shared" si="38"/>
        <v>Đã nhận được CV</v>
      </c>
      <c r="G1208" s="147" t="s">
        <v>4513</v>
      </c>
      <c r="H1208" s="148">
        <v>929541397</v>
      </c>
      <c r="I1208" s="149" t="s">
        <v>4514</v>
      </c>
      <c r="J1208" s="150"/>
      <c r="K1208" s="157" t="s">
        <v>4515</v>
      </c>
      <c r="L1208" s="152" t="str">
        <f ca="1">IFERROR(__xludf.DUMMYFUNCTION("if(or(countifs($H$3:H127,H127)&gt;1, countifs($I$3:I127,I127)&gt;1),""Trùng"",if(or(COUNTIFS('Data tổng'!$I:$I,$I127)&gt;1,COUNTIFS('Data tổng'!$H:$H,$H127)&gt;1),""Trùng ""&amp;FILTER('Data tổng'!$B:$B,'Data tổng'!$I:$I=$I127,'Data tổng'!$B:$B&lt;&gt;$B127),""ok""))"),"ok")</f>
        <v>ok</v>
      </c>
      <c r="M1208" s="147" t="s">
        <v>40</v>
      </c>
      <c r="N1208" s="82"/>
      <c r="O1208" s="82"/>
      <c r="P1208" s="82"/>
      <c r="Q1208" s="82" t="s">
        <v>44</v>
      </c>
      <c r="R1208" s="82"/>
      <c r="S1208" s="82"/>
      <c r="T1208" s="82"/>
      <c r="U1208" s="153" t="s">
        <v>4509</v>
      </c>
      <c r="V1208" s="154"/>
      <c r="W1208" s="82"/>
      <c r="X1208" s="155"/>
      <c r="Y1208" s="160"/>
      <c r="Z1208" s="82"/>
      <c r="AA1208" s="82"/>
      <c r="AB1208" s="82"/>
      <c r="AC1208" s="82"/>
      <c r="AD1208" s="82"/>
      <c r="AE1208" s="82"/>
      <c r="AF1208" s="82"/>
      <c r="AG1208" s="82"/>
    </row>
    <row r="1209" spans="1:33" ht="88.5" hidden="1">
      <c r="A1209" s="146">
        <v>44440</v>
      </c>
      <c r="B1209" s="82" t="str">
        <f t="shared" ref="B1209:B1219" si="40">IF(A1209&lt;&gt;"",B1208,"")</f>
        <v>Hongbt12</v>
      </c>
      <c r="C1209" s="82" t="s">
        <v>155</v>
      </c>
      <c r="D1209" s="82" t="s">
        <v>417</v>
      </c>
      <c r="E1209" s="82"/>
      <c r="F1209" s="17" t="str">
        <f t="shared" si="38"/>
        <v>Fail Phỏng vấn</v>
      </c>
      <c r="G1209" s="147" t="s">
        <v>4516</v>
      </c>
      <c r="H1209" s="148">
        <v>914862929</v>
      </c>
      <c r="I1209" s="148" t="s">
        <v>4517</v>
      </c>
      <c r="J1209" s="150"/>
      <c r="K1209" s="157" t="s">
        <v>4518</v>
      </c>
      <c r="L1209" s="152" t="str">
        <f ca="1">IFERROR(__xludf.DUMMYFUNCTION("if(or(countifs($H$3:H128,H128)&gt;1, countifs($I$3:I128,I128)&gt;1),""Trùng"",if(or(COUNTIFS('Data tổng'!$I:$I,$I128)&gt;1,COUNTIFS('Data tổng'!$H:$H,$H128)&gt;1),""Trùng ""&amp;FILTER('Data tổng'!$B:$B,'Data tổng'!$I:$I=$I128,'Data tổng'!$B:$B&lt;&gt;$B128),""ok""))"),"ok")</f>
        <v>ok</v>
      </c>
      <c r="M1209" s="147" t="s">
        <v>83</v>
      </c>
      <c r="N1209" s="82" t="s">
        <v>84</v>
      </c>
      <c r="O1209" s="82"/>
      <c r="P1209" s="82"/>
      <c r="Q1209" s="82" t="s">
        <v>44</v>
      </c>
      <c r="R1209" s="82"/>
      <c r="S1209" s="82"/>
      <c r="T1209" s="82"/>
      <c r="U1209" s="153" t="s">
        <v>4519</v>
      </c>
      <c r="V1209" s="154"/>
      <c r="W1209" s="82" t="s">
        <v>57</v>
      </c>
      <c r="X1209" s="155">
        <v>44449</v>
      </c>
      <c r="Y1209" s="156">
        <v>0.625</v>
      </c>
      <c r="Z1209" s="82" t="s">
        <v>194</v>
      </c>
      <c r="AA1209" s="82" t="s">
        <v>47</v>
      </c>
      <c r="AB1209" s="82"/>
      <c r="AC1209" s="82"/>
      <c r="AD1209" s="82"/>
      <c r="AE1209" s="82"/>
      <c r="AF1209" s="82"/>
      <c r="AG1209" s="82"/>
    </row>
    <row r="1210" spans="1:33" ht="188.5" hidden="1">
      <c r="A1210" s="146">
        <v>44445</v>
      </c>
      <c r="B1210" s="82" t="str">
        <f t="shared" si="40"/>
        <v>Hongbt12</v>
      </c>
      <c r="C1210" s="82" t="s">
        <v>250</v>
      </c>
      <c r="D1210" s="82" t="s">
        <v>417</v>
      </c>
      <c r="E1210" s="82"/>
      <c r="F1210" s="17" t="str">
        <f t="shared" si="38"/>
        <v>Từ chối ứng tuyển</v>
      </c>
      <c r="G1210" s="147" t="s">
        <v>4520</v>
      </c>
      <c r="H1210" s="148">
        <v>388284166</v>
      </c>
      <c r="I1210" s="148" t="s">
        <v>4521</v>
      </c>
      <c r="J1210" s="150"/>
      <c r="K1210" s="151" t="s">
        <v>4522</v>
      </c>
      <c r="L1210" s="152" t="str">
        <f ca="1">IFERROR(__xludf.DUMMYFUNCTION("if(or(countifs($H$3:H129,H129)&gt;1, countifs($I$3:I129,I129)&gt;1),""Trùng"",if(or(COUNTIFS('Data tổng'!$I:$I,$I129)&gt;1,COUNTIFS('Data tổng'!$H:$H,$H129)&gt;1),""Trùng ""&amp;FILTER('Data tổng'!$B:$B,'Data tổng'!$I:$I=$I129,'Data tổng'!$B:$B&lt;&gt;$B129),""ok""))"),"ok")</f>
        <v>ok</v>
      </c>
      <c r="M1210" s="147" t="s">
        <v>112</v>
      </c>
      <c r="N1210" s="82"/>
      <c r="O1210" s="82"/>
      <c r="P1210" s="82"/>
      <c r="Q1210" s="82"/>
      <c r="R1210" s="82"/>
      <c r="S1210" s="82"/>
      <c r="T1210" s="82"/>
      <c r="U1210" s="153" t="s">
        <v>4523</v>
      </c>
      <c r="V1210" s="154"/>
      <c r="W1210" s="82" t="s">
        <v>58</v>
      </c>
      <c r="X1210" s="155"/>
      <c r="Y1210" s="160"/>
      <c r="Z1210" s="82"/>
      <c r="AA1210" s="82"/>
      <c r="AB1210" s="82"/>
      <c r="AC1210" s="82"/>
      <c r="AD1210" s="82"/>
      <c r="AE1210" s="82"/>
      <c r="AF1210" s="82"/>
      <c r="AG1210" s="82"/>
    </row>
    <row r="1211" spans="1:33" ht="151" hidden="1">
      <c r="A1211" s="146">
        <v>44445</v>
      </c>
      <c r="B1211" s="82" t="str">
        <f t="shared" si="40"/>
        <v>Hongbt12</v>
      </c>
      <c r="C1211" s="82" t="s">
        <v>78</v>
      </c>
      <c r="D1211" s="82" t="s">
        <v>417</v>
      </c>
      <c r="E1211" s="82"/>
      <c r="F1211" s="17" t="str">
        <f t="shared" si="38"/>
        <v>Từ chối Phỏng vấn</v>
      </c>
      <c r="G1211" s="147" t="s">
        <v>4524</v>
      </c>
      <c r="H1211" s="148">
        <v>355074619</v>
      </c>
      <c r="I1211" s="148" t="s">
        <v>4525</v>
      </c>
      <c r="J1211" s="150"/>
      <c r="K1211" s="157" t="s">
        <v>4526</v>
      </c>
      <c r="L1211" s="152" t="str">
        <f ca="1">IFERROR(__xludf.DUMMYFUNCTION("if(or(countifs($H$3:H130,H130)&gt;1, countifs($I$3:I130,I130)&gt;1),""Trùng"",if(or(COUNTIFS('Data tổng'!$I:$I,$I130)&gt;1,COUNTIFS('Data tổng'!$H:$H,$H130)&gt;1),""Trùng ""&amp;FILTER('Data tổng'!$B:$B,'Data tổng'!$I:$I=$I130,'Data tổng'!$B:$B&lt;&gt;$B130),""ok""))"),"ok")</f>
        <v>ok</v>
      </c>
      <c r="M1211" s="147" t="s">
        <v>112</v>
      </c>
      <c r="N1211" s="82"/>
      <c r="O1211" s="82"/>
      <c r="P1211" s="82"/>
      <c r="Q1211" s="82"/>
      <c r="R1211" s="82"/>
      <c r="S1211" s="82"/>
      <c r="T1211" s="82"/>
      <c r="U1211" s="153" t="s">
        <v>4527</v>
      </c>
      <c r="V1211" s="154"/>
      <c r="W1211" s="82" t="s">
        <v>57</v>
      </c>
      <c r="X1211" s="155">
        <v>44466</v>
      </c>
      <c r="Y1211" s="156">
        <v>0.58333333333333337</v>
      </c>
      <c r="Z1211" s="82" t="s">
        <v>160</v>
      </c>
      <c r="AA1211" s="82" t="s">
        <v>58</v>
      </c>
      <c r="AB1211" s="82"/>
      <c r="AC1211" s="82"/>
      <c r="AD1211" s="82"/>
      <c r="AE1211" s="82"/>
      <c r="AF1211" s="82"/>
      <c r="AG1211" s="82"/>
    </row>
    <row r="1212" spans="1:33" ht="409.6" hidden="1">
      <c r="A1212" s="146">
        <v>44445</v>
      </c>
      <c r="B1212" s="82" t="str">
        <f t="shared" si="40"/>
        <v>Hongbt12</v>
      </c>
      <c r="C1212" s="82" t="s">
        <v>78</v>
      </c>
      <c r="D1212" s="82" t="s">
        <v>417</v>
      </c>
      <c r="E1212" s="82"/>
      <c r="F1212" s="17" t="str">
        <f t="shared" si="38"/>
        <v>Fail CV</v>
      </c>
      <c r="G1212" s="147" t="s">
        <v>4528</v>
      </c>
      <c r="H1212" s="148">
        <v>967600508</v>
      </c>
      <c r="I1212" s="148" t="s">
        <v>4529</v>
      </c>
      <c r="J1212" s="150"/>
      <c r="K1212" s="157" t="s">
        <v>4530</v>
      </c>
      <c r="L1212" s="152" t="str">
        <f ca="1">IFERROR(__xludf.DUMMYFUNCTION("if(or(countifs($H$3:H131,H131)&gt;1, countifs($I$3:I131,I131)&gt;1),""Trùng"",if(or(COUNTIFS('Data tổng'!$I:$I,$I131)&gt;1,COUNTIFS('Data tổng'!$H:$H,$H131)&gt;1),""Trùng ""&amp;FILTER('Data tổng'!$B:$B,'Data tổng'!$I:$I=$I131,'Data tổng'!$B:$B&lt;&gt;$B131),""ok""))"),"ok")</f>
        <v>ok</v>
      </c>
      <c r="M1212" s="147" t="s">
        <v>112</v>
      </c>
      <c r="N1212" s="82"/>
      <c r="O1212" s="82"/>
      <c r="P1212" s="82"/>
      <c r="Q1212" s="82"/>
      <c r="R1212" s="82"/>
      <c r="S1212" s="82"/>
      <c r="T1212" s="82"/>
      <c r="U1212" s="153" t="s">
        <v>4531</v>
      </c>
      <c r="V1212" s="154"/>
      <c r="W1212" s="82" t="s">
        <v>47</v>
      </c>
      <c r="X1212" s="155"/>
      <c r="Y1212" s="160"/>
      <c r="Z1212" s="82"/>
      <c r="AA1212" s="82"/>
      <c r="AB1212" s="82"/>
      <c r="AC1212" s="82"/>
      <c r="AD1212" s="82"/>
      <c r="AE1212" s="82"/>
      <c r="AF1212" s="82"/>
      <c r="AG1212" s="82"/>
    </row>
    <row r="1213" spans="1:33" ht="163.5" hidden="1">
      <c r="A1213" s="146">
        <v>44445</v>
      </c>
      <c r="B1213" s="82" t="str">
        <f t="shared" si="40"/>
        <v>Hongbt12</v>
      </c>
      <c r="C1213" s="82" t="s">
        <v>78</v>
      </c>
      <c r="D1213" s="82" t="s">
        <v>79</v>
      </c>
      <c r="E1213" s="82" t="s">
        <v>48</v>
      </c>
      <c r="F1213" s="17" t="str">
        <f t="shared" si="38"/>
        <v>Từ chối ứng tuyển</v>
      </c>
      <c r="G1213" s="147" t="s">
        <v>975</v>
      </c>
      <c r="H1213" s="197">
        <v>368918168</v>
      </c>
      <c r="I1213" s="148" t="s">
        <v>976</v>
      </c>
      <c r="J1213" s="198"/>
      <c r="K1213" s="157" t="s">
        <v>977</v>
      </c>
      <c r="L1213" s="152" t="str">
        <f ca="1">IFERROR(__xludf.DUMMYFUNCTION("if(or(countifs($H$3:H132,H132)&gt;1, countifs($I$3:I132,I132)&gt;1),""Trùng"",if(or(COUNTIFS('Data tổng'!$I:$I,$I132)&gt;1,COUNTIFS('Data tổng'!$H:$H,$H132)&gt;1),""Trùng ""&amp;FILTER('Data tổng'!$B:$B,'Data tổng'!$I:$I=$I132,'Data tổng'!$B:$B&lt;&gt;$B132),""ok""))"),"ok")</f>
        <v>ok</v>
      </c>
      <c r="M1213" s="147" t="s">
        <v>112</v>
      </c>
      <c r="N1213" s="82"/>
      <c r="O1213" s="82"/>
      <c r="P1213" s="82"/>
      <c r="Q1213" s="82"/>
      <c r="R1213" s="82"/>
      <c r="S1213" s="82"/>
      <c r="T1213" s="82"/>
      <c r="U1213" s="153" t="s">
        <v>4532</v>
      </c>
      <c r="V1213" s="154"/>
      <c r="W1213" s="82" t="s">
        <v>58</v>
      </c>
      <c r="X1213" s="155"/>
      <c r="Y1213" s="160"/>
      <c r="Z1213" s="82"/>
      <c r="AA1213" s="82"/>
      <c r="AB1213" s="82"/>
      <c r="AC1213" s="82"/>
      <c r="AD1213" s="82"/>
      <c r="AE1213" s="82"/>
      <c r="AF1213" s="82"/>
      <c r="AG1213" s="82"/>
    </row>
    <row r="1214" spans="1:33" hidden="1">
      <c r="A1214" s="146">
        <v>44445</v>
      </c>
      <c r="B1214" s="82" t="str">
        <f t="shared" si="40"/>
        <v>Hongbt12</v>
      </c>
      <c r="C1214" s="82" t="s">
        <v>78</v>
      </c>
      <c r="D1214" s="82" t="s">
        <v>79</v>
      </c>
      <c r="E1214" s="82" t="s">
        <v>48</v>
      </c>
      <c r="F1214" s="17" t="str">
        <f t="shared" si="38"/>
        <v>Fail CV</v>
      </c>
      <c r="G1214" s="147" t="s">
        <v>755</v>
      </c>
      <c r="H1214" s="197">
        <v>964053432</v>
      </c>
      <c r="I1214" s="148" t="s">
        <v>4533</v>
      </c>
      <c r="J1214" s="198"/>
      <c r="K1214" s="157" t="s">
        <v>756</v>
      </c>
      <c r="L1214" s="152" t="str">
        <f ca="1">IFERROR(__xludf.DUMMYFUNCTION("if(or(countifs($H$3:H133,H133)&gt;1, countifs($I$3:I133,I133)&gt;1),""Trùng"",if(or(COUNTIFS('Data tổng'!$I:$I,$I133)&gt;1,COUNTIFS('Data tổng'!$H:$H,$H133)&gt;1),""Trùng ""&amp;FILTER('Data tổng'!$B:$B,'Data tổng'!$I:$I=$I133,'Data tổng'!$B:$B&lt;&gt;$B133),""ok""))"),"ok")</f>
        <v>ok</v>
      </c>
      <c r="M1214" s="147" t="s">
        <v>112</v>
      </c>
      <c r="N1214" s="82"/>
      <c r="O1214" s="82"/>
      <c r="P1214" s="82"/>
      <c r="Q1214" s="82"/>
      <c r="R1214" s="82"/>
      <c r="S1214" s="82"/>
      <c r="T1214" s="82"/>
      <c r="U1214" s="199"/>
      <c r="V1214" s="154"/>
      <c r="W1214" s="82" t="s">
        <v>47</v>
      </c>
      <c r="X1214" s="155"/>
      <c r="Y1214" s="160"/>
      <c r="Z1214" s="82"/>
      <c r="AA1214" s="82"/>
      <c r="AB1214" s="82"/>
      <c r="AC1214" s="82"/>
      <c r="AD1214" s="82"/>
      <c r="AE1214" s="82"/>
      <c r="AF1214" s="82"/>
      <c r="AG1214" s="82"/>
    </row>
    <row r="1215" spans="1:33" ht="238.5" hidden="1">
      <c r="A1215" s="146">
        <v>44445</v>
      </c>
      <c r="B1215" s="82" t="str">
        <f t="shared" si="40"/>
        <v>Hongbt12</v>
      </c>
      <c r="C1215" s="82" t="s">
        <v>78</v>
      </c>
      <c r="D1215" s="82" t="s">
        <v>79</v>
      </c>
      <c r="E1215" s="82" t="s">
        <v>48</v>
      </c>
      <c r="F1215" s="17" t="str">
        <f t="shared" si="38"/>
        <v>Fail CV</v>
      </c>
      <c r="G1215" s="147" t="s">
        <v>2187</v>
      </c>
      <c r="H1215" s="197">
        <v>834050897</v>
      </c>
      <c r="I1215" s="148" t="s">
        <v>4534</v>
      </c>
      <c r="J1215" s="198"/>
      <c r="K1215" s="157" t="s">
        <v>4535</v>
      </c>
      <c r="L1215" s="152" t="str">
        <f ca="1">IFERROR(__xludf.DUMMYFUNCTION("if(or(countifs($H$3:H134,H134)&gt;1, countifs($I$3:I134,I134)&gt;1),""Trùng"",if(or(COUNTIFS('Data tổng'!$I:$I,$I134)&gt;1,COUNTIFS('Data tổng'!$H:$H,$H134)&gt;1),""Trùng ""&amp;FILTER('Data tổng'!$B:$B,'Data tổng'!$I:$I=$I134,'Data tổng'!$B:$B&lt;&gt;$B134),""ok""))"),"ok")</f>
        <v>ok</v>
      </c>
      <c r="M1215" s="147" t="s">
        <v>112</v>
      </c>
      <c r="N1215" s="82"/>
      <c r="O1215" s="82"/>
      <c r="P1215" s="82"/>
      <c r="Q1215" s="82"/>
      <c r="R1215" s="82"/>
      <c r="S1215" s="82"/>
      <c r="T1215" s="82"/>
      <c r="U1215" s="153" t="s">
        <v>4536</v>
      </c>
      <c r="V1215" s="154"/>
      <c r="W1215" s="82" t="s">
        <v>47</v>
      </c>
      <c r="X1215" s="82"/>
      <c r="Y1215" s="160"/>
      <c r="Z1215" s="82"/>
      <c r="AA1215" s="82"/>
      <c r="AB1215" s="82"/>
      <c r="AC1215" s="82"/>
      <c r="AD1215" s="82"/>
      <c r="AE1215" s="82"/>
      <c r="AF1215" s="82"/>
      <c r="AG1215" s="82"/>
    </row>
    <row r="1216" spans="1:33" ht="238.5" hidden="1">
      <c r="A1216" s="146">
        <v>44466</v>
      </c>
      <c r="B1216" s="82" t="str">
        <f t="shared" si="40"/>
        <v>Hongbt12</v>
      </c>
      <c r="C1216" s="82" t="s">
        <v>78</v>
      </c>
      <c r="D1216" s="82" t="s">
        <v>417</v>
      </c>
      <c r="E1216" s="82" t="s">
        <v>48</v>
      </c>
      <c r="F1216" s="17" t="str">
        <f t="shared" si="38"/>
        <v>Fail Phỏng vấn</v>
      </c>
      <c r="G1216" s="147" t="s">
        <v>4537</v>
      </c>
      <c r="H1216" s="197">
        <v>922016286</v>
      </c>
      <c r="I1216" s="148" t="s">
        <v>4538</v>
      </c>
      <c r="J1216" s="160">
        <v>1</v>
      </c>
      <c r="K1216" s="157" t="s">
        <v>4539</v>
      </c>
      <c r="L1216" s="152" t="str">
        <f ca="1">IFERROR(__xludf.DUMMYFUNCTION("if(or(countifs($H$3:H135,H135)&gt;1, countifs($I$3:I135,I135)&gt;1),""Trùng"",if(or(COUNTIFS('Data tổng'!$I:$I,$I135)&gt;1,COUNTIFS('Data tổng'!$H:$H,$H135)&gt;1),""Trùng ""&amp;FILTER('Data tổng'!$B:$B,'Data tổng'!$I:$I=$I135,'Data tổng'!$B:$B&lt;&gt;$B135),""ok""))"),"ok")</f>
        <v>ok</v>
      </c>
      <c r="M1216" s="147" t="s">
        <v>217</v>
      </c>
      <c r="N1216" s="82"/>
      <c r="O1216" s="82"/>
      <c r="P1216" s="82"/>
      <c r="Q1216" s="82"/>
      <c r="R1216" s="82"/>
      <c r="S1216" s="82"/>
      <c r="T1216" s="82"/>
      <c r="U1216" s="153" t="s">
        <v>4540</v>
      </c>
      <c r="V1216" s="154"/>
      <c r="W1216" s="82" t="s">
        <v>57</v>
      </c>
      <c r="X1216" s="164">
        <v>44437</v>
      </c>
      <c r="Y1216" s="156">
        <v>0.39583333333333331</v>
      </c>
      <c r="Z1216" s="82" t="s">
        <v>160</v>
      </c>
      <c r="AA1216" s="82" t="s">
        <v>47</v>
      </c>
      <c r="AB1216" s="82"/>
      <c r="AC1216" s="82"/>
      <c r="AD1216" s="82"/>
      <c r="AE1216" s="82"/>
      <c r="AF1216" s="82"/>
      <c r="AG1216" s="82"/>
    </row>
    <row r="1217" spans="1:33" ht="226" hidden="1">
      <c r="A1217" s="146">
        <v>44446</v>
      </c>
      <c r="B1217" s="82" t="str">
        <f t="shared" si="40"/>
        <v>Hongbt12</v>
      </c>
      <c r="C1217" s="82" t="s">
        <v>554</v>
      </c>
      <c r="D1217" s="82" t="s">
        <v>417</v>
      </c>
      <c r="E1217" s="82"/>
      <c r="F1217" s="17" t="str">
        <f t="shared" si="38"/>
        <v>Fail Phỏng vấn</v>
      </c>
      <c r="G1217" s="147" t="s">
        <v>4541</v>
      </c>
      <c r="H1217" s="148">
        <v>363503879</v>
      </c>
      <c r="I1217" s="148" t="s">
        <v>4542</v>
      </c>
      <c r="J1217" s="150"/>
      <c r="K1217" s="157" t="s">
        <v>4543</v>
      </c>
      <c r="L1217" s="152" t="str">
        <f ca="1">IFERROR(__xludf.DUMMYFUNCTION("if(or(countifs($H$3:H136,H136)&gt;1, countifs($I$3:I136,I136)&gt;1),""Trùng"",if(or(COUNTIFS('Data tổng'!$I:$I,$I136)&gt;1,COUNTIFS('Data tổng'!$H:$H,$H136)&gt;1),""Trùng ""&amp;FILTER('Data tổng'!$B:$B,'Data tổng'!$I:$I=$I136,'Data tổng'!$B:$B&lt;&gt;$B136),""ok""))"),"ok")</f>
        <v>ok</v>
      </c>
      <c r="M1217" s="147" t="s">
        <v>294</v>
      </c>
      <c r="N1217" s="82"/>
      <c r="O1217" s="82"/>
      <c r="P1217" s="82"/>
      <c r="Q1217" s="82" t="s">
        <v>44</v>
      </c>
      <c r="R1217" s="82"/>
      <c r="S1217" s="82"/>
      <c r="T1217" s="82"/>
      <c r="U1217" s="153" t="s">
        <v>4544</v>
      </c>
      <c r="V1217" s="154"/>
      <c r="W1217" s="82" t="s">
        <v>57</v>
      </c>
      <c r="X1217" s="155">
        <v>44461</v>
      </c>
      <c r="Y1217" s="156">
        <v>0.66666666666666663</v>
      </c>
      <c r="Z1217" s="82" t="s">
        <v>995</v>
      </c>
      <c r="AA1217" s="82" t="s">
        <v>47</v>
      </c>
      <c r="AB1217" s="82"/>
      <c r="AC1217" s="82"/>
      <c r="AD1217" s="82"/>
      <c r="AE1217" s="82"/>
      <c r="AF1217" s="82"/>
      <c r="AG1217" s="82"/>
    </row>
    <row r="1218" spans="1:33" ht="138.5" hidden="1">
      <c r="A1218" s="146">
        <v>44446</v>
      </c>
      <c r="B1218" s="82" t="str">
        <f t="shared" si="40"/>
        <v>Hongbt12</v>
      </c>
      <c r="C1218" s="82" t="s">
        <v>263</v>
      </c>
      <c r="D1218" s="82" t="s">
        <v>417</v>
      </c>
      <c r="E1218" s="82"/>
      <c r="F1218" s="17" t="str">
        <f t="shared" si="38"/>
        <v>Fail Phỏng vấn</v>
      </c>
      <c r="G1218" s="147" t="s">
        <v>4545</v>
      </c>
      <c r="H1218" s="148">
        <v>942302818</v>
      </c>
      <c r="I1218" s="148" t="s">
        <v>4546</v>
      </c>
      <c r="J1218" s="150"/>
      <c r="K1218" s="157" t="s">
        <v>4547</v>
      </c>
      <c r="L1218" s="152" t="str">
        <f ca="1">IFERROR(__xludf.DUMMYFUNCTION("if(or(countifs($H$3:H137,H137)&gt;1, countifs($I$3:I137,I137)&gt;1),""Trùng"",if(or(COUNTIFS('Data tổng'!$I:$I,$I137)&gt;1,COUNTIFS('Data tổng'!$H:$H,$H137)&gt;1),""Trùng ""&amp;FILTER('Data tổng'!$B:$B,'Data tổng'!$I:$I=$I137,'Data tổng'!$B:$B&lt;&gt;$B137),""ok""))"),"ok")</f>
        <v>ok</v>
      </c>
      <c r="M1218" s="147" t="s">
        <v>824</v>
      </c>
      <c r="N1218" s="82" t="s">
        <v>825</v>
      </c>
      <c r="O1218" s="82"/>
      <c r="P1218" s="82"/>
      <c r="Q1218" s="82"/>
      <c r="R1218" s="82"/>
      <c r="S1218" s="82"/>
      <c r="T1218" s="82"/>
      <c r="U1218" s="153" t="s">
        <v>4548</v>
      </c>
      <c r="V1218" s="154">
        <v>44446</v>
      </c>
      <c r="W1218" s="82" t="s">
        <v>57</v>
      </c>
      <c r="X1218" s="155">
        <v>44449</v>
      </c>
      <c r="Y1218" s="156">
        <v>0.45833333333333331</v>
      </c>
      <c r="Z1218" s="82" t="s">
        <v>194</v>
      </c>
      <c r="AA1218" s="82" t="s">
        <v>47</v>
      </c>
      <c r="AB1218" s="82"/>
      <c r="AC1218" s="82"/>
      <c r="AD1218" s="82"/>
      <c r="AE1218" s="82"/>
      <c r="AF1218" s="82"/>
      <c r="AG1218" s="82"/>
    </row>
    <row r="1219" spans="1:33" ht="238.5" hidden="1">
      <c r="A1219" s="146">
        <v>44447</v>
      </c>
      <c r="B1219" s="82" t="str">
        <f t="shared" si="40"/>
        <v>Hongbt12</v>
      </c>
      <c r="C1219" s="82" t="s">
        <v>78</v>
      </c>
      <c r="D1219" s="82" t="s">
        <v>79</v>
      </c>
      <c r="E1219" s="82"/>
      <c r="F1219" s="17" t="str">
        <f t="shared" si="38"/>
        <v>Fail CV</v>
      </c>
      <c r="G1219" s="147" t="s">
        <v>4549</v>
      </c>
      <c r="H1219" s="148">
        <v>328628678</v>
      </c>
      <c r="I1219" s="148" t="s">
        <v>4550</v>
      </c>
      <c r="J1219" s="150"/>
      <c r="K1219" s="157" t="s">
        <v>4551</v>
      </c>
      <c r="L1219" s="152" t="str">
        <f ca="1">IFERROR(__xludf.DUMMYFUNCTION("if(or(countifs($H$3:H138,H138)&gt;1, countifs($I$3:I138,I138)&gt;1),""Trùng"",if(or(COUNTIFS('Data tổng'!$I:$I,$I138)&gt;1,COUNTIFS('Data tổng'!$H:$H,$H138)&gt;1),""Trùng ""&amp;FILTER('Data tổng'!$B:$B,'Data tổng'!$I:$I=$I138,'Data tổng'!$B:$B&lt;&gt;$B138),""ok""))"),"ok")</f>
        <v>ok</v>
      </c>
      <c r="M1219" s="147" t="s">
        <v>112</v>
      </c>
      <c r="N1219" s="82"/>
      <c r="O1219" s="82"/>
      <c r="P1219" s="82"/>
      <c r="Q1219" s="82"/>
      <c r="R1219" s="82"/>
      <c r="S1219" s="82"/>
      <c r="T1219" s="82"/>
      <c r="U1219" s="153" t="s">
        <v>4552</v>
      </c>
      <c r="V1219" s="154"/>
      <c r="W1219" s="82" t="s">
        <v>47</v>
      </c>
      <c r="X1219" s="155"/>
      <c r="Y1219" s="160"/>
      <c r="Z1219" s="82"/>
      <c r="AA1219" s="82"/>
      <c r="AB1219" s="82"/>
      <c r="AC1219" s="82"/>
      <c r="AD1219" s="82"/>
      <c r="AE1219" s="82"/>
      <c r="AF1219" s="82"/>
      <c r="AG1219" s="82"/>
    </row>
    <row r="1220" spans="1:33" ht="226">
      <c r="A1220" s="409">
        <v>44609</v>
      </c>
      <c r="B1220" s="82" t="s">
        <v>4070</v>
      </c>
      <c r="C1220" s="82" t="s">
        <v>250</v>
      </c>
      <c r="D1220" s="82" t="s">
        <v>79</v>
      </c>
      <c r="E1220" s="82"/>
      <c r="F1220" s="17" t="str">
        <f t="shared" si="38"/>
        <v>Đã onboard</v>
      </c>
      <c r="G1220" s="147" t="s">
        <v>4553</v>
      </c>
      <c r="H1220" s="148">
        <v>972312908</v>
      </c>
      <c r="I1220" s="148" t="s">
        <v>4554</v>
      </c>
      <c r="J1220" s="150"/>
      <c r="K1220" s="128" t="s">
        <v>4555</v>
      </c>
      <c r="L1220" s="152" t="str">
        <f ca="1">IFERROR(__xludf.DUMMYFUNCTION("if(or(countifs($H$3:H139,H139)&gt;1, countifs($I$3:I139,I139)&gt;1),""Trùng"",if(or(COUNTIFS('Data tổng'!$I:$I,$I139)&gt;1,COUNTIFS('Data tổng'!$H:$H,$H139)&gt;1),""Trùng ""&amp;FILTER('Data tổng'!$B:$B,'Data tổng'!$I:$I=$I139,'Data tổng'!$B:$B&lt;&gt;$B139),""ok""))"),"ok")</f>
        <v>ok</v>
      </c>
      <c r="M1220" s="147" t="s">
        <v>112</v>
      </c>
      <c r="N1220" s="82" t="s">
        <v>4556</v>
      </c>
      <c r="O1220" s="82"/>
      <c r="P1220" s="82"/>
      <c r="Q1220" s="82"/>
      <c r="R1220" s="82"/>
      <c r="S1220" s="82"/>
      <c r="T1220" s="82"/>
      <c r="U1220" s="201" t="s">
        <v>4557</v>
      </c>
      <c r="V1220" s="154"/>
      <c r="W1220" s="82" t="s">
        <v>57</v>
      </c>
      <c r="X1220" s="155">
        <v>44609</v>
      </c>
      <c r="Y1220" s="156">
        <v>0.66666666666666663</v>
      </c>
      <c r="Z1220" s="82" t="s">
        <v>4558</v>
      </c>
      <c r="AA1220" s="82" t="s">
        <v>57</v>
      </c>
      <c r="AB1220" s="174">
        <v>44610</v>
      </c>
      <c r="AC1220" s="82" t="s">
        <v>65</v>
      </c>
      <c r="AD1220" s="164">
        <v>44635</v>
      </c>
      <c r="AE1220" s="82" t="s">
        <v>65</v>
      </c>
      <c r="AF1220" s="82" t="s">
        <v>1448</v>
      </c>
      <c r="AG1220" s="165">
        <v>18000000</v>
      </c>
    </row>
    <row r="1221" spans="1:33" ht="101" hidden="1">
      <c r="A1221" s="146">
        <v>44447</v>
      </c>
      <c r="B1221" s="82" t="str">
        <f t="shared" ref="B1221:B1222" si="41">IF(A1221&lt;&gt;"",B1220,"")</f>
        <v>Hongbt12</v>
      </c>
      <c r="C1221" s="82" t="s">
        <v>78</v>
      </c>
      <c r="D1221" s="82" t="s">
        <v>79</v>
      </c>
      <c r="E1221" s="82"/>
      <c r="F1221" s="17" t="str">
        <f t="shared" si="38"/>
        <v>Đã nhận được CV</v>
      </c>
      <c r="G1221" s="147" t="s">
        <v>2722</v>
      </c>
      <c r="H1221" s="148">
        <v>981501903</v>
      </c>
      <c r="I1221" s="148" t="s">
        <v>4559</v>
      </c>
      <c r="J1221" s="150"/>
      <c r="K1221" s="157" t="s">
        <v>4560</v>
      </c>
      <c r="L1221" s="152" t="str">
        <f ca="1">IFERROR(__xludf.DUMMYFUNCTION("if(or(countifs($H$3:H140,H140)&gt;1, countifs($I$3:I140,I140)&gt;1),""Trùng"",if(or(COUNTIFS('Data tổng'!$I:$I,$I140)&gt;1,COUNTIFS('Data tổng'!$H:$H,$H140)&gt;1),""Trùng ""&amp;FILTER('Data tổng'!$B:$B,'Data tổng'!$I:$I=$I140,'Data tổng'!$B:$B&lt;&gt;$B140),""ok""))"),"ok")</f>
        <v>ok</v>
      </c>
      <c r="M1221" s="147" t="s">
        <v>294</v>
      </c>
      <c r="N1221" s="82"/>
      <c r="O1221" s="153"/>
      <c r="P1221" s="82"/>
      <c r="Q1221" s="82"/>
      <c r="R1221" s="82"/>
      <c r="S1221" s="82"/>
      <c r="T1221" s="82"/>
      <c r="U1221" s="153" t="s">
        <v>4561</v>
      </c>
      <c r="V1221" s="154"/>
      <c r="W1221" s="82" t="s">
        <v>731</v>
      </c>
      <c r="X1221" s="155"/>
      <c r="Y1221" s="160"/>
      <c r="Z1221" s="82"/>
      <c r="AA1221" s="82"/>
      <c r="AB1221" s="82"/>
      <c r="AC1221" s="82"/>
      <c r="AD1221" s="82"/>
      <c r="AE1221" s="82"/>
      <c r="AF1221" s="82"/>
      <c r="AG1221" s="82"/>
    </row>
    <row r="1222" spans="1:33" ht="88.5" hidden="1">
      <c r="A1222" s="146">
        <v>44447</v>
      </c>
      <c r="B1222" s="82" t="str">
        <f t="shared" si="41"/>
        <v>Hongbt12</v>
      </c>
      <c r="C1222" s="82" t="s">
        <v>78</v>
      </c>
      <c r="D1222" s="82" t="s">
        <v>79</v>
      </c>
      <c r="E1222" s="82"/>
      <c r="F1222" s="17" t="str">
        <f t="shared" si="38"/>
        <v>Fail CV</v>
      </c>
      <c r="G1222" s="147" t="s">
        <v>4562</v>
      </c>
      <c r="H1222" s="148">
        <v>336501177</v>
      </c>
      <c r="I1222" s="148" t="s">
        <v>2683</v>
      </c>
      <c r="J1222" s="150"/>
      <c r="K1222" s="157" t="s">
        <v>4563</v>
      </c>
      <c r="L1222" s="152" t="str">
        <f ca="1">IFERROR(__xludf.DUMMYFUNCTION("if(or(countifs($H$3:H141,H141)&gt;1, countifs($I$3:I141,I141)&gt;1),""Trùng"",if(or(COUNTIFS('Data tổng'!$I:$I,$I141)&gt;1,COUNTIFS('Data tổng'!$H:$H,$H141)&gt;1),""Trùng ""&amp;FILTER('Data tổng'!$B:$B,'Data tổng'!$I:$I=$I141,'Data tổng'!$B:$B&lt;&gt;$B141),""ok""))"),"ok")</f>
        <v>ok</v>
      </c>
      <c r="M1222" s="147" t="s">
        <v>294</v>
      </c>
      <c r="N1222" s="82"/>
      <c r="O1222" s="82"/>
      <c r="P1222" s="82"/>
      <c r="Q1222" s="82"/>
      <c r="R1222" s="82"/>
      <c r="S1222" s="82"/>
      <c r="T1222" s="82"/>
      <c r="U1222" s="153" t="s">
        <v>4564</v>
      </c>
      <c r="V1222" s="154"/>
      <c r="W1222" s="82" t="s">
        <v>47</v>
      </c>
      <c r="X1222" s="155"/>
      <c r="Y1222" s="160"/>
      <c r="Z1222" s="82"/>
      <c r="AA1222" s="82"/>
      <c r="AB1222" s="82"/>
      <c r="AC1222" s="82"/>
      <c r="AD1222" s="82"/>
      <c r="AE1222" s="82"/>
      <c r="AF1222" s="82"/>
      <c r="AG1222" s="82"/>
    </row>
    <row r="1223" spans="1:33" ht="251" hidden="1">
      <c r="A1223" s="146">
        <v>44449</v>
      </c>
      <c r="B1223" s="82" t="s">
        <v>4070</v>
      </c>
      <c r="C1223" s="82" t="s">
        <v>78</v>
      </c>
      <c r="D1223" s="82" t="s">
        <v>79</v>
      </c>
      <c r="E1223" s="82"/>
      <c r="F1223" s="17" t="str">
        <f t="shared" si="38"/>
        <v>Từ chối Phỏng vấn</v>
      </c>
      <c r="G1223" s="147" t="s">
        <v>4565</v>
      </c>
      <c r="H1223" s="148">
        <v>984306567</v>
      </c>
      <c r="I1223" s="202" t="s">
        <v>4566</v>
      </c>
      <c r="J1223" s="150"/>
      <c r="K1223" s="157" t="s">
        <v>4567</v>
      </c>
      <c r="L1223" s="152" t="str">
        <f ca="1">IFERROR(__xludf.DUMMYFUNCTION("if(or(countifs($H$3:H142,H142)&gt;1, countifs($I$3:I142,I142)&gt;1),""Trùng"",if(or(COUNTIFS('Data tổng'!$I:$I,$I142)&gt;1,COUNTIFS('Data tổng'!$H:$H,$H142)&gt;1),""Trùng ""&amp;FILTER('Data tổng'!$B:$B,'Data tổng'!$I:$I=$I142,'Data tổng'!$B:$B&lt;&gt;$B142),""ok""))"),"ok")</f>
        <v>ok</v>
      </c>
      <c r="M1223" s="147" t="s">
        <v>40</v>
      </c>
      <c r="N1223" s="82"/>
      <c r="O1223" s="82"/>
      <c r="P1223" s="82"/>
      <c r="Q1223" s="82"/>
      <c r="R1223" s="82"/>
      <c r="S1223" s="82"/>
      <c r="T1223" s="82"/>
      <c r="U1223" s="153" t="s">
        <v>4568</v>
      </c>
      <c r="V1223" s="154"/>
      <c r="W1223" s="82" t="s">
        <v>57</v>
      </c>
      <c r="X1223" s="155">
        <v>44466</v>
      </c>
      <c r="Y1223" s="156">
        <v>0.60416666666666663</v>
      </c>
      <c r="Z1223" s="82" t="s">
        <v>160</v>
      </c>
      <c r="AA1223" s="82" t="s">
        <v>58</v>
      </c>
      <c r="AB1223" s="82"/>
      <c r="AC1223" s="82"/>
      <c r="AD1223" s="82"/>
      <c r="AE1223" s="82"/>
      <c r="AF1223" s="82"/>
      <c r="AG1223" s="82"/>
    </row>
    <row r="1224" spans="1:33" ht="38.5" hidden="1">
      <c r="A1224" s="146">
        <v>44449</v>
      </c>
      <c r="B1224" s="82" t="s">
        <v>4070</v>
      </c>
      <c r="C1224" s="82" t="s">
        <v>145</v>
      </c>
      <c r="D1224" s="82" t="s">
        <v>35</v>
      </c>
      <c r="E1224" s="82"/>
      <c r="F1224" s="17" t="str">
        <f t="shared" si="38"/>
        <v>Đã nhận được CV</v>
      </c>
      <c r="G1224" s="147" t="s">
        <v>4569</v>
      </c>
      <c r="H1224" s="148">
        <v>945865587</v>
      </c>
      <c r="I1224" s="149" t="s">
        <v>4570</v>
      </c>
      <c r="J1224" s="150"/>
      <c r="K1224" s="157" t="s">
        <v>4571</v>
      </c>
      <c r="L1224" s="152" t="str">
        <f ca="1">IFERROR(__xludf.DUMMYFUNCTION("if(or(countifs($H$3:H143,H143)&gt;1, countifs($I$3:I143,I143)&gt;1),""Trùng"",if(or(COUNTIFS('Data tổng'!$I:$I,$I143)&gt;1,COUNTIFS('Data tổng'!$H:$H,$H143)&gt;1),""Trùng ""&amp;FILTER('Data tổng'!$B:$B,'Data tổng'!$I:$I=$I143,'Data tổng'!$B:$B&lt;&gt;$B143),""ok""))"),"ok")</f>
        <v>ok</v>
      </c>
      <c r="M1224" s="147" t="s">
        <v>40</v>
      </c>
      <c r="N1224" s="82"/>
      <c r="O1224" s="82"/>
      <c r="P1224" s="82"/>
      <c r="Q1224" s="82"/>
      <c r="R1224" s="82"/>
      <c r="S1224" s="82"/>
      <c r="T1224" s="82"/>
      <c r="U1224" s="153" t="s">
        <v>4572</v>
      </c>
      <c r="V1224" s="154"/>
      <c r="W1224" s="82"/>
      <c r="X1224" s="155"/>
      <c r="Y1224" s="160"/>
      <c r="Z1224" s="82"/>
      <c r="AA1224" s="82"/>
      <c r="AB1224" s="82"/>
      <c r="AC1224" s="82"/>
      <c r="AD1224" s="82"/>
      <c r="AE1224" s="82"/>
      <c r="AF1224" s="82"/>
      <c r="AG1224" s="82"/>
    </row>
    <row r="1225" spans="1:33" ht="88.5" hidden="1">
      <c r="A1225" s="203">
        <v>44453</v>
      </c>
      <c r="B1225" s="82" t="s">
        <v>4070</v>
      </c>
      <c r="C1225" s="82" t="s">
        <v>3918</v>
      </c>
      <c r="D1225" s="82" t="s">
        <v>457</v>
      </c>
      <c r="E1225" s="82"/>
      <c r="F1225" s="17" t="str">
        <f>IF(A1225="","",IF(AE1225="Yes", "Đã onboard", IF(AE1225="No", "Không onboard", IF(AC1225="Yes", "Đồng ý offer", IF(AC1225="Consider", "Cân nhắc offer",IF(AC1225="No", "Từ chối offer", IF(AA1225="Pass", "Pass Phỏng vấn", IF(AA1225="Fail", "Fail Phỏng vấn", IF(AA1225="Cancel", "Hủy Phỏng vấn", IF(AA1225="Reject", "Từ chối Phỏng vấn", IF(AA1225="Consider", "Cân nhắc KQ PV", IF(AND(X1225&lt;&gt;"",AA1225="",W1225="Pass"), "Có lịch PV",IF(W1225="Pass","Pass CV",IF(W1225="Fail","Fail CV",IF(W1225="Reject","Từ chối ứng tuyển", IF(W1225="Consider","Cân nhắc CV","Đã nhận được CV"))))))))))))))))</f>
        <v>Fail Phỏng vấn</v>
      </c>
      <c r="G1225" s="147" t="s">
        <v>4573</v>
      </c>
      <c r="H1225" s="148">
        <v>913226979</v>
      </c>
      <c r="I1225" s="149" t="s">
        <v>4574</v>
      </c>
      <c r="J1225" s="150"/>
      <c r="K1225" s="157" t="s">
        <v>4575</v>
      </c>
      <c r="L1225" s="152" t="str">
        <f ca="1">IFERROR(__xludf.DUMMYFUNCTION("if(or(countifs($H$3:H144,H144)&gt;1, countifs($I$3:I144,I144)&gt;1),""Trùng"",if(or(COUNTIFS('Data tổng'!$I:$I,$I144)&gt;1,COUNTIFS('Data tổng'!$H:$H,$H144)&gt;1),""Trùng ""&amp;FILTER('Data tổng'!$B:$B,'Data tổng'!$I:$I=$I144,'Data tổng'!$B:$B&lt;&gt;$B144),""ok""))"),"ok")</f>
        <v>ok</v>
      </c>
      <c r="M1225" s="147" t="s">
        <v>40</v>
      </c>
      <c r="N1225" s="82"/>
      <c r="O1225" s="82"/>
      <c r="P1225" s="82"/>
      <c r="Q1225" s="82"/>
      <c r="R1225" s="82"/>
      <c r="S1225" s="82"/>
      <c r="T1225" s="82"/>
      <c r="U1225" s="153" t="s">
        <v>4576</v>
      </c>
      <c r="V1225" s="154">
        <v>44453</v>
      </c>
      <c r="W1225" s="82" t="s">
        <v>57</v>
      </c>
      <c r="X1225" s="155">
        <v>44456</v>
      </c>
      <c r="Y1225" s="156">
        <v>0.75</v>
      </c>
      <c r="Z1225" s="82" t="s">
        <v>64</v>
      </c>
      <c r="AA1225" s="82" t="s">
        <v>47</v>
      </c>
      <c r="AB1225" s="82"/>
      <c r="AC1225" s="82"/>
      <c r="AD1225" s="82"/>
      <c r="AE1225" s="82"/>
      <c r="AF1225" s="82"/>
      <c r="AG1225" s="82"/>
    </row>
    <row r="1226" spans="1:33" ht="26" hidden="1">
      <c r="A1226" s="146">
        <v>44453</v>
      </c>
      <c r="B1226" s="82" t="s">
        <v>4070</v>
      </c>
      <c r="C1226" s="82" t="s">
        <v>78</v>
      </c>
      <c r="D1226" s="82" t="s">
        <v>417</v>
      </c>
      <c r="E1226" s="82"/>
      <c r="F1226" s="17" t="str">
        <f t="shared" ref="F1226:F1250" si="42">IF(G1226="","",IF(AE1226="Yes", "Đã onboard", IF(AE1226="No", "Không onboard", IF(AC1226="Yes", "Đồng ý offer", IF(AC1226="Consider", "Cân nhắc offer",IF(AC1226="No", "Từ chối offer", IF(AA1226="Pass", "Pass Phỏng vấn", IF(AA1226="Fail", "Fail Phỏng vấn", IF(AA1226="Cancel", "Hủy Phỏng vấn", IF(AA1226="Reject", "Từ chối Phỏng vấn", IF(AA1226="Consider", "Cân nhắc KQ PV", IF(AND(X1226&lt;&gt;"",AA1226="",W1226="Pass"), "Có lịch PV",IF(W1226="Pass","Pass CV",IF(W1226="Fail","Fail CV",IF(W1226="Reject","Từ chối ứng tuyển", IF(W1226="Consider","Cân nhắc CV","Đã nhận được CV"))))))))))))))))</f>
        <v>Đã nhận được CV</v>
      </c>
      <c r="G1226" s="147" t="s">
        <v>4577</v>
      </c>
      <c r="H1226" s="204">
        <v>389954259</v>
      </c>
      <c r="I1226" s="148" t="s">
        <v>4578</v>
      </c>
      <c r="J1226" s="150"/>
      <c r="K1226" s="151" t="s">
        <v>4579</v>
      </c>
      <c r="L1226" s="152" t="str">
        <f ca="1">IFERROR(__xludf.DUMMYFUNCTION("if(or(countifs($H$3:H145,H145)&gt;1, countifs($I$3:I145,I145)&gt;1),""Trùng"",if(or(COUNTIFS('Data tổng'!$I:$I,$I145)&gt;1,COUNTIFS('Data tổng'!$H:$H,$H145)&gt;1),""Trùng ""&amp;FILTER('Data tổng'!$B:$B,'Data tổng'!$I:$I=$I145,'Data tổng'!$B:$B&lt;&gt;$B145),""ok""))"),"ok")</f>
        <v>ok</v>
      </c>
      <c r="M1226" s="147" t="s">
        <v>40</v>
      </c>
      <c r="N1226" s="82" t="s">
        <v>616</v>
      </c>
      <c r="O1226" s="82"/>
      <c r="P1226" s="82"/>
      <c r="Q1226" s="82"/>
      <c r="R1226" s="82"/>
      <c r="S1226" s="82"/>
      <c r="T1226" s="82"/>
      <c r="U1226" s="161" t="s">
        <v>4580</v>
      </c>
      <c r="V1226" s="154"/>
      <c r="W1226" s="82"/>
      <c r="X1226" s="155"/>
      <c r="Y1226" s="160"/>
      <c r="Z1226" s="82"/>
      <c r="AA1226" s="82"/>
      <c r="AB1226" s="82"/>
      <c r="AC1226" s="82"/>
      <c r="AD1226" s="82"/>
      <c r="AE1226" s="82"/>
      <c r="AF1226" s="82"/>
      <c r="AG1226" s="82"/>
    </row>
    <row r="1227" spans="1:33" ht="263.5" hidden="1">
      <c r="A1227" s="205">
        <v>44454</v>
      </c>
      <c r="B1227" s="82" t="s">
        <v>4070</v>
      </c>
      <c r="C1227" s="82" t="s">
        <v>78</v>
      </c>
      <c r="D1227" s="82" t="s">
        <v>417</v>
      </c>
      <c r="E1227" s="82"/>
      <c r="F1227" s="17" t="str">
        <f t="shared" si="42"/>
        <v>Đã onboard</v>
      </c>
      <c r="G1227" s="147" t="s">
        <v>4581</v>
      </c>
      <c r="H1227" s="148">
        <v>779394640</v>
      </c>
      <c r="I1227" s="148" t="s">
        <v>4582</v>
      </c>
      <c r="J1227" s="150"/>
      <c r="K1227" s="157" t="s">
        <v>4583</v>
      </c>
      <c r="L1227" s="152" t="str">
        <f ca="1">IFERROR(__xludf.DUMMYFUNCTION("if(or(countifs($H$3:H146,H146)&gt;1, countifs($I$3:I146,I146)&gt;1),""Trùng"",if(or(COUNTIFS('Data tổng'!$I:$I,$I146)&gt;1,COUNTIFS('Data tổng'!$H:$H,$H146)&gt;1),""Trùng ""&amp;FILTER('Data tổng'!$B:$B,'Data tổng'!$I:$I=$I146,'Data tổng'!$B:$B&lt;&gt;$B146),""ok""))"),"ok")</f>
        <v>ok</v>
      </c>
      <c r="M1227" s="147" t="s">
        <v>112</v>
      </c>
      <c r="N1227" s="82"/>
      <c r="O1227" s="82"/>
      <c r="P1227" s="82"/>
      <c r="Q1227" s="82"/>
      <c r="R1227" s="82"/>
      <c r="S1227" s="82"/>
      <c r="T1227" s="82"/>
      <c r="U1227" s="153" t="s">
        <v>4584</v>
      </c>
      <c r="V1227" s="154"/>
      <c r="W1227" s="82" t="s">
        <v>57</v>
      </c>
      <c r="X1227" s="155">
        <v>44488</v>
      </c>
      <c r="Y1227" s="156">
        <v>0.625</v>
      </c>
      <c r="Z1227" s="82" t="s">
        <v>827</v>
      </c>
      <c r="AA1227" s="82" t="s">
        <v>57</v>
      </c>
      <c r="AB1227" s="164">
        <v>44489</v>
      </c>
      <c r="AC1227" s="82" t="s">
        <v>65</v>
      </c>
      <c r="AD1227" s="164">
        <v>44494</v>
      </c>
      <c r="AE1227" s="82" t="s">
        <v>65</v>
      </c>
      <c r="AF1227" s="82"/>
      <c r="AG1227" s="165">
        <v>20000000</v>
      </c>
    </row>
    <row r="1228" spans="1:33" ht="26" hidden="1">
      <c r="A1228" s="146">
        <v>44454</v>
      </c>
      <c r="B1228" s="82" t="s">
        <v>4070</v>
      </c>
      <c r="C1228" s="82" t="s">
        <v>250</v>
      </c>
      <c r="D1228" s="82" t="s">
        <v>79</v>
      </c>
      <c r="E1228" s="82"/>
      <c r="F1228" s="17" t="str">
        <f t="shared" si="42"/>
        <v>Fail CV</v>
      </c>
      <c r="G1228" s="147" t="s">
        <v>4585</v>
      </c>
      <c r="H1228" s="149" t="s">
        <v>4586</v>
      </c>
      <c r="I1228" s="149" t="s">
        <v>4587</v>
      </c>
      <c r="J1228" s="150"/>
      <c r="K1228" s="157" t="s">
        <v>4588</v>
      </c>
      <c r="L1228" s="152" t="str">
        <f ca="1">IFERROR(__xludf.DUMMYFUNCTION("if(or(countifs($H$3:H147,H147)&gt;1, countifs($I$3:I147,I147)&gt;1),""Trùng"",if(or(COUNTIFS('Data tổng'!$I:$I,$I147)&gt;1,COUNTIFS('Data tổng'!$H:$H,$H147)&gt;1),""Trùng ""&amp;FILTER('Data tổng'!$B:$B,'Data tổng'!$I:$I=$I147,'Data tổng'!$B:$B&lt;&gt;$B147),""ok""))"),"ok")</f>
        <v>ok</v>
      </c>
      <c r="M1228" s="147" t="s">
        <v>112</v>
      </c>
      <c r="N1228" s="82"/>
      <c r="O1228" s="82"/>
      <c r="P1228" s="82"/>
      <c r="Q1228" s="82"/>
      <c r="R1228" s="82"/>
      <c r="S1228" s="82"/>
      <c r="T1228" s="82"/>
      <c r="U1228" s="153" t="s">
        <v>4589</v>
      </c>
      <c r="V1228" s="154"/>
      <c r="W1228" s="82" t="s">
        <v>47</v>
      </c>
      <c r="X1228" s="155"/>
      <c r="Y1228" s="160"/>
      <c r="Z1228" s="82"/>
      <c r="AA1228" s="82"/>
      <c r="AB1228" s="82"/>
      <c r="AC1228" s="82"/>
      <c r="AD1228" s="82"/>
      <c r="AE1228" s="82"/>
      <c r="AF1228" s="82"/>
      <c r="AG1228" s="82"/>
    </row>
    <row r="1229" spans="1:33" ht="26" hidden="1">
      <c r="A1229" s="146">
        <v>44455</v>
      </c>
      <c r="B1229" s="82" t="s">
        <v>4070</v>
      </c>
      <c r="C1229" s="82" t="s">
        <v>155</v>
      </c>
      <c r="D1229" s="82" t="s">
        <v>35</v>
      </c>
      <c r="E1229" s="82"/>
      <c r="F1229" s="17" t="str">
        <f t="shared" si="42"/>
        <v>Đã nhận được CV</v>
      </c>
      <c r="G1229" s="147" t="s">
        <v>4590</v>
      </c>
      <c r="H1229" s="148">
        <v>858890659</v>
      </c>
      <c r="I1229" s="149" t="s">
        <v>4591</v>
      </c>
      <c r="J1229" s="160">
        <v>2002</v>
      </c>
      <c r="K1229" s="162" t="s">
        <v>4592</v>
      </c>
      <c r="L1229" s="152" t="str">
        <f ca="1">IFERROR(__xludf.DUMMYFUNCTION("if(or(countifs($H$3:H148,H148)&gt;1, countifs($I$3:I148,I148)&gt;1),""Trùng"",if(or(COUNTIFS('Data tổng'!$I:$I,$I148)&gt;1,COUNTIFS('Data tổng'!$H:$H,$H148)&gt;1),""Trùng ""&amp;FILTER('Data tổng'!$B:$B,'Data tổng'!$I:$I=$I148,'Data tổng'!$B:$B&lt;&gt;$B148),""ok""))"),"ok")</f>
        <v>ok</v>
      </c>
      <c r="M1229" s="147" t="s">
        <v>40</v>
      </c>
      <c r="N1229" s="82"/>
      <c r="O1229" s="82"/>
      <c r="P1229" s="82"/>
      <c r="Q1229" s="82" t="s">
        <v>44</v>
      </c>
      <c r="R1229" s="82"/>
      <c r="S1229" s="82"/>
      <c r="T1229" s="82"/>
      <c r="U1229" s="153"/>
      <c r="V1229" s="154"/>
      <c r="W1229" s="82"/>
      <c r="X1229" s="155"/>
      <c r="Y1229" s="160"/>
      <c r="Z1229" s="82"/>
      <c r="AA1229" s="82"/>
      <c r="AB1229" s="82"/>
      <c r="AC1229" s="82"/>
      <c r="AD1229" s="82"/>
      <c r="AE1229" s="82"/>
      <c r="AF1229" s="82"/>
      <c r="AG1229" s="82"/>
    </row>
    <row r="1230" spans="1:33" ht="409.6" hidden="1">
      <c r="A1230" s="146">
        <v>44456</v>
      </c>
      <c r="B1230" s="82" t="str">
        <f>IF(A1230&lt;&gt;"",B1229,"")</f>
        <v>Hongbt12</v>
      </c>
      <c r="C1230" s="82" t="s">
        <v>78</v>
      </c>
      <c r="D1230" s="82" t="s">
        <v>79</v>
      </c>
      <c r="E1230" s="82"/>
      <c r="F1230" s="17" t="str">
        <f t="shared" si="42"/>
        <v>Fail CV</v>
      </c>
      <c r="G1230" s="147" t="s">
        <v>4593</v>
      </c>
      <c r="H1230" s="148">
        <v>357901664</v>
      </c>
      <c r="I1230" s="148"/>
      <c r="J1230" s="150"/>
      <c r="K1230" s="157" t="s">
        <v>4594</v>
      </c>
      <c r="L1230" s="152" t="str">
        <f ca="1">IFERROR(__xludf.DUMMYFUNCTION("if(or(countifs($H$3:H149,H149)&gt;1, countifs($I$3:I149,I149)&gt;1),""Trùng"",if(or(COUNTIFS('Data tổng'!$I:$I,$I149)&gt;1,COUNTIFS('Data tổng'!$H:$H,$H149)&gt;1),""Trùng ""&amp;FILTER('Data tổng'!$B:$B,'Data tổng'!$I:$I=$I149,'Data tổng'!$B:$B&lt;&gt;$B149),""ok""))"),"ok")</f>
        <v>ok</v>
      </c>
      <c r="M1230" s="147" t="s">
        <v>112</v>
      </c>
      <c r="N1230" s="82"/>
      <c r="O1230" s="82"/>
      <c r="P1230" s="82"/>
      <c r="Q1230" s="82"/>
      <c r="R1230" s="82"/>
      <c r="S1230" s="82"/>
      <c r="T1230" s="82"/>
      <c r="U1230" s="153" t="s">
        <v>4595</v>
      </c>
      <c r="V1230" s="154"/>
      <c r="W1230" s="82" t="s">
        <v>47</v>
      </c>
      <c r="X1230" s="155"/>
      <c r="Y1230" s="160"/>
      <c r="Z1230" s="82"/>
      <c r="AA1230" s="82"/>
      <c r="AB1230" s="82"/>
      <c r="AC1230" s="82"/>
      <c r="AD1230" s="82"/>
      <c r="AE1230" s="82"/>
      <c r="AF1230" s="82"/>
      <c r="AG1230" s="82"/>
    </row>
    <row r="1231" spans="1:33" ht="26" hidden="1">
      <c r="A1231" s="146">
        <v>44456</v>
      </c>
      <c r="B1231" s="82" t="s">
        <v>4070</v>
      </c>
      <c r="C1231" s="82" t="s">
        <v>155</v>
      </c>
      <c r="D1231" s="82" t="s">
        <v>35</v>
      </c>
      <c r="E1231" s="82"/>
      <c r="F1231" s="17" t="str">
        <f t="shared" si="42"/>
        <v>Đã nhận được CV</v>
      </c>
      <c r="G1231" s="147" t="s">
        <v>4596</v>
      </c>
      <c r="H1231" s="148">
        <v>962352784</v>
      </c>
      <c r="I1231" s="149" t="s">
        <v>4597</v>
      </c>
      <c r="J1231" s="160">
        <v>1999</v>
      </c>
      <c r="K1231" s="162" t="s">
        <v>4598</v>
      </c>
      <c r="L1231" s="152" t="str">
        <f ca="1">IFERROR(__xludf.DUMMYFUNCTION("if(or(countifs($H$3:H150,H150)&gt;1, countifs($I$3:I150,I150)&gt;1),""Trùng"",if(or(COUNTIFS('Data tổng'!$I:$I,$I150)&gt;1,COUNTIFS('Data tổng'!$H:$H,$H150)&gt;1),""Trùng ""&amp;FILTER('Data tổng'!$B:$B,'Data tổng'!$I:$I=$I150,'Data tổng'!$B:$B&lt;&gt;$B150),""ok""))"),"ok")</f>
        <v>ok</v>
      </c>
      <c r="M1231" s="147" t="s">
        <v>40</v>
      </c>
      <c r="N1231" s="82"/>
      <c r="O1231" s="82"/>
      <c r="P1231" s="82"/>
      <c r="Q1231" s="82" t="s">
        <v>44</v>
      </c>
      <c r="R1231" s="82"/>
      <c r="S1231" s="82"/>
      <c r="T1231" s="82"/>
      <c r="U1231" s="153"/>
      <c r="V1231" s="154"/>
      <c r="W1231" s="82"/>
      <c r="X1231" s="155"/>
      <c r="Y1231" s="160"/>
      <c r="Z1231" s="82"/>
      <c r="AA1231" s="82"/>
      <c r="AB1231" s="82"/>
      <c r="AC1231" s="82"/>
      <c r="AD1231" s="82"/>
      <c r="AE1231" s="82"/>
      <c r="AF1231" s="82"/>
      <c r="AG1231" s="82"/>
    </row>
    <row r="1232" spans="1:33" ht="26" hidden="1">
      <c r="A1232" s="146">
        <v>44456</v>
      </c>
      <c r="B1232" s="82" t="s">
        <v>4070</v>
      </c>
      <c r="C1232" s="82" t="s">
        <v>155</v>
      </c>
      <c r="D1232" s="82" t="s">
        <v>35</v>
      </c>
      <c r="E1232" s="82"/>
      <c r="F1232" s="17" t="str">
        <f t="shared" si="42"/>
        <v>Đã nhận được CV</v>
      </c>
      <c r="G1232" s="147" t="s">
        <v>4599</v>
      </c>
      <c r="H1232" s="148">
        <v>343906911</v>
      </c>
      <c r="I1232" s="149" t="s">
        <v>4600</v>
      </c>
      <c r="J1232" s="160">
        <v>1997</v>
      </c>
      <c r="K1232" s="157" t="s">
        <v>4601</v>
      </c>
      <c r="L1232" s="152" t="str">
        <f ca="1">IFERROR(__xludf.DUMMYFUNCTION("if(or(countifs($H$3:H151,H151)&gt;1, countifs($I$3:I151,I151)&gt;1),""Trùng"",if(or(COUNTIFS('Data tổng'!$I:$I,$I151)&gt;1,COUNTIFS('Data tổng'!$H:$H,$H151)&gt;1),""Trùng ""&amp;FILTER('Data tổng'!$B:$B,'Data tổng'!$I:$I=$I151,'Data tổng'!$B:$B&lt;&gt;$B151),""ok""))"),"ok")</f>
        <v>ok</v>
      </c>
      <c r="M1232" s="147" t="s">
        <v>40</v>
      </c>
      <c r="N1232" s="82"/>
      <c r="O1232" s="82"/>
      <c r="P1232" s="82"/>
      <c r="Q1232" s="82" t="s">
        <v>207</v>
      </c>
      <c r="R1232" s="82"/>
      <c r="S1232" s="82"/>
      <c r="T1232" s="82"/>
      <c r="U1232" s="153"/>
      <c r="V1232" s="154"/>
      <c r="W1232" s="82"/>
      <c r="X1232" s="155"/>
      <c r="Y1232" s="160"/>
      <c r="Z1232" s="82"/>
      <c r="AA1232" s="82"/>
      <c r="AB1232" s="82"/>
      <c r="AC1232" s="82"/>
      <c r="AD1232" s="82"/>
      <c r="AE1232" s="82"/>
      <c r="AF1232" s="82"/>
      <c r="AG1232" s="82"/>
    </row>
    <row r="1233" spans="1:33" ht="288.5">
      <c r="A1233" s="177">
        <v>44608</v>
      </c>
      <c r="B1233" s="82" t="s">
        <v>4070</v>
      </c>
      <c r="C1233" s="82" t="s">
        <v>155</v>
      </c>
      <c r="D1233" s="82" t="s">
        <v>457</v>
      </c>
      <c r="E1233" s="82"/>
      <c r="F1233" s="17" t="str">
        <f t="shared" si="42"/>
        <v>Fail Phỏng vấn</v>
      </c>
      <c r="G1233" s="147" t="s">
        <v>4602</v>
      </c>
      <c r="H1233" s="148">
        <v>989308956</v>
      </c>
      <c r="I1233" s="148" t="s">
        <v>4603</v>
      </c>
      <c r="J1233" s="160">
        <v>1988</v>
      </c>
      <c r="K1233" s="162" t="s">
        <v>4604</v>
      </c>
      <c r="L1233" s="152" t="str">
        <f ca="1">IFERROR(__xludf.DUMMYFUNCTION("if(or(countifs($H$3:H152,H152)&gt;1, countifs($I$3:I152,I152)&gt;1),""Trùng"",if(or(COUNTIFS('Data tổng'!$I:$I,$I152)&gt;1,COUNTIFS('Data tổng'!$H:$H,$H152)&gt;1),""Trùng ""&amp;FILTER('Data tổng'!$B:$B,'Data tổng'!$I:$I=$I152,'Data tổng'!$B:$B&lt;&gt;$B152),""ok""))"),"ok")</f>
        <v>ok</v>
      </c>
      <c r="M1233" s="147" t="s">
        <v>40</v>
      </c>
      <c r="N1233" s="82"/>
      <c r="O1233" s="82"/>
      <c r="P1233" s="82"/>
      <c r="Q1233" s="82" t="s">
        <v>44</v>
      </c>
      <c r="R1233" s="82"/>
      <c r="S1233" s="82"/>
      <c r="T1233" s="82"/>
      <c r="U1233" s="201" t="s">
        <v>4605</v>
      </c>
      <c r="V1233" s="154"/>
      <c r="W1233" s="82" t="s">
        <v>57</v>
      </c>
      <c r="X1233" s="155">
        <v>44608</v>
      </c>
      <c r="Y1233" s="156">
        <v>0.58333333333333337</v>
      </c>
      <c r="Z1233" s="82" t="s">
        <v>4606</v>
      </c>
      <c r="AA1233" s="82" t="s">
        <v>47</v>
      </c>
      <c r="AB1233" s="82"/>
      <c r="AC1233" s="82"/>
      <c r="AD1233" s="82"/>
      <c r="AE1233" s="82"/>
      <c r="AF1233" s="82"/>
      <c r="AG1233" s="82"/>
    </row>
    <row r="1234" spans="1:33" ht="26" hidden="1">
      <c r="A1234" s="146">
        <v>44459</v>
      </c>
      <c r="B1234" s="82" t="s">
        <v>4070</v>
      </c>
      <c r="C1234" s="82" t="s">
        <v>155</v>
      </c>
      <c r="D1234" s="82" t="s">
        <v>457</v>
      </c>
      <c r="E1234" s="82"/>
      <c r="F1234" s="17" t="str">
        <f t="shared" si="42"/>
        <v>Đã nhận được CV</v>
      </c>
      <c r="G1234" s="147" t="s">
        <v>4607</v>
      </c>
      <c r="H1234" s="149">
        <v>979973234</v>
      </c>
      <c r="I1234" s="149" t="s">
        <v>4608</v>
      </c>
      <c r="J1234" s="150"/>
      <c r="K1234" s="162" t="s">
        <v>4609</v>
      </c>
      <c r="L1234" s="152" t="str">
        <f ca="1">IFERROR(__xludf.DUMMYFUNCTION("if(or(countifs($H$3:H153,H153)&gt;1, countifs($I$3:I153,I153)&gt;1),""Trùng"",if(or(COUNTIFS('Data tổng'!$I:$I,$I153)&gt;1,COUNTIFS('Data tổng'!$H:$H,$H153)&gt;1),""Trùng ""&amp;FILTER('Data tổng'!$B:$B,'Data tổng'!$I:$I=$I153,'Data tổng'!$B:$B&lt;&gt;$B153),""ok""))"),"ok")</f>
        <v>ok</v>
      </c>
      <c r="M1234" s="147" t="s">
        <v>40</v>
      </c>
      <c r="N1234" s="82"/>
      <c r="O1234" s="82"/>
      <c r="P1234" s="82"/>
      <c r="Q1234" s="82" t="s">
        <v>207</v>
      </c>
      <c r="R1234" s="82"/>
      <c r="S1234" s="82"/>
      <c r="T1234" s="82"/>
      <c r="U1234" s="153"/>
      <c r="V1234" s="154"/>
      <c r="W1234" s="82"/>
      <c r="X1234" s="155"/>
      <c r="Y1234" s="160"/>
      <c r="Z1234" s="82"/>
      <c r="AA1234" s="82"/>
      <c r="AB1234" s="82"/>
      <c r="AC1234" s="82"/>
      <c r="AD1234" s="82"/>
      <c r="AE1234" s="82"/>
      <c r="AF1234" s="82"/>
      <c r="AG1234" s="82"/>
    </row>
    <row r="1235" spans="1:33" ht="26" hidden="1">
      <c r="A1235" s="146">
        <v>44459</v>
      </c>
      <c r="B1235" s="82" t="s">
        <v>4070</v>
      </c>
      <c r="C1235" s="82" t="s">
        <v>155</v>
      </c>
      <c r="D1235" s="82" t="s">
        <v>457</v>
      </c>
      <c r="E1235" s="82"/>
      <c r="F1235" s="17" t="str">
        <f t="shared" si="42"/>
        <v>Đã nhận được CV</v>
      </c>
      <c r="G1235" s="147" t="s">
        <v>4610</v>
      </c>
      <c r="H1235" s="148">
        <v>987745264</v>
      </c>
      <c r="I1235" s="149" t="s">
        <v>4611</v>
      </c>
      <c r="J1235" s="150"/>
      <c r="K1235" s="162" t="s">
        <v>4612</v>
      </c>
      <c r="L1235" s="152" t="str">
        <f ca="1">IFERROR(__xludf.DUMMYFUNCTION("if(or(countifs($H$3:H154,H154)&gt;1, countifs($I$3:I154,I154)&gt;1),""Trùng"",if(or(COUNTIFS('Data tổng'!$I:$I,$I154)&gt;1,COUNTIFS('Data tổng'!$H:$H,$H154)&gt;1),""Trùng ""&amp;FILTER('Data tổng'!$B:$B,'Data tổng'!$I:$I=$I154,'Data tổng'!$B:$B&lt;&gt;$B154),""ok""))"),"ok")</f>
        <v>ok</v>
      </c>
      <c r="M1235" s="147" t="s">
        <v>40</v>
      </c>
      <c r="N1235" s="82"/>
      <c r="O1235" s="82"/>
      <c r="P1235" s="82"/>
      <c r="Q1235" s="82" t="s">
        <v>207</v>
      </c>
      <c r="R1235" s="82"/>
      <c r="S1235" s="82"/>
      <c r="T1235" s="82"/>
      <c r="U1235" s="153"/>
      <c r="V1235" s="154"/>
      <c r="W1235" s="82"/>
      <c r="X1235" s="155"/>
      <c r="Y1235" s="160"/>
      <c r="Z1235" s="82"/>
      <c r="AA1235" s="82"/>
      <c r="AB1235" s="82"/>
      <c r="AC1235" s="82"/>
      <c r="AD1235" s="82"/>
      <c r="AE1235" s="82"/>
      <c r="AF1235" s="82"/>
      <c r="AG1235" s="82"/>
    </row>
    <row r="1236" spans="1:33" ht="26" hidden="1">
      <c r="A1236" s="146">
        <v>44459</v>
      </c>
      <c r="B1236" s="82" t="s">
        <v>4070</v>
      </c>
      <c r="C1236" s="82" t="s">
        <v>155</v>
      </c>
      <c r="D1236" s="82" t="s">
        <v>79</v>
      </c>
      <c r="E1236" s="82"/>
      <c r="F1236" s="17" t="str">
        <f t="shared" si="42"/>
        <v>Đã nhận được CV</v>
      </c>
      <c r="G1236" s="147" t="s">
        <v>4613</v>
      </c>
      <c r="H1236" s="148">
        <v>946008374</v>
      </c>
      <c r="I1236" s="149" t="s">
        <v>4614</v>
      </c>
      <c r="J1236" s="150"/>
      <c r="K1236" s="162" t="s">
        <v>4615</v>
      </c>
      <c r="L1236" s="152" t="str">
        <f ca="1">IFERROR(__xludf.DUMMYFUNCTION("if(or(countifs($H$3:H155,H155)&gt;1, countifs($I$3:I155,I155)&gt;1),""Trùng"",if(or(COUNTIFS('Data tổng'!$I:$I,$I155)&gt;1,COUNTIFS('Data tổng'!$H:$H,$H155)&gt;1),""Trùng ""&amp;FILTER('Data tổng'!$B:$B,'Data tổng'!$I:$I=$I155,'Data tổng'!$B:$B&lt;&gt;$B155),""ok""))"),"ok")</f>
        <v>ok</v>
      </c>
      <c r="M1236" s="147" t="s">
        <v>40</v>
      </c>
      <c r="N1236" s="82"/>
      <c r="O1236" s="82"/>
      <c r="P1236" s="82"/>
      <c r="Q1236" s="82" t="s">
        <v>207</v>
      </c>
      <c r="R1236" s="82"/>
      <c r="S1236" s="82"/>
      <c r="T1236" s="82"/>
      <c r="U1236" s="153"/>
      <c r="V1236" s="154"/>
      <c r="W1236" s="82"/>
      <c r="X1236" s="155"/>
      <c r="Y1236" s="160"/>
      <c r="Z1236" s="82"/>
      <c r="AA1236" s="82"/>
      <c r="AB1236" s="82"/>
      <c r="AC1236" s="82"/>
      <c r="AD1236" s="82"/>
      <c r="AE1236" s="82"/>
      <c r="AF1236" s="82"/>
      <c r="AG1236" s="82"/>
    </row>
    <row r="1237" spans="1:33" ht="163.5" hidden="1">
      <c r="A1237" s="171">
        <v>44459</v>
      </c>
      <c r="B1237" s="82" t="s">
        <v>4070</v>
      </c>
      <c r="C1237" s="82" t="s">
        <v>456</v>
      </c>
      <c r="D1237" s="82" t="s">
        <v>457</v>
      </c>
      <c r="E1237" s="82"/>
      <c r="F1237" s="17" t="str">
        <f t="shared" si="42"/>
        <v>Pass CV</v>
      </c>
      <c r="G1237" s="147" t="s">
        <v>4616</v>
      </c>
      <c r="H1237" s="148"/>
      <c r="I1237" s="149" t="s">
        <v>3822</v>
      </c>
      <c r="J1237" s="150"/>
      <c r="K1237" s="157" t="s">
        <v>4617</v>
      </c>
      <c r="L1237" s="152" t="str">
        <f ca="1">IFERROR(__xludf.DUMMYFUNCTION("if(or(countifs($H$3:H156,H156)&gt;1, countifs($I$3:I156,I156)&gt;1),""Trùng"",if(or(COUNTIFS('Data tổng'!$I:$I,$I156)&gt;1,COUNTIFS('Data tổng'!$H:$H,$H156)&gt;1),""Trùng ""&amp;FILTER('Data tổng'!$B:$B,'Data tổng'!$I:$I=$I156,'Data tổng'!$B:$B&lt;&gt;$B156),""ok""))"),"ok")</f>
        <v>ok</v>
      </c>
      <c r="M1237" s="147" t="s">
        <v>83</v>
      </c>
      <c r="N1237" s="82" t="s">
        <v>84</v>
      </c>
      <c r="O1237" s="82"/>
      <c r="P1237" s="82"/>
      <c r="Q1237" s="82" t="s">
        <v>207</v>
      </c>
      <c r="R1237" s="82" t="s">
        <v>44</v>
      </c>
      <c r="S1237" s="82"/>
      <c r="T1237" s="82"/>
      <c r="U1237" s="153" t="s">
        <v>4618</v>
      </c>
      <c r="V1237" s="154">
        <v>44459</v>
      </c>
      <c r="W1237" s="82" t="s">
        <v>57</v>
      </c>
      <c r="X1237" s="155"/>
      <c r="Y1237" s="160"/>
      <c r="Z1237" s="82"/>
      <c r="AA1237" s="82"/>
      <c r="AB1237" s="82"/>
      <c r="AC1237" s="82"/>
      <c r="AD1237" s="82"/>
      <c r="AE1237" s="82"/>
      <c r="AF1237" s="82"/>
      <c r="AG1237" s="82"/>
    </row>
    <row r="1238" spans="1:33" ht="301" hidden="1">
      <c r="A1238" s="148">
        <v>378568696</v>
      </c>
      <c r="B1238" s="82" t="s">
        <v>4070</v>
      </c>
      <c r="C1238" s="82" t="s">
        <v>1834</v>
      </c>
      <c r="D1238" s="82" t="s">
        <v>457</v>
      </c>
      <c r="E1238" s="82"/>
      <c r="F1238" s="17" t="str">
        <f t="shared" si="42"/>
        <v>Đã nhận được CV</v>
      </c>
      <c r="G1238" s="161" t="s">
        <v>4619</v>
      </c>
      <c r="H1238" s="148"/>
      <c r="I1238" s="148" t="s">
        <v>4620</v>
      </c>
      <c r="J1238" s="150"/>
      <c r="K1238" s="157" t="s">
        <v>4621</v>
      </c>
      <c r="L1238" s="152" t="str">
        <f ca="1">IFERROR(__xludf.DUMMYFUNCTION("if(or(countifs($H$3:H157,H157)&gt;1, countifs($I$3:I157,I157)&gt;1),""Trùng"",if(or(COUNTIFS('Data tổng'!$I:$I,$I157)&gt;1,COUNTIFS('Data tổng'!$H:$H,$H157)&gt;1),""Trùng ""&amp;FILTER('Data tổng'!$B:$B,'Data tổng'!$I:$I=$I157,'Data tổng'!$B:$B&lt;&gt;$B157),""ok""))"),"ok")</f>
        <v>ok</v>
      </c>
      <c r="M1238" s="147" t="s">
        <v>40</v>
      </c>
      <c r="N1238" s="82"/>
      <c r="O1238" s="82"/>
      <c r="P1238" s="82"/>
      <c r="Q1238" s="82"/>
      <c r="R1238" s="82"/>
      <c r="S1238" s="82"/>
      <c r="T1238" s="82"/>
      <c r="U1238" s="153" t="s">
        <v>4622</v>
      </c>
      <c r="V1238" s="154"/>
      <c r="W1238" s="82"/>
      <c r="X1238" s="155"/>
      <c r="Y1238" s="160"/>
      <c r="Z1238" s="82"/>
      <c r="AA1238" s="82"/>
      <c r="AB1238" s="82"/>
      <c r="AC1238" s="82"/>
      <c r="AD1238" s="82"/>
      <c r="AE1238" s="82"/>
      <c r="AF1238" s="82"/>
      <c r="AG1238" s="82"/>
    </row>
    <row r="1239" spans="1:33" ht="126" hidden="1">
      <c r="A1239" s="146">
        <v>44459</v>
      </c>
      <c r="B1239" s="82" t="s">
        <v>4070</v>
      </c>
      <c r="C1239" s="82" t="s">
        <v>155</v>
      </c>
      <c r="D1239" s="82" t="s">
        <v>79</v>
      </c>
      <c r="E1239" s="82"/>
      <c r="F1239" s="17" t="str">
        <f t="shared" si="42"/>
        <v>Fail Phỏng vấn</v>
      </c>
      <c r="G1239" s="147" t="s">
        <v>4623</v>
      </c>
      <c r="H1239" s="207">
        <v>386520346</v>
      </c>
      <c r="I1239" s="149" t="s">
        <v>860</v>
      </c>
      <c r="J1239" s="150"/>
      <c r="K1239" s="151" t="s">
        <v>4624</v>
      </c>
      <c r="L1239" s="152" t="str">
        <f ca="1">IFERROR(__xludf.DUMMYFUNCTION("if(or(countifs($H$3:H158,H158)&gt;1, countifs($I$3:I158,I158)&gt;1),""Trùng"",if(or(COUNTIFS('Data tổng'!$I:$I,$I158)&gt;1,COUNTIFS('Data tổng'!$H:$H,$H158)&gt;1),""Trùng ""&amp;FILTER('Data tổng'!$B:$B,'Data tổng'!$I:$I=$I158,'Data tổng'!$B:$B&lt;&gt;$B158),""ok""))"),"ok")</f>
        <v>ok</v>
      </c>
      <c r="M1239" s="147" t="s">
        <v>83</v>
      </c>
      <c r="N1239" s="82" t="s">
        <v>616</v>
      </c>
      <c r="O1239" s="82"/>
      <c r="P1239" s="82"/>
      <c r="Q1239" s="82" t="s">
        <v>44</v>
      </c>
      <c r="R1239" s="82"/>
      <c r="S1239" s="82"/>
      <c r="T1239" s="82"/>
      <c r="U1239" s="153" t="s">
        <v>4625</v>
      </c>
      <c r="V1239" s="154"/>
      <c r="W1239" s="82" t="s">
        <v>57</v>
      </c>
      <c r="X1239" s="155">
        <v>44461</v>
      </c>
      <c r="Y1239" s="156">
        <v>0.70833333333333337</v>
      </c>
      <c r="Z1239" s="82" t="s">
        <v>995</v>
      </c>
      <c r="AA1239" s="82" t="s">
        <v>47</v>
      </c>
      <c r="AB1239" s="82"/>
      <c r="AC1239" s="82"/>
      <c r="AD1239" s="82"/>
      <c r="AE1239" s="82"/>
      <c r="AF1239" s="82"/>
      <c r="AG1239" s="82"/>
    </row>
    <row r="1240" spans="1:33" ht="63.5" hidden="1">
      <c r="A1240" s="146">
        <v>44459</v>
      </c>
      <c r="B1240" s="82" t="s">
        <v>4070</v>
      </c>
      <c r="C1240" s="82" t="s">
        <v>263</v>
      </c>
      <c r="D1240" s="82" t="s">
        <v>417</v>
      </c>
      <c r="E1240" s="82"/>
      <c r="F1240" s="17" t="str">
        <f t="shared" si="42"/>
        <v>Đã onboard</v>
      </c>
      <c r="G1240" s="147" t="s">
        <v>3549</v>
      </c>
      <c r="H1240" s="173" t="s">
        <v>4626</v>
      </c>
      <c r="I1240" s="148" t="s">
        <v>4627</v>
      </c>
      <c r="J1240" s="160">
        <v>1990</v>
      </c>
      <c r="K1240" s="151" t="s">
        <v>4628</v>
      </c>
      <c r="L1240" s="152" t="str">
        <f ca="1">IFERROR(__xludf.DUMMYFUNCTION("if(or(countifs($H$3:H159,H159)&gt;1, countifs($I$3:I159,I159)&gt;1),""Trùng"",if(or(COUNTIFS('Data tổng'!$I:$I,$I159)&gt;1,COUNTIFS('Data tổng'!$H:$H,$H159)&gt;1),""Trùng ""&amp;FILTER('Data tổng'!$B:$B,'Data tổng'!$I:$I=$I159,'Data tổng'!$B:$B&lt;&gt;$B159),""ok""))"),"ok")</f>
        <v>ok</v>
      </c>
      <c r="M1240" s="147" t="s">
        <v>83</v>
      </c>
      <c r="N1240" s="82" t="s">
        <v>616</v>
      </c>
      <c r="O1240" s="82"/>
      <c r="P1240" s="82"/>
      <c r="Q1240" s="82"/>
      <c r="R1240" s="82"/>
      <c r="S1240" s="82"/>
      <c r="T1240" s="82"/>
      <c r="U1240" s="153" t="s">
        <v>4629</v>
      </c>
      <c r="V1240" s="154"/>
      <c r="W1240" s="82" t="s">
        <v>57</v>
      </c>
      <c r="X1240" s="155">
        <v>44461</v>
      </c>
      <c r="Y1240" s="156">
        <v>0.70833333333333337</v>
      </c>
      <c r="Z1240" s="82" t="s">
        <v>160</v>
      </c>
      <c r="AA1240" s="82" t="s">
        <v>57</v>
      </c>
      <c r="AB1240" s="164">
        <v>44467</v>
      </c>
      <c r="AC1240" s="82" t="s">
        <v>65</v>
      </c>
      <c r="AD1240" s="164">
        <v>44490</v>
      </c>
      <c r="AE1240" s="82" t="s">
        <v>65</v>
      </c>
      <c r="AF1240" s="82" t="s">
        <v>1448</v>
      </c>
      <c r="AG1240" s="165">
        <v>29000000</v>
      </c>
    </row>
    <row r="1241" spans="1:33" ht="51" hidden="1">
      <c r="A1241" s="146">
        <v>44459</v>
      </c>
      <c r="B1241" s="82" t="s">
        <v>4070</v>
      </c>
      <c r="C1241" s="82" t="s">
        <v>3918</v>
      </c>
      <c r="D1241" s="82" t="s">
        <v>457</v>
      </c>
      <c r="E1241" s="82"/>
      <c r="F1241" s="17" t="str">
        <f t="shared" si="42"/>
        <v>Fail Phỏng vấn</v>
      </c>
      <c r="G1241" s="147" t="s">
        <v>4630</v>
      </c>
      <c r="H1241" s="148">
        <v>979846286</v>
      </c>
      <c r="I1241" s="149" t="s">
        <v>4631</v>
      </c>
      <c r="J1241" s="160">
        <v>1987</v>
      </c>
      <c r="K1241" s="157" t="s">
        <v>4632</v>
      </c>
      <c r="L1241" s="152" t="str">
        <f ca="1">IFERROR(__xludf.DUMMYFUNCTION("if(or(countifs($H$3:H160,H160)&gt;1, countifs($I$3:I160,I160)&gt;1),""Trùng"",if(or(COUNTIFS('Data tổng'!$I:$I,$I160)&gt;1,COUNTIFS('Data tổng'!$H:$H,$H160)&gt;1),""Trùng ""&amp;FILTER('Data tổng'!$B:$B,'Data tổng'!$I:$I=$I160,'Data tổng'!$B:$B&lt;&gt;$B160),""ok""))"),"ok")</f>
        <v>ok</v>
      </c>
      <c r="M1241" s="147" t="s">
        <v>112</v>
      </c>
      <c r="N1241" s="82"/>
      <c r="O1241" s="82"/>
      <c r="P1241" s="82"/>
      <c r="Q1241" s="82"/>
      <c r="R1241" s="82"/>
      <c r="S1241" s="82"/>
      <c r="T1241" s="82"/>
      <c r="U1241" s="153" t="s">
        <v>4633</v>
      </c>
      <c r="V1241" s="154"/>
      <c r="W1241" s="82" t="s">
        <v>57</v>
      </c>
      <c r="X1241" s="155">
        <v>44462</v>
      </c>
      <c r="Y1241" s="156">
        <v>0.45833333333333331</v>
      </c>
      <c r="Z1241" s="82" t="s">
        <v>64</v>
      </c>
      <c r="AA1241" s="82" t="s">
        <v>47</v>
      </c>
      <c r="AB1241" s="82"/>
      <c r="AC1241" s="82"/>
      <c r="AD1241" s="82"/>
      <c r="AE1241" s="82"/>
      <c r="AF1241" s="82"/>
      <c r="AG1241" s="82"/>
    </row>
    <row r="1242" spans="1:33" ht="163.5" hidden="1">
      <c r="A1242" s="146">
        <v>44460</v>
      </c>
      <c r="B1242" s="82" t="str">
        <f>IF(A1242&lt;&gt;"",B1241,"")</f>
        <v>Hongbt12</v>
      </c>
      <c r="C1242" s="82" t="s">
        <v>155</v>
      </c>
      <c r="D1242" s="82" t="s">
        <v>417</v>
      </c>
      <c r="E1242" s="82"/>
      <c r="F1242" s="17" t="str">
        <f t="shared" si="42"/>
        <v>Fail CV</v>
      </c>
      <c r="G1242" s="147" t="s">
        <v>4634</v>
      </c>
      <c r="H1242" s="148">
        <v>772647957</v>
      </c>
      <c r="I1242" s="148" t="s">
        <v>4635</v>
      </c>
      <c r="J1242" s="150"/>
      <c r="K1242" s="157" t="s">
        <v>4636</v>
      </c>
      <c r="L1242" s="152" t="str">
        <f ca="1">IFERROR(__xludf.DUMMYFUNCTION("if(or(countifs($H$3:H161,H161)&gt;1, countifs($I$3:I161,I161)&gt;1),""Trùng"",if(or(COUNTIFS('Data tổng'!$I:$I,$I161)&gt;1,COUNTIFS('Data tổng'!$H:$H,$H161)&gt;1),""Trùng ""&amp;FILTER('Data tổng'!$B:$B,'Data tổng'!$I:$I=$I161,'Data tổng'!$B:$B&lt;&gt;$B161),""ok""))"),"ok")</f>
        <v>ok</v>
      </c>
      <c r="M1242" s="147" t="s">
        <v>83</v>
      </c>
      <c r="N1242" s="82" t="s">
        <v>616</v>
      </c>
      <c r="O1242" s="82"/>
      <c r="P1242" s="82"/>
      <c r="Q1242" s="82" t="s">
        <v>44</v>
      </c>
      <c r="R1242" s="82"/>
      <c r="S1242" s="82"/>
      <c r="T1242" s="82"/>
      <c r="U1242" s="153" t="s">
        <v>4637</v>
      </c>
      <c r="V1242" s="154"/>
      <c r="W1242" s="82" t="s">
        <v>47</v>
      </c>
      <c r="X1242" s="155"/>
      <c r="Y1242" s="160"/>
      <c r="Z1242" s="82"/>
      <c r="AA1242" s="82"/>
      <c r="AB1242" s="82"/>
      <c r="AC1242" s="82"/>
      <c r="AD1242" s="82"/>
      <c r="AE1242" s="82"/>
      <c r="AF1242" s="82"/>
      <c r="AG1242" s="82"/>
    </row>
    <row r="1243" spans="1:33" ht="51" hidden="1">
      <c r="A1243" s="146">
        <v>44462</v>
      </c>
      <c r="B1243" s="82" t="s">
        <v>4070</v>
      </c>
      <c r="C1243" s="82" t="s">
        <v>78</v>
      </c>
      <c r="D1243" s="82" t="s">
        <v>79</v>
      </c>
      <c r="E1243" s="82"/>
      <c r="F1243" s="17" t="str">
        <f t="shared" si="42"/>
        <v>Fail CV</v>
      </c>
      <c r="G1243" s="147" t="s">
        <v>4638</v>
      </c>
      <c r="H1243" s="149" t="s">
        <v>921</v>
      </c>
      <c r="I1243" s="148" t="s">
        <v>922</v>
      </c>
      <c r="J1243" s="150"/>
      <c r="K1243" s="157" t="s">
        <v>4639</v>
      </c>
      <c r="L1243" s="152" t="str">
        <f ca="1">IFERROR(__xludf.DUMMYFUNCTION("if(or(countifs($H$3:H162,H162)&gt;1, countifs($I$3:I162,I162)&gt;1),""Trùng"",if(or(COUNTIFS('Data tổng'!$I:$I,$I162)&gt;1,COUNTIFS('Data tổng'!$H:$H,$H162)&gt;1),""Trùng ""&amp;FILTER('Data tổng'!$B:$B,'Data tổng'!$I:$I=$I162,'Data tổng'!$B:$B&lt;&gt;$B162),""ok""))"),"ok")</f>
        <v>ok</v>
      </c>
      <c r="M1243" s="147" t="s">
        <v>112</v>
      </c>
      <c r="N1243" s="82"/>
      <c r="O1243" s="82"/>
      <c r="P1243" s="82"/>
      <c r="Q1243" s="82" t="s">
        <v>207</v>
      </c>
      <c r="R1243" s="82"/>
      <c r="S1243" s="82"/>
      <c r="T1243" s="82"/>
      <c r="U1243" s="153" t="s">
        <v>4640</v>
      </c>
      <c r="V1243" s="154"/>
      <c r="W1243" s="82" t="s">
        <v>47</v>
      </c>
      <c r="X1243" s="155"/>
      <c r="Y1243" s="160"/>
      <c r="Z1243" s="82"/>
      <c r="AA1243" s="82"/>
      <c r="AB1243" s="82"/>
      <c r="AC1243" s="82"/>
      <c r="AD1243" s="82"/>
      <c r="AE1243" s="82"/>
      <c r="AF1243" s="82"/>
      <c r="AG1243" s="82"/>
    </row>
    <row r="1244" spans="1:33" ht="26" hidden="1">
      <c r="A1244" s="146">
        <v>44463</v>
      </c>
      <c r="B1244" s="82" t="s">
        <v>4070</v>
      </c>
      <c r="C1244" s="82" t="s">
        <v>155</v>
      </c>
      <c r="D1244" s="82" t="s">
        <v>417</v>
      </c>
      <c r="E1244" s="82"/>
      <c r="F1244" s="17" t="str">
        <f t="shared" si="42"/>
        <v>Đã nhận được CV</v>
      </c>
      <c r="G1244" s="147" t="s">
        <v>4641</v>
      </c>
      <c r="H1244" s="148">
        <v>987670702</v>
      </c>
      <c r="I1244" s="148" t="s">
        <v>4642</v>
      </c>
      <c r="J1244" s="150"/>
      <c r="K1244" s="157" t="s">
        <v>4643</v>
      </c>
      <c r="L1244" s="152" t="str">
        <f ca="1">IFERROR(__xludf.DUMMYFUNCTION("if(or(countifs($H$3:H163,H163)&gt;1, countifs($I$3:I163,I163)&gt;1),""Trùng"",if(or(COUNTIFS('Data tổng'!$I:$I,$I163)&gt;1,COUNTIFS('Data tổng'!$H:$H,$H163)&gt;1),""Trùng ""&amp;FILTER('Data tổng'!$B:$B,'Data tổng'!$I:$I=$I163,'Data tổng'!$B:$B&lt;&gt;$B163),""ok""))"),"ok")</f>
        <v>ok</v>
      </c>
      <c r="M1244" s="147" t="s">
        <v>112</v>
      </c>
      <c r="N1244" s="82"/>
      <c r="O1244" s="82"/>
      <c r="P1244" s="82"/>
      <c r="Q1244" s="82"/>
      <c r="R1244" s="82"/>
      <c r="S1244" s="82"/>
      <c r="T1244" s="82"/>
      <c r="U1244" s="153" t="s">
        <v>4644</v>
      </c>
      <c r="V1244" s="154"/>
      <c r="W1244" s="82"/>
      <c r="X1244" s="155"/>
      <c r="Y1244" s="160"/>
      <c r="Z1244" s="82"/>
      <c r="AA1244" s="82"/>
      <c r="AB1244" s="82"/>
      <c r="AC1244" s="82"/>
      <c r="AD1244" s="82"/>
      <c r="AE1244" s="82"/>
      <c r="AF1244" s="82"/>
      <c r="AG1244" s="82"/>
    </row>
    <row r="1245" spans="1:33" ht="88.5" hidden="1">
      <c r="A1245" s="146">
        <v>44463</v>
      </c>
      <c r="B1245" s="82" t="s">
        <v>4070</v>
      </c>
      <c r="C1245" s="82" t="s">
        <v>78</v>
      </c>
      <c r="D1245" s="82" t="s">
        <v>417</v>
      </c>
      <c r="E1245" s="82"/>
      <c r="F1245" s="17" t="str">
        <f t="shared" si="42"/>
        <v>Đã onboard</v>
      </c>
      <c r="G1245" s="147" t="s">
        <v>4645</v>
      </c>
      <c r="H1245" s="149" t="s">
        <v>4646</v>
      </c>
      <c r="I1245" s="149" t="s">
        <v>4647</v>
      </c>
      <c r="J1245" s="160">
        <v>1993</v>
      </c>
      <c r="K1245" s="157" t="s">
        <v>4648</v>
      </c>
      <c r="L1245" s="152" t="str">
        <f ca="1">IFERROR(__xludf.DUMMYFUNCTION("if(or(countifs($H$3:H164,H164)&gt;1, countifs($I$3:I164,I164)&gt;1),""Trùng"",if(or(COUNTIFS('Data tổng'!$I:$I,$I164)&gt;1,COUNTIFS('Data tổng'!$H:$H,$H164)&gt;1),""Trùng ""&amp;FILTER('Data tổng'!$B:$B,'Data tổng'!$I:$I=$I164,'Data tổng'!$B:$B&lt;&gt;$B164),""ok""))"),"ok")</f>
        <v>ok</v>
      </c>
      <c r="M1245" s="147" t="s">
        <v>112</v>
      </c>
      <c r="N1245" s="82"/>
      <c r="O1245" s="82"/>
      <c r="P1245" s="82"/>
      <c r="Q1245" s="82"/>
      <c r="R1245" s="82"/>
      <c r="S1245" s="82"/>
      <c r="T1245" s="82"/>
      <c r="U1245" s="153" t="s">
        <v>4649</v>
      </c>
      <c r="V1245" s="154"/>
      <c r="W1245" s="82" t="s">
        <v>57</v>
      </c>
      <c r="X1245" s="155">
        <v>44468</v>
      </c>
      <c r="Y1245" s="156">
        <v>0.58333333333333337</v>
      </c>
      <c r="Z1245" s="82" t="s">
        <v>160</v>
      </c>
      <c r="AA1245" s="82" t="s">
        <v>57</v>
      </c>
      <c r="AB1245" s="155">
        <v>44473</v>
      </c>
      <c r="AC1245" s="82" t="s">
        <v>65</v>
      </c>
      <c r="AD1245" s="164">
        <v>44487</v>
      </c>
      <c r="AE1245" s="82" t="s">
        <v>65</v>
      </c>
      <c r="AF1245" s="82"/>
      <c r="AG1245" s="165">
        <v>24000000</v>
      </c>
    </row>
    <row r="1246" spans="1:33" ht="88.5" hidden="1">
      <c r="A1246" s="146">
        <v>44463</v>
      </c>
      <c r="B1246" s="82" t="s">
        <v>4070</v>
      </c>
      <c r="C1246" s="82" t="s">
        <v>155</v>
      </c>
      <c r="D1246" s="82" t="s">
        <v>79</v>
      </c>
      <c r="E1246" s="82"/>
      <c r="F1246" s="17" t="str">
        <f t="shared" si="42"/>
        <v>Đã nhận được CV</v>
      </c>
      <c r="G1246" s="147" t="s">
        <v>4650</v>
      </c>
      <c r="H1246" s="149">
        <v>358507968</v>
      </c>
      <c r="I1246" s="149" t="s">
        <v>4651</v>
      </c>
      <c r="J1246" s="150"/>
      <c r="K1246" s="157" t="s">
        <v>4652</v>
      </c>
      <c r="L1246" s="152" t="str">
        <f ca="1">IFERROR(__xludf.DUMMYFUNCTION("if(or(countifs($H$3:H165,H165)&gt;1, countifs($I$3:I165,I165)&gt;1),""Trùng"",if(or(COUNTIFS('Data tổng'!$I:$I,$I165)&gt;1,COUNTIFS('Data tổng'!$H:$H,$H165)&gt;1),""Trùng ""&amp;FILTER('Data tổng'!$B:$B,'Data tổng'!$I:$I=$I165,'Data tổng'!$B:$B&lt;&gt;$B165),""ok""))"),"ok")</f>
        <v>ok</v>
      </c>
      <c r="M1246" s="147" t="s">
        <v>40</v>
      </c>
      <c r="N1246" s="82"/>
      <c r="O1246" s="82"/>
      <c r="P1246" s="82"/>
      <c r="Q1246" s="82" t="s">
        <v>207</v>
      </c>
      <c r="R1246" s="82"/>
      <c r="S1246" s="82"/>
      <c r="T1246" s="82"/>
      <c r="U1246" s="153" t="s">
        <v>4653</v>
      </c>
      <c r="V1246" s="154"/>
      <c r="W1246" s="82"/>
      <c r="X1246" s="82"/>
      <c r="Y1246" s="160"/>
      <c r="Z1246" s="82"/>
      <c r="AA1246" s="82"/>
      <c r="AB1246" s="82"/>
      <c r="AC1246" s="82"/>
      <c r="AD1246" s="82"/>
      <c r="AE1246" s="82"/>
      <c r="AF1246" s="82"/>
      <c r="AG1246" s="82"/>
    </row>
    <row r="1247" spans="1:33" ht="113.5" hidden="1">
      <c r="A1247" s="146">
        <v>44463</v>
      </c>
      <c r="B1247" s="82" t="s">
        <v>4070</v>
      </c>
      <c r="C1247" s="82" t="s">
        <v>155</v>
      </c>
      <c r="D1247" s="82" t="s">
        <v>79</v>
      </c>
      <c r="E1247" s="82"/>
      <c r="F1247" s="17" t="str">
        <f t="shared" si="42"/>
        <v>Đã nhận được CV</v>
      </c>
      <c r="G1247" s="147" t="s">
        <v>4654</v>
      </c>
      <c r="H1247" s="149">
        <v>839350562</v>
      </c>
      <c r="I1247" s="149" t="s">
        <v>4655</v>
      </c>
      <c r="J1247" s="150"/>
      <c r="K1247" s="157" t="s">
        <v>4656</v>
      </c>
      <c r="L1247" s="152" t="str">
        <f ca="1">IFERROR(__xludf.DUMMYFUNCTION("if(or(countifs($H$3:H166,H166)&gt;1, countifs($I$3:I166,I166)&gt;1),""Trùng"",if(or(COUNTIFS('Data tổng'!$I:$I,$I166)&gt;1,COUNTIFS('Data tổng'!$H:$H,$H166)&gt;1),""Trùng ""&amp;FILTER('Data tổng'!$B:$B,'Data tổng'!$I:$I=$I166,'Data tổng'!$B:$B&lt;&gt;$B166),""ok""))"),"ok")</f>
        <v>ok</v>
      </c>
      <c r="M1247" s="147" t="s">
        <v>40</v>
      </c>
      <c r="N1247" s="82"/>
      <c r="O1247" s="82"/>
      <c r="P1247" s="82"/>
      <c r="Q1247" s="82"/>
      <c r="R1247" s="82"/>
      <c r="S1247" s="82"/>
      <c r="T1247" s="82"/>
      <c r="U1247" s="153" t="s">
        <v>4657</v>
      </c>
      <c r="V1247" s="154"/>
      <c r="W1247" s="82"/>
      <c r="X1247" s="155"/>
      <c r="Y1247" s="160"/>
      <c r="Z1247" s="82"/>
      <c r="AA1247" s="82"/>
      <c r="AB1247" s="82"/>
      <c r="AC1247" s="82"/>
      <c r="AD1247" s="82"/>
      <c r="AE1247" s="82"/>
      <c r="AF1247" s="82"/>
      <c r="AG1247" s="82"/>
    </row>
    <row r="1248" spans="1:33" ht="113.5" hidden="1">
      <c r="A1248" s="146">
        <v>44463</v>
      </c>
      <c r="B1248" s="82" t="s">
        <v>4070</v>
      </c>
      <c r="C1248" s="82" t="s">
        <v>554</v>
      </c>
      <c r="D1248" s="82" t="s">
        <v>417</v>
      </c>
      <c r="E1248" s="82"/>
      <c r="F1248" s="17" t="str">
        <f t="shared" si="42"/>
        <v>Đã nhận được CV</v>
      </c>
      <c r="G1248" s="147" t="s">
        <v>3873</v>
      </c>
      <c r="H1248" s="148">
        <v>967544583</v>
      </c>
      <c r="I1248" s="149" t="s">
        <v>3874</v>
      </c>
      <c r="J1248" s="150"/>
      <c r="K1248" s="157" t="s">
        <v>3875</v>
      </c>
      <c r="L1248" s="152" t="str">
        <f ca="1">IFERROR(__xludf.DUMMYFUNCTION("if(or(countifs($H$3:H167,H167)&gt;1, countifs($I$3:I167,I167)&gt;1),""Trùng"",if(or(COUNTIFS('Data tổng'!$I:$I,$I167)&gt;1,COUNTIFS('Data tổng'!$H:$H,$H167)&gt;1),""Trùng ""&amp;FILTER('Data tổng'!$B:$B,'Data tổng'!$I:$I=$I167,'Data tổng'!$B:$B&lt;&gt;$B167),""ok""))"),"ok")</f>
        <v>ok</v>
      </c>
      <c r="M1248" s="147" t="s">
        <v>112</v>
      </c>
      <c r="N1248" s="82"/>
      <c r="O1248" s="82"/>
      <c r="P1248" s="82"/>
      <c r="Q1248" s="82"/>
      <c r="R1248" s="82"/>
      <c r="S1248" s="82"/>
      <c r="T1248" s="82"/>
      <c r="U1248" s="153" t="s">
        <v>4658</v>
      </c>
      <c r="V1248" s="154"/>
      <c r="W1248" s="82"/>
      <c r="X1248" s="155"/>
      <c r="Y1248" s="160"/>
      <c r="Z1248" s="82"/>
      <c r="AA1248" s="82"/>
      <c r="AB1248" s="82"/>
      <c r="AC1248" s="82"/>
      <c r="AD1248" s="82"/>
      <c r="AE1248" s="82"/>
      <c r="AF1248" s="82"/>
      <c r="AG1248" s="82"/>
    </row>
    <row r="1249" spans="1:33" ht="38.5" hidden="1">
      <c r="A1249" s="146">
        <v>44466</v>
      </c>
      <c r="B1249" s="82" t="s">
        <v>4070</v>
      </c>
      <c r="C1249" s="82" t="s">
        <v>78</v>
      </c>
      <c r="D1249" s="82" t="s">
        <v>417</v>
      </c>
      <c r="E1249" s="82"/>
      <c r="F1249" s="17" t="str">
        <f t="shared" si="42"/>
        <v>Fail Phỏng vấn</v>
      </c>
      <c r="G1249" s="147" t="s">
        <v>4659</v>
      </c>
      <c r="H1249" s="208">
        <v>986960346</v>
      </c>
      <c r="I1249" s="148" t="s">
        <v>4660</v>
      </c>
      <c r="J1249" s="150"/>
      <c r="K1249" s="157" t="s">
        <v>4661</v>
      </c>
      <c r="L1249" s="152" t="str">
        <f ca="1">IFERROR(__xludf.DUMMYFUNCTION("if(or(countifs($H$3:H168,H168)&gt;1, countifs($I$3:I168,I168)&gt;1),""Trùng"",if(or(COUNTIFS('Data tổng'!$I:$I,$I168)&gt;1,COUNTIFS('Data tổng'!$H:$H,$H168)&gt;1),""Trùng ""&amp;FILTER('Data tổng'!$B:$B,'Data tổng'!$I:$I=$I168,'Data tổng'!$B:$B&lt;&gt;$B168),""ok""))"),"ok")</f>
        <v>ok</v>
      </c>
      <c r="M1249" s="147" t="s">
        <v>112</v>
      </c>
      <c r="N1249" s="82"/>
      <c r="O1249" s="82"/>
      <c r="P1249" s="82"/>
      <c r="Q1249" s="82"/>
      <c r="R1249" s="82"/>
      <c r="S1249" s="82"/>
      <c r="T1249" s="82"/>
      <c r="U1249" s="82" t="s">
        <v>4662</v>
      </c>
      <c r="V1249" s="154"/>
      <c r="W1249" s="82" t="s">
        <v>57</v>
      </c>
      <c r="X1249" s="155">
        <v>44468</v>
      </c>
      <c r="Y1249" s="156">
        <v>0.58333333333333337</v>
      </c>
      <c r="Z1249" s="82" t="s">
        <v>827</v>
      </c>
      <c r="AA1249" s="82" t="s">
        <v>47</v>
      </c>
      <c r="AB1249" s="82"/>
      <c r="AC1249" s="82"/>
      <c r="AD1249" s="82"/>
      <c r="AE1249" s="82"/>
      <c r="AF1249" s="82"/>
      <c r="AG1249" s="82"/>
    </row>
    <row r="1250" spans="1:33" ht="26.5" hidden="1">
      <c r="A1250" s="146">
        <v>44466</v>
      </c>
      <c r="B1250" s="82" t="s">
        <v>4070</v>
      </c>
      <c r="C1250" s="82" t="s">
        <v>78</v>
      </c>
      <c r="D1250" s="82" t="s">
        <v>417</v>
      </c>
      <c r="E1250" s="82"/>
      <c r="F1250" s="17" t="str">
        <f t="shared" si="42"/>
        <v>Đã onboard</v>
      </c>
      <c r="G1250" s="147" t="s">
        <v>4663</v>
      </c>
      <c r="H1250" s="208">
        <v>986960346</v>
      </c>
      <c r="I1250" s="148" t="s">
        <v>4664</v>
      </c>
      <c r="J1250" s="160">
        <v>1990</v>
      </c>
      <c r="K1250" s="157" t="s">
        <v>4665</v>
      </c>
      <c r="L1250" s="152" t="str">
        <f ca="1">IFERROR(__xludf.DUMMYFUNCTION("if(or(countifs($H$3:H169,H169)&gt;1, countifs($I$3:I169,I169)&gt;1),""Trùng"",if(or(COUNTIFS('Data tổng'!$I:$I,$I169)&gt;1,COUNTIFS('Data tổng'!$H:$H,$H169)&gt;1),""Trùng ""&amp;FILTER('Data tổng'!$B:$B,'Data tổng'!$I:$I=$I169,'Data tổng'!$B:$B&lt;&gt;$B169),""ok""))"),"Trùng")</f>
        <v>Trùng</v>
      </c>
      <c r="M1250" s="147" t="s">
        <v>83</v>
      </c>
      <c r="N1250" s="82" t="s">
        <v>243</v>
      </c>
      <c r="O1250" s="82"/>
      <c r="P1250" s="82"/>
      <c r="Q1250" s="82"/>
      <c r="R1250" s="82"/>
      <c r="S1250" s="153"/>
      <c r="T1250" s="82"/>
      <c r="U1250" s="82" t="s">
        <v>4666</v>
      </c>
      <c r="V1250" s="154"/>
      <c r="W1250" s="82" t="s">
        <v>57</v>
      </c>
      <c r="X1250" s="155">
        <v>44468</v>
      </c>
      <c r="Y1250" s="156">
        <v>0.41666666666666669</v>
      </c>
      <c r="Z1250" s="82" t="s">
        <v>160</v>
      </c>
      <c r="AA1250" s="82" t="s">
        <v>57</v>
      </c>
      <c r="AB1250" s="164">
        <v>44472</v>
      </c>
      <c r="AC1250" s="82" t="s">
        <v>65</v>
      </c>
      <c r="AD1250" s="164">
        <v>44487</v>
      </c>
      <c r="AE1250" s="82" t="s">
        <v>65</v>
      </c>
      <c r="AF1250" s="82"/>
      <c r="AG1250" s="165">
        <v>24000000</v>
      </c>
    </row>
    <row r="1251" spans="1:33" hidden="1">
      <c r="A1251" s="171">
        <v>44466</v>
      </c>
      <c r="B1251" s="82" t="s">
        <v>4070</v>
      </c>
      <c r="C1251" s="82" t="s">
        <v>78</v>
      </c>
      <c r="D1251" s="82" t="s">
        <v>79</v>
      </c>
      <c r="E1251" s="82"/>
      <c r="F1251" s="17" t="str">
        <f>IF(A1251="","",IF(AE1251="Yes", "Đã onboard", IF(AE1251="No", "Không onboard", IF(AC1251="Yes", "Đồng ý offer", IF(AC1251="Consider", "Cân nhắc offer",IF(AC1251="No", "Từ chối offer", IF(AA1251="Pass", "Pass Phỏng vấn", IF(AA1251="Fail", "Fail Phỏng vấn", IF(AA1251="Cancel", "Hủy Phỏng vấn", IF(AA1251="Reject", "Từ chối Phỏng vấn", IF(AA1251="Consider", "Cân nhắc KQ PV", IF(AND(X1251&lt;&gt;"",AA1251="",W1251="Pass"), "Có lịch PV",IF(W1251="Pass","Pass CV",IF(W1251="Fail","Fail CV",IF(W1251="Reject","Từ chối ứng tuyển", IF(W1251="Consider","Cân nhắc CV","Đã nhận được CV"))))))))))))))))</f>
        <v>Fail CV</v>
      </c>
      <c r="G1251" s="147" t="s">
        <v>4667</v>
      </c>
      <c r="H1251" s="208">
        <v>988117592</v>
      </c>
      <c r="I1251" s="149" t="s">
        <v>2693</v>
      </c>
      <c r="J1251" s="150"/>
      <c r="K1251" s="157" t="s">
        <v>4668</v>
      </c>
      <c r="L1251" s="152" t="str">
        <f ca="1">IFERROR(__xludf.DUMMYFUNCTION("if(or(countifs($H$3:H170,H170)&gt;1, countifs($I$3:I170,I170)&gt;1),""Trùng"",if(or(COUNTIFS('Data tổng'!$I:$I,$I170)&gt;1,COUNTIFS('Data tổng'!$H:$H,$H170)&gt;1),""Trùng ""&amp;FILTER('Data tổng'!$B:$B,'Data tổng'!$I:$I=$I170,'Data tổng'!$B:$B&lt;&gt;$B170),""ok""))"),"ok")</f>
        <v>ok</v>
      </c>
      <c r="M1251" s="147" t="s">
        <v>40</v>
      </c>
      <c r="N1251" s="82"/>
      <c r="O1251" s="82"/>
      <c r="P1251" s="82"/>
      <c r="Q1251" s="82"/>
      <c r="R1251" s="82"/>
      <c r="S1251" s="82"/>
      <c r="T1251" s="82"/>
      <c r="U1251" s="153"/>
      <c r="V1251" s="154"/>
      <c r="W1251" s="82" t="s">
        <v>47</v>
      </c>
      <c r="X1251" s="155"/>
      <c r="Y1251" s="160"/>
      <c r="Z1251" s="82"/>
      <c r="AA1251" s="82"/>
      <c r="AB1251" s="82"/>
      <c r="AC1251" s="82"/>
      <c r="AD1251" s="82"/>
      <c r="AE1251" s="82"/>
      <c r="AF1251" s="82"/>
      <c r="AG1251" s="82"/>
    </row>
    <row r="1252" spans="1:33" ht="38.5" hidden="1">
      <c r="A1252" s="146">
        <v>44466</v>
      </c>
      <c r="B1252" s="82" t="s">
        <v>4070</v>
      </c>
      <c r="C1252" s="82" t="s">
        <v>78</v>
      </c>
      <c r="D1252" s="82" t="s">
        <v>79</v>
      </c>
      <c r="E1252" s="82"/>
      <c r="F1252" s="17" t="str">
        <f t="shared" ref="F1252:F1293" si="43">IF(G1252="","",IF(AE1252="Yes", "Đã onboard", IF(AE1252="No", "Không onboard", IF(AC1252="Yes", "Đồng ý offer", IF(AC1252="Consider", "Cân nhắc offer",IF(AC1252="No", "Từ chối offer", IF(AA1252="Pass", "Pass Phỏng vấn", IF(AA1252="Fail", "Fail Phỏng vấn", IF(AA1252="Cancel", "Hủy Phỏng vấn", IF(AA1252="Reject", "Từ chối Phỏng vấn", IF(AA1252="Consider", "Cân nhắc KQ PV", IF(AND(X1252&lt;&gt;"",AA1252="",W1252="Pass"), "Có lịch PV",IF(W1252="Pass","Pass CV",IF(W1252="Fail","Fail CV",IF(W1252="Reject","Từ chối ứng tuyển", IF(W1252="Consider","Cân nhắc CV","Đã nhận được CV"))))))))))))))))</f>
        <v>Đã nhận được CV</v>
      </c>
      <c r="G1252" s="147" t="s">
        <v>4669</v>
      </c>
      <c r="H1252" s="208">
        <v>358316163</v>
      </c>
      <c r="I1252" s="148" t="s">
        <v>4670</v>
      </c>
      <c r="J1252" s="150"/>
      <c r="K1252" s="157" t="s">
        <v>4671</v>
      </c>
      <c r="L1252" s="152" t="str">
        <f ca="1">IFERROR(__xludf.DUMMYFUNCTION("if(or(countifs($H$3:H171,H171)&gt;1, countifs($I$3:I171,I171)&gt;1),""Trùng"",if(or(COUNTIFS('Data tổng'!$I:$I,$I171)&gt;1,COUNTIFS('Data tổng'!$H:$H,$H171)&gt;1),""Trùng ""&amp;FILTER('Data tổng'!$B:$B,'Data tổng'!$I:$I=$I171,'Data tổng'!$B:$B&lt;&gt;$B171),""ok""))"),"ok")</f>
        <v>ok</v>
      </c>
      <c r="M1252" s="147" t="s">
        <v>40</v>
      </c>
      <c r="N1252" s="82"/>
      <c r="O1252" s="82"/>
      <c r="P1252" s="82"/>
      <c r="Q1252" s="82"/>
      <c r="R1252" s="82"/>
      <c r="S1252" s="82"/>
      <c r="T1252" s="82"/>
      <c r="U1252" s="153" t="s">
        <v>4672</v>
      </c>
      <c r="V1252" s="154"/>
      <c r="W1252" s="82" t="s">
        <v>731</v>
      </c>
      <c r="X1252" s="155"/>
      <c r="Y1252" s="160"/>
      <c r="Z1252" s="82"/>
      <c r="AA1252" s="82"/>
      <c r="AB1252" s="82"/>
      <c r="AC1252" s="82"/>
      <c r="AD1252" s="82"/>
      <c r="AE1252" s="82"/>
      <c r="AF1252" s="82"/>
      <c r="AG1252" s="82"/>
    </row>
    <row r="1253" spans="1:33" hidden="1">
      <c r="A1253" s="146">
        <v>44466</v>
      </c>
      <c r="B1253" s="82" t="s">
        <v>4070</v>
      </c>
      <c r="C1253" s="82" t="s">
        <v>78</v>
      </c>
      <c r="D1253" s="82" t="s">
        <v>79</v>
      </c>
      <c r="E1253" s="82"/>
      <c r="F1253" s="17" t="str">
        <f t="shared" si="43"/>
        <v>Fail CV</v>
      </c>
      <c r="G1253" s="147" t="s">
        <v>4673</v>
      </c>
      <c r="H1253" s="208">
        <v>336308857</v>
      </c>
      <c r="I1253" s="149" t="s">
        <v>4674</v>
      </c>
      <c r="J1253" s="150"/>
      <c r="K1253" s="157" t="s">
        <v>4675</v>
      </c>
      <c r="L1253" s="152" t="str">
        <f ca="1">IFERROR(__xludf.DUMMYFUNCTION("if(or(countifs($H$3:H172,H172)&gt;1, countifs($I$3:I172,I172)&gt;1),""Trùng"",if(or(COUNTIFS('Data tổng'!$I:$I,$I172)&gt;1,COUNTIFS('Data tổng'!$H:$H,$H172)&gt;1),""Trùng ""&amp;FILTER('Data tổng'!$B:$B,'Data tổng'!$I:$I=$I172,'Data tổng'!$B:$B&lt;&gt;$B172),""ok""))"),"ok")</f>
        <v>ok</v>
      </c>
      <c r="M1253" s="147" t="s">
        <v>40</v>
      </c>
      <c r="N1253" s="82"/>
      <c r="O1253" s="82"/>
      <c r="P1253" s="82"/>
      <c r="Q1253" s="82"/>
      <c r="R1253" s="82"/>
      <c r="S1253" s="82"/>
      <c r="T1253" s="82"/>
      <c r="U1253" s="153"/>
      <c r="V1253" s="154"/>
      <c r="W1253" s="82" t="s">
        <v>47</v>
      </c>
      <c r="X1253" s="155"/>
      <c r="Y1253" s="160"/>
      <c r="Z1253" s="82"/>
      <c r="AA1253" s="82"/>
      <c r="AB1253" s="82"/>
      <c r="AC1253" s="82"/>
      <c r="AD1253" s="82"/>
      <c r="AE1253" s="82"/>
      <c r="AF1253" s="82"/>
      <c r="AG1253" s="82"/>
    </row>
    <row r="1254" spans="1:33" ht="38.5" hidden="1">
      <c r="A1254" s="146">
        <v>44466</v>
      </c>
      <c r="B1254" s="82" t="s">
        <v>4070</v>
      </c>
      <c r="C1254" s="82" t="s">
        <v>78</v>
      </c>
      <c r="D1254" s="82" t="s">
        <v>79</v>
      </c>
      <c r="E1254" s="82"/>
      <c r="F1254" s="17" t="str">
        <f t="shared" si="43"/>
        <v>Fail Phỏng vấn</v>
      </c>
      <c r="G1254" s="147" t="s">
        <v>4676</v>
      </c>
      <c r="H1254" s="208">
        <v>977979187</v>
      </c>
      <c r="I1254" s="149" t="s">
        <v>4677</v>
      </c>
      <c r="J1254" s="150"/>
      <c r="K1254" s="157" t="s">
        <v>4678</v>
      </c>
      <c r="L1254" s="152" t="str">
        <f ca="1">IFERROR(__xludf.DUMMYFUNCTION("if(or(countifs($H$3:H173,H173)&gt;1, countifs($I$3:I173,I173)&gt;1),""Trùng"",if(or(COUNTIFS('Data tổng'!$I:$I,$I173)&gt;1,COUNTIFS('Data tổng'!$H:$H,$H173)&gt;1),""Trùng ""&amp;FILTER('Data tổng'!$B:$B,'Data tổng'!$I:$I=$I173,'Data tổng'!$B:$B&lt;&gt;$B173),""ok""))"),"ok")</f>
        <v>ok</v>
      </c>
      <c r="M1254" s="147" t="s">
        <v>40</v>
      </c>
      <c r="N1254" s="82"/>
      <c r="O1254" s="82"/>
      <c r="P1254" s="82"/>
      <c r="Q1254" s="82"/>
      <c r="R1254" s="82"/>
      <c r="S1254" s="82"/>
      <c r="T1254" s="82"/>
      <c r="U1254" s="153"/>
      <c r="V1254" s="154"/>
      <c r="W1254" s="82" t="s">
        <v>57</v>
      </c>
      <c r="X1254" s="155">
        <v>44468</v>
      </c>
      <c r="Y1254" s="156">
        <v>0.45833333333333331</v>
      </c>
      <c r="Z1254" s="82" t="s">
        <v>160</v>
      </c>
      <c r="AA1254" s="82" t="s">
        <v>47</v>
      </c>
      <c r="AB1254" s="82"/>
      <c r="AC1254" s="82"/>
      <c r="AD1254" s="82"/>
      <c r="AE1254" s="82"/>
      <c r="AF1254" s="82"/>
      <c r="AG1254" s="82"/>
    </row>
    <row r="1255" spans="1:33" ht="88.5" hidden="1">
      <c r="A1255" s="146">
        <v>44466</v>
      </c>
      <c r="B1255" s="82" t="s">
        <v>4070</v>
      </c>
      <c r="C1255" s="82" t="s">
        <v>155</v>
      </c>
      <c r="D1255" s="82" t="s">
        <v>417</v>
      </c>
      <c r="E1255" s="82"/>
      <c r="F1255" s="17" t="str">
        <f t="shared" si="43"/>
        <v>Fail Phỏng vấn</v>
      </c>
      <c r="G1255" s="147" t="s">
        <v>4679</v>
      </c>
      <c r="H1255" s="208">
        <v>813928193</v>
      </c>
      <c r="I1255" s="149" t="s">
        <v>4680</v>
      </c>
      <c r="J1255" s="150"/>
      <c r="K1255" s="157" t="s">
        <v>4681</v>
      </c>
      <c r="L1255" s="152" t="str">
        <f ca="1">IFERROR(__xludf.DUMMYFUNCTION("if(or(countifs($H$3:H174,H174)&gt;1, countifs($I$3:I174,I174)&gt;1),""Trùng"",if(or(COUNTIFS('Data tổng'!$I:$I,$I174)&gt;1,COUNTIFS('Data tổng'!$H:$H,$H174)&gt;1),""Trùng ""&amp;FILTER('Data tổng'!$B:$B,'Data tổng'!$I:$I=$I174,'Data tổng'!$B:$B&lt;&gt;$B174),""ok""))"),"ok")</f>
        <v>ok</v>
      </c>
      <c r="M1255" s="147" t="s">
        <v>40</v>
      </c>
      <c r="N1255" s="82"/>
      <c r="O1255" s="82"/>
      <c r="P1255" s="82"/>
      <c r="Q1255" s="82"/>
      <c r="R1255" s="82"/>
      <c r="S1255" s="82"/>
      <c r="T1255" s="82"/>
      <c r="U1255" s="153" t="s">
        <v>4682</v>
      </c>
      <c r="V1255" s="154"/>
      <c r="W1255" s="82" t="s">
        <v>57</v>
      </c>
      <c r="X1255" s="155">
        <v>44468</v>
      </c>
      <c r="Y1255" s="156">
        <v>0.70833333333333337</v>
      </c>
      <c r="Z1255" s="82" t="s">
        <v>995</v>
      </c>
      <c r="AA1255" s="82" t="s">
        <v>47</v>
      </c>
      <c r="AB1255" s="82"/>
      <c r="AC1255" s="82"/>
      <c r="AD1255" s="82"/>
      <c r="AE1255" s="82"/>
      <c r="AF1255" s="82"/>
      <c r="AG1255" s="82"/>
    </row>
    <row r="1256" spans="1:33" ht="38.5" hidden="1">
      <c r="A1256" s="146">
        <v>44466</v>
      </c>
      <c r="B1256" s="82" t="s">
        <v>4070</v>
      </c>
      <c r="C1256" s="82" t="s">
        <v>78</v>
      </c>
      <c r="D1256" s="82" t="s">
        <v>79</v>
      </c>
      <c r="E1256" s="82"/>
      <c r="F1256" s="17" t="str">
        <f t="shared" si="43"/>
        <v>Fail Phỏng vấn</v>
      </c>
      <c r="G1256" s="147" t="s">
        <v>4683</v>
      </c>
      <c r="H1256" s="208">
        <v>961288978</v>
      </c>
      <c r="I1256" s="149" t="s">
        <v>4684</v>
      </c>
      <c r="J1256" s="150"/>
      <c r="K1256" s="157" t="s">
        <v>4685</v>
      </c>
      <c r="L1256" s="152" t="str">
        <f ca="1">IFERROR(__xludf.DUMMYFUNCTION("if(or(countifs($H$3:H175,H175)&gt;1, countifs($I$3:I175,I175)&gt;1),""Trùng"",if(or(COUNTIFS('Data tổng'!$I:$I,$I175)&gt;1,COUNTIFS('Data tổng'!$H:$H,$H175)&gt;1),""Trùng ""&amp;FILTER('Data tổng'!$B:$B,'Data tổng'!$I:$I=$I175,'Data tổng'!$B:$B&lt;&gt;$B175),""ok""))"),"ok")</f>
        <v>ok</v>
      </c>
      <c r="M1256" s="147" t="s">
        <v>83</v>
      </c>
      <c r="N1256" s="82" t="s">
        <v>243</v>
      </c>
      <c r="O1256" s="82"/>
      <c r="P1256" s="82"/>
      <c r="Q1256" s="82"/>
      <c r="R1256" s="82"/>
      <c r="S1256" s="82"/>
      <c r="T1256" s="82"/>
      <c r="U1256" s="153"/>
      <c r="V1256" s="154"/>
      <c r="W1256" s="82" t="s">
        <v>57</v>
      </c>
      <c r="X1256" s="155">
        <v>44468</v>
      </c>
      <c r="Y1256" s="156">
        <v>0.4375</v>
      </c>
      <c r="Z1256" s="82" t="s">
        <v>160</v>
      </c>
      <c r="AA1256" s="82" t="s">
        <v>47</v>
      </c>
      <c r="AB1256" s="82"/>
      <c r="AC1256" s="82"/>
      <c r="AD1256" s="82"/>
      <c r="AE1256" s="82"/>
      <c r="AF1256" s="82"/>
      <c r="AG1256" s="82"/>
    </row>
    <row r="1257" spans="1:33" ht="38.5" hidden="1">
      <c r="A1257" s="146">
        <v>44466</v>
      </c>
      <c r="B1257" s="82" t="s">
        <v>4070</v>
      </c>
      <c r="C1257" s="82" t="s">
        <v>78</v>
      </c>
      <c r="D1257" s="82" t="s">
        <v>79</v>
      </c>
      <c r="E1257" s="82"/>
      <c r="F1257" s="17" t="str">
        <f t="shared" si="43"/>
        <v>Fail CV</v>
      </c>
      <c r="G1257" s="147" t="s">
        <v>4686</v>
      </c>
      <c r="H1257" s="208" t="s">
        <v>4687</v>
      </c>
      <c r="I1257" s="149" t="s">
        <v>4688</v>
      </c>
      <c r="J1257" s="150"/>
      <c r="K1257" s="157" t="s">
        <v>4689</v>
      </c>
      <c r="L1257" s="152" t="str">
        <f ca="1">IFERROR(__xludf.DUMMYFUNCTION("if(or(countifs($H$3:H176,H176)&gt;1, countifs($I$3:I176,I176)&gt;1),""Trùng"",if(or(COUNTIFS('Data tổng'!$I:$I,$I176)&gt;1,COUNTIFS('Data tổng'!$H:$H,$H176)&gt;1),""Trùng ""&amp;FILTER('Data tổng'!$B:$B,'Data tổng'!$I:$I=$I176,'Data tổng'!$B:$B&lt;&gt;$B176),""ok""))"),"ok")</f>
        <v>ok</v>
      </c>
      <c r="M1257" s="147" t="s">
        <v>83</v>
      </c>
      <c r="N1257" s="82" t="s">
        <v>243</v>
      </c>
      <c r="O1257" s="82"/>
      <c r="P1257" s="82"/>
      <c r="Q1257" s="82"/>
      <c r="R1257" s="82"/>
      <c r="S1257" s="82"/>
      <c r="T1257" s="82"/>
      <c r="U1257" s="153" t="s">
        <v>4690</v>
      </c>
      <c r="V1257" s="154"/>
      <c r="W1257" s="82" t="s">
        <v>47</v>
      </c>
      <c r="X1257" s="155"/>
      <c r="Y1257" s="160"/>
      <c r="Z1257" s="82"/>
      <c r="AA1257" s="82"/>
      <c r="AB1257" s="82"/>
      <c r="AC1257" s="82"/>
      <c r="AD1257" s="82"/>
      <c r="AE1257" s="82"/>
      <c r="AF1257" s="82"/>
      <c r="AG1257" s="82"/>
    </row>
    <row r="1258" spans="1:33" hidden="1">
      <c r="A1258" s="146">
        <v>44466</v>
      </c>
      <c r="B1258" s="82" t="s">
        <v>4070</v>
      </c>
      <c r="C1258" s="82" t="s">
        <v>78</v>
      </c>
      <c r="D1258" s="82" t="s">
        <v>79</v>
      </c>
      <c r="E1258" s="82"/>
      <c r="F1258" s="17" t="str">
        <f t="shared" si="43"/>
        <v>Fail CV</v>
      </c>
      <c r="G1258" s="147" t="s">
        <v>4691</v>
      </c>
      <c r="H1258" s="208">
        <v>364191168</v>
      </c>
      <c r="I1258" s="149" t="s">
        <v>4692</v>
      </c>
      <c r="J1258" s="150"/>
      <c r="K1258" s="157" t="s">
        <v>4693</v>
      </c>
      <c r="L1258" s="152" t="str">
        <f ca="1">IFERROR(__xludf.DUMMYFUNCTION("if(or(countifs($H$3:H177,H177)&gt;1, countifs($I$3:I177,I177)&gt;1),""Trùng"",if(or(COUNTIFS('Data tổng'!$I:$I,$I177)&gt;1,COUNTIFS('Data tổng'!$H:$H,$H177)&gt;1),""Trùng ""&amp;FILTER('Data tổng'!$B:$B,'Data tổng'!$I:$I=$I177,'Data tổng'!$B:$B&lt;&gt;$B177),""ok""))"),"ok")</f>
        <v>ok</v>
      </c>
      <c r="M1258" s="147" t="s">
        <v>40</v>
      </c>
      <c r="N1258" s="82"/>
      <c r="O1258" s="82"/>
      <c r="P1258" s="82"/>
      <c r="Q1258" s="82"/>
      <c r="R1258" s="82"/>
      <c r="S1258" s="82"/>
      <c r="T1258" s="82"/>
      <c r="U1258" s="153"/>
      <c r="V1258" s="154"/>
      <c r="W1258" s="82" t="s">
        <v>47</v>
      </c>
      <c r="X1258" s="155"/>
      <c r="Y1258" s="160"/>
      <c r="Z1258" s="82"/>
      <c r="AA1258" s="82"/>
      <c r="AB1258" s="82"/>
      <c r="AC1258" s="82"/>
      <c r="AD1258" s="82"/>
      <c r="AE1258" s="82"/>
      <c r="AF1258" s="82"/>
      <c r="AG1258" s="82"/>
    </row>
    <row r="1259" spans="1:33" hidden="1">
      <c r="A1259" s="146">
        <v>44466</v>
      </c>
      <c r="B1259" s="82" t="s">
        <v>4070</v>
      </c>
      <c r="C1259" s="82" t="s">
        <v>78</v>
      </c>
      <c r="D1259" s="82" t="s">
        <v>79</v>
      </c>
      <c r="E1259" s="82"/>
      <c r="F1259" s="17" t="str">
        <f t="shared" si="43"/>
        <v>Fail CV</v>
      </c>
      <c r="G1259" s="147" t="s">
        <v>4694</v>
      </c>
      <c r="H1259" s="208">
        <v>364320662</v>
      </c>
      <c r="I1259" s="149" t="s">
        <v>911</v>
      </c>
      <c r="J1259" s="150"/>
      <c r="K1259" s="209" t="s">
        <v>4695</v>
      </c>
      <c r="L1259" s="152" t="str">
        <f ca="1">IFERROR(__xludf.DUMMYFUNCTION("if(or(countifs($H$3:H178,H178)&gt;1, countifs($I$3:I178,I178)&gt;1),""Trùng"",if(or(COUNTIFS('Data tổng'!$I:$I,$I178)&gt;1,COUNTIFS('Data tổng'!$H:$H,$H178)&gt;1),""Trùng ""&amp;FILTER('Data tổng'!$B:$B,'Data tổng'!$I:$I=$I178,'Data tổng'!$B:$B&lt;&gt;$B178),""ok""))"),"ok")</f>
        <v>ok</v>
      </c>
      <c r="M1259" s="147"/>
      <c r="N1259" s="82"/>
      <c r="O1259" s="82"/>
      <c r="P1259" s="82"/>
      <c r="Q1259" s="82"/>
      <c r="R1259" s="82"/>
      <c r="S1259" s="82"/>
      <c r="T1259" s="82"/>
      <c r="U1259" s="153"/>
      <c r="V1259" s="154"/>
      <c r="W1259" s="82" t="s">
        <v>47</v>
      </c>
      <c r="X1259" s="155"/>
      <c r="Y1259" s="160"/>
      <c r="Z1259" s="82"/>
      <c r="AA1259" s="82"/>
      <c r="AB1259" s="82"/>
      <c r="AC1259" s="82"/>
      <c r="AD1259" s="82"/>
      <c r="AE1259" s="82"/>
      <c r="AF1259" s="82"/>
      <c r="AG1259" s="82"/>
    </row>
    <row r="1260" spans="1:33" hidden="1">
      <c r="A1260" s="146">
        <v>44468</v>
      </c>
      <c r="B1260" s="82" t="s">
        <v>4070</v>
      </c>
      <c r="C1260" s="82" t="s">
        <v>78</v>
      </c>
      <c r="D1260" s="82" t="s">
        <v>79</v>
      </c>
      <c r="E1260" s="82"/>
      <c r="F1260" s="17" t="str">
        <f t="shared" si="43"/>
        <v>Fail CV</v>
      </c>
      <c r="G1260" s="147" t="s">
        <v>4696</v>
      </c>
      <c r="H1260" s="208" t="s">
        <v>4697</v>
      </c>
      <c r="I1260" s="149" t="s">
        <v>4698</v>
      </c>
      <c r="J1260" s="150"/>
      <c r="K1260" s="157" t="s">
        <v>4699</v>
      </c>
      <c r="L1260" s="152" t="str">
        <f ca="1">IFERROR(__xludf.DUMMYFUNCTION("if(or(countifs($H$3:H179,H179)&gt;1, countifs($I$3:I179,I179)&gt;1),""Trùng"",if(or(COUNTIFS('Data tổng'!$I:$I,$I179)&gt;1,COUNTIFS('Data tổng'!$H:$H,$H179)&gt;1),""Trùng ""&amp;FILTER('Data tổng'!$B:$B,'Data tổng'!$I:$I=$I179,'Data tổng'!$B:$B&lt;&gt;$B179),""ok""))"),"ok")</f>
        <v>ok</v>
      </c>
      <c r="M1260" s="147"/>
      <c r="N1260" s="82"/>
      <c r="O1260" s="82"/>
      <c r="P1260" s="82"/>
      <c r="Q1260" s="82"/>
      <c r="R1260" s="82"/>
      <c r="S1260" s="82"/>
      <c r="T1260" s="82"/>
      <c r="U1260" s="153"/>
      <c r="V1260" s="154"/>
      <c r="W1260" s="82" t="s">
        <v>47</v>
      </c>
      <c r="X1260" s="155"/>
      <c r="Y1260" s="160"/>
      <c r="Z1260" s="82"/>
      <c r="AA1260" s="82"/>
      <c r="AB1260" s="82"/>
      <c r="AC1260" s="82"/>
      <c r="AD1260" s="82"/>
      <c r="AE1260" s="82"/>
      <c r="AF1260" s="82"/>
      <c r="AG1260" s="82"/>
    </row>
    <row r="1261" spans="1:33" hidden="1">
      <c r="A1261" s="171">
        <v>44469</v>
      </c>
      <c r="B1261" s="82" t="s">
        <v>4070</v>
      </c>
      <c r="C1261" s="82" t="s">
        <v>78</v>
      </c>
      <c r="D1261" s="82" t="s">
        <v>79</v>
      </c>
      <c r="E1261" s="82"/>
      <c r="F1261" s="17" t="str">
        <f t="shared" si="43"/>
        <v>Fail CV</v>
      </c>
      <c r="G1261" s="147" t="s">
        <v>4700</v>
      </c>
      <c r="H1261" s="208">
        <v>339672424</v>
      </c>
      <c r="I1261" s="148" t="s">
        <v>930</v>
      </c>
      <c r="J1261" s="150"/>
      <c r="K1261" s="157" t="s">
        <v>4701</v>
      </c>
      <c r="L1261" s="152" t="str">
        <f ca="1">IFERROR(__xludf.DUMMYFUNCTION("if(or(countifs($H$3:H180,H180)&gt;1, countifs($I$3:I180,I180)&gt;1),""Trùng"",if(or(COUNTIFS('Data tổng'!$I:$I,$I180)&gt;1,COUNTIFS('Data tổng'!$H:$H,$H180)&gt;1),""Trùng ""&amp;FILTER('Data tổng'!$B:$B,'Data tổng'!$I:$I=$I180,'Data tổng'!$B:$B&lt;&gt;$B180),""ok""))"),"ok")</f>
        <v>ok</v>
      </c>
      <c r="M1261" s="147"/>
      <c r="N1261" s="82"/>
      <c r="O1261" s="82"/>
      <c r="P1261" s="82"/>
      <c r="Q1261" s="82"/>
      <c r="R1261" s="82"/>
      <c r="S1261" s="82"/>
      <c r="T1261" s="82"/>
      <c r="U1261" s="153" t="s">
        <v>4702</v>
      </c>
      <c r="V1261" s="154"/>
      <c r="W1261" s="82" t="s">
        <v>47</v>
      </c>
      <c r="X1261" s="155"/>
      <c r="Y1261" s="160"/>
      <c r="Z1261" s="82"/>
      <c r="AA1261" s="82"/>
      <c r="AB1261" s="82"/>
      <c r="AC1261" s="82"/>
      <c r="AD1261" s="82"/>
      <c r="AE1261" s="82"/>
      <c r="AF1261" s="82"/>
      <c r="AG1261" s="82"/>
    </row>
    <row r="1262" spans="1:33" ht="376" hidden="1">
      <c r="A1262" s="146">
        <v>44469</v>
      </c>
      <c r="B1262" s="82" t="s">
        <v>4070</v>
      </c>
      <c r="C1262" s="82" t="s">
        <v>78</v>
      </c>
      <c r="D1262" s="82" t="s">
        <v>1455</v>
      </c>
      <c r="E1262" s="82"/>
      <c r="F1262" s="17" t="str">
        <f t="shared" si="43"/>
        <v>Từ chối offer</v>
      </c>
      <c r="G1262" s="147" t="s">
        <v>4703</v>
      </c>
      <c r="H1262" s="208">
        <v>943114017</v>
      </c>
      <c r="I1262" s="148" t="s">
        <v>4704</v>
      </c>
      <c r="J1262" s="150"/>
      <c r="K1262" s="210" t="s">
        <v>4705</v>
      </c>
      <c r="L1262" s="152" t="str">
        <f ca="1">IFERROR(__xludf.DUMMYFUNCTION("if(or(countifs($H$3:H181,H181)&gt;1, countifs($I$3:I181,I181)&gt;1),""Trùng"",if(or(COUNTIFS('Data tổng'!$I:$I,$I181)&gt;1,COUNTIFS('Data tổng'!$H:$H,$H181)&gt;1),""Trùng ""&amp;FILTER('Data tổng'!$B:$B,'Data tổng'!$I:$I=$I181,'Data tổng'!$B:$B&lt;&gt;$B181),""ok""))"),"ok")</f>
        <v>ok</v>
      </c>
      <c r="M1262" s="147" t="s">
        <v>40</v>
      </c>
      <c r="N1262" s="82" t="s">
        <v>616</v>
      </c>
      <c r="O1262" s="82"/>
      <c r="P1262" s="82"/>
      <c r="Q1262" s="82"/>
      <c r="R1262" s="82"/>
      <c r="S1262" s="82"/>
      <c r="T1262" s="82"/>
      <c r="U1262" s="153" t="s">
        <v>4706</v>
      </c>
      <c r="V1262" s="154"/>
      <c r="W1262" s="82" t="s">
        <v>57</v>
      </c>
      <c r="X1262" s="155">
        <v>44475</v>
      </c>
      <c r="Y1262" s="156">
        <v>0.60416666666666663</v>
      </c>
      <c r="Z1262" s="82" t="s">
        <v>160</v>
      </c>
      <c r="AA1262" s="82" t="s">
        <v>57</v>
      </c>
      <c r="AB1262" s="155">
        <v>44477</v>
      </c>
      <c r="AC1262" s="82" t="s">
        <v>128</v>
      </c>
      <c r="AD1262" s="82"/>
      <c r="AE1262" s="82"/>
      <c r="AF1262" s="82" t="s">
        <v>1448</v>
      </c>
      <c r="AG1262" s="165">
        <v>21000000</v>
      </c>
    </row>
    <row r="1263" spans="1:33" ht="326" hidden="1">
      <c r="A1263" s="146">
        <v>44469</v>
      </c>
      <c r="B1263" s="82" t="str">
        <f>IF(A1263&lt;&gt;"",B1262,"")</f>
        <v>Hongbt12</v>
      </c>
      <c r="C1263" s="82" t="s">
        <v>263</v>
      </c>
      <c r="D1263" s="82" t="s">
        <v>457</v>
      </c>
      <c r="E1263" s="82"/>
      <c r="F1263" s="17" t="str">
        <f t="shared" si="43"/>
        <v>Từ chối ứng tuyển</v>
      </c>
      <c r="G1263" s="147" t="s">
        <v>3684</v>
      </c>
      <c r="H1263" s="208" t="s">
        <v>4707</v>
      </c>
      <c r="I1263" s="148" t="s">
        <v>4708</v>
      </c>
      <c r="J1263" s="150"/>
      <c r="K1263" s="210" t="s">
        <v>4709</v>
      </c>
      <c r="L1263" s="152" t="str">
        <f ca="1">IFERROR(__xludf.DUMMYFUNCTION("if(or(countifs($H$3:H182,H182)&gt;1, countifs($I$3:I182,I182)&gt;1),""Trùng"",if(or(COUNTIFS('Data tổng'!$I:$I,$I182)&gt;1,COUNTIFS('Data tổng'!$H:$H,$H182)&gt;1),""Trùng ""&amp;FILTER('Data tổng'!$B:$B,'Data tổng'!$I:$I=$I182,'Data tổng'!$B:$B&lt;&gt;$B182),""ok""))"),"ok")</f>
        <v>ok</v>
      </c>
      <c r="M1263" s="147" t="s">
        <v>112</v>
      </c>
      <c r="N1263" s="82"/>
      <c r="O1263" s="82"/>
      <c r="P1263" s="82"/>
      <c r="Q1263" s="82"/>
      <c r="R1263" s="82"/>
      <c r="S1263" s="82"/>
      <c r="T1263" s="82"/>
      <c r="U1263" s="153" t="s">
        <v>4710</v>
      </c>
      <c r="V1263" s="154"/>
      <c r="W1263" s="82" t="s">
        <v>58</v>
      </c>
      <c r="X1263" s="155"/>
      <c r="Y1263" s="160"/>
      <c r="Z1263" s="82"/>
      <c r="AA1263" s="82"/>
      <c r="AB1263" s="82"/>
      <c r="AC1263" s="82"/>
      <c r="AD1263" s="82"/>
      <c r="AE1263" s="82"/>
      <c r="AF1263" s="82"/>
      <c r="AG1263" s="82"/>
    </row>
    <row r="1264" spans="1:33" ht="151" hidden="1">
      <c r="A1264" s="171">
        <v>44469</v>
      </c>
      <c r="B1264" s="82" t="s">
        <v>4070</v>
      </c>
      <c r="C1264" s="82" t="s">
        <v>78</v>
      </c>
      <c r="D1264" s="82" t="s">
        <v>79</v>
      </c>
      <c r="E1264" s="82"/>
      <c r="F1264" s="17" t="str">
        <f t="shared" si="43"/>
        <v>Fail Phỏng vấn</v>
      </c>
      <c r="G1264" s="147" t="s">
        <v>4711</v>
      </c>
      <c r="H1264" s="208">
        <v>982705284</v>
      </c>
      <c r="I1264" s="149" t="s">
        <v>4712</v>
      </c>
      <c r="J1264" s="150"/>
      <c r="K1264" s="157" t="s">
        <v>4713</v>
      </c>
      <c r="L1264" s="152" t="str">
        <f ca="1">IFERROR(__xludf.DUMMYFUNCTION("if(or(countifs($H$3:H183,H183)&gt;1, countifs($I$3:I183,I183)&gt;1),""Trùng"",if(or(COUNTIFS('Data tổng'!$I:$I,$I183)&gt;1,COUNTIFS('Data tổng'!$H:$H,$H183)&gt;1),""Trùng ""&amp;FILTER('Data tổng'!$B:$B,'Data tổng'!$I:$I=$I183,'Data tổng'!$B:$B&lt;&gt;$B183),""ok""))"),"ok")</f>
        <v>ok</v>
      </c>
      <c r="M1264" s="147" t="s">
        <v>83</v>
      </c>
      <c r="N1264" s="82" t="s">
        <v>243</v>
      </c>
      <c r="O1264" s="82"/>
      <c r="P1264" s="82"/>
      <c r="Q1264" s="82"/>
      <c r="R1264" s="82"/>
      <c r="S1264" s="82"/>
      <c r="T1264" s="82"/>
      <c r="U1264" s="153" t="s">
        <v>4714</v>
      </c>
      <c r="V1264" s="154"/>
      <c r="W1264" s="82" t="s">
        <v>57</v>
      </c>
      <c r="X1264" s="155">
        <v>44475</v>
      </c>
      <c r="Y1264" s="176">
        <v>0.70833333333333337</v>
      </c>
      <c r="Z1264" s="82" t="s">
        <v>160</v>
      </c>
      <c r="AA1264" s="82" t="s">
        <v>47</v>
      </c>
      <c r="AB1264" s="82"/>
      <c r="AC1264" s="82"/>
      <c r="AD1264" s="82"/>
      <c r="AE1264" s="82"/>
      <c r="AF1264" s="82"/>
      <c r="AG1264" s="82"/>
    </row>
    <row r="1265" spans="1:33" ht="88.5" hidden="1">
      <c r="A1265" s="146">
        <v>44469</v>
      </c>
      <c r="B1265" s="82" t="s">
        <v>4070</v>
      </c>
      <c r="C1265" s="82" t="s">
        <v>78</v>
      </c>
      <c r="D1265" s="82" t="s">
        <v>2055</v>
      </c>
      <c r="E1265" s="82"/>
      <c r="F1265" s="17" t="str">
        <f t="shared" si="43"/>
        <v>Đã onboard</v>
      </c>
      <c r="G1265" s="147" t="s">
        <v>4715</v>
      </c>
      <c r="H1265" s="208">
        <v>906436448</v>
      </c>
      <c r="I1265" s="149" t="s">
        <v>4716</v>
      </c>
      <c r="J1265" s="150"/>
      <c r="K1265" s="157" t="s">
        <v>4717</v>
      </c>
      <c r="L1265" s="152" t="str">
        <f ca="1">IFERROR(__xludf.DUMMYFUNCTION("if(or(countifs($H$3:H184,H184)&gt;1, countifs($I$3:I184,I184)&gt;1),""Trùng"",if(or(COUNTIFS('Data tổng'!$I:$I,$I184)&gt;1,COUNTIFS('Data tổng'!$H:$H,$H184)&gt;1),""Trùng ""&amp;FILTER('Data tổng'!$B:$B,'Data tổng'!$I:$I=$I184,'Data tổng'!$B:$B&lt;&gt;$B184),""ok""))"),"ok")</f>
        <v>ok</v>
      </c>
      <c r="M1265" s="147" t="s">
        <v>40</v>
      </c>
      <c r="N1265" s="82"/>
      <c r="O1265" s="82"/>
      <c r="P1265" s="82"/>
      <c r="Q1265" s="82"/>
      <c r="R1265" s="82"/>
      <c r="S1265" s="82"/>
      <c r="T1265" s="82"/>
      <c r="U1265" s="153" t="s">
        <v>4718</v>
      </c>
      <c r="V1265" s="154"/>
      <c r="W1265" s="82" t="s">
        <v>57</v>
      </c>
      <c r="X1265" s="155">
        <v>44540</v>
      </c>
      <c r="Y1265" s="156">
        <v>0.58333333333333337</v>
      </c>
      <c r="Z1265" s="82" t="s">
        <v>827</v>
      </c>
      <c r="AA1265" s="82" t="s">
        <v>57</v>
      </c>
      <c r="AB1265" s="164">
        <v>44544</v>
      </c>
      <c r="AC1265" s="82" t="s">
        <v>65</v>
      </c>
      <c r="AD1265" s="164">
        <v>44613</v>
      </c>
      <c r="AE1265" s="82" t="s">
        <v>65</v>
      </c>
      <c r="AF1265" s="82" t="s">
        <v>1746</v>
      </c>
      <c r="AG1265" s="165">
        <v>25000000</v>
      </c>
    </row>
    <row r="1266" spans="1:33" hidden="1">
      <c r="A1266" s="146">
        <v>44469</v>
      </c>
      <c r="B1266" s="148" t="s">
        <v>4070</v>
      </c>
      <c r="C1266" s="148" t="s">
        <v>78</v>
      </c>
      <c r="D1266" s="148" t="s">
        <v>79</v>
      </c>
      <c r="E1266" s="148"/>
      <c r="F1266" s="17" t="str">
        <f t="shared" si="43"/>
        <v>Fail CV</v>
      </c>
      <c r="G1266" s="147" t="s">
        <v>4719</v>
      </c>
      <c r="H1266" s="208">
        <v>383660239</v>
      </c>
      <c r="I1266" s="149" t="s">
        <v>4720</v>
      </c>
      <c r="J1266" s="150"/>
      <c r="K1266" s="157" t="s">
        <v>4721</v>
      </c>
      <c r="L1266" s="152" t="str">
        <f ca="1">IFERROR(__xludf.DUMMYFUNCTION("if(or(countifs($H$3:H185,H185)&gt;1, countifs($I$3:I185,I185)&gt;1),""Trùng"",if(or(COUNTIFS('Data tổng'!$I:$I,$I185)&gt;1,COUNTIFS('Data tổng'!$H:$H,$H185)&gt;1),""Trùng ""&amp;FILTER('Data tổng'!$B:$B,'Data tổng'!$I:$I=$I185,'Data tổng'!$B:$B&lt;&gt;$B185),""ok""))"),"ok")</f>
        <v>ok</v>
      </c>
      <c r="M1266" s="147" t="s">
        <v>40</v>
      </c>
      <c r="N1266" s="82"/>
      <c r="O1266" s="82"/>
      <c r="P1266" s="82"/>
      <c r="Q1266" s="82"/>
      <c r="R1266" s="82"/>
      <c r="S1266" s="82"/>
      <c r="T1266" s="82"/>
      <c r="U1266" s="153"/>
      <c r="V1266" s="154"/>
      <c r="W1266" s="82" t="s">
        <v>47</v>
      </c>
      <c r="X1266" s="155"/>
      <c r="Y1266" s="160"/>
      <c r="Z1266" s="82"/>
      <c r="AA1266" s="82"/>
      <c r="AB1266" s="82"/>
      <c r="AC1266" s="82"/>
      <c r="AD1266" s="82"/>
      <c r="AE1266" s="82"/>
      <c r="AF1266" s="82"/>
      <c r="AG1266" s="82"/>
    </row>
    <row r="1267" spans="1:33" hidden="1">
      <c r="A1267" s="146">
        <v>44469</v>
      </c>
      <c r="B1267" s="82" t="s">
        <v>4070</v>
      </c>
      <c r="C1267" s="82" t="s">
        <v>78</v>
      </c>
      <c r="D1267" s="82" t="s">
        <v>79</v>
      </c>
      <c r="E1267" s="82"/>
      <c r="F1267" s="17" t="str">
        <f t="shared" si="43"/>
        <v>Fail CV</v>
      </c>
      <c r="G1267" s="161" t="s">
        <v>4722</v>
      </c>
      <c r="H1267" s="208">
        <v>965114149</v>
      </c>
      <c r="I1267" s="149" t="s">
        <v>4723</v>
      </c>
      <c r="J1267" s="150"/>
      <c r="K1267" s="157" t="s">
        <v>4724</v>
      </c>
      <c r="L1267" s="152" t="str">
        <f ca="1">IFERROR(__xludf.DUMMYFUNCTION("if(or(countifs($H$3:H186,H186)&gt;1, countifs($I$3:I186,I186)&gt;1),""Trùng"",if(or(COUNTIFS('Data tổng'!$I:$I,$I186)&gt;1,COUNTIFS('Data tổng'!$H:$H,$H186)&gt;1),""Trùng ""&amp;FILTER('Data tổng'!$B:$B,'Data tổng'!$I:$I=$I186,'Data tổng'!$B:$B&lt;&gt;$B186),""ok""))"),"ok")</f>
        <v>ok</v>
      </c>
      <c r="M1267" s="147" t="s">
        <v>83</v>
      </c>
      <c r="N1267" s="82" t="s">
        <v>243</v>
      </c>
      <c r="O1267" s="82"/>
      <c r="P1267" s="82"/>
      <c r="Q1267" s="82"/>
      <c r="R1267" s="82"/>
      <c r="S1267" s="82"/>
      <c r="T1267" s="82"/>
      <c r="U1267" s="153"/>
      <c r="V1267" s="154"/>
      <c r="W1267" s="82" t="s">
        <v>47</v>
      </c>
      <c r="X1267" s="155"/>
      <c r="Y1267" s="160"/>
      <c r="Z1267" s="82"/>
      <c r="AA1267" s="82"/>
      <c r="AB1267" s="82"/>
      <c r="AC1267" s="82"/>
      <c r="AD1267" s="82"/>
      <c r="AE1267" s="82"/>
      <c r="AF1267" s="82"/>
      <c r="AG1267" s="82"/>
    </row>
    <row r="1268" spans="1:33" ht="63.5" hidden="1">
      <c r="A1268" s="146">
        <v>44469</v>
      </c>
      <c r="B1268" s="82" t="str">
        <f>IF(A1268&lt;&gt;"",B1267,"")</f>
        <v>Hongbt12</v>
      </c>
      <c r="C1268" s="82" t="s">
        <v>250</v>
      </c>
      <c r="D1268" s="82" t="s">
        <v>417</v>
      </c>
      <c r="E1268" s="82"/>
      <c r="F1268" s="17" t="str">
        <f t="shared" si="43"/>
        <v>Từ chối ứng tuyển</v>
      </c>
      <c r="G1268" s="147" t="s">
        <v>4725</v>
      </c>
      <c r="H1268" s="208">
        <v>396993570</v>
      </c>
      <c r="I1268" s="148" t="s">
        <v>4726</v>
      </c>
      <c r="J1268" s="150"/>
      <c r="K1268" s="157" t="s">
        <v>4727</v>
      </c>
      <c r="L1268" s="152" t="str">
        <f ca="1">IFERROR(__xludf.DUMMYFUNCTION("if(or(countifs($H$3:H187,H187)&gt;1, countifs($I$3:I187,I187)&gt;1),""Trùng"",if(or(COUNTIFS('Data tổng'!$I:$I,$I187)&gt;1,COUNTIFS('Data tổng'!$H:$H,$H187)&gt;1),""Trùng ""&amp;FILTER('Data tổng'!$B:$B,'Data tổng'!$I:$I=$I187,'Data tổng'!$B:$B&lt;&gt;$B187),""ok""))"),"ok")</f>
        <v>ok</v>
      </c>
      <c r="M1268" s="147" t="s">
        <v>112</v>
      </c>
      <c r="N1268" s="82"/>
      <c r="O1268" s="82"/>
      <c r="P1268" s="82"/>
      <c r="Q1268" s="82"/>
      <c r="R1268" s="82"/>
      <c r="S1268" s="82"/>
      <c r="T1268" s="82"/>
      <c r="U1268" s="153" t="s">
        <v>4728</v>
      </c>
      <c r="V1268" s="154"/>
      <c r="W1268" s="82" t="s">
        <v>58</v>
      </c>
      <c r="X1268" s="155"/>
      <c r="Y1268" s="160"/>
      <c r="Z1268" s="82"/>
      <c r="AA1268" s="82"/>
      <c r="AB1268" s="82"/>
      <c r="AC1268" s="82"/>
      <c r="AD1268" s="82"/>
      <c r="AE1268" s="82"/>
      <c r="AF1268" s="82"/>
      <c r="AG1268" s="82"/>
    </row>
    <row r="1269" spans="1:33" ht="26.5" hidden="1">
      <c r="A1269" s="146">
        <v>44469</v>
      </c>
      <c r="B1269" s="82" t="s">
        <v>4070</v>
      </c>
      <c r="C1269" s="82" t="s">
        <v>250</v>
      </c>
      <c r="D1269" s="82" t="s">
        <v>79</v>
      </c>
      <c r="E1269" s="82"/>
      <c r="F1269" s="17" t="str">
        <f t="shared" si="43"/>
        <v>Đã onboard</v>
      </c>
      <c r="G1269" s="147" t="s">
        <v>4729</v>
      </c>
      <c r="H1269" s="208">
        <v>977316150</v>
      </c>
      <c r="I1269" s="149" t="s">
        <v>4730</v>
      </c>
      <c r="J1269" s="160">
        <v>1996</v>
      </c>
      <c r="K1269" s="157" t="s">
        <v>4731</v>
      </c>
      <c r="L1269" s="152" t="str">
        <f ca="1">IFERROR(__xludf.DUMMYFUNCTION("if(or(countifs($H$3:H188,H188)&gt;1, countifs($I$3:I188,I188)&gt;1),""Trùng"",if(or(COUNTIFS('Data tổng'!$I:$I,$I188)&gt;1,COUNTIFS('Data tổng'!$H:$H,$H188)&gt;1),""Trùng ""&amp;FILTER('Data tổng'!$B:$B,'Data tổng'!$I:$I=$I188,'Data tổng'!$B:$B&lt;&gt;$B188),""ok""))"),"ok")</f>
        <v>ok</v>
      </c>
      <c r="M1269" s="147" t="s">
        <v>83</v>
      </c>
      <c r="N1269" s="82" t="s">
        <v>243</v>
      </c>
      <c r="O1269" s="82"/>
      <c r="P1269" s="82"/>
      <c r="Q1269" s="82"/>
      <c r="R1269" s="82"/>
      <c r="S1269" s="82"/>
      <c r="T1269" s="82"/>
      <c r="U1269" s="153"/>
      <c r="V1269" s="154"/>
      <c r="W1269" s="82" t="s">
        <v>57</v>
      </c>
      <c r="X1269" s="155">
        <v>44477</v>
      </c>
      <c r="Y1269" s="156">
        <v>0.375</v>
      </c>
      <c r="Z1269" s="82" t="s">
        <v>160</v>
      </c>
      <c r="AA1269" s="82" t="s">
        <v>57</v>
      </c>
      <c r="AB1269" s="164">
        <v>44477</v>
      </c>
      <c r="AC1269" s="82" t="s">
        <v>65</v>
      </c>
      <c r="AD1269" s="164">
        <v>44487</v>
      </c>
      <c r="AE1269" s="82" t="s">
        <v>65</v>
      </c>
      <c r="AF1269" s="82"/>
      <c r="AG1269" s="165">
        <v>9000000</v>
      </c>
    </row>
    <row r="1270" spans="1:33" hidden="1">
      <c r="A1270" s="146">
        <v>44469</v>
      </c>
      <c r="B1270" s="82" t="s">
        <v>4070</v>
      </c>
      <c r="C1270" s="82" t="s">
        <v>78</v>
      </c>
      <c r="D1270" s="82" t="s">
        <v>79</v>
      </c>
      <c r="E1270" s="82"/>
      <c r="F1270" s="17" t="str">
        <f t="shared" si="43"/>
        <v>Fail CV</v>
      </c>
      <c r="G1270" s="147" t="s">
        <v>4732</v>
      </c>
      <c r="H1270" s="208">
        <v>332665311</v>
      </c>
      <c r="I1270" s="169" t="s">
        <v>4733</v>
      </c>
      <c r="J1270" s="150"/>
      <c r="K1270" s="157" t="s">
        <v>4734</v>
      </c>
      <c r="L1270" s="152" t="str">
        <f ca="1">IFERROR(__xludf.DUMMYFUNCTION("if(or(countifs($H$3:H189,H189)&gt;1, countifs($I$3:I189,I189)&gt;1),""Trùng"",if(or(COUNTIFS('Data tổng'!$I:$I,$I189)&gt;1,COUNTIFS('Data tổng'!$H:$H,$H189)&gt;1),""Trùng ""&amp;FILTER('Data tổng'!$B:$B,'Data tổng'!$I:$I=$I189,'Data tổng'!$B:$B&lt;&gt;$B189),""ok""))"),"ok")</f>
        <v>ok</v>
      </c>
      <c r="M1270" s="147" t="s">
        <v>83</v>
      </c>
      <c r="N1270" s="82" t="s">
        <v>243</v>
      </c>
      <c r="O1270" s="82"/>
      <c r="P1270" s="82"/>
      <c r="Q1270" s="82"/>
      <c r="R1270" s="82"/>
      <c r="S1270" s="82"/>
      <c r="T1270" s="82"/>
      <c r="U1270" s="153"/>
      <c r="V1270" s="154"/>
      <c r="W1270" s="82" t="s">
        <v>47</v>
      </c>
      <c r="X1270" s="155"/>
      <c r="Y1270" s="160"/>
      <c r="Z1270" s="82"/>
      <c r="AA1270" s="82"/>
      <c r="AB1270" s="82"/>
      <c r="AC1270" s="82"/>
      <c r="AD1270" s="82"/>
      <c r="AE1270" s="82"/>
      <c r="AF1270" s="82"/>
      <c r="AG1270" s="82"/>
    </row>
    <row r="1271" spans="1:33" ht="26" hidden="1">
      <c r="A1271" s="146">
        <v>44474</v>
      </c>
      <c r="B1271" s="82" t="s">
        <v>4070</v>
      </c>
      <c r="C1271" s="82" t="s">
        <v>250</v>
      </c>
      <c r="D1271" s="82" t="s">
        <v>79</v>
      </c>
      <c r="E1271" s="82"/>
      <c r="F1271" s="17" t="str">
        <f t="shared" si="43"/>
        <v>Đã nhận được CV</v>
      </c>
      <c r="G1271" s="147" t="s">
        <v>4735</v>
      </c>
      <c r="H1271" s="208">
        <v>345093344</v>
      </c>
      <c r="I1271" s="211" t="s">
        <v>4736</v>
      </c>
      <c r="J1271" s="150"/>
      <c r="K1271" s="157" t="s">
        <v>4737</v>
      </c>
      <c r="L1271" s="152" t="str">
        <f ca="1">IFERROR(__xludf.DUMMYFUNCTION("if(or(countifs($H$3:H190,H190)&gt;1, countifs($I$3:I190,I190)&gt;1),""Trùng"",if(or(COUNTIFS('Data tổng'!$I:$I,$I190)&gt;1,COUNTIFS('Data tổng'!$H:$H,$H190)&gt;1),""Trùng ""&amp;FILTER('Data tổng'!$B:$B,'Data tổng'!$I:$I=$I190,'Data tổng'!$B:$B&lt;&gt;$B190),""ok""))"),"ok")</f>
        <v>ok</v>
      </c>
      <c r="M1271" s="147" t="s">
        <v>83</v>
      </c>
      <c r="N1271" s="82" t="s">
        <v>243</v>
      </c>
      <c r="O1271" s="82"/>
      <c r="P1271" s="82"/>
      <c r="Q1271" s="82"/>
      <c r="R1271" s="82"/>
      <c r="S1271" s="82"/>
      <c r="T1271" s="82"/>
      <c r="U1271" s="153"/>
      <c r="V1271" s="154"/>
      <c r="W1271" s="82"/>
      <c r="X1271" s="155"/>
      <c r="Y1271" s="160"/>
      <c r="Z1271" s="82"/>
      <c r="AA1271" s="82"/>
      <c r="AB1271" s="82"/>
      <c r="AC1271" s="82"/>
      <c r="AD1271" s="82"/>
      <c r="AE1271" s="82"/>
      <c r="AF1271" s="82"/>
      <c r="AG1271" s="82"/>
    </row>
    <row r="1272" spans="1:33" hidden="1">
      <c r="A1272" s="146">
        <v>44474</v>
      </c>
      <c r="B1272" s="82" t="s">
        <v>4070</v>
      </c>
      <c r="C1272" s="82" t="s">
        <v>250</v>
      </c>
      <c r="D1272" s="82" t="s">
        <v>79</v>
      </c>
      <c r="E1272" s="82"/>
      <c r="F1272" s="17" t="str">
        <f t="shared" si="43"/>
        <v>Fail CV</v>
      </c>
      <c r="G1272" s="147" t="s">
        <v>4738</v>
      </c>
      <c r="H1272" s="208">
        <v>886338826</v>
      </c>
      <c r="I1272" s="172" t="s">
        <v>4739</v>
      </c>
      <c r="J1272" s="150"/>
      <c r="K1272" s="157" t="s">
        <v>4740</v>
      </c>
      <c r="L1272" s="152" t="str">
        <f ca="1">IFERROR(__xludf.DUMMYFUNCTION("if(or(countifs($H$3:H191,H191)&gt;1, countifs($I$3:I191,I191)&gt;1),""Trùng"",if(or(COUNTIFS('Data tổng'!$I:$I,$I191)&gt;1,COUNTIFS('Data tổng'!$H:$H,$H191)&gt;1),""Trùng ""&amp;FILTER('Data tổng'!$B:$B,'Data tổng'!$I:$I=$I191,'Data tổng'!$B:$B&lt;&gt;$B191),""ok""))"),"ok")</f>
        <v>ok</v>
      </c>
      <c r="M1272" s="147" t="s">
        <v>83</v>
      </c>
      <c r="N1272" s="82" t="s">
        <v>243</v>
      </c>
      <c r="O1272" s="82"/>
      <c r="P1272" s="82"/>
      <c r="Q1272" s="82"/>
      <c r="R1272" s="82"/>
      <c r="S1272" s="82"/>
      <c r="T1272" s="82"/>
      <c r="U1272" s="153"/>
      <c r="V1272" s="154"/>
      <c r="W1272" s="82" t="s">
        <v>47</v>
      </c>
      <c r="X1272" s="155"/>
      <c r="Y1272" s="160"/>
      <c r="Z1272" s="82"/>
      <c r="AA1272" s="82"/>
      <c r="AB1272" s="82"/>
      <c r="AC1272" s="82"/>
      <c r="AD1272" s="82"/>
      <c r="AE1272" s="82"/>
      <c r="AF1272" s="82"/>
      <c r="AG1272" s="82"/>
    </row>
    <row r="1273" spans="1:33" hidden="1">
      <c r="A1273" s="146">
        <v>44474</v>
      </c>
      <c r="B1273" s="82" t="s">
        <v>4070</v>
      </c>
      <c r="C1273" s="82" t="s">
        <v>78</v>
      </c>
      <c r="D1273" s="82" t="s">
        <v>79</v>
      </c>
      <c r="E1273" s="82"/>
      <c r="F1273" s="17" t="str">
        <f t="shared" si="43"/>
        <v>Fail CV</v>
      </c>
      <c r="G1273" s="147" t="s">
        <v>4741</v>
      </c>
      <c r="H1273" s="208">
        <v>369150764</v>
      </c>
      <c r="I1273" s="149" t="s">
        <v>4742</v>
      </c>
      <c r="J1273" s="150"/>
      <c r="K1273" s="157" t="s">
        <v>4743</v>
      </c>
      <c r="L1273" s="152" t="str">
        <f ca="1">IFERROR(__xludf.DUMMYFUNCTION("if(or(countifs($H$3:H192,H192)&gt;1, countifs($I$3:I192,I192)&gt;1),""Trùng"",if(or(COUNTIFS('Data tổng'!$I:$I,$I192)&gt;1,COUNTIFS('Data tổng'!$H:$H,$H192)&gt;1),""Trùng ""&amp;FILTER('Data tổng'!$B:$B,'Data tổng'!$I:$I=$I192,'Data tổng'!$B:$B&lt;&gt;$B192),""ok""))"),"ok")</f>
        <v>ok</v>
      </c>
      <c r="M1273" s="147" t="s">
        <v>83</v>
      </c>
      <c r="N1273" s="82" t="s">
        <v>243</v>
      </c>
      <c r="O1273" s="82"/>
      <c r="P1273" s="82"/>
      <c r="Q1273" s="82"/>
      <c r="R1273" s="82"/>
      <c r="S1273" s="82"/>
      <c r="T1273" s="82"/>
      <c r="U1273" s="153"/>
      <c r="V1273" s="154"/>
      <c r="W1273" s="82" t="s">
        <v>47</v>
      </c>
      <c r="X1273" s="155"/>
      <c r="Y1273" s="160"/>
      <c r="Z1273" s="82"/>
      <c r="AA1273" s="82"/>
      <c r="AB1273" s="82"/>
      <c r="AC1273" s="82"/>
      <c r="AD1273" s="82"/>
      <c r="AE1273" s="82"/>
      <c r="AF1273" s="82"/>
      <c r="AG1273" s="82"/>
    </row>
    <row r="1274" spans="1:33" ht="26" hidden="1">
      <c r="A1274" s="146">
        <v>44474</v>
      </c>
      <c r="B1274" s="147" t="s">
        <v>4070</v>
      </c>
      <c r="C1274" s="147" t="s">
        <v>250</v>
      </c>
      <c r="D1274" s="147" t="s">
        <v>79</v>
      </c>
      <c r="E1274" s="147"/>
      <c r="F1274" s="17" t="str">
        <f t="shared" si="43"/>
        <v>Đã nhận được CV</v>
      </c>
      <c r="G1274" s="147" t="s">
        <v>4744</v>
      </c>
      <c r="H1274" s="208">
        <v>382945566</v>
      </c>
      <c r="I1274" s="149" t="s">
        <v>4745</v>
      </c>
      <c r="J1274" s="150"/>
      <c r="K1274" s="157" t="s">
        <v>4746</v>
      </c>
      <c r="L1274" s="152" t="str">
        <f ca="1">IFERROR(__xludf.DUMMYFUNCTION("if(or(countifs($H$3:H193,H193)&gt;1, countifs($I$3:I193,I193)&gt;1),""Trùng"",if(or(COUNTIFS('Data tổng'!$I:$I,$I193)&gt;1,COUNTIFS('Data tổng'!$H:$H,$H193)&gt;1),""Trùng ""&amp;FILTER('Data tổng'!$B:$B,'Data tổng'!$I:$I=$I193,'Data tổng'!$B:$B&lt;&gt;$B193),""ok""))"),"ok")</f>
        <v>ok</v>
      </c>
      <c r="M1274" s="147" t="s">
        <v>83</v>
      </c>
      <c r="N1274" s="148" t="s">
        <v>243</v>
      </c>
      <c r="O1274" s="148"/>
      <c r="P1274" s="148"/>
      <c r="Q1274" s="148"/>
      <c r="R1274" s="148"/>
      <c r="S1274" s="148"/>
      <c r="T1274" s="148"/>
      <c r="U1274" s="212"/>
      <c r="V1274" s="213"/>
      <c r="W1274" s="148"/>
      <c r="X1274" s="177"/>
      <c r="Y1274" s="160"/>
      <c r="Z1274" s="148"/>
      <c r="AA1274" s="148"/>
      <c r="AB1274" s="148"/>
      <c r="AC1274" s="148"/>
      <c r="AD1274" s="148"/>
      <c r="AE1274" s="148"/>
      <c r="AF1274" s="148"/>
      <c r="AG1274" s="148"/>
    </row>
    <row r="1275" spans="1:33" ht="126" hidden="1">
      <c r="A1275" s="146">
        <v>44474</v>
      </c>
      <c r="B1275" s="82" t="s">
        <v>4070</v>
      </c>
      <c r="C1275" s="82" t="s">
        <v>250</v>
      </c>
      <c r="D1275" s="82" t="s">
        <v>79</v>
      </c>
      <c r="E1275" s="82"/>
      <c r="F1275" s="17" t="str">
        <f t="shared" si="43"/>
        <v>Fail CV</v>
      </c>
      <c r="G1275" s="147" t="s">
        <v>4747</v>
      </c>
      <c r="H1275" s="208">
        <v>934159736</v>
      </c>
      <c r="I1275" s="149" t="s">
        <v>4748</v>
      </c>
      <c r="J1275" s="150"/>
      <c r="K1275" s="157" t="s">
        <v>4749</v>
      </c>
      <c r="L1275" s="152" t="str">
        <f ca="1">IFERROR(__xludf.DUMMYFUNCTION("if(or(countifs($H$3:H194,H194)&gt;1, countifs($I$3:I194,I194)&gt;1),""Trùng"",if(or(COUNTIFS('Data tổng'!$I:$I,$I194)&gt;1,COUNTIFS('Data tổng'!$H:$H,$H194)&gt;1),""Trùng ""&amp;FILTER('Data tổng'!$B:$B,'Data tổng'!$I:$I=$I194,'Data tổng'!$B:$B&lt;&gt;$B194),""ok""))"),"ok")</f>
        <v>ok</v>
      </c>
      <c r="M1275" s="147" t="s">
        <v>112</v>
      </c>
      <c r="N1275" s="82"/>
      <c r="O1275" s="82"/>
      <c r="P1275" s="82"/>
      <c r="Q1275" s="82"/>
      <c r="R1275" s="82"/>
      <c r="S1275" s="82"/>
      <c r="T1275" s="82"/>
      <c r="U1275" s="153" t="s">
        <v>4750</v>
      </c>
      <c r="V1275" s="154"/>
      <c r="W1275" s="82" t="s">
        <v>47</v>
      </c>
      <c r="X1275" s="155"/>
      <c r="Y1275" s="160"/>
      <c r="Z1275" s="82"/>
      <c r="AA1275" s="82"/>
      <c r="AB1275" s="82"/>
      <c r="AC1275" s="82"/>
      <c r="AD1275" s="82"/>
      <c r="AE1275" s="82"/>
      <c r="AF1275" s="82"/>
      <c r="AG1275" s="82"/>
    </row>
    <row r="1276" spans="1:33" ht="101" hidden="1">
      <c r="A1276" s="146">
        <v>44474</v>
      </c>
      <c r="B1276" s="82" t="s">
        <v>4070</v>
      </c>
      <c r="C1276" s="82" t="s">
        <v>3918</v>
      </c>
      <c r="D1276" s="82" t="s">
        <v>417</v>
      </c>
      <c r="E1276" s="82"/>
      <c r="F1276" s="17" t="str">
        <f t="shared" si="43"/>
        <v>Đã nhận được CV</v>
      </c>
      <c r="G1276" s="147" t="s">
        <v>4751</v>
      </c>
      <c r="H1276" s="208">
        <v>949673965</v>
      </c>
      <c r="I1276" s="148" t="s">
        <v>4752</v>
      </c>
      <c r="J1276" s="150"/>
      <c r="K1276" s="157" t="s">
        <v>4753</v>
      </c>
      <c r="L1276" s="152" t="str">
        <f ca="1">IFERROR(__xludf.DUMMYFUNCTION("if(or(countifs($H$3:H195,H195)&gt;1, countifs($I$3:I195,I195)&gt;1),""Trùng"",if(or(COUNTIFS('Data tổng'!$I:$I,$I195)&gt;1,COUNTIFS('Data tổng'!$H:$H,$H195)&gt;1),""Trùng ""&amp;FILTER('Data tổng'!$B:$B,'Data tổng'!$I:$I=$I195,'Data tổng'!$B:$B&lt;&gt;$B195),""ok""))"),"ok")</f>
        <v>ok</v>
      </c>
      <c r="M1276" s="147" t="s">
        <v>40</v>
      </c>
      <c r="N1276" s="82" t="s">
        <v>616</v>
      </c>
      <c r="O1276" s="82"/>
      <c r="P1276" s="82"/>
      <c r="Q1276" s="82"/>
      <c r="R1276" s="82"/>
      <c r="S1276" s="82"/>
      <c r="T1276" s="82"/>
      <c r="U1276" s="153" t="s">
        <v>4754</v>
      </c>
      <c r="V1276" s="154"/>
      <c r="W1276" s="82"/>
      <c r="X1276" s="155"/>
      <c r="Y1276" s="160"/>
      <c r="Z1276" s="82"/>
      <c r="AA1276" s="82"/>
      <c r="AB1276" s="82"/>
      <c r="AC1276" s="82"/>
      <c r="AD1276" s="82"/>
      <c r="AE1276" s="82"/>
      <c r="AF1276" s="82"/>
      <c r="AG1276" s="82"/>
    </row>
    <row r="1277" spans="1:33" ht="38.5" hidden="1">
      <c r="A1277" s="146">
        <v>44474</v>
      </c>
      <c r="B1277" s="82" t="s">
        <v>4070</v>
      </c>
      <c r="C1277" s="82" t="s">
        <v>3918</v>
      </c>
      <c r="D1277" s="82" t="s">
        <v>417</v>
      </c>
      <c r="E1277" s="82"/>
      <c r="F1277" s="17" t="str">
        <f t="shared" si="43"/>
        <v>Hủy Phỏng vấn</v>
      </c>
      <c r="G1277" s="147" t="s">
        <v>4691</v>
      </c>
      <c r="H1277" s="208" t="s">
        <v>4755</v>
      </c>
      <c r="I1277" s="148" t="s">
        <v>4756</v>
      </c>
      <c r="J1277" s="150"/>
      <c r="K1277" s="157" t="s">
        <v>4757</v>
      </c>
      <c r="L1277" s="152" t="str">
        <f ca="1">IFERROR(__xludf.DUMMYFUNCTION("if(or(countifs($H$3:H196,H196)&gt;1, countifs($I$3:I196,I196)&gt;1),""Trùng"",if(or(COUNTIFS('Data tổng'!$I:$I,$I196)&gt;1,COUNTIFS('Data tổng'!$H:$H,$H196)&gt;1),""Trùng ""&amp;FILTER('Data tổng'!$B:$B,'Data tổng'!$I:$I=$I196,'Data tổng'!$B:$B&lt;&gt;$B196),""ok""))"),"ok")</f>
        <v>ok</v>
      </c>
      <c r="M1277" s="147" t="s">
        <v>40</v>
      </c>
      <c r="N1277" s="82" t="s">
        <v>616</v>
      </c>
      <c r="O1277" s="82"/>
      <c r="P1277" s="82"/>
      <c r="Q1277" s="82"/>
      <c r="R1277" s="82"/>
      <c r="S1277" s="82"/>
      <c r="T1277" s="82"/>
      <c r="U1277" s="82" t="s">
        <v>4758</v>
      </c>
      <c r="V1277" s="154"/>
      <c r="W1277" s="82" t="s">
        <v>57</v>
      </c>
      <c r="X1277" s="155">
        <v>44477</v>
      </c>
      <c r="Y1277" s="156">
        <v>0.75</v>
      </c>
      <c r="Z1277" s="82" t="s">
        <v>64</v>
      </c>
      <c r="AA1277" s="82" t="s">
        <v>187</v>
      </c>
      <c r="AB1277" s="82"/>
      <c r="AC1277" s="82"/>
      <c r="AD1277" s="82"/>
      <c r="AE1277" s="82"/>
      <c r="AF1277" s="82"/>
      <c r="AG1277" s="82"/>
    </row>
    <row r="1278" spans="1:33" ht="51" hidden="1">
      <c r="A1278" s="146">
        <v>44474</v>
      </c>
      <c r="B1278" s="82" t="str">
        <f t="shared" ref="B1278:B1281" si="44">IF(A1278&lt;&gt;"",B1277,"")</f>
        <v>Hongbt12</v>
      </c>
      <c r="C1278" s="82" t="s">
        <v>78</v>
      </c>
      <c r="D1278" s="82" t="s">
        <v>79</v>
      </c>
      <c r="E1278" s="82"/>
      <c r="F1278" s="17" t="str">
        <f t="shared" si="43"/>
        <v>Hủy Phỏng vấn</v>
      </c>
      <c r="G1278" s="147" t="s">
        <v>4759</v>
      </c>
      <c r="H1278" s="208">
        <v>349881265</v>
      </c>
      <c r="I1278" s="149" t="s">
        <v>4760</v>
      </c>
      <c r="J1278" s="150"/>
      <c r="K1278" s="157" t="s">
        <v>4761</v>
      </c>
      <c r="L1278" s="152" t="str">
        <f ca="1">IFERROR(__xludf.DUMMYFUNCTION("if(or(countifs($H$3:H197,H197)&gt;1, countifs($I$3:I197,I197)&gt;1),""Trùng"",if(or(COUNTIFS('Data tổng'!$I:$I,$I197)&gt;1,COUNTIFS('Data tổng'!$H:$H,$H197)&gt;1),""Trùng ""&amp;FILTER('Data tổng'!$B:$B,'Data tổng'!$I:$I=$I197,'Data tổng'!$B:$B&lt;&gt;$B197),""ok""))"),"ok")</f>
        <v>ok</v>
      </c>
      <c r="M1278" s="147" t="s">
        <v>217</v>
      </c>
      <c r="N1278" s="82"/>
      <c r="O1278" s="82"/>
      <c r="P1278" s="82"/>
      <c r="Q1278" s="82"/>
      <c r="R1278" s="82"/>
      <c r="S1278" s="82"/>
      <c r="T1278" s="82"/>
      <c r="U1278" s="153" t="s">
        <v>4762</v>
      </c>
      <c r="V1278" s="154"/>
      <c r="W1278" s="82" t="s">
        <v>57</v>
      </c>
      <c r="X1278" s="155">
        <v>44477</v>
      </c>
      <c r="Y1278" s="156">
        <v>0.42708333333333331</v>
      </c>
      <c r="Z1278" s="82" t="s">
        <v>160</v>
      </c>
      <c r="AA1278" s="82" t="s">
        <v>187</v>
      </c>
      <c r="AB1278" s="82"/>
      <c r="AC1278" s="82"/>
      <c r="AD1278" s="82"/>
      <c r="AE1278" s="82"/>
      <c r="AF1278" s="82"/>
      <c r="AG1278" s="82"/>
    </row>
    <row r="1279" spans="1:33" ht="26" hidden="1">
      <c r="A1279" s="146">
        <v>44474</v>
      </c>
      <c r="B1279" s="82" t="str">
        <f t="shared" si="44"/>
        <v>Hongbt12</v>
      </c>
      <c r="C1279" s="82" t="s">
        <v>250</v>
      </c>
      <c r="D1279" s="82"/>
      <c r="E1279" s="82"/>
      <c r="F1279" s="17" t="str">
        <f t="shared" si="43"/>
        <v>Đã nhận được CV</v>
      </c>
      <c r="G1279" s="147" t="s">
        <v>4763</v>
      </c>
      <c r="H1279" s="208"/>
      <c r="I1279" s="148"/>
      <c r="J1279" s="150"/>
      <c r="K1279" s="157" t="s">
        <v>4764</v>
      </c>
      <c r="L1279" s="152" t="str">
        <f ca="1">IFERROR(__xludf.DUMMYFUNCTION("if(or(countifs($H$3:H198,H198)&gt;1, countifs($I$3:I198,I198)&gt;1),""Trùng"",if(or(COUNTIFS('Data tổng'!$I:$I,$I198)&gt;1,COUNTIFS('Data tổng'!$H:$H,$H198)&gt;1),""Trùng ""&amp;FILTER('Data tổng'!$B:$B,'Data tổng'!$I:$I=$I198,'Data tổng'!$B:$B&lt;&gt;$B198),""ok""))"),"ok")</f>
        <v>ok</v>
      </c>
      <c r="M1279" s="147" t="s">
        <v>40</v>
      </c>
      <c r="N1279" s="82" t="s">
        <v>616</v>
      </c>
      <c r="O1279" s="82"/>
      <c r="P1279" s="82"/>
      <c r="Q1279" s="82"/>
      <c r="R1279" s="82"/>
      <c r="S1279" s="82"/>
      <c r="T1279" s="82"/>
      <c r="U1279" s="153"/>
      <c r="V1279" s="154"/>
      <c r="W1279" s="82"/>
      <c r="X1279" s="155"/>
      <c r="Y1279" s="160"/>
      <c r="Z1279" s="82"/>
      <c r="AA1279" s="82"/>
      <c r="AB1279" s="82"/>
      <c r="AC1279" s="82"/>
      <c r="AD1279" s="82"/>
      <c r="AE1279" s="82"/>
      <c r="AF1279" s="82"/>
      <c r="AG1279" s="82"/>
    </row>
    <row r="1280" spans="1:33" ht="151" hidden="1">
      <c r="A1280" s="146">
        <v>44474</v>
      </c>
      <c r="B1280" s="82" t="str">
        <f t="shared" si="44"/>
        <v>Hongbt12</v>
      </c>
      <c r="C1280" s="82" t="s">
        <v>78</v>
      </c>
      <c r="D1280" s="82"/>
      <c r="E1280" s="82"/>
      <c r="F1280" s="17" t="str">
        <f t="shared" si="43"/>
        <v>Đã nhận được CV</v>
      </c>
      <c r="G1280" s="147" t="s">
        <v>4765</v>
      </c>
      <c r="H1280" s="208" t="s">
        <v>4766</v>
      </c>
      <c r="I1280" s="149" t="s">
        <v>4767</v>
      </c>
      <c r="J1280" s="150"/>
      <c r="K1280" s="157" t="s">
        <v>4768</v>
      </c>
      <c r="L1280" s="152" t="str">
        <f ca="1">IFERROR(__xludf.DUMMYFUNCTION("if(or(countifs($H$3:H199,H199)&gt;1, countifs($I$3:I199,I199)&gt;1),""Trùng"",if(or(COUNTIFS('Data tổng'!$I:$I,$I199)&gt;1,COUNTIFS('Data tổng'!$H:$H,$H199)&gt;1),""Trùng ""&amp;FILTER('Data tổng'!$B:$B,'Data tổng'!$I:$I=$I199,'Data tổng'!$B:$B&lt;&gt;$B199),""ok""))"),"ok")</f>
        <v>ok</v>
      </c>
      <c r="M1280" s="147" t="s">
        <v>40</v>
      </c>
      <c r="N1280" s="82" t="s">
        <v>616</v>
      </c>
      <c r="O1280" s="82"/>
      <c r="P1280" s="82"/>
      <c r="Q1280" s="82"/>
      <c r="R1280" s="82"/>
      <c r="S1280" s="82"/>
      <c r="T1280" s="82"/>
      <c r="U1280" s="153" t="s">
        <v>4769</v>
      </c>
      <c r="V1280" s="154"/>
      <c r="W1280" s="82"/>
      <c r="X1280" s="155"/>
      <c r="Y1280" s="160"/>
      <c r="Z1280" s="82"/>
      <c r="AA1280" s="82"/>
      <c r="AB1280" s="82"/>
      <c r="AC1280" s="82"/>
      <c r="AD1280" s="82"/>
      <c r="AE1280" s="82"/>
      <c r="AF1280" s="82"/>
      <c r="AG1280" s="82"/>
    </row>
    <row r="1281" spans="1:33" ht="38.5" hidden="1">
      <c r="A1281" s="146">
        <v>44475</v>
      </c>
      <c r="B1281" s="82" t="str">
        <f t="shared" si="44"/>
        <v>Hongbt12</v>
      </c>
      <c r="C1281" s="82" t="s">
        <v>155</v>
      </c>
      <c r="D1281" s="82" t="s">
        <v>79</v>
      </c>
      <c r="E1281" s="82"/>
      <c r="F1281" s="17" t="str">
        <f t="shared" si="43"/>
        <v>Không onboard</v>
      </c>
      <c r="G1281" s="147" t="s">
        <v>4770</v>
      </c>
      <c r="H1281" s="208">
        <v>393240523</v>
      </c>
      <c r="I1281" s="148" t="s">
        <v>4771</v>
      </c>
      <c r="J1281" s="150"/>
      <c r="K1281" s="157" t="s">
        <v>4772</v>
      </c>
      <c r="L1281" s="152" t="str">
        <f ca="1">IFERROR(__xludf.DUMMYFUNCTION("if(or(countifs($H$3:H200,H200)&gt;1, countifs($I$3:I200,I200)&gt;1),""Trùng"",if(or(COUNTIFS('Data tổng'!$I:$I,$I200)&gt;1,COUNTIFS('Data tổng'!$H:$H,$H200)&gt;1),""Trùng ""&amp;FILTER('Data tổng'!$B:$B,'Data tổng'!$I:$I=$I200,'Data tổng'!$B:$B&lt;&gt;$B200),""ok""))"),"ok")</f>
        <v>ok</v>
      </c>
      <c r="M1281" s="147" t="s">
        <v>83</v>
      </c>
      <c r="N1281" s="82" t="s">
        <v>84</v>
      </c>
      <c r="O1281" s="82"/>
      <c r="P1281" s="82"/>
      <c r="Q1281" s="82"/>
      <c r="R1281" s="82"/>
      <c r="S1281" s="82"/>
      <c r="T1281" s="82"/>
      <c r="U1281" s="153" t="s">
        <v>4773</v>
      </c>
      <c r="V1281" s="154"/>
      <c r="W1281" s="82" t="s">
        <v>57</v>
      </c>
      <c r="X1281" s="155">
        <v>44477</v>
      </c>
      <c r="Y1281" s="156">
        <v>0.42708333333333331</v>
      </c>
      <c r="Z1281" s="82" t="s">
        <v>160</v>
      </c>
      <c r="AA1281" s="82" t="s">
        <v>57</v>
      </c>
      <c r="AB1281" s="155">
        <v>44477</v>
      </c>
      <c r="AC1281" s="82" t="s">
        <v>65</v>
      </c>
      <c r="AD1281" s="164">
        <v>44487</v>
      </c>
      <c r="AE1281" s="82" t="s">
        <v>128</v>
      </c>
      <c r="AF1281" s="82"/>
      <c r="AG1281" s="165">
        <v>23000000</v>
      </c>
    </row>
    <row r="1282" spans="1:33" ht="26" hidden="1">
      <c r="A1282" s="146">
        <v>44476</v>
      </c>
      <c r="B1282" s="82" t="s">
        <v>4070</v>
      </c>
      <c r="C1282" s="82" t="s">
        <v>250</v>
      </c>
      <c r="D1282" s="82" t="s">
        <v>79</v>
      </c>
      <c r="E1282" s="82"/>
      <c r="F1282" s="17" t="str">
        <f t="shared" si="43"/>
        <v>Đã nhận được CV</v>
      </c>
      <c r="G1282" s="147" t="s">
        <v>4774</v>
      </c>
      <c r="H1282" s="208">
        <v>392510293</v>
      </c>
      <c r="I1282" s="149" t="s">
        <v>3520</v>
      </c>
      <c r="J1282" s="150"/>
      <c r="K1282" s="157" t="s">
        <v>4775</v>
      </c>
      <c r="L1282" s="152" t="str">
        <f ca="1">IFERROR(__xludf.DUMMYFUNCTION("if(or(countifs($H$3:H201,H201)&gt;1, countifs($I$3:I201,I201)&gt;1),""Trùng"",if(or(COUNTIFS('Data tổng'!$I:$I,$I201)&gt;1,COUNTIFS('Data tổng'!$H:$H,$H201)&gt;1),""Trùng ""&amp;FILTER('Data tổng'!$B:$B,'Data tổng'!$I:$I=$I201,'Data tổng'!$B:$B&lt;&gt;$B201),""ok""))"),"ok")</f>
        <v>ok</v>
      </c>
      <c r="M1282" s="147" t="s">
        <v>40</v>
      </c>
      <c r="N1282" s="82" t="s">
        <v>243</v>
      </c>
      <c r="O1282" s="82"/>
      <c r="P1282" s="82"/>
      <c r="Q1282" s="82"/>
      <c r="R1282" s="82"/>
      <c r="S1282" s="82"/>
      <c r="T1282" s="82"/>
      <c r="U1282" s="153"/>
      <c r="V1282" s="154"/>
      <c r="W1282" s="82"/>
      <c r="X1282" s="155"/>
      <c r="Y1282" s="160"/>
      <c r="Z1282" s="82"/>
      <c r="AA1282" s="82"/>
      <c r="AB1282" s="82"/>
      <c r="AC1282" s="82"/>
      <c r="AD1282" s="82"/>
      <c r="AE1282" s="82"/>
      <c r="AF1282" s="82"/>
      <c r="AG1282" s="82"/>
    </row>
    <row r="1283" spans="1:33" ht="76" hidden="1">
      <c r="A1283" s="146">
        <v>44476</v>
      </c>
      <c r="B1283" s="82" t="s">
        <v>4070</v>
      </c>
      <c r="C1283" s="82" t="s">
        <v>4776</v>
      </c>
      <c r="D1283" s="82" t="s">
        <v>457</v>
      </c>
      <c r="E1283" s="82"/>
      <c r="F1283" s="17" t="str">
        <f t="shared" si="43"/>
        <v>Pass CV</v>
      </c>
      <c r="G1283" s="147" t="s">
        <v>4777</v>
      </c>
      <c r="H1283" s="214">
        <v>949050905</v>
      </c>
      <c r="I1283" s="149" t="s">
        <v>4778</v>
      </c>
      <c r="J1283" s="150"/>
      <c r="K1283" s="157" t="s">
        <v>4779</v>
      </c>
      <c r="L1283" s="152" t="str">
        <f ca="1">IFERROR(__xludf.DUMMYFUNCTION("if(or(countifs($H$3:H202,H202)&gt;1, countifs($I$3:I202,I202)&gt;1),""Trùng"",if(or(COUNTIFS('Data tổng'!$I:$I,$I202)&gt;1,COUNTIFS('Data tổng'!$H:$H,$H202)&gt;1),""Trùng ""&amp;FILTER('Data tổng'!$B:$B,'Data tổng'!$I:$I=$I202,'Data tổng'!$B:$B&lt;&gt;$B202),""ok""))"),"ok")</f>
        <v>ok</v>
      </c>
      <c r="M1283" s="147" t="s">
        <v>40</v>
      </c>
      <c r="N1283" s="82" t="s">
        <v>616</v>
      </c>
      <c r="O1283" s="82"/>
      <c r="P1283" s="82"/>
      <c r="Q1283" s="82"/>
      <c r="R1283" s="82"/>
      <c r="S1283" s="82"/>
      <c r="T1283" s="82"/>
      <c r="U1283" s="153" t="s">
        <v>4780</v>
      </c>
      <c r="V1283" s="154"/>
      <c r="W1283" s="82" t="s">
        <v>57</v>
      </c>
      <c r="X1283" s="155"/>
      <c r="Y1283" s="160"/>
      <c r="Z1283" s="82"/>
      <c r="AA1283" s="82"/>
      <c r="AB1283" s="82"/>
      <c r="AC1283" s="82"/>
      <c r="AD1283" s="82"/>
      <c r="AE1283" s="82"/>
      <c r="AF1283" s="82"/>
      <c r="AG1283" s="82"/>
    </row>
    <row r="1284" spans="1:33" ht="26" hidden="1">
      <c r="A1284" s="146">
        <v>44477</v>
      </c>
      <c r="B1284" s="82" t="s">
        <v>4070</v>
      </c>
      <c r="C1284" s="153" t="s">
        <v>263</v>
      </c>
      <c r="D1284" s="82" t="s">
        <v>79</v>
      </c>
      <c r="E1284" s="82"/>
      <c r="F1284" s="17" t="str">
        <f t="shared" si="43"/>
        <v>Đã nhận được CV</v>
      </c>
      <c r="G1284" s="147" t="s">
        <v>4781</v>
      </c>
      <c r="H1284" s="208">
        <v>388889068</v>
      </c>
      <c r="I1284" s="148" t="s">
        <v>4782</v>
      </c>
      <c r="J1284" s="150"/>
      <c r="K1284" s="157" t="s">
        <v>4783</v>
      </c>
      <c r="L1284" s="152" t="str">
        <f ca="1">IFERROR(__xludf.DUMMYFUNCTION("if(or(countifs($H$3:H203,H203)&gt;1, countifs($I$3:I203,I203)&gt;1),""Trùng"",if(or(COUNTIFS('Data tổng'!$I:$I,$I203)&gt;1,COUNTIFS('Data tổng'!$H:$H,$H203)&gt;1),""Trùng ""&amp;FILTER('Data tổng'!$B:$B,'Data tổng'!$I:$I=$I203,'Data tổng'!$B:$B&lt;&gt;$B203),""ok""))"),"ok")</f>
        <v>ok</v>
      </c>
      <c r="M1284" s="82" t="s">
        <v>83</v>
      </c>
      <c r="N1284" s="82" t="s">
        <v>84</v>
      </c>
      <c r="O1284" s="82"/>
      <c r="P1284" s="82"/>
      <c r="Q1284" s="82"/>
      <c r="R1284" s="82"/>
      <c r="S1284" s="82"/>
      <c r="T1284" s="82"/>
      <c r="U1284" s="153" t="s">
        <v>4784</v>
      </c>
      <c r="V1284" s="154"/>
      <c r="W1284" s="82"/>
      <c r="X1284" s="82"/>
      <c r="Y1284" s="160"/>
      <c r="Z1284" s="82"/>
      <c r="AA1284" s="82"/>
      <c r="AB1284" s="82"/>
      <c r="AC1284" s="82"/>
      <c r="AD1284" s="82"/>
      <c r="AE1284" s="82"/>
      <c r="AF1284" s="82"/>
      <c r="AG1284" s="82"/>
    </row>
    <row r="1285" spans="1:33" ht="26" hidden="1">
      <c r="A1285" s="146">
        <v>44480</v>
      </c>
      <c r="B1285" s="82" t="s">
        <v>4070</v>
      </c>
      <c r="C1285" s="82" t="s">
        <v>250</v>
      </c>
      <c r="D1285" s="82" t="s">
        <v>35</v>
      </c>
      <c r="E1285" s="82"/>
      <c r="F1285" s="17" t="str">
        <f t="shared" si="43"/>
        <v>Đã nhận được CV</v>
      </c>
      <c r="G1285" s="147" t="s">
        <v>4785</v>
      </c>
      <c r="H1285" s="208">
        <v>385631398</v>
      </c>
      <c r="I1285" s="149" t="s">
        <v>4786</v>
      </c>
      <c r="J1285" s="150"/>
      <c r="K1285" s="157" t="s">
        <v>4787</v>
      </c>
      <c r="L1285" s="152" t="str">
        <f ca="1">IFERROR(__xludf.DUMMYFUNCTION("if(or(countifs($H$3:H204,H204)&gt;1, countifs($I$3:I204,I204)&gt;1),""Trùng"",if(or(COUNTIFS('Data tổng'!$I:$I,$I204)&gt;1,COUNTIFS('Data tổng'!$H:$H,$H204)&gt;1),""Trùng ""&amp;FILTER('Data tổng'!$B:$B,'Data tổng'!$I:$I=$I204,'Data tổng'!$B:$B&lt;&gt;$B204),""ok""))"),"ok")</f>
        <v>ok</v>
      </c>
      <c r="M1285" s="147" t="s">
        <v>83</v>
      </c>
      <c r="N1285" s="82" t="s">
        <v>243</v>
      </c>
      <c r="O1285" s="82"/>
      <c r="P1285" s="82"/>
      <c r="Q1285" s="82"/>
      <c r="R1285" s="82"/>
      <c r="S1285" s="82"/>
      <c r="T1285" s="82"/>
      <c r="U1285" s="153"/>
      <c r="V1285" s="154"/>
      <c r="W1285" s="82"/>
      <c r="X1285" s="155"/>
      <c r="Y1285" s="160"/>
      <c r="Z1285" s="82"/>
      <c r="AA1285" s="82"/>
      <c r="AB1285" s="82"/>
      <c r="AC1285" s="82"/>
      <c r="AD1285" s="82"/>
      <c r="AE1285" s="82"/>
      <c r="AF1285" s="82"/>
      <c r="AG1285" s="82"/>
    </row>
    <row r="1286" spans="1:33" ht="101" hidden="1">
      <c r="A1286" s="146">
        <v>44480</v>
      </c>
      <c r="B1286" s="82" t="s">
        <v>4070</v>
      </c>
      <c r="C1286" s="82" t="s">
        <v>250</v>
      </c>
      <c r="D1286" s="82" t="s">
        <v>79</v>
      </c>
      <c r="E1286" s="82"/>
      <c r="F1286" s="17" t="str">
        <f t="shared" si="43"/>
        <v>Đã nhận được CV</v>
      </c>
      <c r="G1286" s="147" t="s">
        <v>4788</v>
      </c>
      <c r="H1286" s="208">
        <v>327147057</v>
      </c>
      <c r="I1286" s="149" t="s">
        <v>4789</v>
      </c>
      <c r="J1286" s="150"/>
      <c r="K1286" s="157" t="s">
        <v>4790</v>
      </c>
      <c r="L1286" s="152" t="str">
        <f ca="1">IFERROR(__xludf.DUMMYFUNCTION("if(or(countifs($H$3:H205,H205)&gt;1, countifs($I$3:I205,I205)&gt;1),""Trùng"",if(or(COUNTIFS('Data tổng'!$I:$I,$I205)&gt;1,COUNTIFS('Data tổng'!$H:$H,$H205)&gt;1),""Trùng ""&amp;FILTER('Data tổng'!$B:$B,'Data tổng'!$I:$I=$I205,'Data tổng'!$B:$B&lt;&gt;$B205),""ok""))"),"ok")</f>
        <v>ok</v>
      </c>
      <c r="M1286" s="147" t="s">
        <v>83</v>
      </c>
      <c r="N1286" s="82" t="s">
        <v>84</v>
      </c>
      <c r="O1286" s="82"/>
      <c r="P1286" s="82"/>
      <c r="Q1286" s="82"/>
      <c r="R1286" s="82"/>
      <c r="S1286" s="82"/>
      <c r="T1286" s="82"/>
      <c r="U1286" s="153" t="s">
        <v>4791</v>
      </c>
      <c r="V1286" s="154"/>
      <c r="W1286" s="82"/>
      <c r="X1286" s="155"/>
      <c r="Y1286" s="160"/>
      <c r="Z1286" s="82"/>
      <c r="AA1286" s="82"/>
      <c r="AB1286" s="82"/>
      <c r="AC1286" s="82"/>
      <c r="AD1286" s="82"/>
      <c r="AE1286" s="82"/>
      <c r="AF1286" s="82"/>
      <c r="AG1286" s="82"/>
    </row>
    <row r="1287" spans="1:33" ht="101" hidden="1">
      <c r="A1287" s="146">
        <v>44481</v>
      </c>
      <c r="B1287" s="82" t="s">
        <v>4070</v>
      </c>
      <c r="C1287" s="82" t="s">
        <v>250</v>
      </c>
      <c r="D1287" s="82" t="s">
        <v>79</v>
      </c>
      <c r="E1287" s="82"/>
      <c r="F1287" s="17" t="str">
        <f t="shared" si="43"/>
        <v>Đã nhận được CV</v>
      </c>
      <c r="G1287" s="147" t="s">
        <v>4792</v>
      </c>
      <c r="H1287" s="208">
        <v>964660590</v>
      </c>
      <c r="I1287" s="149" t="s">
        <v>4793</v>
      </c>
      <c r="J1287" s="150"/>
      <c r="K1287" s="157" t="s">
        <v>4794</v>
      </c>
      <c r="L1287" s="152" t="str">
        <f ca="1">IFERROR(__xludf.DUMMYFUNCTION("if(or(countifs($H$3:H206,H206)&gt;1, countifs($I$3:I206,I206)&gt;1),""Trùng"",if(or(COUNTIFS('Data tổng'!$I:$I,$I206)&gt;1,COUNTIFS('Data tổng'!$H:$H,$H206)&gt;1),""Trùng ""&amp;FILTER('Data tổng'!$B:$B,'Data tổng'!$I:$I=$I206,'Data tổng'!$B:$B&lt;&gt;$B206),""ok""))"),"ok")</f>
        <v>ok</v>
      </c>
      <c r="M1287" s="147" t="s">
        <v>40</v>
      </c>
      <c r="N1287" s="82" t="s">
        <v>616</v>
      </c>
      <c r="O1287" s="82"/>
      <c r="P1287" s="82"/>
      <c r="Q1287" s="82"/>
      <c r="R1287" s="82"/>
      <c r="S1287" s="82"/>
      <c r="T1287" s="82"/>
      <c r="U1287" s="153" t="s">
        <v>4795</v>
      </c>
      <c r="V1287" s="154"/>
      <c r="W1287" s="82"/>
      <c r="X1287" s="155"/>
      <c r="Y1287" s="160"/>
      <c r="Z1287" s="82"/>
      <c r="AA1287" s="82"/>
      <c r="AB1287" s="82"/>
      <c r="AC1287" s="82"/>
      <c r="AD1287" s="82"/>
      <c r="AE1287" s="82"/>
      <c r="AF1287" s="82"/>
      <c r="AG1287" s="82"/>
    </row>
    <row r="1288" spans="1:33" ht="88.5" hidden="1">
      <c r="A1288" s="171">
        <v>44481</v>
      </c>
      <c r="B1288" s="82" t="s">
        <v>4070</v>
      </c>
      <c r="C1288" s="82" t="s">
        <v>456</v>
      </c>
      <c r="D1288" s="82" t="s">
        <v>417</v>
      </c>
      <c r="E1288" s="82"/>
      <c r="F1288" s="17" t="str">
        <f t="shared" si="43"/>
        <v>Đã nhận được CV</v>
      </c>
      <c r="G1288" s="147" t="s">
        <v>4796</v>
      </c>
      <c r="H1288" s="208">
        <v>905688804</v>
      </c>
      <c r="I1288" s="148" t="s">
        <v>4797</v>
      </c>
      <c r="J1288" s="150"/>
      <c r="K1288" s="157" t="s">
        <v>4798</v>
      </c>
      <c r="L1288" s="152" t="str">
        <f ca="1">IFERROR(__xludf.DUMMYFUNCTION("if(or(countifs($H$3:H207,H207)&gt;1, countifs($I$3:I207,I207)&gt;1),""Trùng"",if(or(COUNTIFS('Data tổng'!$I:$I,$I207)&gt;1,COUNTIFS('Data tổng'!$H:$H,$H207)&gt;1),""Trùng ""&amp;FILTER('Data tổng'!$B:$B,'Data tổng'!$I:$I=$I207,'Data tổng'!$B:$B&lt;&gt;$B207),""ok""))"),"ok")</f>
        <v>ok</v>
      </c>
      <c r="M1288" s="147" t="s">
        <v>83</v>
      </c>
      <c r="N1288" s="82" t="s">
        <v>84</v>
      </c>
      <c r="O1288" s="82"/>
      <c r="P1288" s="82"/>
      <c r="Q1288" s="82"/>
      <c r="R1288" s="82"/>
      <c r="S1288" s="82"/>
      <c r="T1288" s="82"/>
      <c r="U1288" s="153" t="s">
        <v>4799</v>
      </c>
      <c r="V1288" s="154"/>
      <c r="W1288" s="82"/>
      <c r="X1288" s="155"/>
      <c r="Y1288" s="160"/>
      <c r="Z1288" s="82"/>
      <c r="AA1288" s="82"/>
      <c r="AB1288" s="82"/>
      <c r="AC1288" s="82"/>
      <c r="AD1288" s="82"/>
      <c r="AE1288" s="82"/>
      <c r="AF1288" s="82"/>
      <c r="AG1288" s="82"/>
    </row>
    <row r="1289" spans="1:33" ht="226" hidden="1">
      <c r="A1289" s="146">
        <v>44482</v>
      </c>
      <c r="B1289" s="82" t="s">
        <v>4070</v>
      </c>
      <c r="C1289" s="82" t="s">
        <v>78</v>
      </c>
      <c r="D1289" s="82" t="s">
        <v>417</v>
      </c>
      <c r="E1289" s="82"/>
      <c r="F1289" s="17" t="str">
        <f t="shared" si="43"/>
        <v>Fail Phỏng vấn</v>
      </c>
      <c r="G1289" s="147" t="s">
        <v>4800</v>
      </c>
      <c r="H1289" s="208">
        <v>985966601</v>
      </c>
      <c r="I1289" s="149" t="s">
        <v>4801</v>
      </c>
      <c r="J1289" s="150"/>
      <c r="K1289" s="157" t="s">
        <v>4802</v>
      </c>
      <c r="L1289" s="152" t="str">
        <f ca="1">IFERROR(__xludf.DUMMYFUNCTION("if(or(countifs($H$3:H208,H208)&gt;1, countifs($I$3:I208,I208)&gt;1),""Trùng"",if(or(COUNTIFS('Data tổng'!$I:$I,$I208)&gt;1,COUNTIFS('Data tổng'!$H:$H,$H208)&gt;1),""Trùng ""&amp;FILTER('Data tổng'!$B:$B,'Data tổng'!$I:$I=$I208,'Data tổng'!$B:$B&lt;&gt;$B208),""ok""))"),"ok")</f>
        <v>ok</v>
      </c>
      <c r="M1289" s="147" t="s">
        <v>83</v>
      </c>
      <c r="N1289" s="82" t="s">
        <v>84</v>
      </c>
      <c r="O1289" s="82"/>
      <c r="P1289" s="82"/>
      <c r="Q1289" s="82"/>
      <c r="R1289" s="82"/>
      <c r="S1289" s="82"/>
      <c r="T1289" s="82"/>
      <c r="U1289" s="153" t="s">
        <v>4803</v>
      </c>
      <c r="V1289" s="154"/>
      <c r="W1289" s="82" t="s">
        <v>57</v>
      </c>
      <c r="X1289" s="155">
        <v>44488</v>
      </c>
      <c r="Y1289" s="156">
        <v>0.58333333333333337</v>
      </c>
      <c r="Z1289" s="82" t="s">
        <v>4804</v>
      </c>
      <c r="AA1289" s="82" t="s">
        <v>47</v>
      </c>
      <c r="AB1289" s="82"/>
      <c r="AC1289" s="82"/>
      <c r="AD1289" s="82"/>
      <c r="AE1289" s="82"/>
      <c r="AF1289" s="82"/>
      <c r="AG1289" s="82"/>
    </row>
    <row r="1290" spans="1:33" ht="163.5" hidden="1">
      <c r="A1290" s="146">
        <v>44482</v>
      </c>
      <c r="B1290" s="82" t="s">
        <v>4070</v>
      </c>
      <c r="C1290" s="153" t="s">
        <v>263</v>
      </c>
      <c r="D1290" s="82" t="s">
        <v>79</v>
      </c>
      <c r="E1290" s="82"/>
      <c r="F1290" s="17" t="str">
        <f t="shared" si="43"/>
        <v>Đã onboard</v>
      </c>
      <c r="G1290" s="147" t="s">
        <v>4805</v>
      </c>
      <c r="H1290" s="208">
        <v>868604194</v>
      </c>
      <c r="I1290" s="148" t="s">
        <v>4806</v>
      </c>
      <c r="J1290" s="160">
        <v>1994</v>
      </c>
      <c r="K1290" s="151" t="s">
        <v>4807</v>
      </c>
      <c r="L1290" s="152" t="str">
        <f ca="1">IFERROR(__xludf.DUMMYFUNCTION("if(or(countifs($H$3:H209,H209)&gt;1, countifs($I$3:I209,I209)&gt;1),""Trùng"",if(or(COUNTIFS('Data tổng'!$I:$I,$I209)&gt;1,COUNTIFS('Data tổng'!$H:$H,$H209)&gt;1),""Trùng ""&amp;FILTER('Data tổng'!$B:$B,'Data tổng'!$I:$I=$I209,'Data tổng'!$B:$B&lt;&gt;$B209),""ok""))"),"ok")</f>
        <v>ok</v>
      </c>
      <c r="M1290" s="147" t="s">
        <v>824</v>
      </c>
      <c r="N1290" s="82" t="s">
        <v>825</v>
      </c>
      <c r="O1290" s="82"/>
      <c r="P1290" s="82"/>
      <c r="Q1290" s="82"/>
      <c r="R1290" s="82"/>
      <c r="S1290" s="82"/>
      <c r="T1290" s="82"/>
      <c r="U1290" s="153" t="s">
        <v>4808</v>
      </c>
      <c r="V1290" s="154"/>
      <c r="W1290" s="82" t="s">
        <v>57</v>
      </c>
      <c r="X1290" s="155">
        <v>44489</v>
      </c>
      <c r="Y1290" s="176">
        <v>0.66666666666666663</v>
      </c>
      <c r="Z1290" s="82" t="s">
        <v>2373</v>
      </c>
      <c r="AA1290" s="82" t="s">
        <v>57</v>
      </c>
      <c r="AB1290" s="164">
        <v>44494</v>
      </c>
      <c r="AC1290" s="82" t="s">
        <v>65</v>
      </c>
      <c r="AD1290" s="164">
        <v>44497</v>
      </c>
      <c r="AE1290" s="82" t="s">
        <v>65</v>
      </c>
      <c r="AF1290" s="82"/>
      <c r="AG1290" s="165">
        <v>17000000</v>
      </c>
    </row>
    <row r="1291" spans="1:33" ht="38.5" hidden="1">
      <c r="A1291" s="146">
        <v>44482</v>
      </c>
      <c r="B1291" s="82" t="s">
        <v>4070</v>
      </c>
      <c r="C1291" s="82" t="s">
        <v>1834</v>
      </c>
      <c r="D1291" s="82" t="s">
        <v>457</v>
      </c>
      <c r="E1291" s="82"/>
      <c r="F1291" s="17" t="str">
        <f t="shared" si="43"/>
        <v>Đã nhận được CV</v>
      </c>
      <c r="G1291" s="147" t="s">
        <v>4809</v>
      </c>
      <c r="H1291" s="208" t="s">
        <v>4810</v>
      </c>
      <c r="I1291" s="149" t="s">
        <v>4811</v>
      </c>
      <c r="J1291" s="150"/>
      <c r="K1291" s="157" t="s">
        <v>4812</v>
      </c>
      <c r="L1291" s="152" t="str">
        <f ca="1">IFERROR(__xludf.DUMMYFUNCTION("if(or(countifs($H$3:H210,H210)&gt;1, countifs($I$3:I210,I210)&gt;1),""Trùng"",if(or(COUNTIFS('Data tổng'!$I:$I,$I210)&gt;1,COUNTIFS('Data tổng'!$H:$H,$H210)&gt;1),""Trùng ""&amp;FILTER('Data tổng'!$B:$B,'Data tổng'!$I:$I=$I210,'Data tổng'!$B:$B&lt;&gt;$B210),""ok""))"),"ok")</f>
        <v>ok</v>
      </c>
      <c r="M1291" s="147" t="s">
        <v>40</v>
      </c>
      <c r="N1291" s="82" t="s">
        <v>616</v>
      </c>
      <c r="O1291" s="82"/>
      <c r="P1291" s="82"/>
      <c r="Q1291" s="82"/>
      <c r="R1291" s="82"/>
      <c r="S1291" s="82"/>
      <c r="T1291" s="82"/>
      <c r="U1291" s="153" t="s">
        <v>4813</v>
      </c>
      <c r="V1291" s="154"/>
      <c r="W1291" s="82"/>
      <c r="X1291" s="155"/>
      <c r="Y1291" s="160"/>
      <c r="Z1291" s="82"/>
      <c r="AA1291" s="82"/>
      <c r="AB1291" s="82"/>
      <c r="AC1291" s="82"/>
      <c r="AD1291" s="82"/>
      <c r="AE1291" s="82"/>
      <c r="AF1291" s="82"/>
      <c r="AG1291" s="82"/>
    </row>
    <row r="1292" spans="1:33" ht="163.5" hidden="1">
      <c r="A1292" s="215">
        <v>44483</v>
      </c>
      <c r="B1292" s="82" t="s">
        <v>4070</v>
      </c>
      <c r="C1292" s="82" t="s">
        <v>155</v>
      </c>
      <c r="D1292" s="82" t="s">
        <v>417</v>
      </c>
      <c r="E1292" s="82"/>
      <c r="F1292" s="17" t="str">
        <f t="shared" si="43"/>
        <v>Đã nhận được CV</v>
      </c>
      <c r="G1292" s="147" t="s">
        <v>4814</v>
      </c>
      <c r="H1292" s="208">
        <v>969913919</v>
      </c>
      <c r="I1292" s="216" t="s">
        <v>4815</v>
      </c>
      <c r="J1292" s="150"/>
      <c r="K1292" s="157" t="s">
        <v>4816</v>
      </c>
      <c r="L1292" s="152" t="str">
        <f ca="1">IFERROR(__xludf.DUMMYFUNCTION("if(or(countifs($H$3:H211,H211)&gt;1, countifs($I$3:I211,I211)&gt;1),""Trùng"",if(or(COUNTIFS('Data tổng'!$I:$I,$I211)&gt;1,COUNTIFS('Data tổng'!$H:$H,$H211)&gt;1),""Trùng ""&amp;FILTER('Data tổng'!$B:$B,'Data tổng'!$I:$I=$I211,'Data tổng'!$B:$B&lt;&gt;$B211),""ok""))"),"ok")</f>
        <v>ok</v>
      </c>
      <c r="M1292" s="147" t="s">
        <v>112</v>
      </c>
      <c r="N1292" s="82"/>
      <c r="O1292" s="82"/>
      <c r="P1292" s="82"/>
      <c r="Q1292" s="82"/>
      <c r="R1292" s="82"/>
      <c r="S1292" s="82"/>
      <c r="T1292" s="82"/>
      <c r="U1292" s="153" t="s">
        <v>4817</v>
      </c>
      <c r="V1292" s="154"/>
      <c r="W1292" s="82"/>
      <c r="X1292" s="155"/>
      <c r="Y1292" s="160"/>
      <c r="Z1292" s="82"/>
      <c r="AA1292" s="82"/>
      <c r="AB1292" s="82"/>
      <c r="AC1292" s="82"/>
      <c r="AD1292" s="82"/>
      <c r="AE1292" s="82"/>
      <c r="AF1292" s="82"/>
      <c r="AG1292" s="82"/>
    </row>
    <row r="1293" spans="1:33" ht="38.5" hidden="1">
      <c r="A1293" s="146">
        <v>44483</v>
      </c>
      <c r="B1293" s="82" t="s">
        <v>4070</v>
      </c>
      <c r="C1293" s="82" t="s">
        <v>155</v>
      </c>
      <c r="D1293" s="82" t="s">
        <v>79</v>
      </c>
      <c r="E1293" s="82"/>
      <c r="F1293" s="17" t="str">
        <f t="shared" si="43"/>
        <v>Fail Phỏng vấn</v>
      </c>
      <c r="G1293" s="147" t="s">
        <v>4818</v>
      </c>
      <c r="H1293" s="208">
        <v>966532896</v>
      </c>
      <c r="I1293" s="148" t="s">
        <v>4819</v>
      </c>
      <c r="J1293" s="150"/>
      <c r="K1293" s="157" t="s">
        <v>4820</v>
      </c>
      <c r="L1293" s="152" t="str">
        <f ca="1">IFERROR(__xludf.DUMMYFUNCTION("if(or(countifs($H$3:H212,H212)&gt;1, countifs($I$3:I212,I212)&gt;1),""Trùng"",if(or(COUNTIFS('Data tổng'!$I:$I,$I212)&gt;1,COUNTIFS('Data tổng'!$H:$H,$H212)&gt;1),""Trùng ""&amp;FILTER('Data tổng'!$B:$B,'Data tổng'!$I:$I=$I212,'Data tổng'!$B:$B&lt;&gt;$B212),""ok""))"),"ok")</f>
        <v>ok</v>
      </c>
      <c r="M1293" s="147" t="s">
        <v>83</v>
      </c>
      <c r="N1293" s="82" t="s">
        <v>84</v>
      </c>
      <c r="O1293" s="82"/>
      <c r="P1293" s="82"/>
      <c r="Q1293" s="82"/>
      <c r="R1293" s="82"/>
      <c r="S1293" s="82"/>
      <c r="T1293" s="82"/>
      <c r="U1293" s="153" t="s">
        <v>4821</v>
      </c>
      <c r="V1293" s="154"/>
      <c r="W1293" s="82" t="s">
        <v>57</v>
      </c>
      <c r="X1293" s="155">
        <v>44489</v>
      </c>
      <c r="Y1293" s="156">
        <v>0.625</v>
      </c>
      <c r="Z1293" s="82" t="s">
        <v>995</v>
      </c>
      <c r="AA1293" s="82" t="s">
        <v>47</v>
      </c>
      <c r="AB1293" s="82"/>
      <c r="AC1293" s="82"/>
      <c r="AD1293" s="82"/>
      <c r="AE1293" s="82"/>
      <c r="AF1293" s="82"/>
      <c r="AG1293" s="82"/>
    </row>
    <row r="1294" spans="1:33" ht="26" hidden="1">
      <c r="A1294" s="148" t="s">
        <v>4822</v>
      </c>
      <c r="B1294" s="82" t="s">
        <v>4070</v>
      </c>
      <c r="C1294" s="82" t="s">
        <v>250</v>
      </c>
      <c r="D1294" s="82" t="s">
        <v>79</v>
      </c>
      <c r="E1294" s="82"/>
      <c r="F1294" s="17" t="str">
        <f>IF(A1294="","",IF(AE1294="Yes", "Đã onboard", IF(AE1294="No", "Không onboard", IF(AC1294="Yes", "Đồng ý offer", IF(AC1294="Consider", "Cân nhắc offer",IF(AC1294="No", "Từ chối offer", IF(AA1294="Pass", "Pass Phỏng vấn", IF(AA1294="Fail", "Fail Phỏng vấn", IF(AA1294="Cancel", "Hủy Phỏng vấn", IF(AA1294="Reject", "Từ chối Phỏng vấn", IF(AA1294="Consider", "Cân nhắc KQ PV", IF(AND(X1294&lt;&gt;"",AA1294="",W1294="Pass"), "Có lịch PV",IF(W1294="Pass","Pass CV",IF(W1294="Fail","Fail CV",IF(W1294="Reject","Từ chối ứng tuyển", IF(W1294="Consider","Cân nhắc CV","Đã nhận được CV"))))))))))))))))</f>
        <v>Đã nhận được CV</v>
      </c>
      <c r="G1294" s="147" t="s">
        <v>4823</v>
      </c>
      <c r="H1294" s="208">
        <v>985853689</v>
      </c>
      <c r="I1294" s="149" t="s">
        <v>4824</v>
      </c>
      <c r="J1294" s="150"/>
      <c r="K1294" s="157" t="s">
        <v>4825</v>
      </c>
      <c r="L1294" s="152" t="str">
        <f ca="1">IFERROR(__xludf.DUMMYFUNCTION("if(or(countifs($H$3:H213,H213)&gt;1, countifs($I$3:I213,I213)&gt;1),""Trùng"",if(or(COUNTIFS('Data tổng'!$I:$I,$I213)&gt;1,COUNTIFS('Data tổng'!$H:$H,$H213)&gt;1),""Trùng ""&amp;FILTER('Data tổng'!$B:$B,'Data tổng'!$I:$I=$I213,'Data tổng'!$B:$B&lt;&gt;$B213),""ok""))"),"ok")</f>
        <v>ok</v>
      </c>
      <c r="M1294" s="147" t="s">
        <v>40</v>
      </c>
      <c r="N1294" s="82"/>
      <c r="O1294" s="82"/>
      <c r="P1294" s="82"/>
      <c r="Q1294" s="82"/>
      <c r="R1294" s="82"/>
      <c r="S1294" s="82"/>
      <c r="T1294" s="82"/>
      <c r="U1294" s="153"/>
      <c r="V1294" s="154"/>
      <c r="W1294" s="82"/>
      <c r="X1294" s="155"/>
      <c r="Y1294" s="160"/>
      <c r="Z1294" s="82"/>
      <c r="AA1294" s="82"/>
      <c r="AB1294" s="82"/>
      <c r="AC1294" s="82"/>
      <c r="AD1294" s="82"/>
      <c r="AE1294" s="82"/>
      <c r="AF1294" s="82"/>
      <c r="AG1294" s="82"/>
    </row>
    <row r="1295" spans="1:33" ht="26.5" hidden="1">
      <c r="A1295" s="146">
        <v>44487</v>
      </c>
      <c r="B1295" s="82" t="s">
        <v>4070</v>
      </c>
      <c r="C1295" s="82" t="s">
        <v>250</v>
      </c>
      <c r="D1295" s="82" t="s">
        <v>79</v>
      </c>
      <c r="E1295" s="82"/>
      <c r="F1295" s="17" t="str">
        <f t="shared" ref="F1295:F1307" si="45">IF(G1295="","",IF(AE1295="Yes", "Đã onboard", IF(AE1295="No", "Không onboard", IF(AC1295="Yes", "Đồng ý offer", IF(AC1295="Consider", "Cân nhắc offer",IF(AC1295="No", "Từ chối offer", IF(AA1295="Pass", "Pass Phỏng vấn", IF(AA1295="Fail", "Fail Phỏng vấn", IF(AA1295="Cancel", "Hủy Phỏng vấn", IF(AA1295="Reject", "Từ chối Phỏng vấn", IF(AA1295="Consider", "Cân nhắc KQ PV", IF(AND(X1295&lt;&gt;"",AA1295="",W1295="Pass"), "Có lịch PV",IF(W1295="Pass","Pass CV",IF(W1295="Fail","Fail CV",IF(W1295="Reject","Từ chối ứng tuyển", IF(W1295="Consider","Cân nhắc CV","Đã nhận được CV"))))))))))))))))</f>
        <v>Đã onboard</v>
      </c>
      <c r="G1295" s="147" t="s">
        <v>4826</v>
      </c>
      <c r="H1295" s="208">
        <v>325455500</v>
      </c>
      <c r="I1295" s="148" t="s">
        <v>4827</v>
      </c>
      <c r="J1295" s="150"/>
      <c r="K1295" s="157" t="s">
        <v>4828</v>
      </c>
      <c r="L1295" s="152" t="str">
        <f ca="1">IFERROR(__xludf.DUMMYFUNCTION("if(or(countifs($H$3:H214,H214)&gt;1, countifs($I$3:I214,I214)&gt;1),""Trùng"",if(or(COUNTIFS('Data tổng'!$I:$I,$I214)&gt;1,COUNTIFS('Data tổng'!$H:$H,$H214)&gt;1),""Trùng ""&amp;FILTER('Data tổng'!$B:$B,'Data tổng'!$I:$I=$I214,'Data tổng'!$B:$B&lt;&gt;$B214),""ok""))"),"ok")</f>
        <v>ok</v>
      </c>
      <c r="M1295" s="147" t="s">
        <v>217</v>
      </c>
      <c r="N1295" s="82"/>
      <c r="O1295" s="82"/>
      <c r="P1295" s="82"/>
      <c r="Q1295" s="82"/>
      <c r="R1295" s="82"/>
      <c r="S1295" s="82"/>
      <c r="T1295" s="82"/>
      <c r="U1295" s="153"/>
      <c r="V1295" s="154"/>
      <c r="W1295" s="82" t="s">
        <v>57</v>
      </c>
      <c r="X1295" s="155">
        <v>44509</v>
      </c>
      <c r="Y1295" s="156">
        <v>0.66666666666666663</v>
      </c>
      <c r="Z1295" s="82" t="s">
        <v>160</v>
      </c>
      <c r="AA1295" s="82" t="s">
        <v>57</v>
      </c>
      <c r="AB1295" s="164">
        <v>44511</v>
      </c>
      <c r="AC1295" s="82" t="s">
        <v>65</v>
      </c>
      <c r="AD1295" s="164">
        <v>44515</v>
      </c>
      <c r="AE1295" s="82" t="s">
        <v>65</v>
      </c>
      <c r="AF1295" s="82"/>
      <c r="AG1295" s="165">
        <v>16000000</v>
      </c>
    </row>
    <row r="1296" spans="1:33" ht="38.5" hidden="1">
      <c r="A1296" s="146">
        <v>44487</v>
      </c>
      <c r="B1296" s="82" t="s">
        <v>4070</v>
      </c>
      <c r="C1296" s="82" t="s">
        <v>263</v>
      </c>
      <c r="D1296" s="82" t="s">
        <v>79</v>
      </c>
      <c r="E1296" s="82"/>
      <c r="F1296" s="17" t="str">
        <f t="shared" si="45"/>
        <v>Đã nhận được CV</v>
      </c>
      <c r="G1296" s="147" t="s">
        <v>4829</v>
      </c>
      <c r="H1296" s="208">
        <v>763688893</v>
      </c>
      <c r="I1296" s="149" t="s">
        <v>4830</v>
      </c>
      <c r="J1296" s="150"/>
      <c r="K1296" s="157" t="s">
        <v>4831</v>
      </c>
      <c r="L1296" s="152" t="str">
        <f ca="1">IFERROR(__xludf.DUMMYFUNCTION("if(or(countifs($H$3:H215,H215)&gt;1, countifs($I$3:I215,I215)&gt;1),""Trùng"",if(or(COUNTIFS('Data tổng'!$I:$I,$I215)&gt;1,COUNTIFS('Data tổng'!$H:$H,$H215)&gt;1),""Trùng ""&amp;FILTER('Data tổng'!$B:$B,'Data tổng'!$I:$I=$I215,'Data tổng'!$B:$B&lt;&gt;$B215),""ok""))"),"ok")</f>
        <v>ok</v>
      </c>
      <c r="M1296" s="147" t="s">
        <v>112</v>
      </c>
      <c r="N1296" s="82"/>
      <c r="O1296" s="82"/>
      <c r="P1296" s="82"/>
      <c r="Q1296" s="82" t="s">
        <v>207</v>
      </c>
      <c r="R1296" s="82"/>
      <c r="S1296" s="82"/>
      <c r="T1296" s="82"/>
      <c r="U1296" s="153" t="s">
        <v>4832</v>
      </c>
      <c r="V1296" s="154"/>
      <c r="W1296" s="82"/>
      <c r="X1296" s="155"/>
      <c r="Y1296" s="160"/>
      <c r="Z1296" s="82"/>
      <c r="AA1296" s="82"/>
      <c r="AB1296" s="82"/>
      <c r="AC1296" s="82"/>
      <c r="AD1296" s="82"/>
      <c r="AE1296" s="82"/>
      <c r="AF1296" s="82"/>
      <c r="AG1296" s="82"/>
    </row>
    <row r="1297" spans="1:33" ht="163.5" hidden="1">
      <c r="A1297" s="146">
        <v>44488</v>
      </c>
      <c r="B1297" s="82" t="s">
        <v>4070</v>
      </c>
      <c r="C1297" s="82" t="s">
        <v>554</v>
      </c>
      <c r="D1297" s="82" t="s">
        <v>457</v>
      </c>
      <c r="E1297" s="82"/>
      <c r="F1297" s="17" t="str">
        <f t="shared" si="45"/>
        <v>Pass Phỏng vấn</v>
      </c>
      <c r="G1297" s="147" t="s">
        <v>3270</v>
      </c>
      <c r="H1297" s="208">
        <v>774223001</v>
      </c>
      <c r="I1297" s="148" t="s">
        <v>4833</v>
      </c>
      <c r="J1297" s="150"/>
      <c r="K1297" s="157" t="s">
        <v>4834</v>
      </c>
      <c r="L1297" s="152" t="str">
        <f ca="1">IFERROR(__xludf.DUMMYFUNCTION("if(or(countifs($H$3:H216,H216)&gt;1, countifs($I$3:I216,I216)&gt;1),""Trùng"",if(or(COUNTIFS('Data tổng'!$I:$I,$I216)&gt;1,COUNTIFS('Data tổng'!$H:$H,$H216)&gt;1),""Trùng ""&amp;FILTER('Data tổng'!$B:$B,'Data tổng'!$I:$I=$I216,'Data tổng'!$B:$B&lt;&gt;$B216),""ok""))"),"ok")</f>
        <v>ok</v>
      </c>
      <c r="M1297" s="147" t="s">
        <v>83</v>
      </c>
      <c r="N1297" s="82" t="s">
        <v>616</v>
      </c>
      <c r="O1297" s="82"/>
      <c r="P1297" s="82"/>
      <c r="Q1297" s="82" t="s">
        <v>44</v>
      </c>
      <c r="R1297" s="82"/>
      <c r="S1297" s="82"/>
      <c r="T1297" s="82"/>
      <c r="U1297" s="153" t="s">
        <v>4835</v>
      </c>
      <c r="V1297" s="154"/>
      <c r="W1297" s="82" t="s">
        <v>57</v>
      </c>
      <c r="X1297" s="155">
        <v>44495</v>
      </c>
      <c r="Y1297" s="156">
        <v>0.4375</v>
      </c>
      <c r="Z1297" s="82" t="s">
        <v>64</v>
      </c>
      <c r="AA1297" s="82" t="s">
        <v>57</v>
      </c>
      <c r="AB1297" s="82"/>
      <c r="AC1297" s="82"/>
      <c r="AD1297" s="82"/>
      <c r="AE1297" s="82"/>
      <c r="AF1297" s="82"/>
      <c r="AG1297" s="82"/>
    </row>
    <row r="1298" spans="1:33" ht="26" hidden="1">
      <c r="A1298" s="146">
        <v>44488</v>
      </c>
      <c r="B1298" s="82" t="s">
        <v>4070</v>
      </c>
      <c r="C1298" s="82" t="s">
        <v>3918</v>
      </c>
      <c r="D1298" s="82" t="s">
        <v>417</v>
      </c>
      <c r="E1298" s="82"/>
      <c r="F1298" s="17" t="str">
        <f t="shared" si="45"/>
        <v>Đã nhận được CV</v>
      </c>
      <c r="G1298" s="147" t="s">
        <v>4836</v>
      </c>
      <c r="H1298" s="208">
        <v>918979327</v>
      </c>
      <c r="I1298" s="149" t="s">
        <v>4837</v>
      </c>
      <c r="J1298" s="150"/>
      <c r="K1298" s="157" t="s">
        <v>4838</v>
      </c>
      <c r="L1298" s="152" t="str">
        <f ca="1">IFERROR(__xludf.DUMMYFUNCTION("if(or(countifs($H$3:H217,H217)&gt;1, countifs($I$3:I217,I217)&gt;1),""Trùng"",if(or(COUNTIFS('Data tổng'!$I:$I,$I217)&gt;1,COUNTIFS('Data tổng'!$H:$H,$H217)&gt;1),""Trùng ""&amp;FILTER('Data tổng'!$B:$B,'Data tổng'!$I:$I=$I217,'Data tổng'!$B:$B&lt;&gt;$B217),""ok""))"),"ok")</f>
        <v>ok</v>
      </c>
      <c r="M1298" s="147" t="s">
        <v>40</v>
      </c>
      <c r="N1298" s="82" t="s">
        <v>243</v>
      </c>
      <c r="O1298" s="82"/>
      <c r="P1298" s="82"/>
      <c r="Q1298" s="82"/>
      <c r="R1298" s="82"/>
      <c r="S1298" s="82"/>
      <c r="T1298" s="82"/>
      <c r="U1298" s="153"/>
      <c r="V1298" s="154"/>
      <c r="W1298" s="82"/>
      <c r="X1298" s="155"/>
      <c r="Y1298" s="160"/>
      <c r="Z1298" s="82"/>
      <c r="AA1298" s="82"/>
      <c r="AB1298" s="82"/>
      <c r="AC1298" s="82"/>
      <c r="AD1298" s="82"/>
      <c r="AE1298" s="82"/>
      <c r="AF1298" s="82"/>
      <c r="AG1298" s="82"/>
    </row>
    <row r="1299" spans="1:33" ht="26.5" hidden="1">
      <c r="A1299" s="146">
        <v>44488</v>
      </c>
      <c r="B1299" s="82" t="s">
        <v>4070</v>
      </c>
      <c r="C1299" s="82" t="s">
        <v>250</v>
      </c>
      <c r="D1299" s="82" t="s">
        <v>417</v>
      </c>
      <c r="E1299" s="82"/>
      <c r="F1299" s="17" t="str">
        <f t="shared" si="45"/>
        <v>Đã onboard</v>
      </c>
      <c r="G1299" s="147" t="s">
        <v>4839</v>
      </c>
      <c r="H1299" s="214">
        <v>964086677</v>
      </c>
      <c r="I1299" s="149" t="s">
        <v>4840</v>
      </c>
      <c r="J1299" s="150"/>
      <c r="K1299" s="157" t="s">
        <v>4841</v>
      </c>
      <c r="L1299" s="152" t="str">
        <f ca="1">IFERROR(__xludf.DUMMYFUNCTION("if(or(countifs($H$3:H218,H218)&gt;1, countifs($I$3:I218,I218)&gt;1),""Trùng"",if(or(COUNTIFS('Data tổng'!$I:$I,$I218)&gt;1,COUNTIFS('Data tổng'!$H:$H,$H218)&gt;1),""Trùng ""&amp;FILTER('Data tổng'!$B:$B,'Data tổng'!$I:$I=$I218,'Data tổng'!$B:$B&lt;&gt;$B218),""ok""))"),"ok")</f>
        <v>ok</v>
      </c>
      <c r="M1299" s="147" t="s">
        <v>40</v>
      </c>
      <c r="N1299" s="82"/>
      <c r="O1299" s="82"/>
      <c r="P1299" s="82"/>
      <c r="Q1299" s="82"/>
      <c r="R1299" s="82"/>
      <c r="S1299" s="82"/>
      <c r="T1299" s="82"/>
      <c r="U1299" s="153" t="s">
        <v>4842</v>
      </c>
      <c r="V1299" s="154"/>
      <c r="W1299" s="82" t="s">
        <v>57</v>
      </c>
      <c r="X1299" s="155">
        <v>44491</v>
      </c>
      <c r="Y1299" s="156">
        <v>0.77083333333333337</v>
      </c>
      <c r="Z1299" s="82" t="s">
        <v>4843</v>
      </c>
      <c r="AA1299" s="82" t="s">
        <v>57</v>
      </c>
      <c r="AB1299" s="164">
        <v>44508</v>
      </c>
      <c r="AC1299" s="82" t="s">
        <v>65</v>
      </c>
      <c r="AD1299" s="164">
        <v>44515</v>
      </c>
      <c r="AE1299" s="82" t="s">
        <v>65</v>
      </c>
      <c r="AF1299" s="82"/>
      <c r="AG1299" s="165">
        <v>26000000</v>
      </c>
    </row>
    <row r="1300" spans="1:33" ht="38.5" hidden="1">
      <c r="A1300" s="146">
        <v>44489</v>
      </c>
      <c r="B1300" s="82" t="s">
        <v>4070</v>
      </c>
      <c r="C1300" s="82" t="s">
        <v>250</v>
      </c>
      <c r="D1300" s="82" t="s">
        <v>417</v>
      </c>
      <c r="E1300" s="82"/>
      <c r="F1300" s="17" t="str">
        <f t="shared" si="45"/>
        <v>Fail Phỏng vấn</v>
      </c>
      <c r="G1300" s="147" t="s">
        <v>4844</v>
      </c>
      <c r="H1300" s="208">
        <v>911888616</v>
      </c>
      <c r="I1300" s="148" t="s">
        <v>4845</v>
      </c>
      <c r="J1300" s="150"/>
      <c r="K1300" s="157" t="s">
        <v>4846</v>
      </c>
      <c r="L1300" s="152" t="str">
        <f ca="1">IFERROR(__xludf.DUMMYFUNCTION("if(or(countifs($H$3:H219,H219)&gt;1, countifs($I$3:I219,I219)&gt;1),""Trùng"",if(or(COUNTIFS('Data tổng'!$I:$I,$I219)&gt;1,COUNTIFS('Data tổng'!$H:$H,$H219)&gt;1),""Trùng ""&amp;FILTER('Data tổng'!$B:$B,'Data tổng'!$I:$I=$I219,'Data tổng'!$B:$B&lt;&gt;$B219),""ok""))"),"ok")</f>
        <v>ok</v>
      </c>
      <c r="M1300" s="147" t="s">
        <v>217</v>
      </c>
      <c r="N1300" s="82"/>
      <c r="O1300" s="82"/>
      <c r="P1300" s="82"/>
      <c r="Q1300" s="82"/>
      <c r="R1300" s="82"/>
      <c r="S1300" s="82"/>
      <c r="T1300" s="82"/>
      <c r="U1300" s="82" t="s">
        <v>4847</v>
      </c>
      <c r="V1300" s="154"/>
      <c r="W1300" s="82" t="s">
        <v>57</v>
      </c>
      <c r="X1300" s="155">
        <v>44494</v>
      </c>
      <c r="Y1300" s="156">
        <v>0.41666666666666669</v>
      </c>
      <c r="Z1300" s="82" t="s">
        <v>827</v>
      </c>
      <c r="AA1300" s="82" t="s">
        <v>47</v>
      </c>
      <c r="AB1300" s="82"/>
      <c r="AC1300" s="82"/>
      <c r="AD1300" s="82"/>
      <c r="AE1300" s="82"/>
      <c r="AF1300" s="82"/>
      <c r="AG1300" s="82"/>
    </row>
    <row r="1301" spans="1:33" ht="26" hidden="1">
      <c r="A1301" s="146">
        <v>44490</v>
      </c>
      <c r="B1301" s="82" t="s">
        <v>4070</v>
      </c>
      <c r="C1301" s="82" t="s">
        <v>250</v>
      </c>
      <c r="D1301" s="82" t="s">
        <v>417</v>
      </c>
      <c r="E1301" s="82"/>
      <c r="F1301" s="17" t="str">
        <f t="shared" si="45"/>
        <v>Đã nhận được CV</v>
      </c>
      <c r="G1301" s="147" t="s">
        <v>4848</v>
      </c>
      <c r="H1301" s="208">
        <v>931218729</v>
      </c>
      <c r="I1301" s="149" t="s">
        <v>4849</v>
      </c>
      <c r="J1301" s="150"/>
      <c r="K1301" s="157" t="s">
        <v>4850</v>
      </c>
      <c r="L1301" s="152" t="str">
        <f ca="1">IFERROR(__xludf.DUMMYFUNCTION("if(or(countifs($H$3:H220,H220)&gt;1, countifs($I$3:I220,I220)&gt;1),""Trùng"",if(or(COUNTIFS('Data tổng'!$I:$I,$I220)&gt;1,COUNTIFS('Data tổng'!$H:$H,$H220)&gt;1),""Trùng ""&amp;FILTER('Data tổng'!$B:$B,'Data tổng'!$I:$I=$I220,'Data tổng'!$B:$B&lt;&gt;$B220),""ok""))"),"ok")</f>
        <v>ok</v>
      </c>
      <c r="M1301" s="147" t="s">
        <v>40</v>
      </c>
      <c r="N1301" s="82" t="s">
        <v>616</v>
      </c>
      <c r="O1301" s="82"/>
      <c r="P1301" s="82"/>
      <c r="Q1301" s="82"/>
      <c r="R1301" s="82"/>
      <c r="S1301" s="82"/>
      <c r="T1301" s="82"/>
      <c r="U1301" s="153"/>
      <c r="V1301" s="154"/>
      <c r="W1301" s="82"/>
      <c r="X1301" s="155"/>
      <c r="Y1301" s="160"/>
      <c r="Z1301" s="82"/>
      <c r="AA1301" s="82"/>
      <c r="AB1301" s="82"/>
      <c r="AC1301" s="82"/>
      <c r="AD1301" s="82"/>
      <c r="AE1301" s="82"/>
      <c r="AF1301" s="82"/>
      <c r="AG1301" s="82"/>
    </row>
    <row r="1302" spans="1:33" ht="26" hidden="1">
      <c r="A1302" s="146">
        <v>44490</v>
      </c>
      <c r="B1302" s="82" t="s">
        <v>4070</v>
      </c>
      <c r="C1302" s="82" t="s">
        <v>250</v>
      </c>
      <c r="D1302" s="82" t="s">
        <v>35</v>
      </c>
      <c r="E1302" s="82"/>
      <c r="F1302" s="17" t="str">
        <f t="shared" si="45"/>
        <v>Đã nhận được CV</v>
      </c>
      <c r="G1302" s="147" t="s">
        <v>4851</v>
      </c>
      <c r="H1302" s="208">
        <v>981983799</v>
      </c>
      <c r="I1302" s="149" t="s">
        <v>4852</v>
      </c>
      <c r="J1302" s="150"/>
      <c r="K1302" s="157" t="s">
        <v>4853</v>
      </c>
      <c r="L1302" s="152" t="str">
        <f ca="1">IFERROR(__xludf.DUMMYFUNCTION("if(or(countifs($H$3:H221,H221)&gt;1, countifs($I$3:I221,I221)&gt;1),""Trùng"",if(or(COUNTIFS('Data tổng'!$I:$I,$I221)&gt;1,COUNTIFS('Data tổng'!$H:$H,$H221)&gt;1),""Trùng ""&amp;FILTER('Data tổng'!$B:$B,'Data tổng'!$I:$I=$I221,'Data tổng'!$B:$B&lt;&gt;$B221),""ok""))"),"ok")</f>
        <v>ok</v>
      </c>
      <c r="M1302" s="147" t="s">
        <v>40</v>
      </c>
      <c r="N1302" s="82"/>
      <c r="O1302" s="82"/>
      <c r="P1302" s="82"/>
      <c r="Q1302" s="82"/>
      <c r="R1302" s="82"/>
      <c r="S1302" s="82"/>
      <c r="T1302" s="82"/>
      <c r="U1302" s="153"/>
      <c r="V1302" s="154"/>
      <c r="W1302" s="82"/>
      <c r="X1302" s="155"/>
      <c r="Y1302" s="160"/>
      <c r="Z1302" s="82"/>
      <c r="AA1302" s="82"/>
      <c r="AB1302" s="82"/>
      <c r="AC1302" s="82"/>
      <c r="AD1302" s="82"/>
      <c r="AE1302" s="82"/>
      <c r="AF1302" s="82"/>
      <c r="AG1302" s="82"/>
    </row>
    <row r="1303" spans="1:33" ht="38.5" hidden="1">
      <c r="A1303" s="146">
        <v>44491</v>
      </c>
      <c r="B1303" s="82" t="s">
        <v>4070</v>
      </c>
      <c r="C1303" s="82" t="s">
        <v>3918</v>
      </c>
      <c r="D1303" s="82" t="s">
        <v>417</v>
      </c>
      <c r="E1303" s="82"/>
      <c r="F1303" s="17" t="str">
        <f t="shared" si="45"/>
        <v>Fail CV</v>
      </c>
      <c r="G1303" s="147" t="s">
        <v>4854</v>
      </c>
      <c r="H1303" s="208">
        <v>986616151</v>
      </c>
      <c r="I1303" s="217" t="s">
        <v>4855</v>
      </c>
      <c r="J1303" s="150"/>
      <c r="K1303" s="157" t="s">
        <v>4856</v>
      </c>
      <c r="L1303" s="152" t="str">
        <f ca="1">IFERROR(__xludf.DUMMYFUNCTION("if(or(countifs($H$3:H222,H222)&gt;1, countifs($I$3:I222,I222)&gt;1),""Trùng"",if(or(COUNTIFS('Data tổng'!$I:$I,$I222)&gt;1,COUNTIFS('Data tổng'!$H:$H,$H222)&gt;1),""Trùng ""&amp;FILTER('Data tổng'!$B:$B,'Data tổng'!$I:$I=$I222,'Data tổng'!$B:$B&lt;&gt;$B222),""ok""))"),"ok")</f>
        <v>ok</v>
      </c>
      <c r="M1303" s="147" t="s">
        <v>83</v>
      </c>
      <c r="N1303" s="82" t="s">
        <v>616</v>
      </c>
      <c r="O1303" s="82"/>
      <c r="P1303" s="82"/>
      <c r="Q1303" s="82"/>
      <c r="R1303" s="82"/>
      <c r="S1303" s="82"/>
      <c r="T1303" s="82"/>
      <c r="U1303" s="153" t="s">
        <v>4857</v>
      </c>
      <c r="V1303" s="154"/>
      <c r="W1303" s="82" t="s">
        <v>47</v>
      </c>
      <c r="X1303" s="155"/>
      <c r="Y1303" s="160"/>
      <c r="Z1303" s="82"/>
      <c r="AA1303" s="82"/>
      <c r="AB1303" s="82"/>
      <c r="AC1303" s="82"/>
      <c r="AD1303" s="82"/>
      <c r="AE1303" s="82"/>
      <c r="AF1303" s="82"/>
      <c r="AG1303" s="82"/>
    </row>
    <row r="1304" spans="1:33" ht="26" hidden="1">
      <c r="A1304" s="146">
        <v>44494</v>
      </c>
      <c r="B1304" s="82" t="str">
        <f>IF(A1304&lt;&gt;"",B1303,"")</f>
        <v>Hongbt12</v>
      </c>
      <c r="C1304" s="82" t="s">
        <v>263</v>
      </c>
      <c r="D1304" s="82" t="s">
        <v>417</v>
      </c>
      <c r="E1304" s="82"/>
      <c r="F1304" s="17" t="str">
        <f t="shared" si="45"/>
        <v>Đã nhận được CV</v>
      </c>
      <c r="G1304" s="147" t="s">
        <v>4858</v>
      </c>
      <c r="H1304" s="208">
        <v>982812920</v>
      </c>
      <c r="I1304" s="148" t="s">
        <v>4859</v>
      </c>
      <c r="J1304" s="150"/>
      <c r="K1304" s="157" t="s">
        <v>4860</v>
      </c>
      <c r="L1304" s="152" t="str">
        <f ca="1">IFERROR(__xludf.DUMMYFUNCTION("if(or(countifs($H$3:H223,H223)&gt;1, countifs($I$3:I223,I223)&gt;1),""Trùng"",if(or(COUNTIFS('Data tổng'!$I:$I,$I223)&gt;1,COUNTIFS('Data tổng'!$H:$H,$H223)&gt;1),""Trùng ""&amp;FILTER('Data tổng'!$B:$B,'Data tổng'!$I:$I=$I223,'Data tổng'!$B:$B&lt;&gt;$B223),""ok""))"),"ok")</f>
        <v>ok</v>
      </c>
      <c r="M1304" s="147" t="s">
        <v>83</v>
      </c>
      <c r="N1304" s="82" t="s">
        <v>84</v>
      </c>
      <c r="O1304" s="82"/>
      <c r="P1304" s="82"/>
      <c r="Q1304" s="82"/>
      <c r="R1304" s="82"/>
      <c r="S1304" s="82"/>
      <c r="T1304" s="82"/>
      <c r="U1304" s="153"/>
      <c r="V1304" s="154"/>
      <c r="W1304" s="82"/>
      <c r="X1304" s="155"/>
      <c r="Y1304" s="160"/>
      <c r="Z1304" s="82"/>
      <c r="AA1304" s="82"/>
      <c r="AB1304" s="82"/>
      <c r="AC1304" s="82"/>
      <c r="AD1304" s="82"/>
      <c r="AE1304" s="82"/>
      <c r="AF1304" s="82"/>
      <c r="AG1304" s="82"/>
    </row>
    <row r="1305" spans="1:33" ht="26" hidden="1">
      <c r="A1305" s="146">
        <v>44494</v>
      </c>
      <c r="B1305" s="82" t="s">
        <v>4070</v>
      </c>
      <c r="C1305" s="82" t="s">
        <v>3918</v>
      </c>
      <c r="D1305" s="82" t="s">
        <v>417</v>
      </c>
      <c r="E1305" s="82"/>
      <c r="F1305" s="17" t="str">
        <f t="shared" si="45"/>
        <v>Đã nhận được CV</v>
      </c>
      <c r="G1305" s="147" t="s">
        <v>4861</v>
      </c>
      <c r="H1305" s="208">
        <v>901702908</v>
      </c>
      <c r="I1305" s="148" t="s">
        <v>4862</v>
      </c>
      <c r="J1305" s="150"/>
      <c r="K1305" s="157" t="s">
        <v>4863</v>
      </c>
      <c r="L1305" s="152" t="str">
        <f ca="1">IFERROR(__xludf.DUMMYFUNCTION("if(or(countifs($H$3:H224,H224)&gt;1, countifs($I$3:I224,I224)&gt;1),""Trùng"",if(or(COUNTIFS('Data tổng'!$I:$I,$I224)&gt;1,COUNTIFS('Data tổng'!$H:$H,$H224)&gt;1),""Trùng ""&amp;FILTER('Data tổng'!$B:$B,'Data tổng'!$I:$I=$I224,'Data tổng'!$B:$B&lt;&gt;$B224),""ok""))"),"ok")</f>
        <v>ok</v>
      </c>
      <c r="M1305" s="147" t="s">
        <v>217</v>
      </c>
      <c r="N1305" s="82"/>
      <c r="O1305" s="82"/>
      <c r="P1305" s="82"/>
      <c r="Q1305" s="82"/>
      <c r="R1305" s="82"/>
      <c r="S1305" s="82"/>
      <c r="T1305" s="82"/>
      <c r="U1305" s="153"/>
      <c r="V1305" s="154"/>
      <c r="W1305" s="82"/>
      <c r="X1305" s="155"/>
      <c r="Y1305" s="160"/>
      <c r="Z1305" s="82"/>
      <c r="AA1305" s="82"/>
      <c r="AB1305" s="82"/>
      <c r="AC1305" s="82"/>
      <c r="AD1305" s="82"/>
      <c r="AE1305" s="82"/>
      <c r="AF1305" s="82"/>
      <c r="AG1305" s="82"/>
    </row>
    <row r="1306" spans="1:33" ht="338.5" hidden="1">
      <c r="A1306" s="146">
        <v>44495</v>
      </c>
      <c r="B1306" s="82" t="str">
        <f>IF(A1306&lt;&gt;"","Hangpt45","")</f>
        <v>Hangpt45</v>
      </c>
      <c r="C1306" s="153" t="s">
        <v>456</v>
      </c>
      <c r="D1306" s="82" t="s">
        <v>417</v>
      </c>
      <c r="E1306" s="82"/>
      <c r="F1306" s="17" t="str">
        <f t="shared" si="45"/>
        <v>Đã nhận được CV</v>
      </c>
      <c r="G1306" s="147" t="s">
        <v>3888</v>
      </c>
      <c r="H1306" s="208">
        <v>971190168</v>
      </c>
      <c r="I1306" s="148" t="s">
        <v>3889</v>
      </c>
      <c r="J1306" s="150"/>
      <c r="K1306" s="157" t="s">
        <v>3890</v>
      </c>
      <c r="L1306" s="152" t="str">
        <f ca="1">IFERROR(__xludf.DUMMYFUNCTION("if(or(countifs($H$3:H225,H225)&gt;1, countifs($I$3:I225,I225)&gt;1),""Trùng"",if(or(COUNTIFS('Data tổng'!$I:$I,$I225)&gt;1,COUNTIFS('Data tổng'!$H:$H,$H225)&gt;1),""Trùng ""&amp;FILTER('Data tổng'!$B:$B,'Data tổng'!$I:$I=$I225,'Data tổng'!$B:$B&lt;&gt;$B225),""ok""))"),"ok")</f>
        <v>ok</v>
      </c>
      <c r="M1306" s="82" t="s">
        <v>112</v>
      </c>
      <c r="N1306" s="82"/>
      <c r="O1306" s="82"/>
      <c r="P1306" s="82"/>
      <c r="Q1306" s="82"/>
      <c r="R1306" s="82"/>
      <c r="S1306" s="82"/>
      <c r="T1306" s="82"/>
      <c r="U1306" s="153" t="s">
        <v>4864</v>
      </c>
      <c r="V1306" s="154"/>
      <c r="W1306" s="82"/>
      <c r="X1306" s="82"/>
      <c r="Y1306" s="82"/>
      <c r="Z1306" s="82"/>
      <c r="AA1306" s="82"/>
      <c r="AB1306" s="82"/>
      <c r="AC1306" s="82"/>
      <c r="AD1306" s="82"/>
      <c r="AE1306" s="82"/>
      <c r="AF1306" s="82"/>
      <c r="AG1306" s="82"/>
    </row>
    <row r="1307" spans="1:33" ht="38.5" hidden="1">
      <c r="A1307" s="146">
        <v>44495</v>
      </c>
      <c r="B1307" s="82" t="s">
        <v>4070</v>
      </c>
      <c r="C1307" s="82" t="s">
        <v>78</v>
      </c>
      <c r="D1307" s="82" t="s">
        <v>79</v>
      </c>
      <c r="E1307" s="82"/>
      <c r="F1307" s="17" t="str">
        <f t="shared" si="45"/>
        <v>Đã onboard</v>
      </c>
      <c r="G1307" s="147" t="s">
        <v>4865</v>
      </c>
      <c r="H1307" s="208">
        <v>915280292</v>
      </c>
      <c r="I1307" s="149" t="s">
        <v>4866</v>
      </c>
      <c r="J1307" s="150"/>
      <c r="K1307" s="151" t="s">
        <v>4867</v>
      </c>
      <c r="L1307" s="152" t="str">
        <f ca="1">IFERROR(__xludf.DUMMYFUNCTION("if(or(countifs($H$3:H226,H226)&gt;1, countifs($I$3:I226,I226)&gt;1),""Trùng"",if(or(COUNTIFS('Data tổng'!$I:$I,$I226)&gt;1,COUNTIFS('Data tổng'!$H:$H,$H226)&gt;1),""Trùng ""&amp;FILTER('Data tổng'!$B:$B,'Data tổng'!$I:$I=$I226,'Data tổng'!$B:$B&lt;&gt;$B226),""ok""))"),"ok")</f>
        <v>ok</v>
      </c>
      <c r="M1307" s="147" t="s">
        <v>112</v>
      </c>
      <c r="N1307" s="82"/>
      <c r="O1307" s="82"/>
      <c r="P1307" s="82"/>
      <c r="Q1307" s="82"/>
      <c r="R1307" s="82"/>
      <c r="S1307" s="82"/>
      <c r="T1307" s="82"/>
      <c r="U1307" s="153" t="s">
        <v>4868</v>
      </c>
      <c r="V1307" s="154"/>
      <c r="W1307" s="82" t="s">
        <v>57</v>
      </c>
      <c r="X1307" s="155">
        <v>44495</v>
      </c>
      <c r="Y1307" s="156">
        <v>0.39583333333333331</v>
      </c>
      <c r="Z1307" s="82" t="s">
        <v>160</v>
      </c>
      <c r="AA1307" s="82" t="s">
        <v>57</v>
      </c>
      <c r="AB1307" s="164">
        <v>44495</v>
      </c>
      <c r="AC1307" s="82" t="s">
        <v>65</v>
      </c>
      <c r="AD1307" s="164">
        <v>44531</v>
      </c>
      <c r="AE1307" s="82" t="s">
        <v>65</v>
      </c>
      <c r="AF1307" s="82"/>
      <c r="AG1307" s="165">
        <v>22000000</v>
      </c>
    </row>
    <row r="1308" spans="1:33" ht="38.5" hidden="1">
      <c r="A1308" s="171">
        <v>44495</v>
      </c>
      <c r="B1308" s="82" t="s">
        <v>4070</v>
      </c>
      <c r="C1308" s="82" t="s">
        <v>155</v>
      </c>
      <c r="D1308" s="82" t="s">
        <v>417</v>
      </c>
      <c r="E1308" s="82"/>
      <c r="F1308" s="17" t="str">
        <f>IF(A1308="","",IF(AE1308="Yes", "Đã onboard", IF(AE1308="No", "Không onboard", IF(AC1308="Yes", "Đồng ý offer", IF(AC1308="Consider", "Cân nhắc offer",IF(AC1308="No", "Từ chối offer", IF(AA1308="Pass", "Pass Phỏng vấn", IF(AA1308="Fail", "Fail Phỏng vấn", IF(AA1308="Cancel", "Hủy Phỏng vấn", IF(AA1308="Reject", "Từ chối Phỏng vấn", IF(AA1308="Consider", "Cân nhắc KQ PV", IF(AND(X1308&lt;&gt;"",AA1308="",W1308="Pass"), "Có lịch PV",IF(W1308="Pass","Pass CV",IF(W1308="Fail","Fail CV",IF(W1308="Reject","Từ chối ứng tuyển", IF(W1308="Consider","Cân nhắc CV","Đã nhận được CV"))))))))))))))))</f>
        <v>Pass Phỏng vấn</v>
      </c>
      <c r="G1308" s="147" t="s">
        <v>4869</v>
      </c>
      <c r="H1308" s="214">
        <v>984923885</v>
      </c>
      <c r="I1308" s="148" t="s">
        <v>4870</v>
      </c>
      <c r="J1308" s="150"/>
      <c r="K1308" s="157" t="s">
        <v>4871</v>
      </c>
      <c r="L1308" s="152" t="str">
        <f ca="1">IFERROR(__xludf.DUMMYFUNCTION("if(or(countifs($H$3:H227,H227)&gt;1, countifs($I$3:I227,I227)&gt;1),""Trùng"",if(or(COUNTIFS('Data tổng'!$I:$I,$I227)&gt;1,COUNTIFS('Data tổng'!$H:$H,$H227)&gt;1),""Trùng ""&amp;FILTER('Data tổng'!$B:$B,'Data tổng'!$I:$I=$I227,'Data tổng'!$B:$B&lt;&gt;$B227),""ok""))"),"ok")</f>
        <v>ok</v>
      </c>
      <c r="M1308" s="147" t="s">
        <v>83</v>
      </c>
      <c r="N1308" s="82" t="s">
        <v>84</v>
      </c>
      <c r="O1308" s="82"/>
      <c r="P1308" s="82"/>
      <c r="Q1308" s="82"/>
      <c r="R1308" s="82"/>
      <c r="S1308" s="82"/>
      <c r="T1308" s="82"/>
      <c r="U1308" s="153" t="s">
        <v>4872</v>
      </c>
      <c r="V1308" s="154"/>
      <c r="W1308" s="82" t="s">
        <v>57</v>
      </c>
      <c r="X1308" s="155">
        <v>44496</v>
      </c>
      <c r="Y1308" s="156">
        <v>0.41666666666666669</v>
      </c>
      <c r="Z1308" s="82" t="s">
        <v>160</v>
      </c>
      <c r="AA1308" s="82" t="s">
        <v>57</v>
      </c>
      <c r="AB1308" s="164">
        <v>44498</v>
      </c>
      <c r="AC1308" s="82"/>
      <c r="AD1308" s="82"/>
      <c r="AE1308" s="82"/>
      <c r="AF1308" s="82"/>
      <c r="AG1308" s="165">
        <v>34000000</v>
      </c>
    </row>
    <row r="1309" spans="1:33" ht="26" hidden="1">
      <c r="A1309" s="146">
        <v>44497</v>
      </c>
      <c r="B1309" s="82" t="s">
        <v>4070</v>
      </c>
      <c r="C1309" s="82" t="s">
        <v>78</v>
      </c>
      <c r="D1309" s="82" t="s">
        <v>35</v>
      </c>
      <c r="E1309" s="82"/>
      <c r="F1309" s="17" t="str">
        <f t="shared" ref="F1309:F1346" si="46">IF(G1309="","",IF(AE1309="Yes", "Đã onboard", IF(AE1309="No", "Không onboard", IF(AC1309="Yes", "Đồng ý offer", IF(AC1309="Consider", "Cân nhắc offer",IF(AC1309="No", "Từ chối offer", IF(AA1309="Pass", "Pass Phỏng vấn", IF(AA1309="Fail", "Fail Phỏng vấn", IF(AA1309="Cancel", "Hủy Phỏng vấn", IF(AA1309="Reject", "Từ chối Phỏng vấn", IF(AA1309="Consider", "Cân nhắc KQ PV", IF(AND(X1309&lt;&gt;"",AA1309="",W1309="Pass"), "Có lịch PV",IF(W1309="Pass","Pass CV",IF(W1309="Fail","Fail CV",IF(W1309="Reject","Từ chối ứng tuyển", IF(W1309="Consider","Cân nhắc CV","Đã nhận được CV"))))))))))))))))</f>
        <v>Đã nhận được CV</v>
      </c>
      <c r="G1309" s="147" t="s">
        <v>4873</v>
      </c>
      <c r="H1309" s="208">
        <v>973592135</v>
      </c>
      <c r="I1309" s="149" t="s">
        <v>4874</v>
      </c>
      <c r="J1309" s="150"/>
      <c r="K1309" s="157" t="s">
        <v>4875</v>
      </c>
      <c r="L1309" s="152" t="str">
        <f ca="1">IFERROR(__xludf.DUMMYFUNCTION("if(or(countifs($H$3:H228,H228)&gt;1, countifs($I$3:I228,I228)&gt;1),""Trùng"",if(or(COUNTIFS('Data tổng'!$I:$I,$I228)&gt;1,COUNTIFS('Data tổng'!$H:$H,$H228)&gt;1),""Trùng ""&amp;FILTER('Data tổng'!$B:$B,'Data tổng'!$I:$I=$I228,'Data tổng'!$B:$B&lt;&gt;$B228),""ok""))"),"ok")</f>
        <v>ok</v>
      </c>
      <c r="M1309" s="147" t="s">
        <v>40</v>
      </c>
      <c r="N1309" s="82"/>
      <c r="O1309" s="82"/>
      <c r="P1309" s="82"/>
      <c r="Q1309" s="82"/>
      <c r="R1309" s="82"/>
      <c r="S1309" s="82"/>
      <c r="T1309" s="82"/>
      <c r="U1309" s="153"/>
      <c r="V1309" s="154"/>
      <c r="W1309" s="82"/>
      <c r="X1309" s="155"/>
      <c r="Y1309" s="160"/>
      <c r="Z1309" s="82"/>
      <c r="AA1309" s="82"/>
      <c r="AB1309" s="82"/>
      <c r="AC1309" s="82"/>
      <c r="AD1309" s="82"/>
      <c r="AE1309" s="82"/>
      <c r="AF1309" s="82"/>
      <c r="AG1309" s="82"/>
    </row>
    <row r="1310" spans="1:33" ht="26.5" hidden="1">
      <c r="A1310" s="146">
        <v>44497</v>
      </c>
      <c r="B1310" s="82" t="s">
        <v>4070</v>
      </c>
      <c r="C1310" s="82" t="s">
        <v>250</v>
      </c>
      <c r="D1310" s="82" t="s">
        <v>417</v>
      </c>
      <c r="E1310" s="82"/>
      <c r="F1310" s="17" t="str">
        <f t="shared" si="46"/>
        <v>Đã onboard</v>
      </c>
      <c r="G1310" s="147" t="s">
        <v>4876</v>
      </c>
      <c r="H1310" s="208">
        <v>353009045</v>
      </c>
      <c r="I1310" s="148" t="s">
        <v>4877</v>
      </c>
      <c r="J1310" s="150"/>
      <c r="K1310" s="157" t="s">
        <v>4878</v>
      </c>
      <c r="L1310" s="152" t="str">
        <f ca="1">IFERROR(__xludf.DUMMYFUNCTION("if(or(countifs($H$3:H229,H229)&gt;1, countifs($I$3:I229,I229)&gt;1),""Trùng"",if(or(COUNTIFS('Data tổng'!$I:$I,$I229)&gt;1,COUNTIFS('Data tổng'!$H:$H,$H229)&gt;1),""Trùng ""&amp;FILTER('Data tổng'!$B:$B,'Data tổng'!$I:$I=$I229,'Data tổng'!$B:$B&lt;&gt;$B229),""ok""))"),"ok")</f>
        <v>ok</v>
      </c>
      <c r="M1310" s="147" t="s">
        <v>40</v>
      </c>
      <c r="N1310" s="82"/>
      <c r="O1310" s="82"/>
      <c r="P1310" s="82"/>
      <c r="Q1310" s="82"/>
      <c r="R1310" s="82"/>
      <c r="S1310" s="82"/>
      <c r="T1310" s="82"/>
      <c r="U1310" s="153"/>
      <c r="V1310" s="154"/>
      <c r="W1310" s="82" t="s">
        <v>57</v>
      </c>
      <c r="X1310" s="155">
        <v>44501</v>
      </c>
      <c r="Y1310" s="156">
        <v>0.41666666666666669</v>
      </c>
      <c r="Z1310" s="82" t="s">
        <v>160</v>
      </c>
      <c r="AA1310" s="82" t="s">
        <v>57</v>
      </c>
      <c r="AB1310" s="164">
        <v>44502</v>
      </c>
      <c r="AC1310" s="82" t="s">
        <v>65</v>
      </c>
      <c r="AD1310" s="164">
        <v>44531</v>
      </c>
      <c r="AE1310" s="82" t="s">
        <v>65</v>
      </c>
      <c r="AF1310" s="82" t="s">
        <v>66</v>
      </c>
      <c r="AG1310" s="165">
        <v>25000000</v>
      </c>
    </row>
    <row r="1311" spans="1:33" ht="388.5" hidden="1">
      <c r="A1311" s="146">
        <v>44501</v>
      </c>
      <c r="B1311" s="82" t="s">
        <v>4070</v>
      </c>
      <c r="C1311" s="153" t="s">
        <v>263</v>
      </c>
      <c r="D1311" s="82" t="s">
        <v>417</v>
      </c>
      <c r="E1311" s="82"/>
      <c r="F1311" s="17" t="str">
        <f t="shared" si="46"/>
        <v>Từ chối offer</v>
      </c>
      <c r="G1311" s="147" t="s">
        <v>4879</v>
      </c>
      <c r="H1311" s="208">
        <v>983386335</v>
      </c>
      <c r="I1311" s="148" t="s">
        <v>4880</v>
      </c>
      <c r="J1311" s="150"/>
      <c r="K1311" s="157" t="s">
        <v>4881</v>
      </c>
      <c r="L1311" s="152" t="str">
        <f ca="1">IFERROR(__xludf.DUMMYFUNCTION("if(or(countifs($H$3:H230,H230)&gt;1, countifs($I$3:I230,I230)&gt;1),""Trùng"",if(or(COUNTIFS('Data tổng'!$I:$I,$I230)&gt;1,COUNTIFS('Data tổng'!$H:$H,$H230)&gt;1),""Trùng ""&amp;FILTER('Data tổng'!$B:$B,'Data tổng'!$I:$I=$I230,'Data tổng'!$B:$B&lt;&gt;$B230),""ok""))"),"ok")</f>
        <v>ok</v>
      </c>
      <c r="M1311" s="82" t="s">
        <v>83</v>
      </c>
      <c r="N1311" s="82" t="s">
        <v>84</v>
      </c>
      <c r="O1311" s="82"/>
      <c r="P1311" s="82"/>
      <c r="Q1311" s="82"/>
      <c r="R1311" s="82"/>
      <c r="S1311" s="82"/>
      <c r="T1311" s="82"/>
      <c r="U1311" s="153" t="s">
        <v>4882</v>
      </c>
      <c r="V1311" s="154"/>
      <c r="W1311" s="82" t="s">
        <v>57</v>
      </c>
      <c r="X1311" s="164">
        <v>44504</v>
      </c>
      <c r="Y1311" s="218">
        <v>0.70833333333333337</v>
      </c>
      <c r="Z1311" s="82" t="s">
        <v>160</v>
      </c>
      <c r="AA1311" s="82" t="s">
        <v>57</v>
      </c>
      <c r="AB1311" s="164">
        <v>44508</v>
      </c>
      <c r="AC1311" s="82" t="s">
        <v>128</v>
      </c>
      <c r="AD1311" s="82"/>
      <c r="AE1311" s="82"/>
      <c r="AF1311" s="82"/>
      <c r="AG1311" s="165">
        <v>34000000</v>
      </c>
    </row>
    <row r="1312" spans="1:33" ht="101" hidden="1">
      <c r="A1312" s="146">
        <v>44501</v>
      </c>
      <c r="B1312" s="82" t="s">
        <v>4070</v>
      </c>
      <c r="C1312" s="82" t="s">
        <v>155</v>
      </c>
      <c r="D1312" s="82" t="s">
        <v>79</v>
      </c>
      <c r="E1312" s="82"/>
      <c r="F1312" s="17" t="str">
        <f t="shared" si="46"/>
        <v>Fail Phỏng vấn</v>
      </c>
      <c r="G1312" s="147" t="s">
        <v>4883</v>
      </c>
      <c r="H1312" s="208" t="s">
        <v>4884</v>
      </c>
      <c r="I1312" s="148" t="s">
        <v>4885</v>
      </c>
      <c r="J1312" s="150"/>
      <c r="K1312" s="151" t="s">
        <v>4886</v>
      </c>
      <c r="L1312" s="152" t="str">
        <f ca="1">IFERROR(__xludf.DUMMYFUNCTION("if(or(countifs($H$3:H231,H231)&gt;1, countifs($I$3:I231,I231)&gt;1),""Trùng"",if(or(COUNTIFS('Data tổng'!$I:$I,$I231)&gt;1,COUNTIFS('Data tổng'!$H:$H,$H231)&gt;1),""Trùng ""&amp;FILTER('Data tổng'!$B:$B,'Data tổng'!$I:$I=$I231,'Data tổng'!$B:$B&lt;&gt;$B231),""ok""))"),"ok")</f>
        <v>ok</v>
      </c>
      <c r="M1312" s="147" t="s">
        <v>112</v>
      </c>
      <c r="N1312" s="82"/>
      <c r="O1312" s="82"/>
      <c r="P1312" s="82"/>
      <c r="Q1312" s="82"/>
      <c r="R1312" s="82"/>
      <c r="S1312" s="82"/>
      <c r="T1312" s="82"/>
      <c r="U1312" s="153" t="s">
        <v>4887</v>
      </c>
      <c r="V1312" s="154"/>
      <c r="W1312" s="82" t="s">
        <v>57</v>
      </c>
      <c r="X1312" s="155">
        <v>44502</v>
      </c>
      <c r="Y1312" s="156">
        <v>0.6875</v>
      </c>
      <c r="Z1312" s="82" t="s">
        <v>160</v>
      </c>
      <c r="AA1312" s="82" t="s">
        <v>47</v>
      </c>
      <c r="AB1312" s="82"/>
      <c r="AC1312" s="82"/>
      <c r="AD1312" s="82"/>
      <c r="AE1312" s="82"/>
      <c r="AF1312" s="82"/>
      <c r="AG1312" s="82"/>
    </row>
    <row r="1313" spans="1:33" ht="26" hidden="1">
      <c r="A1313" s="146">
        <v>44501</v>
      </c>
      <c r="B1313" s="82" t="s">
        <v>4070</v>
      </c>
      <c r="C1313" s="82" t="s">
        <v>250</v>
      </c>
      <c r="D1313" s="82" t="s">
        <v>417</v>
      </c>
      <c r="E1313" s="82"/>
      <c r="F1313" s="17" t="str">
        <f t="shared" si="46"/>
        <v>Từ chối offer</v>
      </c>
      <c r="G1313" s="147" t="s">
        <v>4888</v>
      </c>
      <c r="H1313" s="208" t="s">
        <v>4889</v>
      </c>
      <c r="I1313" s="148" t="s">
        <v>4890</v>
      </c>
      <c r="J1313" s="150"/>
      <c r="K1313" s="157" t="s">
        <v>4891</v>
      </c>
      <c r="L1313" s="152" t="str">
        <f ca="1">IFERROR(__xludf.DUMMYFUNCTION("if(or(countifs($H$3:H232,H232)&gt;1, countifs($I$3:I232,I232)&gt;1),""Trùng"",if(or(COUNTIFS('Data tổng'!$I:$I,$I232)&gt;1,COUNTIFS('Data tổng'!$H:$H,$H232)&gt;1),""Trùng ""&amp;FILTER('Data tổng'!$B:$B,'Data tổng'!$I:$I=$I232,'Data tổng'!$B:$B&lt;&gt;$B232),""ok""))"),"ok")</f>
        <v>ok</v>
      </c>
      <c r="M1313" s="147" t="s">
        <v>83</v>
      </c>
      <c r="N1313" s="82" t="s">
        <v>84</v>
      </c>
      <c r="O1313" s="82"/>
      <c r="P1313" s="82"/>
      <c r="Q1313" s="82"/>
      <c r="R1313" s="82"/>
      <c r="S1313" s="82"/>
      <c r="T1313" s="82"/>
      <c r="U1313" s="153"/>
      <c r="V1313" s="154"/>
      <c r="W1313" s="82" t="s">
        <v>57</v>
      </c>
      <c r="X1313" s="155">
        <v>44503</v>
      </c>
      <c r="Y1313" s="156">
        <v>0.45833333333333331</v>
      </c>
      <c r="Z1313" s="82" t="s">
        <v>4892</v>
      </c>
      <c r="AA1313" s="82" t="s">
        <v>57</v>
      </c>
      <c r="AB1313" s="164">
        <v>44508</v>
      </c>
      <c r="AC1313" s="82" t="s">
        <v>128</v>
      </c>
      <c r="AD1313" s="82"/>
      <c r="AE1313" s="82"/>
      <c r="AF1313" s="82"/>
      <c r="AG1313" s="165">
        <v>25000000</v>
      </c>
    </row>
    <row r="1314" spans="1:33" ht="126" hidden="1">
      <c r="A1314" s="146">
        <v>44502</v>
      </c>
      <c r="B1314" s="82" t="s">
        <v>4070</v>
      </c>
      <c r="C1314" s="82" t="s">
        <v>250</v>
      </c>
      <c r="D1314" s="82" t="s">
        <v>417</v>
      </c>
      <c r="E1314" s="82"/>
      <c r="F1314" s="17" t="str">
        <f t="shared" si="46"/>
        <v>Từ chối offer</v>
      </c>
      <c r="G1314" s="147" t="s">
        <v>4893</v>
      </c>
      <c r="H1314" s="208">
        <v>346679339</v>
      </c>
      <c r="I1314" s="148" t="s">
        <v>4894</v>
      </c>
      <c r="J1314" s="150"/>
      <c r="K1314" s="157" t="s">
        <v>4895</v>
      </c>
      <c r="L1314" s="152" t="str">
        <f ca="1">IFERROR(__xludf.DUMMYFUNCTION("if(or(countifs($H$3:H233,H233)&gt;1, countifs($I$3:I233,I233)&gt;1),""Trùng"",if(or(COUNTIFS('Data tổng'!$I:$I,$I233)&gt;1,COUNTIFS('Data tổng'!$H:$H,$H233)&gt;1),""Trùng ""&amp;FILTER('Data tổng'!$B:$B,'Data tổng'!$I:$I=$I233,'Data tổng'!$B:$B&lt;&gt;$B233),""ok""))"),"ok")</f>
        <v>ok</v>
      </c>
      <c r="M1314" s="147" t="s">
        <v>83</v>
      </c>
      <c r="N1314" s="82" t="s">
        <v>84</v>
      </c>
      <c r="O1314" s="82"/>
      <c r="P1314" s="82"/>
      <c r="Q1314" s="82"/>
      <c r="R1314" s="82"/>
      <c r="S1314" s="82"/>
      <c r="T1314" s="82"/>
      <c r="U1314" s="153" t="s">
        <v>4896</v>
      </c>
      <c r="V1314" s="154"/>
      <c r="W1314" s="82" t="s">
        <v>57</v>
      </c>
      <c r="X1314" s="155">
        <v>44504</v>
      </c>
      <c r="Y1314" s="156">
        <v>0.45833333333333331</v>
      </c>
      <c r="Z1314" s="82" t="s">
        <v>4892</v>
      </c>
      <c r="AA1314" s="82" t="s">
        <v>57</v>
      </c>
      <c r="AB1314" s="164">
        <v>44508</v>
      </c>
      <c r="AC1314" s="82" t="s">
        <v>128</v>
      </c>
      <c r="AD1314" s="82"/>
      <c r="AE1314" s="82"/>
      <c r="AF1314" s="82"/>
      <c r="AG1314" s="82"/>
    </row>
    <row r="1315" spans="1:33" ht="51" hidden="1">
      <c r="A1315" s="146">
        <v>44502</v>
      </c>
      <c r="B1315" s="82" t="s">
        <v>4070</v>
      </c>
      <c r="C1315" s="82" t="s">
        <v>155</v>
      </c>
      <c r="D1315" s="82" t="s">
        <v>79</v>
      </c>
      <c r="E1315" s="82"/>
      <c r="F1315" s="17" t="str">
        <f t="shared" si="46"/>
        <v>Đã onboard</v>
      </c>
      <c r="G1315" s="147" t="s">
        <v>4897</v>
      </c>
      <c r="H1315" s="208">
        <v>355191133</v>
      </c>
      <c r="I1315" s="149" t="s">
        <v>4898</v>
      </c>
      <c r="J1315" s="150"/>
      <c r="K1315" s="157" t="s">
        <v>4899</v>
      </c>
      <c r="L1315" s="152" t="str">
        <f ca="1">IFERROR(__xludf.DUMMYFUNCTION("if(or(countifs($H$3:H234,H234)&gt;1, countifs($I$3:I234,I234)&gt;1),""Trùng"",if(or(COUNTIFS('Data tổng'!$I:$I,$I234)&gt;1,COUNTIFS('Data tổng'!$H:$H,$H234)&gt;1),""Trùng ""&amp;FILTER('Data tổng'!$B:$B,'Data tổng'!$I:$I=$I234,'Data tổng'!$B:$B&lt;&gt;$B234),""ok""))"),"ok")</f>
        <v>ok</v>
      </c>
      <c r="M1315" s="147" t="s">
        <v>112</v>
      </c>
      <c r="N1315" s="82"/>
      <c r="O1315" s="82"/>
      <c r="P1315" s="82"/>
      <c r="Q1315" s="82"/>
      <c r="R1315" s="82"/>
      <c r="S1315" s="82"/>
      <c r="T1315" s="82"/>
      <c r="U1315" s="153" t="s">
        <v>4900</v>
      </c>
      <c r="V1315" s="154"/>
      <c r="W1315" s="82" t="s">
        <v>57</v>
      </c>
      <c r="X1315" s="155">
        <v>44503</v>
      </c>
      <c r="Y1315" s="156">
        <v>0.375</v>
      </c>
      <c r="Z1315" s="82" t="s">
        <v>160</v>
      </c>
      <c r="AA1315" s="82" t="s">
        <v>57</v>
      </c>
      <c r="AB1315" s="164">
        <v>44503</v>
      </c>
      <c r="AC1315" s="82" t="s">
        <v>65</v>
      </c>
      <c r="AD1315" s="155">
        <v>44508</v>
      </c>
      <c r="AE1315" s="82" t="s">
        <v>65</v>
      </c>
      <c r="AF1315" s="82" t="s">
        <v>3159</v>
      </c>
      <c r="AG1315" s="165">
        <v>21000000</v>
      </c>
    </row>
    <row r="1316" spans="1:33" ht="188.5" hidden="1">
      <c r="A1316" s="146">
        <v>44504</v>
      </c>
      <c r="B1316" s="82" t="s">
        <v>4070</v>
      </c>
      <c r="C1316" s="153" t="s">
        <v>250</v>
      </c>
      <c r="D1316" s="82" t="s">
        <v>417</v>
      </c>
      <c r="E1316" s="82"/>
      <c r="F1316" s="17" t="str">
        <f t="shared" si="46"/>
        <v>Đã nhận được CV</v>
      </c>
      <c r="G1316" s="147" t="s">
        <v>3922</v>
      </c>
      <c r="H1316" s="208">
        <v>968905947</v>
      </c>
      <c r="I1316" s="148" t="s">
        <v>3923</v>
      </c>
      <c r="J1316" s="150"/>
      <c r="K1316" s="157" t="s">
        <v>3924</v>
      </c>
      <c r="L1316" s="152" t="str">
        <f ca="1">IFERROR(__xludf.DUMMYFUNCTION("if(or(countifs($H$3:H235,H235)&gt;1, countifs($I$3:I235,I235)&gt;1),""Trùng"",if(or(COUNTIFS('Data tổng'!$I:$I,$I235)&gt;1,COUNTIFS('Data tổng'!$H:$H,$H235)&gt;1),""Trùng ""&amp;FILTER('Data tổng'!$B:$B,'Data tổng'!$I:$I=$I235,'Data tổng'!$B:$B&lt;&gt;$B235),""ok""))"),"ok")</f>
        <v>ok</v>
      </c>
      <c r="M1316" s="82" t="s">
        <v>40</v>
      </c>
      <c r="N1316" s="82" t="s">
        <v>243</v>
      </c>
      <c r="O1316" s="82"/>
      <c r="P1316" s="82"/>
      <c r="Q1316" s="82"/>
      <c r="R1316" s="82"/>
      <c r="S1316" s="82"/>
      <c r="T1316" s="82"/>
      <c r="U1316" s="153" t="s">
        <v>4901</v>
      </c>
      <c r="V1316" s="154"/>
      <c r="W1316" s="82"/>
      <c r="X1316" s="82"/>
      <c r="Y1316" s="82"/>
      <c r="Z1316" s="82"/>
      <c r="AA1316" s="82"/>
      <c r="AB1316" s="82"/>
      <c r="AC1316" s="82"/>
      <c r="AD1316" s="82"/>
      <c r="AE1316" s="82"/>
      <c r="AF1316" s="82"/>
      <c r="AG1316" s="82"/>
    </row>
    <row r="1317" spans="1:33" ht="76" hidden="1">
      <c r="A1317" s="146">
        <v>44504</v>
      </c>
      <c r="B1317" s="82" t="s">
        <v>4070</v>
      </c>
      <c r="C1317" s="153" t="s">
        <v>3918</v>
      </c>
      <c r="D1317" s="82" t="s">
        <v>417</v>
      </c>
      <c r="E1317" s="82"/>
      <c r="F1317" s="17" t="str">
        <f t="shared" si="46"/>
        <v>Đã nhận được CV</v>
      </c>
      <c r="G1317" s="147" t="s">
        <v>3919</v>
      </c>
      <c r="H1317" s="208">
        <v>334783210</v>
      </c>
      <c r="I1317" s="148" t="s">
        <v>3920</v>
      </c>
      <c r="J1317" s="150"/>
      <c r="K1317" s="157" t="s">
        <v>3921</v>
      </c>
      <c r="L1317" s="152" t="str">
        <f ca="1">IFERROR(__xludf.DUMMYFUNCTION("if(or(countifs($H$3:H236,H236)&gt;1, countifs($I$3:I236,I236)&gt;1),""Trùng"",if(or(COUNTIFS('Data tổng'!$I:$I,$I236)&gt;1,COUNTIFS('Data tổng'!$H:$H,$H236)&gt;1),""Trùng ""&amp;FILTER('Data tổng'!$B:$B,'Data tổng'!$I:$I=$I236,'Data tổng'!$B:$B&lt;&gt;$B236),""ok""))"),"ok")</f>
        <v>ok</v>
      </c>
      <c r="M1317" s="82" t="s">
        <v>40</v>
      </c>
      <c r="N1317" s="82" t="s">
        <v>243</v>
      </c>
      <c r="O1317" s="82"/>
      <c r="P1317" s="82"/>
      <c r="Q1317" s="82"/>
      <c r="R1317" s="82"/>
      <c r="S1317" s="82"/>
      <c r="T1317" s="82"/>
      <c r="U1317" s="153" t="s">
        <v>4902</v>
      </c>
      <c r="V1317" s="154"/>
      <c r="W1317" s="82"/>
      <c r="X1317" s="82"/>
      <c r="Y1317" s="82"/>
      <c r="Z1317" s="82"/>
      <c r="AA1317" s="82"/>
      <c r="AB1317" s="82"/>
      <c r="AC1317" s="82"/>
      <c r="AD1317" s="82"/>
      <c r="AE1317" s="82"/>
      <c r="AF1317" s="82"/>
      <c r="AG1317" s="82"/>
    </row>
    <row r="1318" spans="1:33" ht="363.5" hidden="1">
      <c r="A1318" s="146">
        <v>44505</v>
      </c>
      <c r="B1318" s="82" t="s">
        <v>4070</v>
      </c>
      <c r="C1318" s="82" t="s">
        <v>250</v>
      </c>
      <c r="D1318" s="82" t="s">
        <v>79</v>
      </c>
      <c r="E1318" s="82"/>
      <c r="F1318" s="17" t="str">
        <f t="shared" si="46"/>
        <v>Từ chối Phỏng vấn</v>
      </c>
      <c r="G1318" s="147" t="s">
        <v>4903</v>
      </c>
      <c r="H1318" s="208">
        <v>397732621</v>
      </c>
      <c r="I1318" s="148" t="s">
        <v>4904</v>
      </c>
      <c r="J1318" s="150"/>
      <c r="K1318" s="157" t="s">
        <v>4905</v>
      </c>
      <c r="L1318" s="152" t="str">
        <f ca="1">IFERROR(__xludf.DUMMYFUNCTION("if(or(countifs($H$3:H237,H237)&gt;1, countifs($I$3:I237,I237)&gt;1),""Trùng"",if(or(COUNTIFS('Data tổng'!$I:$I,$I237)&gt;1,COUNTIFS('Data tổng'!$H:$H,$H237)&gt;1),""Trùng ""&amp;FILTER('Data tổng'!$B:$B,'Data tổng'!$I:$I=$I237,'Data tổng'!$B:$B&lt;&gt;$B237),""ok""))"),"ok")</f>
        <v>ok</v>
      </c>
      <c r="M1318" s="147" t="s">
        <v>83</v>
      </c>
      <c r="N1318" s="82" t="s">
        <v>84</v>
      </c>
      <c r="O1318" s="82"/>
      <c r="P1318" s="82"/>
      <c r="Q1318" s="82"/>
      <c r="R1318" s="82"/>
      <c r="S1318" s="82"/>
      <c r="T1318" s="82"/>
      <c r="U1318" s="153" t="s">
        <v>4906</v>
      </c>
      <c r="V1318" s="154"/>
      <c r="W1318" s="82" t="s">
        <v>57</v>
      </c>
      <c r="X1318" s="155"/>
      <c r="Y1318" s="160"/>
      <c r="Z1318" s="82"/>
      <c r="AA1318" s="82" t="s">
        <v>58</v>
      </c>
      <c r="AB1318" s="82"/>
      <c r="AC1318" s="82"/>
      <c r="AD1318" s="82"/>
      <c r="AE1318" s="82"/>
      <c r="AF1318" s="82"/>
      <c r="AG1318" s="82"/>
    </row>
    <row r="1319" spans="1:33" ht="213.5">
      <c r="A1319" s="177">
        <v>44608</v>
      </c>
      <c r="B1319" s="82" t="s">
        <v>4070</v>
      </c>
      <c r="C1319" s="82" t="s">
        <v>250</v>
      </c>
      <c r="D1319" s="82" t="s">
        <v>79</v>
      </c>
      <c r="E1319" s="82"/>
      <c r="F1319" s="17" t="str">
        <f t="shared" si="46"/>
        <v>Đã onboard</v>
      </c>
      <c r="G1319" s="147" t="s">
        <v>4907</v>
      </c>
      <c r="H1319" s="208">
        <v>977679780</v>
      </c>
      <c r="I1319" s="148" t="s">
        <v>4908</v>
      </c>
      <c r="J1319" s="150"/>
      <c r="K1319" s="157" t="s">
        <v>4909</v>
      </c>
      <c r="L1319" s="152" t="str">
        <f ca="1">IFERROR(__xludf.DUMMYFUNCTION("if(or(countifs($H$3:H238,H238)&gt;1, countifs($I$3:I238,I238)&gt;1),""Trùng"",if(or(COUNTIFS('Data tổng'!$I:$I,$I238)&gt;1,COUNTIFS('Data tổng'!$H:$H,$H238)&gt;1),""Trùng ""&amp;FILTER('Data tổng'!$B:$B,'Data tổng'!$I:$I=$I238,'Data tổng'!$B:$B&lt;&gt;$B238),""ok""))"),"ok")</f>
        <v>ok</v>
      </c>
      <c r="M1319" s="147" t="s">
        <v>112</v>
      </c>
      <c r="N1319" s="82" t="s">
        <v>4910</v>
      </c>
      <c r="O1319" s="82"/>
      <c r="P1319" s="82"/>
      <c r="Q1319" s="82"/>
      <c r="R1319" s="82"/>
      <c r="S1319" s="82"/>
      <c r="T1319" s="82"/>
      <c r="U1319" s="153" t="s">
        <v>4911</v>
      </c>
      <c r="V1319" s="154"/>
      <c r="W1319" s="82" t="s">
        <v>57</v>
      </c>
      <c r="X1319" s="155">
        <v>44516</v>
      </c>
      <c r="Y1319" s="156">
        <v>0.625</v>
      </c>
      <c r="Z1319" s="82" t="s">
        <v>4804</v>
      </c>
      <c r="AA1319" s="82" t="s">
        <v>57</v>
      </c>
      <c r="AB1319" s="164">
        <v>44610</v>
      </c>
      <c r="AC1319" s="82" t="s">
        <v>65</v>
      </c>
      <c r="AD1319" s="164">
        <v>44621</v>
      </c>
      <c r="AE1319" s="82" t="s">
        <v>65</v>
      </c>
      <c r="AF1319" s="82" t="s">
        <v>1162</v>
      </c>
      <c r="AG1319" s="165">
        <v>16000000</v>
      </c>
    </row>
    <row r="1320" spans="1:33" ht="63.5" hidden="1">
      <c r="A1320" s="146">
        <v>44510</v>
      </c>
      <c r="B1320" s="82" t="s">
        <v>4070</v>
      </c>
      <c r="C1320" s="82" t="s">
        <v>250</v>
      </c>
      <c r="D1320" s="82" t="s">
        <v>417</v>
      </c>
      <c r="E1320" s="82"/>
      <c r="F1320" s="17" t="str">
        <f t="shared" si="46"/>
        <v>Fail Phỏng vấn</v>
      </c>
      <c r="G1320" s="147" t="s">
        <v>4912</v>
      </c>
      <c r="H1320" s="208">
        <v>987123125</v>
      </c>
      <c r="I1320" s="148" t="s">
        <v>4913</v>
      </c>
      <c r="J1320" s="150"/>
      <c r="K1320" s="157" t="s">
        <v>4914</v>
      </c>
      <c r="L1320" s="152" t="str">
        <f ca="1">IFERROR(__xludf.DUMMYFUNCTION("if(or(countifs($H$3:H239,H239)&gt;1, countifs($I$3:I239,I239)&gt;1),""Trùng"",if(or(COUNTIFS('Data tổng'!$I:$I,$I239)&gt;1,COUNTIFS('Data tổng'!$H:$H,$H239)&gt;1),""Trùng ""&amp;FILTER('Data tổng'!$B:$B,'Data tổng'!$I:$I=$I239,'Data tổng'!$B:$B&lt;&gt;$B239),""ok""))"),"ok")</f>
        <v>ok</v>
      </c>
      <c r="M1320" s="147" t="s">
        <v>83</v>
      </c>
      <c r="N1320" s="82" t="s">
        <v>243</v>
      </c>
      <c r="O1320" s="82"/>
      <c r="P1320" s="82"/>
      <c r="Q1320" s="82"/>
      <c r="R1320" s="82"/>
      <c r="S1320" s="82"/>
      <c r="T1320" s="82"/>
      <c r="U1320" s="153" t="s">
        <v>4915</v>
      </c>
      <c r="V1320" s="154"/>
      <c r="W1320" s="82" t="s">
        <v>57</v>
      </c>
      <c r="X1320" s="155">
        <v>44511</v>
      </c>
      <c r="Y1320" s="156">
        <v>0.35416666666666669</v>
      </c>
      <c r="Z1320" s="82" t="s">
        <v>827</v>
      </c>
      <c r="AA1320" s="82" t="s">
        <v>47</v>
      </c>
      <c r="AB1320" s="82"/>
      <c r="AC1320" s="82"/>
      <c r="AD1320" s="82"/>
      <c r="AE1320" s="82"/>
      <c r="AF1320" s="82"/>
      <c r="AG1320" s="82"/>
    </row>
    <row r="1321" spans="1:33" ht="76" hidden="1">
      <c r="A1321" s="146">
        <v>44510</v>
      </c>
      <c r="B1321" s="82" t="s">
        <v>4070</v>
      </c>
      <c r="C1321" s="82" t="s">
        <v>250</v>
      </c>
      <c r="D1321" s="82" t="s">
        <v>34</v>
      </c>
      <c r="E1321" s="82"/>
      <c r="F1321" s="17" t="str">
        <f t="shared" si="46"/>
        <v>Đã nhận được CV</v>
      </c>
      <c r="G1321" s="147" t="s">
        <v>4916</v>
      </c>
      <c r="H1321" s="208" t="s">
        <v>4917</v>
      </c>
      <c r="I1321" s="148" t="s">
        <v>4918</v>
      </c>
      <c r="J1321" s="150"/>
      <c r="K1321" s="157" t="s">
        <v>4919</v>
      </c>
      <c r="L1321" s="152" t="str">
        <f ca="1">IFERROR(__xludf.DUMMYFUNCTION("if(or(countifs($H$3:H240,H240)&gt;1, countifs($I$3:I240,I240)&gt;1),""Trùng"",if(or(COUNTIFS('Data tổng'!$I:$I,$I240)&gt;1,COUNTIFS('Data tổng'!$H:$H,$H240)&gt;1),""Trùng ""&amp;FILTER('Data tổng'!$B:$B,'Data tổng'!$I:$I=$I240,'Data tổng'!$B:$B&lt;&gt;$B240),""ok""))"),"ok")</f>
        <v>ok</v>
      </c>
      <c r="M1321" s="147"/>
      <c r="N1321" s="82"/>
      <c r="O1321" s="82"/>
      <c r="P1321" s="82"/>
      <c r="Q1321" s="82"/>
      <c r="R1321" s="82"/>
      <c r="S1321" s="82"/>
      <c r="T1321" s="82"/>
      <c r="U1321" s="153" t="s">
        <v>4920</v>
      </c>
      <c r="V1321" s="154"/>
      <c r="W1321" s="82"/>
      <c r="X1321" s="155"/>
      <c r="Y1321" s="160"/>
      <c r="Z1321" s="82"/>
      <c r="AA1321" s="82"/>
      <c r="AB1321" s="82"/>
      <c r="AC1321" s="82"/>
      <c r="AD1321" s="82"/>
      <c r="AE1321" s="82"/>
      <c r="AF1321" s="82"/>
      <c r="AG1321" s="82"/>
    </row>
    <row r="1322" spans="1:33" ht="76" hidden="1">
      <c r="A1322" s="146">
        <v>44512</v>
      </c>
      <c r="B1322" s="82" t="s">
        <v>4070</v>
      </c>
      <c r="C1322" s="82" t="s">
        <v>250</v>
      </c>
      <c r="D1322" s="82" t="s">
        <v>1455</v>
      </c>
      <c r="E1322" s="82"/>
      <c r="F1322" s="17" t="str">
        <f t="shared" si="46"/>
        <v>Đã onboard</v>
      </c>
      <c r="G1322" s="147" t="s">
        <v>4921</v>
      </c>
      <c r="H1322" s="208">
        <v>336848326</v>
      </c>
      <c r="I1322" s="148" t="s">
        <v>4922</v>
      </c>
      <c r="J1322" s="150"/>
      <c r="K1322" s="157" t="s">
        <v>4923</v>
      </c>
      <c r="L1322" s="152" t="str">
        <f ca="1">IFERROR(__xludf.DUMMYFUNCTION("if(or(countifs($H$3:H241,H241)&gt;1, countifs($I$3:I241,I241)&gt;1),""Trùng"",if(or(COUNTIFS('Data tổng'!$I:$I,$I241)&gt;1,COUNTIFS('Data tổng'!$H:$H,$H241)&gt;1),""Trùng ""&amp;FILTER('Data tổng'!$B:$B,'Data tổng'!$I:$I=$I241,'Data tổng'!$B:$B&lt;&gt;$B241),""ok""))"),"ok")</f>
        <v>ok</v>
      </c>
      <c r="M1322" s="147" t="s">
        <v>83</v>
      </c>
      <c r="N1322" s="82" t="s">
        <v>243</v>
      </c>
      <c r="O1322" s="82"/>
      <c r="P1322" s="82"/>
      <c r="Q1322" s="82"/>
      <c r="R1322" s="82"/>
      <c r="S1322" s="82"/>
      <c r="T1322" s="82"/>
      <c r="U1322" s="153" t="s">
        <v>4924</v>
      </c>
      <c r="V1322" s="154"/>
      <c r="W1322" s="82" t="s">
        <v>57</v>
      </c>
      <c r="X1322" s="163">
        <v>44516</v>
      </c>
      <c r="Y1322" s="156">
        <v>0.58333333333333337</v>
      </c>
      <c r="Z1322" s="82" t="s">
        <v>4892</v>
      </c>
      <c r="AA1322" s="82" t="s">
        <v>57</v>
      </c>
      <c r="AB1322" s="164">
        <v>44517</v>
      </c>
      <c r="AC1322" s="82" t="s">
        <v>65</v>
      </c>
      <c r="AD1322" s="164">
        <v>44531</v>
      </c>
      <c r="AE1322" s="82" t="s">
        <v>65</v>
      </c>
      <c r="AF1322" s="82"/>
      <c r="AG1322" s="165">
        <v>19000000</v>
      </c>
    </row>
    <row r="1323" spans="1:33" ht="26" hidden="1">
      <c r="A1323" s="146">
        <v>44515</v>
      </c>
      <c r="B1323" s="82" t="s">
        <v>4070</v>
      </c>
      <c r="C1323" s="82" t="s">
        <v>250</v>
      </c>
      <c r="D1323" s="82" t="s">
        <v>79</v>
      </c>
      <c r="E1323" s="82"/>
      <c r="F1323" s="17" t="str">
        <f t="shared" si="46"/>
        <v>Đã nhận được CV</v>
      </c>
      <c r="G1323" s="147" t="s">
        <v>4925</v>
      </c>
      <c r="H1323" s="208">
        <v>387413814</v>
      </c>
      <c r="I1323" s="148" t="s">
        <v>4926</v>
      </c>
      <c r="J1323" s="150"/>
      <c r="K1323" s="157" t="s">
        <v>4927</v>
      </c>
      <c r="L1323" s="152" t="str">
        <f ca="1">IFERROR(__xludf.DUMMYFUNCTION("if(or(countifs($H$3:H242,H242)&gt;1, countifs($I$3:I242,I242)&gt;1),""Trùng"",if(or(COUNTIFS('Data tổng'!$I:$I,$I242)&gt;1,COUNTIFS('Data tổng'!$H:$H,$H242)&gt;1),""Trùng ""&amp;FILTER('Data tổng'!$B:$B,'Data tổng'!$I:$I=$I242,'Data tổng'!$B:$B&lt;&gt;$B242),""ok""))"),"ok")</f>
        <v>ok</v>
      </c>
      <c r="M1323" s="147" t="s">
        <v>40</v>
      </c>
      <c r="N1323" s="82" t="s">
        <v>243</v>
      </c>
      <c r="O1323" s="82"/>
      <c r="P1323" s="82"/>
      <c r="Q1323" s="82"/>
      <c r="R1323" s="82"/>
      <c r="S1323" s="82"/>
      <c r="T1323" s="82"/>
      <c r="U1323" s="153"/>
      <c r="V1323" s="154"/>
      <c r="W1323" s="82"/>
      <c r="X1323" s="155"/>
      <c r="Y1323" s="160"/>
      <c r="Z1323" s="82"/>
      <c r="AA1323" s="82"/>
      <c r="AB1323" s="82"/>
      <c r="AC1323" s="82"/>
      <c r="AD1323" s="82"/>
      <c r="AE1323" s="82"/>
      <c r="AF1323" s="82"/>
      <c r="AG1323" s="82"/>
    </row>
    <row r="1324" spans="1:33" ht="26" hidden="1">
      <c r="A1324" s="146">
        <v>44516</v>
      </c>
      <c r="B1324" s="82" t="s">
        <v>4070</v>
      </c>
      <c r="C1324" s="82" t="s">
        <v>155</v>
      </c>
      <c r="D1324" s="82" t="s">
        <v>35</v>
      </c>
      <c r="E1324" s="82"/>
      <c r="F1324" s="17" t="str">
        <f t="shared" si="46"/>
        <v>Đã nhận được CV</v>
      </c>
      <c r="G1324" s="147" t="s">
        <v>4928</v>
      </c>
      <c r="H1324" s="208">
        <v>982093696</v>
      </c>
      <c r="I1324" s="148" t="s">
        <v>4929</v>
      </c>
      <c r="J1324" s="150"/>
      <c r="K1324" s="157" t="s">
        <v>4930</v>
      </c>
      <c r="L1324" s="152" t="str">
        <f ca="1">IFERROR(__xludf.DUMMYFUNCTION("if(or(countifs($H$3:H243,H243)&gt;1, countifs($I$3:I243,I243)&gt;1),""Trùng"",if(or(COUNTIFS('Data tổng'!$I:$I,$I243)&gt;1,COUNTIFS('Data tổng'!$H:$H,$H243)&gt;1),""Trùng ""&amp;FILTER('Data tổng'!$B:$B,'Data tổng'!$I:$I=$I243,'Data tổng'!$B:$B&lt;&gt;$B243),""ok""))"),"ok")</f>
        <v>ok</v>
      </c>
      <c r="M1324" s="147" t="s">
        <v>83</v>
      </c>
      <c r="N1324" s="82" t="s">
        <v>243</v>
      </c>
      <c r="O1324" s="82"/>
      <c r="P1324" s="82"/>
      <c r="Q1324" s="82"/>
      <c r="R1324" s="82"/>
      <c r="S1324" s="82"/>
      <c r="T1324" s="82"/>
      <c r="U1324" s="153"/>
      <c r="V1324" s="154"/>
      <c r="W1324" s="82"/>
      <c r="X1324" s="155"/>
      <c r="Y1324" s="160"/>
      <c r="Z1324" s="82"/>
      <c r="AA1324" s="82"/>
      <c r="AB1324" s="82"/>
      <c r="AC1324" s="82"/>
      <c r="AD1324" s="82"/>
      <c r="AE1324" s="82"/>
      <c r="AF1324" s="82"/>
      <c r="AG1324" s="82"/>
    </row>
    <row r="1325" spans="1:33" ht="26" hidden="1">
      <c r="A1325" s="146">
        <v>44516</v>
      </c>
      <c r="B1325" s="82" t="s">
        <v>4070</v>
      </c>
      <c r="C1325" s="82" t="s">
        <v>250</v>
      </c>
      <c r="D1325" s="82" t="s">
        <v>417</v>
      </c>
      <c r="E1325" s="82"/>
      <c r="F1325" s="17" t="str">
        <f t="shared" si="46"/>
        <v>Đã nhận được CV</v>
      </c>
      <c r="G1325" s="147" t="s">
        <v>4931</v>
      </c>
      <c r="H1325" s="208" t="s">
        <v>4932</v>
      </c>
      <c r="I1325" s="149" t="s">
        <v>4933</v>
      </c>
      <c r="J1325" s="150"/>
      <c r="K1325" s="157" t="s">
        <v>4934</v>
      </c>
      <c r="L1325" s="152" t="str">
        <f ca="1">IFERROR(__xludf.DUMMYFUNCTION("if(or(countifs($H$3:H244,H244)&gt;1, countifs($I$3:I244,I244)&gt;1),""Trùng"",if(or(COUNTIFS('Data tổng'!$I:$I,$I244)&gt;1,COUNTIFS('Data tổng'!$H:$H,$H244)&gt;1),""Trùng ""&amp;FILTER('Data tổng'!$B:$B,'Data tổng'!$I:$I=$I244,'Data tổng'!$B:$B&lt;&gt;$B244),""ok""))"),"ok")</f>
        <v>ok</v>
      </c>
      <c r="M1325" s="147" t="s">
        <v>40</v>
      </c>
      <c r="N1325" s="82" t="s">
        <v>243</v>
      </c>
      <c r="O1325" s="82"/>
      <c r="P1325" s="82"/>
      <c r="Q1325" s="82"/>
      <c r="R1325" s="82"/>
      <c r="S1325" s="82"/>
      <c r="T1325" s="82"/>
      <c r="U1325" s="153"/>
      <c r="V1325" s="154"/>
      <c r="W1325" s="82"/>
      <c r="X1325" s="155"/>
      <c r="Y1325" s="160"/>
      <c r="Z1325" s="82"/>
      <c r="AA1325" s="82"/>
      <c r="AB1325" s="82"/>
      <c r="AC1325" s="82"/>
      <c r="AD1325" s="82"/>
      <c r="AE1325" s="82"/>
      <c r="AF1325" s="82"/>
      <c r="AG1325" s="82"/>
    </row>
    <row r="1326" spans="1:33" ht="26" hidden="1">
      <c r="A1326" s="146">
        <v>44518</v>
      </c>
      <c r="B1326" s="82" t="s">
        <v>4070</v>
      </c>
      <c r="C1326" s="82" t="s">
        <v>250</v>
      </c>
      <c r="D1326" s="82" t="s">
        <v>35</v>
      </c>
      <c r="E1326" s="82"/>
      <c r="F1326" s="17" t="str">
        <f t="shared" si="46"/>
        <v>Đã nhận được CV</v>
      </c>
      <c r="G1326" s="147" t="s">
        <v>4935</v>
      </c>
      <c r="H1326" s="208">
        <v>949447394</v>
      </c>
      <c r="I1326" s="148" t="s">
        <v>4936</v>
      </c>
      <c r="J1326" s="150"/>
      <c r="K1326" s="157" t="s">
        <v>4937</v>
      </c>
      <c r="L1326" s="152" t="str">
        <f ca="1">IFERROR(__xludf.DUMMYFUNCTION("if(or(countifs($H$3:H245,H245)&gt;1, countifs($I$3:I245,I245)&gt;1),""Trùng"",if(or(COUNTIFS('Data tổng'!$I:$I,$I245)&gt;1,COUNTIFS('Data tổng'!$H:$H,$H245)&gt;1),""Trùng ""&amp;FILTER('Data tổng'!$B:$B,'Data tổng'!$I:$I=$I245,'Data tổng'!$B:$B&lt;&gt;$B245),""ok""))"),"ok")</f>
        <v>ok</v>
      </c>
      <c r="M1326" s="147" t="s">
        <v>112</v>
      </c>
      <c r="N1326" s="82"/>
      <c r="O1326" s="82"/>
      <c r="P1326" s="82"/>
      <c r="Q1326" s="82"/>
      <c r="R1326" s="82"/>
      <c r="S1326" s="82"/>
      <c r="T1326" s="82"/>
      <c r="U1326" s="153"/>
      <c r="V1326" s="154"/>
      <c r="W1326" s="82"/>
      <c r="X1326" s="155"/>
      <c r="Y1326" s="160"/>
      <c r="Z1326" s="82"/>
      <c r="AA1326" s="82"/>
      <c r="AB1326" s="82"/>
      <c r="AC1326" s="82"/>
      <c r="AD1326" s="82"/>
      <c r="AE1326" s="82"/>
      <c r="AF1326" s="82"/>
      <c r="AG1326" s="82"/>
    </row>
    <row r="1327" spans="1:33" ht="26" hidden="1">
      <c r="A1327" s="171">
        <v>44518</v>
      </c>
      <c r="B1327" s="82" t="s">
        <v>4070</v>
      </c>
      <c r="C1327" s="82" t="s">
        <v>155</v>
      </c>
      <c r="D1327" s="82" t="s">
        <v>79</v>
      </c>
      <c r="E1327" s="82"/>
      <c r="F1327" s="17" t="str">
        <f t="shared" si="46"/>
        <v>Đã nhận được CV</v>
      </c>
      <c r="G1327" s="147" t="s">
        <v>4938</v>
      </c>
      <c r="H1327" s="208">
        <v>345996565</v>
      </c>
      <c r="I1327" s="149" t="s">
        <v>4939</v>
      </c>
      <c r="J1327" s="150"/>
      <c r="K1327" s="157" t="s">
        <v>4940</v>
      </c>
      <c r="L1327" s="152" t="str">
        <f ca="1">IFERROR(__xludf.DUMMYFUNCTION("if(or(countifs($H$3:H246,H246)&gt;1, countifs($I$3:I246,I246)&gt;1),""Trùng"",if(or(COUNTIFS('Data tổng'!$I:$I,$I246)&gt;1,COUNTIFS('Data tổng'!$H:$H,$H246)&gt;1),""Trùng ""&amp;FILTER('Data tổng'!$B:$B,'Data tổng'!$I:$I=$I246,'Data tổng'!$B:$B&lt;&gt;$B246),""ok""))"),"ok")</f>
        <v>ok</v>
      </c>
      <c r="M1327" s="147" t="s">
        <v>40</v>
      </c>
      <c r="N1327" s="82" t="s">
        <v>243</v>
      </c>
      <c r="O1327" s="82"/>
      <c r="P1327" s="82"/>
      <c r="Q1327" s="82"/>
      <c r="R1327" s="82"/>
      <c r="S1327" s="82"/>
      <c r="T1327" s="82"/>
      <c r="U1327" s="153"/>
      <c r="V1327" s="154"/>
      <c r="W1327" s="82"/>
      <c r="X1327" s="155"/>
      <c r="Y1327" s="160"/>
      <c r="Z1327" s="82"/>
      <c r="AA1327" s="82"/>
      <c r="AB1327" s="82"/>
      <c r="AC1327" s="82"/>
      <c r="AD1327" s="82"/>
      <c r="AE1327" s="82"/>
      <c r="AF1327" s="82"/>
      <c r="AG1327" s="82"/>
    </row>
    <row r="1328" spans="1:33" ht="26" hidden="1">
      <c r="A1328" s="146">
        <v>44518</v>
      </c>
      <c r="B1328" s="82" t="s">
        <v>4070</v>
      </c>
      <c r="C1328" s="82" t="s">
        <v>145</v>
      </c>
      <c r="D1328" s="82" t="s">
        <v>417</v>
      </c>
      <c r="E1328" s="82"/>
      <c r="F1328" s="17" t="str">
        <f t="shared" si="46"/>
        <v>Đã nhận được CV</v>
      </c>
      <c r="G1328" s="147" t="s">
        <v>4941</v>
      </c>
      <c r="H1328" s="208">
        <v>947070187</v>
      </c>
      <c r="I1328" s="149" t="s">
        <v>4942</v>
      </c>
      <c r="J1328" s="150"/>
      <c r="K1328" s="157" t="s">
        <v>4943</v>
      </c>
      <c r="L1328" s="152" t="str">
        <f ca="1">IFERROR(__xludf.DUMMYFUNCTION("if(or(countifs($H$3:H247,H247)&gt;1, countifs($I$3:I247,I247)&gt;1),""Trùng"",if(or(COUNTIFS('Data tổng'!$I:$I,$I247)&gt;1,COUNTIFS('Data tổng'!$H:$H,$H247)&gt;1),""Trùng ""&amp;FILTER('Data tổng'!$B:$B,'Data tổng'!$I:$I=$I247,'Data tổng'!$B:$B&lt;&gt;$B247),""ok""))"),"ok")</f>
        <v>ok</v>
      </c>
      <c r="M1328" s="147" t="s">
        <v>40</v>
      </c>
      <c r="N1328" s="82" t="s">
        <v>243</v>
      </c>
      <c r="O1328" s="82"/>
      <c r="P1328" s="82"/>
      <c r="Q1328" s="82"/>
      <c r="R1328" s="82"/>
      <c r="S1328" s="82"/>
      <c r="T1328" s="82"/>
      <c r="U1328" s="153"/>
      <c r="V1328" s="154"/>
      <c r="W1328" s="82"/>
      <c r="X1328" s="155"/>
      <c r="Y1328" s="160"/>
      <c r="Z1328" s="82"/>
      <c r="AA1328" s="82"/>
      <c r="AB1328" s="82"/>
      <c r="AC1328" s="82"/>
      <c r="AD1328" s="82"/>
      <c r="AE1328" s="82"/>
      <c r="AF1328" s="82"/>
      <c r="AG1328" s="82"/>
    </row>
    <row r="1329" spans="1:33" ht="101" hidden="1">
      <c r="A1329" s="146">
        <v>44519</v>
      </c>
      <c r="B1329" s="82" t="s">
        <v>4070</v>
      </c>
      <c r="C1329" s="82" t="s">
        <v>155</v>
      </c>
      <c r="D1329" s="82" t="s">
        <v>417</v>
      </c>
      <c r="E1329" s="82"/>
      <c r="F1329" s="17" t="str">
        <f t="shared" si="46"/>
        <v>Đã nhận được CV</v>
      </c>
      <c r="G1329" s="147" t="s">
        <v>4944</v>
      </c>
      <c r="H1329" s="208">
        <v>928689686</v>
      </c>
      <c r="I1329" s="148" t="s">
        <v>4945</v>
      </c>
      <c r="J1329" s="150"/>
      <c r="K1329" s="157" t="s">
        <v>4946</v>
      </c>
      <c r="L1329" s="152" t="str">
        <f ca="1">IFERROR(__xludf.DUMMYFUNCTION("if(or(countifs($H$3:H248,H248)&gt;1, countifs($I$3:I248,I248)&gt;1),""Trùng"",if(or(COUNTIFS('Data tổng'!$I:$I,$I248)&gt;1,COUNTIFS('Data tổng'!$H:$H,$H248)&gt;1),""Trùng ""&amp;FILTER('Data tổng'!$B:$B,'Data tổng'!$I:$I=$I248,'Data tổng'!$B:$B&lt;&gt;$B248),""ok""))"),"ok")</f>
        <v>ok</v>
      </c>
      <c r="M1329" s="147" t="s">
        <v>40</v>
      </c>
      <c r="N1329" s="82" t="s">
        <v>243</v>
      </c>
      <c r="O1329" s="82"/>
      <c r="P1329" s="82"/>
      <c r="Q1329" s="82"/>
      <c r="R1329" s="82"/>
      <c r="S1329" s="82"/>
      <c r="T1329" s="82"/>
      <c r="U1329" s="153" t="s">
        <v>4947</v>
      </c>
      <c r="V1329" s="154"/>
      <c r="W1329" s="82"/>
      <c r="X1329" s="155"/>
      <c r="Y1329" s="160"/>
      <c r="Z1329" s="82"/>
      <c r="AA1329" s="82"/>
      <c r="AB1329" s="82"/>
      <c r="AC1329" s="82"/>
      <c r="AD1329" s="82"/>
      <c r="AE1329" s="82"/>
      <c r="AF1329" s="82"/>
      <c r="AG1329" s="82"/>
    </row>
    <row r="1330" spans="1:33" ht="38.5" hidden="1">
      <c r="A1330" s="146">
        <v>44519</v>
      </c>
      <c r="B1330" s="82" t="s">
        <v>4070</v>
      </c>
      <c r="C1330" s="82" t="s">
        <v>155</v>
      </c>
      <c r="D1330" s="82" t="s">
        <v>79</v>
      </c>
      <c r="E1330" s="82"/>
      <c r="F1330" s="17" t="str">
        <f t="shared" si="46"/>
        <v>Đã nhận được CV</v>
      </c>
      <c r="G1330" s="147" t="s">
        <v>4948</v>
      </c>
      <c r="H1330" s="208">
        <v>335581402</v>
      </c>
      <c r="I1330" s="149" t="s">
        <v>4949</v>
      </c>
      <c r="J1330" s="150"/>
      <c r="K1330" s="157" t="s">
        <v>4950</v>
      </c>
      <c r="L1330" s="152" t="str">
        <f ca="1">IFERROR(__xludf.DUMMYFUNCTION("if(or(countifs($H$3:H249,H249)&gt;1, countifs($I$3:I249,I249)&gt;1),""Trùng"",if(or(COUNTIFS('Data tổng'!$I:$I,$I249)&gt;1,COUNTIFS('Data tổng'!$H:$H,$H249)&gt;1),""Trùng ""&amp;FILTER('Data tổng'!$B:$B,'Data tổng'!$I:$I=$I249,'Data tổng'!$B:$B&lt;&gt;$B249),""ok""))"),"ok")</f>
        <v>ok</v>
      </c>
      <c r="M1330" s="147" t="s">
        <v>40</v>
      </c>
      <c r="N1330" s="82" t="s">
        <v>243</v>
      </c>
      <c r="O1330" s="82"/>
      <c r="P1330" s="82"/>
      <c r="Q1330" s="82"/>
      <c r="R1330" s="82"/>
      <c r="S1330" s="82"/>
      <c r="T1330" s="82"/>
      <c r="U1330" s="153" t="s">
        <v>4951</v>
      </c>
      <c r="V1330" s="154"/>
      <c r="W1330" s="82"/>
      <c r="X1330" s="155"/>
      <c r="Y1330" s="160"/>
      <c r="Z1330" s="82"/>
      <c r="AA1330" s="82"/>
      <c r="AB1330" s="82"/>
      <c r="AC1330" s="82"/>
      <c r="AD1330" s="82"/>
      <c r="AE1330" s="82"/>
      <c r="AF1330" s="82"/>
      <c r="AG1330" s="82"/>
    </row>
    <row r="1331" spans="1:33" ht="363.5">
      <c r="A1331" s="177">
        <v>44608</v>
      </c>
      <c r="B1331" s="82" t="s">
        <v>4070</v>
      </c>
      <c r="C1331" s="82" t="s">
        <v>155</v>
      </c>
      <c r="D1331" s="82" t="s">
        <v>79</v>
      </c>
      <c r="E1331" s="82"/>
      <c r="F1331" s="17" t="str">
        <f t="shared" si="46"/>
        <v>Đã onboard</v>
      </c>
      <c r="G1331" s="147" t="s">
        <v>4952</v>
      </c>
      <c r="H1331" s="208">
        <v>988279891</v>
      </c>
      <c r="I1331" s="148" t="s">
        <v>1903</v>
      </c>
      <c r="J1331" s="150"/>
      <c r="K1331" s="157" t="s">
        <v>4953</v>
      </c>
      <c r="L1331" s="152" t="str">
        <f ca="1">IFERROR(__xludf.DUMMYFUNCTION("if(or(countifs($H$3:H250,H250)&gt;1, countifs($I$3:I250,I250)&gt;1),""Trùng"",if(or(COUNTIFS('Data tổng'!$I:$I,$I250)&gt;1,COUNTIFS('Data tổng'!$H:$H,$H250)&gt;1),""Trùng ""&amp;FILTER('Data tổng'!$B:$B,'Data tổng'!$I:$I=$I250,'Data tổng'!$B:$B&lt;&gt;$B250),""ok""))"),"ok")</f>
        <v>ok</v>
      </c>
      <c r="M1331" s="147" t="s">
        <v>40</v>
      </c>
      <c r="N1331" s="82" t="s">
        <v>243</v>
      </c>
      <c r="O1331" s="82"/>
      <c r="P1331" s="82"/>
      <c r="Q1331" s="82"/>
      <c r="R1331" s="82"/>
      <c r="S1331" s="82"/>
      <c r="T1331" s="82"/>
      <c r="U1331" s="201" t="s">
        <v>4954</v>
      </c>
      <c r="V1331" s="154"/>
      <c r="W1331" s="82" t="s">
        <v>57</v>
      </c>
      <c r="X1331" s="155">
        <v>44608</v>
      </c>
      <c r="Y1331" s="156">
        <v>0.625</v>
      </c>
      <c r="Z1331" s="82" t="s">
        <v>4955</v>
      </c>
      <c r="AA1331" s="82" t="s">
        <v>57</v>
      </c>
      <c r="AB1331" s="164">
        <v>44609</v>
      </c>
      <c r="AC1331" s="82" t="s">
        <v>65</v>
      </c>
      <c r="AD1331" s="164">
        <v>44614</v>
      </c>
      <c r="AE1331" s="82" t="s">
        <v>65</v>
      </c>
      <c r="AF1331" s="82" t="s">
        <v>2687</v>
      </c>
      <c r="AG1331" s="165">
        <v>14000000</v>
      </c>
    </row>
    <row r="1332" spans="1:33" ht="26" hidden="1">
      <c r="A1332" s="146">
        <v>44519</v>
      </c>
      <c r="B1332" s="82" t="str">
        <f t="shared" ref="B1332:B1335" si="47">IF(A1332&lt;&gt;"",B1331,"")</f>
        <v>Hongbt12</v>
      </c>
      <c r="C1332" s="82" t="s">
        <v>155</v>
      </c>
      <c r="D1332" s="82" t="s">
        <v>417</v>
      </c>
      <c r="E1332" s="82"/>
      <c r="F1332" s="17" t="str">
        <f t="shared" si="46"/>
        <v>Đã nhận được CV</v>
      </c>
      <c r="G1332" s="147" t="s">
        <v>4956</v>
      </c>
      <c r="H1332" s="208">
        <v>945833629</v>
      </c>
      <c r="I1332" s="149" t="s">
        <v>4957</v>
      </c>
      <c r="J1332" s="150"/>
      <c r="K1332" s="157" t="s">
        <v>4958</v>
      </c>
      <c r="L1332" s="152" t="str">
        <f ca="1">IFERROR(__xludf.DUMMYFUNCTION("if(or(countifs($H$3:H251,H251)&gt;1, countifs($I$3:I251,I251)&gt;1),""Trùng"",if(or(COUNTIFS('Data tổng'!$I:$I,$I251)&gt;1,COUNTIFS('Data tổng'!$H:$H,$H251)&gt;1),""Trùng ""&amp;FILTER('Data tổng'!$B:$B,'Data tổng'!$I:$I=$I251,'Data tổng'!$B:$B&lt;&gt;$B251),""ok""))"),"ok")</f>
        <v>ok</v>
      </c>
      <c r="M1332" s="147" t="s">
        <v>40</v>
      </c>
      <c r="N1332" s="82" t="s">
        <v>243</v>
      </c>
      <c r="O1332" s="82"/>
      <c r="P1332" s="82"/>
      <c r="Q1332" s="82"/>
      <c r="R1332" s="82"/>
      <c r="S1332" s="82"/>
      <c r="T1332" s="82"/>
      <c r="U1332" s="153"/>
      <c r="V1332" s="154"/>
      <c r="W1332" s="82"/>
      <c r="X1332" s="155"/>
      <c r="Y1332" s="160"/>
      <c r="Z1332" s="82"/>
      <c r="AA1332" s="82"/>
      <c r="AB1332" s="82"/>
      <c r="AC1332" s="82"/>
      <c r="AD1332" s="82"/>
      <c r="AE1332" s="82"/>
      <c r="AF1332" s="82"/>
      <c r="AG1332" s="82"/>
    </row>
    <row r="1333" spans="1:33" ht="26" hidden="1">
      <c r="A1333" s="146">
        <v>44519</v>
      </c>
      <c r="B1333" s="82" t="str">
        <f t="shared" si="47"/>
        <v>Hongbt12</v>
      </c>
      <c r="C1333" s="82" t="s">
        <v>155</v>
      </c>
      <c r="D1333" s="82" t="s">
        <v>417</v>
      </c>
      <c r="E1333" s="82"/>
      <c r="F1333" s="17" t="str">
        <f t="shared" si="46"/>
        <v>Đã nhận được CV</v>
      </c>
      <c r="G1333" s="147" t="s">
        <v>4959</v>
      </c>
      <c r="H1333" s="208">
        <v>363927015</v>
      </c>
      <c r="I1333" s="149" t="s">
        <v>4960</v>
      </c>
      <c r="J1333" s="150"/>
      <c r="K1333" s="157" t="s">
        <v>4961</v>
      </c>
      <c r="L1333" s="152" t="str">
        <f ca="1">IFERROR(__xludf.DUMMYFUNCTION("if(or(countifs($H$3:H252,H252)&gt;1, countifs($I$3:I252,I252)&gt;1),""Trùng"",if(or(COUNTIFS('Data tổng'!$I:$I,$I252)&gt;1,COUNTIFS('Data tổng'!$H:$H,$H252)&gt;1),""Trùng ""&amp;FILTER('Data tổng'!$B:$B,'Data tổng'!$I:$I=$I252,'Data tổng'!$B:$B&lt;&gt;$B252),""ok""))"),"ok")</f>
        <v>ok</v>
      </c>
      <c r="M1333" s="147" t="s">
        <v>40</v>
      </c>
      <c r="N1333" s="82" t="s">
        <v>243</v>
      </c>
      <c r="O1333" s="82"/>
      <c r="P1333" s="82"/>
      <c r="Q1333" s="82"/>
      <c r="R1333" s="82"/>
      <c r="S1333" s="82"/>
      <c r="T1333" s="82"/>
      <c r="U1333" s="153"/>
      <c r="V1333" s="154"/>
      <c r="W1333" s="82"/>
      <c r="X1333" s="155"/>
      <c r="Y1333" s="160"/>
      <c r="Z1333" s="82"/>
      <c r="AA1333" s="82"/>
      <c r="AB1333" s="82"/>
      <c r="AC1333" s="82"/>
      <c r="AD1333" s="82"/>
      <c r="AE1333" s="82"/>
      <c r="AF1333" s="82"/>
      <c r="AG1333" s="82"/>
    </row>
    <row r="1334" spans="1:33" ht="26" hidden="1">
      <c r="A1334" s="146">
        <v>44519</v>
      </c>
      <c r="B1334" s="82" t="str">
        <f t="shared" si="47"/>
        <v>Hongbt12</v>
      </c>
      <c r="C1334" s="82" t="s">
        <v>155</v>
      </c>
      <c r="D1334" s="82" t="s">
        <v>417</v>
      </c>
      <c r="E1334" s="82"/>
      <c r="F1334" s="17" t="str">
        <f t="shared" si="46"/>
        <v>Đã nhận được CV</v>
      </c>
      <c r="G1334" s="147" t="s">
        <v>4962</v>
      </c>
      <c r="H1334" s="208" t="s">
        <v>4963</v>
      </c>
      <c r="I1334" s="149" t="s">
        <v>4964</v>
      </c>
      <c r="J1334" s="150"/>
      <c r="K1334" s="157" t="s">
        <v>4965</v>
      </c>
      <c r="L1334" s="152" t="str">
        <f ca="1">IFERROR(__xludf.DUMMYFUNCTION("if(or(countifs($H$3:H253,H253)&gt;1, countifs($I$3:I253,I253)&gt;1),""Trùng"",if(or(COUNTIFS('Data tổng'!$I:$I,$I253)&gt;1,COUNTIFS('Data tổng'!$H:$H,$H253)&gt;1),""Trùng ""&amp;FILTER('Data tổng'!$B:$B,'Data tổng'!$I:$I=$I253,'Data tổng'!$B:$B&lt;&gt;$B253),""ok""))"),"ok")</f>
        <v>ok</v>
      </c>
      <c r="M1334" s="147" t="s">
        <v>40</v>
      </c>
      <c r="N1334" s="82" t="s">
        <v>243</v>
      </c>
      <c r="O1334" s="82"/>
      <c r="P1334" s="82"/>
      <c r="Q1334" s="82"/>
      <c r="R1334" s="82"/>
      <c r="S1334" s="82"/>
      <c r="T1334" s="82"/>
      <c r="U1334" s="153"/>
      <c r="V1334" s="154"/>
      <c r="W1334" s="82"/>
      <c r="X1334" s="155"/>
      <c r="Y1334" s="160"/>
      <c r="Z1334" s="82"/>
      <c r="AA1334" s="82"/>
      <c r="AB1334" s="82"/>
      <c r="AC1334" s="82"/>
      <c r="AD1334" s="82"/>
      <c r="AE1334" s="82"/>
      <c r="AF1334" s="82"/>
      <c r="AG1334" s="82"/>
    </row>
    <row r="1335" spans="1:33" ht="26" hidden="1">
      <c r="A1335" s="146">
        <v>44519</v>
      </c>
      <c r="B1335" s="82" t="str">
        <f t="shared" si="47"/>
        <v>Hongbt12</v>
      </c>
      <c r="C1335" s="82" t="s">
        <v>155</v>
      </c>
      <c r="D1335" s="82" t="s">
        <v>417</v>
      </c>
      <c r="E1335" s="82"/>
      <c r="F1335" s="17" t="str">
        <f t="shared" si="46"/>
        <v>Đã nhận được CV</v>
      </c>
      <c r="G1335" s="147" t="s">
        <v>4966</v>
      </c>
      <c r="H1335" s="208">
        <v>352335518</v>
      </c>
      <c r="I1335" s="149" t="s">
        <v>4967</v>
      </c>
      <c r="J1335" s="150"/>
      <c r="K1335" s="157" t="s">
        <v>4968</v>
      </c>
      <c r="L1335" s="152" t="str">
        <f ca="1">IFERROR(__xludf.DUMMYFUNCTION("if(or(countifs($H$3:H254,H254)&gt;1, countifs($I$3:I254,I254)&gt;1),""Trùng"",if(or(COUNTIFS('Data tổng'!$I:$I,$I254)&gt;1,COUNTIFS('Data tổng'!$H:$H,$H254)&gt;1),""Trùng ""&amp;FILTER('Data tổng'!$B:$B,'Data tổng'!$I:$I=$I254,'Data tổng'!$B:$B&lt;&gt;$B254),""ok""))"),"ok")</f>
        <v>ok</v>
      </c>
      <c r="M1335" s="147" t="s">
        <v>40</v>
      </c>
      <c r="N1335" s="82" t="s">
        <v>243</v>
      </c>
      <c r="O1335" s="82"/>
      <c r="P1335" s="82"/>
      <c r="Q1335" s="82"/>
      <c r="R1335" s="82"/>
      <c r="S1335" s="82"/>
      <c r="T1335" s="82"/>
      <c r="U1335" s="153"/>
      <c r="V1335" s="154"/>
      <c r="W1335" s="82"/>
      <c r="X1335" s="155"/>
      <c r="Y1335" s="160"/>
      <c r="Z1335" s="82"/>
      <c r="AA1335" s="82"/>
      <c r="AB1335" s="82"/>
      <c r="AC1335" s="82"/>
      <c r="AD1335" s="82"/>
      <c r="AE1335" s="82"/>
      <c r="AF1335" s="82"/>
      <c r="AG1335" s="82"/>
    </row>
    <row r="1336" spans="1:33" ht="26" hidden="1">
      <c r="A1336" s="146">
        <v>44519</v>
      </c>
      <c r="B1336" s="82" t="e">
        <f>IF(A1336&lt;&gt;"",#REF!,"")</f>
        <v>#REF!</v>
      </c>
      <c r="C1336" s="82" t="s">
        <v>155</v>
      </c>
      <c r="D1336" s="82" t="s">
        <v>79</v>
      </c>
      <c r="E1336" s="82"/>
      <c r="F1336" s="17" t="str">
        <f t="shared" si="46"/>
        <v>Đã nhận được CV</v>
      </c>
      <c r="G1336" s="147" t="s">
        <v>4969</v>
      </c>
      <c r="H1336" s="208">
        <v>964963100</v>
      </c>
      <c r="I1336" s="148" t="s">
        <v>4970</v>
      </c>
      <c r="J1336" s="150"/>
      <c r="K1336" s="157" t="s">
        <v>4971</v>
      </c>
      <c r="L1336" s="152" t="str">
        <f ca="1">IFERROR(__xludf.DUMMYFUNCTION("if(or(countifs($H$3:H255,H255)&gt;1, countifs($I$3:I255,I255)&gt;1),""Trùng"",if(or(COUNTIFS('Data tổng'!$I:$I,$I255)&gt;1,COUNTIFS('Data tổng'!$H:$H,$H255)&gt;1),""Trùng ""&amp;FILTER('Data tổng'!$B:$B,'Data tổng'!$I:$I=$I255,'Data tổng'!$B:$B&lt;&gt;$B255),""ok""))"),"ok")</f>
        <v>ok</v>
      </c>
      <c r="M1336" s="147" t="s">
        <v>40</v>
      </c>
      <c r="N1336" s="82" t="s">
        <v>243</v>
      </c>
      <c r="O1336" s="82"/>
      <c r="P1336" s="82"/>
      <c r="Q1336" s="82"/>
      <c r="R1336" s="82"/>
      <c r="S1336" s="82"/>
      <c r="T1336" s="82"/>
      <c r="U1336" s="153"/>
      <c r="V1336" s="154"/>
      <c r="W1336" s="82"/>
      <c r="X1336" s="155"/>
      <c r="Y1336" s="160"/>
      <c r="Z1336" s="82"/>
      <c r="AA1336" s="82"/>
      <c r="AB1336" s="82"/>
      <c r="AC1336" s="82"/>
      <c r="AD1336" s="82"/>
      <c r="AE1336" s="82"/>
      <c r="AF1336" s="82"/>
      <c r="AG1336" s="82"/>
    </row>
    <row r="1337" spans="1:33" ht="26" hidden="1">
      <c r="A1337" s="146">
        <v>44519</v>
      </c>
      <c r="B1337" s="82" t="e">
        <f t="shared" ref="B1337:B1338" si="48">IF(A1337&lt;&gt;"",B1336,"")</f>
        <v>#REF!</v>
      </c>
      <c r="C1337" s="82" t="s">
        <v>155</v>
      </c>
      <c r="D1337" s="82" t="s">
        <v>417</v>
      </c>
      <c r="E1337" s="82"/>
      <c r="F1337" s="17" t="str">
        <f t="shared" si="46"/>
        <v>Đã nhận được CV</v>
      </c>
      <c r="G1337" s="147" t="s">
        <v>4972</v>
      </c>
      <c r="H1337" s="208">
        <v>968485194</v>
      </c>
      <c r="I1337" s="149" t="s">
        <v>4973</v>
      </c>
      <c r="J1337" s="150"/>
      <c r="K1337" s="157" t="s">
        <v>4974</v>
      </c>
      <c r="L1337" s="152" t="str">
        <f ca="1">IFERROR(__xludf.DUMMYFUNCTION("if(or(countifs($H$3:H256,H256)&gt;1, countifs($I$3:I256,I256)&gt;1),""Trùng"",if(or(COUNTIFS('Data tổng'!$I:$I,$I256)&gt;1,COUNTIFS('Data tổng'!$H:$H,$H256)&gt;1),""Trùng ""&amp;FILTER('Data tổng'!$B:$B,'Data tổng'!$I:$I=$I256,'Data tổng'!$B:$B&lt;&gt;$B256),""ok""))"),"ok")</f>
        <v>ok</v>
      </c>
      <c r="M1337" s="147" t="s">
        <v>40</v>
      </c>
      <c r="N1337" s="82" t="s">
        <v>243</v>
      </c>
      <c r="O1337" s="82"/>
      <c r="P1337" s="82"/>
      <c r="Q1337" s="82"/>
      <c r="R1337" s="82"/>
      <c r="S1337" s="82"/>
      <c r="T1337" s="82"/>
      <c r="U1337" s="153"/>
      <c r="V1337" s="154"/>
      <c r="W1337" s="82"/>
      <c r="X1337" s="155"/>
      <c r="Y1337" s="160"/>
      <c r="Z1337" s="82"/>
      <c r="AA1337" s="82"/>
      <c r="AB1337" s="82"/>
      <c r="AC1337" s="82"/>
      <c r="AD1337" s="82"/>
      <c r="AE1337" s="82"/>
      <c r="AF1337" s="82"/>
      <c r="AG1337" s="82"/>
    </row>
    <row r="1338" spans="1:33" ht="26" hidden="1">
      <c r="A1338" s="146">
        <v>44519</v>
      </c>
      <c r="B1338" s="82" t="e">
        <f t="shared" si="48"/>
        <v>#REF!</v>
      </c>
      <c r="C1338" s="82" t="s">
        <v>250</v>
      </c>
      <c r="D1338" s="82" t="s">
        <v>79</v>
      </c>
      <c r="E1338" s="82"/>
      <c r="F1338" s="17" t="str">
        <f t="shared" si="46"/>
        <v>Đã nhận được CV</v>
      </c>
      <c r="G1338" s="147" t="s">
        <v>4975</v>
      </c>
      <c r="H1338" s="208">
        <v>345944228</v>
      </c>
      <c r="I1338" s="149" t="s">
        <v>4976</v>
      </c>
      <c r="J1338" s="150"/>
      <c r="K1338" s="157" t="s">
        <v>4977</v>
      </c>
      <c r="L1338" s="152" t="str">
        <f ca="1">IFERROR(__xludf.DUMMYFUNCTION("if(or(countifs($H$3:H257,H257)&gt;1, countifs($I$3:I257,I257)&gt;1),""Trùng"",if(or(COUNTIFS('Data tổng'!$I:$I,$I257)&gt;1,COUNTIFS('Data tổng'!$H:$H,$H257)&gt;1),""Trùng ""&amp;FILTER('Data tổng'!$B:$B,'Data tổng'!$I:$I=$I257,'Data tổng'!$B:$B&lt;&gt;$B257),""ok""))"),"ok")</f>
        <v>ok</v>
      </c>
      <c r="M1338" s="147" t="s">
        <v>40</v>
      </c>
      <c r="N1338" s="82" t="s">
        <v>243</v>
      </c>
      <c r="O1338" s="82"/>
      <c r="P1338" s="82"/>
      <c r="Q1338" s="82"/>
      <c r="R1338" s="82"/>
      <c r="S1338" s="82"/>
      <c r="T1338" s="82"/>
      <c r="U1338" s="153"/>
      <c r="V1338" s="154"/>
      <c r="W1338" s="82"/>
      <c r="X1338" s="155"/>
      <c r="Y1338" s="160"/>
      <c r="Z1338" s="82"/>
      <c r="AA1338" s="82"/>
      <c r="AB1338" s="82"/>
      <c r="AC1338" s="82"/>
      <c r="AD1338" s="82"/>
      <c r="AE1338" s="82"/>
      <c r="AF1338" s="82"/>
      <c r="AG1338" s="82"/>
    </row>
    <row r="1339" spans="1:33" ht="26" hidden="1">
      <c r="A1339" s="146">
        <v>44519</v>
      </c>
      <c r="B1339" s="82" t="s">
        <v>4070</v>
      </c>
      <c r="C1339" s="82" t="s">
        <v>250</v>
      </c>
      <c r="D1339" s="82" t="s">
        <v>79</v>
      </c>
      <c r="E1339" s="82"/>
      <c r="F1339" s="17" t="str">
        <f t="shared" si="46"/>
        <v>Đã nhận được CV</v>
      </c>
      <c r="G1339" s="147" t="s">
        <v>4978</v>
      </c>
      <c r="H1339" s="208">
        <v>983088996</v>
      </c>
      <c r="I1339" s="149" t="s">
        <v>4979</v>
      </c>
      <c r="J1339" s="150"/>
      <c r="K1339" s="157" t="s">
        <v>4980</v>
      </c>
      <c r="L1339" s="152" t="str">
        <f ca="1">IFERROR(__xludf.DUMMYFUNCTION("if(or(countifs($H$3:H258,H258)&gt;1, countifs($I$3:I258,I258)&gt;1),""Trùng"",if(or(COUNTIFS('Data tổng'!$I:$I,$I258)&gt;1,COUNTIFS('Data tổng'!$H:$H,$H258)&gt;1),""Trùng ""&amp;FILTER('Data tổng'!$B:$B,'Data tổng'!$I:$I=$I258,'Data tổng'!$B:$B&lt;&gt;$B258),""ok""))"),"ok")</f>
        <v>ok</v>
      </c>
      <c r="M1339" s="147" t="s">
        <v>83</v>
      </c>
      <c r="N1339" s="82" t="s">
        <v>243</v>
      </c>
      <c r="O1339" s="82"/>
      <c r="P1339" s="82"/>
      <c r="Q1339" s="82"/>
      <c r="R1339" s="82"/>
      <c r="S1339" s="82"/>
      <c r="T1339" s="82"/>
      <c r="U1339" s="153"/>
      <c r="V1339" s="154"/>
      <c r="W1339" s="82"/>
      <c r="X1339" s="155"/>
      <c r="Y1339" s="160"/>
      <c r="Z1339" s="82"/>
      <c r="AA1339" s="82"/>
      <c r="AB1339" s="82"/>
      <c r="AC1339" s="82"/>
      <c r="AD1339" s="82"/>
      <c r="AE1339" s="82"/>
      <c r="AF1339" s="82"/>
      <c r="AG1339" s="82"/>
    </row>
    <row r="1340" spans="1:33" ht="251" hidden="1">
      <c r="A1340" s="146">
        <v>44519</v>
      </c>
      <c r="B1340" s="82" t="s">
        <v>4070</v>
      </c>
      <c r="C1340" s="82" t="s">
        <v>3918</v>
      </c>
      <c r="D1340" s="82" t="s">
        <v>417</v>
      </c>
      <c r="E1340" s="82"/>
      <c r="F1340" s="17" t="str">
        <f t="shared" si="46"/>
        <v>Fail CV</v>
      </c>
      <c r="G1340" s="147" t="s">
        <v>4981</v>
      </c>
      <c r="H1340" s="208">
        <v>912098850</v>
      </c>
      <c r="I1340" s="148" t="s">
        <v>4982</v>
      </c>
      <c r="J1340" s="150"/>
      <c r="K1340" s="157" t="s">
        <v>4983</v>
      </c>
      <c r="L1340" s="152" t="str">
        <f ca="1">IFERROR(__xludf.DUMMYFUNCTION("if(or(countifs($H$3:H259,H259)&gt;1, countifs($I$3:I259,I259)&gt;1),""Trùng"",if(or(COUNTIFS('Data tổng'!$I:$I,$I259)&gt;1,COUNTIFS('Data tổng'!$H:$H,$H259)&gt;1),""Trùng ""&amp;FILTER('Data tổng'!$B:$B,'Data tổng'!$I:$I=$I259,'Data tổng'!$B:$B&lt;&gt;$B259),""ok""))"),"ok")</f>
        <v>ok</v>
      </c>
      <c r="M1340" s="147" t="s">
        <v>112</v>
      </c>
      <c r="N1340" s="82"/>
      <c r="O1340" s="82"/>
      <c r="P1340" s="82"/>
      <c r="Q1340" s="82"/>
      <c r="R1340" s="82"/>
      <c r="S1340" s="82"/>
      <c r="T1340" s="82"/>
      <c r="U1340" s="153" t="s">
        <v>4984</v>
      </c>
      <c r="V1340" s="154"/>
      <c r="W1340" s="82" t="s">
        <v>47</v>
      </c>
      <c r="X1340" s="155"/>
      <c r="Y1340" s="160"/>
      <c r="Z1340" s="82"/>
      <c r="AA1340" s="82"/>
      <c r="AB1340" s="82"/>
      <c r="AC1340" s="82"/>
      <c r="AD1340" s="82"/>
      <c r="AE1340" s="82"/>
      <c r="AF1340" s="82"/>
      <c r="AG1340" s="82"/>
    </row>
    <row r="1341" spans="1:33" ht="88.5" hidden="1">
      <c r="A1341" s="146">
        <v>44522</v>
      </c>
      <c r="B1341" s="82" t="s">
        <v>4070</v>
      </c>
      <c r="C1341" s="82" t="s">
        <v>155</v>
      </c>
      <c r="D1341" s="82" t="s">
        <v>79</v>
      </c>
      <c r="E1341" s="82"/>
      <c r="F1341" s="17" t="str">
        <f t="shared" si="46"/>
        <v>Đã nhận được CV</v>
      </c>
      <c r="G1341" s="147" t="s">
        <v>4985</v>
      </c>
      <c r="H1341" s="208">
        <v>388602888</v>
      </c>
      <c r="I1341" s="149" t="s">
        <v>4986</v>
      </c>
      <c r="J1341" s="150"/>
      <c r="K1341" s="157" t="s">
        <v>4987</v>
      </c>
      <c r="L1341" s="152" t="str">
        <f ca="1">IFERROR(__xludf.DUMMYFUNCTION("if(or(countifs($H$3:H260,H260)&gt;1, countifs($I$3:I260,I260)&gt;1),""Trùng"",if(or(COUNTIFS('Data tổng'!$I:$I,$I260)&gt;1,COUNTIFS('Data tổng'!$H:$H,$H260)&gt;1),""Trùng ""&amp;FILTER('Data tổng'!$B:$B,'Data tổng'!$I:$I=$I260,'Data tổng'!$B:$B&lt;&gt;$B260),""ok""))"),"ok")</f>
        <v>ok</v>
      </c>
      <c r="M1341" s="147" t="s">
        <v>40</v>
      </c>
      <c r="N1341" s="82" t="s">
        <v>243</v>
      </c>
      <c r="O1341" s="82"/>
      <c r="P1341" s="82"/>
      <c r="Q1341" s="82"/>
      <c r="R1341" s="82"/>
      <c r="S1341" s="82"/>
      <c r="T1341" s="82"/>
      <c r="U1341" s="153" t="s">
        <v>4988</v>
      </c>
      <c r="V1341" s="154"/>
      <c r="W1341" s="82"/>
      <c r="X1341" s="155"/>
      <c r="Y1341" s="160"/>
      <c r="Z1341" s="82"/>
      <c r="AA1341" s="82"/>
      <c r="AB1341" s="82"/>
      <c r="AC1341" s="82"/>
      <c r="AD1341" s="82"/>
      <c r="AE1341" s="82"/>
      <c r="AF1341" s="82"/>
      <c r="AG1341" s="82"/>
    </row>
    <row r="1342" spans="1:33" ht="26" hidden="1">
      <c r="A1342" s="146">
        <v>44522</v>
      </c>
      <c r="B1342" s="82" t="s">
        <v>4070</v>
      </c>
      <c r="C1342" s="82" t="s">
        <v>155</v>
      </c>
      <c r="D1342" s="82" t="s">
        <v>79</v>
      </c>
      <c r="E1342" s="82"/>
      <c r="F1342" s="17" t="str">
        <f t="shared" si="46"/>
        <v>Đã nhận được CV</v>
      </c>
      <c r="G1342" s="147" t="s">
        <v>4989</v>
      </c>
      <c r="H1342" s="208">
        <v>824833669</v>
      </c>
      <c r="I1342" s="148" t="s">
        <v>4990</v>
      </c>
      <c r="J1342" s="150"/>
      <c r="K1342" s="157" t="s">
        <v>4991</v>
      </c>
      <c r="L1342" s="152" t="str">
        <f ca="1">IFERROR(__xludf.DUMMYFUNCTION("if(or(countifs($H$3:H261,H261)&gt;1, countifs($I$3:I261,I261)&gt;1),""Trùng"",if(or(COUNTIFS('Data tổng'!$I:$I,$I261)&gt;1,COUNTIFS('Data tổng'!$H:$H,$H261)&gt;1),""Trùng ""&amp;FILTER('Data tổng'!$B:$B,'Data tổng'!$I:$I=$I261,'Data tổng'!$B:$B&lt;&gt;$B261),""ok""))"),"ok")</f>
        <v>ok</v>
      </c>
      <c r="M1342" s="147" t="s">
        <v>40</v>
      </c>
      <c r="N1342" s="82" t="s">
        <v>243</v>
      </c>
      <c r="O1342" s="82"/>
      <c r="P1342" s="82"/>
      <c r="Q1342" s="82"/>
      <c r="R1342" s="82"/>
      <c r="S1342" s="82"/>
      <c r="T1342" s="82"/>
      <c r="U1342" s="153"/>
      <c r="V1342" s="154"/>
      <c r="W1342" s="82"/>
      <c r="X1342" s="155"/>
      <c r="Y1342" s="160"/>
      <c r="Z1342" s="82"/>
      <c r="AA1342" s="82"/>
      <c r="AB1342" s="82"/>
      <c r="AC1342" s="82"/>
      <c r="AD1342" s="82"/>
      <c r="AE1342" s="82"/>
      <c r="AF1342" s="82"/>
      <c r="AG1342" s="82"/>
    </row>
    <row r="1343" spans="1:33" ht="26" hidden="1">
      <c r="A1343" s="146">
        <v>44523</v>
      </c>
      <c r="B1343" s="82" t="s">
        <v>4070</v>
      </c>
      <c r="C1343" s="82" t="s">
        <v>155</v>
      </c>
      <c r="D1343" s="82" t="s">
        <v>417</v>
      </c>
      <c r="E1343" s="82"/>
      <c r="F1343" s="17" t="str">
        <f t="shared" si="46"/>
        <v>Đã nhận được CV</v>
      </c>
      <c r="G1343" s="147" t="s">
        <v>4992</v>
      </c>
      <c r="H1343" s="208">
        <v>973441737</v>
      </c>
      <c r="I1343" s="149" t="s">
        <v>4993</v>
      </c>
      <c r="J1343" s="150"/>
      <c r="K1343" s="157" t="s">
        <v>4994</v>
      </c>
      <c r="L1343" s="152" t="str">
        <f ca="1">IFERROR(__xludf.DUMMYFUNCTION("if(or(countifs($H$3:H262,H262)&gt;1, countifs($I$3:I262,I262)&gt;1),""Trùng"",if(or(COUNTIFS('Data tổng'!$I:$I,$I262)&gt;1,COUNTIFS('Data tổng'!$H:$H,$H262)&gt;1),""Trùng ""&amp;FILTER('Data tổng'!$B:$B,'Data tổng'!$I:$I=$I262,'Data tổng'!$B:$B&lt;&gt;$B262),""ok""))"),"ok")</f>
        <v>ok</v>
      </c>
      <c r="M1343" s="147" t="s">
        <v>40</v>
      </c>
      <c r="N1343" s="82" t="s">
        <v>243</v>
      </c>
      <c r="O1343" s="82"/>
      <c r="P1343" s="82"/>
      <c r="Q1343" s="82"/>
      <c r="R1343" s="82"/>
      <c r="S1343" s="82"/>
      <c r="T1343" s="82"/>
      <c r="U1343" s="153"/>
      <c r="V1343" s="154"/>
      <c r="W1343" s="82"/>
      <c r="X1343" s="155"/>
      <c r="Y1343" s="160"/>
      <c r="Z1343" s="82"/>
      <c r="AA1343" s="82"/>
      <c r="AB1343" s="82"/>
      <c r="AC1343" s="82"/>
      <c r="AD1343" s="82"/>
      <c r="AE1343" s="82"/>
      <c r="AF1343" s="82"/>
      <c r="AG1343" s="82"/>
    </row>
    <row r="1344" spans="1:33" ht="163.5" hidden="1">
      <c r="A1344" s="146">
        <v>44523</v>
      </c>
      <c r="B1344" s="82" t="s">
        <v>4070</v>
      </c>
      <c r="C1344" s="82" t="s">
        <v>155</v>
      </c>
      <c r="D1344" s="82" t="s">
        <v>79</v>
      </c>
      <c r="E1344" s="82"/>
      <c r="F1344" s="17" t="str">
        <f t="shared" si="46"/>
        <v>Đã nhận được CV</v>
      </c>
      <c r="G1344" s="147" t="s">
        <v>4995</v>
      </c>
      <c r="H1344" s="208">
        <v>969121277</v>
      </c>
      <c r="I1344" s="149" t="s">
        <v>4996</v>
      </c>
      <c r="J1344" s="150"/>
      <c r="K1344" s="157" t="s">
        <v>4997</v>
      </c>
      <c r="L1344" s="152" t="str">
        <f ca="1">IFERROR(__xludf.DUMMYFUNCTION("if(or(countifs($H$3:H263,H263)&gt;1, countifs($I$3:I263,I263)&gt;1),""Trùng"",if(or(COUNTIFS('Data tổng'!$I:$I,$I263)&gt;1,COUNTIFS('Data tổng'!$H:$H,$H263)&gt;1),""Trùng ""&amp;FILTER('Data tổng'!$B:$B,'Data tổng'!$I:$I=$I263,'Data tổng'!$B:$B&lt;&gt;$B263),""ok""))"),"ok")</f>
        <v>ok</v>
      </c>
      <c r="M1344" s="147" t="s">
        <v>824</v>
      </c>
      <c r="N1344" s="82" t="s">
        <v>825</v>
      </c>
      <c r="O1344" s="82"/>
      <c r="P1344" s="82"/>
      <c r="Q1344" s="82"/>
      <c r="R1344" s="82"/>
      <c r="S1344" s="82"/>
      <c r="T1344" s="82"/>
      <c r="U1344" s="153" t="s">
        <v>4998</v>
      </c>
      <c r="V1344" s="154"/>
      <c r="W1344" s="82"/>
      <c r="X1344" s="155"/>
      <c r="Y1344" s="160"/>
      <c r="Z1344" s="82"/>
      <c r="AA1344" s="82"/>
      <c r="AB1344" s="82"/>
      <c r="AC1344" s="82"/>
      <c r="AD1344" s="82"/>
      <c r="AE1344" s="82"/>
      <c r="AF1344" s="82"/>
      <c r="AG1344" s="82"/>
    </row>
    <row r="1345" spans="1:33" ht="126" hidden="1">
      <c r="A1345" s="146">
        <v>44554</v>
      </c>
      <c r="B1345" s="82" t="s">
        <v>4070</v>
      </c>
      <c r="C1345" s="82" t="s">
        <v>250</v>
      </c>
      <c r="D1345" s="82" t="s">
        <v>1455</v>
      </c>
      <c r="E1345" s="82"/>
      <c r="F1345" s="17" t="str">
        <f t="shared" si="46"/>
        <v>Đã onboard</v>
      </c>
      <c r="G1345" s="147" t="s">
        <v>4999</v>
      </c>
      <c r="H1345" s="208">
        <v>965299807</v>
      </c>
      <c r="I1345" s="148" t="s">
        <v>5000</v>
      </c>
      <c r="J1345" s="150"/>
      <c r="K1345" s="157" t="s">
        <v>5001</v>
      </c>
      <c r="L1345" s="152" t="str">
        <f ca="1">IFERROR(__xludf.DUMMYFUNCTION("if(or(countifs($H$3:H264,H264)&gt;1, countifs($I$3:I264,I264)&gt;1),""Trùng"",if(or(COUNTIFS('Data tổng'!$I:$I,$I264)&gt;1,COUNTIFS('Data tổng'!$H:$H,$H264)&gt;1),""Trùng ""&amp;FILTER('Data tổng'!$B:$B,'Data tổng'!$I:$I=$I264,'Data tổng'!$B:$B&lt;&gt;$B264),""ok""))"),"ok")</f>
        <v>ok</v>
      </c>
      <c r="M1345" s="147" t="s">
        <v>83</v>
      </c>
      <c r="N1345" s="82" t="s">
        <v>243</v>
      </c>
      <c r="O1345" s="82"/>
      <c r="P1345" s="82"/>
      <c r="Q1345" s="82"/>
      <c r="R1345" s="82"/>
      <c r="S1345" s="82"/>
      <c r="T1345" s="82"/>
      <c r="U1345" s="153" t="s">
        <v>5002</v>
      </c>
      <c r="V1345" s="154"/>
      <c r="W1345" s="82" t="s">
        <v>57</v>
      </c>
      <c r="X1345" s="155">
        <v>44526</v>
      </c>
      <c r="Y1345" s="156">
        <v>0.39583333333333331</v>
      </c>
      <c r="Z1345" s="82" t="s">
        <v>4892</v>
      </c>
      <c r="AA1345" s="82" t="s">
        <v>57</v>
      </c>
      <c r="AB1345" s="164">
        <v>44529</v>
      </c>
      <c r="AC1345" s="82" t="s">
        <v>65</v>
      </c>
      <c r="AD1345" s="155">
        <v>44557</v>
      </c>
      <c r="AE1345" s="82" t="s">
        <v>65</v>
      </c>
      <c r="AF1345" s="82" t="s">
        <v>1162</v>
      </c>
      <c r="AG1345" s="165">
        <v>19000000</v>
      </c>
    </row>
    <row r="1346" spans="1:33" ht="263.5" hidden="1">
      <c r="A1346" s="146">
        <v>44522</v>
      </c>
      <c r="B1346" s="82" t="s">
        <v>4070</v>
      </c>
      <c r="C1346" s="153" t="s">
        <v>1056</v>
      </c>
      <c r="D1346" s="82" t="s">
        <v>457</v>
      </c>
      <c r="E1346" s="82"/>
      <c r="F1346" s="17" t="str">
        <f t="shared" si="46"/>
        <v>Đã nhận được CV</v>
      </c>
      <c r="G1346" s="147" t="s">
        <v>5003</v>
      </c>
      <c r="H1346" s="208">
        <v>983250482</v>
      </c>
      <c r="I1346" s="148" t="s">
        <v>3955</v>
      </c>
      <c r="J1346" s="150"/>
      <c r="K1346" s="157" t="s">
        <v>5004</v>
      </c>
      <c r="L1346" s="152" t="str">
        <f ca="1">IFERROR(__xludf.DUMMYFUNCTION("if(or(countifs($H$3:H265,H265)&gt;1, countifs($I$3:I265,I265)&gt;1),""Trùng"",if(or(COUNTIFS('Data tổng'!$I:$I,$I265)&gt;1,COUNTIFS('Data tổng'!$H:$H,$H265)&gt;1),""Trùng ""&amp;FILTER('Data tổng'!$B:$B,'Data tổng'!$I:$I=$I265,'Data tổng'!$B:$B&lt;&gt;$B265),""ok""))"),"ok")</f>
        <v>ok</v>
      </c>
      <c r="M1346" s="82" t="s">
        <v>83</v>
      </c>
      <c r="N1346" s="82" t="s">
        <v>616</v>
      </c>
      <c r="O1346" s="82"/>
      <c r="P1346" s="82"/>
      <c r="Q1346" s="82"/>
      <c r="R1346" s="82"/>
      <c r="S1346" s="82"/>
      <c r="T1346" s="82"/>
      <c r="U1346" s="153" t="s">
        <v>5005</v>
      </c>
      <c r="V1346" s="154"/>
      <c r="W1346" s="82"/>
      <c r="X1346" s="82"/>
      <c r="Y1346" s="82"/>
      <c r="Z1346" s="82"/>
      <c r="AA1346" s="82"/>
      <c r="AB1346" s="82"/>
      <c r="AC1346" s="82"/>
      <c r="AD1346" s="82"/>
      <c r="AE1346" s="82"/>
      <c r="AF1346" s="82"/>
      <c r="AG1346" s="82"/>
    </row>
    <row r="1347" spans="1:33" ht="238.5" hidden="1">
      <c r="A1347" s="171">
        <v>44529</v>
      </c>
      <c r="B1347" s="82" t="s">
        <v>4070</v>
      </c>
      <c r="C1347" s="82" t="s">
        <v>155</v>
      </c>
      <c r="D1347" s="82" t="s">
        <v>79</v>
      </c>
      <c r="E1347" s="82"/>
      <c r="F1347" s="17" t="str">
        <f>IF(A1347="","",IF(AE1347="Yes", "Đã onboard", IF(AE1347="No", "Không onboard", IF(AC1347="Yes", "Đồng ý offer", IF(AC1347="Consider", "Cân nhắc offer",IF(AC1347="No", "Từ chối offer", IF(AA1347="Pass", "Pass Phỏng vấn", IF(AA1347="Fail", "Fail Phỏng vấn", IF(AA1347="Cancel", "Hủy Phỏng vấn", IF(AA1347="Reject", "Từ chối Phỏng vấn", IF(AA1347="Consider", "Cân nhắc KQ PV", IF(AND(Y1347&lt;&gt;"",AA1347="",W1347="Pass"), "Có lịch PV",IF(W1347="Pass","Pass CV",IF(W1347="Fail","Fail CV",IF(W1347="Reject","Từ chối ứng tuyển", IF(W1347="Consider","Cân nhắc CV","Đã nhận được CV"))))))))))))))))</f>
        <v>Fail Phỏng vấn</v>
      </c>
      <c r="G1347" s="147" t="s">
        <v>5006</v>
      </c>
      <c r="H1347" s="219" t="s">
        <v>5007</v>
      </c>
      <c r="I1347" s="149" t="s">
        <v>5008</v>
      </c>
      <c r="J1347" s="150"/>
      <c r="K1347" s="157" t="s">
        <v>5009</v>
      </c>
      <c r="L1347" s="152" t="str">
        <f ca="1">IFERROR(__xludf.DUMMYFUNCTION("if(or(countifs($H$3:H266,H266)&gt;1, countifs($I$3:I266,I266)&gt;1),""Trùng"",if(or(COUNTIFS('Data tổng'!$I:$I,$I266)&gt;1,COUNTIFS('Data tổng'!$H:$H,$H266)&gt;1),""Trùng ""&amp;FILTER('Data tổng'!$B:$B,'Data tổng'!$I:$I=$I266,'Data tổng'!$B:$B&lt;&gt;$B266),""ok""))"),"ok")</f>
        <v>ok</v>
      </c>
      <c r="M1347" s="147" t="s">
        <v>40</v>
      </c>
      <c r="N1347" s="82"/>
      <c r="O1347" s="82"/>
      <c r="P1347" s="82"/>
      <c r="Q1347" s="82" t="s">
        <v>45</v>
      </c>
      <c r="R1347" s="82"/>
      <c r="S1347" s="82"/>
      <c r="T1347" s="82"/>
      <c r="U1347" s="201" t="s">
        <v>5010</v>
      </c>
      <c r="V1347" s="154"/>
      <c r="W1347" s="82" t="s">
        <v>57</v>
      </c>
      <c r="X1347" s="164">
        <v>44530</v>
      </c>
      <c r="Y1347" s="218">
        <v>0.45833333333333331</v>
      </c>
      <c r="Z1347" s="82" t="s">
        <v>194</v>
      </c>
      <c r="AA1347" s="82" t="s">
        <v>47</v>
      </c>
      <c r="AB1347" s="82"/>
      <c r="AC1347" s="82"/>
      <c r="AD1347" s="82"/>
      <c r="AE1347" s="82"/>
      <c r="AF1347" s="82"/>
      <c r="AG1347" s="82"/>
    </row>
    <row r="1348" spans="1:33" ht="26" hidden="1">
      <c r="A1348" s="146">
        <v>44529</v>
      </c>
      <c r="B1348" s="82" t="s">
        <v>4070</v>
      </c>
      <c r="C1348" s="82" t="s">
        <v>155</v>
      </c>
      <c r="D1348" s="82" t="s">
        <v>79</v>
      </c>
      <c r="E1348" s="82"/>
      <c r="F1348" s="17" t="str">
        <f>IF(G1348="","",IF(AE1348="Yes", "Đã onboard", IF(AE1348="No", "Không onboard", IF(AC1348="Yes", "Đồng ý offer", IF(AC1348="Consider", "Cân nhắc offer",IF(AC1348="No", "Từ chối offer", IF(AA1348="Pass", "Pass Phỏng vấn", IF(AA1348="Fail", "Fail Phỏng vấn", IF(AA1348="Cancel", "Hủy Phỏng vấn", IF(AA1348="Reject", "Từ chối Phỏng vấn", IF(AA1348="Consider", "Cân nhắc KQ PV", IF(AND(X1348&lt;&gt;"",AA1348="",W1348="Pass"), "Có lịch PV",IF(W1348="Pass","Pass CV",IF(W1348="Fail","Fail CV",IF(W1348="Reject","Từ chối ứng tuyển", IF(W1348="Consider","Cân nhắc CV","Đã nhận được CV"))))))))))))))))</f>
        <v>Đã nhận được CV</v>
      </c>
      <c r="G1348" s="147" t="s">
        <v>5011</v>
      </c>
      <c r="H1348" s="208">
        <v>989049896</v>
      </c>
      <c r="I1348" s="149" t="s">
        <v>5012</v>
      </c>
      <c r="J1348" s="150"/>
      <c r="K1348" s="157" t="s">
        <v>5013</v>
      </c>
      <c r="L1348" s="152" t="str">
        <f ca="1">IFERROR(__xludf.DUMMYFUNCTION("if(or(countifs($H$3:H267,H267)&gt;1, countifs($I$3:I267,I267)&gt;1),""Trùng"",if(or(COUNTIFS('Data tổng'!$I:$I,$I267)&gt;1,COUNTIFS('Data tổng'!$H:$H,$H267)&gt;1),""Trùng ""&amp;FILTER('Data tổng'!$B:$B,'Data tổng'!$I:$I=$I267,'Data tổng'!$B:$B&lt;&gt;$B267),""ok""))"),"ok")</f>
        <v>ok</v>
      </c>
      <c r="M1348" s="147" t="s">
        <v>40</v>
      </c>
      <c r="N1348" s="82" t="s">
        <v>243</v>
      </c>
      <c r="O1348" s="82"/>
      <c r="P1348" s="82"/>
      <c r="Q1348" s="82"/>
      <c r="R1348" s="82"/>
      <c r="S1348" s="82"/>
      <c r="T1348" s="82"/>
      <c r="U1348" s="153"/>
      <c r="V1348" s="154"/>
      <c r="W1348" s="82"/>
      <c r="X1348" s="155"/>
      <c r="Y1348" s="160"/>
      <c r="Z1348" s="82"/>
      <c r="AA1348" s="82"/>
      <c r="AB1348" s="82"/>
      <c r="AC1348" s="82"/>
      <c r="AD1348" s="82"/>
      <c r="AE1348" s="82"/>
      <c r="AF1348" s="82"/>
      <c r="AG1348" s="82"/>
    </row>
    <row r="1349" spans="1:33" ht="276" hidden="1">
      <c r="A1349" s="146">
        <v>44529</v>
      </c>
      <c r="B1349" s="82" t="s">
        <v>4070</v>
      </c>
      <c r="C1349" s="82" t="s">
        <v>667</v>
      </c>
      <c r="D1349" s="82" t="s">
        <v>417</v>
      </c>
      <c r="E1349" s="82"/>
      <c r="F1349" s="17" t="str">
        <f>IF(G1349="","",IF(AE1349="Yes", "Đã onboard", IF(AE1349="No", "Không onboard", IF(AC1349="Yes", "Đồng ý offer", IF(AC1349="Consider", "Cân nhắc offer",IF(AC1349="No", "Từ chối offer", IF(AA1349="Pass", "Pass Phỏng vấn", IF(AA1349="Fail", "Fail Phỏng vấn", IF(AA1349="Cancel", "Hủy Phỏng vấn", IF(AA1349="Reject", "Từ chối Phỏng vấn", IF(AA1349="Consider", "Cân nhắc KQ PV", IF(AND(X1349&lt;&gt;"",AA1349="",W1349="Pass"), "Có lịch PV",IF(W1349="Pass","Pass CV",IF(W1349="Fail","Fail CV",IF(W1349="Reject","Từ chối ứng tuyển", IF(W1349="Consider","Cân nhắc CV","Đã nhận được CV"))))))))))))))))</f>
        <v>Có lịch PV</v>
      </c>
      <c r="G1349" s="147" t="s">
        <v>5014</v>
      </c>
      <c r="H1349" s="208">
        <v>989792040</v>
      </c>
      <c r="I1349" s="148" t="s">
        <v>5015</v>
      </c>
      <c r="J1349" s="150"/>
      <c r="K1349" s="157" t="s">
        <v>5016</v>
      </c>
      <c r="L1349" s="152" t="str">
        <f ca="1">IFERROR(__xludf.DUMMYFUNCTION("if(or(countifs($H$3:H268,H268)&gt;1, countifs($I$3:I268,I268)&gt;1),""Trùng"",if(or(COUNTIFS('Data tổng'!$I:$I,$I268)&gt;1,COUNTIFS('Data tổng'!$H:$H,$H268)&gt;1),""Trùng ""&amp;FILTER('Data tổng'!$B:$B,'Data tổng'!$I:$I=$I268,'Data tổng'!$B:$B&lt;&gt;$B268),""ok""))"),"ok")</f>
        <v>ok</v>
      </c>
      <c r="M1349" s="147" t="s">
        <v>40</v>
      </c>
      <c r="N1349" s="82"/>
      <c r="O1349" s="82"/>
      <c r="P1349" s="82"/>
      <c r="Q1349" s="82"/>
      <c r="R1349" s="82"/>
      <c r="S1349" s="82"/>
      <c r="T1349" s="82"/>
      <c r="U1349" s="201" t="s">
        <v>5017</v>
      </c>
      <c r="V1349" s="154"/>
      <c r="W1349" s="82" t="s">
        <v>57</v>
      </c>
      <c r="X1349" s="155">
        <v>44534</v>
      </c>
      <c r="Y1349" s="156">
        <v>0.39583333333333331</v>
      </c>
      <c r="Z1349" s="82" t="s">
        <v>64</v>
      </c>
      <c r="AA1349" s="82"/>
      <c r="AB1349" s="82"/>
      <c r="AC1349" s="82"/>
      <c r="AD1349" s="82"/>
      <c r="AE1349" s="82"/>
      <c r="AF1349" s="82"/>
      <c r="AG1349" s="82"/>
    </row>
    <row r="1350" spans="1:33" ht="163.5" hidden="1">
      <c r="A1350" s="146">
        <v>44529</v>
      </c>
      <c r="B1350" s="82" t="s">
        <v>4070</v>
      </c>
      <c r="C1350" s="82" t="s">
        <v>155</v>
      </c>
      <c r="D1350" s="82" t="s">
        <v>79</v>
      </c>
      <c r="E1350" s="82"/>
      <c r="F1350" s="17" t="str">
        <f>IF(G1350="","",IF(AE1350="Yes", "Đã onboard", IF(AE1350="No", "Không onboard", IF(AC1350="Yes", "Đồng ý offer", IF(AC1350="Consider", "Cân nhắc offer",IF(AC1350="No", "Từ chối offer", IF(AA1350="Pass", "Pass Phỏng vấn", IF(AA1350="Fail", "Fail Phỏng vấn", IF(AA1350="Cancel", "Hủy Phỏng vấn", IF(AA1350="Reject", "Từ chối Phỏng vấn", IF(AA1350="Consider", "Cân nhắc KQ PV", IF(AND(X1350&lt;&gt;"",AA1350="",W1350="Pass"), "Có lịch PV",IF(W1350="Pass","Pass CV",IF(W1350="Fail","Fail CV",IF(W1350="Reject","Từ chối ứng tuyển", IF(W1350="Consider","Cân nhắc CV","Đã nhận được CV"))))))))))))))))</f>
        <v>Đã nhận được CV</v>
      </c>
      <c r="G1350" s="147" t="s">
        <v>5018</v>
      </c>
      <c r="H1350" s="208">
        <v>982204196</v>
      </c>
      <c r="I1350" s="148" t="s">
        <v>5019</v>
      </c>
      <c r="J1350" s="150"/>
      <c r="K1350" s="157" t="s">
        <v>5020</v>
      </c>
      <c r="L1350" s="152" t="str">
        <f ca="1">IFERROR(__xludf.DUMMYFUNCTION("if(or(countifs($H$3:H269,H269)&gt;1, countifs($I$3:I269,I269)&gt;1),""Trùng"",if(or(COUNTIFS('Data tổng'!$I:$I,$I269)&gt;1,COUNTIFS('Data tổng'!$H:$H,$H269)&gt;1),""Trùng ""&amp;FILTER('Data tổng'!$B:$B,'Data tổng'!$I:$I=$I269,'Data tổng'!$B:$B&lt;&gt;$B269),""ok""))"),"ok")</f>
        <v>ok</v>
      </c>
      <c r="M1350" s="147" t="s">
        <v>40</v>
      </c>
      <c r="N1350" s="82" t="s">
        <v>243</v>
      </c>
      <c r="O1350" s="82"/>
      <c r="P1350" s="82"/>
      <c r="Q1350" s="82" t="s">
        <v>45</v>
      </c>
      <c r="R1350" s="82"/>
      <c r="S1350" s="82"/>
      <c r="T1350" s="82"/>
      <c r="U1350" s="153" t="s">
        <v>5021</v>
      </c>
      <c r="V1350" s="154"/>
      <c r="W1350" s="82"/>
      <c r="X1350" s="155"/>
      <c r="Y1350" s="160"/>
      <c r="Z1350" s="82"/>
      <c r="AA1350" s="82"/>
      <c r="AB1350" s="82"/>
      <c r="AC1350" s="82"/>
      <c r="AD1350" s="82"/>
      <c r="AE1350" s="82"/>
      <c r="AF1350" s="82"/>
      <c r="AG1350" s="82"/>
    </row>
    <row r="1351" spans="1:33" ht="26" hidden="1">
      <c r="A1351" s="146">
        <v>44529</v>
      </c>
      <c r="B1351" s="82" t="s">
        <v>4070</v>
      </c>
      <c r="C1351" s="82" t="s">
        <v>155</v>
      </c>
      <c r="D1351" s="82" t="s">
        <v>79</v>
      </c>
      <c r="E1351" s="82"/>
      <c r="F1351" s="17" t="str">
        <f>IF(G1351="","",IF(AE1351="Yes", "Đã onboard", IF(AE1351="No", "Không onboard", IF(AC1351="Yes", "Đồng ý offer", IF(AC1351="Consider", "Cân nhắc offer",IF(AC1351="No", "Từ chối offer", IF(AA1351="Pass", "Pass Phỏng vấn", IF(AA1351="Fail", "Fail Phỏng vấn", IF(AA1351="Cancel", "Hủy Phỏng vấn", IF(AA1351="Reject", "Từ chối Phỏng vấn", IF(AA1351="Consider", "Cân nhắc KQ PV", IF(AND(X1351&lt;&gt;"",AA1351="",W1351="Pass"), "Có lịch PV",IF(W1351="Pass","Pass CV",IF(W1351="Fail","Fail CV",IF(W1351="Reject","Từ chối ứng tuyển", IF(W1351="Consider","Cân nhắc CV","Đã nhận được CV"))))))))))))))))</f>
        <v>Đã nhận được CV</v>
      </c>
      <c r="G1351" s="147" t="s">
        <v>5022</v>
      </c>
      <c r="H1351" s="208">
        <v>329223030</v>
      </c>
      <c r="I1351" s="211" t="s">
        <v>615</v>
      </c>
      <c r="J1351" s="150"/>
      <c r="K1351" s="157" t="s">
        <v>5023</v>
      </c>
      <c r="L1351" s="152" t="str">
        <f ca="1">IFERROR(__xludf.DUMMYFUNCTION("if(or(countifs($H$3:H270,H270)&gt;1, countifs($I$3:I270,I270)&gt;1),""Trùng"",if(or(COUNTIFS('Data tổng'!$I:$I,$I270)&gt;1,COUNTIFS('Data tổng'!$H:$H,$H270)&gt;1),""Trùng ""&amp;FILTER('Data tổng'!$B:$B,'Data tổng'!$I:$I=$I270,'Data tổng'!$B:$B&lt;&gt;$B270),""ok""))"),"ok")</f>
        <v>ok</v>
      </c>
      <c r="M1351" s="147" t="s">
        <v>40</v>
      </c>
      <c r="N1351" s="82"/>
      <c r="O1351" s="82"/>
      <c r="P1351" s="82"/>
      <c r="Q1351" s="82" t="s">
        <v>44</v>
      </c>
      <c r="R1351" s="82"/>
      <c r="S1351" s="82"/>
      <c r="T1351" s="82"/>
      <c r="U1351" s="153"/>
      <c r="V1351" s="154"/>
      <c r="W1351" s="82"/>
      <c r="X1351" s="155"/>
      <c r="Y1351" s="160"/>
      <c r="Z1351" s="82"/>
      <c r="AA1351" s="82"/>
      <c r="AB1351" s="82"/>
      <c r="AC1351" s="82"/>
      <c r="AD1351" s="82"/>
      <c r="AE1351" s="82"/>
      <c r="AF1351" s="82"/>
      <c r="AG1351" s="82"/>
    </row>
    <row r="1352" spans="1:33" hidden="1">
      <c r="A1352" s="146">
        <v>44529</v>
      </c>
      <c r="B1352" s="82"/>
      <c r="C1352" s="82" t="s">
        <v>554</v>
      </c>
      <c r="D1352" s="82" t="s">
        <v>417</v>
      </c>
      <c r="E1352" s="82"/>
      <c r="F1352" s="17"/>
      <c r="G1352" s="147" t="s">
        <v>5024</v>
      </c>
      <c r="H1352" s="208">
        <v>976518388</v>
      </c>
      <c r="I1352" s="149" t="s">
        <v>5025</v>
      </c>
      <c r="J1352" s="150"/>
      <c r="K1352" s="157" t="s">
        <v>5026</v>
      </c>
      <c r="L1352" s="152" t="str">
        <f ca="1">IFERROR(__xludf.DUMMYFUNCTION("if(or(countifs($H$3:H271,H271)&gt;1, countifs($I$3:I271,I271)&gt;1),""Trùng"",if(or(COUNTIFS('Data tổng'!$I:$I,$I271)&gt;1,COUNTIFS('Data tổng'!$H:$H,$H271)&gt;1),""Trùng ""&amp;FILTER('Data tổng'!$B:$B,'Data tổng'!$I:$I=$I271,'Data tổng'!$B:$B&lt;&gt;$B271),""ok""))"),"ok")</f>
        <v>ok</v>
      </c>
      <c r="M1352" s="147" t="s">
        <v>40</v>
      </c>
      <c r="N1352" s="82"/>
      <c r="O1352" s="82"/>
      <c r="P1352" s="82"/>
      <c r="Q1352" s="82" t="s">
        <v>62</v>
      </c>
      <c r="R1352" s="82"/>
      <c r="S1352" s="82"/>
      <c r="T1352" s="82"/>
      <c r="U1352" s="153"/>
      <c r="V1352" s="154"/>
      <c r="W1352" s="82"/>
      <c r="X1352" s="155"/>
      <c r="Y1352" s="160"/>
      <c r="Z1352" s="82"/>
      <c r="AA1352" s="82"/>
      <c r="AB1352" s="82"/>
      <c r="AC1352" s="82"/>
      <c r="AD1352" s="82"/>
      <c r="AE1352" s="82"/>
      <c r="AF1352" s="82"/>
      <c r="AG1352" s="82"/>
    </row>
    <row r="1353" spans="1:33" ht="26" hidden="1">
      <c r="A1353" s="146">
        <v>44529</v>
      </c>
      <c r="B1353" s="82" t="e">
        <f>IF(A1353&lt;&gt;"",#REF!,"")</f>
        <v>#REF!</v>
      </c>
      <c r="C1353" s="82"/>
      <c r="D1353" s="82"/>
      <c r="E1353" s="82"/>
      <c r="F1353" s="17" t="str">
        <f t="shared" ref="F1353:F1399" si="49">IF(G1353="","",IF(AE1353="Yes", "Đã onboard", IF(AE1353="No", "Không onboard", IF(AC1353="Yes", "Đồng ý offer", IF(AC1353="Consider", "Cân nhắc offer",IF(AC1353="No", "Từ chối offer", IF(AA1353="Pass", "Pass Phỏng vấn", IF(AA1353="Fail", "Fail Phỏng vấn", IF(AA1353="Cancel", "Hủy Phỏng vấn", IF(AA1353="Reject", "Từ chối Phỏng vấn", IF(AA1353="Consider", "Cân nhắc KQ PV", IF(AND(X1353&lt;&gt;"",AA1353="",W1353="Pass"), "Có lịch PV",IF(W1353="Pass","Pass CV",IF(W1353="Fail","Fail CV",IF(W1353="Reject","Từ chối ứng tuyển", IF(W1353="Consider","Cân nhắc CV","Đã nhận được CV"))))))))))))))))</f>
        <v>Đã nhận được CV</v>
      </c>
      <c r="G1353" s="147" t="s">
        <v>5027</v>
      </c>
      <c r="H1353" s="208"/>
      <c r="I1353" s="148"/>
      <c r="J1353" s="150"/>
      <c r="K1353" s="157" t="s">
        <v>5028</v>
      </c>
      <c r="L1353" s="152" t="str">
        <f ca="1">IFERROR(__xludf.DUMMYFUNCTION("if(or(countifs($H$3:H272,H272)&gt;1, countifs($I$3:I272,I272)&gt;1),""Trùng"",if(or(COUNTIFS('Data tổng'!$I:$I,$I272)&gt;1,COUNTIFS('Data tổng'!$H:$H,$H272)&gt;1),""Trùng ""&amp;FILTER('Data tổng'!$B:$B,'Data tổng'!$I:$I=$I272,'Data tổng'!$B:$B&lt;&gt;$B272),""ok""))"),"ok")</f>
        <v>ok</v>
      </c>
      <c r="M1353" s="147"/>
      <c r="N1353" s="82"/>
      <c r="O1353" s="82"/>
      <c r="P1353" s="82"/>
      <c r="Q1353" s="82"/>
      <c r="R1353" s="82"/>
      <c r="S1353" s="82"/>
      <c r="T1353" s="82"/>
      <c r="U1353" s="153"/>
      <c r="V1353" s="154"/>
      <c r="W1353" s="82"/>
      <c r="X1353" s="155"/>
      <c r="Y1353" s="160"/>
      <c r="Z1353" s="82"/>
      <c r="AA1353" s="82"/>
      <c r="AB1353" s="82"/>
      <c r="AC1353" s="82"/>
      <c r="AD1353" s="82"/>
      <c r="AE1353" s="82"/>
      <c r="AF1353" s="82"/>
      <c r="AG1353" s="82"/>
    </row>
    <row r="1354" spans="1:33" ht="38.5" hidden="1">
      <c r="A1354" s="146">
        <v>44536</v>
      </c>
      <c r="B1354" s="82" t="s">
        <v>4070</v>
      </c>
      <c r="C1354" s="82" t="s">
        <v>155</v>
      </c>
      <c r="D1354" s="82" t="s">
        <v>79</v>
      </c>
      <c r="E1354" s="82"/>
      <c r="F1354" s="17" t="str">
        <f t="shared" si="49"/>
        <v>Fail Phỏng vấn</v>
      </c>
      <c r="G1354" s="147" t="s">
        <v>4367</v>
      </c>
      <c r="H1354" s="208">
        <v>989564513</v>
      </c>
      <c r="I1354" s="220" t="s">
        <v>5029</v>
      </c>
      <c r="J1354" s="150"/>
      <c r="K1354" s="151" t="s">
        <v>5030</v>
      </c>
      <c r="L1354" s="152" t="str">
        <f ca="1">IFERROR(__xludf.DUMMYFUNCTION("if(or(countifs($H$3:H273,H273)&gt;1, countifs($I$3:I273,I273)&gt;1),""Trùng"",if(or(COUNTIFS('Data tổng'!$I:$I,$I273)&gt;1,COUNTIFS('Data tổng'!$H:$H,$H273)&gt;1),""Trùng ""&amp;FILTER('Data tổng'!$B:$B,'Data tổng'!$I:$I=$I273,'Data tổng'!$B:$B&lt;&gt;$B273),""ok""))"),"ok")</f>
        <v>ok</v>
      </c>
      <c r="M1354" s="147" t="s">
        <v>40</v>
      </c>
      <c r="N1354" s="82" t="s">
        <v>243</v>
      </c>
      <c r="O1354" s="82"/>
      <c r="P1354" s="82"/>
      <c r="Q1354" s="82"/>
      <c r="R1354" s="82"/>
      <c r="S1354" s="82"/>
      <c r="T1354" s="82"/>
      <c r="U1354" s="153" t="s">
        <v>5031</v>
      </c>
      <c r="V1354" s="154"/>
      <c r="W1354" s="82" t="s">
        <v>57</v>
      </c>
      <c r="X1354" s="155">
        <v>44538</v>
      </c>
      <c r="Y1354" s="156">
        <v>0.58333333333333337</v>
      </c>
      <c r="Z1354" s="82" t="s">
        <v>5032</v>
      </c>
      <c r="AA1354" s="82" t="s">
        <v>47</v>
      </c>
      <c r="AB1354" s="82"/>
      <c r="AC1354" s="82"/>
      <c r="AD1354" s="82"/>
      <c r="AE1354" s="82"/>
      <c r="AF1354" s="82"/>
      <c r="AG1354" s="82"/>
    </row>
    <row r="1355" spans="1:33" ht="88.5" hidden="1">
      <c r="A1355" s="146">
        <v>44536</v>
      </c>
      <c r="B1355" s="82" t="s">
        <v>4070</v>
      </c>
      <c r="C1355" s="82" t="s">
        <v>155</v>
      </c>
      <c r="D1355" s="82" t="s">
        <v>79</v>
      </c>
      <c r="E1355" s="82"/>
      <c r="F1355" s="17" t="str">
        <f t="shared" si="49"/>
        <v>Đã nhận được CV</v>
      </c>
      <c r="G1355" s="147" t="s">
        <v>5033</v>
      </c>
      <c r="H1355" s="208">
        <v>334911805</v>
      </c>
      <c r="I1355" s="148" t="s">
        <v>5034</v>
      </c>
      <c r="J1355" s="150"/>
      <c r="K1355" s="157" t="s">
        <v>5035</v>
      </c>
      <c r="L1355" s="152" t="str">
        <f ca="1">IFERROR(__xludf.DUMMYFUNCTION("if(or(countifs($H$3:H274,H274)&gt;1, countifs($I$3:I274,I274)&gt;1),""Trùng"",if(or(COUNTIFS('Data tổng'!$I:$I,$I274)&gt;1,COUNTIFS('Data tổng'!$H:$H,$H274)&gt;1),""Trùng ""&amp;FILTER('Data tổng'!$B:$B,'Data tổng'!$I:$I=$I274,'Data tổng'!$B:$B&lt;&gt;$B274),""ok""))"),"ok")</f>
        <v>ok</v>
      </c>
      <c r="M1355" s="147" t="s">
        <v>40</v>
      </c>
      <c r="N1355" s="82" t="s">
        <v>243</v>
      </c>
      <c r="O1355" s="82"/>
      <c r="P1355" s="82"/>
      <c r="Q1355" s="82"/>
      <c r="R1355" s="82"/>
      <c r="S1355" s="82"/>
      <c r="T1355" s="82"/>
      <c r="U1355" s="153" t="s">
        <v>5036</v>
      </c>
      <c r="V1355" s="154"/>
      <c r="W1355" s="82"/>
      <c r="X1355" s="155"/>
      <c r="Y1355" s="160"/>
      <c r="Z1355" s="82"/>
      <c r="AA1355" s="82"/>
      <c r="AB1355" s="82"/>
      <c r="AC1355" s="82"/>
      <c r="AD1355" s="82"/>
      <c r="AE1355" s="82"/>
      <c r="AF1355" s="82"/>
      <c r="AG1355" s="82"/>
    </row>
    <row r="1356" spans="1:33" ht="101" hidden="1">
      <c r="A1356" s="146">
        <v>44536</v>
      </c>
      <c r="B1356" s="82" t="s">
        <v>4070</v>
      </c>
      <c r="C1356" s="82" t="s">
        <v>155</v>
      </c>
      <c r="D1356" s="82" t="s">
        <v>79</v>
      </c>
      <c r="E1356" s="82"/>
      <c r="F1356" s="17" t="str">
        <f t="shared" si="49"/>
        <v>Pass Phỏng vấn</v>
      </c>
      <c r="G1356" s="147" t="s">
        <v>5037</v>
      </c>
      <c r="H1356" s="208">
        <v>962441498</v>
      </c>
      <c r="I1356" s="149" t="s">
        <v>5038</v>
      </c>
      <c r="J1356" s="150"/>
      <c r="K1356" s="157" t="s">
        <v>5039</v>
      </c>
      <c r="L1356" s="152" t="str">
        <f ca="1">IFERROR(__xludf.DUMMYFUNCTION("if(or(countifs($H$3:H275,H275)&gt;1, countifs($I$3:I275,I275)&gt;1),""Trùng"",if(or(COUNTIFS('Data tổng'!$I:$I,$I275)&gt;1,COUNTIFS('Data tổng'!$H:$H,$H275)&gt;1),""Trùng ""&amp;FILTER('Data tổng'!$B:$B,'Data tổng'!$I:$I=$I275,'Data tổng'!$B:$B&lt;&gt;$B275),""ok""))"),"ok")</f>
        <v>ok</v>
      </c>
      <c r="M1356" s="147" t="s">
        <v>40</v>
      </c>
      <c r="N1356" s="82" t="s">
        <v>243</v>
      </c>
      <c r="O1356" s="82"/>
      <c r="P1356" s="82"/>
      <c r="Q1356" s="82"/>
      <c r="R1356" s="82"/>
      <c r="S1356" s="82"/>
      <c r="T1356" s="82"/>
      <c r="U1356" s="153" t="s">
        <v>5040</v>
      </c>
      <c r="V1356" s="154"/>
      <c r="W1356" s="82" t="s">
        <v>57</v>
      </c>
      <c r="X1356" s="155">
        <v>44538</v>
      </c>
      <c r="Y1356" s="156">
        <v>0.60416666666666663</v>
      </c>
      <c r="Z1356" s="82" t="s">
        <v>5041</v>
      </c>
      <c r="AA1356" s="82" t="s">
        <v>57</v>
      </c>
      <c r="AB1356" s="82"/>
      <c r="AC1356" s="82"/>
      <c r="AD1356" s="82"/>
      <c r="AE1356" s="82"/>
      <c r="AF1356" s="82"/>
      <c r="AG1356" s="82"/>
    </row>
    <row r="1357" spans="1:33" ht="63.5" hidden="1">
      <c r="A1357" s="146">
        <v>44536</v>
      </c>
      <c r="B1357" s="82" t="s">
        <v>4070</v>
      </c>
      <c r="C1357" s="82" t="s">
        <v>554</v>
      </c>
      <c r="D1357" s="82" t="s">
        <v>79</v>
      </c>
      <c r="E1357" s="82"/>
      <c r="F1357" s="17" t="str">
        <f t="shared" si="49"/>
        <v>Đã nhận được CV</v>
      </c>
      <c r="G1357" s="147" t="s">
        <v>5042</v>
      </c>
      <c r="H1357" s="208">
        <v>977037259</v>
      </c>
      <c r="I1357" s="149" t="s">
        <v>5043</v>
      </c>
      <c r="J1357" s="150"/>
      <c r="K1357" s="157" t="s">
        <v>5044</v>
      </c>
      <c r="L1357" s="152" t="str">
        <f ca="1">IFERROR(__xludf.DUMMYFUNCTION("if(or(countifs($H$3:H276,H276)&gt;1, countifs($I$3:I276,I276)&gt;1),""Trùng"",if(or(COUNTIFS('Data tổng'!$I:$I,$I276)&gt;1,COUNTIFS('Data tổng'!$H:$H,$H276)&gt;1),""Trùng ""&amp;FILTER('Data tổng'!$B:$B,'Data tổng'!$I:$I=$I276,'Data tổng'!$B:$B&lt;&gt;$B276),""ok""))"),"ok")</f>
        <v>ok</v>
      </c>
      <c r="M1357" s="147" t="s">
        <v>40</v>
      </c>
      <c r="N1357" s="82" t="s">
        <v>243</v>
      </c>
      <c r="O1357" s="82"/>
      <c r="P1357" s="82"/>
      <c r="Q1357" s="82"/>
      <c r="R1357" s="82"/>
      <c r="S1357" s="82"/>
      <c r="T1357" s="82"/>
      <c r="U1357" s="153" t="s">
        <v>5045</v>
      </c>
      <c r="V1357" s="154"/>
      <c r="W1357" s="82"/>
      <c r="X1357" s="155"/>
      <c r="Y1357" s="160"/>
      <c r="Z1357" s="82"/>
      <c r="AA1357" s="82"/>
      <c r="AB1357" s="82"/>
      <c r="AC1357" s="82"/>
      <c r="AD1357" s="82"/>
      <c r="AE1357" s="82"/>
      <c r="AF1357" s="82"/>
      <c r="AG1357" s="82"/>
    </row>
    <row r="1358" spans="1:33" ht="76" hidden="1">
      <c r="A1358" s="146">
        <v>44536</v>
      </c>
      <c r="B1358" s="82" t="s">
        <v>4070</v>
      </c>
      <c r="C1358" s="82" t="s">
        <v>263</v>
      </c>
      <c r="D1358" s="82" t="s">
        <v>79</v>
      </c>
      <c r="E1358" s="82"/>
      <c r="F1358" s="17" t="str">
        <f t="shared" si="49"/>
        <v>Đã nhận được CV</v>
      </c>
      <c r="G1358" s="147" t="s">
        <v>5046</v>
      </c>
      <c r="H1358" s="208">
        <v>941438788</v>
      </c>
      <c r="I1358" s="148" t="s">
        <v>5047</v>
      </c>
      <c r="J1358" s="150"/>
      <c r="K1358" s="157" t="s">
        <v>5048</v>
      </c>
      <c r="L1358" s="152" t="str">
        <f ca="1">IFERROR(__xludf.DUMMYFUNCTION("if(or(countifs($H$3:H277,H277)&gt;1, countifs($I$3:I277,I277)&gt;1),""Trùng"",if(or(COUNTIFS('Data tổng'!$I:$I,$I277)&gt;1,COUNTIFS('Data tổng'!$H:$H,$H277)&gt;1),""Trùng ""&amp;FILTER('Data tổng'!$B:$B,'Data tổng'!$I:$I=$I277,'Data tổng'!$B:$B&lt;&gt;$B277),""ok""))"),"ok")</f>
        <v>ok</v>
      </c>
      <c r="M1358" s="147" t="s">
        <v>40</v>
      </c>
      <c r="N1358" s="82" t="s">
        <v>243</v>
      </c>
      <c r="O1358" s="82"/>
      <c r="P1358" s="82"/>
      <c r="Q1358" s="82"/>
      <c r="R1358" s="82"/>
      <c r="S1358" s="82"/>
      <c r="T1358" s="82"/>
      <c r="U1358" s="153" t="s">
        <v>5049</v>
      </c>
      <c r="V1358" s="154"/>
      <c r="W1358" s="82"/>
      <c r="X1358" s="155"/>
      <c r="Y1358" s="160"/>
      <c r="Z1358" s="82"/>
      <c r="AA1358" s="82"/>
      <c r="AB1358" s="82"/>
      <c r="AC1358" s="82"/>
      <c r="AD1358" s="82"/>
      <c r="AE1358" s="82"/>
      <c r="AF1358" s="82"/>
      <c r="AG1358" s="82"/>
    </row>
    <row r="1359" spans="1:33" ht="26" hidden="1">
      <c r="A1359" s="146">
        <v>44536</v>
      </c>
      <c r="B1359" s="82" t="s">
        <v>4070</v>
      </c>
      <c r="C1359" s="82" t="s">
        <v>155</v>
      </c>
      <c r="D1359" s="82" t="s">
        <v>79</v>
      </c>
      <c r="E1359" s="82"/>
      <c r="F1359" s="17" t="str">
        <f t="shared" si="49"/>
        <v>Đã nhận được CV</v>
      </c>
      <c r="G1359" s="147" t="s">
        <v>5050</v>
      </c>
      <c r="H1359" s="208">
        <v>949810501</v>
      </c>
      <c r="I1359" s="148" t="s">
        <v>5051</v>
      </c>
      <c r="J1359" s="150"/>
      <c r="K1359" s="157" t="s">
        <v>5052</v>
      </c>
      <c r="L1359" s="152" t="str">
        <f ca="1">IFERROR(__xludf.DUMMYFUNCTION("if(or(countifs($H$3:H278,H278)&gt;1, countifs($I$3:I278,I278)&gt;1),""Trùng"",if(or(COUNTIFS('Data tổng'!$I:$I,$I278)&gt;1,COUNTIFS('Data tổng'!$H:$H,$H278)&gt;1),""Trùng ""&amp;FILTER('Data tổng'!$B:$B,'Data tổng'!$I:$I=$I278,'Data tổng'!$B:$B&lt;&gt;$B278),""ok""))"),"ok")</f>
        <v>ok</v>
      </c>
      <c r="M1359" s="147" t="s">
        <v>40</v>
      </c>
      <c r="N1359" s="82" t="s">
        <v>243</v>
      </c>
      <c r="O1359" s="82"/>
      <c r="P1359" s="82"/>
      <c r="Q1359" s="82"/>
      <c r="R1359" s="82"/>
      <c r="S1359" s="82"/>
      <c r="T1359" s="82"/>
      <c r="U1359" s="153" t="s">
        <v>3598</v>
      </c>
      <c r="V1359" s="154"/>
      <c r="W1359" s="82"/>
      <c r="X1359" s="155"/>
      <c r="Y1359" s="160"/>
      <c r="Z1359" s="82"/>
      <c r="AA1359" s="82"/>
      <c r="AB1359" s="82"/>
      <c r="AC1359" s="82"/>
      <c r="AD1359" s="82"/>
      <c r="AE1359" s="82"/>
      <c r="AF1359" s="82"/>
      <c r="AG1359" s="82"/>
    </row>
    <row r="1360" spans="1:33" ht="101" hidden="1">
      <c r="A1360" s="146">
        <v>44536</v>
      </c>
      <c r="B1360" s="82" t="s">
        <v>4070</v>
      </c>
      <c r="C1360" s="82" t="s">
        <v>155</v>
      </c>
      <c r="D1360" s="82" t="s">
        <v>417</v>
      </c>
      <c r="E1360" s="82"/>
      <c r="F1360" s="17" t="str">
        <f t="shared" si="49"/>
        <v>Đã nhận được CV</v>
      </c>
      <c r="G1360" s="147" t="s">
        <v>5053</v>
      </c>
      <c r="H1360" s="208">
        <v>333613739</v>
      </c>
      <c r="I1360" s="148" t="s">
        <v>5054</v>
      </c>
      <c r="J1360" s="150"/>
      <c r="K1360" s="157" t="s">
        <v>5055</v>
      </c>
      <c r="L1360" s="152" t="str">
        <f ca="1">IFERROR(__xludf.DUMMYFUNCTION("if(or(countifs($H$3:H279,H279)&gt;1, countifs($I$3:I279,I279)&gt;1),""Trùng"",if(or(COUNTIFS('Data tổng'!$I:$I,$I279)&gt;1,COUNTIFS('Data tổng'!$H:$H,$H279)&gt;1),""Trùng ""&amp;FILTER('Data tổng'!$B:$B,'Data tổng'!$I:$I=$I279,'Data tổng'!$B:$B&lt;&gt;$B279),""ok""))"),"ok")</f>
        <v>ok</v>
      </c>
      <c r="M1360" s="147" t="s">
        <v>40</v>
      </c>
      <c r="N1360" s="82" t="s">
        <v>243</v>
      </c>
      <c r="O1360" s="82"/>
      <c r="P1360" s="82"/>
      <c r="Q1360" s="82"/>
      <c r="R1360" s="82"/>
      <c r="S1360" s="82"/>
      <c r="T1360" s="82"/>
      <c r="U1360" s="153" t="s">
        <v>5056</v>
      </c>
      <c r="V1360" s="154"/>
      <c r="W1360" s="82"/>
      <c r="X1360" s="155"/>
      <c r="Y1360" s="160"/>
      <c r="Z1360" s="82"/>
      <c r="AA1360" s="82"/>
      <c r="AB1360" s="82"/>
      <c r="AC1360" s="82"/>
      <c r="AD1360" s="82"/>
      <c r="AE1360" s="82"/>
      <c r="AF1360" s="82"/>
      <c r="AG1360" s="82"/>
    </row>
    <row r="1361" spans="1:33" ht="163.5" hidden="1">
      <c r="A1361" s="146">
        <v>44536</v>
      </c>
      <c r="B1361" s="82" t="s">
        <v>4070</v>
      </c>
      <c r="C1361" s="82" t="s">
        <v>155</v>
      </c>
      <c r="D1361" s="82" t="s">
        <v>1455</v>
      </c>
      <c r="E1361" s="82"/>
      <c r="F1361" s="17" t="str">
        <f t="shared" si="49"/>
        <v>Từ chối ứng tuyển</v>
      </c>
      <c r="G1361" s="147" t="s">
        <v>5057</v>
      </c>
      <c r="H1361" s="208">
        <v>362093188</v>
      </c>
      <c r="I1361" s="149" t="s">
        <v>5058</v>
      </c>
      <c r="J1361" s="150"/>
      <c r="K1361" s="157" t="s">
        <v>5059</v>
      </c>
      <c r="L1361" s="152" t="str">
        <f ca="1">IFERROR(__xludf.DUMMYFUNCTION("if(or(countifs($H$3:H280,H280)&gt;1, countifs($I$3:I280,I280)&gt;1),""Trùng"",if(or(COUNTIFS('Data tổng'!$I:$I,$I280)&gt;1,COUNTIFS('Data tổng'!$H:$H,$H280)&gt;1),""Trùng ""&amp;FILTER('Data tổng'!$B:$B,'Data tổng'!$I:$I=$I280,'Data tổng'!$B:$B&lt;&gt;$B280),""ok""))"),"ok")</f>
        <v>ok</v>
      </c>
      <c r="M1361" s="147" t="s">
        <v>40</v>
      </c>
      <c r="N1361" s="82"/>
      <c r="O1361" s="82"/>
      <c r="P1361" s="82"/>
      <c r="Q1361" s="82"/>
      <c r="R1361" s="82"/>
      <c r="S1361" s="82"/>
      <c r="T1361" s="82"/>
      <c r="U1361" s="153" t="s">
        <v>5060</v>
      </c>
      <c r="V1361" s="154"/>
      <c r="W1361" s="82" t="s">
        <v>58</v>
      </c>
      <c r="X1361" s="155"/>
      <c r="Y1361" s="160"/>
      <c r="Z1361" s="82"/>
      <c r="AA1361" s="82"/>
      <c r="AB1361" s="82"/>
      <c r="AC1361" s="82"/>
      <c r="AD1361" s="82"/>
      <c r="AE1361" s="82"/>
      <c r="AF1361" s="82"/>
      <c r="AG1361" s="82"/>
    </row>
    <row r="1362" spans="1:33" ht="26" hidden="1">
      <c r="A1362" s="146">
        <v>44540</v>
      </c>
      <c r="B1362" s="82" t="s">
        <v>4070</v>
      </c>
      <c r="C1362" s="82" t="s">
        <v>155</v>
      </c>
      <c r="D1362" s="82" t="s">
        <v>79</v>
      </c>
      <c r="E1362" s="82"/>
      <c r="F1362" s="17" t="str">
        <f t="shared" si="49"/>
        <v>Đã nhận được CV</v>
      </c>
      <c r="G1362" s="147" t="s">
        <v>5061</v>
      </c>
      <c r="H1362" s="221">
        <v>388755593</v>
      </c>
      <c r="I1362" s="149" t="s">
        <v>5062</v>
      </c>
      <c r="J1362" s="150"/>
      <c r="K1362" s="157" t="s">
        <v>5063</v>
      </c>
      <c r="L1362" s="152" t="str">
        <f ca="1">IFERROR(__xludf.DUMMYFUNCTION("if(or(countifs($H$3:H281,H281)&gt;1, countifs($I$3:I281,I281)&gt;1),""Trùng"",if(or(COUNTIFS('Data tổng'!$I:$I,$I281)&gt;1,COUNTIFS('Data tổng'!$H:$H,$H281)&gt;1),""Trùng ""&amp;FILTER('Data tổng'!$B:$B,'Data tổng'!$I:$I=$I281,'Data tổng'!$B:$B&lt;&gt;$B281),""ok""))"),"ok")</f>
        <v>ok</v>
      </c>
      <c r="M1362" s="147" t="s">
        <v>40</v>
      </c>
      <c r="N1362" s="82"/>
      <c r="O1362" s="82"/>
      <c r="P1362" s="82"/>
      <c r="Q1362" s="82"/>
      <c r="R1362" s="82"/>
      <c r="S1362" s="82"/>
      <c r="T1362" s="82"/>
      <c r="U1362" s="153"/>
      <c r="V1362" s="154"/>
      <c r="W1362" s="82"/>
      <c r="X1362" s="155"/>
      <c r="Y1362" s="160"/>
      <c r="Z1362" s="82"/>
      <c r="AA1362" s="82"/>
      <c r="AB1362" s="82"/>
      <c r="AC1362" s="82"/>
      <c r="AD1362" s="82"/>
      <c r="AE1362" s="82"/>
      <c r="AF1362" s="82"/>
      <c r="AG1362" s="82"/>
    </row>
    <row r="1363" spans="1:33" ht="88.5" hidden="1">
      <c r="A1363" s="146">
        <v>44540</v>
      </c>
      <c r="B1363" s="82" t="s">
        <v>4070</v>
      </c>
      <c r="C1363" s="82" t="s">
        <v>155</v>
      </c>
      <c r="D1363" s="82" t="s">
        <v>79</v>
      </c>
      <c r="E1363" s="82"/>
      <c r="F1363" s="17" t="str">
        <f t="shared" si="49"/>
        <v>Đã onboard</v>
      </c>
      <c r="G1363" s="147" t="s">
        <v>5064</v>
      </c>
      <c r="H1363" s="208">
        <v>946712608</v>
      </c>
      <c r="I1363" s="149" t="s">
        <v>5065</v>
      </c>
      <c r="J1363" s="150"/>
      <c r="K1363" s="157" t="s">
        <v>5066</v>
      </c>
      <c r="L1363" s="152" t="str">
        <f ca="1">IFERROR(__xludf.DUMMYFUNCTION("if(or(countifs($H$3:H282,H282)&gt;1, countifs($I$3:I282,I282)&gt;1),""Trùng"",if(or(COUNTIFS('Data tổng'!$I:$I,$I282)&gt;1,COUNTIFS('Data tổng'!$H:$H,$H282)&gt;1),""Trùng ""&amp;FILTER('Data tổng'!$B:$B,'Data tổng'!$I:$I=$I282,'Data tổng'!$B:$B&lt;&gt;$B282),""ok""))"),"ok")</f>
        <v>ok</v>
      </c>
      <c r="M1363" s="147" t="s">
        <v>112</v>
      </c>
      <c r="N1363" s="82"/>
      <c r="O1363" s="82"/>
      <c r="P1363" s="82"/>
      <c r="Q1363" s="82"/>
      <c r="R1363" s="82"/>
      <c r="S1363" s="82"/>
      <c r="T1363" s="82"/>
      <c r="U1363" s="153" t="s">
        <v>5067</v>
      </c>
      <c r="V1363" s="154"/>
      <c r="W1363" s="82" t="s">
        <v>57</v>
      </c>
      <c r="X1363" s="155">
        <v>44543</v>
      </c>
      <c r="Y1363" s="156">
        <v>0.41666666666666669</v>
      </c>
      <c r="Z1363" s="82" t="s">
        <v>5068</v>
      </c>
      <c r="AA1363" s="82" t="s">
        <v>57</v>
      </c>
      <c r="AB1363" s="164">
        <v>44544</v>
      </c>
      <c r="AC1363" s="82" t="s">
        <v>65</v>
      </c>
      <c r="AD1363" s="164">
        <v>44557</v>
      </c>
      <c r="AE1363" s="82" t="s">
        <v>65</v>
      </c>
      <c r="AF1363" s="82" t="s">
        <v>528</v>
      </c>
      <c r="AG1363" s="165">
        <v>16000000</v>
      </c>
    </row>
    <row r="1364" spans="1:33" ht="38.5" hidden="1">
      <c r="A1364" s="146">
        <v>44543</v>
      </c>
      <c r="B1364" s="82" t="s">
        <v>4070</v>
      </c>
      <c r="C1364" s="82" t="s">
        <v>155</v>
      </c>
      <c r="D1364" s="82" t="s">
        <v>1455</v>
      </c>
      <c r="E1364" s="82"/>
      <c r="F1364" s="17" t="str">
        <f t="shared" si="49"/>
        <v>Đã nhận được CV</v>
      </c>
      <c r="G1364" s="147" t="s">
        <v>5069</v>
      </c>
      <c r="H1364" s="208" t="s">
        <v>5070</v>
      </c>
      <c r="I1364" s="148" t="s">
        <v>5071</v>
      </c>
      <c r="J1364" s="150"/>
      <c r="K1364" s="157" t="s">
        <v>5072</v>
      </c>
      <c r="L1364" s="152" t="str">
        <f ca="1">IFERROR(__xludf.DUMMYFUNCTION("if(or(countifs($H$3:H283,H283)&gt;1, countifs($I$3:I283,I283)&gt;1),""Trùng"",if(or(COUNTIFS('Data tổng'!$I:$I,$I283)&gt;1,COUNTIFS('Data tổng'!$H:$H,$H283)&gt;1),""Trùng ""&amp;FILTER('Data tổng'!$B:$B,'Data tổng'!$I:$I=$I283,'Data tổng'!$B:$B&lt;&gt;$B283),""ok""))"),"ok")</f>
        <v>ok</v>
      </c>
      <c r="M1364" s="147" t="s">
        <v>40</v>
      </c>
      <c r="N1364" s="82" t="s">
        <v>243</v>
      </c>
      <c r="O1364" s="82"/>
      <c r="P1364" s="82"/>
      <c r="Q1364" s="82"/>
      <c r="R1364" s="82"/>
      <c r="S1364" s="82"/>
      <c r="T1364" s="82"/>
      <c r="U1364" s="153" t="s">
        <v>5073</v>
      </c>
      <c r="V1364" s="154"/>
      <c r="W1364" s="82"/>
      <c r="X1364" s="155"/>
      <c r="Y1364" s="160"/>
      <c r="Z1364" s="82"/>
      <c r="AA1364" s="82"/>
      <c r="AB1364" s="82"/>
      <c r="AC1364" s="82"/>
      <c r="AD1364" s="82"/>
      <c r="AE1364" s="82"/>
      <c r="AF1364" s="82"/>
      <c r="AG1364" s="82"/>
    </row>
    <row r="1365" spans="1:33" ht="213.5" hidden="1">
      <c r="A1365" s="146">
        <v>44543</v>
      </c>
      <c r="B1365" s="82" t="s">
        <v>4070</v>
      </c>
      <c r="C1365" s="82" t="s">
        <v>155</v>
      </c>
      <c r="D1365" s="82" t="s">
        <v>79</v>
      </c>
      <c r="E1365" s="82"/>
      <c r="F1365" s="17" t="str">
        <f t="shared" si="49"/>
        <v>Đã nhận được CV</v>
      </c>
      <c r="G1365" s="147" t="s">
        <v>5074</v>
      </c>
      <c r="H1365" s="208">
        <v>918760237</v>
      </c>
      <c r="I1365" s="149" t="s">
        <v>5075</v>
      </c>
      <c r="J1365" s="150"/>
      <c r="K1365" s="157" t="s">
        <v>5076</v>
      </c>
      <c r="L1365" s="152" t="str">
        <f ca="1">IFERROR(__xludf.DUMMYFUNCTION("if(or(countifs($H$3:H284,H284)&gt;1, countifs($I$3:I284,I284)&gt;1),""Trùng"",if(or(COUNTIFS('Data tổng'!$I:$I,$I284)&gt;1,COUNTIFS('Data tổng'!$H:$H,$H284)&gt;1),""Trùng ""&amp;FILTER('Data tổng'!$B:$B,'Data tổng'!$I:$I=$I284,'Data tổng'!$B:$B&lt;&gt;$B284),""ok""))"),"ok")</f>
        <v>ok</v>
      </c>
      <c r="M1365" s="147" t="s">
        <v>40</v>
      </c>
      <c r="N1365" s="82"/>
      <c r="O1365" s="82"/>
      <c r="P1365" s="82"/>
      <c r="Q1365" s="82"/>
      <c r="R1365" s="82"/>
      <c r="S1365" s="82"/>
      <c r="T1365" s="82"/>
      <c r="U1365" s="153" t="s">
        <v>5077</v>
      </c>
      <c r="V1365" s="154"/>
      <c r="W1365" s="82"/>
      <c r="X1365" s="155"/>
      <c r="Y1365" s="160"/>
      <c r="Z1365" s="82"/>
      <c r="AA1365" s="82"/>
      <c r="AB1365" s="82"/>
      <c r="AC1365" s="82"/>
      <c r="AD1365" s="82"/>
      <c r="AE1365" s="82"/>
      <c r="AF1365" s="82"/>
      <c r="AG1365" s="82"/>
    </row>
    <row r="1366" spans="1:33" ht="113.5" hidden="1">
      <c r="A1366" s="171">
        <v>44544</v>
      </c>
      <c r="B1366" s="82" t="s">
        <v>4070</v>
      </c>
      <c r="C1366" s="82" t="s">
        <v>155</v>
      </c>
      <c r="D1366" s="82" t="s">
        <v>417</v>
      </c>
      <c r="E1366" s="82"/>
      <c r="F1366" s="17" t="str">
        <f t="shared" si="49"/>
        <v>Đã nhận được CV</v>
      </c>
      <c r="G1366" s="147" t="s">
        <v>5078</v>
      </c>
      <c r="H1366" s="214" t="s">
        <v>5079</v>
      </c>
      <c r="I1366" s="149" t="s">
        <v>5080</v>
      </c>
      <c r="J1366" s="150"/>
      <c r="K1366" s="157" t="s">
        <v>5081</v>
      </c>
      <c r="L1366" s="152" t="str">
        <f ca="1">IFERROR(__xludf.DUMMYFUNCTION("if(or(countifs($H$3:H285,H285)&gt;1, countifs($I$3:I285,I285)&gt;1),""Trùng"",if(or(COUNTIFS('Data tổng'!$I:$I,$I285)&gt;1,COUNTIFS('Data tổng'!$H:$H,$H285)&gt;1),""Trùng ""&amp;FILTER('Data tổng'!$B:$B,'Data tổng'!$I:$I=$I285,'Data tổng'!$B:$B&lt;&gt;$B285),""ok""))"),"ok")</f>
        <v>ok</v>
      </c>
      <c r="M1366" s="147" t="s">
        <v>83</v>
      </c>
      <c r="N1366" s="82" t="s">
        <v>84</v>
      </c>
      <c r="O1366" s="82"/>
      <c r="P1366" s="82"/>
      <c r="Q1366" s="82"/>
      <c r="R1366" s="82"/>
      <c r="S1366" s="82"/>
      <c r="T1366" s="82"/>
      <c r="U1366" s="153" t="s">
        <v>5082</v>
      </c>
      <c r="V1366" s="154"/>
      <c r="W1366" s="82"/>
      <c r="X1366" s="155"/>
      <c r="Y1366" s="160"/>
      <c r="Z1366" s="82"/>
      <c r="AA1366" s="82"/>
      <c r="AB1366" s="82"/>
      <c r="AC1366" s="82"/>
      <c r="AD1366" s="82"/>
      <c r="AE1366" s="82"/>
      <c r="AF1366" s="82"/>
      <c r="AG1366" s="82"/>
    </row>
    <row r="1367" spans="1:33" ht="76" hidden="1">
      <c r="A1367" s="146">
        <v>44544</v>
      </c>
      <c r="B1367" s="82" t="s">
        <v>4070</v>
      </c>
      <c r="C1367" s="82" t="s">
        <v>155</v>
      </c>
      <c r="D1367" s="82" t="s">
        <v>79</v>
      </c>
      <c r="E1367" s="82"/>
      <c r="F1367" s="17" t="str">
        <f t="shared" si="49"/>
        <v>Đã nhận được CV</v>
      </c>
      <c r="G1367" s="147" t="s">
        <v>5083</v>
      </c>
      <c r="H1367" s="214" t="s">
        <v>5084</v>
      </c>
      <c r="I1367" s="149" t="s">
        <v>5085</v>
      </c>
      <c r="J1367" s="150"/>
      <c r="K1367" s="157" t="s">
        <v>5086</v>
      </c>
      <c r="L1367" s="152" t="str">
        <f ca="1">IFERROR(__xludf.DUMMYFUNCTION("if(or(countifs($H$3:H286,H286)&gt;1, countifs($I$3:I286,I286)&gt;1),""Trùng"",if(or(COUNTIFS('Data tổng'!$I:$I,$I286)&gt;1,COUNTIFS('Data tổng'!$H:$H,$H286)&gt;1),""Trùng ""&amp;FILTER('Data tổng'!$B:$B,'Data tổng'!$I:$I=$I286,'Data tổng'!$B:$B&lt;&gt;$B286),""ok""))"),"ok")</f>
        <v>ok</v>
      </c>
      <c r="M1367" s="147" t="s">
        <v>40</v>
      </c>
      <c r="N1367" s="82" t="s">
        <v>243</v>
      </c>
      <c r="O1367" s="82"/>
      <c r="P1367" s="82"/>
      <c r="Q1367" s="82"/>
      <c r="R1367" s="82"/>
      <c r="S1367" s="82"/>
      <c r="T1367" s="82"/>
      <c r="U1367" s="153" t="s">
        <v>5087</v>
      </c>
      <c r="V1367" s="154"/>
      <c r="W1367" s="82"/>
      <c r="X1367" s="155"/>
      <c r="Y1367" s="160"/>
      <c r="Z1367" s="82"/>
      <c r="AA1367" s="82"/>
      <c r="AB1367" s="82"/>
      <c r="AC1367" s="82"/>
      <c r="AD1367" s="82"/>
      <c r="AE1367" s="82"/>
      <c r="AF1367" s="82"/>
      <c r="AG1367" s="82"/>
    </row>
    <row r="1368" spans="1:33" ht="26" hidden="1">
      <c r="A1368" s="146">
        <v>44546</v>
      </c>
      <c r="B1368" s="82" t="str">
        <f>IF(A1368&lt;&gt;"",B1367,"")</f>
        <v>Hongbt12</v>
      </c>
      <c r="C1368" s="82"/>
      <c r="D1368" s="82" t="s">
        <v>417</v>
      </c>
      <c r="E1368" s="82"/>
      <c r="F1368" s="17" t="str">
        <f t="shared" si="49"/>
        <v>Đã nhận được CV</v>
      </c>
      <c r="G1368" s="147" t="s">
        <v>5088</v>
      </c>
      <c r="H1368" s="214">
        <v>962049752</v>
      </c>
      <c r="I1368" s="149" t="s">
        <v>5089</v>
      </c>
      <c r="J1368" s="150"/>
      <c r="K1368" s="157" t="s">
        <v>5090</v>
      </c>
      <c r="L1368" s="152" t="str">
        <f ca="1">IFERROR(__xludf.DUMMYFUNCTION("if(or(countifs($H$3:H287,H287)&gt;1, countifs($I$3:I287,I287)&gt;1),""Trùng"",if(or(COUNTIFS('Data tổng'!$I:$I,$I287)&gt;1,COUNTIFS('Data tổng'!$H:$H,$H287)&gt;1),""Trùng ""&amp;FILTER('Data tổng'!$B:$B,'Data tổng'!$I:$I=$I287,'Data tổng'!$B:$B&lt;&gt;$B287),""ok""))"),"ok")</f>
        <v>ok</v>
      </c>
      <c r="M1368" s="147"/>
      <c r="N1368" s="82"/>
      <c r="O1368" s="82"/>
      <c r="P1368" s="82"/>
      <c r="Q1368" s="82"/>
      <c r="R1368" s="82"/>
      <c r="S1368" s="82"/>
      <c r="T1368" s="82"/>
      <c r="U1368" s="153" t="s">
        <v>5091</v>
      </c>
      <c r="V1368" s="154"/>
      <c r="W1368" s="82"/>
      <c r="X1368" s="155"/>
      <c r="Y1368" s="160"/>
      <c r="Z1368" s="82"/>
      <c r="AA1368" s="82"/>
      <c r="AB1368" s="82"/>
      <c r="AC1368" s="82"/>
      <c r="AD1368" s="82"/>
      <c r="AE1368" s="82"/>
      <c r="AF1368" s="82"/>
      <c r="AG1368" s="82"/>
    </row>
    <row r="1369" spans="1:33" ht="38.5" hidden="1">
      <c r="A1369" s="146">
        <v>44546</v>
      </c>
      <c r="B1369" s="82" t="s">
        <v>4070</v>
      </c>
      <c r="C1369" s="82" t="s">
        <v>554</v>
      </c>
      <c r="D1369" s="82" t="s">
        <v>417</v>
      </c>
      <c r="E1369" s="82"/>
      <c r="F1369" s="17" t="str">
        <f t="shared" si="49"/>
        <v>Đã nhận được CV</v>
      </c>
      <c r="G1369" s="147" t="s">
        <v>5092</v>
      </c>
      <c r="H1369" s="208">
        <v>374160218</v>
      </c>
      <c r="I1369" s="149" t="s">
        <v>5093</v>
      </c>
      <c r="J1369" s="160">
        <v>1992</v>
      </c>
      <c r="K1369" s="157" t="s">
        <v>5094</v>
      </c>
      <c r="L1369" s="152" t="str">
        <f ca="1">IFERROR(__xludf.DUMMYFUNCTION("if(or(countifs($H$3:H288,H288)&gt;1, countifs($I$3:I288,I288)&gt;1),""Trùng"",if(or(COUNTIFS('Data tổng'!$I:$I,$I288)&gt;1,COUNTIFS('Data tổng'!$H:$H,$H288)&gt;1),""Trùng ""&amp;FILTER('Data tổng'!$B:$B,'Data tổng'!$I:$I=$I288,'Data tổng'!$B:$B&lt;&gt;$B288),""ok""))"),"ok")</f>
        <v>ok</v>
      </c>
      <c r="M1369" s="147" t="s">
        <v>40</v>
      </c>
      <c r="N1369" s="82"/>
      <c r="O1369" s="82"/>
      <c r="P1369" s="82"/>
      <c r="Q1369" s="82" t="s">
        <v>70</v>
      </c>
      <c r="R1369" s="82"/>
      <c r="S1369" s="82"/>
      <c r="T1369" s="82"/>
      <c r="U1369" s="153" t="s">
        <v>5095</v>
      </c>
      <c r="V1369" s="154"/>
      <c r="W1369" s="82"/>
      <c r="X1369" s="155"/>
      <c r="Y1369" s="160"/>
      <c r="Z1369" s="82"/>
      <c r="AA1369" s="82"/>
      <c r="AB1369" s="82"/>
      <c r="AC1369" s="82"/>
      <c r="AD1369" s="82"/>
      <c r="AE1369" s="82"/>
      <c r="AF1369" s="82"/>
      <c r="AG1369" s="82"/>
    </row>
    <row r="1370" spans="1:33" ht="38.5" hidden="1">
      <c r="A1370" s="146">
        <v>44547</v>
      </c>
      <c r="B1370" s="82" t="s">
        <v>4070</v>
      </c>
      <c r="C1370" s="82" t="s">
        <v>456</v>
      </c>
      <c r="D1370" s="82" t="s">
        <v>417</v>
      </c>
      <c r="E1370" s="82"/>
      <c r="F1370" s="17" t="str">
        <f t="shared" si="49"/>
        <v>Đã nhận được CV</v>
      </c>
      <c r="G1370" s="147" t="s">
        <v>5096</v>
      </c>
      <c r="H1370" s="208">
        <v>921948686</v>
      </c>
      <c r="I1370" s="149" t="s">
        <v>3975</v>
      </c>
      <c r="J1370" s="150"/>
      <c r="K1370" s="157" t="s">
        <v>5097</v>
      </c>
      <c r="L1370" s="152" t="str">
        <f ca="1">IFERROR(__xludf.DUMMYFUNCTION("if(or(countifs($H$3:H289,H289)&gt;1, countifs($I$3:I289,I289)&gt;1),""Trùng"",if(or(COUNTIFS('Data tổng'!$I:$I,$I289)&gt;1,COUNTIFS('Data tổng'!$H:$H,$H289)&gt;1),""Trùng ""&amp;FILTER('Data tổng'!$B:$B,'Data tổng'!$I:$I=$I289,'Data tổng'!$B:$B&lt;&gt;$B289),""ok""))"),"ok")</f>
        <v>ok</v>
      </c>
      <c r="M1370" s="147" t="s">
        <v>40</v>
      </c>
      <c r="N1370" s="82"/>
      <c r="O1370" s="82"/>
      <c r="P1370" s="82"/>
      <c r="Q1370" s="82"/>
      <c r="R1370" s="82"/>
      <c r="S1370" s="82"/>
      <c r="T1370" s="82"/>
      <c r="U1370" s="153" t="s">
        <v>5098</v>
      </c>
      <c r="V1370" s="154"/>
      <c r="W1370" s="82"/>
      <c r="X1370" s="155"/>
      <c r="Y1370" s="160"/>
      <c r="Z1370" s="82"/>
      <c r="AA1370" s="82"/>
      <c r="AB1370" s="82"/>
      <c r="AC1370" s="82"/>
      <c r="AD1370" s="82"/>
      <c r="AE1370" s="82"/>
      <c r="AF1370" s="82"/>
      <c r="AG1370" s="82"/>
    </row>
    <row r="1371" spans="1:33" ht="26" hidden="1">
      <c r="A1371" s="146">
        <v>44547</v>
      </c>
      <c r="B1371" s="82" t="s">
        <v>4070</v>
      </c>
      <c r="C1371" s="82" t="s">
        <v>155</v>
      </c>
      <c r="D1371" s="82" t="s">
        <v>79</v>
      </c>
      <c r="E1371" s="82"/>
      <c r="F1371" s="17" t="str">
        <f t="shared" si="49"/>
        <v>Đã nhận được CV</v>
      </c>
      <c r="G1371" s="147" t="s">
        <v>5099</v>
      </c>
      <c r="H1371" s="208">
        <v>823540607</v>
      </c>
      <c r="I1371" s="149" t="s">
        <v>5100</v>
      </c>
      <c r="J1371" s="150"/>
      <c r="K1371" s="157" t="s">
        <v>5101</v>
      </c>
      <c r="L1371" s="152" t="str">
        <f ca="1">IFERROR(__xludf.DUMMYFUNCTION("if(or(countifs($H$3:H290,H290)&gt;1, countifs($I$3:I290,I290)&gt;1),""Trùng"",if(or(COUNTIFS('Data tổng'!$I:$I,$I290)&gt;1,COUNTIFS('Data tổng'!$H:$H,$H290)&gt;1),""Trùng ""&amp;FILTER('Data tổng'!$B:$B,'Data tổng'!$I:$I=$I290,'Data tổng'!$B:$B&lt;&gt;$B290),""ok""))"),"ok")</f>
        <v>ok</v>
      </c>
      <c r="M1371" s="147" t="s">
        <v>40</v>
      </c>
      <c r="N1371" s="82"/>
      <c r="O1371" s="82"/>
      <c r="P1371" s="82"/>
      <c r="Q1371" s="82" t="s">
        <v>62</v>
      </c>
      <c r="R1371" s="82" t="s">
        <v>44</v>
      </c>
      <c r="S1371" s="82"/>
      <c r="T1371" s="82"/>
      <c r="U1371" s="153"/>
      <c r="V1371" s="154"/>
      <c r="W1371" s="82"/>
      <c r="X1371" s="155"/>
      <c r="Y1371" s="160"/>
      <c r="Z1371" s="82"/>
      <c r="AA1371" s="82"/>
      <c r="AB1371" s="82"/>
      <c r="AC1371" s="82"/>
      <c r="AD1371" s="82"/>
      <c r="AE1371" s="82"/>
      <c r="AF1371" s="82"/>
      <c r="AG1371" s="82"/>
    </row>
    <row r="1372" spans="1:33" ht="76" hidden="1">
      <c r="A1372" s="146">
        <v>44547</v>
      </c>
      <c r="B1372" s="82" t="s">
        <v>4070</v>
      </c>
      <c r="C1372" s="82"/>
      <c r="D1372" s="82"/>
      <c r="E1372" s="82"/>
      <c r="F1372" s="17" t="str">
        <f t="shared" si="49"/>
        <v>Đã nhận được CV</v>
      </c>
      <c r="G1372" s="147" t="s">
        <v>5102</v>
      </c>
      <c r="H1372" s="208">
        <v>389949857</v>
      </c>
      <c r="I1372" s="148"/>
      <c r="J1372" s="150"/>
      <c r="K1372" s="147"/>
      <c r="L1372" s="152" t="str">
        <f ca="1">IFERROR(__xludf.DUMMYFUNCTION("if(or(countifs($H$3:H291,H291)&gt;1, countifs($I$3:I291,I291)&gt;1),""Trùng"",if(or(COUNTIFS('Data tổng'!$I:$I,$I291)&gt;1,COUNTIFS('Data tổng'!$H:$H,$H291)&gt;1),""Trùng ""&amp;FILTER('Data tổng'!$B:$B,'Data tổng'!$I:$I=$I291,'Data tổng'!$B:$B&lt;&gt;$B291),""ok""))"),"ok")</f>
        <v>ok</v>
      </c>
      <c r="M1372" s="147"/>
      <c r="N1372" s="82"/>
      <c r="O1372" s="82"/>
      <c r="P1372" s="82"/>
      <c r="Q1372" s="82"/>
      <c r="R1372" s="82"/>
      <c r="S1372" s="82"/>
      <c r="T1372" s="82"/>
      <c r="U1372" s="153" t="s">
        <v>5103</v>
      </c>
      <c r="V1372" s="154"/>
      <c r="W1372" s="82"/>
      <c r="X1372" s="155"/>
      <c r="Y1372" s="160"/>
      <c r="Z1372" s="82"/>
      <c r="AA1372" s="82"/>
      <c r="AB1372" s="82"/>
      <c r="AC1372" s="82"/>
      <c r="AD1372" s="82"/>
      <c r="AE1372" s="82"/>
      <c r="AF1372" s="82"/>
      <c r="AG1372" s="82"/>
    </row>
    <row r="1373" spans="1:33" ht="26" hidden="1">
      <c r="A1373" s="146">
        <v>44547</v>
      </c>
      <c r="B1373" s="82" t="s">
        <v>4070</v>
      </c>
      <c r="C1373" s="82"/>
      <c r="D1373" s="82"/>
      <c r="E1373" s="82"/>
      <c r="F1373" s="17" t="str">
        <f t="shared" si="49"/>
        <v>Đã nhận được CV</v>
      </c>
      <c r="G1373" s="147" t="s">
        <v>1175</v>
      </c>
      <c r="H1373" s="208">
        <v>356112500</v>
      </c>
      <c r="I1373" s="148"/>
      <c r="J1373" s="150"/>
      <c r="K1373" s="147"/>
      <c r="L1373" s="152" t="str">
        <f ca="1">IFERROR(__xludf.DUMMYFUNCTION("if(or(countifs($H$3:H292,H292)&gt;1, countifs($I$3:I292,I292)&gt;1),""Trùng"",if(or(COUNTIFS('Data tổng'!$I:$I,$I292)&gt;1,COUNTIFS('Data tổng'!$H:$H,$H292)&gt;1),""Trùng ""&amp;FILTER('Data tổng'!$B:$B,'Data tổng'!$I:$I=$I292,'Data tổng'!$B:$B&lt;&gt;$B292),""ok""))"),"ok")</f>
        <v>ok</v>
      </c>
      <c r="M1373" s="147"/>
      <c r="N1373" s="82"/>
      <c r="O1373" s="82"/>
      <c r="P1373" s="82"/>
      <c r="Q1373" s="82"/>
      <c r="R1373" s="82"/>
      <c r="S1373" s="82"/>
      <c r="T1373" s="82"/>
      <c r="U1373" s="153" t="s">
        <v>5104</v>
      </c>
      <c r="V1373" s="154"/>
      <c r="W1373" s="82"/>
      <c r="X1373" s="155"/>
      <c r="Y1373" s="160"/>
      <c r="Z1373" s="82"/>
      <c r="AA1373" s="82"/>
      <c r="AB1373" s="82"/>
      <c r="AC1373" s="82"/>
      <c r="AD1373" s="82"/>
      <c r="AE1373" s="82"/>
      <c r="AF1373" s="82"/>
      <c r="AG1373" s="82"/>
    </row>
    <row r="1374" spans="1:33" ht="113.5" hidden="1">
      <c r="A1374" s="146">
        <v>44547</v>
      </c>
      <c r="B1374" s="82" t="s">
        <v>4070</v>
      </c>
      <c r="C1374" s="82"/>
      <c r="D1374" s="82"/>
      <c r="E1374" s="82"/>
      <c r="F1374" s="17" t="str">
        <f t="shared" si="49"/>
        <v>Đã nhận được CV</v>
      </c>
      <c r="G1374" s="147" t="s">
        <v>5105</v>
      </c>
      <c r="H1374" s="208">
        <v>839400071</v>
      </c>
      <c r="I1374" s="148"/>
      <c r="J1374" s="150"/>
      <c r="K1374" s="147"/>
      <c r="L1374" s="152" t="str">
        <f ca="1">IFERROR(__xludf.DUMMYFUNCTION("if(or(countifs($H$3:H293,H293)&gt;1, countifs($I$3:I293,I293)&gt;1),""Trùng"",if(or(COUNTIFS('Data tổng'!$I:$I,$I293)&gt;1,COUNTIFS('Data tổng'!$H:$H,$H293)&gt;1),""Trùng ""&amp;FILTER('Data tổng'!$B:$B,'Data tổng'!$I:$I=$I293,'Data tổng'!$B:$B&lt;&gt;$B293),""ok""))"),"ok")</f>
        <v>ok</v>
      </c>
      <c r="M1374" s="147"/>
      <c r="N1374" s="82"/>
      <c r="O1374" s="82"/>
      <c r="P1374" s="82"/>
      <c r="Q1374" s="82"/>
      <c r="R1374" s="82"/>
      <c r="S1374" s="82"/>
      <c r="T1374" s="82"/>
      <c r="U1374" s="153" t="s">
        <v>5106</v>
      </c>
      <c r="V1374" s="154"/>
      <c r="W1374" s="82"/>
      <c r="X1374" s="155"/>
      <c r="Y1374" s="160"/>
      <c r="Z1374" s="82"/>
      <c r="AA1374" s="82"/>
      <c r="AB1374" s="82"/>
      <c r="AC1374" s="82"/>
      <c r="AD1374" s="82"/>
      <c r="AE1374" s="82"/>
      <c r="AF1374" s="82"/>
      <c r="AG1374" s="82"/>
    </row>
    <row r="1375" spans="1:33" ht="26" hidden="1">
      <c r="A1375" s="146">
        <v>44547</v>
      </c>
      <c r="B1375" s="82" t="s">
        <v>4070</v>
      </c>
      <c r="C1375" s="82"/>
      <c r="D1375" s="82"/>
      <c r="E1375" s="82"/>
      <c r="F1375" s="17" t="str">
        <f t="shared" si="49"/>
        <v>Đã nhận được CV</v>
      </c>
      <c r="G1375" s="147" t="s">
        <v>1244</v>
      </c>
      <c r="H1375" s="208">
        <v>977002625</v>
      </c>
      <c r="I1375" s="148"/>
      <c r="J1375" s="150"/>
      <c r="K1375" s="147"/>
      <c r="L1375" s="152" t="str">
        <f ca="1">IFERROR(__xludf.DUMMYFUNCTION("if(or(countifs($H$3:H294,H294)&gt;1, countifs($I$3:I294,I294)&gt;1),""Trùng"",if(or(COUNTIFS('Data tổng'!$I:$I,$I294)&gt;1,COUNTIFS('Data tổng'!$H:$H,$H294)&gt;1),""Trùng ""&amp;FILTER('Data tổng'!$B:$B,'Data tổng'!$I:$I=$I294,'Data tổng'!$B:$B&lt;&gt;$B294),""ok""))"),"ok")</f>
        <v>ok</v>
      </c>
      <c r="M1375" s="147"/>
      <c r="N1375" s="82"/>
      <c r="O1375" s="82"/>
      <c r="P1375" s="82"/>
      <c r="Q1375" s="82"/>
      <c r="R1375" s="82"/>
      <c r="S1375" s="82"/>
      <c r="T1375" s="82"/>
      <c r="U1375" s="153" t="s">
        <v>5107</v>
      </c>
      <c r="V1375" s="154"/>
      <c r="W1375" s="82"/>
      <c r="X1375" s="155"/>
      <c r="Y1375" s="160"/>
      <c r="Z1375" s="82"/>
      <c r="AA1375" s="82"/>
      <c r="AB1375" s="82"/>
      <c r="AC1375" s="82"/>
      <c r="AD1375" s="82"/>
      <c r="AE1375" s="82"/>
      <c r="AF1375" s="82"/>
      <c r="AG1375" s="82"/>
    </row>
    <row r="1376" spans="1:33" ht="38.5" hidden="1">
      <c r="A1376" s="146">
        <v>44551</v>
      </c>
      <c r="B1376" s="82" t="s">
        <v>4070</v>
      </c>
      <c r="C1376" s="82" t="s">
        <v>3918</v>
      </c>
      <c r="D1376" s="82" t="s">
        <v>417</v>
      </c>
      <c r="E1376" s="82"/>
      <c r="F1376" s="17" t="str">
        <f t="shared" si="49"/>
        <v>Fail Phỏng vấn</v>
      </c>
      <c r="G1376" s="147" t="s">
        <v>4893</v>
      </c>
      <c r="H1376" s="208">
        <v>346679339</v>
      </c>
      <c r="I1376" s="148" t="s">
        <v>4894</v>
      </c>
      <c r="J1376" s="150"/>
      <c r="K1376" s="157" t="s">
        <v>5108</v>
      </c>
      <c r="L1376" s="152" t="str">
        <f ca="1">IFERROR(__xludf.DUMMYFUNCTION("if(or(countifs($H$3:H295,H295)&gt;1, countifs($I$3:I295,I295)&gt;1),""Trùng"",if(or(COUNTIFS('Data tổng'!$I:$I,$I295)&gt;1,COUNTIFS('Data tổng'!$H:$H,$H295)&gt;1),""Trùng ""&amp;FILTER('Data tổng'!$B:$B,'Data tổng'!$I:$I=$I295,'Data tổng'!$B:$B&lt;&gt;$B295),""ok""))"),"Trùng")</f>
        <v>Trùng</v>
      </c>
      <c r="M1376" s="147" t="s">
        <v>83</v>
      </c>
      <c r="N1376" s="82" t="s">
        <v>84</v>
      </c>
      <c r="O1376" s="82"/>
      <c r="P1376" s="82"/>
      <c r="Q1376" s="82"/>
      <c r="R1376" s="82"/>
      <c r="S1376" s="82"/>
      <c r="T1376" s="82"/>
      <c r="U1376" s="153"/>
      <c r="V1376" s="154"/>
      <c r="W1376" s="82" t="s">
        <v>57</v>
      </c>
      <c r="X1376" s="155">
        <v>44554</v>
      </c>
      <c r="Y1376" s="156">
        <v>0.41666666666666669</v>
      </c>
      <c r="Z1376" s="82" t="s">
        <v>64</v>
      </c>
      <c r="AA1376" s="82" t="s">
        <v>47</v>
      </c>
      <c r="AB1376" s="82"/>
      <c r="AC1376" s="82"/>
      <c r="AD1376" s="82"/>
      <c r="AE1376" s="82"/>
      <c r="AF1376" s="82"/>
      <c r="AG1376" s="82"/>
    </row>
    <row r="1377" spans="1:33" ht="151" hidden="1">
      <c r="A1377" s="146">
        <v>44553</v>
      </c>
      <c r="B1377" s="82" t="s">
        <v>4070</v>
      </c>
      <c r="C1377" s="82" t="s">
        <v>155</v>
      </c>
      <c r="D1377" s="82" t="s">
        <v>1455</v>
      </c>
      <c r="E1377" s="82"/>
      <c r="F1377" s="17" t="str">
        <f t="shared" si="49"/>
        <v>Đã nhận được CV</v>
      </c>
      <c r="G1377" s="147" t="s">
        <v>5109</v>
      </c>
      <c r="H1377" s="208">
        <v>948800992</v>
      </c>
      <c r="I1377" s="148" t="s">
        <v>5110</v>
      </c>
      <c r="J1377" s="150"/>
      <c r="K1377" s="157" t="s">
        <v>5111</v>
      </c>
      <c r="L1377" s="152" t="str">
        <f ca="1">IFERROR(__xludf.DUMMYFUNCTION("if(or(countifs($H$3:H296,H296)&gt;1, countifs($I$3:I296,I296)&gt;1),""Trùng"",if(or(COUNTIFS('Data tổng'!$I:$I,$I296)&gt;1,COUNTIFS('Data tổng'!$H:$H,$H296)&gt;1),""Trùng ""&amp;FILTER('Data tổng'!$B:$B,'Data tổng'!$I:$I=$I296,'Data tổng'!$B:$B&lt;&gt;$B296),""ok""))"),"ok")</f>
        <v>ok</v>
      </c>
      <c r="M1377" s="147" t="s">
        <v>40</v>
      </c>
      <c r="N1377" s="82"/>
      <c r="O1377" s="82"/>
      <c r="P1377" s="82"/>
      <c r="Q1377" s="82" t="s">
        <v>44</v>
      </c>
      <c r="R1377" s="82"/>
      <c r="S1377" s="82"/>
      <c r="T1377" s="82"/>
      <c r="U1377" s="153" t="s">
        <v>5112</v>
      </c>
      <c r="V1377" s="154"/>
      <c r="W1377" s="82"/>
      <c r="X1377" s="155"/>
      <c r="Y1377" s="160"/>
      <c r="Z1377" s="82"/>
      <c r="AA1377" s="82"/>
      <c r="AB1377" s="82"/>
      <c r="AC1377" s="82"/>
      <c r="AD1377" s="82"/>
      <c r="AE1377" s="82"/>
      <c r="AF1377" s="82"/>
      <c r="AG1377" s="82"/>
    </row>
    <row r="1378" spans="1:33" ht="26" hidden="1">
      <c r="A1378" s="146">
        <v>44553</v>
      </c>
      <c r="B1378" s="82" t="s">
        <v>4070</v>
      </c>
      <c r="C1378" s="82" t="s">
        <v>155</v>
      </c>
      <c r="D1378" s="82" t="s">
        <v>79</v>
      </c>
      <c r="E1378" s="82"/>
      <c r="F1378" s="17" t="str">
        <f t="shared" si="49"/>
        <v>Đã nhận được CV</v>
      </c>
      <c r="G1378" s="147" t="s">
        <v>5113</v>
      </c>
      <c r="H1378" s="208">
        <v>332214203</v>
      </c>
      <c r="I1378" s="149" t="s">
        <v>5114</v>
      </c>
      <c r="J1378" s="150"/>
      <c r="K1378" s="157" t="s">
        <v>5115</v>
      </c>
      <c r="L1378" s="152" t="str">
        <f ca="1">IFERROR(__xludf.DUMMYFUNCTION("if(or(countifs($H$3:H297,H297)&gt;1, countifs($I$3:I297,I297)&gt;1),""Trùng"",if(or(COUNTIFS('Data tổng'!$I:$I,$I297)&gt;1,COUNTIFS('Data tổng'!$H:$H,$H297)&gt;1),""Trùng ""&amp;FILTER('Data tổng'!$B:$B,'Data tổng'!$I:$I=$I297,'Data tổng'!$B:$B&lt;&gt;$B297),""ok""))"),"ok")</f>
        <v>ok</v>
      </c>
      <c r="M1378" s="147" t="s">
        <v>40</v>
      </c>
      <c r="N1378" s="82"/>
      <c r="O1378" s="82"/>
      <c r="P1378" s="82"/>
      <c r="Q1378" s="82" t="s">
        <v>1172</v>
      </c>
      <c r="R1378" s="82" t="s">
        <v>44</v>
      </c>
      <c r="S1378" s="82"/>
      <c r="T1378" s="82"/>
      <c r="U1378" s="153"/>
      <c r="V1378" s="154"/>
      <c r="W1378" s="82"/>
      <c r="X1378" s="155"/>
      <c r="Y1378" s="160"/>
      <c r="Z1378" s="82"/>
      <c r="AA1378" s="82"/>
      <c r="AB1378" s="82"/>
      <c r="AC1378" s="82"/>
      <c r="AD1378" s="82"/>
      <c r="AE1378" s="82"/>
      <c r="AF1378" s="82"/>
      <c r="AG1378" s="82"/>
    </row>
    <row r="1379" spans="1:33" ht="26" hidden="1">
      <c r="A1379" s="146">
        <v>44553</v>
      </c>
      <c r="B1379" s="82" t="s">
        <v>4070</v>
      </c>
      <c r="C1379" s="82" t="s">
        <v>155</v>
      </c>
      <c r="D1379" s="82" t="s">
        <v>79</v>
      </c>
      <c r="E1379" s="82"/>
      <c r="F1379" s="17" t="str">
        <f t="shared" si="49"/>
        <v>Đã nhận được CV</v>
      </c>
      <c r="G1379" s="147" t="s">
        <v>5116</v>
      </c>
      <c r="H1379" s="208">
        <v>974050438</v>
      </c>
      <c r="I1379" s="149" t="s">
        <v>5117</v>
      </c>
      <c r="J1379" s="150"/>
      <c r="K1379" s="157" t="s">
        <v>5118</v>
      </c>
      <c r="L1379" s="152" t="str">
        <f ca="1">IFERROR(__xludf.DUMMYFUNCTION("if(or(countifs($H$3:H298,H298)&gt;1, countifs($I$3:I298,I298)&gt;1),""Trùng"",if(or(COUNTIFS('Data tổng'!$I:$I,$I298)&gt;1,COUNTIFS('Data tổng'!$H:$H,$H298)&gt;1),""Trùng ""&amp;FILTER('Data tổng'!$B:$B,'Data tổng'!$I:$I=$I298,'Data tổng'!$B:$B&lt;&gt;$B298),""ok""))"),"ok")</f>
        <v>ok</v>
      </c>
      <c r="M1379" s="147" t="s">
        <v>40</v>
      </c>
      <c r="N1379" s="82"/>
      <c r="O1379" s="82"/>
      <c r="P1379" s="82"/>
      <c r="Q1379" s="82"/>
      <c r="R1379" s="82"/>
      <c r="S1379" s="82"/>
      <c r="T1379" s="82"/>
      <c r="U1379" s="153"/>
      <c r="V1379" s="154"/>
      <c r="W1379" s="82"/>
      <c r="X1379" s="155"/>
      <c r="Y1379" s="160"/>
      <c r="Z1379" s="82"/>
      <c r="AA1379" s="82"/>
      <c r="AB1379" s="82"/>
      <c r="AC1379" s="82"/>
      <c r="AD1379" s="82"/>
      <c r="AE1379" s="82"/>
      <c r="AF1379" s="82"/>
      <c r="AG1379" s="82"/>
    </row>
    <row r="1380" spans="1:33" ht="26" hidden="1">
      <c r="A1380" s="146">
        <v>44554</v>
      </c>
      <c r="B1380" s="82" t="s">
        <v>4070</v>
      </c>
      <c r="C1380" s="82" t="s">
        <v>155</v>
      </c>
      <c r="D1380" s="82" t="s">
        <v>417</v>
      </c>
      <c r="E1380" s="82"/>
      <c r="F1380" s="17" t="str">
        <f t="shared" si="49"/>
        <v>Đã nhận được CV</v>
      </c>
      <c r="G1380" s="147" t="s">
        <v>5119</v>
      </c>
      <c r="H1380" s="208" t="s">
        <v>5120</v>
      </c>
      <c r="I1380" s="149" t="s">
        <v>5121</v>
      </c>
      <c r="J1380" s="150"/>
      <c r="K1380" s="157" t="s">
        <v>5122</v>
      </c>
      <c r="L1380" s="152" t="str">
        <f ca="1">IFERROR(__xludf.DUMMYFUNCTION("if(or(countifs($H$3:H299,H299)&gt;1, countifs($I$3:I299,I299)&gt;1),""Trùng"",if(or(COUNTIFS('Data tổng'!$I:$I,$I299)&gt;1,COUNTIFS('Data tổng'!$H:$H,$H299)&gt;1),""Trùng ""&amp;FILTER('Data tổng'!$B:$B,'Data tổng'!$I:$I=$I299,'Data tổng'!$B:$B&lt;&gt;$B299),""ok""))"),"ok")</f>
        <v>ok</v>
      </c>
      <c r="M1380" s="147"/>
      <c r="N1380" s="82"/>
      <c r="O1380" s="82"/>
      <c r="P1380" s="82"/>
      <c r="Q1380" s="82"/>
      <c r="R1380" s="82"/>
      <c r="S1380" s="82"/>
      <c r="T1380" s="82"/>
      <c r="U1380" s="153"/>
      <c r="V1380" s="154"/>
      <c r="W1380" s="82"/>
      <c r="X1380" s="155"/>
      <c r="Y1380" s="160"/>
      <c r="Z1380" s="82"/>
      <c r="AA1380" s="82"/>
      <c r="AB1380" s="82"/>
      <c r="AC1380" s="82"/>
      <c r="AD1380" s="82"/>
      <c r="AE1380" s="82"/>
      <c r="AF1380" s="82"/>
      <c r="AG1380" s="82"/>
    </row>
    <row r="1381" spans="1:33" ht="26" hidden="1">
      <c r="A1381" s="146">
        <v>44554</v>
      </c>
      <c r="B1381" s="82" t="s">
        <v>4070</v>
      </c>
      <c r="C1381" s="82" t="s">
        <v>1056</v>
      </c>
      <c r="D1381" s="82" t="s">
        <v>417</v>
      </c>
      <c r="E1381" s="82"/>
      <c r="F1381" s="17" t="str">
        <f t="shared" si="49"/>
        <v>Đã nhận được CV</v>
      </c>
      <c r="G1381" s="147" t="s">
        <v>5123</v>
      </c>
      <c r="H1381" s="208">
        <v>969332260</v>
      </c>
      <c r="I1381" s="149" t="s">
        <v>5124</v>
      </c>
      <c r="J1381" s="150"/>
      <c r="K1381" s="157" t="s">
        <v>5125</v>
      </c>
      <c r="L1381" s="152" t="str">
        <f ca="1">IFERROR(__xludf.DUMMYFUNCTION("if(or(countifs($H$3:H300,H300)&gt;1, countifs($I$3:I300,I300)&gt;1),""Trùng"",if(or(COUNTIFS('Data tổng'!$I:$I,$I300)&gt;1,COUNTIFS('Data tổng'!$H:$H,$H300)&gt;1),""Trùng ""&amp;FILTER('Data tổng'!$B:$B,'Data tổng'!$I:$I=$I300,'Data tổng'!$B:$B&lt;&gt;$B300),""ok""))"),"ok")</f>
        <v>ok</v>
      </c>
      <c r="M1381" s="147"/>
      <c r="N1381" s="82"/>
      <c r="O1381" s="82"/>
      <c r="P1381" s="82"/>
      <c r="Q1381" s="82"/>
      <c r="R1381" s="82"/>
      <c r="S1381" s="82"/>
      <c r="T1381" s="82"/>
      <c r="U1381" s="153"/>
      <c r="V1381" s="154"/>
      <c r="W1381" s="82"/>
      <c r="X1381" s="155"/>
      <c r="Y1381" s="160"/>
      <c r="Z1381" s="82"/>
      <c r="AA1381" s="82"/>
      <c r="AB1381" s="82"/>
      <c r="AC1381" s="82"/>
      <c r="AD1381" s="82"/>
      <c r="AE1381" s="82"/>
      <c r="AF1381" s="82"/>
      <c r="AG1381" s="82"/>
    </row>
    <row r="1382" spans="1:33" ht="26" hidden="1">
      <c r="A1382" s="146">
        <v>44554</v>
      </c>
      <c r="B1382" s="82" t="s">
        <v>4070</v>
      </c>
      <c r="C1382" s="82" t="s">
        <v>456</v>
      </c>
      <c r="D1382" s="82" t="s">
        <v>417</v>
      </c>
      <c r="E1382" s="82"/>
      <c r="F1382" s="17" t="str">
        <f t="shared" si="49"/>
        <v>Đã nhận được CV</v>
      </c>
      <c r="G1382" s="147" t="s">
        <v>5126</v>
      </c>
      <c r="H1382" s="208" t="s">
        <v>5127</v>
      </c>
      <c r="I1382" s="148" t="s">
        <v>5128</v>
      </c>
      <c r="J1382" s="150"/>
      <c r="K1382" s="157" t="s">
        <v>5129</v>
      </c>
      <c r="L1382" s="152" t="str">
        <f ca="1">IFERROR(__xludf.DUMMYFUNCTION("if(or(countifs($H$3:H301,H301)&gt;1, countifs($I$3:I301,I301)&gt;1),""Trùng"",if(or(COUNTIFS('Data tổng'!$I:$I,$I301)&gt;1,COUNTIFS('Data tổng'!$H:$H,$H301)&gt;1),""Trùng ""&amp;FILTER('Data tổng'!$B:$B,'Data tổng'!$I:$I=$I301,'Data tổng'!$B:$B&lt;&gt;$B301),""ok""))"),"ok")</f>
        <v>ok</v>
      </c>
      <c r="M1382" s="147"/>
      <c r="N1382" s="82"/>
      <c r="O1382" s="82"/>
      <c r="P1382" s="82"/>
      <c r="Q1382" s="82"/>
      <c r="R1382" s="82"/>
      <c r="S1382" s="82"/>
      <c r="T1382" s="82"/>
      <c r="U1382" s="153"/>
      <c r="V1382" s="154"/>
      <c r="W1382" s="82"/>
      <c r="X1382" s="155"/>
      <c r="Y1382" s="160"/>
      <c r="Z1382" s="82"/>
      <c r="AA1382" s="82"/>
      <c r="AB1382" s="82"/>
      <c r="AC1382" s="82"/>
      <c r="AD1382" s="82"/>
      <c r="AE1382" s="82"/>
      <c r="AF1382" s="82"/>
      <c r="AG1382" s="82"/>
    </row>
    <row r="1383" spans="1:33" ht="38.5" hidden="1">
      <c r="A1383" s="146">
        <v>44557</v>
      </c>
      <c r="B1383" s="82" t="s">
        <v>4070</v>
      </c>
      <c r="C1383" s="82" t="s">
        <v>155</v>
      </c>
      <c r="D1383" s="82" t="s">
        <v>79</v>
      </c>
      <c r="E1383" s="82"/>
      <c r="F1383" s="17" t="str">
        <f t="shared" si="49"/>
        <v>Đã nhận được CV</v>
      </c>
      <c r="G1383" s="147" t="s">
        <v>5130</v>
      </c>
      <c r="H1383" s="208">
        <v>375625551</v>
      </c>
      <c r="I1383" s="148" t="s">
        <v>5131</v>
      </c>
      <c r="J1383" s="150"/>
      <c r="K1383" s="157" t="s">
        <v>5132</v>
      </c>
      <c r="L1383" s="152" t="str">
        <f ca="1">IFERROR(__xludf.DUMMYFUNCTION("if(or(countifs($H$3:H302,H302)&gt;1, countifs($I$3:I302,I302)&gt;1),""Trùng"",if(or(COUNTIFS('Data tổng'!$I:$I,$I302)&gt;1,COUNTIFS('Data tổng'!$H:$H,$H302)&gt;1),""Trùng ""&amp;FILTER('Data tổng'!$B:$B,'Data tổng'!$I:$I=$I302,'Data tổng'!$B:$B&lt;&gt;$B302),""ok""))"),"ok")</f>
        <v>ok</v>
      </c>
      <c r="M1383" s="147" t="s">
        <v>40</v>
      </c>
      <c r="N1383" s="82" t="s">
        <v>243</v>
      </c>
      <c r="O1383" s="82"/>
      <c r="P1383" s="82"/>
      <c r="Q1383" s="82"/>
      <c r="R1383" s="82"/>
      <c r="S1383" s="82"/>
      <c r="T1383" s="82"/>
      <c r="U1383" s="153" t="s">
        <v>5133</v>
      </c>
      <c r="V1383" s="154"/>
      <c r="W1383" s="82"/>
      <c r="X1383" s="155"/>
      <c r="Y1383" s="160"/>
      <c r="Z1383" s="82"/>
      <c r="AA1383" s="82"/>
      <c r="AB1383" s="82"/>
      <c r="AC1383" s="82"/>
      <c r="AD1383" s="82"/>
      <c r="AE1383" s="82"/>
      <c r="AF1383" s="82"/>
      <c r="AG1383" s="82"/>
    </row>
    <row r="1384" spans="1:33" ht="301" hidden="1">
      <c r="A1384" s="146">
        <v>44557</v>
      </c>
      <c r="B1384" s="82" t="s">
        <v>4070</v>
      </c>
      <c r="C1384" s="82" t="s">
        <v>155</v>
      </c>
      <c r="D1384" s="82" t="s">
        <v>79</v>
      </c>
      <c r="E1384" s="82"/>
      <c r="F1384" s="17" t="str">
        <f t="shared" si="49"/>
        <v>Đã nhận được CV</v>
      </c>
      <c r="G1384" s="147" t="s">
        <v>5134</v>
      </c>
      <c r="H1384" s="208">
        <v>377217853</v>
      </c>
      <c r="I1384" s="149" t="s">
        <v>5135</v>
      </c>
      <c r="J1384" s="150"/>
      <c r="K1384" s="157" t="s">
        <v>5136</v>
      </c>
      <c r="L1384" s="152" t="str">
        <f ca="1">IFERROR(__xludf.DUMMYFUNCTION("if(or(countifs($H$3:H303,H303)&gt;1, countifs($I$3:I303,I303)&gt;1),""Trùng"",if(or(COUNTIFS('Data tổng'!$I:$I,$I303)&gt;1,COUNTIFS('Data tổng'!$H:$H,$H303)&gt;1),""Trùng ""&amp;FILTER('Data tổng'!$B:$B,'Data tổng'!$I:$I=$I303,'Data tổng'!$B:$B&lt;&gt;$B303),""ok""))"),"ok")</f>
        <v>ok</v>
      </c>
      <c r="M1384" s="147" t="s">
        <v>40</v>
      </c>
      <c r="N1384" s="82" t="s">
        <v>243</v>
      </c>
      <c r="O1384" s="82"/>
      <c r="P1384" s="82"/>
      <c r="Q1384" s="82"/>
      <c r="R1384" s="82"/>
      <c r="S1384" s="82"/>
      <c r="T1384" s="82"/>
      <c r="U1384" s="153" t="s">
        <v>5137</v>
      </c>
      <c r="V1384" s="154"/>
      <c r="W1384" s="82"/>
      <c r="X1384" s="155"/>
      <c r="Y1384" s="160"/>
      <c r="Z1384" s="82"/>
      <c r="AA1384" s="82"/>
      <c r="AB1384" s="82"/>
      <c r="AC1384" s="82"/>
      <c r="AD1384" s="82"/>
      <c r="AE1384" s="82"/>
      <c r="AF1384" s="82"/>
      <c r="AG1384" s="82"/>
    </row>
    <row r="1385" spans="1:33" ht="76" hidden="1">
      <c r="A1385" s="146">
        <v>44557</v>
      </c>
      <c r="B1385" s="82" t="s">
        <v>4070</v>
      </c>
      <c r="C1385" s="82" t="s">
        <v>155</v>
      </c>
      <c r="D1385" s="82" t="s">
        <v>417</v>
      </c>
      <c r="E1385" s="82"/>
      <c r="F1385" s="17" t="str">
        <f t="shared" si="49"/>
        <v>Đã nhận được CV</v>
      </c>
      <c r="G1385" s="147" t="s">
        <v>5138</v>
      </c>
      <c r="H1385" s="208">
        <v>988721131</v>
      </c>
      <c r="I1385" s="172" t="s">
        <v>5139</v>
      </c>
      <c r="J1385" s="150"/>
      <c r="K1385" s="157" t="s">
        <v>5140</v>
      </c>
      <c r="L1385" s="152" t="str">
        <f ca="1">IFERROR(__xludf.DUMMYFUNCTION("if(or(countifs($H$3:H304,H304)&gt;1, countifs($I$3:I304,I304)&gt;1),""Trùng"",if(or(COUNTIFS('Data tổng'!$I:$I,$I304)&gt;1,COUNTIFS('Data tổng'!$H:$H,$H304)&gt;1),""Trùng ""&amp;FILTER('Data tổng'!$B:$B,'Data tổng'!$I:$I=$I304,'Data tổng'!$B:$B&lt;&gt;$B304),""ok""))"),"ok")</f>
        <v>ok</v>
      </c>
      <c r="M1385" s="147" t="s">
        <v>40</v>
      </c>
      <c r="N1385" s="82" t="s">
        <v>243</v>
      </c>
      <c r="O1385" s="82"/>
      <c r="P1385" s="82"/>
      <c r="Q1385" s="82" t="s">
        <v>178</v>
      </c>
      <c r="R1385" s="82"/>
      <c r="S1385" s="82"/>
      <c r="T1385" s="82"/>
      <c r="U1385" s="153" t="s">
        <v>5141</v>
      </c>
      <c r="V1385" s="154"/>
      <c r="W1385" s="82"/>
      <c r="X1385" s="155"/>
      <c r="Y1385" s="160"/>
      <c r="Z1385" s="82"/>
      <c r="AA1385" s="82"/>
      <c r="AB1385" s="82"/>
      <c r="AC1385" s="82"/>
      <c r="AD1385" s="82"/>
      <c r="AE1385" s="82"/>
      <c r="AF1385" s="82"/>
      <c r="AG1385" s="82"/>
    </row>
    <row r="1386" spans="1:33" ht="38.5" hidden="1">
      <c r="A1386" s="146">
        <v>44557</v>
      </c>
      <c r="B1386" s="82" t="s">
        <v>4070</v>
      </c>
      <c r="C1386" s="82" t="s">
        <v>155</v>
      </c>
      <c r="D1386" s="82" t="s">
        <v>79</v>
      </c>
      <c r="E1386" s="82"/>
      <c r="F1386" s="17" t="str">
        <f t="shared" si="49"/>
        <v>Đã nhận được CV</v>
      </c>
      <c r="G1386" s="147" t="s">
        <v>5142</v>
      </c>
      <c r="H1386" s="208">
        <v>916112088</v>
      </c>
      <c r="I1386" s="220" t="s">
        <v>5143</v>
      </c>
      <c r="J1386" s="150"/>
      <c r="K1386" s="157" t="s">
        <v>5144</v>
      </c>
      <c r="L1386" s="152" t="str">
        <f ca="1">IFERROR(__xludf.DUMMYFUNCTION("if(or(countifs($H$3:H305,H305)&gt;1, countifs($I$3:I305,I305)&gt;1),""Trùng"",if(or(COUNTIFS('Data tổng'!$I:$I,$I305)&gt;1,COUNTIFS('Data tổng'!$H:$H,$H305)&gt;1),""Trùng ""&amp;FILTER('Data tổng'!$B:$B,'Data tổng'!$I:$I=$I305,'Data tổng'!$B:$B&lt;&gt;$B305),""ok""))"),"ok")</f>
        <v>ok</v>
      </c>
      <c r="M1386" s="147" t="s">
        <v>40</v>
      </c>
      <c r="N1386" s="82" t="s">
        <v>243</v>
      </c>
      <c r="O1386" s="82"/>
      <c r="P1386" s="82"/>
      <c r="Q1386" s="82"/>
      <c r="R1386" s="82"/>
      <c r="S1386" s="82"/>
      <c r="T1386" s="82"/>
      <c r="U1386" s="153" t="s">
        <v>5133</v>
      </c>
      <c r="V1386" s="154"/>
      <c r="W1386" s="82"/>
      <c r="X1386" s="155"/>
      <c r="Y1386" s="160"/>
      <c r="Z1386" s="82"/>
      <c r="AA1386" s="82"/>
      <c r="AB1386" s="82"/>
      <c r="AC1386" s="82"/>
      <c r="AD1386" s="82"/>
      <c r="AE1386" s="82"/>
      <c r="AF1386" s="82"/>
      <c r="AG1386" s="82"/>
    </row>
    <row r="1387" spans="1:33" ht="101" hidden="1">
      <c r="A1387" s="146">
        <v>44557</v>
      </c>
      <c r="B1387" s="82" t="s">
        <v>4070</v>
      </c>
      <c r="C1387" s="82" t="s">
        <v>155</v>
      </c>
      <c r="D1387" s="82" t="s">
        <v>79</v>
      </c>
      <c r="E1387" s="82"/>
      <c r="F1387" s="17" t="str">
        <f t="shared" si="49"/>
        <v>Đã nhận được CV</v>
      </c>
      <c r="G1387" s="147" t="s">
        <v>5145</v>
      </c>
      <c r="H1387" s="208">
        <v>962991752</v>
      </c>
      <c r="I1387" s="148" t="s">
        <v>2295</v>
      </c>
      <c r="J1387" s="150"/>
      <c r="K1387" s="157" t="s">
        <v>5146</v>
      </c>
      <c r="L1387" s="152" t="str">
        <f ca="1">IFERROR(__xludf.DUMMYFUNCTION("if(or(countifs($H$3:H306,H306)&gt;1, countifs($I$3:I306,I306)&gt;1),""Trùng"",if(or(COUNTIFS('Data tổng'!$I:$I,$I306)&gt;1,COUNTIFS('Data tổng'!$H:$H,$H306)&gt;1),""Trùng ""&amp;FILTER('Data tổng'!$B:$B,'Data tổng'!$I:$I=$I306,'Data tổng'!$B:$B&lt;&gt;$B306),""ok""))"),"ok")</f>
        <v>ok</v>
      </c>
      <c r="M1387" s="147" t="s">
        <v>40</v>
      </c>
      <c r="N1387" s="82" t="s">
        <v>243</v>
      </c>
      <c r="O1387" s="82"/>
      <c r="P1387" s="82"/>
      <c r="Q1387" s="82"/>
      <c r="R1387" s="82"/>
      <c r="S1387" s="82"/>
      <c r="T1387" s="82"/>
      <c r="U1387" s="153" t="s">
        <v>5147</v>
      </c>
      <c r="V1387" s="154"/>
      <c r="W1387" s="82"/>
      <c r="X1387" s="155"/>
      <c r="Y1387" s="160"/>
      <c r="Z1387" s="82"/>
      <c r="AA1387" s="82"/>
      <c r="AB1387" s="82"/>
      <c r="AC1387" s="82"/>
      <c r="AD1387" s="82"/>
      <c r="AE1387" s="82"/>
      <c r="AF1387" s="82"/>
      <c r="AG1387" s="82"/>
    </row>
    <row r="1388" spans="1:33" ht="288.5" hidden="1">
      <c r="A1388" s="146">
        <v>44557</v>
      </c>
      <c r="B1388" s="82" t="s">
        <v>4070</v>
      </c>
      <c r="C1388" s="82" t="s">
        <v>250</v>
      </c>
      <c r="D1388" s="82" t="s">
        <v>79</v>
      </c>
      <c r="E1388" s="82"/>
      <c r="F1388" s="17" t="str">
        <f t="shared" si="49"/>
        <v>Đã nhận được CV</v>
      </c>
      <c r="G1388" s="147" t="s">
        <v>5148</v>
      </c>
      <c r="H1388" s="208">
        <v>981921605</v>
      </c>
      <c r="I1388" s="222" t="s">
        <v>5149</v>
      </c>
      <c r="J1388" s="150"/>
      <c r="K1388" s="157" t="s">
        <v>5150</v>
      </c>
      <c r="L1388" s="152" t="str">
        <f ca="1">IFERROR(__xludf.DUMMYFUNCTION("if(or(countifs($H$3:H307,H307)&gt;1, countifs($I$3:I307,I307)&gt;1),""Trùng"",if(or(COUNTIFS('Data tổng'!$I:$I,$I307)&gt;1,COUNTIFS('Data tổng'!$H:$H,$H307)&gt;1),""Trùng ""&amp;FILTER('Data tổng'!$B:$B,'Data tổng'!$I:$I=$I307,'Data tổng'!$B:$B&lt;&gt;$B307),""ok""))"),"ok")</f>
        <v>ok</v>
      </c>
      <c r="M1388" s="147" t="s">
        <v>112</v>
      </c>
      <c r="N1388" s="82"/>
      <c r="O1388" s="82"/>
      <c r="P1388" s="82"/>
      <c r="Q1388" s="82"/>
      <c r="R1388" s="82"/>
      <c r="S1388" s="82"/>
      <c r="T1388" s="82"/>
      <c r="U1388" s="153" t="s">
        <v>5151</v>
      </c>
      <c r="V1388" s="154"/>
      <c r="W1388" s="82"/>
      <c r="X1388" s="155"/>
      <c r="Y1388" s="160"/>
      <c r="Z1388" s="82"/>
      <c r="AA1388" s="82"/>
      <c r="AB1388" s="82"/>
      <c r="AC1388" s="82"/>
      <c r="AD1388" s="82"/>
      <c r="AE1388" s="82"/>
      <c r="AF1388" s="82"/>
      <c r="AG1388" s="82"/>
    </row>
    <row r="1389" spans="1:33" ht="63.5" hidden="1">
      <c r="A1389" s="146">
        <v>44557</v>
      </c>
      <c r="B1389" s="82" t="s">
        <v>4070</v>
      </c>
      <c r="C1389" s="82" t="s">
        <v>1056</v>
      </c>
      <c r="D1389" s="82" t="s">
        <v>417</v>
      </c>
      <c r="E1389" s="82"/>
      <c r="F1389" s="17" t="str">
        <f t="shared" si="49"/>
        <v>Đã nhận được CV</v>
      </c>
      <c r="G1389" s="147" t="s">
        <v>5152</v>
      </c>
      <c r="H1389" s="208">
        <v>395358496</v>
      </c>
      <c r="I1389" s="149" t="s">
        <v>5153</v>
      </c>
      <c r="J1389" s="150"/>
      <c r="K1389" s="157" t="s">
        <v>5154</v>
      </c>
      <c r="L1389" s="152" t="str">
        <f ca="1">IFERROR(__xludf.DUMMYFUNCTION("if(or(countifs($H$3:H308,H308)&gt;1, countifs($I$3:I308,I308)&gt;1),""Trùng"",if(or(COUNTIFS('Data tổng'!$I:$I,$I308)&gt;1,COUNTIFS('Data tổng'!$H:$H,$H308)&gt;1),""Trùng ""&amp;FILTER('Data tổng'!$B:$B,'Data tổng'!$I:$I=$I308,'Data tổng'!$B:$B&lt;&gt;$B308),""ok""))"),"ok")</f>
        <v>ok</v>
      </c>
      <c r="M1389" s="147" t="s">
        <v>40</v>
      </c>
      <c r="N1389" s="82" t="s">
        <v>243</v>
      </c>
      <c r="O1389" s="82"/>
      <c r="P1389" s="82"/>
      <c r="Q1389" s="82" t="s">
        <v>62</v>
      </c>
      <c r="R1389" s="82"/>
      <c r="S1389" s="82"/>
      <c r="T1389" s="82"/>
      <c r="U1389" s="153" t="s">
        <v>5155</v>
      </c>
      <c r="V1389" s="154"/>
      <c r="W1389" s="82"/>
      <c r="X1389" s="155"/>
      <c r="Y1389" s="160"/>
      <c r="Z1389" s="82"/>
      <c r="AA1389" s="82"/>
      <c r="AB1389" s="82"/>
      <c r="AC1389" s="82"/>
      <c r="AD1389" s="82"/>
      <c r="AE1389" s="82"/>
      <c r="AF1389" s="82"/>
      <c r="AG1389" s="82"/>
    </row>
    <row r="1390" spans="1:33" ht="38.5" hidden="1">
      <c r="A1390" s="146">
        <v>44557</v>
      </c>
      <c r="B1390" s="82" t="s">
        <v>4070</v>
      </c>
      <c r="C1390" s="82" t="s">
        <v>155</v>
      </c>
      <c r="D1390" s="82" t="s">
        <v>1455</v>
      </c>
      <c r="E1390" s="82"/>
      <c r="F1390" s="17" t="str">
        <f t="shared" si="49"/>
        <v>Đã nhận được CV</v>
      </c>
      <c r="G1390" s="147" t="s">
        <v>5156</v>
      </c>
      <c r="H1390" s="208">
        <v>385019943</v>
      </c>
      <c r="I1390" s="172" t="s">
        <v>5157</v>
      </c>
      <c r="J1390" s="150"/>
      <c r="K1390" s="157" t="s">
        <v>5158</v>
      </c>
      <c r="L1390" s="152" t="str">
        <f ca="1">IFERROR(__xludf.DUMMYFUNCTION("if(or(countifs($H$3:H309,H309)&gt;1, countifs($I$3:I309,I309)&gt;1),""Trùng"",if(or(COUNTIFS('Data tổng'!$I:$I,$I309)&gt;1,COUNTIFS('Data tổng'!$H:$H,$H309)&gt;1),""Trùng ""&amp;FILTER('Data tổng'!$B:$B,'Data tổng'!$I:$I=$I309,'Data tổng'!$B:$B&lt;&gt;$B309),""ok""))"),"ok")</f>
        <v>ok</v>
      </c>
      <c r="M1390" s="147" t="s">
        <v>40</v>
      </c>
      <c r="N1390" s="82" t="s">
        <v>243</v>
      </c>
      <c r="O1390" s="82"/>
      <c r="P1390" s="82"/>
      <c r="Q1390" s="82" t="s">
        <v>70</v>
      </c>
      <c r="R1390" s="82" t="s">
        <v>44</v>
      </c>
      <c r="S1390" s="82"/>
      <c r="T1390" s="82"/>
      <c r="U1390" s="153" t="s">
        <v>5159</v>
      </c>
      <c r="V1390" s="154"/>
      <c r="W1390" s="82"/>
      <c r="X1390" s="155"/>
      <c r="Y1390" s="160"/>
      <c r="Z1390" s="82"/>
      <c r="AA1390" s="82"/>
      <c r="AB1390" s="82"/>
      <c r="AC1390" s="82"/>
      <c r="AD1390" s="82"/>
      <c r="AE1390" s="82"/>
      <c r="AF1390" s="82"/>
      <c r="AG1390" s="82"/>
    </row>
    <row r="1391" spans="1:33" ht="51" hidden="1">
      <c r="A1391" s="146">
        <v>44557</v>
      </c>
      <c r="B1391" s="82" t="s">
        <v>4070</v>
      </c>
      <c r="C1391" s="82" t="s">
        <v>155</v>
      </c>
      <c r="D1391" s="82" t="s">
        <v>1455</v>
      </c>
      <c r="E1391" s="82"/>
      <c r="F1391" s="17" t="str">
        <f t="shared" si="49"/>
        <v>Đã nhận được CV</v>
      </c>
      <c r="G1391" s="147" t="s">
        <v>5160</v>
      </c>
      <c r="H1391" s="208">
        <v>972342068</v>
      </c>
      <c r="I1391" s="149" t="s">
        <v>5161</v>
      </c>
      <c r="J1391" s="150"/>
      <c r="K1391" s="157" t="s">
        <v>5162</v>
      </c>
      <c r="L1391" s="152" t="str">
        <f ca="1">IFERROR(__xludf.DUMMYFUNCTION("if(or(countifs($H$3:H310,H310)&gt;1, countifs($I$3:I310,I310)&gt;1),""Trùng"",if(or(COUNTIFS('Data tổng'!$I:$I,$I310)&gt;1,COUNTIFS('Data tổng'!$H:$H,$H310)&gt;1),""Trùng ""&amp;FILTER('Data tổng'!$B:$B,'Data tổng'!$I:$I=$I310,'Data tổng'!$B:$B&lt;&gt;$B310),""ok""))"),"ok")</f>
        <v>ok</v>
      </c>
      <c r="M1391" s="147" t="s">
        <v>40</v>
      </c>
      <c r="N1391" s="82" t="s">
        <v>243</v>
      </c>
      <c r="O1391" s="82"/>
      <c r="P1391" s="82"/>
      <c r="Q1391" s="82" t="s">
        <v>70</v>
      </c>
      <c r="R1391" s="82"/>
      <c r="S1391" s="82"/>
      <c r="T1391" s="82"/>
      <c r="U1391" s="153" t="s">
        <v>5163</v>
      </c>
      <c r="V1391" s="154"/>
      <c r="W1391" s="82"/>
      <c r="X1391" s="155"/>
      <c r="Y1391" s="160"/>
      <c r="Z1391" s="82"/>
      <c r="AA1391" s="82"/>
      <c r="AB1391" s="82"/>
      <c r="AC1391" s="82"/>
      <c r="AD1391" s="82"/>
      <c r="AE1391" s="82"/>
      <c r="AF1391" s="82"/>
      <c r="AG1391" s="82"/>
    </row>
    <row r="1392" spans="1:33" ht="38.5" hidden="1">
      <c r="A1392" s="146">
        <v>44557</v>
      </c>
      <c r="B1392" s="82" t="s">
        <v>4070</v>
      </c>
      <c r="C1392" s="82" t="s">
        <v>155</v>
      </c>
      <c r="D1392" s="82" t="s">
        <v>79</v>
      </c>
      <c r="E1392" s="82"/>
      <c r="F1392" s="17" t="str">
        <f t="shared" si="49"/>
        <v>Đã nhận được CV</v>
      </c>
      <c r="G1392" s="147" t="s">
        <v>5164</v>
      </c>
      <c r="H1392" s="208">
        <v>394959966</v>
      </c>
      <c r="I1392" s="149" t="s">
        <v>5165</v>
      </c>
      <c r="J1392" s="150"/>
      <c r="K1392" s="157" t="s">
        <v>5166</v>
      </c>
      <c r="L1392" s="152" t="str">
        <f ca="1">IFERROR(__xludf.DUMMYFUNCTION("if(or(countifs($H$3:H311,H311)&gt;1, countifs($I$3:I311,I311)&gt;1),""Trùng"",if(or(COUNTIFS('Data tổng'!$I:$I,$I311)&gt;1,COUNTIFS('Data tổng'!$H:$H,$H311)&gt;1),""Trùng ""&amp;FILTER('Data tổng'!$B:$B,'Data tổng'!$I:$I=$I311,'Data tổng'!$B:$B&lt;&gt;$B311),""ok""))"),"ok")</f>
        <v>ok</v>
      </c>
      <c r="M1392" s="147" t="s">
        <v>40</v>
      </c>
      <c r="N1392" s="82" t="s">
        <v>243</v>
      </c>
      <c r="O1392" s="82"/>
      <c r="P1392" s="82"/>
      <c r="Q1392" s="82" t="s">
        <v>44</v>
      </c>
      <c r="R1392" s="82"/>
      <c r="S1392" s="82"/>
      <c r="T1392" s="82"/>
      <c r="U1392" s="153" t="s">
        <v>5133</v>
      </c>
      <c r="V1392" s="154"/>
      <c r="W1392" s="82"/>
      <c r="X1392" s="155"/>
      <c r="Y1392" s="160"/>
      <c r="Z1392" s="82"/>
      <c r="AA1392" s="82"/>
      <c r="AB1392" s="82"/>
      <c r="AC1392" s="82"/>
      <c r="AD1392" s="82"/>
      <c r="AE1392" s="82"/>
      <c r="AF1392" s="82"/>
      <c r="AG1392" s="82"/>
    </row>
    <row r="1393" spans="1:33" ht="226" hidden="1">
      <c r="A1393" s="146">
        <v>44557</v>
      </c>
      <c r="B1393" s="82" t="s">
        <v>4070</v>
      </c>
      <c r="C1393" s="82" t="s">
        <v>456</v>
      </c>
      <c r="D1393" s="82" t="s">
        <v>417</v>
      </c>
      <c r="E1393" s="82"/>
      <c r="F1393" s="17" t="str">
        <f t="shared" si="49"/>
        <v>Fail Phỏng vấn</v>
      </c>
      <c r="G1393" s="147" t="s">
        <v>5167</v>
      </c>
      <c r="H1393" s="208">
        <v>936871666</v>
      </c>
      <c r="I1393" s="149" t="s">
        <v>5168</v>
      </c>
      <c r="J1393" s="150"/>
      <c r="K1393" s="157" t="s">
        <v>5169</v>
      </c>
      <c r="L1393" s="152" t="str">
        <f ca="1">IFERROR(__xludf.DUMMYFUNCTION("if(or(countifs($H$3:H312,H312)&gt;1, countifs($I$3:I312,I312)&gt;1),""Trùng"",if(or(COUNTIFS('Data tổng'!$I:$I,$I312)&gt;1,COUNTIFS('Data tổng'!$H:$H,$H312)&gt;1),""Trùng ""&amp;FILTER('Data tổng'!$B:$B,'Data tổng'!$I:$I=$I312,'Data tổng'!$B:$B&lt;&gt;$B312),""ok""))"),"ok")</f>
        <v>ok</v>
      </c>
      <c r="M1393" s="147" t="s">
        <v>112</v>
      </c>
      <c r="N1393" s="82"/>
      <c r="O1393" s="82"/>
      <c r="P1393" s="82"/>
      <c r="Q1393" s="82" t="s">
        <v>44</v>
      </c>
      <c r="R1393" s="82" t="s">
        <v>207</v>
      </c>
      <c r="S1393" s="82"/>
      <c r="T1393" s="82"/>
      <c r="U1393" s="153" t="s">
        <v>5170</v>
      </c>
      <c r="V1393" s="154"/>
      <c r="W1393" s="82" t="s">
        <v>57</v>
      </c>
      <c r="X1393" s="155">
        <v>44559</v>
      </c>
      <c r="Y1393" s="156">
        <v>0.70833333333333337</v>
      </c>
      <c r="Z1393" s="82" t="s">
        <v>4843</v>
      </c>
      <c r="AA1393" s="82" t="s">
        <v>47</v>
      </c>
      <c r="AB1393" s="82"/>
      <c r="AC1393" s="82"/>
      <c r="AD1393" s="82"/>
      <c r="AE1393" s="82"/>
      <c r="AF1393" s="82"/>
      <c r="AG1393" s="82"/>
    </row>
    <row r="1394" spans="1:33" ht="76" hidden="1">
      <c r="A1394" s="171">
        <v>44558</v>
      </c>
      <c r="B1394" s="82" t="s">
        <v>4070</v>
      </c>
      <c r="C1394" s="82" t="s">
        <v>155</v>
      </c>
      <c r="D1394" s="82" t="s">
        <v>79</v>
      </c>
      <c r="E1394" s="82"/>
      <c r="F1394" s="17" t="str">
        <f t="shared" si="49"/>
        <v>Đã nhận được CV</v>
      </c>
      <c r="G1394" s="147" t="s">
        <v>5171</v>
      </c>
      <c r="H1394" s="208">
        <v>374458344</v>
      </c>
      <c r="I1394" s="148" t="s">
        <v>5172</v>
      </c>
      <c r="J1394" s="150"/>
      <c r="K1394" s="157" t="s">
        <v>5173</v>
      </c>
      <c r="L1394" s="152" t="str">
        <f ca="1">IFERROR(__xludf.DUMMYFUNCTION("if(or(countifs($H$3:H313,H313)&gt;1, countifs($I$3:I313,I313)&gt;1),""Trùng"",if(or(COUNTIFS('Data tổng'!$I:$I,$I313)&gt;1,COUNTIFS('Data tổng'!$H:$H,$H313)&gt;1),""Trùng ""&amp;FILTER('Data tổng'!$B:$B,'Data tổng'!$I:$I=$I313,'Data tổng'!$B:$B&lt;&gt;$B313),""ok""))"),"ok")</f>
        <v>ok</v>
      </c>
      <c r="M1394" s="147" t="s">
        <v>40</v>
      </c>
      <c r="N1394" s="82" t="s">
        <v>243</v>
      </c>
      <c r="O1394" s="82"/>
      <c r="P1394" s="82"/>
      <c r="Q1394" s="82" t="s">
        <v>44</v>
      </c>
      <c r="R1394" s="82"/>
      <c r="S1394" s="82"/>
      <c r="T1394" s="82"/>
      <c r="U1394" s="153" t="s">
        <v>5174</v>
      </c>
      <c r="V1394" s="154"/>
      <c r="W1394" s="82"/>
      <c r="X1394" s="155"/>
      <c r="Y1394" s="160"/>
      <c r="Z1394" s="82"/>
      <c r="AA1394" s="82"/>
      <c r="AB1394" s="82"/>
      <c r="AC1394" s="82"/>
      <c r="AD1394" s="82"/>
      <c r="AE1394" s="82"/>
      <c r="AF1394" s="82"/>
      <c r="AG1394" s="82"/>
    </row>
    <row r="1395" spans="1:33" ht="38.5" hidden="1">
      <c r="A1395" s="171">
        <v>44558</v>
      </c>
      <c r="B1395" s="82" t="s">
        <v>4070</v>
      </c>
      <c r="C1395" s="82" t="s">
        <v>155</v>
      </c>
      <c r="D1395" s="82" t="s">
        <v>417</v>
      </c>
      <c r="E1395" s="82"/>
      <c r="F1395" s="17" t="str">
        <f t="shared" si="49"/>
        <v>Đã nhận được CV</v>
      </c>
      <c r="G1395" s="147" t="s">
        <v>4079</v>
      </c>
      <c r="H1395" s="208">
        <v>967218796</v>
      </c>
      <c r="I1395" s="149" t="s">
        <v>5175</v>
      </c>
      <c r="J1395" s="150"/>
      <c r="K1395" s="157" t="s">
        <v>5176</v>
      </c>
      <c r="L1395" s="152" t="str">
        <f ca="1">IFERROR(__xludf.DUMMYFUNCTION("if(or(countifs($H$3:H314,H314)&gt;1, countifs($I$3:I314,I314)&gt;1),""Trùng"",if(or(COUNTIFS('Data tổng'!$I:$I,$I314)&gt;1,COUNTIFS('Data tổng'!$H:$H,$H314)&gt;1),""Trùng ""&amp;FILTER('Data tổng'!$B:$B,'Data tổng'!$I:$I=$I314,'Data tổng'!$B:$B&lt;&gt;$B314),""ok""))"),"ok")</f>
        <v>ok</v>
      </c>
      <c r="M1395" s="147" t="s">
        <v>40</v>
      </c>
      <c r="N1395" s="82" t="s">
        <v>243</v>
      </c>
      <c r="O1395" s="82"/>
      <c r="P1395" s="82"/>
      <c r="Q1395" s="82" t="s">
        <v>44</v>
      </c>
      <c r="R1395" s="82"/>
      <c r="S1395" s="82"/>
      <c r="T1395" s="82"/>
      <c r="U1395" s="153" t="s">
        <v>5133</v>
      </c>
      <c r="V1395" s="154"/>
      <c r="W1395" s="82"/>
      <c r="X1395" s="155"/>
      <c r="Y1395" s="160"/>
      <c r="Z1395" s="82"/>
      <c r="AA1395" s="82"/>
      <c r="AB1395" s="82"/>
      <c r="AC1395" s="82"/>
      <c r="AD1395" s="82"/>
      <c r="AE1395" s="82"/>
      <c r="AF1395" s="82"/>
      <c r="AG1395" s="82"/>
    </row>
    <row r="1396" spans="1:33" ht="26" hidden="1">
      <c r="A1396" s="146">
        <v>44560</v>
      </c>
      <c r="B1396" s="82" t="s">
        <v>4070</v>
      </c>
      <c r="C1396" s="82" t="s">
        <v>155</v>
      </c>
      <c r="D1396" s="82" t="s">
        <v>79</v>
      </c>
      <c r="E1396" s="82"/>
      <c r="F1396" s="17" t="str">
        <f t="shared" si="49"/>
        <v>Đã nhận được CV</v>
      </c>
      <c r="G1396" s="147" t="s">
        <v>350</v>
      </c>
      <c r="H1396" s="208">
        <v>382739666</v>
      </c>
      <c r="I1396" s="149" t="s">
        <v>5177</v>
      </c>
      <c r="J1396" s="150"/>
      <c r="K1396" s="157" t="s">
        <v>5178</v>
      </c>
      <c r="L1396" s="152" t="str">
        <f ca="1">IFERROR(__xludf.DUMMYFUNCTION("if(or(countifs($H$3:H315,H315)&gt;1, countifs($I$3:I315,I315)&gt;1),""Trùng"",if(or(COUNTIFS('Data tổng'!$I:$I,$I315)&gt;1,COUNTIFS('Data tổng'!$H:$H,$H315)&gt;1),""Trùng ""&amp;FILTER('Data tổng'!$B:$B,'Data tổng'!$I:$I=$I315,'Data tổng'!$B:$B&lt;&gt;$B315),""ok""))"),"ok")</f>
        <v>ok</v>
      </c>
      <c r="M1396" s="147" t="s">
        <v>40</v>
      </c>
      <c r="N1396" s="82" t="s">
        <v>243</v>
      </c>
      <c r="O1396" s="82"/>
      <c r="P1396" s="82"/>
      <c r="Q1396" s="82" t="s">
        <v>44</v>
      </c>
      <c r="R1396" s="82"/>
      <c r="S1396" s="82"/>
      <c r="T1396" s="82"/>
      <c r="U1396" s="153" t="s">
        <v>5179</v>
      </c>
      <c r="V1396" s="154"/>
      <c r="W1396" s="82"/>
      <c r="X1396" s="155"/>
      <c r="Y1396" s="160"/>
      <c r="Z1396" s="82"/>
      <c r="AA1396" s="82"/>
      <c r="AB1396" s="82"/>
      <c r="AC1396" s="82"/>
      <c r="AD1396" s="82"/>
      <c r="AE1396" s="82"/>
      <c r="AF1396" s="82"/>
      <c r="AG1396" s="82"/>
    </row>
    <row r="1397" spans="1:33" ht="26" hidden="1">
      <c r="A1397" s="146">
        <v>44560</v>
      </c>
      <c r="B1397" s="82" t="s">
        <v>4070</v>
      </c>
      <c r="C1397" s="82" t="s">
        <v>155</v>
      </c>
      <c r="D1397" s="82" t="s">
        <v>417</v>
      </c>
      <c r="E1397" s="82"/>
      <c r="F1397" s="17" t="str">
        <f t="shared" si="49"/>
        <v>Đã nhận được CV</v>
      </c>
      <c r="G1397" s="147" t="s">
        <v>5180</v>
      </c>
      <c r="H1397" s="208">
        <v>355943966</v>
      </c>
      <c r="I1397" s="149" t="s">
        <v>5181</v>
      </c>
      <c r="J1397" s="150"/>
      <c r="K1397" s="157" t="s">
        <v>5182</v>
      </c>
      <c r="L1397" s="152" t="str">
        <f ca="1">IFERROR(__xludf.DUMMYFUNCTION("if(or(countifs($H$3:H316,H316)&gt;1, countifs($I$3:I316,I316)&gt;1),""Trùng"",if(or(COUNTIFS('Data tổng'!$I:$I,$I316)&gt;1,COUNTIFS('Data tổng'!$H:$H,$H316)&gt;1),""Trùng ""&amp;FILTER('Data tổng'!$B:$B,'Data tổng'!$I:$I=$I316,'Data tổng'!$B:$B&lt;&gt;$B316),""ok""))"),"ok")</f>
        <v>ok</v>
      </c>
      <c r="M1397" s="147" t="s">
        <v>40</v>
      </c>
      <c r="N1397" s="82" t="s">
        <v>243</v>
      </c>
      <c r="O1397" s="82"/>
      <c r="P1397" s="82"/>
      <c r="Q1397" s="82" t="s">
        <v>44</v>
      </c>
      <c r="R1397" s="82"/>
      <c r="S1397" s="82"/>
      <c r="T1397" s="82"/>
      <c r="U1397" s="153" t="s">
        <v>5179</v>
      </c>
      <c r="V1397" s="154"/>
      <c r="W1397" s="82"/>
      <c r="X1397" s="155"/>
      <c r="Y1397" s="160"/>
      <c r="Z1397" s="82"/>
      <c r="AA1397" s="82"/>
      <c r="AB1397" s="82"/>
      <c r="AC1397" s="82"/>
      <c r="AD1397" s="82"/>
      <c r="AE1397" s="82"/>
      <c r="AF1397" s="82"/>
      <c r="AG1397" s="82"/>
    </row>
    <row r="1398" spans="1:33" ht="326">
      <c r="A1398" s="177">
        <v>44609</v>
      </c>
      <c r="B1398" s="82" t="s">
        <v>4070</v>
      </c>
      <c r="C1398" s="82" t="s">
        <v>155</v>
      </c>
      <c r="D1398" s="82" t="s">
        <v>79</v>
      </c>
      <c r="E1398" s="82"/>
      <c r="F1398" s="17" t="str">
        <f t="shared" si="49"/>
        <v>Fail Phỏng vấn</v>
      </c>
      <c r="G1398" s="147" t="s">
        <v>5183</v>
      </c>
      <c r="H1398" s="208">
        <v>969308235</v>
      </c>
      <c r="I1398" s="168" t="s">
        <v>5184</v>
      </c>
      <c r="J1398" s="150"/>
      <c r="K1398" s="157" t="s">
        <v>5185</v>
      </c>
      <c r="L1398" s="152" t="str">
        <f ca="1">IFERROR(__xludf.DUMMYFUNCTION("if(or(countifs($H$3:H317,H317)&gt;1, countifs($I$3:I317,I317)&gt;1),""Trùng"",if(or(COUNTIFS('Data tổng'!$I:$I,$I317)&gt;1,COUNTIFS('Data tổng'!$H:$H,$H317)&gt;1),""Trùng ""&amp;FILTER('Data tổng'!$B:$B,'Data tổng'!$I:$I=$I317,'Data tổng'!$B:$B&lt;&gt;$B317),""ok""))"),"ok")</f>
        <v>ok</v>
      </c>
      <c r="M1398" s="147" t="s">
        <v>40</v>
      </c>
      <c r="N1398" s="82" t="s">
        <v>243</v>
      </c>
      <c r="O1398" s="82"/>
      <c r="P1398" s="82"/>
      <c r="Q1398" s="82" t="s">
        <v>44</v>
      </c>
      <c r="R1398" s="82"/>
      <c r="S1398" s="82"/>
      <c r="T1398" s="82"/>
      <c r="U1398" s="201" t="s">
        <v>5186</v>
      </c>
      <c r="V1398" s="154"/>
      <c r="W1398" s="82" t="s">
        <v>57</v>
      </c>
      <c r="X1398" s="155">
        <v>44610</v>
      </c>
      <c r="Y1398" s="156">
        <v>0.625</v>
      </c>
      <c r="Z1398" s="82" t="s">
        <v>2883</v>
      </c>
      <c r="AA1398" s="82" t="s">
        <v>47</v>
      </c>
      <c r="AB1398" s="82"/>
      <c r="AC1398" s="82"/>
      <c r="AD1398" s="82"/>
      <c r="AE1398" s="82"/>
      <c r="AF1398" s="82"/>
      <c r="AG1398" s="82"/>
    </row>
    <row r="1399" spans="1:33" ht="138.5" hidden="1">
      <c r="A1399" s="146">
        <v>44560</v>
      </c>
      <c r="B1399" s="82" t="s">
        <v>4070</v>
      </c>
      <c r="C1399" s="82" t="s">
        <v>456</v>
      </c>
      <c r="D1399" s="82" t="s">
        <v>2055</v>
      </c>
      <c r="E1399" s="82"/>
      <c r="F1399" s="17" t="str">
        <f t="shared" si="49"/>
        <v>Không onboard</v>
      </c>
      <c r="G1399" s="147" t="s">
        <v>5187</v>
      </c>
      <c r="H1399" s="208">
        <v>982161919</v>
      </c>
      <c r="I1399" s="148" t="s">
        <v>5188</v>
      </c>
      <c r="J1399" s="150"/>
      <c r="K1399" s="151" t="s">
        <v>5189</v>
      </c>
      <c r="L1399" s="152" t="str">
        <f ca="1">IFERROR(__xludf.DUMMYFUNCTION("if(or(countifs($H$3:H318,H318)&gt;1, countifs($I$3:I318,I318)&gt;1),""Trùng"",if(or(COUNTIFS('Data tổng'!$I:$I,$I318)&gt;1,COUNTIFS('Data tổng'!$H:$H,$H318)&gt;1),""Trùng ""&amp;FILTER('Data tổng'!$B:$B,'Data tổng'!$I:$I=$I318,'Data tổng'!$B:$B&lt;&gt;$B318),""ok""))"),"ok")</f>
        <v>ok</v>
      </c>
      <c r="M1399" s="147" t="s">
        <v>40</v>
      </c>
      <c r="N1399" s="82" t="s">
        <v>243</v>
      </c>
      <c r="O1399" s="82"/>
      <c r="P1399" s="82"/>
      <c r="Q1399" s="82"/>
      <c r="R1399" s="82"/>
      <c r="S1399" s="82"/>
      <c r="T1399" s="82"/>
      <c r="U1399" s="153" t="s">
        <v>5190</v>
      </c>
      <c r="V1399" s="154"/>
      <c r="W1399" s="82" t="s">
        <v>57</v>
      </c>
      <c r="X1399" s="155">
        <v>44565</v>
      </c>
      <c r="Y1399" s="156">
        <v>0.72916666666666663</v>
      </c>
      <c r="Z1399" s="82" t="s">
        <v>4843</v>
      </c>
      <c r="AA1399" s="82" t="s">
        <v>57</v>
      </c>
      <c r="AB1399" s="164">
        <v>44573</v>
      </c>
      <c r="AC1399" s="82" t="s">
        <v>65</v>
      </c>
      <c r="AD1399" s="164">
        <v>44621</v>
      </c>
      <c r="AE1399" s="82" t="s">
        <v>128</v>
      </c>
      <c r="AF1399" s="82"/>
      <c r="AG1399" s="165">
        <v>35000000</v>
      </c>
    </row>
    <row r="1400" spans="1:33" hidden="1">
      <c r="A1400" s="146">
        <v>44560</v>
      </c>
      <c r="B1400" s="82" t="s">
        <v>4070</v>
      </c>
      <c r="C1400" s="82" t="s">
        <v>155</v>
      </c>
      <c r="D1400" s="82" t="s">
        <v>1455</v>
      </c>
      <c r="E1400" s="82"/>
      <c r="F1400" s="17"/>
      <c r="G1400" s="147" t="s">
        <v>5191</v>
      </c>
      <c r="H1400" s="208">
        <v>982190010</v>
      </c>
      <c r="I1400" s="148" t="s">
        <v>5192</v>
      </c>
      <c r="J1400" s="150"/>
      <c r="K1400" s="157" t="s">
        <v>5193</v>
      </c>
      <c r="L1400" s="152" t="str">
        <f ca="1">IFERROR(__xludf.DUMMYFUNCTION("if(or(countifs($H$3:H319,H319)&gt;1, countifs($I$3:I319,I319)&gt;1),""Trùng"",if(or(COUNTIFS('Data tổng'!$I:$I,$I319)&gt;1,COUNTIFS('Data tổng'!$H:$H,$H319)&gt;1),""Trùng ""&amp;FILTER('Data tổng'!$B:$B,'Data tổng'!$I:$I=$I319,'Data tổng'!$B:$B&lt;&gt;$B319),""ok""))"),"ok")</f>
        <v>ok</v>
      </c>
      <c r="M1400" s="147" t="s">
        <v>40</v>
      </c>
      <c r="N1400" s="82" t="s">
        <v>243</v>
      </c>
      <c r="O1400" s="82"/>
      <c r="P1400" s="82"/>
      <c r="Q1400" s="82" t="s">
        <v>44</v>
      </c>
      <c r="R1400" s="82"/>
      <c r="S1400" s="82"/>
      <c r="T1400" s="82"/>
      <c r="U1400" s="153"/>
      <c r="V1400" s="154"/>
      <c r="W1400" s="82" t="s">
        <v>57</v>
      </c>
      <c r="X1400" s="155">
        <v>44565</v>
      </c>
      <c r="Y1400" s="156">
        <v>0.58333333333333337</v>
      </c>
      <c r="Z1400" s="82" t="s">
        <v>827</v>
      </c>
      <c r="AA1400" s="82" t="s">
        <v>47</v>
      </c>
      <c r="AB1400" s="82"/>
      <c r="AC1400" s="82"/>
      <c r="AD1400" s="82"/>
      <c r="AE1400" s="82"/>
      <c r="AF1400" s="82"/>
      <c r="AG1400" s="82"/>
    </row>
    <row r="1401" spans="1:33" ht="38.5" hidden="1">
      <c r="A1401" s="146">
        <v>44561</v>
      </c>
      <c r="B1401" s="82" t="s">
        <v>4070</v>
      </c>
      <c r="C1401" s="82" t="s">
        <v>155</v>
      </c>
      <c r="D1401" s="82" t="s">
        <v>79</v>
      </c>
      <c r="E1401" s="82"/>
      <c r="F1401" s="17" t="str">
        <f>IF(G1401="","",IF(AE1401="Yes", "Đã onboard", IF(AE1401="No", "Không onboard", IF(AC1401="Yes", "Đồng ý offer", IF(AC1401="Consider", "Cân nhắc offer",IF(AC1401="No", "Từ chối offer", IF(AA1400="Pass", "Pass Phỏng vấn", IF(AA1400="Fail", "Fail Phỏng vấn", IF(AA1400="Cancel", "Hủy Phỏng vấn", IF(AA1400="Reject", "Từ chối Phỏng vấn", IF(AA1400="Consider", "Cân nhắc KQ PV", IF(AND(X1400&lt;&gt;"",AA1400="",W1401="Pass"), "Có lịch PV",IF(W1401="Pass","Pass CV",IF(W1401="Fail","Fail CV",IF(W1401="Reject","Từ chối ứng tuyển", IF(W1401="Consider","Cân nhắc CV","Đã nhận được CV"))))))))))))))))</f>
        <v>Fail Phỏng vấn</v>
      </c>
      <c r="G1401" s="147" t="s">
        <v>5194</v>
      </c>
      <c r="H1401" s="208">
        <v>382945665</v>
      </c>
      <c r="I1401" s="149" t="s">
        <v>5195</v>
      </c>
      <c r="J1401" s="150"/>
      <c r="K1401" s="157" t="s">
        <v>5196</v>
      </c>
      <c r="L1401" s="152" t="str">
        <f ca="1">IFERROR(__xludf.DUMMYFUNCTION("if(or(countifs($H$3:H320,H320)&gt;1, countifs($I$3:I320,I320)&gt;1),""Trùng"",if(or(COUNTIFS('Data tổng'!$I:$I,$I320)&gt;1,COUNTIFS('Data tổng'!$H:$H,$H320)&gt;1),""Trùng ""&amp;FILTER('Data tổng'!$B:$B,'Data tổng'!$I:$I=$I320,'Data tổng'!$B:$B&lt;&gt;$B320),""ok""))"),"ok")</f>
        <v>ok</v>
      </c>
      <c r="M1401" s="147" t="s">
        <v>40</v>
      </c>
      <c r="N1401" s="82" t="s">
        <v>243</v>
      </c>
      <c r="O1401" s="82"/>
      <c r="P1401" s="82"/>
      <c r="Q1401" s="82"/>
      <c r="R1401" s="82"/>
      <c r="S1401" s="82"/>
      <c r="T1401" s="82"/>
      <c r="U1401" s="153"/>
      <c r="V1401" s="154"/>
      <c r="W1401" s="82"/>
      <c r="X1401" s="155"/>
      <c r="Y1401" s="160"/>
      <c r="Z1401" s="82"/>
      <c r="AA1401" s="82"/>
      <c r="AB1401" s="82"/>
      <c r="AC1401" s="82"/>
      <c r="AD1401" s="82"/>
      <c r="AE1401" s="82"/>
      <c r="AF1401" s="82"/>
      <c r="AG1401" s="82"/>
    </row>
    <row r="1402" spans="1:33" ht="26" hidden="1">
      <c r="A1402" s="146">
        <v>44561</v>
      </c>
      <c r="B1402" s="82" t="s">
        <v>4070</v>
      </c>
      <c r="C1402" s="82" t="s">
        <v>812</v>
      </c>
      <c r="D1402" s="82" t="s">
        <v>79</v>
      </c>
      <c r="E1402" s="82"/>
      <c r="F1402" s="17" t="str">
        <f t="shared" ref="F1402:F1436" si="50">IF(G1402="","",IF(AE1402="Yes", "Đã onboard", IF(AE1402="No", "Không onboard", IF(AC1402="Yes", "Đồng ý offer", IF(AC1402="Consider", "Cân nhắc offer",IF(AC1402="No", "Từ chối offer", IF(AA1402="Pass", "Pass Phỏng vấn", IF(AA1402="Fail", "Fail Phỏng vấn", IF(AA1402="Cancel", "Hủy Phỏng vấn", IF(AA1402="Reject", "Từ chối Phỏng vấn", IF(AA1402="Consider", "Cân nhắc KQ PV", IF(AND(X1402&lt;&gt;"",AA1402="",W1402="Pass"), "Có lịch PV",IF(W1402="Pass","Pass CV",IF(W1402="Fail","Fail CV",IF(W1402="Reject","Từ chối ứng tuyển", IF(W1402="Consider","Cân nhắc CV","Đã nhận được CV"))))))))))))))))</f>
        <v>Đã nhận được CV</v>
      </c>
      <c r="G1402" s="147" t="s">
        <v>5197</v>
      </c>
      <c r="H1402" s="208">
        <v>967122293</v>
      </c>
      <c r="I1402" s="149" t="s">
        <v>5198</v>
      </c>
      <c r="J1402" s="150"/>
      <c r="K1402" s="157" t="s">
        <v>5199</v>
      </c>
      <c r="L1402" s="152" t="str">
        <f ca="1">IFERROR(__xludf.DUMMYFUNCTION("if(or(countifs($H$3:H321,H321)&gt;1, countifs($I$3:I321,I321)&gt;1),""Trùng"",if(or(COUNTIFS('Data tổng'!$I:$I,$I321)&gt;1,COUNTIFS('Data tổng'!$H:$H,$H321)&gt;1),""Trùng ""&amp;FILTER('Data tổng'!$B:$B,'Data tổng'!$I:$I=$I321,'Data tổng'!$B:$B&lt;&gt;$B321),""ok""))"),"ok")</f>
        <v>ok</v>
      </c>
      <c r="M1402" s="147" t="s">
        <v>40</v>
      </c>
      <c r="N1402" s="82"/>
      <c r="O1402" s="82"/>
      <c r="P1402" s="82"/>
      <c r="Q1402" s="82"/>
      <c r="R1402" s="82"/>
      <c r="S1402" s="82"/>
      <c r="T1402" s="82"/>
      <c r="U1402" s="153"/>
      <c r="V1402" s="154"/>
      <c r="W1402" s="82"/>
      <c r="X1402" s="155"/>
      <c r="Y1402" s="160"/>
      <c r="Z1402" s="82"/>
      <c r="AA1402" s="82"/>
      <c r="AB1402" s="82"/>
      <c r="AC1402" s="82"/>
      <c r="AD1402" s="82"/>
      <c r="AE1402" s="82"/>
      <c r="AF1402" s="82"/>
      <c r="AG1402" s="82"/>
    </row>
    <row r="1403" spans="1:33" ht="276">
      <c r="A1403" s="177">
        <v>44565</v>
      </c>
      <c r="B1403" s="82" t="s">
        <v>4070</v>
      </c>
      <c r="C1403" s="82" t="s">
        <v>155</v>
      </c>
      <c r="D1403" s="82" t="s">
        <v>457</v>
      </c>
      <c r="E1403" s="82"/>
      <c r="F1403" s="17" t="str">
        <f t="shared" si="50"/>
        <v>Pass CV</v>
      </c>
      <c r="G1403" s="147" t="s">
        <v>5200</v>
      </c>
      <c r="H1403" s="208">
        <v>968910289</v>
      </c>
      <c r="I1403" s="149" t="s">
        <v>5201</v>
      </c>
      <c r="J1403" s="150"/>
      <c r="K1403" s="157" t="s">
        <v>5202</v>
      </c>
      <c r="L1403" s="152" t="str">
        <f ca="1">IFERROR(__xludf.DUMMYFUNCTION("if(or(countifs($H$3:H322,H322)&gt;1, countifs($I$3:I322,I322)&gt;1),""Trùng"",if(or(COUNTIFS('Data tổng'!$I:$I,$I322)&gt;1,COUNTIFS('Data tổng'!$H:$H,$H322)&gt;1),""Trùng ""&amp;FILTER('Data tổng'!$B:$B,'Data tổng'!$I:$I=$I322,'Data tổng'!$B:$B&lt;&gt;$B322),""ok""))"),"ok")</f>
        <v>ok</v>
      </c>
      <c r="M1403" s="147" t="s">
        <v>40</v>
      </c>
      <c r="N1403" s="82" t="s">
        <v>243</v>
      </c>
      <c r="O1403" s="82"/>
      <c r="P1403" s="82"/>
      <c r="Q1403" s="82"/>
      <c r="R1403" s="82"/>
      <c r="S1403" s="82"/>
      <c r="T1403" s="82"/>
      <c r="U1403" s="153" t="s">
        <v>5203</v>
      </c>
      <c r="V1403" s="154"/>
      <c r="W1403" s="82" t="s">
        <v>57</v>
      </c>
      <c r="X1403" s="155"/>
      <c r="Y1403" s="160"/>
      <c r="Z1403" s="82"/>
      <c r="AA1403" s="82"/>
      <c r="AB1403" s="82"/>
      <c r="AC1403" s="82"/>
      <c r="AD1403" s="82"/>
      <c r="AE1403" s="82"/>
      <c r="AF1403" s="82"/>
      <c r="AG1403" s="82"/>
    </row>
    <row r="1404" spans="1:33" ht="88.5">
      <c r="A1404" s="177">
        <v>44565</v>
      </c>
      <c r="B1404" s="82" t="s">
        <v>4070</v>
      </c>
      <c r="C1404" s="82" t="s">
        <v>155</v>
      </c>
      <c r="D1404" s="82" t="s">
        <v>2055</v>
      </c>
      <c r="E1404" s="82"/>
      <c r="F1404" s="17" t="str">
        <f t="shared" si="50"/>
        <v>Không onboard</v>
      </c>
      <c r="G1404" s="147" t="s">
        <v>5204</v>
      </c>
      <c r="H1404" s="208">
        <v>984510394</v>
      </c>
      <c r="I1404" s="149" t="s">
        <v>5205</v>
      </c>
      <c r="J1404" s="150"/>
      <c r="K1404" s="157" t="s">
        <v>5206</v>
      </c>
      <c r="L1404" s="152" t="str">
        <f ca="1">IFERROR(__xludf.DUMMYFUNCTION("if(or(countifs($H$3:H323,H323)&gt;1, countifs($I$3:I323,I323)&gt;1),""Trùng"",if(or(COUNTIFS('Data tổng'!$I:$I,$I323)&gt;1,COUNTIFS('Data tổng'!$H:$H,$H323)&gt;1),""Trùng ""&amp;FILTER('Data tổng'!$B:$B,'Data tổng'!$I:$I=$I323,'Data tổng'!$B:$B&lt;&gt;$B323),""ok""))"),"ok")</f>
        <v>ok</v>
      </c>
      <c r="M1404" s="147" t="s">
        <v>83</v>
      </c>
      <c r="N1404" s="82" t="s">
        <v>84</v>
      </c>
      <c r="O1404" s="82"/>
      <c r="P1404" s="82"/>
      <c r="Q1404" s="82"/>
      <c r="R1404" s="82"/>
      <c r="S1404" s="82"/>
      <c r="T1404" s="82"/>
      <c r="U1404" s="153" t="s">
        <v>5207</v>
      </c>
      <c r="V1404" s="154"/>
      <c r="W1404" s="82" t="s">
        <v>57</v>
      </c>
      <c r="X1404" s="155">
        <v>44565</v>
      </c>
      <c r="Y1404" s="156">
        <v>0.66666666666666663</v>
      </c>
      <c r="Z1404" s="82" t="s">
        <v>5208</v>
      </c>
      <c r="AA1404" s="82" t="s">
        <v>57</v>
      </c>
      <c r="AB1404" s="164">
        <v>44574</v>
      </c>
      <c r="AC1404" s="82" t="s">
        <v>65</v>
      </c>
      <c r="AD1404" s="164">
        <v>44621</v>
      </c>
      <c r="AE1404" s="82" t="s">
        <v>128</v>
      </c>
      <c r="AF1404" s="82" t="s">
        <v>1454</v>
      </c>
      <c r="AG1404" s="165">
        <v>33000000</v>
      </c>
    </row>
    <row r="1405" spans="1:33" ht="26">
      <c r="A1405" s="177">
        <v>44565</v>
      </c>
      <c r="B1405" s="82" t="s">
        <v>4070</v>
      </c>
      <c r="C1405" s="82" t="s">
        <v>78</v>
      </c>
      <c r="D1405" s="82" t="s">
        <v>417</v>
      </c>
      <c r="E1405" s="82"/>
      <c r="F1405" s="17" t="str">
        <f t="shared" si="50"/>
        <v>Đã nhận được CV</v>
      </c>
      <c r="G1405" s="147" t="s">
        <v>740</v>
      </c>
      <c r="H1405" s="223">
        <v>936343286</v>
      </c>
      <c r="I1405" s="148" t="s">
        <v>5209</v>
      </c>
      <c r="J1405" s="150"/>
      <c r="K1405" s="157" t="s">
        <v>5210</v>
      </c>
      <c r="L1405" s="152" t="str">
        <f ca="1">IFERROR(__xludf.DUMMYFUNCTION("if(or(countifs($H$3:H324,H324)&gt;1, countifs($I$3:I324,I324)&gt;1),""Trùng"",if(or(COUNTIFS('Data tổng'!$I:$I,$I324)&gt;1,COUNTIFS('Data tổng'!$H:$H,$H324)&gt;1),""Trùng ""&amp;FILTER('Data tổng'!$B:$B,'Data tổng'!$I:$I=$I324,'Data tổng'!$B:$B&lt;&gt;$B324),""ok""))"),"ok")</f>
        <v>ok</v>
      </c>
      <c r="M1405" s="147" t="s">
        <v>40</v>
      </c>
      <c r="N1405" s="82" t="s">
        <v>243</v>
      </c>
      <c r="O1405" s="82"/>
      <c r="P1405" s="82"/>
      <c r="Q1405" s="82"/>
      <c r="R1405" s="82"/>
      <c r="S1405" s="82"/>
      <c r="T1405" s="82"/>
      <c r="U1405" s="153"/>
      <c r="V1405" s="154"/>
      <c r="W1405" s="82"/>
      <c r="X1405" s="155"/>
      <c r="Y1405" s="160"/>
      <c r="Z1405" s="82"/>
      <c r="AA1405" s="82"/>
      <c r="AB1405" s="82"/>
      <c r="AC1405" s="82"/>
      <c r="AD1405" s="82"/>
      <c r="AE1405" s="82"/>
      <c r="AF1405" s="82"/>
      <c r="AG1405" s="82"/>
    </row>
    <row r="1406" spans="1:33" ht="75">
      <c r="A1406" s="410">
        <v>44565</v>
      </c>
      <c r="B1406" s="187" t="s">
        <v>4070</v>
      </c>
      <c r="C1406" s="187" t="s">
        <v>155</v>
      </c>
      <c r="D1406" s="187" t="s">
        <v>79</v>
      </c>
      <c r="E1406" s="187"/>
      <c r="F1406" s="17" t="str">
        <f t="shared" si="50"/>
        <v>Fail CV</v>
      </c>
      <c r="G1406" s="188" t="s">
        <v>5211</v>
      </c>
      <c r="H1406" s="208"/>
      <c r="I1406" s="190" t="s">
        <v>5212</v>
      </c>
      <c r="J1406" s="224"/>
      <c r="K1406" s="225" t="s">
        <v>5213</v>
      </c>
      <c r="L1406" s="152" t="str">
        <f ca="1">IFERROR(__xludf.DUMMYFUNCTION("if(or(countifs($H$3:H325,H325)&gt;1, countifs($I$3:I325,I325)&gt;1),""Trùng"",if(or(COUNTIFS('Data tổng'!$I:$I,$I325)&gt;1,COUNTIFS('Data tổng'!$H:$H,$H325)&gt;1),""Trùng ""&amp;FILTER('Data tổng'!$B:$B,'Data tổng'!$I:$I=$I325,'Data tổng'!$B:$B&lt;&gt;$B325),""ok""))"),"ok")</f>
        <v>ok</v>
      </c>
      <c r="M1406" s="188" t="s">
        <v>40</v>
      </c>
      <c r="N1406" s="187" t="s">
        <v>243</v>
      </c>
      <c r="O1406" s="187"/>
      <c r="P1406" s="187"/>
      <c r="Q1406" s="187"/>
      <c r="R1406" s="187"/>
      <c r="S1406" s="187"/>
      <c r="T1406" s="187"/>
      <c r="U1406" s="226" t="s">
        <v>5214</v>
      </c>
      <c r="V1406" s="194"/>
      <c r="W1406" s="187" t="s">
        <v>47</v>
      </c>
      <c r="X1406" s="227"/>
      <c r="Y1406" s="191"/>
      <c r="Z1406" s="187"/>
      <c r="AA1406" s="187"/>
      <c r="AB1406" s="187"/>
      <c r="AC1406" s="187"/>
      <c r="AD1406" s="187"/>
      <c r="AE1406" s="187"/>
      <c r="AF1406" s="187"/>
      <c r="AG1406" s="187"/>
    </row>
    <row r="1407" spans="1:33" ht="26">
      <c r="A1407" s="177">
        <v>44565</v>
      </c>
      <c r="B1407" s="82" t="s">
        <v>4070</v>
      </c>
      <c r="C1407" s="82" t="s">
        <v>1056</v>
      </c>
      <c r="D1407" s="82" t="s">
        <v>417</v>
      </c>
      <c r="E1407" s="82"/>
      <c r="F1407" s="17" t="str">
        <f t="shared" si="50"/>
        <v>Đã nhận được CV</v>
      </c>
      <c r="G1407" s="147" t="s">
        <v>5215</v>
      </c>
      <c r="H1407" s="208" t="s">
        <v>5216</v>
      </c>
      <c r="I1407" s="220" t="s">
        <v>5217</v>
      </c>
      <c r="J1407" s="150"/>
      <c r="K1407" s="157" t="s">
        <v>5218</v>
      </c>
      <c r="L1407" s="152" t="str">
        <f ca="1">IFERROR(__xludf.DUMMYFUNCTION("if(or(countifs($H$3:H326,H326)&gt;1, countifs($I$3:I326,I326)&gt;1),""Trùng"",if(or(COUNTIFS('Data tổng'!$I:$I,$I326)&gt;1,COUNTIFS('Data tổng'!$H:$H,$H326)&gt;1),""Trùng ""&amp;FILTER('Data tổng'!$B:$B,'Data tổng'!$I:$I=$I326,'Data tổng'!$B:$B&lt;&gt;$B326),""ok""))"),"ok")</f>
        <v>ok</v>
      </c>
      <c r="M1407" s="147" t="s">
        <v>40</v>
      </c>
      <c r="N1407" s="82" t="s">
        <v>243</v>
      </c>
      <c r="O1407" s="82"/>
      <c r="P1407" s="82"/>
      <c r="Q1407" s="82" t="s">
        <v>70</v>
      </c>
      <c r="R1407" s="82"/>
      <c r="S1407" s="82"/>
      <c r="T1407" s="82"/>
      <c r="U1407" s="153"/>
      <c r="V1407" s="154"/>
      <c r="W1407" s="82"/>
      <c r="X1407" s="155"/>
      <c r="Y1407" s="160"/>
      <c r="Z1407" s="82"/>
      <c r="AA1407" s="82"/>
      <c r="AB1407" s="82"/>
      <c r="AC1407" s="82"/>
      <c r="AD1407" s="82"/>
      <c r="AE1407" s="82"/>
      <c r="AF1407" s="82"/>
      <c r="AG1407" s="82"/>
    </row>
    <row r="1408" spans="1:33" ht="126">
      <c r="A1408" s="177">
        <v>44566</v>
      </c>
      <c r="B1408" s="82" t="s">
        <v>4070</v>
      </c>
      <c r="C1408" s="82" t="s">
        <v>155</v>
      </c>
      <c r="D1408" s="82" t="s">
        <v>79</v>
      </c>
      <c r="E1408" s="82"/>
      <c r="F1408" s="17" t="str">
        <f t="shared" si="50"/>
        <v>Đã nhận được CV</v>
      </c>
      <c r="G1408" s="147" t="s">
        <v>5219</v>
      </c>
      <c r="H1408" s="208">
        <v>982676254</v>
      </c>
      <c r="I1408" s="149" t="s">
        <v>5220</v>
      </c>
      <c r="J1408" s="150"/>
      <c r="K1408" s="157" t="s">
        <v>5221</v>
      </c>
      <c r="L1408" s="152" t="str">
        <f ca="1">IFERROR(__xludf.DUMMYFUNCTION("if(or(countifs($H$3:H327,H327)&gt;1, countifs($I$3:I327,I327)&gt;1),""Trùng"",if(or(COUNTIFS('Data tổng'!$I:$I,$I327)&gt;1,COUNTIFS('Data tổng'!$H:$H,$H327)&gt;1),""Trùng ""&amp;FILTER('Data tổng'!$B:$B,'Data tổng'!$I:$I=$I327,'Data tổng'!$B:$B&lt;&gt;$B327),""ok""))"),"ok")</f>
        <v>ok</v>
      </c>
      <c r="M1408" s="147" t="s">
        <v>40</v>
      </c>
      <c r="N1408" s="82" t="s">
        <v>243</v>
      </c>
      <c r="O1408" s="82"/>
      <c r="P1408" s="82"/>
      <c r="Q1408" s="82" t="s">
        <v>44</v>
      </c>
      <c r="R1408" s="82" t="s">
        <v>207</v>
      </c>
      <c r="S1408" s="82"/>
      <c r="T1408" s="82"/>
      <c r="U1408" s="153" t="s">
        <v>5222</v>
      </c>
      <c r="V1408" s="154"/>
      <c r="W1408" s="82"/>
      <c r="X1408" s="155"/>
      <c r="Y1408" s="160"/>
      <c r="Z1408" s="82"/>
      <c r="AA1408" s="82"/>
      <c r="AB1408" s="82"/>
      <c r="AC1408" s="82"/>
      <c r="AD1408" s="82"/>
      <c r="AE1408" s="82"/>
      <c r="AF1408" s="82"/>
      <c r="AG1408" s="82"/>
    </row>
    <row r="1409" spans="1:33" ht="26">
      <c r="A1409" s="177">
        <v>44566</v>
      </c>
      <c r="B1409" s="82" t="s">
        <v>4070</v>
      </c>
      <c r="C1409" s="82" t="s">
        <v>155</v>
      </c>
      <c r="D1409" s="82" t="s">
        <v>1455</v>
      </c>
      <c r="E1409" s="82"/>
      <c r="F1409" s="17" t="str">
        <f t="shared" si="50"/>
        <v>Đã nhận được CV</v>
      </c>
      <c r="G1409" s="147" t="s">
        <v>5223</v>
      </c>
      <c r="H1409" s="208">
        <v>344943641</v>
      </c>
      <c r="I1409" s="149" t="s">
        <v>5224</v>
      </c>
      <c r="J1409" s="150"/>
      <c r="K1409" s="157" t="s">
        <v>5225</v>
      </c>
      <c r="L1409" s="152" t="str">
        <f ca="1">IFERROR(__xludf.DUMMYFUNCTION("if(or(countifs($H$3:H328,H328)&gt;1, countifs($I$3:I328,I328)&gt;1),""Trùng"",if(or(COUNTIFS('Data tổng'!$I:$I,$I328)&gt;1,COUNTIFS('Data tổng'!$H:$H,$H328)&gt;1),""Trùng ""&amp;FILTER('Data tổng'!$B:$B,'Data tổng'!$I:$I=$I328,'Data tổng'!$B:$B&lt;&gt;$B328),""ok""))"),"ok")</f>
        <v>ok</v>
      </c>
      <c r="M1409" s="147" t="s">
        <v>40</v>
      </c>
      <c r="N1409" s="82" t="s">
        <v>243</v>
      </c>
      <c r="O1409" s="82"/>
      <c r="P1409" s="82"/>
      <c r="Q1409" s="82" t="s">
        <v>44</v>
      </c>
      <c r="R1409" s="82"/>
      <c r="S1409" s="82"/>
      <c r="T1409" s="82"/>
      <c r="U1409" s="153" t="s">
        <v>3598</v>
      </c>
      <c r="V1409" s="154"/>
      <c r="W1409" s="82"/>
      <c r="X1409" s="155"/>
      <c r="Y1409" s="160"/>
      <c r="Z1409" s="82"/>
      <c r="AA1409" s="82"/>
      <c r="AB1409" s="82"/>
      <c r="AC1409" s="82"/>
      <c r="AD1409" s="82"/>
      <c r="AE1409" s="82"/>
      <c r="AF1409" s="82"/>
      <c r="AG1409" s="82"/>
    </row>
    <row r="1410" spans="1:33" ht="26">
      <c r="A1410" s="177">
        <v>44566</v>
      </c>
      <c r="B1410" s="82" t="s">
        <v>4070</v>
      </c>
      <c r="C1410" s="82" t="s">
        <v>155</v>
      </c>
      <c r="D1410" s="82" t="s">
        <v>79</v>
      </c>
      <c r="E1410" s="82"/>
      <c r="F1410" s="17" t="str">
        <f t="shared" si="50"/>
        <v>Đã nhận được CV</v>
      </c>
      <c r="G1410" s="147" t="s">
        <v>5226</v>
      </c>
      <c r="H1410" s="208">
        <v>912542090</v>
      </c>
      <c r="I1410" s="149" t="s">
        <v>5227</v>
      </c>
      <c r="J1410" s="150"/>
      <c r="K1410" s="157" t="s">
        <v>5228</v>
      </c>
      <c r="L1410" s="152" t="str">
        <f ca="1">IFERROR(__xludf.DUMMYFUNCTION("if(or(countifs($H$3:H329,H329)&gt;1, countifs($I$3:I329,I329)&gt;1),""Trùng"",if(or(COUNTIFS('Data tổng'!$I:$I,$I329)&gt;1,COUNTIFS('Data tổng'!$H:$H,$H329)&gt;1),""Trùng ""&amp;FILTER('Data tổng'!$B:$B,'Data tổng'!$I:$I=$I329,'Data tổng'!$B:$B&lt;&gt;$B329),""ok""))"),"ok")</f>
        <v>ok</v>
      </c>
      <c r="M1410" s="147" t="s">
        <v>40</v>
      </c>
      <c r="N1410" s="82" t="s">
        <v>243</v>
      </c>
      <c r="O1410" s="82"/>
      <c r="P1410" s="82"/>
      <c r="Q1410" s="82"/>
      <c r="R1410" s="82"/>
      <c r="S1410" s="82"/>
      <c r="T1410" s="82"/>
      <c r="U1410" s="153" t="s">
        <v>3598</v>
      </c>
      <c r="V1410" s="154"/>
      <c r="W1410" s="82"/>
      <c r="X1410" s="155"/>
      <c r="Y1410" s="160"/>
      <c r="Z1410" s="82"/>
      <c r="AA1410" s="82"/>
      <c r="AB1410" s="82"/>
      <c r="AC1410" s="82"/>
      <c r="AD1410" s="82"/>
      <c r="AE1410" s="82"/>
      <c r="AF1410" s="82"/>
      <c r="AG1410" s="82"/>
    </row>
    <row r="1411" spans="1:33" ht="88.5">
      <c r="A1411" s="177">
        <v>44566</v>
      </c>
      <c r="B1411" s="82" t="s">
        <v>4070</v>
      </c>
      <c r="C1411" s="82" t="s">
        <v>250</v>
      </c>
      <c r="D1411" s="82" t="s">
        <v>79</v>
      </c>
      <c r="E1411" s="82"/>
      <c r="F1411" s="17" t="str">
        <f t="shared" si="50"/>
        <v>Fail CV</v>
      </c>
      <c r="G1411" s="147" t="s">
        <v>5229</v>
      </c>
      <c r="H1411" s="208">
        <v>387042412</v>
      </c>
      <c r="I1411" s="148" t="s">
        <v>5230</v>
      </c>
      <c r="J1411" s="150"/>
      <c r="K1411" s="157" t="s">
        <v>5231</v>
      </c>
      <c r="L1411" s="152" t="str">
        <f ca="1">IFERROR(__xludf.DUMMYFUNCTION("if(or(countifs($H$3:H330,H330)&gt;1, countifs($I$3:I330,I330)&gt;1),""Trùng"",if(or(COUNTIFS('Data tổng'!$I:$I,$I330)&gt;1,COUNTIFS('Data tổng'!$H:$H,$H330)&gt;1),""Trùng ""&amp;FILTER('Data tổng'!$B:$B,'Data tổng'!$I:$I=$I330,'Data tổng'!$B:$B&lt;&gt;$B330),""ok""))"),"ok")</f>
        <v>ok</v>
      </c>
      <c r="M1411" s="147" t="s">
        <v>294</v>
      </c>
      <c r="N1411" s="82" t="s">
        <v>3465</v>
      </c>
      <c r="O1411" s="82"/>
      <c r="P1411" s="82"/>
      <c r="Q1411" s="82"/>
      <c r="R1411" s="82"/>
      <c r="S1411" s="82"/>
      <c r="T1411" s="82"/>
      <c r="U1411" s="153" t="s">
        <v>5232</v>
      </c>
      <c r="V1411" s="154"/>
      <c r="W1411" s="82" t="s">
        <v>47</v>
      </c>
      <c r="X1411" s="155"/>
      <c r="Y1411" s="160"/>
      <c r="Z1411" s="82"/>
      <c r="AA1411" s="82"/>
      <c r="AB1411" s="82"/>
      <c r="AC1411" s="82"/>
      <c r="AD1411" s="82"/>
      <c r="AE1411" s="82"/>
      <c r="AF1411" s="82"/>
      <c r="AG1411" s="82"/>
    </row>
    <row r="1412" spans="1:33" ht="26">
      <c r="A1412" s="177">
        <v>44566</v>
      </c>
      <c r="B1412" s="82" t="s">
        <v>4070</v>
      </c>
      <c r="C1412" s="82" t="s">
        <v>250</v>
      </c>
      <c r="D1412" s="82" t="s">
        <v>79</v>
      </c>
      <c r="E1412" s="82"/>
      <c r="F1412" s="17" t="str">
        <f t="shared" si="50"/>
        <v>Fail CV</v>
      </c>
      <c r="G1412" s="147" t="s">
        <v>5233</v>
      </c>
      <c r="H1412" s="208">
        <v>963008661</v>
      </c>
      <c r="I1412" s="148" t="s">
        <v>5234</v>
      </c>
      <c r="J1412" s="150"/>
      <c r="K1412" s="157" t="s">
        <v>5235</v>
      </c>
      <c r="L1412" s="152" t="str">
        <f ca="1">IFERROR(__xludf.DUMMYFUNCTION("if(or(countifs($H$3:H331,H331)&gt;1, countifs($I$3:I331,I331)&gt;1),""Trùng"",if(or(COUNTIFS('Data tổng'!$I:$I,$I331)&gt;1,COUNTIFS('Data tổng'!$H:$H,$H331)&gt;1),""Trùng ""&amp;FILTER('Data tổng'!$B:$B,'Data tổng'!$I:$I=$I331,'Data tổng'!$B:$B&lt;&gt;$B331),""ok""))"),"ok")</f>
        <v>ok</v>
      </c>
      <c r="M1412" s="147" t="s">
        <v>294</v>
      </c>
      <c r="N1412" s="82" t="s">
        <v>3465</v>
      </c>
      <c r="O1412" s="82"/>
      <c r="P1412" s="82"/>
      <c r="Q1412" s="82"/>
      <c r="R1412" s="82"/>
      <c r="S1412" s="82"/>
      <c r="T1412" s="82"/>
      <c r="U1412" s="153" t="s">
        <v>5236</v>
      </c>
      <c r="V1412" s="154"/>
      <c r="W1412" s="82" t="s">
        <v>47</v>
      </c>
      <c r="X1412" s="155"/>
      <c r="Y1412" s="160"/>
      <c r="Z1412" s="82"/>
      <c r="AA1412" s="82"/>
      <c r="AB1412" s="82"/>
      <c r="AC1412" s="82"/>
      <c r="AD1412" s="82"/>
      <c r="AE1412" s="82"/>
      <c r="AF1412" s="82"/>
      <c r="AG1412" s="82"/>
    </row>
    <row r="1413" spans="1:33" ht="38.5">
      <c r="A1413" s="177">
        <v>44566</v>
      </c>
      <c r="B1413" s="82" t="s">
        <v>4070</v>
      </c>
      <c r="C1413" s="82" t="s">
        <v>456</v>
      </c>
      <c r="D1413" s="82" t="s">
        <v>417</v>
      </c>
      <c r="E1413" s="82"/>
      <c r="F1413" s="17" t="str">
        <f t="shared" si="50"/>
        <v>Đã nhận được CV</v>
      </c>
      <c r="G1413" s="147" t="s">
        <v>5237</v>
      </c>
      <c r="H1413" s="208">
        <v>365082619</v>
      </c>
      <c r="I1413" s="148" t="s">
        <v>5238</v>
      </c>
      <c r="J1413" s="150"/>
      <c r="K1413" s="157" t="s">
        <v>5239</v>
      </c>
      <c r="L1413" s="152" t="str">
        <f ca="1">IFERROR(__xludf.DUMMYFUNCTION("if(or(countifs($H$3:H332,H332)&gt;1, countifs($I$3:I332,I332)&gt;1),""Trùng"",if(or(COUNTIFS('Data tổng'!$I:$I,$I332)&gt;1,COUNTIFS('Data tổng'!$H:$H,$H332)&gt;1),""Trùng ""&amp;FILTER('Data tổng'!$B:$B,'Data tổng'!$I:$I=$I332,'Data tổng'!$B:$B&lt;&gt;$B332),""ok""))"),"ok")</f>
        <v>ok</v>
      </c>
      <c r="M1413" s="147" t="s">
        <v>40</v>
      </c>
      <c r="N1413" s="82" t="s">
        <v>243</v>
      </c>
      <c r="O1413" s="82"/>
      <c r="P1413" s="82"/>
      <c r="Q1413" s="82"/>
      <c r="R1413" s="82"/>
      <c r="S1413" s="82"/>
      <c r="T1413" s="82"/>
      <c r="U1413" s="153" t="s">
        <v>5240</v>
      </c>
      <c r="V1413" s="154"/>
      <c r="W1413" s="82"/>
      <c r="X1413" s="155"/>
      <c r="Y1413" s="160"/>
      <c r="Z1413" s="82"/>
      <c r="AA1413" s="82"/>
      <c r="AB1413" s="82"/>
      <c r="AC1413" s="82"/>
      <c r="AD1413" s="82"/>
      <c r="AE1413" s="82"/>
      <c r="AF1413" s="82"/>
      <c r="AG1413" s="82"/>
    </row>
    <row r="1414" spans="1:33" ht="151">
      <c r="A1414" s="177">
        <v>44567</v>
      </c>
      <c r="B1414" s="82" t="s">
        <v>4070</v>
      </c>
      <c r="C1414" s="82" t="s">
        <v>263</v>
      </c>
      <c r="D1414" s="82" t="s">
        <v>417</v>
      </c>
      <c r="E1414" s="82"/>
      <c r="F1414" s="17" t="str">
        <f t="shared" si="50"/>
        <v>Đã nhận được CV</v>
      </c>
      <c r="G1414" s="147" t="s">
        <v>5241</v>
      </c>
      <c r="H1414" s="208">
        <v>947222291</v>
      </c>
      <c r="I1414" s="148" t="s">
        <v>5242</v>
      </c>
      <c r="J1414" s="150"/>
      <c r="K1414" s="157" t="s">
        <v>5243</v>
      </c>
      <c r="L1414" s="152" t="str">
        <f ca="1">IFERROR(__xludf.DUMMYFUNCTION("if(or(countifs($H$3:H333,H333)&gt;1, countifs($I$3:I333,I333)&gt;1),""Trùng"",if(or(COUNTIFS('Data tổng'!$I:$I,$I333)&gt;1,COUNTIFS('Data tổng'!$H:$H,$H333)&gt;1),""Trùng ""&amp;FILTER('Data tổng'!$B:$B,'Data tổng'!$I:$I=$I333,'Data tổng'!$B:$B&lt;&gt;$B333),""ok""))"),"ok")</f>
        <v>ok</v>
      </c>
      <c r="M1414" s="147" t="s">
        <v>40</v>
      </c>
      <c r="N1414" s="82" t="s">
        <v>243</v>
      </c>
      <c r="O1414" s="82"/>
      <c r="P1414" s="82"/>
      <c r="Q1414" s="82"/>
      <c r="R1414" s="82"/>
      <c r="S1414" s="82"/>
      <c r="T1414" s="82"/>
      <c r="U1414" s="153" t="s">
        <v>5244</v>
      </c>
      <c r="V1414" s="154"/>
      <c r="W1414" s="82"/>
      <c r="X1414" s="155"/>
      <c r="Y1414" s="160"/>
      <c r="Z1414" s="82"/>
      <c r="AA1414" s="82"/>
      <c r="AB1414" s="82"/>
      <c r="AC1414" s="82"/>
      <c r="AD1414" s="82"/>
      <c r="AE1414" s="82"/>
      <c r="AF1414" s="82"/>
      <c r="AG1414" s="82"/>
    </row>
    <row r="1415" spans="1:33" ht="76">
      <c r="A1415" s="177">
        <v>44567</v>
      </c>
      <c r="B1415" s="82" t="s">
        <v>4070</v>
      </c>
      <c r="C1415" s="82" t="s">
        <v>250</v>
      </c>
      <c r="D1415" s="82" t="s">
        <v>1455</v>
      </c>
      <c r="E1415" s="82"/>
      <c r="F1415" s="17" t="str">
        <f t="shared" si="50"/>
        <v>Đã nhận được CV</v>
      </c>
      <c r="G1415" s="147" t="s">
        <v>5245</v>
      </c>
      <c r="H1415" s="208">
        <v>357393242</v>
      </c>
      <c r="I1415" s="148" t="s">
        <v>5246</v>
      </c>
      <c r="J1415" s="150"/>
      <c r="K1415" s="157" t="s">
        <v>5247</v>
      </c>
      <c r="L1415" s="152" t="str">
        <f ca="1">IFERROR(__xludf.DUMMYFUNCTION("if(or(countifs($H$3:H334,H334)&gt;1, countifs($I$3:I334,I334)&gt;1),""Trùng"",if(or(COUNTIFS('Data tổng'!$I:$I,$I334)&gt;1,COUNTIFS('Data tổng'!$H:$H,$H334)&gt;1),""Trùng ""&amp;FILTER('Data tổng'!$B:$B,'Data tổng'!$I:$I=$I334,'Data tổng'!$B:$B&lt;&gt;$B334),""ok""))"),"ok")</f>
        <v>ok</v>
      </c>
      <c r="M1415" s="147" t="s">
        <v>294</v>
      </c>
      <c r="N1415" s="82" t="s">
        <v>84</v>
      </c>
      <c r="O1415" s="82"/>
      <c r="P1415" s="82"/>
      <c r="Q1415" s="82"/>
      <c r="R1415" s="82"/>
      <c r="S1415" s="82"/>
      <c r="T1415" s="82"/>
      <c r="U1415" s="153" t="s">
        <v>5248</v>
      </c>
      <c r="V1415" s="154"/>
      <c r="W1415" s="82"/>
      <c r="X1415" s="155"/>
      <c r="Y1415" s="160"/>
      <c r="Z1415" s="82"/>
      <c r="AA1415" s="82"/>
      <c r="AB1415" s="82"/>
      <c r="AC1415" s="82"/>
      <c r="AD1415" s="82"/>
      <c r="AE1415" s="82"/>
      <c r="AF1415" s="82"/>
      <c r="AG1415" s="82"/>
    </row>
    <row r="1416" spans="1:33" ht="326">
      <c r="A1416" s="177">
        <v>44567</v>
      </c>
      <c r="B1416" s="82" t="s">
        <v>4070</v>
      </c>
      <c r="C1416" s="82" t="s">
        <v>250</v>
      </c>
      <c r="D1416" s="82" t="s">
        <v>79</v>
      </c>
      <c r="E1416" s="82"/>
      <c r="F1416" s="17" t="str">
        <f t="shared" si="50"/>
        <v>Đã onboard</v>
      </c>
      <c r="G1416" s="147" t="s">
        <v>5249</v>
      </c>
      <c r="H1416" s="208">
        <v>349168033</v>
      </c>
      <c r="I1416" s="148" t="s">
        <v>5250</v>
      </c>
      <c r="J1416" s="150"/>
      <c r="K1416" s="157" t="s">
        <v>5251</v>
      </c>
      <c r="L1416" s="152" t="str">
        <f ca="1">IFERROR(__xludf.DUMMYFUNCTION("if(or(countifs($H$3:H335,H335)&gt;1, countifs($I$3:I335,I335)&gt;1),""Trùng"",if(or(COUNTIFS('Data tổng'!$I:$I,$I335)&gt;1,COUNTIFS('Data tổng'!$H:$H,$H335)&gt;1),""Trùng ""&amp;FILTER('Data tổng'!$B:$B,'Data tổng'!$I:$I=$I335,'Data tổng'!$B:$B&lt;&gt;$B335),""ok""))"),"ok")</f>
        <v>ok</v>
      </c>
      <c r="M1416" s="147" t="s">
        <v>294</v>
      </c>
      <c r="N1416" s="82" t="s">
        <v>84</v>
      </c>
      <c r="O1416" s="82"/>
      <c r="P1416" s="82"/>
      <c r="Q1416" s="82"/>
      <c r="R1416" s="82"/>
      <c r="S1416" s="82"/>
      <c r="T1416" s="82"/>
      <c r="U1416" s="153" t="s">
        <v>5252</v>
      </c>
      <c r="V1416" s="154"/>
      <c r="W1416" s="82" t="s">
        <v>57</v>
      </c>
      <c r="X1416" s="155">
        <v>44581</v>
      </c>
      <c r="Y1416" s="156">
        <v>0.5625</v>
      </c>
      <c r="Z1416" s="82" t="s">
        <v>5253</v>
      </c>
      <c r="AA1416" s="82" t="s">
        <v>57</v>
      </c>
      <c r="AB1416" s="164">
        <v>44587</v>
      </c>
      <c r="AC1416" s="82" t="s">
        <v>65</v>
      </c>
      <c r="AD1416" s="164">
        <v>44613</v>
      </c>
      <c r="AE1416" s="82" t="s">
        <v>65</v>
      </c>
      <c r="AF1416" s="82" t="s">
        <v>5254</v>
      </c>
      <c r="AG1416" s="165">
        <v>22000000</v>
      </c>
    </row>
    <row r="1417" spans="1:33" ht="26">
      <c r="A1417" s="177">
        <v>44571</v>
      </c>
      <c r="B1417" s="82" t="s">
        <v>4070</v>
      </c>
      <c r="C1417" s="82" t="s">
        <v>155</v>
      </c>
      <c r="D1417" s="82" t="s">
        <v>79</v>
      </c>
      <c r="E1417" s="82"/>
      <c r="F1417" s="17" t="str">
        <f t="shared" si="50"/>
        <v>Đã nhận được CV</v>
      </c>
      <c r="G1417" s="147" t="s">
        <v>5255</v>
      </c>
      <c r="H1417" s="208">
        <v>812412893</v>
      </c>
      <c r="I1417" s="149" t="s">
        <v>1995</v>
      </c>
      <c r="J1417" s="150"/>
      <c r="K1417" s="157" t="s">
        <v>5256</v>
      </c>
      <c r="L1417" s="152" t="str">
        <f ca="1">IFERROR(__xludf.DUMMYFUNCTION("if(or(countifs($H$3:H336,H336)&gt;1, countifs($I$3:I336,I336)&gt;1),""Trùng"",if(or(COUNTIFS('Data tổng'!$I:$I,$I336)&gt;1,COUNTIFS('Data tổng'!$H:$H,$H336)&gt;1),""Trùng ""&amp;FILTER('Data tổng'!$B:$B,'Data tổng'!$I:$I=$I336,'Data tổng'!$B:$B&lt;&gt;$B336),""ok""))"),"ok")</f>
        <v>ok</v>
      </c>
      <c r="M1417" s="147" t="s">
        <v>40</v>
      </c>
      <c r="N1417" s="82" t="s">
        <v>243</v>
      </c>
      <c r="O1417" s="82"/>
      <c r="P1417" s="82"/>
      <c r="Q1417" s="82"/>
      <c r="R1417" s="82"/>
      <c r="S1417" s="82"/>
      <c r="T1417" s="82"/>
      <c r="U1417" s="153"/>
      <c r="V1417" s="154"/>
      <c r="W1417" s="82"/>
      <c r="X1417" s="155"/>
      <c r="Y1417" s="160"/>
      <c r="Z1417" s="82"/>
      <c r="AA1417" s="82"/>
      <c r="AB1417" s="82"/>
      <c r="AC1417" s="82"/>
      <c r="AD1417" s="82"/>
      <c r="AE1417" s="82"/>
      <c r="AF1417" s="82"/>
      <c r="AG1417" s="82"/>
    </row>
    <row r="1418" spans="1:33" ht="38.5">
      <c r="A1418" s="177">
        <v>44571</v>
      </c>
      <c r="B1418" s="82" t="s">
        <v>4070</v>
      </c>
      <c r="C1418" s="82" t="s">
        <v>250</v>
      </c>
      <c r="D1418" s="82" t="s">
        <v>457</v>
      </c>
      <c r="E1418" s="82"/>
      <c r="F1418" s="17" t="str">
        <f t="shared" si="50"/>
        <v>Đã nhận được CV</v>
      </c>
      <c r="G1418" s="147" t="s">
        <v>5257</v>
      </c>
      <c r="H1418" s="221">
        <v>904724914</v>
      </c>
      <c r="I1418" s="149" t="s">
        <v>5258</v>
      </c>
      <c r="J1418" s="150"/>
      <c r="K1418" s="157" t="s">
        <v>5259</v>
      </c>
      <c r="L1418" s="152" t="str">
        <f ca="1">IFERROR(__xludf.DUMMYFUNCTION("if(or(countifs($H$3:H337,H337)&gt;1, countifs($I$3:I337,I337)&gt;1),""Trùng"",if(or(COUNTIFS('Data tổng'!$I:$I,$I337)&gt;1,COUNTIFS('Data tổng'!$H:$H,$H337)&gt;1),""Trùng ""&amp;FILTER('Data tổng'!$B:$B,'Data tổng'!$I:$I=$I337,'Data tổng'!$B:$B&lt;&gt;$B337),""ok""))"),"ok")</f>
        <v>ok</v>
      </c>
      <c r="M1418" s="147" t="s">
        <v>294</v>
      </c>
      <c r="N1418" s="82" t="s">
        <v>84</v>
      </c>
      <c r="O1418" s="82"/>
      <c r="P1418" s="82"/>
      <c r="Q1418" s="82"/>
      <c r="R1418" s="82"/>
      <c r="S1418" s="82"/>
      <c r="T1418" s="82"/>
      <c r="U1418" s="153" t="s">
        <v>5260</v>
      </c>
      <c r="V1418" s="154"/>
      <c r="W1418" s="82"/>
      <c r="X1418" s="155"/>
      <c r="Y1418" s="160"/>
      <c r="Z1418" s="82"/>
      <c r="AA1418" s="82"/>
      <c r="AB1418" s="82"/>
      <c r="AC1418" s="82"/>
      <c r="AD1418" s="82"/>
      <c r="AE1418" s="82"/>
      <c r="AF1418" s="82"/>
      <c r="AG1418" s="82"/>
    </row>
    <row r="1419" spans="1:33" ht="38.5">
      <c r="A1419" s="177">
        <v>44571</v>
      </c>
      <c r="B1419" s="82" t="s">
        <v>4070</v>
      </c>
      <c r="C1419" s="82" t="s">
        <v>250</v>
      </c>
      <c r="D1419" s="82" t="s">
        <v>417</v>
      </c>
      <c r="E1419" s="82"/>
      <c r="F1419" s="17" t="str">
        <f t="shared" si="50"/>
        <v>Đã nhận được CV</v>
      </c>
      <c r="G1419" s="147" t="s">
        <v>5261</v>
      </c>
      <c r="H1419" s="208">
        <v>979183910</v>
      </c>
      <c r="I1419" s="149" t="s">
        <v>5262</v>
      </c>
      <c r="J1419" s="150"/>
      <c r="K1419" s="157" t="s">
        <v>5263</v>
      </c>
      <c r="L1419" s="152" t="str">
        <f ca="1">IFERROR(__xludf.DUMMYFUNCTION("if(or(countifs($H$3:H338,H338)&gt;1, countifs($I$3:I338,I338)&gt;1),""Trùng"",if(or(COUNTIFS('Data tổng'!$I:$I,$I338)&gt;1,COUNTIFS('Data tổng'!$H:$H,$H338)&gt;1),""Trùng ""&amp;FILTER('Data tổng'!$B:$B,'Data tổng'!$I:$I=$I338,'Data tổng'!$B:$B&lt;&gt;$B338),""ok""))"),"ok")</f>
        <v>ok</v>
      </c>
      <c r="M1419" s="147" t="s">
        <v>294</v>
      </c>
      <c r="N1419" s="82" t="s">
        <v>84</v>
      </c>
      <c r="O1419" s="82"/>
      <c r="P1419" s="82"/>
      <c r="Q1419" s="82"/>
      <c r="R1419" s="82"/>
      <c r="S1419" s="82"/>
      <c r="T1419" s="82"/>
      <c r="U1419" s="153" t="s">
        <v>5264</v>
      </c>
      <c r="V1419" s="154"/>
      <c r="W1419" s="82"/>
      <c r="X1419" s="155"/>
      <c r="Y1419" s="160"/>
      <c r="Z1419" s="82"/>
      <c r="AA1419" s="82"/>
      <c r="AB1419" s="82"/>
      <c r="AC1419" s="82"/>
      <c r="AD1419" s="82"/>
      <c r="AE1419" s="82"/>
      <c r="AF1419" s="82"/>
      <c r="AG1419" s="82"/>
    </row>
    <row r="1420" spans="1:33" ht="51">
      <c r="A1420" s="177">
        <v>44571</v>
      </c>
      <c r="B1420" s="82" t="s">
        <v>4070</v>
      </c>
      <c r="C1420" s="82" t="s">
        <v>250</v>
      </c>
      <c r="D1420" s="82" t="s">
        <v>417</v>
      </c>
      <c r="E1420" s="82"/>
      <c r="F1420" s="17" t="str">
        <f t="shared" si="50"/>
        <v>Fail Phỏng vấn</v>
      </c>
      <c r="G1420" s="147" t="s">
        <v>5265</v>
      </c>
      <c r="H1420" s="208">
        <v>963724496</v>
      </c>
      <c r="I1420" s="149" t="s">
        <v>5266</v>
      </c>
      <c r="J1420" s="150"/>
      <c r="K1420" s="157" t="s">
        <v>5267</v>
      </c>
      <c r="L1420" s="152" t="str">
        <f ca="1">IFERROR(__xludf.DUMMYFUNCTION("if(or(countifs($H$3:H339,H339)&gt;1, countifs($I$3:I339,I339)&gt;1),""Trùng"",if(or(COUNTIFS('Data tổng'!$I:$I,$I339)&gt;1,COUNTIFS('Data tổng'!$H:$H,$H339)&gt;1),""Trùng ""&amp;FILTER('Data tổng'!$B:$B,'Data tổng'!$I:$I=$I339,'Data tổng'!$B:$B&lt;&gt;$B339),""ok""))"),"ok")</f>
        <v>ok</v>
      </c>
      <c r="M1420" s="147" t="s">
        <v>83</v>
      </c>
      <c r="N1420" s="82" t="s">
        <v>84</v>
      </c>
      <c r="O1420" s="82"/>
      <c r="P1420" s="82"/>
      <c r="Q1420" s="82"/>
      <c r="R1420" s="82"/>
      <c r="S1420" s="82"/>
      <c r="T1420" s="82"/>
      <c r="U1420" s="153" t="s">
        <v>5268</v>
      </c>
      <c r="V1420" s="154"/>
      <c r="W1420" s="82" t="s">
        <v>57</v>
      </c>
      <c r="X1420" s="155">
        <v>44573</v>
      </c>
      <c r="Y1420" s="156">
        <v>0.58333333333333337</v>
      </c>
      <c r="Z1420" s="82" t="s">
        <v>5269</v>
      </c>
      <c r="AA1420" s="82" t="s">
        <v>47</v>
      </c>
      <c r="AB1420" s="82"/>
      <c r="AC1420" s="82"/>
      <c r="AD1420" s="82"/>
      <c r="AE1420" s="82"/>
      <c r="AF1420" s="82"/>
      <c r="AG1420" s="82"/>
    </row>
    <row r="1421" spans="1:33" ht="188.5">
      <c r="A1421" s="177">
        <v>44571</v>
      </c>
      <c r="B1421" s="82" t="s">
        <v>4070</v>
      </c>
      <c r="C1421" s="82" t="s">
        <v>250</v>
      </c>
      <c r="D1421" s="82" t="s">
        <v>457</v>
      </c>
      <c r="E1421" s="82"/>
      <c r="F1421" s="17" t="str">
        <f t="shared" si="50"/>
        <v>Fail CV</v>
      </c>
      <c r="G1421" s="147" t="s">
        <v>5270</v>
      </c>
      <c r="H1421" s="219" t="s">
        <v>5271</v>
      </c>
      <c r="I1421" s="149" t="s">
        <v>5272</v>
      </c>
      <c r="J1421" s="150"/>
      <c r="K1421" s="157" t="s">
        <v>5273</v>
      </c>
      <c r="L1421" s="152" t="str">
        <f ca="1">IFERROR(__xludf.DUMMYFUNCTION("if(or(countifs($H$3:H340,H340)&gt;1, countifs($I$3:I340,I340)&gt;1),""Trùng"",if(or(COUNTIFS('Data tổng'!$I:$I,$I340)&gt;1,COUNTIFS('Data tổng'!$H:$H,$H340)&gt;1),""Trùng ""&amp;FILTER('Data tổng'!$B:$B,'Data tổng'!$I:$I=$I340,'Data tổng'!$B:$B&lt;&gt;$B340),""ok""))"),"ok")</f>
        <v>ok</v>
      </c>
      <c r="M1421" s="147" t="s">
        <v>294</v>
      </c>
      <c r="N1421" s="82" t="s">
        <v>84</v>
      </c>
      <c r="O1421" s="82"/>
      <c r="P1421" s="82"/>
      <c r="Q1421" s="82"/>
      <c r="R1421" s="82"/>
      <c r="S1421" s="82"/>
      <c r="T1421" s="82"/>
      <c r="U1421" s="153" t="s">
        <v>5274</v>
      </c>
      <c r="V1421" s="154"/>
      <c r="W1421" s="82" t="s">
        <v>47</v>
      </c>
      <c r="X1421" s="155"/>
      <c r="Y1421" s="160"/>
      <c r="Z1421" s="82"/>
      <c r="AA1421" s="82"/>
      <c r="AB1421" s="82"/>
      <c r="AC1421" s="82"/>
      <c r="AD1421" s="82"/>
      <c r="AE1421" s="82"/>
      <c r="AF1421" s="82"/>
      <c r="AG1421" s="82"/>
    </row>
    <row r="1422" spans="1:33" ht="26">
      <c r="A1422" s="177">
        <v>44571</v>
      </c>
      <c r="B1422" s="82" t="s">
        <v>4070</v>
      </c>
      <c r="C1422" s="82" t="s">
        <v>250</v>
      </c>
      <c r="D1422" s="82" t="s">
        <v>1455</v>
      </c>
      <c r="E1422" s="82"/>
      <c r="F1422" s="17" t="str">
        <f t="shared" si="50"/>
        <v>Đã nhận được CV</v>
      </c>
      <c r="G1422" s="147" t="s">
        <v>5275</v>
      </c>
      <c r="H1422" s="208">
        <v>983348406</v>
      </c>
      <c r="I1422" s="149" t="s">
        <v>5276</v>
      </c>
      <c r="J1422" s="150"/>
      <c r="K1422" s="157" t="s">
        <v>5277</v>
      </c>
      <c r="L1422" s="152" t="str">
        <f ca="1">IFERROR(__xludf.DUMMYFUNCTION("if(or(countifs($H$3:H341,H341)&gt;1, countifs($I$3:I341,I341)&gt;1),""Trùng"",if(or(COUNTIFS('Data tổng'!$I:$I,$I341)&gt;1,COUNTIFS('Data tổng'!$H:$H,$H341)&gt;1),""Trùng ""&amp;FILTER('Data tổng'!$B:$B,'Data tổng'!$I:$I=$I341,'Data tổng'!$B:$B&lt;&gt;$B341),""ok""))"),"ok")</f>
        <v>ok</v>
      </c>
      <c r="M1422" s="147" t="s">
        <v>294</v>
      </c>
      <c r="N1422" s="82" t="s">
        <v>84</v>
      </c>
      <c r="O1422" s="82"/>
      <c r="P1422" s="82"/>
      <c r="Q1422" s="82"/>
      <c r="R1422" s="82"/>
      <c r="S1422" s="82"/>
      <c r="T1422" s="82"/>
      <c r="U1422" s="153" t="s">
        <v>5278</v>
      </c>
      <c r="V1422" s="154"/>
      <c r="W1422" s="82"/>
      <c r="X1422" s="155"/>
      <c r="Y1422" s="160"/>
      <c r="Z1422" s="82"/>
      <c r="AA1422" s="82"/>
      <c r="AB1422" s="82"/>
      <c r="AC1422" s="82"/>
      <c r="AD1422" s="82"/>
      <c r="AE1422" s="82"/>
      <c r="AF1422" s="82"/>
      <c r="AG1422" s="82"/>
    </row>
    <row r="1423" spans="1:33" ht="38.5">
      <c r="A1423" s="177">
        <v>44571</v>
      </c>
      <c r="B1423" s="82" t="s">
        <v>4070</v>
      </c>
      <c r="C1423" s="82" t="s">
        <v>145</v>
      </c>
      <c r="D1423" s="82" t="s">
        <v>2055</v>
      </c>
      <c r="E1423" s="82"/>
      <c r="F1423" s="17" t="str">
        <f t="shared" si="50"/>
        <v>Đã nhận được CV</v>
      </c>
      <c r="G1423" s="147" t="s">
        <v>5279</v>
      </c>
      <c r="H1423" s="221">
        <v>945014368</v>
      </c>
      <c r="I1423" s="149" t="s">
        <v>5280</v>
      </c>
      <c r="J1423" s="150"/>
      <c r="K1423" s="157" t="s">
        <v>5281</v>
      </c>
      <c r="L1423" s="152" t="str">
        <f ca="1">IFERROR(__xludf.DUMMYFUNCTION("if(or(countifs($H$3:H342,H342)&gt;1, countifs($I$3:I342,I342)&gt;1),""Trùng"",if(or(COUNTIFS('Data tổng'!$I:$I,$I342)&gt;1,COUNTIFS('Data tổng'!$H:$H,$H342)&gt;1),""Trùng ""&amp;FILTER('Data tổng'!$B:$B,'Data tổng'!$I:$I=$I342,'Data tổng'!$B:$B&lt;&gt;$B342),""ok""))"),"ok")</f>
        <v>ok</v>
      </c>
      <c r="M1423" s="147" t="s">
        <v>294</v>
      </c>
      <c r="N1423" s="82" t="s">
        <v>84</v>
      </c>
      <c r="O1423" s="82"/>
      <c r="P1423" s="82"/>
      <c r="Q1423" s="82"/>
      <c r="R1423" s="82"/>
      <c r="S1423" s="82"/>
      <c r="T1423" s="82"/>
      <c r="U1423" s="153" t="s">
        <v>5133</v>
      </c>
      <c r="V1423" s="154"/>
      <c r="W1423" s="82"/>
      <c r="X1423" s="155"/>
      <c r="Y1423" s="160"/>
      <c r="Z1423" s="82"/>
      <c r="AA1423" s="82"/>
      <c r="AB1423" s="82"/>
      <c r="AC1423" s="82"/>
      <c r="AD1423" s="82"/>
      <c r="AE1423" s="82"/>
      <c r="AF1423" s="82"/>
      <c r="AG1423" s="82"/>
    </row>
    <row r="1424" spans="1:33" ht="51">
      <c r="A1424" s="177">
        <v>44571</v>
      </c>
      <c r="B1424" s="82" t="s">
        <v>4070</v>
      </c>
      <c r="C1424" s="82" t="s">
        <v>250</v>
      </c>
      <c r="D1424" s="82" t="s">
        <v>417</v>
      </c>
      <c r="E1424" s="82"/>
      <c r="F1424" s="17" t="str">
        <f t="shared" si="50"/>
        <v>Đã nhận được CV</v>
      </c>
      <c r="G1424" s="147" t="s">
        <v>5282</v>
      </c>
      <c r="H1424" s="221">
        <v>978889001</v>
      </c>
      <c r="I1424" s="149" t="s">
        <v>5283</v>
      </c>
      <c r="J1424" s="150"/>
      <c r="K1424" s="157" t="s">
        <v>5284</v>
      </c>
      <c r="L1424" s="152" t="str">
        <f ca="1">IFERROR(__xludf.DUMMYFUNCTION("if(or(countifs($H$3:H343,H343)&gt;1, countifs($I$3:I343,I343)&gt;1),""Trùng"",if(or(COUNTIFS('Data tổng'!$I:$I,$I343)&gt;1,COUNTIFS('Data tổng'!$H:$H,$H343)&gt;1),""Trùng ""&amp;FILTER('Data tổng'!$B:$B,'Data tổng'!$I:$I=$I343,'Data tổng'!$B:$B&lt;&gt;$B343),""ok""))"),"ok")</f>
        <v>ok</v>
      </c>
      <c r="M1424" s="147" t="s">
        <v>294</v>
      </c>
      <c r="N1424" s="82" t="s">
        <v>84</v>
      </c>
      <c r="O1424" s="82"/>
      <c r="P1424" s="82"/>
      <c r="Q1424" s="82"/>
      <c r="R1424" s="82"/>
      <c r="S1424" s="82"/>
      <c r="T1424" s="82"/>
      <c r="U1424" s="153" t="s">
        <v>5285</v>
      </c>
      <c r="V1424" s="154"/>
      <c r="W1424" s="82"/>
      <c r="X1424" s="155"/>
      <c r="Y1424" s="160"/>
      <c r="Z1424" s="82"/>
      <c r="AA1424" s="82"/>
      <c r="AB1424" s="82"/>
      <c r="AC1424" s="82"/>
      <c r="AD1424" s="82"/>
      <c r="AE1424" s="82"/>
      <c r="AF1424" s="82"/>
      <c r="AG1424" s="82"/>
    </row>
    <row r="1425" spans="1:33" ht="26">
      <c r="A1425" s="177">
        <v>44572</v>
      </c>
      <c r="B1425" s="82" t="s">
        <v>4070</v>
      </c>
      <c r="C1425" s="82" t="s">
        <v>250</v>
      </c>
      <c r="D1425" s="82" t="s">
        <v>1455</v>
      </c>
      <c r="E1425" s="82"/>
      <c r="F1425" s="17" t="str">
        <f t="shared" si="50"/>
        <v>Đã nhận được CV</v>
      </c>
      <c r="G1425" s="147" t="s">
        <v>5286</v>
      </c>
      <c r="H1425" s="208" t="s">
        <v>5287</v>
      </c>
      <c r="I1425" s="149" t="s">
        <v>5288</v>
      </c>
      <c r="J1425" s="150"/>
      <c r="K1425" s="157" t="s">
        <v>5289</v>
      </c>
      <c r="L1425" s="152" t="str">
        <f ca="1">IFERROR(__xludf.DUMMYFUNCTION("if(or(countifs($H$3:H344,H344)&gt;1, countifs($I$3:I344,I344)&gt;1),""Trùng"",if(or(COUNTIFS('Data tổng'!$I:$I,$I344)&gt;1,COUNTIFS('Data tổng'!$H:$H,$H344)&gt;1),""Trùng ""&amp;FILTER('Data tổng'!$B:$B,'Data tổng'!$I:$I=$I344,'Data tổng'!$B:$B&lt;&gt;$B344),""ok""))"),"ok")</f>
        <v>ok</v>
      </c>
      <c r="M1425" s="147"/>
      <c r="N1425" s="82"/>
      <c r="O1425" s="82"/>
      <c r="P1425" s="82"/>
      <c r="Q1425" s="82"/>
      <c r="R1425" s="82"/>
      <c r="S1425" s="82"/>
      <c r="T1425" s="82"/>
      <c r="U1425" s="82" t="s">
        <v>5290</v>
      </c>
      <c r="V1425" s="154"/>
      <c r="W1425" s="82"/>
      <c r="X1425" s="155"/>
      <c r="Y1425" s="160"/>
      <c r="Z1425" s="82"/>
      <c r="AA1425" s="82"/>
      <c r="AB1425" s="82"/>
      <c r="AC1425" s="82"/>
      <c r="AD1425" s="82"/>
      <c r="AE1425" s="82"/>
      <c r="AF1425" s="82"/>
      <c r="AG1425" s="82"/>
    </row>
    <row r="1426" spans="1:33" ht="101">
      <c r="A1426" s="177">
        <v>44572</v>
      </c>
      <c r="B1426" s="82" t="s">
        <v>4070</v>
      </c>
      <c r="C1426" s="82" t="s">
        <v>250</v>
      </c>
      <c r="D1426" s="82" t="s">
        <v>417</v>
      </c>
      <c r="E1426" s="82"/>
      <c r="F1426" s="17" t="str">
        <f t="shared" si="50"/>
        <v>Đã nhận được CV</v>
      </c>
      <c r="G1426" s="147" t="s">
        <v>5291</v>
      </c>
      <c r="H1426" s="208" t="s">
        <v>5292</v>
      </c>
      <c r="I1426" s="149" t="s">
        <v>5293</v>
      </c>
      <c r="J1426" s="150"/>
      <c r="K1426" s="157" t="s">
        <v>5294</v>
      </c>
      <c r="L1426" s="152" t="str">
        <f ca="1">IFERROR(__xludf.DUMMYFUNCTION("if(or(countifs($H$3:H345,H345)&gt;1, countifs($I$3:I345,I345)&gt;1),""Trùng"",if(or(COUNTIFS('Data tổng'!$I:$I,$I345)&gt;1,COUNTIFS('Data tổng'!$H:$H,$H345)&gt;1),""Trùng ""&amp;FILTER('Data tổng'!$B:$B,'Data tổng'!$I:$I=$I345,'Data tổng'!$B:$B&lt;&gt;$B345),""ok""))"),"ok")</f>
        <v>ok</v>
      </c>
      <c r="M1426" s="147"/>
      <c r="N1426" s="82"/>
      <c r="O1426" s="82"/>
      <c r="P1426" s="82"/>
      <c r="Q1426" s="82"/>
      <c r="R1426" s="82"/>
      <c r="S1426" s="82"/>
      <c r="T1426" s="82"/>
      <c r="U1426" s="153" t="s">
        <v>5295</v>
      </c>
      <c r="V1426" s="154"/>
      <c r="W1426" s="82"/>
      <c r="X1426" s="155"/>
      <c r="Y1426" s="160"/>
      <c r="Z1426" s="82"/>
      <c r="AA1426" s="82"/>
      <c r="AB1426" s="82"/>
      <c r="AC1426" s="82"/>
      <c r="AD1426" s="82"/>
      <c r="AE1426" s="82"/>
      <c r="AF1426" s="82"/>
      <c r="AG1426" s="82"/>
    </row>
    <row r="1427" spans="1:33" ht="38.5">
      <c r="A1427" s="177">
        <v>44572</v>
      </c>
      <c r="B1427" s="82" t="s">
        <v>4070</v>
      </c>
      <c r="C1427" s="82" t="s">
        <v>250</v>
      </c>
      <c r="D1427" s="82" t="s">
        <v>417</v>
      </c>
      <c r="E1427" s="82"/>
      <c r="F1427" s="17" t="str">
        <f t="shared" si="50"/>
        <v>Đã nhận được CV</v>
      </c>
      <c r="G1427" s="147" t="s">
        <v>5296</v>
      </c>
      <c r="H1427" s="208">
        <v>988652836</v>
      </c>
      <c r="I1427" s="149" t="s">
        <v>5297</v>
      </c>
      <c r="J1427" s="150"/>
      <c r="K1427" s="157" t="s">
        <v>5298</v>
      </c>
      <c r="L1427" s="152" t="str">
        <f ca="1">IFERROR(__xludf.DUMMYFUNCTION("if(or(countifs($H$3:H346,H346)&gt;1, countifs($I$3:I346,I346)&gt;1),""Trùng"",if(or(COUNTIFS('Data tổng'!$I:$I,$I346)&gt;1,COUNTIFS('Data tổng'!$H:$H,$H346)&gt;1),""Trùng ""&amp;FILTER('Data tổng'!$B:$B,'Data tổng'!$I:$I=$I346,'Data tổng'!$B:$B&lt;&gt;$B346),""ok""))"),"ok")</f>
        <v>ok</v>
      </c>
      <c r="M1427" s="147"/>
      <c r="N1427" s="82"/>
      <c r="O1427" s="82"/>
      <c r="P1427" s="82"/>
      <c r="Q1427" s="82"/>
      <c r="R1427" s="82"/>
      <c r="S1427" s="82"/>
      <c r="T1427" s="82"/>
      <c r="U1427" s="153" t="s">
        <v>5133</v>
      </c>
      <c r="V1427" s="154"/>
      <c r="W1427" s="82"/>
      <c r="X1427" s="155"/>
      <c r="Y1427" s="160"/>
      <c r="Z1427" s="82"/>
      <c r="AA1427" s="82"/>
      <c r="AB1427" s="82"/>
      <c r="AC1427" s="82"/>
      <c r="AD1427" s="82"/>
      <c r="AE1427" s="82"/>
      <c r="AF1427" s="82"/>
      <c r="AG1427" s="82"/>
    </row>
    <row r="1428" spans="1:33" ht="38.5">
      <c r="A1428" s="177">
        <v>44572</v>
      </c>
      <c r="B1428" s="82" t="s">
        <v>4070</v>
      </c>
      <c r="C1428" s="82" t="s">
        <v>250</v>
      </c>
      <c r="D1428" s="82" t="s">
        <v>417</v>
      </c>
      <c r="E1428" s="82"/>
      <c r="F1428" s="17" t="str">
        <f t="shared" si="50"/>
        <v>Đã nhận được CV</v>
      </c>
      <c r="G1428" s="147" t="s">
        <v>5299</v>
      </c>
      <c r="H1428" s="208">
        <v>914554760</v>
      </c>
      <c r="I1428" s="149" t="s">
        <v>5300</v>
      </c>
      <c r="J1428" s="150"/>
      <c r="K1428" s="157" t="s">
        <v>5301</v>
      </c>
      <c r="L1428" s="152" t="str">
        <f ca="1">IFERROR(__xludf.DUMMYFUNCTION("if(or(countifs($H$3:H347,H347)&gt;1, countifs($I$3:I347,I347)&gt;1),""Trùng"",if(or(COUNTIFS('Data tổng'!$I:$I,$I347)&gt;1,COUNTIFS('Data tổng'!$H:$H,$H347)&gt;1),""Trùng ""&amp;FILTER('Data tổng'!$B:$B,'Data tổng'!$I:$I=$I347,'Data tổng'!$B:$B&lt;&gt;$B347),""ok""))"),"ok")</f>
        <v>ok</v>
      </c>
      <c r="M1428" s="147"/>
      <c r="N1428" s="82"/>
      <c r="O1428" s="82"/>
      <c r="P1428" s="82"/>
      <c r="Q1428" s="82"/>
      <c r="R1428" s="82"/>
      <c r="S1428" s="82"/>
      <c r="T1428" s="82"/>
      <c r="U1428" s="153" t="s">
        <v>5133</v>
      </c>
      <c r="V1428" s="154"/>
      <c r="W1428" s="82"/>
      <c r="X1428" s="155"/>
      <c r="Y1428" s="160"/>
      <c r="Z1428" s="82"/>
      <c r="AA1428" s="82"/>
      <c r="AB1428" s="82"/>
      <c r="AC1428" s="82"/>
      <c r="AD1428" s="82"/>
      <c r="AE1428" s="82"/>
      <c r="AF1428" s="82"/>
      <c r="AG1428" s="82"/>
    </row>
    <row r="1429" spans="1:33" ht="76">
      <c r="A1429" s="177">
        <v>44572</v>
      </c>
      <c r="B1429" s="82" t="s">
        <v>4070</v>
      </c>
      <c r="C1429" s="82" t="s">
        <v>250</v>
      </c>
      <c r="D1429" s="82" t="s">
        <v>417</v>
      </c>
      <c r="E1429" s="82"/>
      <c r="F1429" s="17" t="str">
        <f t="shared" si="50"/>
        <v>Đã nhận được CV</v>
      </c>
      <c r="G1429" s="147" t="s">
        <v>5302</v>
      </c>
      <c r="H1429" s="208">
        <v>326591229</v>
      </c>
      <c r="I1429" s="149" t="s">
        <v>5303</v>
      </c>
      <c r="J1429" s="150"/>
      <c r="K1429" s="157" t="s">
        <v>5304</v>
      </c>
      <c r="L1429" s="152" t="str">
        <f ca="1">IFERROR(__xludf.DUMMYFUNCTION("if(or(countifs($H$3:H348,H348)&gt;1, countifs($I$3:I348,I348)&gt;1),""Trùng"",if(or(COUNTIFS('Data tổng'!$I:$I,$I348)&gt;1,COUNTIFS('Data tổng'!$H:$H,$H348)&gt;1),""Trùng ""&amp;FILTER('Data tổng'!$B:$B,'Data tổng'!$I:$I=$I348,'Data tổng'!$B:$B&lt;&gt;$B348),""ok""))"),"ok")</f>
        <v>ok</v>
      </c>
      <c r="M1429" s="147"/>
      <c r="N1429" s="82"/>
      <c r="O1429" s="82"/>
      <c r="P1429" s="82"/>
      <c r="Q1429" s="82"/>
      <c r="R1429" s="82"/>
      <c r="S1429" s="82"/>
      <c r="T1429" s="82"/>
      <c r="U1429" s="153" t="s">
        <v>5305</v>
      </c>
      <c r="V1429" s="154"/>
      <c r="W1429" s="82"/>
      <c r="X1429" s="155"/>
      <c r="Y1429" s="160"/>
      <c r="Z1429" s="82"/>
      <c r="AA1429" s="82"/>
      <c r="AB1429" s="82"/>
      <c r="AC1429" s="82"/>
      <c r="AD1429" s="82"/>
      <c r="AE1429" s="82"/>
      <c r="AF1429" s="82"/>
      <c r="AG1429" s="82"/>
    </row>
    <row r="1430" spans="1:33" ht="113.5">
      <c r="A1430" s="177">
        <v>44572</v>
      </c>
      <c r="B1430" s="82" t="s">
        <v>4070</v>
      </c>
      <c r="C1430" s="82" t="s">
        <v>5027</v>
      </c>
      <c r="D1430" s="82" t="s">
        <v>417</v>
      </c>
      <c r="E1430" s="82"/>
      <c r="F1430" s="17" t="str">
        <f t="shared" si="50"/>
        <v>Đã nhận được CV</v>
      </c>
      <c r="G1430" s="147" t="s">
        <v>5306</v>
      </c>
      <c r="H1430" s="221">
        <v>974176690</v>
      </c>
      <c r="I1430" s="149" t="s">
        <v>5307</v>
      </c>
      <c r="J1430" s="150"/>
      <c r="K1430" s="157" t="s">
        <v>5308</v>
      </c>
      <c r="L1430" s="152" t="str">
        <f ca="1">IFERROR(__xludf.DUMMYFUNCTION("if(or(countifs($H$3:H349,H349)&gt;1, countifs($I$3:I349,I349)&gt;1),""Trùng"",if(or(COUNTIFS('Data tổng'!$I:$I,$I349)&gt;1,COUNTIFS('Data tổng'!$H:$H,$H349)&gt;1),""Trùng ""&amp;FILTER('Data tổng'!$B:$B,'Data tổng'!$I:$I=$I349,'Data tổng'!$B:$B&lt;&gt;$B349),""ok""))"),"ok")</f>
        <v>ok</v>
      </c>
      <c r="M1430" s="147"/>
      <c r="N1430" s="82"/>
      <c r="O1430" s="82"/>
      <c r="P1430" s="82"/>
      <c r="Q1430" s="82"/>
      <c r="R1430" s="82"/>
      <c r="S1430" s="82"/>
      <c r="T1430" s="82"/>
      <c r="U1430" s="153" t="s">
        <v>5309</v>
      </c>
      <c r="V1430" s="154"/>
      <c r="W1430" s="82"/>
      <c r="X1430" s="155"/>
      <c r="Y1430" s="160"/>
      <c r="Z1430" s="82"/>
      <c r="AA1430" s="82"/>
      <c r="AB1430" s="82"/>
      <c r="AC1430" s="82"/>
      <c r="AD1430" s="82"/>
      <c r="AE1430" s="82"/>
      <c r="AF1430" s="82"/>
      <c r="AG1430" s="82"/>
    </row>
    <row r="1431" spans="1:33" ht="88.5">
      <c r="A1431" s="177">
        <v>44572</v>
      </c>
      <c r="B1431" s="82" t="s">
        <v>4070</v>
      </c>
      <c r="C1431" s="82" t="s">
        <v>250</v>
      </c>
      <c r="D1431" s="82" t="s">
        <v>1455</v>
      </c>
      <c r="E1431" s="82"/>
      <c r="F1431" s="17" t="str">
        <f t="shared" si="50"/>
        <v>Đã nhận được CV</v>
      </c>
      <c r="G1431" s="147" t="s">
        <v>5310</v>
      </c>
      <c r="H1431" s="208">
        <v>326695346</v>
      </c>
      <c r="I1431" s="148" t="s">
        <v>5311</v>
      </c>
      <c r="J1431" s="150"/>
      <c r="K1431" s="157" t="s">
        <v>5312</v>
      </c>
      <c r="L1431" s="152" t="str">
        <f ca="1">IFERROR(__xludf.DUMMYFUNCTION("if(or(countifs($H$3:H350,H350)&gt;1, countifs($I$3:I350,I350)&gt;1),""Trùng"",if(or(COUNTIFS('Data tổng'!$I:$I,$I350)&gt;1,COUNTIFS('Data tổng'!$H:$H,$H350)&gt;1),""Trùng ""&amp;FILTER('Data tổng'!$B:$B,'Data tổng'!$I:$I=$I350,'Data tổng'!$B:$B&lt;&gt;$B350),""ok""))"),"ok")</f>
        <v>ok</v>
      </c>
      <c r="M1431" s="147"/>
      <c r="N1431" s="82"/>
      <c r="O1431" s="82"/>
      <c r="P1431" s="82"/>
      <c r="Q1431" s="82"/>
      <c r="R1431" s="82"/>
      <c r="S1431" s="82"/>
      <c r="T1431" s="82"/>
      <c r="U1431" s="153" t="s">
        <v>5313</v>
      </c>
      <c r="V1431" s="154"/>
      <c r="W1431" s="82"/>
      <c r="X1431" s="155"/>
      <c r="Y1431" s="160"/>
      <c r="Z1431" s="82"/>
      <c r="AA1431" s="82"/>
      <c r="AB1431" s="82"/>
      <c r="AC1431" s="82"/>
      <c r="AD1431" s="82"/>
      <c r="AE1431" s="82"/>
      <c r="AF1431" s="82"/>
      <c r="AG1431" s="82"/>
    </row>
    <row r="1432" spans="1:33" ht="38.5">
      <c r="A1432" s="177">
        <v>44572</v>
      </c>
      <c r="B1432" s="82" t="s">
        <v>4070</v>
      </c>
      <c r="C1432" s="82" t="s">
        <v>250</v>
      </c>
      <c r="D1432" s="82" t="s">
        <v>1455</v>
      </c>
      <c r="E1432" s="82"/>
      <c r="F1432" s="17" t="str">
        <f t="shared" si="50"/>
        <v>Đã nhận được CV</v>
      </c>
      <c r="G1432" s="147" t="s">
        <v>5314</v>
      </c>
      <c r="H1432" s="208">
        <v>965726532</v>
      </c>
      <c r="I1432" s="149" t="s">
        <v>5315</v>
      </c>
      <c r="J1432" s="150"/>
      <c r="K1432" s="157" t="s">
        <v>5316</v>
      </c>
      <c r="L1432" s="152" t="str">
        <f ca="1">IFERROR(__xludf.DUMMYFUNCTION("if(or(countifs($H$3:H351,H351)&gt;1, countifs($I$3:I351,I351)&gt;1),""Trùng"",if(or(COUNTIFS('Data tổng'!$I:$I,$I351)&gt;1,COUNTIFS('Data tổng'!$H:$H,$H351)&gt;1),""Trùng ""&amp;FILTER('Data tổng'!$B:$B,'Data tổng'!$I:$I=$I351,'Data tổng'!$B:$B&lt;&gt;$B351),""ok""))"),"ok")</f>
        <v>ok</v>
      </c>
      <c r="M1432" s="147"/>
      <c r="N1432" s="82"/>
      <c r="O1432" s="82"/>
      <c r="P1432" s="82"/>
      <c r="Q1432" s="82"/>
      <c r="R1432" s="82"/>
      <c r="S1432" s="82"/>
      <c r="T1432" s="82"/>
      <c r="U1432" s="153" t="s">
        <v>5133</v>
      </c>
      <c r="V1432" s="154"/>
      <c r="W1432" s="82"/>
      <c r="X1432" s="155"/>
      <c r="Y1432" s="160"/>
      <c r="Z1432" s="82"/>
      <c r="AA1432" s="82"/>
      <c r="AB1432" s="82"/>
      <c r="AC1432" s="82"/>
      <c r="AD1432" s="82"/>
      <c r="AE1432" s="82"/>
      <c r="AF1432" s="82"/>
      <c r="AG1432" s="82"/>
    </row>
    <row r="1433" spans="1:33" ht="26">
      <c r="A1433" s="177">
        <v>44572</v>
      </c>
      <c r="B1433" s="82" t="s">
        <v>4070</v>
      </c>
      <c r="C1433" s="82" t="s">
        <v>250</v>
      </c>
      <c r="D1433" s="82" t="s">
        <v>417</v>
      </c>
      <c r="E1433" s="82"/>
      <c r="F1433" s="17" t="str">
        <f t="shared" si="50"/>
        <v>Đã nhận được CV</v>
      </c>
      <c r="G1433" s="147" t="s">
        <v>5317</v>
      </c>
      <c r="H1433" s="228"/>
      <c r="I1433" s="229" t="s">
        <v>5318</v>
      </c>
      <c r="J1433" s="150"/>
      <c r="K1433" s="157" t="s">
        <v>5319</v>
      </c>
      <c r="L1433" s="152" t="str">
        <f ca="1">IFERROR(__xludf.DUMMYFUNCTION("if(or(countifs($H$3:H352,H352)&gt;1, countifs($I$3:I352,I352)&gt;1),""Trùng"",if(or(COUNTIFS('Data tổng'!$I:$I,$I352)&gt;1,COUNTIFS('Data tổng'!$H:$H,$H352)&gt;1),""Trùng ""&amp;FILTER('Data tổng'!$B:$B,'Data tổng'!$I:$I=$I352,'Data tổng'!$B:$B&lt;&gt;$B352),""ok""))"),"ok")</f>
        <v>ok</v>
      </c>
      <c r="M1433" s="147"/>
      <c r="N1433" s="82"/>
      <c r="O1433" s="82"/>
      <c r="P1433" s="82"/>
      <c r="Q1433" s="82"/>
      <c r="R1433" s="82"/>
      <c r="S1433" s="82"/>
      <c r="T1433" s="82"/>
      <c r="U1433" s="153"/>
      <c r="V1433" s="154"/>
      <c r="W1433" s="82"/>
      <c r="X1433" s="155"/>
      <c r="Y1433" s="160"/>
      <c r="Z1433" s="82"/>
      <c r="AA1433" s="82"/>
      <c r="AB1433" s="82"/>
      <c r="AC1433" s="82"/>
      <c r="AD1433" s="82"/>
      <c r="AE1433" s="82"/>
      <c r="AF1433" s="82"/>
      <c r="AG1433" s="82"/>
    </row>
    <row r="1434" spans="1:33" ht="76">
      <c r="A1434" s="177">
        <v>44572</v>
      </c>
      <c r="B1434" s="82" t="s">
        <v>4070</v>
      </c>
      <c r="C1434" s="82" t="s">
        <v>250</v>
      </c>
      <c r="D1434" s="82" t="s">
        <v>1455</v>
      </c>
      <c r="E1434" s="82"/>
      <c r="F1434" s="17" t="str">
        <f t="shared" si="50"/>
        <v>Đã nhận được CV</v>
      </c>
      <c r="G1434" s="147" t="s">
        <v>5320</v>
      </c>
      <c r="H1434" s="208" t="s">
        <v>5321</v>
      </c>
      <c r="I1434" s="149" t="s">
        <v>5322</v>
      </c>
      <c r="J1434" s="150"/>
      <c r="K1434" s="157" t="s">
        <v>5323</v>
      </c>
      <c r="L1434" s="152" t="str">
        <f ca="1">IFERROR(__xludf.DUMMYFUNCTION("if(or(countifs($H$3:H353,H353)&gt;1, countifs($I$3:I353,I353)&gt;1),""Trùng"",if(or(COUNTIFS('Data tổng'!$I:$I,$I353)&gt;1,COUNTIFS('Data tổng'!$H:$H,$H353)&gt;1),""Trùng ""&amp;FILTER('Data tổng'!$B:$B,'Data tổng'!$I:$I=$I353,'Data tổng'!$B:$B&lt;&gt;$B353),""ok""))"),"ok")</f>
        <v>ok</v>
      </c>
      <c r="M1434" s="147"/>
      <c r="N1434" s="82"/>
      <c r="O1434" s="82"/>
      <c r="P1434" s="82"/>
      <c r="Q1434" s="82"/>
      <c r="R1434" s="82"/>
      <c r="S1434" s="82"/>
      <c r="T1434" s="82"/>
      <c r="U1434" s="153" t="s">
        <v>5324</v>
      </c>
      <c r="V1434" s="154"/>
      <c r="W1434" s="82"/>
      <c r="X1434" s="155"/>
      <c r="Y1434" s="160"/>
      <c r="Z1434" s="82"/>
      <c r="AA1434" s="82"/>
      <c r="AB1434" s="82"/>
      <c r="AC1434" s="82"/>
      <c r="AD1434" s="82"/>
      <c r="AE1434" s="82"/>
      <c r="AF1434" s="82"/>
      <c r="AG1434" s="82"/>
    </row>
    <row r="1435" spans="1:33" ht="26">
      <c r="A1435" s="177">
        <v>44572</v>
      </c>
      <c r="B1435" s="82" t="s">
        <v>4070</v>
      </c>
      <c r="C1435" s="82" t="s">
        <v>250</v>
      </c>
      <c r="D1435" s="82" t="s">
        <v>1455</v>
      </c>
      <c r="E1435" s="82"/>
      <c r="F1435" s="17" t="str">
        <f t="shared" si="50"/>
        <v>Đã nhận được CV</v>
      </c>
      <c r="G1435" s="147" t="s">
        <v>5325</v>
      </c>
      <c r="H1435" s="208">
        <v>973226339</v>
      </c>
      <c r="I1435" s="149" t="s">
        <v>5326</v>
      </c>
      <c r="J1435" s="150"/>
      <c r="K1435" s="157" t="s">
        <v>5327</v>
      </c>
      <c r="L1435" s="152" t="str">
        <f ca="1">IFERROR(__xludf.DUMMYFUNCTION("if(or(countifs($H$3:H354,H354)&gt;1, countifs($I$3:I354,I354)&gt;1),""Trùng"",if(or(COUNTIFS('Data tổng'!$I:$I,$I354)&gt;1,COUNTIFS('Data tổng'!$H:$H,$H354)&gt;1),""Trùng ""&amp;FILTER('Data tổng'!$B:$B,'Data tổng'!$I:$I=$I354,'Data tổng'!$B:$B&lt;&gt;$B354),""ok""))"),"ok")</f>
        <v>ok</v>
      </c>
      <c r="M1435" s="147"/>
      <c r="N1435" s="82"/>
      <c r="O1435" s="82"/>
      <c r="P1435" s="82"/>
      <c r="Q1435" s="82"/>
      <c r="R1435" s="82"/>
      <c r="S1435" s="82"/>
      <c r="T1435" s="82"/>
      <c r="U1435" s="82" t="s">
        <v>5328</v>
      </c>
      <c r="V1435" s="154"/>
      <c r="W1435" s="82"/>
      <c r="X1435" s="155"/>
      <c r="Y1435" s="160"/>
      <c r="Z1435" s="82"/>
      <c r="AA1435" s="82"/>
      <c r="AB1435" s="82"/>
      <c r="AC1435" s="82"/>
      <c r="AD1435" s="82"/>
      <c r="AE1435" s="82"/>
      <c r="AF1435" s="82"/>
      <c r="AG1435" s="82"/>
    </row>
    <row r="1436" spans="1:33" ht="151">
      <c r="A1436" s="177">
        <v>44573</v>
      </c>
      <c r="B1436" s="82" t="s">
        <v>4070</v>
      </c>
      <c r="C1436" s="82" t="s">
        <v>456</v>
      </c>
      <c r="D1436" s="82" t="s">
        <v>1455</v>
      </c>
      <c r="E1436" s="82"/>
      <c r="F1436" s="17" t="str">
        <f t="shared" si="50"/>
        <v>Đã nhận được CV</v>
      </c>
      <c r="G1436" s="147" t="s">
        <v>5329</v>
      </c>
      <c r="H1436" s="208">
        <v>976658427</v>
      </c>
      <c r="I1436" s="148" t="s">
        <v>5330</v>
      </c>
      <c r="J1436" s="150"/>
      <c r="K1436" s="157" t="s">
        <v>5331</v>
      </c>
      <c r="L1436" s="152" t="str">
        <f ca="1">IFERROR(__xludf.DUMMYFUNCTION("if(or(countifs($H$3:H355,H355)&gt;1, countifs($I$3:I355,I355)&gt;1),""Trùng"",if(or(COUNTIFS('Data tổng'!$I:$I,$I355)&gt;1,COUNTIFS('Data tổng'!$H:$H,$H355)&gt;1),""Trùng ""&amp;FILTER('Data tổng'!$B:$B,'Data tổng'!$I:$I=$I355,'Data tổng'!$B:$B&lt;&gt;$B355),""ok""))"),"ok")</f>
        <v>ok</v>
      </c>
      <c r="M1436" s="147"/>
      <c r="N1436" s="82"/>
      <c r="O1436" s="82"/>
      <c r="P1436" s="82"/>
      <c r="Q1436" s="82"/>
      <c r="R1436" s="82"/>
      <c r="S1436" s="82"/>
      <c r="T1436" s="82"/>
      <c r="U1436" s="153" t="s">
        <v>5332</v>
      </c>
      <c r="V1436" s="154"/>
      <c r="W1436" s="82"/>
      <c r="X1436" s="155"/>
      <c r="Y1436" s="160"/>
      <c r="Z1436" s="82"/>
      <c r="AA1436" s="82"/>
      <c r="AB1436" s="82"/>
      <c r="AC1436" s="82"/>
      <c r="AD1436" s="82"/>
      <c r="AE1436" s="82"/>
      <c r="AF1436" s="82"/>
      <c r="AG1436" s="82"/>
    </row>
    <row r="1437" spans="1:33" ht="138.5">
      <c r="A1437" s="177">
        <v>44573</v>
      </c>
      <c r="B1437" s="82" t="s">
        <v>4070</v>
      </c>
      <c r="C1437" s="82" t="s">
        <v>456</v>
      </c>
      <c r="D1437" s="82" t="s">
        <v>417</v>
      </c>
      <c r="E1437" s="82"/>
      <c r="F1437" s="17" t="str">
        <f>IF(G1439="","",IF(AE1437="Yes", "Đã onboard", IF(AE1437="No", "Không onboard", IF(AC1437="Yes", "Đồng ý offer", IF(AC1437="Consider", "Cân nhắc offer",IF(AC1437="No", "Từ chối offer", IF(AA1437="Pass", "Pass Phỏng vấn", IF(AA1437="Fail", "Fail Phỏng vấn", IF(AA1437="Cancel", "Hủy Phỏng vấn", IF(AA1437="Reject", "Từ chối Phỏng vấn", IF(AA1437="Consider", "Cân nhắc KQ PV", IF(AND(X1437&lt;&gt;"",AA1437="",W1437="Pass"), "Có lịch PV",IF(W1437="Pass","Pass CV",IF(W1437="Fail","Fail CV",IF(W1437="Reject","Từ chối ứng tuyển", IF(W1437="Consider","Cân nhắc CV","Đã nhận được CV"))))))))))))))))</f>
        <v>Đã nhận được CV</v>
      </c>
      <c r="G1437" s="147" t="s">
        <v>5333</v>
      </c>
      <c r="H1437" s="208">
        <v>977596317</v>
      </c>
      <c r="I1437" s="148" t="s">
        <v>5334</v>
      </c>
      <c r="J1437" s="150"/>
      <c r="K1437" s="157" t="s">
        <v>5335</v>
      </c>
      <c r="L1437" s="152" t="str">
        <f ca="1">IFERROR(__xludf.DUMMYFUNCTION("if(or(countifs($H$3:H356,H356)&gt;1, countifs($I$3:I356,I356)&gt;1),""Trùng"",if(or(COUNTIFS('Data tổng'!$I:$I,$I356)&gt;1,COUNTIFS('Data tổng'!$H:$H,$H356)&gt;1),""Trùng ""&amp;FILTER('Data tổng'!$B:$B,'Data tổng'!$I:$I=$I356,'Data tổng'!$B:$B&lt;&gt;$B356),""ok""))"),"ok")</f>
        <v>ok</v>
      </c>
      <c r="M1437" s="147"/>
      <c r="N1437" s="82"/>
      <c r="O1437" s="82"/>
      <c r="P1437" s="82"/>
      <c r="Q1437" s="82"/>
      <c r="R1437" s="82"/>
      <c r="S1437" s="82"/>
      <c r="T1437" s="82"/>
      <c r="U1437" s="153" t="s">
        <v>5336</v>
      </c>
      <c r="V1437" s="154"/>
      <c r="W1437" s="82"/>
      <c r="X1437" s="155"/>
      <c r="Y1437" s="160"/>
      <c r="Z1437" s="82"/>
      <c r="AA1437" s="82"/>
      <c r="AB1437" s="82"/>
      <c r="AC1437" s="82"/>
      <c r="AD1437" s="82"/>
      <c r="AE1437" s="82"/>
      <c r="AF1437" s="82"/>
      <c r="AG1437" s="82"/>
    </row>
    <row r="1438" spans="1:33" ht="51">
      <c r="A1438" s="177">
        <v>44573</v>
      </c>
      <c r="B1438" s="82" t="s">
        <v>4070</v>
      </c>
      <c r="C1438" s="82" t="s">
        <v>250</v>
      </c>
      <c r="D1438" s="82" t="s">
        <v>1455</v>
      </c>
      <c r="E1438" s="82"/>
      <c r="F1438" s="17" t="str">
        <f t="shared" ref="F1438:F1449" si="51">IF(G1438="","",IF(AE1438="Yes", "Đã onboard", IF(AE1438="No", "Không onboard", IF(AC1438="Yes", "Đồng ý offer", IF(AC1438="Consider", "Cân nhắc offer",IF(AC1438="No", "Từ chối offer", IF(AA1438="Pass", "Pass Phỏng vấn", IF(AA1438="Fail", "Fail Phỏng vấn", IF(AA1438="Cancel", "Hủy Phỏng vấn", IF(AA1438="Reject", "Từ chối Phỏng vấn", IF(AA1438="Consider", "Cân nhắc KQ PV", IF(AND(X1438&lt;&gt;"",AA1438="",W1438="Pass"), "Có lịch PV",IF(W1438="Pass","Pass CV",IF(W1438="Fail","Fail CV",IF(W1438="Reject","Từ chối ứng tuyển", IF(W1438="Consider","Cân nhắc CV","Đã nhận được CV"))))))))))))))))</f>
        <v>Đã nhận được CV</v>
      </c>
      <c r="G1438" s="147" t="s">
        <v>5337</v>
      </c>
      <c r="H1438" s="208" t="s">
        <v>5338</v>
      </c>
      <c r="I1438" s="149" t="s">
        <v>5339</v>
      </c>
      <c r="J1438" s="150"/>
      <c r="K1438" s="157" t="s">
        <v>5340</v>
      </c>
      <c r="L1438" s="152" t="str">
        <f ca="1">IFERROR(__xludf.DUMMYFUNCTION("if(or(countifs($H$3:H357,H357)&gt;1, countifs($I$3:I357,I357)&gt;1),""Trùng"",if(or(COUNTIFS('Data tổng'!$I:$I,$I357)&gt;1,COUNTIFS('Data tổng'!$H:$H,$H357)&gt;1),""Trùng ""&amp;FILTER('Data tổng'!$B:$B,'Data tổng'!$I:$I=$I357,'Data tổng'!$B:$B&lt;&gt;$B357),""ok""))"),"ok")</f>
        <v>ok</v>
      </c>
      <c r="M1438" s="147"/>
      <c r="N1438" s="82"/>
      <c r="O1438" s="82"/>
      <c r="P1438" s="82"/>
      <c r="Q1438" s="82"/>
      <c r="R1438" s="82"/>
      <c r="S1438" s="82"/>
      <c r="T1438" s="82"/>
      <c r="U1438" s="153" t="s">
        <v>5341</v>
      </c>
      <c r="V1438" s="154"/>
      <c r="W1438" s="82"/>
      <c r="X1438" s="155"/>
      <c r="Y1438" s="160"/>
      <c r="Z1438" s="82"/>
      <c r="AA1438" s="82"/>
      <c r="AB1438" s="82"/>
      <c r="AC1438" s="82"/>
      <c r="AD1438" s="82"/>
      <c r="AE1438" s="82"/>
      <c r="AF1438" s="82"/>
      <c r="AG1438" s="82"/>
    </row>
    <row r="1439" spans="1:33" ht="113.5">
      <c r="A1439" s="177">
        <v>44573</v>
      </c>
      <c r="B1439" s="82" t="s">
        <v>4070</v>
      </c>
      <c r="C1439" s="82" t="s">
        <v>250</v>
      </c>
      <c r="D1439" s="82" t="s">
        <v>1455</v>
      </c>
      <c r="E1439" s="82"/>
      <c r="F1439" s="17" t="str">
        <f t="shared" si="51"/>
        <v>Đã nhận được CV</v>
      </c>
      <c r="G1439" s="147" t="s">
        <v>5342</v>
      </c>
      <c r="H1439" s="208">
        <v>972278791</v>
      </c>
      <c r="I1439" s="149" t="s">
        <v>5343</v>
      </c>
      <c r="J1439" s="150"/>
      <c r="K1439" s="157" t="s">
        <v>5344</v>
      </c>
      <c r="L1439" s="152" t="str">
        <f ca="1">IFERROR(__xludf.DUMMYFUNCTION("if(or(countifs($H$3:H358,H358)&gt;1, countifs($I$3:I358,I358)&gt;1),""Trùng"",if(or(COUNTIFS('Data tổng'!$I:$I,$I358)&gt;1,COUNTIFS('Data tổng'!$H:$H,$H358)&gt;1),""Trùng ""&amp;FILTER('Data tổng'!$B:$B,'Data tổng'!$I:$I=$I358,'Data tổng'!$B:$B&lt;&gt;$B358),""ok""))"),"ok")</f>
        <v>ok</v>
      </c>
      <c r="M1439" s="147"/>
      <c r="N1439" s="82"/>
      <c r="O1439" s="82"/>
      <c r="P1439" s="82"/>
      <c r="Q1439" s="82"/>
      <c r="R1439" s="82"/>
      <c r="S1439" s="82"/>
      <c r="T1439" s="82"/>
      <c r="U1439" s="153" t="s">
        <v>5345</v>
      </c>
      <c r="V1439" s="154"/>
      <c r="W1439" s="82"/>
      <c r="X1439" s="155"/>
      <c r="Y1439" s="160"/>
      <c r="Z1439" s="82"/>
      <c r="AA1439" s="82"/>
      <c r="AB1439" s="82"/>
      <c r="AC1439" s="82"/>
      <c r="AD1439" s="82"/>
      <c r="AE1439" s="82"/>
      <c r="AF1439" s="82"/>
      <c r="AG1439" s="82"/>
    </row>
    <row r="1440" spans="1:33" ht="238.5">
      <c r="A1440" s="177">
        <v>44573</v>
      </c>
      <c r="B1440" s="82" t="s">
        <v>4070</v>
      </c>
      <c r="C1440" s="82" t="s">
        <v>250</v>
      </c>
      <c r="D1440" s="82" t="s">
        <v>417</v>
      </c>
      <c r="E1440" s="82"/>
      <c r="F1440" s="17" t="str">
        <f t="shared" si="51"/>
        <v>Đã nhận được CV</v>
      </c>
      <c r="G1440" s="147" t="s">
        <v>5346</v>
      </c>
      <c r="H1440" s="208">
        <v>345166696</v>
      </c>
      <c r="I1440" s="149" t="s">
        <v>5347</v>
      </c>
      <c r="J1440" s="150"/>
      <c r="K1440" s="157" t="s">
        <v>5348</v>
      </c>
      <c r="L1440" s="152" t="str">
        <f ca="1">IFERROR(__xludf.DUMMYFUNCTION("if(or(countifs($H$3:H359,H359)&gt;1, countifs($I$3:I359,I359)&gt;1),""Trùng"",if(or(COUNTIFS('Data tổng'!$I:$I,$I359)&gt;1,COUNTIFS('Data tổng'!$H:$H,$H359)&gt;1),""Trùng ""&amp;FILTER('Data tổng'!$B:$B,'Data tổng'!$I:$I=$I359,'Data tổng'!$B:$B&lt;&gt;$B359),""ok""))"),"ok")</f>
        <v>ok</v>
      </c>
      <c r="M1440" s="147"/>
      <c r="N1440" s="82"/>
      <c r="O1440" s="82"/>
      <c r="P1440" s="82"/>
      <c r="Q1440" s="82"/>
      <c r="R1440" s="82"/>
      <c r="S1440" s="82"/>
      <c r="T1440" s="82"/>
      <c r="U1440" s="153" t="s">
        <v>5349</v>
      </c>
      <c r="V1440" s="154"/>
      <c r="W1440" s="82"/>
      <c r="X1440" s="155"/>
      <c r="Y1440" s="160"/>
      <c r="Z1440" s="82"/>
      <c r="AA1440" s="82"/>
      <c r="AB1440" s="82"/>
      <c r="AC1440" s="82"/>
      <c r="AD1440" s="82"/>
      <c r="AE1440" s="82"/>
      <c r="AF1440" s="82"/>
      <c r="AG1440" s="82"/>
    </row>
    <row r="1441" spans="1:33" ht="38.5">
      <c r="A1441" s="177">
        <v>44573</v>
      </c>
      <c r="B1441" s="82" t="s">
        <v>4070</v>
      </c>
      <c r="C1441" s="82" t="s">
        <v>250</v>
      </c>
      <c r="D1441" s="82" t="s">
        <v>417</v>
      </c>
      <c r="E1441" s="82"/>
      <c r="F1441" s="17" t="str">
        <f t="shared" si="51"/>
        <v>Đã nhận được CV</v>
      </c>
      <c r="G1441" s="147" t="s">
        <v>5350</v>
      </c>
      <c r="H1441" s="208">
        <v>374655676</v>
      </c>
      <c r="I1441" s="149" t="s">
        <v>5351</v>
      </c>
      <c r="J1441" s="150"/>
      <c r="K1441" s="157" t="s">
        <v>5352</v>
      </c>
      <c r="L1441" s="152" t="str">
        <f ca="1">IFERROR(__xludf.DUMMYFUNCTION("if(or(countifs($H$3:H360,H360)&gt;1, countifs($I$3:I360,I360)&gt;1),""Trùng"",if(or(COUNTIFS('Data tổng'!$I:$I,$I360)&gt;1,COUNTIFS('Data tổng'!$H:$H,$H360)&gt;1),""Trùng ""&amp;FILTER('Data tổng'!$B:$B,'Data tổng'!$I:$I=$I360,'Data tổng'!$B:$B&lt;&gt;$B360),""ok""))"),"ok")</f>
        <v>ok</v>
      </c>
      <c r="M1441" s="147"/>
      <c r="N1441" s="82"/>
      <c r="O1441" s="82"/>
      <c r="P1441" s="82"/>
      <c r="Q1441" s="82"/>
      <c r="R1441" s="82"/>
      <c r="S1441" s="82"/>
      <c r="T1441" s="82"/>
      <c r="U1441" s="153" t="s">
        <v>5353</v>
      </c>
      <c r="V1441" s="154"/>
      <c r="W1441" s="82"/>
      <c r="X1441" s="155"/>
      <c r="Y1441" s="160"/>
      <c r="Z1441" s="82"/>
      <c r="AA1441" s="82"/>
      <c r="AB1441" s="82"/>
      <c r="AC1441" s="82"/>
      <c r="AD1441" s="82"/>
      <c r="AE1441" s="82"/>
      <c r="AF1441" s="82"/>
      <c r="AG1441" s="82"/>
    </row>
    <row r="1442" spans="1:33" ht="63.5">
      <c r="A1442" s="177">
        <v>44573</v>
      </c>
      <c r="B1442" s="82" t="s">
        <v>4070</v>
      </c>
      <c r="C1442" s="82" t="s">
        <v>250</v>
      </c>
      <c r="D1442" s="82" t="s">
        <v>2055</v>
      </c>
      <c r="E1442" s="82"/>
      <c r="F1442" s="17" t="str">
        <f t="shared" si="51"/>
        <v>Đã nhận được CV</v>
      </c>
      <c r="G1442" s="147" t="s">
        <v>5354</v>
      </c>
      <c r="H1442" s="208">
        <v>901761292</v>
      </c>
      <c r="I1442" s="149" t="s">
        <v>5355</v>
      </c>
      <c r="J1442" s="150"/>
      <c r="K1442" s="157" t="s">
        <v>5356</v>
      </c>
      <c r="L1442" s="152" t="str">
        <f ca="1">IFERROR(__xludf.DUMMYFUNCTION("if(or(countifs($H$3:H361,H361)&gt;1, countifs($I$3:I361,I361)&gt;1),""Trùng"",if(or(COUNTIFS('Data tổng'!$I:$I,$I361)&gt;1,COUNTIFS('Data tổng'!$H:$H,$H361)&gt;1),""Trùng ""&amp;FILTER('Data tổng'!$B:$B,'Data tổng'!$I:$I=$I361,'Data tổng'!$B:$B&lt;&gt;$B361),""ok""))"),"ok")</f>
        <v>ok</v>
      </c>
      <c r="M1442" s="147"/>
      <c r="N1442" s="82"/>
      <c r="O1442" s="82"/>
      <c r="P1442" s="82"/>
      <c r="Q1442" s="82"/>
      <c r="R1442" s="82"/>
      <c r="S1442" s="82"/>
      <c r="T1442" s="82"/>
      <c r="U1442" s="153" t="s">
        <v>5357</v>
      </c>
      <c r="V1442" s="154"/>
      <c r="W1442" s="82"/>
      <c r="X1442" s="155"/>
      <c r="Y1442" s="160"/>
      <c r="Z1442" s="82"/>
      <c r="AA1442" s="82"/>
      <c r="AB1442" s="82"/>
      <c r="AC1442" s="82"/>
      <c r="AD1442" s="82"/>
      <c r="AE1442" s="82"/>
      <c r="AF1442" s="82"/>
      <c r="AG1442" s="82"/>
    </row>
    <row r="1443" spans="1:33" ht="326">
      <c r="A1443" s="177">
        <v>44573</v>
      </c>
      <c r="B1443" s="82" t="s">
        <v>4070</v>
      </c>
      <c r="C1443" s="82" t="s">
        <v>250</v>
      </c>
      <c r="D1443" s="82" t="s">
        <v>457</v>
      </c>
      <c r="E1443" s="82"/>
      <c r="F1443" s="17" t="str">
        <f t="shared" si="51"/>
        <v>Đã nhận được CV</v>
      </c>
      <c r="G1443" s="147" t="s">
        <v>5358</v>
      </c>
      <c r="H1443" s="208">
        <v>903401256</v>
      </c>
      <c r="I1443" s="148" t="s">
        <v>5359</v>
      </c>
      <c r="J1443" s="150"/>
      <c r="K1443" s="157" t="s">
        <v>5360</v>
      </c>
      <c r="L1443" s="152" t="str">
        <f ca="1">IFERROR(__xludf.DUMMYFUNCTION("if(or(countifs($H$3:H362,H362)&gt;1, countifs($I$3:I362,I362)&gt;1),""Trùng"",if(or(COUNTIFS('Data tổng'!$I:$I,$I362)&gt;1,COUNTIFS('Data tổng'!$H:$H,$H362)&gt;1),""Trùng ""&amp;FILTER('Data tổng'!$B:$B,'Data tổng'!$I:$I=$I362,'Data tổng'!$B:$B&lt;&gt;$B362),""ok""))"),"ok")</f>
        <v>ok</v>
      </c>
      <c r="M1443" s="147"/>
      <c r="N1443" s="82"/>
      <c r="O1443" s="82"/>
      <c r="P1443" s="82"/>
      <c r="Q1443" s="82"/>
      <c r="R1443" s="82"/>
      <c r="S1443" s="82"/>
      <c r="T1443" s="82"/>
      <c r="U1443" s="153" t="s">
        <v>5361</v>
      </c>
      <c r="V1443" s="154"/>
      <c r="W1443" s="82"/>
      <c r="X1443" s="155"/>
      <c r="Y1443" s="160"/>
      <c r="Z1443" s="82"/>
      <c r="AA1443" s="82"/>
      <c r="AB1443" s="82"/>
      <c r="AC1443" s="82"/>
      <c r="AD1443" s="82"/>
      <c r="AE1443" s="82"/>
      <c r="AF1443" s="82"/>
      <c r="AG1443" s="82"/>
    </row>
    <row r="1444" spans="1:33" ht="163.5">
      <c r="A1444" s="177">
        <v>44573</v>
      </c>
      <c r="B1444" s="82" t="s">
        <v>4070</v>
      </c>
      <c r="C1444" s="82" t="s">
        <v>250</v>
      </c>
      <c r="D1444" s="82" t="s">
        <v>2055</v>
      </c>
      <c r="E1444" s="82"/>
      <c r="F1444" s="17" t="str">
        <f t="shared" si="51"/>
        <v>Đã onboard</v>
      </c>
      <c r="G1444" s="147" t="s">
        <v>4893</v>
      </c>
      <c r="H1444" s="208">
        <v>971084089</v>
      </c>
      <c r="I1444" s="148" t="s">
        <v>5362</v>
      </c>
      <c r="J1444" s="150"/>
      <c r="K1444" s="157" t="s">
        <v>5363</v>
      </c>
      <c r="L1444" s="152" t="str">
        <f ca="1">IFERROR(__xludf.DUMMYFUNCTION("if(or(countifs($H$3:H363,H363)&gt;1, countifs($I$3:I363,I363)&gt;1),""Trùng"",if(or(COUNTIFS('Data tổng'!$I:$I,$I363)&gt;1,COUNTIFS('Data tổng'!$H:$H,$H363)&gt;1),""Trùng ""&amp;FILTER('Data tổng'!$B:$B,'Data tổng'!$I:$I=$I363,'Data tổng'!$B:$B&lt;&gt;$B363),""ok""))"),"ok")</f>
        <v>ok</v>
      </c>
      <c r="M1444" s="147" t="s">
        <v>294</v>
      </c>
      <c r="N1444" s="82" t="s">
        <v>84</v>
      </c>
      <c r="O1444" s="82"/>
      <c r="P1444" s="82"/>
      <c r="Q1444" s="82"/>
      <c r="R1444" s="82"/>
      <c r="S1444" s="82"/>
      <c r="T1444" s="82"/>
      <c r="U1444" s="153" t="s">
        <v>5364</v>
      </c>
      <c r="V1444" s="154"/>
      <c r="W1444" s="82" t="s">
        <v>57</v>
      </c>
      <c r="X1444" s="155">
        <v>44588</v>
      </c>
      <c r="Y1444" s="156">
        <v>0.70833333333333337</v>
      </c>
      <c r="Z1444" s="82" t="s">
        <v>827</v>
      </c>
      <c r="AA1444" s="82" t="s">
        <v>57</v>
      </c>
      <c r="AB1444" s="164">
        <v>44601</v>
      </c>
      <c r="AC1444" s="82" t="s">
        <v>65</v>
      </c>
      <c r="AD1444" s="164">
        <v>44635</v>
      </c>
      <c r="AE1444" s="82" t="s">
        <v>65</v>
      </c>
      <c r="AF1444" s="82" t="s">
        <v>1162</v>
      </c>
      <c r="AG1444" s="165">
        <v>35000000</v>
      </c>
    </row>
    <row r="1445" spans="1:33" ht="113.5">
      <c r="A1445" s="177">
        <v>44573</v>
      </c>
      <c r="B1445" s="82" t="s">
        <v>4070</v>
      </c>
      <c r="C1445" s="82" t="s">
        <v>250</v>
      </c>
      <c r="D1445" s="82" t="s">
        <v>1455</v>
      </c>
      <c r="E1445" s="82"/>
      <c r="F1445" s="17" t="str">
        <f t="shared" si="51"/>
        <v>Đã nhận được CV</v>
      </c>
      <c r="G1445" s="147" t="s">
        <v>5365</v>
      </c>
      <c r="H1445" s="208">
        <v>943923286</v>
      </c>
      <c r="I1445" s="148" t="s">
        <v>5366</v>
      </c>
      <c r="J1445" s="160">
        <v>1998</v>
      </c>
      <c r="K1445" s="157" t="s">
        <v>5367</v>
      </c>
      <c r="L1445" s="152" t="str">
        <f ca="1">IFERROR(__xludf.DUMMYFUNCTION("if(or(countifs($H$3:H364,H364)&gt;1, countifs($I$3:I364,I364)&gt;1),""Trùng"",if(or(COUNTIFS('Data tổng'!$I:$I,$I364)&gt;1,COUNTIFS('Data tổng'!$H:$H,$H364)&gt;1),""Trùng ""&amp;FILTER('Data tổng'!$B:$B,'Data tổng'!$I:$I=$I364,'Data tổng'!$B:$B&lt;&gt;$B364),""ok""))"),"ok")</f>
        <v>ok</v>
      </c>
      <c r="M1445" s="147"/>
      <c r="N1445" s="82"/>
      <c r="O1445" s="82"/>
      <c r="P1445" s="82"/>
      <c r="Q1445" s="82"/>
      <c r="R1445" s="82"/>
      <c r="S1445" s="82"/>
      <c r="T1445" s="82"/>
      <c r="U1445" s="153" t="s">
        <v>5368</v>
      </c>
      <c r="V1445" s="154"/>
      <c r="W1445" s="82"/>
      <c r="X1445" s="155"/>
      <c r="Y1445" s="160"/>
      <c r="Z1445" s="82"/>
      <c r="AA1445" s="82"/>
      <c r="AB1445" s="82"/>
      <c r="AC1445" s="82"/>
      <c r="AD1445" s="82"/>
      <c r="AE1445" s="82"/>
      <c r="AF1445" s="82"/>
      <c r="AG1445" s="82"/>
    </row>
    <row r="1446" spans="1:33" ht="76">
      <c r="A1446" s="177">
        <v>44573</v>
      </c>
      <c r="B1446" s="82" t="s">
        <v>4070</v>
      </c>
      <c r="C1446" s="82" t="s">
        <v>250</v>
      </c>
      <c r="D1446" s="82" t="s">
        <v>1455</v>
      </c>
      <c r="E1446" s="82"/>
      <c r="F1446" s="17" t="str">
        <f t="shared" si="51"/>
        <v>Đã nhận được CV</v>
      </c>
      <c r="G1446" s="147" t="s">
        <v>5369</v>
      </c>
      <c r="H1446" s="214">
        <v>969750635</v>
      </c>
      <c r="I1446" s="149" t="s">
        <v>5370</v>
      </c>
      <c r="J1446" s="150"/>
      <c r="K1446" s="157" t="s">
        <v>5371</v>
      </c>
      <c r="L1446" s="152" t="str">
        <f ca="1">IFERROR(__xludf.DUMMYFUNCTION("if(or(countifs($H$3:H365,H365)&gt;1, countifs($I$3:I365,I365)&gt;1),""Trùng"",if(or(COUNTIFS('Data tổng'!$I:$I,$I365)&gt;1,COUNTIFS('Data tổng'!$H:$H,$H365)&gt;1),""Trùng ""&amp;FILTER('Data tổng'!$B:$B,'Data tổng'!$I:$I=$I365,'Data tổng'!$B:$B&lt;&gt;$B365),""ok""))"),"ok")</f>
        <v>ok</v>
      </c>
      <c r="M1446" s="147"/>
      <c r="N1446" s="82"/>
      <c r="O1446" s="82"/>
      <c r="P1446" s="82"/>
      <c r="Q1446" s="82"/>
      <c r="R1446" s="82"/>
      <c r="S1446" s="82"/>
      <c r="T1446" s="82"/>
      <c r="U1446" s="153" t="s">
        <v>5372</v>
      </c>
      <c r="V1446" s="154"/>
      <c r="W1446" s="82"/>
      <c r="X1446" s="155"/>
      <c r="Y1446" s="160"/>
      <c r="Z1446" s="82"/>
      <c r="AA1446" s="82"/>
      <c r="AB1446" s="82"/>
      <c r="AC1446" s="82"/>
      <c r="AD1446" s="82"/>
      <c r="AE1446" s="82"/>
      <c r="AF1446" s="82"/>
      <c r="AG1446" s="82"/>
    </row>
    <row r="1447" spans="1:33" ht="409.6">
      <c r="A1447" s="177">
        <v>44609</v>
      </c>
      <c r="B1447" s="82" t="s">
        <v>4070</v>
      </c>
      <c r="C1447" s="82" t="s">
        <v>250</v>
      </c>
      <c r="D1447" s="82" t="s">
        <v>457</v>
      </c>
      <c r="E1447" s="82"/>
      <c r="F1447" s="230" t="str">
        <f t="shared" si="51"/>
        <v>Fail Phỏng vấn</v>
      </c>
      <c r="G1447" s="182" t="s">
        <v>5373</v>
      </c>
      <c r="H1447" s="231">
        <v>986459502</v>
      </c>
      <c r="I1447" s="183" t="s">
        <v>5374</v>
      </c>
      <c r="J1447" s="150"/>
      <c r="K1447" s="157" t="s">
        <v>5375</v>
      </c>
      <c r="L1447" s="152" t="str">
        <f ca="1">IFERROR(__xludf.DUMMYFUNCTION("if(or(countifs($H$3:H366,H366)&gt;1, countifs($I$3:I366,I366)&gt;1),""Trùng"",if(or(COUNTIFS('Data tổng'!$I:$I,$I366)&gt;1,COUNTIFS('Data tổng'!$H:$H,$H366)&gt;1),""Trùng ""&amp;FILTER('Data tổng'!$B:$B,'Data tổng'!$I:$I=$I366,'Data tổng'!$B:$B&lt;&gt;$B366),""ok""))"),"ok")</f>
        <v>ok</v>
      </c>
      <c r="M1447" s="147"/>
      <c r="N1447" s="82"/>
      <c r="O1447" s="82"/>
      <c r="P1447" s="82"/>
      <c r="Q1447" s="82"/>
      <c r="R1447" s="82"/>
      <c r="S1447" s="82"/>
      <c r="T1447" s="82"/>
      <c r="U1447" s="201" t="s">
        <v>5376</v>
      </c>
      <c r="V1447" s="154"/>
      <c r="W1447" s="82" t="s">
        <v>57</v>
      </c>
      <c r="X1447" s="155">
        <v>44610</v>
      </c>
      <c r="Y1447" s="156">
        <v>0.58333333333333337</v>
      </c>
      <c r="Z1447" s="82" t="s">
        <v>827</v>
      </c>
      <c r="AA1447" s="82" t="s">
        <v>47</v>
      </c>
      <c r="AB1447" s="82"/>
      <c r="AC1447" s="82"/>
      <c r="AD1447" s="82"/>
      <c r="AE1447" s="82"/>
      <c r="AF1447" s="82"/>
      <c r="AG1447" s="82"/>
    </row>
    <row r="1448" spans="1:33" ht="226">
      <c r="A1448" s="177">
        <v>44574</v>
      </c>
      <c r="B1448" s="82" t="s">
        <v>4070</v>
      </c>
      <c r="C1448" s="82" t="s">
        <v>155</v>
      </c>
      <c r="D1448" s="82" t="s">
        <v>417</v>
      </c>
      <c r="E1448" s="82"/>
      <c r="F1448" s="17" t="str">
        <f t="shared" si="51"/>
        <v>Fail Phỏng vấn</v>
      </c>
      <c r="G1448" s="147" t="s">
        <v>5377</v>
      </c>
      <c r="H1448" s="214">
        <v>358280089</v>
      </c>
      <c r="I1448" s="148" t="s">
        <v>5378</v>
      </c>
      <c r="J1448" s="160">
        <v>1992</v>
      </c>
      <c r="K1448" s="157" t="s">
        <v>5379</v>
      </c>
      <c r="L1448" s="152" t="str">
        <f ca="1">IFERROR(__xludf.DUMMYFUNCTION("if(or(countifs($H$3:H367,H367)&gt;1, countifs($I$3:I367,I367)&gt;1),""Trùng"",if(or(COUNTIFS('Data tổng'!$I:$I,$I367)&gt;1,COUNTIFS('Data tổng'!$H:$H,$H367)&gt;1),""Trùng ""&amp;FILTER('Data tổng'!$B:$B,'Data tổng'!$I:$I=$I367,'Data tổng'!$B:$B&lt;&gt;$B367),""ok""))"),"ok")</f>
        <v>ok</v>
      </c>
      <c r="M1448" s="147" t="s">
        <v>40</v>
      </c>
      <c r="N1448" s="82" t="s">
        <v>243</v>
      </c>
      <c r="O1448" s="82"/>
      <c r="P1448" s="82"/>
      <c r="Q1448" s="82"/>
      <c r="R1448" s="82"/>
      <c r="S1448" s="82"/>
      <c r="T1448" s="82"/>
      <c r="U1448" s="153" t="s">
        <v>5380</v>
      </c>
      <c r="V1448" s="154"/>
      <c r="W1448" s="82" t="s">
        <v>57</v>
      </c>
      <c r="X1448" s="155">
        <v>44575</v>
      </c>
      <c r="Y1448" s="156">
        <v>0.72916666666666663</v>
      </c>
      <c r="Z1448" s="82" t="s">
        <v>5041</v>
      </c>
      <c r="AA1448" s="82" t="s">
        <v>47</v>
      </c>
      <c r="AB1448" s="82"/>
      <c r="AC1448" s="82"/>
      <c r="AD1448" s="82"/>
      <c r="AE1448" s="82"/>
      <c r="AF1448" s="82"/>
      <c r="AG1448" s="82"/>
    </row>
    <row r="1449" spans="1:33" ht="338.5">
      <c r="A1449" s="177">
        <v>44574</v>
      </c>
      <c r="B1449" s="82" t="s">
        <v>4070</v>
      </c>
      <c r="C1449" s="82" t="s">
        <v>155</v>
      </c>
      <c r="D1449" s="82" t="s">
        <v>79</v>
      </c>
      <c r="E1449" s="82"/>
      <c r="F1449" s="17" t="str">
        <f t="shared" si="51"/>
        <v>Đã nhận được CV</v>
      </c>
      <c r="G1449" s="147" t="s">
        <v>5381</v>
      </c>
      <c r="H1449" s="214">
        <v>919104743</v>
      </c>
      <c r="I1449" s="149" t="s">
        <v>5382</v>
      </c>
      <c r="J1449" s="160">
        <v>1999</v>
      </c>
      <c r="K1449" s="157" t="s">
        <v>5383</v>
      </c>
      <c r="L1449" s="152" t="str">
        <f ca="1">IFERROR(__xludf.DUMMYFUNCTION("if(or(countifs($H$3:H368,H368)&gt;1, countifs($I$3:I368,I368)&gt;1),""Trùng"",if(or(COUNTIFS('Data tổng'!$I:$I,$I368)&gt;1,COUNTIFS('Data tổng'!$H:$H,$H368)&gt;1),""Trùng ""&amp;FILTER('Data tổng'!$B:$B,'Data tổng'!$I:$I=$I368,'Data tổng'!$B:$B&lt;&gt;$B368),""ok""))"),"ok")</f>
        <v>ok</v>
      </c>
      <c r="M1449" s="147" t="s">
        <v>40</v>
      </c>
      <c r="N1449" s="82" t="s">
        <v>243</v>
      </c>
      <c r="O1449" s="82"/>
      <c r="P1449" s="82"/>
      <c r="Q1449" s="82"/>
      <c r="R1449" s="82"/>
      <c r="S1449" s="82"/>
      <c r="T1449" s="82"/>
      <c r="U1449" s="153" t="s">
        <v>5384</v>
      </c>
      <c r="V1449" s="154"/>
      <c r="W1449" s="82"/>
      <c r="X1449" s="155"/>
      <c r="Y1449" s="160"/>
      <c r="Z1449" s="82"/>
      <c r="AA1449" s="82"/>
      <c r="AB1449" s="82"/>
      <c r="AC1449" s="82"/>
      <c r="AD1449" s="82"/>
      <c r="AE1449" s="82"/>
      <c r="AF1449" s="82"/>
      <c r="AG1449" s="82"/>
    </row>
    <row r="1450" spans="1:33" ht="26.5">
      <c r="A1450" s="177">
        <v>44574</v>
      </c>
      <c r="B1450" s="82" t="s">
        <v>4070</v>
      </c>
      <c r="C1450" s="82" t="s">
        <v>456</v>
      </c>
      <c r="D1450" s="82" t="s">
        <v>417</v>
      </c>
      <c r="E1450" s="82"/>
      <c r="F1450" s="17" t="str">
        <f>IF(G1450="","",IF(AE1450="Yes", "Đã onboard", IF(AE1450="No", "Không onboard", IF(AC1450="Yes", "Đồng ý offer", IF(AC1450="Consider", "Cân nhắc offer",IF(AC1450="No", "Từ chối offer", IF(AA1450="Pass", "Pass Phỏng vấn", IF(AA1450="Fail", "Fail Phỏng vấn", IF(AA1450="Cancel", "Hủy Phỏng vấn", IF(AA1450="Reject", "Từ chối Phỏng vấn", IF(AA1450="Consider", "Cân nhắc KQ PV", IF(AND(X1450&lt;&gt;"",AA1450="",O1450="Pass"), "Có lịch PV",IF(O1450="Pass","Pass CV",IF(O1450="Fail","Fail CV",IF(O1450="Reject","Từ chối ứng tuyển", IF(O1450="Consider","Cân nhắc CV","Đã nhận được CV"))))))))))))))))</f>
        <v>Đã onboard</v>
      </c>
      <c r="G1450" s="147" t="s">
        <v>5385</v>
      </c>
      <c r="H1450" s="214">
        <v>986680123</v>
      </c>
      <c r="I1450" s="172" t="s">
        <v>5386</v>
      </c>
      <c r="J1450" s="150"/>
      <c r="K1450" s="151" t="s">
        <v>5387</v>
      </c>
      <c r="L1450" s="152" t="str">
        <f ca="1">IFERROR(__xludf.DUMMYFUNCTION("if(or(countifs($H$3:H369,H369)&gt;1, countifs($I$3:I369,I369)&gt;1),""Trùng"",if(or(COUNTIFS('Data tổng'!$I:$I,$I369)&gt;1,COUNTIFS('Data tổng'!$H:$H,$H369)&gt;1),""Trùng ""&amp;FILTER('Data tổng'!$B:$B,'Data tổng'!$I:$I=$I369,'Data tổng'!$B:$B&lt;&gt;$B369),""ok""))"),"ok")</f>
        <v>ok</v>
      </c>
      <c r="M1450" s="147" t="s">
        <v>83</v>
      </c>
      <c r="N1450" s="82" t="s">
        <v>243</v>
      </c>
      <c r="O1450" s="82"/>
      <c r="P1450" s="82"/>
      <c r="Q1450" s="82"/>
      <c r="R1450" s="82"/>
      <c r="S1450" s="82"/>
      <c r="T1450" s="82"/>
      <c r="U1450" s="153"/>
      <c r="V1450" s="154"/>
      <c r="W1450" s="82" t="s">
        <v>57</v>
      </c>
      <c r="X1450" s="155">
        <v>44575</v>
      </c>
      <c r="Y1450" s="156">
        <v>0.375</v>
      </c>
      <c r="Z1450" s="82" t="s">
        <v>1065</v>
      </c>
      <c r="AA1450" s="82" t="s">
        <v>57</v>
      </c>
      <c r="AB1450" s="164">
        <v>44583</v>
      </c>
      <c r="AC1450" s="82" t="s">
        <v>65</v>
      </c>
      <c r="AD1450" s="164">
        <v>44614</v>
      </c>
      <c r="AE1450" s="82" t="s">
        <v>65</v>
      </c>
      <c r="AF1450" s="82" t="s">
        <v>1454</v>
      </c>
      <c r="AG1450" s="165">
        <v>34000000</v>
      </c>
    </row>
    <row r="1451" spans="1:33" ht="26">
      <c r="A1451" s="177">
        <v>44574</v>
      </c>
      <c r="B1451" s="82" t="s">
        <v>4070</v>
      </c>
      <c r="C1451" s="82" t="s">
        <v>155</v>
      </c>
      <c r="D1451" s="82" t="s">
        <v>79</v>
      </c>
      <c r="E1451" s="82"/>
      <c r="F1451" s="17" t="str">
        <f t="shared" ref="F1451:F1476" si="52">IF(G1451="","",IF(AE1451="Yes", "Đã onboard", IF(AE1451="No", "Không onboard", IF(AC1451="Yes", "Đồng ý offer", IF(AC1451="Consider", "Cân nhắc offer",IF(AC1451="No", "Từ chối offer", IF(AA1451="Pass", "Pass Phỏng vấn", IF(AA1451="Fail", "Fail Phỏng vấn", IF(AA1451="Cancel", "Hủy Phỏng vấn", IF(AA1451="Reject", "Từ chối Phỏng vấn", IF(AA1451="Consider", "Cân nhắc KQ PV", IF(AND(X1451&lt;&gt;"",AA1451="",W1451="Pass"), "Có lịch PV",IF(W1451="Pass","Pass CV",IF(W1451="Fail","Fail CV",IF(W1451="Reject","Từ chối ứng tuyển", IF(W1451="Consider","Cân nhắc CV","Đã nhận được CV"))))))))))))))))</f>
        <v>Đã nhận được CV</v>
      </c>
      <c r="G1451" s="147" t="s">
        <v>5388</v>
      </c>
      <c r="H1451" s="214">
        <v>981576404</v>
      </c>
      <c r="I1451" s="148" t="s">
        <v>5389</v>
      </c>
      <c r="J1451" s="150"/>
      <c r="K1451" s="157" t="s">
        <v>5390</v>
      </c>
      <c r="L1451" s="152" t="str">
        <f ca="1">IFERROR(__xludf.DUMMYFUNCTION("if(or(countifs($H$3:H370,H370)&gt;1, countifs($I$3:I370,I370)&gt;1),""Trùng"",if(or(COUNTIFS('Data tổng'!$I:$I,$I370)&gt;1,COUNTIFS('Data tổng'!$H:$H,$H370)&gt;1),""Trùng ""&amp;FILTER('Data tổng'!$B:$B,'Data tổng'!$I:$I=$I370,'Data tổng'!$B:$B&lt;&gt;$B370),""ok""))"),"ok")</f>
        <v>ok</v>
      </c>
      <c r="M1451" s="147" t="s">
        <v>40</v>
      </c>
      <c r="N1451" s="82" t="s">
        <v>243</v>
      </c>
      <c r="O1451" s="82"/>
      <c r="P1451" s="82"/>
      <c r="Q1451" s="82"/>
      <c r="R1451" s="82"/>
      <c r="S1451" s="82"/>
      <c r="T1451" s="82"/>
      <c r="U1451" s="153"/>
      <c r="V1451" s="154"/>
      <c r="W1451" s="82"/>
      <c r="X1451" s="155"/>
      <c r="Y1451" s="160"/>
      <c r="Z1451" s="82"/>
      <c r="AA1451" s="82"/>
      <c r="AB1451" s="82"/>
      <c r="AC1451" s="82"/>
      <c r="AD1451" s="82"/>
      <c r="AE1451" s="82"/>
      <c r="AF1451" s="82"/>
      <c r="AG1451" s="82"/>
    </row>
    <row r="1452" spans="1:33" ht="76">
      <c r="A1452" s="177">
        <v>44574</v>
      </c>
      <c r="B1452" s="82" t="s">
        <v>4070</v>
      </c>
      <c r="C1452" s="82" t="s">
        <v>155</v>
      </c>
      <c r="D1452" s="82" t="s">
        <v>79</v>
      </c>
      <c r="E1452" s="82"/>
      <c r="F1452" s="17" t="str">
        <f t="shared" si="52"/>
        <v>Đã nhận được CV</v>
      </c>
      <c r="G1452" s="147" t="s">
        <v>5391</v>
      </c>
      <c r="H1452" s="214">
        <v>336586677</v>
      </c>
      <c r="I1452" s="229" t="s">
        <v>5392</v>
      </c>
      <c r="J1452" s="150"/>
      <c r="K1452" s="157" t="s">
        <v>5393</v>
      </c>
      <c r="L1452" s="152" t="str">
        <f ca="1">IFERROR(__xludf.DUMMYFUNCTION("if(or(countifs($H$3:H371,H371)&gt;1, countifs($I$3:I371,I371)&gt;1),""Trùng"",if(or(COUNTIFS('Data tổng'!$I:$I,$I371)&gt;1,COUNTIFS('Data tổng'!$H:$H,$H371)&gt;1),""Trùng ""&amp;FILTER('Data tổng'!$B:$B,'Data tổng'!$I:$I=$I371,'Data tổng'!$B:$B&lt;&gt;$B371),""ok""))"),"ok")</f>
        <v>ok</v>
      </c>
      <c r="M1452" s="147" t="s">
        <v>40</v>
      </c>
      <c r="N1452" s="82" t="s">
        <v>243</v>
      </c>
      <c r="O1452" s="82"/>
      <c r="P1452" s="82"/>
      <c r="Q1452" s="82"/>
      <c r="R1452" s="82"/>
      <c r="S1452" s="82"/>
      <c r="T1452" s="82"/>
      <c r="U1452" s="153" t="s">
        <v>5394</v>
      </c>
      <c r="V1452" s="154"/>
      <c r="W1452" s="82"/>
      <c r="X1452" s="155"/>
      <c r="Y1452" s="160"/>
      <c r="Z1452" s="82"/>
      <c r="AA1452" s="82"/>
      <c r="AB1452" s="82"/>
      <c r="AC1452" s="82"/>
      <c r="AD1452" s="82"/>
      <c r="AE1452" s="82"/>
      <c r="AF1452" s="82"/>
      <c r="AG1452" s="82"/>
    </row>
    <row r="1453" spans="1:33" ht="26">
      <c r="A1453" s="177">
        <v>44574</v>
      </c>
      <c r="B1453" s="82" t="s">
        <v>4070</v>
      </c>
      <c r="C1453" s="82" t="s">
        <v>155</v>
      </c>
      <c r="D1453" s="82" t="s">
        <v>1455</v>
      </c>
      <c r="E1453" s="82"/>
      <c r="F1453" s="17" t="str">
        <f t="shared" si="52"/>
        <v>Đã nhận được CV</v>
      </c>
      <c r="G1453" s="147" t="s">
        <v>5395</v>
      </c>
      <c r="H1453" s="214">
        <v>981778655</v>
      </c>
      <c r="I1453" s="149" t="s">
        <v>5396</v>
      </c>
      <c r="J1453" s="150"/>
      <c r="K1453" s="157" t="s">
        <v>5397</v>
      </c>
      <c r="L1453" s="152" t="str">
        <f ca="1">IFERROR(__xludf.DUMMYFUNCTION("if(or(countifs($H$3:H372,H372)&gt;1, countifs($I$3:I372,I372)&gt;1),""Trùng"",if(or(COUNTIFS('Data tổng'!$I:$I,$I372)&gt;1,COUNTIFS('Data tổng'!$H:$H,$H372)&gt;1),""Trùng ""&amp;FILTER('Data tổng'!$B:$B,'Data tổng'!$I:$I=$I372,'Data tổng'!$B:$B&lt;&gt;$B372),""ok""))"),"ok")</f>
        <v>ok</v>
      </c>
      <c r="M1453" s="147" t="s">
        <v>40</v>
      </c>
      <c r="N1453" s="82" t="s">
        <v>243</v>
      </c>
      <c r="O1453" s="82"/>
      <c r="P1453" s="82"/>
      <c r="Q1453" s="82"/>
      <c r="R1453" s="82"/>
      <c r="S1453" s="82"/>
      <c r="T1453" s="82"/>
      <c r="U1453" s="153"/>
      <c r="V1453" s="154"/>
      <c r="W1453" s="82"/>
      <c r="X1453" s="155"/>
      <c r="Y1453" s="160"/>
      <c r="Z1453" s="82"/>
      <c r="AA1453" s="82"/>
      <c r="AB1453" s="82"/>
      <c r="AC1453" s="82"/>
      <c r="AD1453" s="82"/>
      <c r="AE1453" s="82"/>
      <c r="AF1453" s="82"/>
      <c r="AG1453" s="82"/>
    </row>
    <row r="1454" spans="1:33" ht="113.5">
      <c r="A1454" s="177">
        <v>44575</v>
      </c>
      <c r="B1454" s="82" t="s">
        <v>4070</v>
      </c>
      <c r="C1454" s="82" t="s">
        <v>155</v>
      </c>
      <c r="D1454" s="82" t="s">
        <v>2055</v>
      </c>
      <c r="E1454" s="82"/>
      <c r="F1454" s="17" t="str">
        <f t="shared" si="52"/>
        <v>Đã nhận được CV</v>
      </c>
      <c r="G1454" s="147" t="s">
        <v>5398</v>
      </c>
      <c r="H1454" s="214" t="s">
        <v>5399</v>
      </c>
      <c r="I1454" s="148" t="s">
        <v>5400</v>
      </c>
      <c r="J1454" s="150"/>
      <c r="K1454" s="157" t="s">
        <v>5401</v>
      </c>
      <c r="L1454" s="152" t="str">
        <f ca="1">IFERROR(__xludf.DUMMYFUNCTION("if(or(countifs($H$3:H373,H373)&gt;1, countifs($I$3:I373,I373)&gt;1),""Trùng"",if(or(COUNTIFS('Data tổng'!$I:$I,$I373)&gt;1,COUNTIFS('Data tổng'!$H:$H,$H373)&gt;1),""Trùng ""&amp;FILTER('Data tổng'!$B:$B,'Data tổng'!$I:$I=$I373,'Data tổng'!$B:$B&lt;&gt;$B373),""ok""))"),"ok")</f>
        <v>ok</v>
      </c>
      <c r="M1454" s="147" t="s">
        <v>112</v>
      </c>
      <c r="N1454" s="82" t="s">
        <v>2763</v>
      </c>
      <c r="O1454" s="82"/>
      <c r="P1454" s="82"/>
      <c r="Q1454" s="82"/>
      <c r="R1454" s="82"/>
      <c r="S1454" s="82"/>
      <c r="T1454" s="82"/>
      <c r="U1454" s="153" t="s">
        <v>5402</v>
      </c>
      <c r="V1454" s="154"/>
      <c r="W1454" s="82"/>
      <c r="X1454" s="155"/>
      <c r="Y1454" s="160"/>
      <c r="Z1454" s="82"/>
      <c r="AA1454" s="82"/>
      <c r="AB1454" s="82"/>
      <c r="AC1454" s="82"/>
      <c r="AD1454" s="82"/>
      <c r="AE1454" s="82"/>
      <c r="AF1454" s="82"/>
      <c r="AG1454" s="82"/>
    </row>
    <row r="1455" spans="1:33" ht="63.5">
      <c r="A1455" s="177">
        <v>44575</v>
      </c>
      <c r="B1455" s="82" t="s">
        <v>4070</v>
      </c>
      <c r="C1455" s="82" t="s">
        <v>250</v>
      </c>
      <c r="D1455" s="82" t="s">
        <v>417</v>
      </c>
      <c r="E1455" s="82"/>
      <c r="F1455" s="17" t="str">
        <f t="shared" si="52"/>
        <v>Fail Phỏng vấn</v>
      </c>
      <c r="G1455" s="147" t="s">
        <v>2855</v>
      </c>
      <c r="H1455" s="208">
        <v>962823615</v>
      </c>
      <c r="I1455" s="149" t="s">
        <v>5403</v>
      </c>
      <c r="J1455" s="150"/>
      <c r="K1455" s="157" t="s">
        <v>5404</v>
      </c>
      <c r="L1455" s="152" t="str">
        <f ca="1">IFERROR(__xludf.DUMMYFUNCTION("if(or(countifs($H$3:H374,H374)&gt;1, countifs($I$3:I374,I374)&gt;1),""Trùng"",if(or(COUNTIFS('Data tổng'!$I:$I,$I374)&gt;1,COUNTIFS('Data tổng'!$H:$H,$H374)&gt;1),""Trùng ""&amp;FILTER('Data tổng'!$B:$B,'Data tổng'!$I:$I=$I374,'Data tổng'!$B:$B&lt;&gt;$B374),""ok""))"),"ok")</f>
        <v>ok</v>
      </c>
      <c r="M1455" s="147" t="s">
        <v>40</v>
      </c>
      <c r="N1455" s="82" t="s">
        <v>243</v>
      </c>
      <c r="O1455" s="82"/>
      <c r="P1455" s="82"/>
      <c r="Q1455" s="82"/>
      <c r="R1455" s="82"/>
      <c r="S1455" s="82"/>
      <c r="T1455" s="82"/>
      <c r="U1455" s="153" t="s">
        <v>5405</v>
      </c>
      <c r="V1455" s="154"/>
      <c r="W1455" s="82" t="s">
        <v>57</v>
      </c>
      <c r="X1455" s="155">
        <v>44578</v>
      </c>
      <c r="Y1455" s="156">
        <v>0.41666666666666669</v>
      </c>
      <c r="Z1455" s="82" t="s">
        <v>4892</v>
      </c>
      <c r="AA1455" s="82" t="s">
        <v>47</v>
      </c>
      <c r="AB1455" s="82"/>
      <c r="AC1455" s="82"/>
      <c r="AD1455" s="82"/>
      <c r="AE1455" s="82"/>
      <c r="AF1455" s="82"/>
      <c r="AG1455" s="82"/>
    </row>
    <row r="1456" spans="1:33" ht="151">
      <c r="A1456" s="177">
        <v>44575</v>
      </c>
      <c r="B1456" s="82" t="s">
        <v>4070</v>
      </c>
      <c r="C1456" s="82" t="s">
        <v>155</v>
      </c>
      <c r="D1456" s="82" t="s">
        <v>1455</v>
      </c>
      <c r="E1456" s="82"/>
      <c r="F1456" s="17" t="str">
        <f t="shared" si="52"/>
        <v>Fail Phỏng vấn</v>
      </c>
      <c r="G1456" s="147" t="s">
        <v>5406</v>
      </c>
      <c r="H1456" s="208">
        <v>961363844</v>
      </c>
      <c r="I1456" s="149" t="s">
        <v>5407</v>
      </c>
      <c r="J1456" s="150"/>
      <c r="K1456" s="157" t="s">
        <v>5408</v>
      </c>
      <c r="L1456" s="152" t="str">
        <f ca="1">IFERROR(__xludf.DUMMYFUNCTION("if(or(countifs($H$3:H375,H375)&gt;1, countifs($I$3:I375,I375)&gt;1),""Trùng"",if(or(COUNTIFS('Data tổng'!$I:$I,$I375)&gt;1,COUNTIFS('Data tổng'!$H:$H,$H375)&gt;1),""Trùng ""&amp;FILTER('Data tổng'!$B:$B,'Data tổng'!$I:$I=$I375,'Data tổng'!$B:$B&lt;&gt;$B375),""ok""))"),"ok")</f>
        <v>ok</v>
      </c>
      <c r="M1456" s="147" t="s">
        <v>112</v>
      </c>
      <c r="N1456" s="82" t="s">
        <v>5409</v>
      </c>
      <c r="O1456" s="82"/>
      <c r="P1456" s="82"/>
      <c r="Q1456" s="82"/>
      <c r="R1456" s="82"/>
      <c r="S1456" s="82"/>
      <c r="T1456" s="82"/>
      <c r="U1456" s="201" t="s">
        <v>5410</v>
      </c>
      <c r="V1456" s="154"/>
      <c r="W1456" s="82" t="s">
        <v>57</v>
      </c>
      <c r="X1456" s="155">
        <v>44607</v>
      </c>
      <c r="Y1456" s="156">
        <v>0.6875</v>
      </c>
      <c r="Z1456" s="82" t="s">
        <v>5411</v>
      </c>
      <c r="AA1456" s="82" t="s">
        <v>47</v>
      </c>
      <c r="AB1456" s="82"/>
      <c r="AC1456" s="82"/>
      <c r="AD1456" s="82"/>
      <c r="AE1456" s="82"/>
      <c r="AF1456" s="82"/>
      <c r="AG1456" s="82"/>
    </row>
    <row r="1457" spans="1:33" ht="38.5">
      <c r="A1457" s="177">
        <v>44575</v>
      </c>
      <c r="B1457" s="82" t="s">
        <v>4070</v>
      </c>
      <c r="C1457" s="82" t="s">
        <v>155</v>
      </c>
      <c r="D1457" s="82" t="s">
        <v>417</v>
      </c>
      <c r="E1457" s="82"/>
      <c r="F1457" s="17" t="str">
        <f t="shared" si="52"/>
        <v>Hủy Phỏng vấn</v>
      </c>
      <c r="G1457" s="147" t="s">
        <v>5412</v>
      </c>
      <c r="H1457" s="208">
        <v>382866815</v>
      </c>
      <c r="I1457" s="149" t="s">
        <v>5413</v>
      </c>
      <c r="J1457" s="150"/>
      <c r="K1457" s="157" t="s">
        <v>5414</v>
      </c>
      <c r="L1457" s="152" t="str">
        <f ca="1">IFERROR(__xludf.DUMMYFUNCTION("if(or(countifs($H$3:H376,H376)&gt;1, countifs($I$3:I376,I376)&gt;1),""Trùng"",if(or(COUNTIFS('Data tổng'!$I:$I,$I376)&gt;1,COUNTIFS('Data tổng'!$H:$H,$H376)&gt;1),""Trùng ""&amp;FILTER('Data tổng'!$B:$B,'Data tổng'!$I:$I=$I376,'Data tổng'!$B:$B&lt;&gt;$B376),""ok""))"),"ok")</f>
        <v>ok</v>
      </c>
      <c r="M1457" s="147" t="s">
        <v>83</v>
      </c>
      <c r="N1457" s="82" t="s">
        <v>84</v>
      </c>
      <c r="O1457" s="82"/>
      <c r="P1457" s="82"/>
      <c r="Q1457" s="82"/>
      <c r="R1457" s="82"/>
      <c r="S1457" s="82"/>
      <c r="T1457" s="82"/>
      <c r="U1457" s="157" t="s">
        <v>5415</v>
      </c>
      <c r="V1457" s="154"/>
      <c r="W1457" s="82" t="s">
        <v>57</v>
      </c>
      <c r="X1457" s="155">
        <v>44607</v>
      </c>
      <c r="Y1457" s="156">
        <v>0.58333333333333337</v>
      </c>
      <c r="Z1457" s="82" t="s">
        <v>2883</v>
      </c>
      <c r="AA1457" s="82" t="s">
        <v>187</v>
      </c>
      <c r="AB1457" s="82"/>
      <c r="AC1457" s="82"/>
      <c r="AD1457" s="82"/>
      <c r="AE1457" s="82"/>
      <c r="AF1457" s="82"/>
      <c r="AG1457" s="82"/>
    </row>
    <row r="1458" spans="1:33" ht="38.5">
      <c r="A1458" s="177">
        <v>44578</v>
      </c>
      <c r="B1458" s="82" t="s">
        <v>4070</v>
      </c>
      <c r="C1458" s="82" t="s">
        <v>155</v>
      </c>
      <c r="D1458" s="82" t="s">
        <v>1455</v>
      </c>
      <c r="E1458" s="82"/>
      <c r="F1458" s="17" t="str">
        <f t="shared" si="52"/>
        <v>Pass Phỏng vấn</v>
      </c>
      <c r="G1458" s="147" t="s">
        <v>5416</v>
      </c>
      <c r="H1458" s="208">
        <v>936073784</v>
      </c>
      <c r="I1458" s="148" t="s">
        <v>5417</v>
      </c>
      <c r="J1458" s="150"/>
      <c r="K1458" s="232" t="s">
        <v>5418</v>
      </c>
      <c r="L1458" s="152" t="str">
        <f ca="1">IFERROR(__xludf.DUMMYFUNCTION("if(or(countifs($H$3:H377,H377)&gt;1, countifs($I$3:I377,I377)&gt;1),""Trùng"",if(or(COUNTIFS('Data tổng'!$I:$I,$I377)&gt;1,COUNTIFS('Data tổng'!$H:$H,$H377)&gt;1),""Trùng ""&amp;FILTER('Data tổng'!$B:$B,'Data tổng'!$I:$I=$I377,'Data tổng'!$B:$B&lt;&gt;$B377),""ok""))"),"ok")</f>
        <v>ok</v>
      </c>
      <c r="M1458" s="147" t="s">
        <v>40</v>
      </c>
      <c r="N1458" s="82" t="s">
        <v>243</v>
      </c>
      <c r="O1458" s="82"/>
      <c r="P1458" s="82"/>
      <c r="Q1458" s="82"/>
      <c r="R1458" s="82"/>
      <c r="S1458" s="82"/>
      <c r="T1458" s="82"/>
      <c r="U1458" s="153" t="s">
        <v>5419</v>
      </c>
      <c r="V1458" s="154"/>
      <c r="W1458" s="82" t="s">
        <v>57</v>
      </c>
      <c r="X1458" s="155">
        <v>44578</v>
      </c>
      <c r="Y1458" s="156">
        <v>0.72916666666666663</v>
      </c>
      <c r="Z1458" s="82" t="s">
        <v>5032</v>
      </c>
      <c r="AA1458" s="82" t="s">
        <v>57</v>
      </c>
      <c r="AB1458" s="164">
        <v>44580</v>
      </c>
      <c r="AC1458" s="82"/>
      <c r="AD1458" s="82"/>
      <c r="AE1458" s="82"/>
      <c r="AF1458" s="82"/>
      <c r="AG1458" s="82"/>
    </row>
    <row r="1459" spans="1:33" ht="26">
      <c r="A1459" s="177">
        <v>44578</v>
      </c>
      <c r="B1459" s="82" t="s">
        <v>4070</v>
      </c>
      <c r="C1459" s="82" t="s">
        <v>155</v>
      </c>
      <c r="D1459" s="82" t="s">
        <v>1455</v>
      </c>
      <c r="E1459" s="82"/>
      <c r="F1459" s="17" t="str">
        <f t="shared" si="52"/>
        <v>Đã nhận được CV</v>
      </c>
      <c r="G1459" s="147" t="s">
        <v>5420</v>
      </c>
      <c r="H1459" s="208">
        <v>974189914</v>
      </c>
      <c r="I1459" s="220" t="s">
        <v>5421</v>
      </c>
      <c r="J1459" s="150"/>
      <c r="K1459" s="232" t="s">
        <v>5422</v>
      </c>
      <c r="L1459" s="152" t="str">
        <f ca="1">IFERROR(__xludf.DUMMYFUNCTION("if(or(countifs($H$3:H378,H378)&gt;1, countifs($I$3:I378,I378)&gt;1),""Trùng"",if(or(COUNTIFS('Data tổng'!$I:$I,$I378)&gt;1,COUNTIFS('Data tổng'!$H:$H,$H378)&gt;1),""Trùng ""&amp;FILTER('Data tổng'!$B:$B,'Data tổng'!$I:$I=$I378,'Data tổng'!$B:$B&lt;&gt;$B378),""ok""))"),"ok")</f>
        <v>ok</v>
      </c>
      <c r="M1459" s="147" t="s">
        <v>40</v>
      </c>
      <c r="N1459" s="82" t="s">
        <v>243</v>
      </c>
      <c r="O1459" s="82"/>
      <c r="P1459" s="82"/>
      <c r="Q1459" s="82"/>
      <c r="R1459" s="82"/>
      <c r="S1459" s="82"/>
      <c r="T1459" s="82"/>
      <c r="U1459" s="153" t="s">
        <v>5423</v>
      </c>
      <c r="V1459" s="154"/>
      <c r="W1459" s="82"/>
      <c r="X1459" s="155"/>
      <c r="Y1459" s="160"/>
      <c r="Z1459" s="82"/>
      <c r="AA1459" s="82"/>
      <c r="AB1459" s="82"/>
      <c r="AC1459" s="82"/>
      <c r="AD1459" s="82"/>
      <c r="AE1459" s="82"/>
      <c r="AF1459" s="82"/>
      <c r="AG1459" s="82"/>
    </row>
    <row r="1460" spans="1:33" ht="88.5">
      <c r="A1460" s="177">
        <v>44578</v>
      </c>
      <c r="B1460" s="82" t="s">
        <v>4070</v>
      </c>
      <c r="C1460" s="82" t="s">
        <v>155</v>
      </c>
      <c r="D1460" s="82" t="s">
        <v>79</v>
      </c>
      <c r="E1460" s="82"/>
      <c r="F1460" s="17" t="str">
        <f t="shared" si="52"/>
        <v>Fail CV</v>
      </c>
      <c r="G1460" s="147" t="s">
        <v>2383</v>
      </c>
      <c r="H1460" s="208">
        <v>586071413</v>
      </c>
      <c r="I1460" s="148" t="s">
        <v>5424</v>
      </c>
      <c r="J1460" s="150"/>
      <c r="K1460" s="232" t="s">
        <v>5425</v>
      </c>
      <c r="L1460" s="152" t="str">
        <f ca="1">IFERROR(__xludf.DUMMYFUNCTION("if(or(countifs($H$3:H379,H379)&gt;1, countifs($I$3:I379,I379)&gt;1),""Trùng"",if(or(COUNTIFS('Data tổng'!$I:$I,$I379)&gt;1,COUNTIFS('Data tổng'!$H:$H,$H379)&gt;1),""Trùng ""&amp;FILTER('Data tổng'!$B:$B,'Data tổng'!$I:$I=$I379,'Data tổng'!$B:$B&lt;&gt;$B379),""ok""))"),"ok")</f>
        <v>ok</v>
      </c>
      <c r="M1460" s="147" t="s">
        <v>40</v>
      </c>
      <c r="N1460" s="82" t="s">
        <v>243</v>
      </c>
      <c r="O1460" s="82"/>
      <c r="P1460" s="82"/>
      <c r="Q1460" s="82"/>
      <c r="R1460" s="82"/>
      <c r="S1460" s="82"/>
      <c r="T1460" s="82"/>
      <c r="U1460" s="153" t="s">
        <v>5426</v>
      </c>
      <c r="V1460" s="154"/>
      <c r="W1460" s="82" t="s">
        <v>47</v>
      </c>
      <c r="X1460" s="155"/>
      <c r="Y1460" s="160"/>
      <c r="Z1460" s="82"/>
      <c r="AA1460" s="82"/>
      <c r="AB1460" s="82"/>
      <c r="AC1460" s="82"/>
      <c r="AD1460" s="82"/>
      <c r="AE1460" s="82"/>
      <c r="AF1460" s="82"/>
      <c r="AG1460" s="82"/>
    </row>
    <row r="1461" spans="1:33" ht="38.5">
      <c r="A1461" s="177">
        <v>44578</v>
      </c>
      <c r="B1461" s="82" t="s">
        <v>4070</v>
      </c>
      <c r="C1461" s="82" t="s">
        <v>250</v>
      </c>
      <c r="D1461" s="82" t="s">
        <v>1455</v>
      </c>
      <c r="E1461" s="82"/>
      <c r="F1461" s="17" t="str">
        <f t="shared" si="52"/>
        <v>Đã nhận được CV</v>
      </c>
      <c r="G1461" s="147" t="s">
        <v>5119</v>
      </c>
      <c r="H1461" s="208">
        <v>985861550</v>
      </c>
      <c r="I1461" s="148" t="s">
        <v>5427</v>
      </c>
      <c r="J1461" s="150"/>
      <c r="K1461" s="232" t="s">
        <v>5428</v>
      </c>
      <c r="L1461" s="152" t="str">
        <f ca="1">IFERROR(__xludf.DUMMYFUNCTION("if(or(countifs($H$3:H380,H380)&gt;1, countifs($I$3:I380,I380)&gt;1),""Trùng"",if(or(COUNTIFS('Data tổng'!$I:$I,$I380)&gt;1,COUNTIFS('Data tổng'!$H:$H,$H380)&gt;1),""Trùng ""&amp;FILTER('Data tổng'!$B:$B,'Data tổng'!$I:$I=$I380,'Data tổng'!$B:$B&lt;&gt;$B380),""ok""))"),"ok")</f>
        <v>ok</v>
      </c>
      <c r="M1461" s="147" t="s">
        <v>40</v>
      </c>
      <c r="N1461" s="82" t="s">
        <v>243</v>
      </c>
      <c r="O1461" s="82"/>
      <c r="P1461" s="82"/>
      <c r="Q1461" s="82"/>
      <c r="R1461" s="82"/>
      <c r="S1461" s="82"/>
      <c r="T1461" s="82"/>
      <c r="U1461" s="153" t="s">
        <v>5429</v>
      </c>
      <c r="V1461" s="154"/>
      <c r="W1461" s="82"/>
      <c r="X1461" s="155"/>
      <c r="Y1461" s="160"/>
      <c r="Z1461" s="82"/>
      <c r="AA1461" s="82"/>
      <c r="AB1461" s="82"/>
      <c r="AC1461" s="82"/>
      <c r="AD1461" s="82"/>
      <c r="AE1461" s="82"/>
      <c r="AF1461" s="82"/>
      <c r="AG1461" s="82"/>
    </row>
    <row r="1462" spans="1:33" ht="63.5">
      <c r="A1462" s="177">
        <v>44578</v>
      </c>
      <c r="B1462" s="82" t="s">
        <v>4070</v>
      </c>
      <c r="C1462" s="82" t="s">
        <v>155</v>
      </c>
      <c r="D1462" s="82" t="s">
        <v>79</v>
      </c>
      <c r="E1462" s="82"/>
      <c r="F1462" s="17" t="str">
        <f t="shared" si="52"/>
        <v>Đã nhận được CV</v>
      </c>
      <c r="G1462" s="147" t="s">
        <v>5430</v>
      </c>
      <c r="H1462" s="208">
        <v>397040945</v>
      </c>
      <c r="I1462" s="149" t="s">
        <v>5431</v>
      </c>
      <c r="J1462" s="150"/>
      <c r="K1462" s="157" t="s">
        <v>5432</v>
      </c>
      <c r="L1462" s="152" t="str">
        <f ca="1">IFERROR(__xludf.DUMMYFUNCTION("if(or(countifs($H$3:H381,H381)&gt;1, countifs($I$3:I381,I381)&gt;1),""Trùng"",if(or(COUNTIFS('Data tổng'!$I:$I,$I381)&gt;1,COUNTIFS('Data tổng'!$H:$H,$H381)&gt;1),""Trùng ""&amp;FILTER('Data tổng'!$B:$B,'Data tổng'!$I:$I=$I381,'Data tổng'!$B:$B&lt;&gt;$B381),""ok""))"),"ok")</f>
        <v>ok</v>
      </c>
      <c r="M1462" s="147" t="s">
        <v>40</v>
      </c>
      <c r="N1462" s="82" t="s">
        <v>243</v>
      </c>
      <c r="O1462" s="82"/>
      <c r="P1462" s="82"/>
      <c r="Q1462" s="82"/>
      <c r="R1462" s="82"/>
      <c r="S1462" s="82"/>
      <c r="T1462" s="82"/>
      <c r="U1462" s="153" t="s">
        <v>5433</v>
      </c>
      <c r="V1462" s="154"/>
      <c r="W1462" s="82"/>
      <c r="X1462" s="155"/>
      <c r="Y1462" s="160"/>
      <c r="Z1462" s="82"/>
      <c r="AA1462" s="82"/>
      <c r="AB1462" s="82"/>
      <c r="AC1462" s="82"/>
      <c r="AD1462" s="82"/>
      <c r="AE1462" s="82"/>
      <c r="AF1462" s="82"/>
      <c r="AG1462" s="82"/>
    </row>
    <row r="1463" spans="1:33" ht="163.5">
      <c r="A1463" s="177">
        <v>44578</v>
      </c>
      <c r="B1463" s="82" t="s">
        <v>4070</v>
      </c>
      <c r="C1463" s="82" t="s">
        <v>163</v>
      </c>
      <c r="D1463" s="82" t="s">
        <v>417</v>
      </c>
      <c r="E1463" s="82"/>
      <c r="F1463" s="17" t="str">
        <f t="shared" si="52"/>
        <v>Không onboard</v>
      </c>
      <c r="G1463" s="147" t="s">
        <v>5434</v>
      </c>
      <c r="H1463" s="208" t="s">
        <v>5435</v>
      </c>
      <c r="I1463" s="148" t="s">
        <v>5436</v>
      </c>
      <c r="J1463" s="150"/>
      <c r="K1463" s="157" t="s">
        <v>5437</v>
      </c>
      <c r="L1463" s="152" t="str">
        <f ca="1">IFERROR(__xludf.DUMMYFUNCTION("if(or(countifs($H$3:H382,H382)&gt;1, countifs($I$3:I382,I382)&gt;1),""Trùng"",if(or(COUNTIFS('Data tổng'!$I:$I,$I382)&gt;1,COUNTIFS('Data tổng'!$H:$H,$H382)&gt;1),""Trùng ""&amp;FILTER('Data tổng'!$B:$B,'Data tổng'!$I:$I=$I382,'Data tổng'!$B:$B&lt;&gt;$B382),""ok""))"),"ok")</f>
        <v>ok</v>
      </c>
      <c r="M1463" s="147" t="s">
        <v>83</v>
      </c>
      <c r="N1463" s="82" t="s">
        <v>84</v>
      </c>
      <c r="O1463" s="82"/>
      <c r="P1463" s="82"/>
      <c r="Q1463" s="82"/>
      <c r="R1463" s="82"/>
      <c r="S1463" s="82"/>
      <c r="T1463" s="82"/>
      <c r="U1463" s="153" t="s">
        <v>5438</v>
      </c>
      <c r="V1463" s="154"/>
      <c r="W1463" s="82" t="s">
        <v>57</v>
      </c>
      <c r="X1463" s="155">
        <v>44581</v>
      </c>
      <c r="Y1463" s="156">
        <v>0.66666666666666663</v>
      </c>
      <c r="Z1463" s="82" t="s">
        <v>5439</v>
      </c>
      <c r="AA1463" s="82" t="s">
        <v>57</v>
      </c>
      <c r="AB1463" s="164">
        <v>44581</v>
      </c>
      <c r="AC1463" s="82" t="s">
        <v>65</v>
      </c>
      <c r="AD1463" s="164">
        <v>44599</v>
      </c>
      <c r="AE1463" s="82" t="s">
        <v>128</v>
      </c>
      <c r="AF1463" s="82" t="s">
        <v>1454</v>
      </c>
      <c r="AG1463" s="165">
        <v>24000000</v>
      </c>
    </row>
    <row r="1464" spans="1:33" ht="126">
      <c r="A1464" s="177">
        <v>44578</v>
      </c>
      <c r="B1464" s="82" t="s">
        <v>4070</v>
      </c>
      <c r="C1464" s="82" t="s">
        <v>250</v>
      </c>
      <c r="D1464" s="82" t="s">
        <v>417</v>
      </c>
      <c r="E1464" s="82"/>
      <c r="F1464" s="17" t="str">
        <f t="shared" si="52"/>
        <v>Pass CV</v>
      </c>
      <c r="G1464" s="147" t="s">
        <v>5440</v>
      </c>
      <c r="H1464" s="208">
        <v>904040423</v>
      </c>
      <c r="I1464" s="220" t="s">
        <v>5441</v>
      </c>
      <c r="J1464" s="150"/>
      <c r="K1464" s="157" t="s">
        <v>5442</v>
      </c>
      <c r="L1464" s="152" t="str">
        <f ca="1">IFERROR(__xludf.DUMMYFUNCTION("if(or(countifs($H$3:H383,H383)&gt;1, countifs($I$3:I383,I383)&gt;1),""Trùng"",if(or(COUNTIFS('Data tổng'!$I:$I,$I383)&gt;1,COUNTIFS('Data tổng'!$H:$H,$H383)&gt;1),""Trùng ""&amp;FILTER('Data tổng'!$B:$B,'Data tổng'!$I:$I=$I383,'Data tổng'!$B:$B&lt;&gt;$B383),""ok""))"),"ok")</f>
        <v>ok</v>
      </c>
      <c r="M1464" s="147" t="s">
        <v>40</v>
      </c>
      <c r="N1464" s="82" t="s">
        <v>243</v>
      </c>
      <c r="O1464" s="82"/>
      <c r="P1464" s="82"/>
      <c r="Q1464" s="82"/>
      <c r="R1464" s="82"/>
      <c r="S1464" s="82"/>
      <c r="T1464" s="82"/>
      <c r="U1464" s="153" t="s">
        <v>5443</v>
      </c>
      <c r="V1464" s="154"/>
      <c r="W1464" s="82" t="s">
        <v>57</v>
      </c>
      <c r="X1464" s="155"/>
      <c r="Y1464" s="160"/>
      <c r="Z1464" s="82"/>
      <c r="AA1464" s="82"/>
      <c r="AB1464" s="82"/>
      <c r="AC1464" s="82"/>
      <c r="AD1464" s="82"/>
      <c r="AE1464" s="82"/>
      <c r="AF1464" s="82"/>
      <c r="AG1464" s="82"/>
    </row>
    <row r="1465" spans="1:33" ht="176">
      <c r="A1465" s="177">
        <v>44578</v>
      </c>
      <c r="B1465" s="82" t="s">
        <v>4070</v>
      </c>
      <c r="C1465" s="82" t="s">
        <v>250</v>
      </c>
      <c r="D1465" s="82" t="s">
        <v>2055</v>
      </c>
      <c r="E1465" s="82"/>
      <c r="F1465" s="17" t="str">
        <f t="shared" si="52"/>
        <v>Đã nhận được CV</v>
      </c>
      <c r="G1465" s="147" t="s">
        <v>5444</v>
      </c>
      <c r="H1465" s="208">
        <v>988761613</v>
      </c>
      <c r="I1465" s="148" t="s">
        <v>5445</v>
      </c>
      <c r="J1465" s="150"/>
      <c r="K1465" s="157" t="s">
        <v>5446</v>
      </c>
      <c r="L1465" s="152" t="str">
        <f ca="1">IFERROR(__xludf.DUMMYFUNCTION("if(or(countifs($H$3:H384,H384)&gt;1, countifs($I$3:I384,I384)&gt;1),""Trùng"",if(or(COUNTIFS('Data tổng'!$I:$I,$I384)&gt;1,COUNTIFS('Data tổng'!$H:$H,$H384)&gt;1),""Trùng ""&amp;FILTER('Data tổng'!$B:$B,'Data tổng'!$I:$I=$I384,'Data tổng'!$B:$B&lt;&gt;$B384),""ok""))"),"ok")</f>
        <v>ok</v>
      </c>
      <c r="M1465" s="147" t="s">
        <v>40</v>
      </c>
      <c r="N1465" s="82" t="s">
        <v>243</v>
      </c>
      <c r="O1465" s="82"/>
      <c r="P1465" s="82"/>
      <c r="Q1465" s="82"/>
      <c r="R1465" s="82"/>
      <c r="S1465" s="82"/>
      <c r="T1465" s="82"/>
      <c r="U1465" s="153" t="s">
        <v>5447</v>
      </c>
      <c r="V1465" s="154"/>
      <c r="W1465" s="82"/>
      <c r="X1465" s="155"/>
      <c r="Y1465" s="160"/>
      <c r="Z1465" s="82"/>
      <c r="AA1465" s="82"/>
      <c r="AB1465" s="82"/>
      <c r="AC1465" s="82"/>
      <c r="AD1465" s="82"/>
      <c r="AE1465" s="82"/>
      <c r="AF1465" s="82"/>
      <c r="AG1465" s="82"/>
    </row>
    <row r="1466" spans="1:33" ht="63.5">
      <c r="A1466" s="177">
        <v>44578</v>
      </c>
      <c r="B1466" s="82" t="s">
        <v>4070</v>
      </c>
      <c r="C1466" s="82" t="s">
        <v>155</v>
      </c>
      <c r="D1466" s="82" t="s">
        <v>1455</v>
      </c>
      <c r="E1466" s="82"/>
      <c r="F1466" s="17" t="str">
        <f t="shared" si="52"/>
        <v>Đã nhận được CV</v>
      </c>
      <c r="G1466" s="147" t="s">
        <v>5448</v>
      </c>
      <c r="H1466" s="208">
        <v>981120425</v>
      </c>
      <c r="I1466" s="149" t="s">
        <v>1557</v>
      </c>
      <c r="J1466" s="160"/>
      <c r="K1466" s="157" t="s">
        <v>5449</v>
      </c>
      <c r="L1466" s="152" t="str">
        <f ca="1">IFERROR(__xludf.DUMMYFUNCTION("if(or(countifs($H$3:H385,H385)&gt;1, countifs($I$3:I385,I385)&gt;1),""Trùng"",if(or(COUNTIFS('Data tổng'!$I:$I,$I385)&gt;1,COUNTIFS('Data tổng'!$H:$H,$H385)&gt;1),""Trùng ""&amp;FILTER('Data tổng'!$B:$B,'Data tổng'!$I:$I=$I385,'Data tổng'!$B:$B&lt;&gt;$B385),""ok""))"),"ok")</f>
        <v>ok</v>
      </c>
      <c r="M1466" s="147" t="s">
        <v>40</v>
      </c>
      <c r="N1466" s="82" t="s">
        <v>41</v>
      </c>
      <c r="O1466" s="82"/>
      <c r="P1466" s="82"/>
      <c r="Q1466" s="82"/>
      <c r="R1466" s="82"/>
      <c r="S1466" s="82"/>
      <c r="T1466" s="82"/>
      <c r="U1466" s="153" t="s">
        <v>5450</v>
      </c>
      <c r="V1466" s="154"/>
      <c r="W1466" s="82"/>
      <c r="X1466" s="155"/>
      <c r="Y1466" s="160"/>
      <c r="Z1466" s="82"/>
      <c r="AA1466" s="82"/>
      <c r="AB1466" s="82"/>
      <c r="AC1466" s="82"/>
      <c r="AD1466" s="82"/>
      <c r="AE1466" s="82"/>
      <c r="AF1466" s="82"/>
      <c r="AG1466" s="82"/>
    </row>
    <row r="1467" spans="1:33" ht="26.5">
      <c r="A1467" s="177">
        <v>44578</v>
      </c>
      <c r="B1467" s="82" t="s">
        <v>4070</v>
      </c>
      <c r="C1467" s="82" t="s">
        <v>250</v>
      </c>
      <c r="D1467" s="82" t="s">
        <v>417</v>
      </c>
      <c r="E1467" s="82"/>
      <c r="F1467" s="17" t="str">
        <f t="shared" si="52"/>
        <v>Đã onboard</v>
      </c>
      <c r="G1467" s="147" t="s">
        <v>5451</v>
      </c>
      <c r="H1467" s="208">
        <v>965822321</v>
      </c>
      <c r="I1467" s="148" t="s">
        <v>5452</v>
      </c>
      <c r="J1467" s="150"/>
      <c r="K1467" s="157" t="s">
        <v>5453</v>
      </c>
      <c r="L1467" s="152" t="str">
        <f ca="1">IFERROR(__xludf.DUMMYFUNCTION("if(or(countifs($H$3:H386,H386)&gt;1, countifs($I$3:I386,I386)&gt;1),""Trùng"",if(or(COUNTIFS('Data tổng'!$I:$I,$I386)&gt;1,COUNTIFS('Data tổng'!$H:$H,$H386)&gt;1),""Trùng ""&amp;FILTER('Data tổng'!$B:$B,'Data tổng'!$I:$I=$I386,'Data tổng'!$B:$B&lt;&gt;$B386),""ok""))"),"ok")</f>
        <v>ok</v>
      </c>
      <c r="M1467" s="147" t="s">
        <v>83</v>
      </c>
      <c r="N1467" s="82" t="s">
        <v>84</v>
      </c>
      <c r="O1467" s="82"/>
      <c r="P1467" s="82"/>
      <c r="Q1467" s="82"/>
      <c r="R1467" s="82"/>
      <c r="S1467" s="82"/>
      <c r="T1467" s="82"/>
      <c r="U1467" s="153" t="s">
        <v>5454</v>
      </c>
      <c r="V1467" s="154"/>
      <c r="W1467" s="82" t="s">
        <v>57</v>
      </c>
      <c r="X1467" s="155">
        <v>44582</v>
      </c>
      <c r="Y1467" s="156">
        <v>0.4513888888888889</v>
      </c>
      <c r="Z1467" s="82" t="s">
        <v>5455</v>
      </c>
      <c r="AA1467" s="82" t="s">
        <v>57</v>
      </c>
      <c r="AB1467" s="164">
        <v>44587</v>
      </c>
      <c r="AC1467" s="82" t="s">
        <v>65</v>
      </c>
      <c r="AD1467" s="164">
        <v>44635</v>
      </c>
      <c r="AE1467" s="82" t="s">
        <v>65</v>
      </c>
      <c r="AF1467" s="82" t="s">
        <v>1648</v>
      </c>
      <c r="AG1467" s="165">
        <v>25000000</v>
      </c>
    </row>
    <row r="1468" spans="1:33" ht="26">
      <c r="A1468" s="177">
        <v>44578</v>
      </c>
      <c r="B1468" s="82" t="s">
        <v>4070</v>
      </c>
      <c r="C1468" s="82" t="s">
        <v>250</v>
      </c>
      <c r="D1468" s="82" t="s">
        <v>79</v>
      </c>
      <c r="E1468" s="82"/>
      <c r="F1468" s="17" t="str">
        <f t="shared" si="52"/>
        <v>Đã nhận được CV</v>
      </c>
      <c r="G1468" s="147" t="s">
        <v>5456</v>
      </c>
      <c r="H1468" s="208">
        <v>389578939</v>
      </c>
      <c r="I1468" s="148" t="s">
        <v>5457</v>
      </c>
      <c r="J1468" s="150"/>
      <c r="K1468" s="157" t="s">
        <v>5458</v>
      </c>
      <c r="L1468" s="152" t="str">
        <f ca="1">IFERROR(__xludf.DUMMYFUNCTION("if(or(countifs($H$3:H387,H387)&gt;1, countifs($I$3:I387,I387)&gt;1),""Trùng"",if(or(COUNTIFS('Data tổng'!$I:$I,$I387)&gt;1,COUNTIFS('Data tổng'!$H:$H,$H387)&gt;1),""Trùng ""&amp;FILTER('Data tổng'!$B:$B,'Data tổng'!$I:$I=$I387,'Data tổng'!$B:$B&lt;&gt;$B387),""ok""))"),"ok")</f>
        <v>ok</v>
      </c>
      <c r="M1468" s="147" t="s">
        <v>83</v>
      </c>
      <c r="N1468" s="82" t="s">
        <v>84</v>
      </c>
      <c r="O1468" s="82"/>
      <c r="P1468" s="82"/>
      <c r="Q1468" s="82"/>
      <c r="R1468" s="82"/>
      <c r="S1468" s="82"/>
      <c r="T1468" s="82"/>
      <c r="U1468" s="153"/>
      <c r="V1468" s="154"/>
      <c r="W1468" s="82"/>
      <c r="X1468" s="155"/>
      <c r="Y1468" s="160"/>
      <c r="Z1468" s="82"/>
      <c r="AA1468" s="82"/>
      <c r="AB1468" s="82"/>
      <c r="AC1468" s="82"/>
      <c r="AD1468" s="82"/>
      <c r="AE1468" s="82"/>
      <c r="AF1468" s="82"/>
      <c r="AG1468" s="82"/>
    </row>
    <row r="1469" spans="1:33" ht="126">
      <c r="A1469" s="177">
        <v>44578</v>
      </c>
      <c r="B1469" s="82" t="s">
        <v>4070</v>
      </c>
      <c r="C1469" s="82" t="s">
        <v>250</v>
      </c>
      <c r="D1469" s="82" t="s">
        <v>2055</v>
      </c>
      <c r="E1469" s="82"/>
      <c r="F1469" s="17" t="str">
        <f t="shared" si="52"/>
        <v>Fail Phỏng vấn</v>
      </c>
      <c r="G1469" s="147" t="s">
        <v>5459</v>
      </c>
      <c r="H1469" s="208" t="s">
        <v>5460</v>
      </c>
      <c r="I1469" s="148" t="s">
        <v>5461</v>
      </c>
      <c r="J1469" s="150"/>
      <c r="K1469" s="157" t="s">
        <v>5462</v>
      </c>
      <c r="L1469" s="152" t="str">
        <f ca="1">IFERROR(__xludf.DUMMYFUNCTION("if(or(countifs($H$3:H388,H388)&gt;1, countifs($I$3:I388,I388)&gt;1),""Trùng"",if(or(COUNTIFS('Data tổng'!$I:$I,$I388)&gt;1,COUNTIFS('Data tổng'!$H:$H,$H388)&gt;1),""Trùng ""&amp;FILTER('Data tổng'!$B:$B,'Data tổng'!$I:$I=$I388,'Data tổng'!$B:$B&lt;&gt;$B388),""ok""))"),"ok")</f>
        <v>ok</v>
      </c>
      <c r="M1469" s="147" t="s">
        <v>83</v>
      </c>
      <c r="N1469" s="82" t="s">
        <v>84</v>
      </c>
      <c r="O1469" s="82"/>
      <c r="P1469" s="82"/>
      <c r="Q1469" s="82"/>
      <c r="R1469" s="82"/>
      <c r="S1469" s="82"/>
      <c r="T1469" s="82"/>
      <c r="U1469" s="153" t="s">
        <v>5463</v>
      </c>
      <c r="V1469" s="154"/>
      <c r="W1469" s="82" t="s">
        <v>57</v>
      </c>
      <c r="X1469" s="155">
        <v>44581</v>
      </c>
      <c r="Y1469" s="156">
        <v>0.59722222222222221</v>
      </c>
      <c r="Z1469" s="82" t="s">
        <v>5464</v>
      </c>
      <c r="AA1469" s="82" t="s">
        <v>47</v>
      </c>
      <c r="AB1469" s="82"/>
      <c r="AC1469" s="82"/>
      <c r="AD1469" s="82"/>
      <c r="AE1469" s="82"/>
      <c r="AF1469" s="82"/>
      <c r="AG1469" s="82"/>
    </row>
    <row r="1470" spans="1:33" ht="38.5">
      <c r="A1470" s="177">
        <v>44578</v>
      </c>
      <c r="B1470" s="82" t="s">
        <v>4070</v>
      </c>
      <c r="C1470" s="82" t="s">
        <v>250</v>
      </c>
      <c r="D1470" s="82" t="s">
        <v>1455</v>
      </c>
      <c r="E1470" s="82"/>
      <c r="F1470" s="17" t="str">
        <f t="shared" si="52"/>
        <v>Fail Phỏng vấn</v>
      </c>
      <c r="G1470" s="82" t="s">
        <v>5465</v>
      </c>
      <c r="H1470" s="208">
        <v>972647818</v>
      </c>
      <c r="I1470" s="148" t="s">
        <v>5466</v>
      </c>
      <c r="J1470" s="150"/>
      <c r="K1470" s="128" t="s">
        <v>5467</v>
      </c>
      <c r="L1470" s="152" t="str">
        <f ca="1">IFERROR(__xludf.DUMMYFUNCTION("if(or(countifs($H$3:H389,H389)&gt;1, countifs($I$3:I389,I389)&gt;1),""Trùng"",if(or(COUNTIFS('Data tổng'!$I:$I,$I389)&gt;1,COUNTIFS('Data tổng'!$H:$H,$H389)&gt;1),""Trùng ""&amp;FILTER('Data tổng'!$B:$B,'Data tổng'!$I:$I=$I389,'Data tổng'!$B:$B&lt;&gt;$B389),""ok""))"),"ok")</f>
        <v>ok</v>
      </c>
      <c r="M1470" s="147" t="s">
        <v>83</v>
      </c>
      <c r="N1470" s="82" t="s">
        <v>84</v>
      </c>
      <c r="O1470" s="82"/>
      <c r="P1470" s="82"/>
      <c r="Q1470" s="82"/>
      <c r="R1470" s="82"/>
      <c r="S1470" s="82"/>
      <c r="T1470" s="82"/>
      <c r="U1470" s="153"/>
      <c r="V1470" s="154"/>
      <c r="W1470" s="82" t="s">
        <v>57</v>
      </c>
      <c r="X1470" s="155">
        <v>44582</v>
      </c>
      <c r="Y1470" s="156">
        <v>0.41666666666666669</v>
      </c>
      <c r="Z1470" s="82" t="s">
        <v>5455</v>
      </c>
      <c r="AA1470" s="82" t="s">
        <v>47</v>
      </c>
      <c r="AB1470" s="82"/>
      <c r="AC1470" s="82"/>
      <c r="AD1470" s="82"/>
      <c r="AE1470" s="82"/>
      <c r="AF1470" s="82"/>
      <c r="AG1470" s="82"/>
    </row>
    <row r="1471" spans="1:33" ht="409.6">
      <c r="A1471" s="177">
        <v>44578</v>
      </c>
      <c r="B1471" s="82" t="s">
        <v>4070</v>
      </c>
      <c r="C1471" s="82" t="s">
        <v>155</v>
      </c>
      <c r="D1471" s="82" t="s">
        <v>417</v>
      </c>
      <c r="E1471" s="82"/>
      <c r="F1471" s="17" t="str">
        <f t="shared" si="52"/>
        <v>Đã onboard</v>
      </c>
      <c r="G1471" s="147" t="s">
        <v>1424</v>
      </c>
      <c r="H1471" s="208" t="s">
        <v>5468</v>
      </c>
      <c r="I1471" s="149" t="s">
        <v>5469</v>
      </c>
      <c r="J1471" s="150"/>
      <c r="K1471" s="157" t="s">
        <v>5470</v>
      </c>
      <c r="L1471" s="152" t="str">
        <f ca="1">IFERROR(__xludf.DUMMYFUNCTION("if(or(countifs($H$3:H390,H390)&gt;1, countifs($I$3:I390,I390)&gt;1),""Trùng"",if(or(COUNTIFS('Data tổng'!$I:$I,$I390)&gt;1,COUNTIFS('Data tổng'!$H:$H,$H390)&gt;1),""Trùng ""&amp;FILTER('Data tổng'!$B:$B,'Data tổng'!$I:$I=$I390,'Data tổng'!$B:$B&lt;&gt;$B390),""ok""))"),"ok")</f>
        <v>ok</v>
      </c>
      <c r="M1471" s="147" t="s">
        <v>40</v>
      </c>
      <c r="N1471" s="82" t="s">
        <v>243</v>
      </c>
      <c r="O1471" s="82"/>
      <c r="P1471" s="82"/>
      <c r="Q1471" s="82"/>
      <c r="R1471" s="82"/>
      <c r="S1471" s="82"/>
      <c r="T1471" s="82"/>
      <c r="U1471" s="201" t="s">
        <v>5471</v>
      </c>
      <c r="V1471" s="154"/>
      <c r="W1471" s="82" t="s">
        <v>57</v>
      </c>
      <c r="X1471" s="155">
        <v>44613</v>
      </c>
      <c r="Y1471" s="156">
        <v>0.66666666666666663</v>
      </c>
      <c r="Z1471" s="82" t="s">
        <v>5472</v>
      </c>
      <c r="AA1471" s="82" t="s">
        <v>57</v>
      </c>
      <c r="AB1471" s="164">
        <v>44613</v>
      </c>
      <c r="AC1471" s="82" t="s">
        <v>65</v>
      </c>
      <c r="AD1471" s="164">
        <v>44627</v>
      </c>
      <c r="AE1471" s="82" t="s">
        <v>65</v>
      </c>
      <c r="AF1471" s="82" t="s">
        <v>1448</v>
      </c>
      <c r="AG1471" s="165">
        <v>28000000</v>
      </c>
    </row>
    <row r="1472" spans="1:33" ht="101">
      <c r="A1472" s="177">
        <v>44580</v>
      </c>
      <c r="B1472" s="82" t="s">
        <v>4070</v>
      </c>
      <c r="C1472" s="82" t="s">
        <v>250</v>
      </c>
      <c r="D1472" s="82" t="s">
        <v>2055</v>
      </c>
      <c r="E1472" s="82"/>
      <c r="F1472" s="17" t="str">
        <f t="shared" si="52"/>
        <v>Đã nhận được CV</v>
      </c>
      <c r="G1472" s="147" t="s">
        <v>5473</v>
      </c>
      <c r="H1472" s="208">
        <v>972601215</v>
      </c>
      <c r="I1472" s="220" t="s">
        <v>5474</v>
      </c>
      <c r="J1472" s="150"/>
      <c r="K1472" s="157" t="s">
        <v>5475</v>
      </c>
      <c r="L1472" s="152" t="str">
        <f ca="1">IFERROR(__xludf.DUMMYFUNCTION("if(or(countifs($H$3:H391,H391)&gt;1, countifs($I$3:I391,I391)&gt;1),""Trùng"",if(or(COUNTIFS('Data tổng'!$I:$I,$I391)&gt;1,COUNTIFS('Data tổng'!$H:$H,$H391)&gt;1),""Trùng ""&amp;FILTER('Data tổng'!$B:$B,'Data tổng'!$I:$I=$I391,'Data tổng'!$B:$B&lt;&gt;$B391),""ok""))"),"ok")</f>
        <v>ok</v>
      </c>
      <c r="M1472" s="147" t="s">
        <v>40</v>
      </c>
      <c r="N1472" s="82" t="s">
        <v>243</v>
      </c>
      <c r="O1472" s="82"/>
      <c r="P1472" s="82"/>
      <c r="Q1472" s="82"/>
      <c r="R1472" s="82"/>
      <c r="S1472" s="82"/>
      <c r="T1472" s="82"/>
      <c r="U1472" s="153" t="s">
        <v>5476</v>
      </c>
      <c r="V1472" s="154"/>
      <c r="W1472" s="82"/>
      <c r="X1472" s="155"/>
      <c r="Y1472" s="160"/>
      <c r="Z1472" s="82"/>
      <c r="AA1472" s="82"/>
      <c r="AB1472" s="82"/>
      <c r="AC1472" s="82"/>
      <c r="AD1472" s="82"/>
      <c r="AE1472" s="82"/>
      <c r="AF1472" s="82"/>
      <c r="AG1472" s="82"/>
    </row>
    <row r="1473" spans="1:33" ht="38.5">
      <c r="A1473" s="177">
        <v>44580</v>
      </c>
      <c r="B1473" s="82" t="s">
        <v>4070</v>
      </c>
      <c r="C1473" s="82" t="s">
        <v>250</v>
      </c>
      <c r="D1473" s="82" t="s">
        <v>2055</v>
      </c>
      <c r="E1473" s="82"/>
      <c r="F1473" s="17" t="str">
        <f t="shared" si="52"/>
        <v>Đã nhận được CV</v>
      </c>
      <c r="G1473" s="147" t="s">
        <v>5477</v>
      </c>
      <c r="H1473" s="208">
        <v>966693913</v>
      </c>
      <c r="I1473" s="148" t="s">
        <v>5478</v>
      </c>
      <c r="J1473" s="150"/>
      <c r="K1473" s="157" t="s">
        <v>5479</v>
      </c>
      <c r="L1473" s="152" t="str">
        <f ca="1">IFERROR(__xludf.DUMMYFUNCTION("if(or(countifs($H$3:H392,H392)&gt;1, countifs($I$3:I392,I392)&gt;1),""Trùng"",if(or(COUNTIFS('Data tổng'!$I:$I,$I392)&gt;1,COUNTIFS('Data tổng'!$H:$H,$H392)&gt;1),""Trùng ""&amp;FILTER('Data tổng'!$B:$B,'Data tổng'!$I:$I=$I392,'Data tổng'!$B:$B&lt;&gt;$B392),""ok""))"),"ok")</f>
        <v>ok</v>
      </c>
      <c r="M1473" s="147" t="s">
        <v>40</v>
      </c>
      <c r="N1473" s="82" t="s">
        <v>243</v>
      </c>
      <c r="O1473" s="82"/>
      <c r="P1473" s="82"/>
      <c r="Q1473" s="82"/>
      <c r="R1473" s="82"/>
      <c r="S1473" s="82"/>
      <c r="T1473" s="82"/>
      <c r="U1473" s="153" t="s">
        <v>5480</v>
      </c>
      <c r="V1473" s="154"/>
      <c r="W1473" s="82"/>
      <c r="X1473" s="155"/>
      <c r="Y1473" s="160"/>
      <c r="Z1473" s="82"/>
      <c r="AA1473" s="82"/>
      <c r="AB1473" s="82"/>
      <c r="AC1473" s="82"/>
      <c r="AD1473" s="82"/>
      <c r="AE1473" s="82"/>
      <c r="AF1473" s="82"/>
      <c r="AG1473" s="82"/>
    </row>
    <row r="1474" spans="1:33" ht="138.5">
      <c r="A1474" s="177">
        <v>44580</v>
      </c>
      <c r="B1474" s="82" t="s">
        <v>4070</v>
      </c>
      <c r="C1474" s="82" t="s">
        <v>250</v>
      </c>
      <c r="D1474" s="82" t="s">
        <v>2055</v>
      </c>
      <c r="E1474" s="82"/>
      <c r="F1474" s="17" t="str">
        <f t="shared" si="52"/>
        <v>Đã nhận được CV</v>
      </c>
      <c r="G1474" s="147" t="s">
        <v>5481</v>
      </c>
      <c r="H1474" s="208">
        <v>989744596</v>
      </c>
      <c r="I1474" s="148" t="s">
        <v>5482</v>
      </c>
      <c r="J1474" s="150"/>
      <c r="K1474" s="157" t="s">
        <v>5483</v>
      </c>
      <c r="L1474" s="152" t="str">
        <f ca="1">IFERROR(__xludf.DUMMYFUNCTION("if(or(countifs($H$3:H393,H393)&gt;1, countifs($I$3:I393,I393)&gt;1),""Trùng"",if(or(COUNTIFS('Data tổng'!$I:$I,$I393)&gt;1,COUNTIFS('Data tổng'!$H:$H,$H393)&gt;1),""Trùng ""&amp;FILTER('Data tổng'!$B:$B,'Data tổng'!$I:$I=$I393,'Data tổng'!$B:$B&lt;&gt;$B393),""ok""))"),"ok")</f>
        <v>ok</v>
      </c>
      <c r="M1474" s="147" t="s">
        <v>40</v>
      </c>
      <c r="N1474" s="82" t="s">
        <v>243</v>
      </c>
      <c r="O1474" s="82"/>
      <c r="P1474" s="82"/>
      <c r="Q1474" s="82"/>
      <c r="R1474" s="82"/>
      <c r="S1474" s="82"/>
      <c r="T1474" s="82"/>
      <c r="U1474" s="153" t="s">
        <v>5484</v>
      </c>
      <c r="V1474" s="154"/>
      <c r="W1474" s="82"/>
      <c r="X1474" s="155"/>
      <c r="Y1474" s="160"/>
      <c r="Z1474" s="82"/>
      <c r="AA1474" s="82"/>
      <c r="AB1474" s="82"/>
      <c r="AC1474" s="82"/>
      <c r="AD1474" s="82"/>
      <c r="AE1474" s="82"/>
      <c r="AF1474" s="82"/>
      <c r="AG1474" s="82"/>
    </row>
    <row r="1475" spans="1:33" ht="26">
      <c r="A1475" s="177">
        <v>44580</v>
      </c>
      <c r="B1475" s="82" t="s">
        <v>4070</v>
      </c>
      <c r="C1475" s="82" t="s">
        <v>250</v>
      </c>
      <c r="D1475" s="82" t="s">
        <v>2055</v>
      </c>
      <c r="E1475" s="82"/>
      <c r="F1475" s="17" t="str">
        <f t="shared" si="52"/>
        <v>Đã nhận được CV</v>
      </c>
      <c r="G1475" s="147" t="s">
        <v>5485</v>
      </c>
      <c r="H1475" s="208">
        <v>901757499</v>
      </c>
      <c r="I1475" s="148" t="s">
        <v>5486</v>
      </c>
      <c r="J1475" s="150"/>
      <c r="K1475" s="157" t="s">
        <v>5487</v>
      </c>
      <c r="L1475" s="152" t="str">
        <f ca="1">IFERROR(__xludf.DUMMYFUNCTION("if(or(countifs($H$3:H394,H394)&gt;1, countifs($I$3:I394,I394)&gt;1),""Trùng"",if(or(COUNTIFS('Data tổng'!$I:$I,$I394)&gt;1,COUNTIFS('Data tổng'!$H:$H,$H394)&gt;1),""Trùng ""&amp;FILTER('Data tổng'!$B:$B,'Data tổng'!$I:$I=$I394,'Data tổng'!$B:$B&lt;&gt;$B394),""ok""))"),"ok")</f>
        <v>ok</v>
      </c>
      <c r="M1475" s="147" t="s">
        <v>40</v>
      </c>
      <c r="N1475" s="82" t="s">
        <v>243</v>
      </c>
      <c r="O1475" s="82"/>
      <c r="P1475" s="82"/>
      <c r="Q1475" s="82"/>
      <c r="R1475" s="82"/>
      <c r="S1475" s="82"/>
      <c r="T1475" s="82"/>
      <c r="U1475" s="153"/>
      <c r="V1475" s="154"/>
      <c r="W1475" s="82"/>
      <c r="X1475" s="155"/>
      <c r="Y1475" s="160"/>
      <c r="Z1475" s="82"/>
      <c r="AA1475" s="82"/>
      <c r="AB1475" s="82"/>
      <c r="AC1475" s="82"/>
      <c r="AD1475" s="82"/>
      <c r="AE1475" s="82"/>
      <c r="AF1475" s="82"/>
      <c r="AG1475" s="82"/>
    </row>
    <row r="1476" spans="1:33" ht="201">
      <c r="A1476" s="177">
        <v>44580</v>
      </c>
      <c r="B1476" s="82" t="s">
        <v>4070</v>
      </c>
      <c r="C1476" s="82" t="s">
        <v>250</v>
      </c>
      <c r="D1476" s="82" t="s">
        <v>417</v>
      </c>
      <c r="E1476" s="82"/>
      <c r="F1476" s="17" t="str">
        <f t="shared" si="52"/>
        <v>Fail Phỏng vấn</v>
      </c>
      <c r="G1476" s="147" t="s">
        <v>5488</v>
      </c>
      <c r="H1476" s="208" t="s">
        <v>5489</v>
      </c>
      <c r="I1476" s="149" t="s">
        <v>5490</v>
      </c>
      <c r="J1476" s="150"/>
      <c r="K1476" s="157" t="s">
        <v>5491</v>
      </c>
      <c r="L1476" s="152" t="str">
        <f ca="1">IFERROR(__xludf.DUMMYFUNCTION("if(or(countifs($H$3:H395,H395)&gt;1, countifs($I$3:I395,I395)&gt;1),""Trùng"",if(or(COUNTIFS('Data tổng'!$I:$I,$I395)&gt;1,COUNTIFS('Data tổng'!$H:$H,$H395)&gt;1),""Trùng ""&amp;FILTER('Data tổng'!$B:$B,'Data tổng'!$I:$I=$I395,'Data tổng'!$B:$B&lt;&gt;$B395),""ok""))"),"ok")</f>
        <v>ok</v>
      </c>
      <c r="M1476" s="147" t="s">
        <v>83</v>
      </c>
      <c r="N1476" s="82" t="s">
        <v>243</v>
      </c>
      <c r="O1476" s="82"/>
      <c r="P1476" s="82"/>
      <c r="Q1476" s="82"/>
      <c r="R1476" s="82"/>
      <c r="S1476" s="82"/>
      <c r="T1476" s="82"/>
      <c r="U1476" s="153" t="s">
        <v>5492</v>
      </c>
      <c r="V1476" s="154"/>
      <c r="W1476" s="82" t="s">
        <v>57</v>
      </c>
      <c r="X1476" s="155">
        <v>44581</v>
      </c>
      <c r="Y1476" s="156">
        <v>0.63194444444444442</v>
      </c>
      <c r="Z1476" s="82" t="s">
        <v>5493</v>
      </c>
      <c r="AA1476" s="82" t="s">
        <v>47</v>
      </c>
      <c r="AB1476" s="82"/>
      <c r="AC1476" s="82"/>
      <c r="AD1476" s="82"/>
      <c r="AE1476" s="82"/>
      <c r="AF1476" s="82"/>
      <c r="AG1476" s="82"/>
    </row>
    <row r="1477" spans="1:33" ht="51">
      <c r="A1477" s="177">
        <v>44580</v>
      </c>
      <c r="B1477" s="82" t="s">
        <v>4070</v>
      </c>
      <c r="C1477" s="82" t="s">
        <v>250</v>
      </c>
      <c r="D1477" s="82" t="s">
        <v>417</v>
      </c>
      <c r="E1477" s="82"/>
      <c r="F1477" s="17" t="str">
        <f>IF(A1477="","",IF(AE1477="Yes", "Đã onboard", IF(AE1477="No", "Không onboard", IF(AC1477="Yes", "Đồng ý offer", IF(AC1477="Consider", "Cân nhắc offer",IF(AC1477="No", "Từ chối offer", IF(AA1477="Pass", "Pass Phỏng vấn", IF(AA1477="Fail", "Fail Phỏng vấn", IF(AA1477="Cancel", "Hủy Phỏng vấn", IF(AA1477="Reject", "Từ chối Phỏng vấn", IF(AA1477="Consider", "Cân nhắc KQ PV", IF(AND(X1477&lt;&gt;"",AA1477="",W1477="Pass"), "Có lịch PV",IF(W1477="Pass","Pass CV",IF(W1477="Fail","Fail CV",IF(W1477="Reject","Từ chối ứng tuyển", IF(W1477="Consider","Cân nhắc CV","Đã nhận được CV"))))))))))))))))</f>
        <v>Đã onboard</v>
      </c>
      <c r="G1477" s="82" t="s">
        <v>5494</v>
      </c>
      <c r="H1477" s="208">
        <v>962929324</v>
      </c>
      <c r="I1477" s="148" t="s">
        <v>5495</v>
      </c>
      <c r="J1477" s="150"/>
      <c r="K1477" s="128" t="s">
        <v>5496</v>
      </c>
      <c r="L1477" s="152" t="str">
        <f ca="1">IFERROR(__xludf.DUMMYFUNCTION("if(or(countifs($H$3:H396,H396)&gt;1, countifs($I$3:I396,I396)&gt;1),""Trùng"",if(or(COUNTIFS('Data tổng'!$I:$I,$I396)&gt;1,COUNTIFS('Data tổng'!$H:$H,$H396)&gt;1),""Trùng ""&amp;FILTER('Data tổng'!$B:$B,'Data tổng'!$I:$I=$I396,'Data tổng'!$B:$B&lt;&gt;$B396),""ok""))"),"ok")</f>
        <v>ok</v>
      </c>
      <c r="M1477" s="147" t="s">
        <v>83</v>
      </c>
      <c r="N1477" s="82" t="s">
        <v>84</v>
      </c>
      <c r="O1477" s="82"/>
      <c r="P1477" s="82"/>
      <c r="Q1477" s="82"/>
      <c r="R1477" s="82"/>
      <c r="S1477" s="82"/>
      <c r="T1477" s="82"/>
      <c r="U1477" s="153" t="s">
        <v>5497</v>
      </c>
      <c r="V1477" s="154"/>
      <c r="W1477" s="82" t="s">
        <v>57</v>
      </c>
      <c r="X1477" s="155">
        <v>44582</v>
      </c>
      <c r="Y1477" s="156">
        <v>0.375</v>
      </c>
      <c r="Z1477" s="82" t="s">
        <v>5498</v>
      </c>
      <c r="AA1477" s="82" t="s">
        <v>57</v>
      </c>
      <c r="AB1477" s="164">
        <v>44582</v>
      </c>
      <c r="AC1477" s="82" t="s">
        <v>65</v>
      </c>
      <c r="AD1477" s="164">
        <v>44635</v>
      </c>
      <c r="AE1477" s="82" t="s">
        <v>65</v>
      </c>
      <c r="AF1477" s="82" t="s">
        <v>1746</v>
      </c>
      <c r="AG1477" s="165">
        <v>22000000</v>
      </c>
    </row>
    <row r="1478" spans="1:33" ht="113.5">
      <c r="A1478" s="177">
        <v>44582</v>
      </c>
      <c r="B1478" s="82" t="s">
        <v>4070</v>
      </c>
      <c r="C1478" s="82" t="s">
        <v>250</v>
      </c>
      <c r="D1478" s="82" t="s">
        <v>2055</v>
      </c>
      <c r="E1478" s="82"/>
      <c r="F1478" s="17" t="str">
        <f t="shared" ref="F1478:F1541" si="53">IF(G1478="","",IF(AE1478="Yes", "Đã onboard", IF(AE1478="No", "Không onboard", IF(AC1478="Yes", "Đồng ý offer", IF(AC1478="Consider", "Cân nhắc offer",IF(AC1478="No", "Từ chối offer", IF(AA1478="Pass", "Pass Phỏng vấn", IF(AA1478="Fail", "Fail Phỏng vấn", IF(AA1478="Cancel", "Hủy Phỏng vấn", IF(AA1478="Reject", "Từ chối Phỏng vấn", IF(AA1478="Consider", "Cân nhắc KQ PV", IF(AND(X1478&lt;&gt;"",AA1478="",W1478="Pass"), "Có lịch PV",IF(W1478="Pass","Pass CV",IF(W1478="Fail","Fail CV",IF(W1478="Reject","Từ chối ứng tuyển", IF(W1478="Consider","Cân nhắc CV","Đã nhận được CV"))))))))))))))))</f>
        <v>Đã nhận được CV</v>
      </c>
      <c r="G1478" s="147" t="s">
        <v>5499</v>
      </c>
      <c r="H1478" s="208">
        <v>902969386</v>
      </c>
      <c r="I1478" s="149" t="s">
        <v>5500</v>
      </c>
      <c r="J1478" s="150"/>
      <c r="K1478" s="157" t="s">
        <v>5501</v>
      </c>
      <c r="L1478" s="152" t="str">
        <f ca="1">IFERROR(__xludf.DUMMYFUNCTION("if(or(countifs($H$3:H397,H397)&gt;1, countifs($I$3:I397,I397)&gt;1),""Trùng"",if(or(COUNTIFS('Data tổng'!$I:$I,$I397)&gt;1,COUNTIFS('Data tổng'!$H:$H,$H397)&gt;1),""Trùng ""&amp;FILTER('Data tổng'!$B:$B,'Data tổng'!$I:$I=$I397,'Data tổng'!$B:$B&lt;&gt;$B397),""ok""))"),"ok")</f>
        <v>ok</v>
      </c>
      <c r="M1478" s="147" t="s">
        <v>40</v>
      </c>
      <c r="N1478" s="82" t="s">
        <v>243</v>
      </c>
      <c r="O1478" s="82"/>
      <c r="P1478" s="82"/>
      <c r="Q1478" s="82"/>
      <c r="R1478" s="82"/>
      <c r="S1478" s="82"/>
      <c r="T1478" s="82"/>
      <c r="U1478" s="153" t="s">
        <v>5502</v>
      </c>
      <c r="V1478" s="154"/>
      <c r="W1478" s="82"/>
      <c r="X1478" s="155"/>
      <c r="Y1478" s="160"/>
      <c r="Z1478" s="82"/>
      <c r="AA1478" s="82"/>
      <c r="AB1478" s="82"/>
      <c r="AC1478" s="82"/>
      <c r="AD1478" s="82"/>
      <c r="AE1478" s="82"/>
      <c r="AF1478" s="82"/>
      <c r="AG1478" s="82"/>
    </row>
    <row r="1479" spans="1:33" ht="26">
      <c r="A1479" s="177">
        <v>44582</v>
      </c>
      <c r="B1479" s="82" t="s">
        <v>4070</v>
      </c>
      <c r="C1479" s="82" t="s">
        <v>250</v>
      </c>
      <c r="D1479" s="82" t="s">
        <v>2055</v>
      </c>
      <c r="E1479" s="82"/>
      <c r="F1479" s="17" t="str">
        <f t="shared" si="53"/>
        <v>Đã nhận được CV</v>
      </c>
      <c r="G1479" s="147" t="s">
        <v>5503</v>
      </c>
      <c r="H1479" s="208">
        <v>966821998</v>
      </c>
      <c r="I1479" s="220" t="s">
        <v>5504</v>
      </c>
      <c r="J1479" s="150"/>
      <c r="K1479" s="157" t="s">
        <v>5505</v>
      </c>
      <c r="L1479" s="152" t="str">
        <f ca="1">IFERROR(__xludf.DUMMYFUNCTION("if(or(countifs($H$3:H398,H398)&gt;1, countifs($I$3:I398,I398)&gt;1),""Trùng"",if(or(COUNTIFS('Data tổng'!$I:$I,$I398)&gt;1,COUNTIFS('Data tổng'!$H:$H,$H398)&gt;1),""Trùng ""&amp;FILTER('Data tổng'!$B:$B,'Data tổng'!$I:$I=$I398,'Data tổng'!$B:$B&lt;&gt;$B398),""ok""))"),"ok")</f>
        <v>ok</v>
      </c>
      <c r="M1479" s="147" t="s">
        <v>40</v>
      </c>
      <c r="N1479" s="82" t="s">
        <v>243</v>
      </c>
      <c r="O1479" s="153"/>
      <c r="P1479" s="82"/>
      <c r="Q1479" s="82"/>
      <c r="R1479" s="82"/>
      <c r="S1479" s="82"/>
      <c r="T1479" s="82"/>
      <c r="U1479" s="82" t="s">
        <v>5506</v>
      </c>
      <c r="V1479" s="154"/>
      <c r="W1479" s="82"/>
      <c r="X1479" s="155"/>
      <c r="Y1479" s="160"/>
      <c r="Z1479" s="82"/>
      <c r="AA1479" s="82"/>
      <c r="AB1479" s="82"/>
      <c r="AC1479" s="82"/>
      <c r="AD1479" s="82"/>
      <c r="AE1479" s="82"/>
      <c r="AF1479" s="82"/>
      <c r="AG1479" s="82"/>
    </row>
    <row r="1480" spans="1:33" ht="101">
      <c r="A1480" s="177">
        <v>44582</v>
      </c>
      <c r="B1480" s="82" t="s">
        <v>4070</v>
      </c>
      <c r="C1480" s="82" t="s">
        <v>250</v>
      </c>
      <c r="D1480" s="82" t="s">
        <v>2055</v>
      </c>
      <c r="E1480" s="82"/>
      <c r="F1480" s="17" t="str">
        <f t="shared" si="53"/>
        <v>Đã nhận được CV</v>
      </c>
      <c r="G1480" s="147" t="s">
        <v>5507</v>
      </c>
      <c r="H1480" s="208">
        <v>912348859</v>
      </c>
      <c r="I1480" s="149" t="s">
        <v>5508</v>
      </c>
      <c r="J1480" s="150"/>
      <c r="K1480" s="157" t="s">
        <v>5509</v>
      </c>
      <c r="L1480" s="152" t="str">
        <f ca="1">IFERROR(__xludf.DUMMYFUNCTION("if(or(countifs($H$3:H399,H399)&gt;1, countifs($I$3:I399,I399)&gt;1),""Trùng"",if(or(COUNTIFS('Data tổng'!$I:$I,$I399)&gt;1,COUNTIFS('Data tổng'!$H:$H,$H399)&gt;1),""Trùng ""&amp;FILTER('Data tổng'!$B:$B,'Data tổng'!$I:$I=$I399,'Data tổng'!$B:$B&lt;&gt;$B399),""ok""))"),"ok")</f>
        <v>ok</v>
      </c>
      <c r="M1480" s="147" t="s">
        <v>40</v>
      </c>
      <c r="N1480" s="82" t="s">
        <v>243</v>
      </c>
      <c r="O1480" s="82"/>
      <c r="P1480" s="82"/>
      <c r="Q1480" s="82"/>
      <c r="R1480" s="82"/>
      <c r="S1480" s="82"/>
      <c r="T1480" s="82"/>
      <c r="U1480" s="153" t="s">
        <v>5510</v>
      </c>
      <c r="V1480" s="154"/>
      <c r="W1480" s="82"/>
      <c r="X1480" s="155"/>
      <c r="Y1480" s="160"/>
      <c r="Z1480" s="82"/>
      <c r="AA1480" s="82"/>
      <c r="AB1480" s="82"/>
      <c r="AC1480" s="82"/>
      <c r="AD1480" s="82"/>
      <c r="AE1480" s="82"/>
      <c r="AF1480" s="82"/>
      <c r="AG1480" s="82"/>
    </row>
    <row r="1481" spans="1:33" ht="101">
      <c r="A1481" s="177">
        <v>44582</v>
      </c>
      <c r="B1481" s="82" t="s">
        <v>4070</v>
      </c>
      <c r="C1481" s="82" t="s">
        <v>250</v>
      </c>
      <c r="D1481" s="82" t="s">
        <v>457</v>
      </c>
      <c r="E1481" s="82"/>
      <c r="F1481" s="17" t="str">
        <f t="shared" si="53"/>
        <v>Fail Phỏng vấn</v>
      </c>
      <c r="G1481" s="147" t="s">
        <v>5511</v>
      </c>
      <c r="H1481" s="219" t="s">
        <v>5512</v>
      </c>
      <c r="I1481" s="149" t="s">
        <v>5513</v>
      </c>
      <c r="J1481" s="150"/>
      <c r="K1481" s="157" t="s">
        <v>5514</v>
      </c>
      <c r="L1481" s="152" t="str">
        <f ca="1">IFERROR(__xludf.DUMMYFUNCTION("if(or(countifs($H$3:H400,H400)&gt;1, countifs($I$3:I400,I400)&gt;1),""Trùng"",if(or(COUNTIFS('Data tổng'!$I:$I,$I400)&gt;1,COUNTIFS('Data tổng'!$H:$H,$H400)&gt;1),""Trùng ""&amp;FILTER('Data tổng'!$B:$B,'Data tổng'!$I:$I=$I400,'Data tổng'!$B:$B&lt;&gt;$B400),""ok""))"),"ok")</f>
        <v>ok</v>
      </c>
      <c r="M1481" s="147" t="s">
        <v>112</v>
      </c>
      <c r="N1481" s="82" t="s">
        <v>5515</v>
      </c>
      <c r="O1481" s="82"/>
      <c r="P1481" s="82"/>
      <c r="Q1481" s="82"/>
      <c r="R1481" s="82"/>
      <c r="S1481" s="82"/>
      <c r="T1481" s="82"/>
      <c r="U1481" s="153" t="s">
        <v>5516</v>
      </c>
      <c r="V1481" s="154"/>
      <c r="W1481" s="82" t="s">
        <v>57</v>
      </c>
      <c r="X1481" s="155">
        <v>44585</v>
      </c>
      <c r="Y1481" s="156">
        <v>0.72916666666666663</v>
      </c>
      <c r="Z1481" s="82" t="s">
        <v>5517</v>
      </c>
      <c r="AA1481" s="82" t="s">
        <v>47</v>
      </c>
      <c r="AB1481" s="82"/>
      <c r="AC1481" s="82"/>
      <c r="AD1481" s="82"/>
      <c r="AE1481" s="82"/>
      <c r="AF1481" s="82"/>
      <c r="AG1481" s="82"/>
    </row>
    <row r="1482" spans="1:33">
      <c r="A1482" s="177">
        <v>44582</v>
      </c>
      <c r="B1482" s="82" t="s">
        <v>4070</v>
      </c>
      <c r="C1482" s="82" t="s">
        <v>250</v>
      </c>
      <c r="D1482" s="82" t="s">
        <v>1455</v>
      </c>
      <c r="E1482" s="82"/>
      <c r="F1482" s="17" t="str">
        <f t="shared" si="53"/>
        <v>Fail CV</v>
      </c>
      <c r="G1482" s="147" t="s">
        <v>5518</v>
      </c>
      <c r="H1482" s="208">
        <v>868579339</v>
      </c>
      <c r="I1482" s="148" t="s">
        <v>5519</v>
      </c>
      <c r="J1482" s="150"/>
      <c r="K1482" s="157" t="s">
        <v>5520</v>
      </c>
      <c r="L1482" s="152" t="str">
        <f ca="1">IFERROR(__xludf.DUMMYFUNCTION("if(or(countifs($H$3:H401,H401)&gt;1, countifs($I$3:I401,I401)&gt;1),""Trùng"",if(or(COUNTIFS('Data tổng'!$I:$I,$I401)&gt;1,COUNTIFS('Data tổng'!$H:$H,$H401)&gt;1),""Trùng ""&amp;FILTER('Data tổng'!$B:$B,'Data tổng'!$I:$I=$I401,'Data tổng'!$B:$B&lt;&gt;$B401),""ok""))"),"ok")</f>
        <v>ok</v>
      </c>
      <c r="M1482" s="147" t="s">
        <v>40</v>
      </c>
      <c r="N1482" s="82" t="s">
        <v>243</v>
      </c>
      <c r="O1482" s="82"/>
      <c r="P1482" s="82"/>
      <c r="Q1482" s="82"/>
      <c r="R1482" s="82"/>
      <c r="S1482" s="82"/>
      <c r="T1482" s="82"/>
      <c r="U1482" s="153"/>
      <c r="V1482" s="154"/>
      <c r="W1482" s="82" t="s">
        <v>47</v>
      </c>
      <c r="X1482" s="155"/>
      <c r="Y1482" s="160"/>
      <c r="Z1482" s="82"/>
      <c r="AA1482" s="82"/>
      <c r="AB1482" s="82"/>
      <c r="AC1482" s="82"/>
      <c r="AD1482" s="82"/>
      <c r="AE1482" s="82"/>
      <c r="AF1482" s="82"/>
      <c r="AG1482" s="82"/>
    </row>
    <row r="1483" spans="1:33" ht="26">
      <c r="A1483" s="177">
        <v>44610</v>
      </c>
      <c r="B1483" s="82" t="s">
        <v>4070</v>
      </c>
      <c r="C1483" s="82" t="s">
        <v>250</v>
      </c>
      <c r="D1483" s="82" t="s">
        <v>2055</v>
      </c>
      <c r="E1483" s="82"/>
      <c r="F1483" s="17" t="str">
        <f t="shared" si="53"/>
        <v>Pass CV</v>
      </c>
      <c r="G1483" s="147" t="s">
        <v>5521</v>
      </c>
      <c r="H1483" s="208">
        <v>913809533</v>
      </c>
      <c r="I1483" s="148" t="s">
        <v>5522</v>
      </c>
      <c r="J1483" s="150"/>
      <c r="K1483" s="157" t="s">
        <v>5523</v>
      </c>
      <c r="L1483" s="152" t="str">
        <f ca="1">IFERROR(__xludf.DUMMYFUNCTION("if(or(countifs($H$3:H402,H402)&gt;1, countifs($I$3:I402,I402)&gt;1),""Trùng"",if(or(COUNTIFS('Data tổng'!$I:$I,$I402)&gt;1,COUNTIFS('Data tổng'!$H:$H,$H402)&gt;1),""Trùng ""&amp;FILTER('Data tổng'!$B:$B,'Data tổng'!$I:$I=$I402,'Data tổng'!$B:$B&lt;&gt;$B402),""ok""))"),"ok")</f>
        <v>ok</v>
      </c>
      <c r="M1483" s="147" t="s">
        <v>40</v>
      </c>
      <c r="N1483" s="82" t="s">
        <v>243</v>
      </c>
      <c r="O1483" s="82"/>
      <c r="P1483" s="82"/>
      <c r="Q1483" s="82"/>
      <c r="R1483" s="82"/>
      <c r="S1483" s="82"/>
      <c r="T1483" s="82"/>
      <c r="U1483" s="153" t="s">
        <v>5524</v>
      </c>
      <c r="V1483" s="154"/>
      <c r="W1483" s="82" t="s">
        <v>57</v>
      </c>
      <c r="X1483" s="155"/>
      <c r="Y1483" s="160"/>
      <c r="Z1483" s="82"/>
      <c r="AA1483" s="82"/>
      <c r="AB1483" s="82"/>
      <c r="AC1483" s="82"/>
      <c r="AD1483" s="82"/>
      <c r="AE1483" s="82"/>
      <c r="AF1483" s="82"/>
      <c r="AG1483" s="82"/>
    </row>
    <row r="1484" spans="1:33" ht="26">
      <c r="A1484" s="177">
        <v>44582</v>
      </c>
      <c r="B1484" s="82" t="s">
        <v>4070</v>
      </c>
      <c r="C1484" s="82" t="s">
        <v>250</v>
      </c>
      <c r="D1484" s="82" t="s">
        <v>417</v>
      </c>
      <c r="E1484" s="82"/>
      <c r="F1484" s="17" t="str">
        <f t="shared" si="53"/>
        <v>Đã nhận được CV</v>
      </c>
      <c r="G1484" s="147" t="s">
        <v>5525</v>
      </c>
      <c r="H1484" s="219" t="s">
        <v>5526</v>
      </c>
      <c r="I1484" s="149" t="s">
        <v>5527</v>
      </c>
      <c r="J1484" s="150"/>
      <c r="K1484" s="157" t="s">
        <v>5528</v>
      </c>
      <c r="L1484" s="152" t="str">
        <f ca="1">IFERROR(__xludf.DUMMYFUNCTION("if(or(countifs($H$3:H403,H403)&gt;1, countifs($I$3:I403,I403)&gt;1),""Trùng"",if(or(COUNTIFS('Data tổng'!$I:$I,$I403)&gt;1,COUNTIFS('Data tổng'!$H:$H,$H403)&gt;1),""Trùng ""&amp;FILTER('Data tổng'!$B:$B,'Data tổng'!$I:$I=$I403,'Data tổng'!$B:$B&lt;&gt;$B403),""ok""))"),"ok")</f>
        <v>ok</v>
      </c>
      <c r="M1484" s="147" t="s">
        <v>40</v>
      </c>
      <c r="N1484" s="82" t="s">
        <v>243</v>
      </c>
      <c r="O1484" s="82"/>
      <c r="P1484" s="82"/>
      <c r="Q1484" s="82"/>
      <c r="R1484" s="82"/>
      <c r="S1484" s="82"/>
      <c r="T1484" s="82"/>
      <c r="U1484" s="153" t="s">
        <v>5529</v>
      </c>
      <c r="V1484" s="154"/>
      <c r="W1484" s="82"/>
      <c r="X1484" s="155"/>
      <c r="Y1484" s="160"/>
      <c r="Z1484" s="82"/>
      <c r="AA1484" s="82"/>
      <c r="AB1484" s="82"/>
      <c r="AC1484" s="82"/>
      <c r="AD1484" s="82"/>
      <c r="AE1484" s="82"/>
      <c r="AF1484" s="82"/>
      <c r="AG1484" s="82"/>
    </row>
    <row r="1485" spans="1:33" ht="63.5">
      <c r="A1485" s="177">
        <v>44582</v>
      </c>
      <c r="B1485" s="82" t="s">
        <v>4070</v>
      </c>
      <c r="C1485" s="82" t="s">
        <v>155</v>
      </c>
      <c r="D1485" s="82" t="s">
        <v>417</v>
      </c>
      <c r="E1485" s="82"/>
      <c r="F1485" s="17" t="str">
        <f t="shared" si="53"/>
        <v>Từ chối offer</v>
      </c>
      <c r="G1485" s="147" t="s">
        <v>5530</v>
      </c>
      <c r="H1485" s="219" t="s">
        <v>5531</v>
      </c>
      <c r="I1485" s="149" t="s">
        <v>5532</v>
      </c>
      <c r="J1485" s="150"/>
      <c r="K1485" s="157" t="s">
        <v>5533</v>
      </c>
      <c r="L1485" s="152" t="str">
        <f ca="1">IFERROR(__xludf.DUMMYFUNCTION("if(or(countifs($H$3:H404,H404)&gt;1, countifs($I$3:I404,I404)&gt;1),""Trùng"",if(or(COUNTIFS('Data tổng'!$I:$I,$I404)&gt;1,COUNTIFS('Data tổng'!$H:$H,$H404)&gt;1),""Trùng ""&amp;FILTER('Data tổng'!$B:$B,'Data tổng'!$I:$I=$I404,'Data tổng'!$B:$B&lt;&gt;$B404),""ok""))"),"ok")</f>
        <v>ok</v>
      </c>
      <c r="M1485" s="147" t="s">
        <v>40</v>
      </c>
      <c r="N1485" s="82" t="s">
        <v>243</v>
      </c>
      <c r="O1485" s="82"/>
      <c r="P1485" s="82"/>
      <c r="Q1485" s="82"/>
      <c r="R1485" s="82"/>
      <c r="S1485" s="82"/>
      <c r="T1485" s="82"/>
      <c r="U1485" s="153" t="s">
        <v>5534</v>
      </c>
      <c r="V1485" s="154"/>
      <c r="W1485" s="82" t="s">
        <v>57</v>
      </c>
      <c r="X1485" s="155">
        <v>44601</v>
      </c>
      <c r="Y1485" s="156">
        <v>0.72916666666666663</v>
      </c>
      <c r="Z1485" s="82" t="s">
        <v>2883</v>
      </c>
      <c r="AA1485" s="82" t="s">
        <v>57</v>
      </c>
      <c r="AB1485" s="164">
        <v>44603</v>
      </c>
      <c r="AC1485" s="82" t="s">
        <v>128</v>
      </c>
      <c r="AD1485" s="82"/>
      <c r="AE1485" s="82"/>
      <c r="AF1485" s="82"/>
      <c r="AG1485" s="82"/>
    </row>
    <row r="1486" spans="1:33" ht="38.5">
      <c r="A1486" s="177">
        <v>44582</v>
      </c>
      <c r="B1486" s="82" t="s">
        <v>4070</v>
      </c>
      <c r="C1486" s="82" t="s">
        <v>250</v>
      </c>
      <c r="D1486" s="82" t="s">
        <v>417</v>
      </c>
      <c r="E1486" s="82"/>
      <c r="F1486" s="17" t="str">
        <f t="shared" si="53"/>
        <v>Fail Phỏng vấn</v>
      </c>
      <c r="G1486" s="147" t="s">
        <v>1658</v>
      </c>
      <c r="H1486" s="219" t="s">
        <v>5535</v>
      </c>
      <c r="I1486" s="148" t="s">
        <v>5266</v>
      </c>
      <c r="J1486" s="150"/>
      <c r="K1486" s="157" t="s">
        <v>5536</v>
      </c>
      <c r="L1486" s="152" t="str">
        <f ca="1">IFERROR(__xludf.DUMMYFUNCTION("if(or(countifs($H$3:H405,H405)&gt;1, countifs($I$3:I405,I405)&gt;1),""Trùng"",if(or(COUNTIFS('Data tổng'!$I:$I,$I405)&gt;1,COUNTIFS('Data tổng'!$H:$H,$H405)&gt;1),""Trùng ""&amp;FILTER('Data tổng'!$B:$B,'Data tổng'!$I:$I=$I405,'Data tổng'!$B:$B&lt;&gt;$B405),""ok""))"),"Trùng")</f>
        <v>Trùng</v>
      </c>
      <c r="M1486" s="147" t="s">
        <v>40</v>
      </c>
      <c r="N1486" s="82" t="s">
        <v>243</v>
      </c>
      <c r="O1486" s="82"/>
      <c r="P1486" s="82"/>
      <c r="Q1486" s="82"/>
      <c r="R1486" s="82"/>
      <c r="S1486" s="82"/>
      <c r="T1486" s="82"/>
      <c r="U1486" s="153" t="s">
        <v>5537</v>
      </c>
      <c r="V1486" s="154"/>
      <c r="W1486" s="82" t="s">
        <v>57</v>
      </c>
      <c r="X1486" s="155">
        <v>44572</v>
      </c>
      <c r="Y1486" s="156">
        <v>0.72916666666666663</v>
      </c>
      <c r="Z1486" s="82" t="s">
        <v>4804</v>
      </c>
      <c r="AA1486" s="82" t="s">
        <v>47</v>
      </c>
      <c r="AB1486" s="82"/>
      <c r="AC1486" s="82"/>
      <c r="AD1486" s="82"/>
      <c r="AE1486" s="82"/>
      <c r="AF1486" s="82"/>
      <c r="AG1486" s="82"/>
    </row>
    <row r="1487" spans="1:33" ht="26">
      <c r="A1487" s="177">
        <v>44582</v>
      </c>
      <c r="B1487" s="82" t="s">
        <v>4070</v>
      </c>
      <c r="C1487" s="82" t="s">
        <v>456</v>
      </c>
      <c r="D1487" s="82" t="s">
        <v>417</v>
      </c>
      <c r="E1487" s="82"/>
      <c r="F1487" s="17" t="str">
        <f t="shared" si="53"/>
        <v>Đã nhận được CV</v>
      </c>
      <c r="G1487" s="147" t="s">
        <v>5538</v>
      </c>
      <c r="H1487" s="208">
        <v>966708394</v>
      </c>
      <c r="I1487" s="220" t="s">
        <v>5539</v>
      </c>
      <c r="J1487" s="150"/>
      <c r="K1487" s="157" t="s">
        <v>5540</v>
      </c>
      <c r="L1487" s="152" t="str">
        <f ca="1">IFERROR(__xludf.DUMMYFUNCTION("if(or(countifs($H$3:H406,H406)&gt;1, countifs($I$3:I406,I406)&gt;1),""Trùng"",if(or(COUNTIFS('Data tổng'!$I:$I,$I406)&gt;1,COUNTIFS('Data tổng'!$H:$H,$H406)&gt;1),""Trùng ""&amp;FILTER('Data tổng'!$B:$B,'Data tổng'!$I:$I=$I406,'Data tổng'!$B:$B&lt;&gt;$B406),""ok""))"),"ok")</f>
        <v>ok</v>
      </c>
      <c r="M1487" s="147" t="s">
        <v>40</v>
      </c>
      <c r="N1487" s="82" t="s">
        <v>243</v>
      </c>
      <c r="O1487" s="82"/>
      <c r="P1487" s="82"/>
      <c r="Q1487" s="82"/>
      <c r="R1487" s="82"/>
      <c r="S1487" s="82"/>
      <c r="T1487" s="82"/>
      <c r="U1487" s="153"/>
      <c r="V1487" s="154"/>
      <c r="W1487" s="82"/>
      <c r="X1487" s="155"/>
      <c r="Y1487" s="160"/>
      <c r="Z1487" s="82"/>
      <c r="AA1487" s="82"/>
      <c r="AB1487" s="82"/>
      <c r="AC1487" s="82"/>
      <c r="AD1487" s="82"/>
      <c r="AE1487" s="82"/>
      <c r="AF1487" s="82"/>
      <c r="AG1487" s="82"/>
    </row>
    <row r="1488" spans="1:33" ht="51">
      <c r="A1488" s="177">
        <v>44585</v>
      </c>
      <c r="B1488" s="82" t="s">
        <v>4070</v>
      </c>
      <c r="C1488" s="82" t="s">
        <v>250</v>
      </c>
      <c r="D1488" s="82" t="s">
        <v>417</v>
      </c>
      <c r="E1488" s="82"/>
      <c r="F1488" s="17" t="str">
        <f t="shared" si="53"/>
        <v>Đã nhận được CV</v>
      </c>
      <c r="G1488" s="147" t="s">
        <v>5541</v>
      </c>
      <c r="H1488" s="208" t="s">
        <v>5542</v>
      </c>
      <c r="I1488" s="148" t="s">
        <v>5543</v>
      </c>
      <c r="J1488" s="150"/>
      <c r="K1488" s="157" t="s">
        <v>5544</v>
      </c>
      <c r="L1488" s="152" t="str">
        <f ca="1">IFERROR(__xludf.DUMMYFUNCTION("if(or(countifs($H$3:H407,H407)&gt;1, countifs($I$3:I407,I407)&gt;1),""Trùng"",if(or(COUNTIFS('Data tổng'!$I:$I,$I407)&gt;1,COUNTIFS('Data tổng'!$H:$H,$H407)&gt;1),""Trùng ""&amp;FILTER('Data tổng'!$B:$B,'Data tổng'!$I:$I=$I407,'Data tổng'!$B:$B&lt;&gt;$B407),""ok""))"),"ok")</f>
        <v>ok</v>
      </c>
      <c r="M1488" s="147" t="s">
        <v>40</v>
      </c>
      <c r="N1488" s="82" t="s">
        <v>243</v>
      </c>
      <c r="O1488" s="82"/>
      <c r="P1488" s="82"/>
      <c r="Q1488" s="82"/>
      <c r="R1488" s="82"/>
      <c r="S1488" s="82"/>
      <c r="T1488" s="82"/>
      <c r="U1488" s="153" t="s">
        <v>5545</v>
      </c>
      <c r="V1488" s="154"/>
      <c r="W1488" s="82"/>
      <c r="X1488" s="155"/>
      <c r="Y1488" s="160"/>
      <c r="Z1488" s="82"/>
      <c r="AA1488" s="82"/>
      <c r="AB1488" s="82"/>
      <c r="AC1488" s="82"/>
      <c r="AD1488" s="82"/>
      <c r="AE1488" s="82"/>
      <c r="AF1488" s="82"/>
      <c r="AG1488" s="82"/>
    </row>
    <row r="1489" spans="1:33" ht="226">
      <c r="A1489" s="177">
        <v>44585</v>
      </c>
      <c r="B1489" s="82" t="s">
        <v>4070</v>
      </c>
      <c r="C1489" s="82" t="s">
        <v>250</v>
      </c>
      <c r="D1489" s="82" t="s">
        <v>417</v>
      </c>
      <c r="E1489" s="82"/>
      <c r="F1489" s="17" t="str">
        <f t="shared" si="53"/>
        <v>Từ chối Phỏng vấn</v>
      </c>
      <c r="G1489" s="147" t="s">
        <v>5546</v>
      </c>
      <c r="H1489" s="208">
        <v>934581091</v>
      </c>
      <c r="I1489" s="148" t="s">
        <v>5547</v>
      </c>
      <c r="J1489" s="150"/>
      <c r="K1489" s="157" t="s">
        <v>5548</v>
      </c>
      <c r="L1489" s="152" t="str">
        <f ca="1">IFERROR(__xludf.DUMMYFUNCTION("if(or(countifs($H$3:H408,H408)&gt;1, countifs($I$3:I408,I408)&gt;1),""Trùng"",if(or(COUNTIFS('Data tổng'!$I:$I,$I408)&gt;1,COUNTIFS('Data tổng'!$H:$H,$H408)&gt;1),""Trùng ""&amp;FILTER('Data tổng'!$B:$B,'Data tổng'!$I:$I=$I408,'Data tổng'!$B:$B&lt;&gt;$B408),""ok""))"),"ok")</f>
        <v>ok</v>
      </c>
      <c r="M1489" s="147" t="s">
        <v>40</v>
      </c>
      <c r="N1489" s="82" t="s">
        <v>243</v>
      </c>
      <c r="O1489" s="82"/>
      <c r="P1489" s="82"/>
      <c r="Q1489" s="82"/>
      <c r="R1489" s="82"/>
      <c r="S1489" s="82"/>
      <c r="T1489" s="82"/>
      <c r="U1489" s="201" t="s">
        <v>5549</v>
      </c>
      <c r="V1489" s="154"/>
      <c r="W1489" s="82" t="s">
        <v>57</v>
      </c>
      <c r="X1489" s="155">
        <v>44587</v>
      </c>
      <c r="Y1489" s="156">
        <v>0.41666666666666669</v>
      </c>
      <c r="Z1489" s="82" t="s">
        <v>827</v>
      </c>
      <c r="AA1489" s="82" t="s">
        <v>58</v>
      </c>
      <c r="AB1489" s="82"/>
      <c r="AC1489" s="82"/>
      <c r="AD1489" s="82"/>
      <c r="AE1489" s="82"/>
      <c r="AF1489" s="82"/>
      <c r="AG1489" s="82"/>
    </row>
    <row r="1490" spans="1:33" ht="51">
      <c r="A1490" s="177">
        <v>44585</v>
      </c>
      <c r="B1490" s="82" t="s">
        <v>4070</v>
      </c>
      <c r="C1490" s="82" t="s">
        <v>250</v>
      </c>
      <c r="D1490" s="82" t="s">
        <v>2055</v>
      </c>
      <c r="E1490" s="82"/>
      <c r="F1490" s="17" t="str">
        <f t="shared" si="53"/>
        <v>Từ chối offer</v>
      </c>
      <c r="G1490" s="147" t="s">
        <v>5550</v>
      </c>
      <c r="H1490" s="208">
        <v>904730947</v>
      </c>
      <c r="I1490" s="148" t="s">
        <v>5551</v>
      </c>
      <c r="J1490" s="150"/>
      <c r="K1490" s="157" t="s">
        <v>5552</v>
      </c>
      <c r="L1490" s="152" t="str">
        <f ca="1">IFERROR(__xludf.DUMMYFUNCTION("if(or(countifs($H$3:H409,H409)&gt;1, countifs($I$3:I409,I409)&gt;1),""Trùng"",if(or(COUNTIFS('Data tổng'!$I:$I,$I409)&gt;1,COUNTIFS('Data tổng'!$H:$H,$H409)&gt;1),""Trùng ""&amp;FILTER('Data tổng'!$B:$B,'Data tổng'!$I:$I=$I409,'Data tổng'!$B:$B&lt;&gt;$B409),""ok""))"),"ok")</f>
        <v>ok</v>
      </c>
      <c r="M1490" s="147" t="s">
        <v>40</v>
      </c>
      <c r="N1490" s="82" t="s">
        <v>243</v>
      </c>
      <c r="O1490" s="82"/>
      <c r="P1490" s="82"/>
      <c r="Q1490" s="82"/>
      <c r="R1490" s="82"/>
      <c r="S1490" s="82"/>
      <c r="T1490" s="82"/>
      <c r="U1490" s="153" t="s">
        <v>5553</v>
      </c>
      <c r="V1490" s="154"/>
      <c r="W1490" s="82" t="s">
        <v>57</v>
      </c>
      <c r="X1490" s="155">
        <v>44589</v>
      </c>
      <c r="Y1490" s="156">
        <v>0.4375</v>
      </c>
      <c r="Z1490" s="82" t="s">
        <v>827</v>
      </c>
      <c r="AA1490" s="82" t="s">
        <v>57</v>
      </c>
      <c r="AB1490" s="164">
        <v>44611</v>
      </c>
      <c r="AC1490" s="82" t="s">
        <v>128</v>
      </c>
      <c r="AD1490" s="82"/>
      <c r="AE1490" s="82"/>
      <c r="AF1490" s="82"/>
      <c r="AG1490" s="165">
        <v>37000000</v>
      </c>
    </row>
    <row r="1491" spans="1:33" ht="276">
      <c r="A1491" s="177">
        <v>44585</v>
      </c>
      <c r="B1491" s="82" t="s">
        <v>4070</v>
      </c>
      <c r="C1491" s="82" t="s">
        <v>155</v>
      </c>
      <c r="D1491" s="82" t="s">
        <v>79</v>
      </c>
      <c r="E1491" s="82"/>
      <c r="F1491" s="17" t="str">
        <f t="shared" si="53"/>
        <v>Fail Phỏng vấn</v>
      </c>
      <c r="G1491" s="147" t="s">
        <v>5554</v>
      </c>
      <c r="H1491" s="208">
        <v>334200123</v>
      </c>
      <c r="I1491" s="149" t="s">
        <v>5555</v>
      </c>
      <c r="J1491" s="160">
        <v>1998</v>
      </c>
      <c r="K1491" s="157" t="s">
        <v>5556</v>
      </c>
      <c r="L1491" s="152" t="str">
        <f ca="1">IFERROR(__xludf.DUMMYFUNCTION("if(or(countifs($H$3:H410,H410)&gt;1, countifs($I$3:I410,I410)&gt;1),""Trùng"",if(or(COUNTIFS('Data tổng'!$I:$I,$I410)&gt;1,COUNTIFS('Data tổng'!$H:$H,$H410)&gt;1),""Trùng ""&amp;FILTER('Data tổng'!$B:$B,'Data tổng'!$I:$I=$I410,'Data tổng'!$B:$B&lt;&gt;$B410),""ok""))"),"ok")</f>
        <v>ok</v>
      </c>
      <c r="M1491" s="147" t="s">
        <v>40</v>
      </c>
      <c r="N1491" s="82" t="s">
        <v>243</v>
      </c>
      <c r="O1491" s="82"/>
      <c r="P1491" s="82"/>
      <c r="Q1491" s="82"/>
      <c r="R1491" s="82"/>
      <c r="S1491" s="82"/>
      <c r="T1491" s="82"/>
      <c r="U1491" s="201" t="s">
        <v>5557</v>
      </c>
      <c r="V1491" s="154"/>
      <c r="W1491" s="82" t="s">
        <v>57</v>
      </c>
      <c r="X1491" s="155">
        <v>44636</v>
      </c>
      <c r="Y1491" s="156">
        <v>0.66666666666666663</v>
      </c>
      <c r="Z1491" s="82" t="s">
        <v>5558</v>
      </c>
      <c r="AA1491" s="82" t="s">
        <v>47</v>
      </c>
      <c r="AB1491" s="82"/>
      <c r="AC1491" s="82"/>
      <c r="AD1491" s="82"/>
      <c r="AE1491" s="82"/>
      <c r="AF1491" s="82"/>
      <c r="AG1491" s="82"/>
    </row>
    <row r="1492" spans="1:33" ht="26">
      <c r="A1492" s="177">
        <v>44585</v>
      </c>
      <c r="B1492" s="82" t="s">
        <v>4070</v>
      </c>
      <c r="C1492" s="82" t="s">
        <v>155</v>
      </c>
      <c r="D1492" s="82" t="s">
        <v>79</v>
      </c>
      <c r="E1492" s="82"/>
      <c r="F1492" s="17" t="str">
        <f t="shared" si="53"/>
        <v>Đã nhận được CV</v>
      </c>
      <c r="G1492" s="147" t="s">
        <v>5559</v>
      </c>
      <c r="H1492" s="208">
        <v>326623794</v>
      </c>
      <c r="I1492" s="149" t="s">
        <v>5560</v>
      </c>
      <c r="J1492" s="150"/>
      <c r="K1492" s="157" t="s">
        <v>5561</v>
      </c>
      <c r="L1492" s="152" t="str">
        <f ca="1">IFERROR(__xludf.DUMMYFUNCTION("if(or(countifs($H$3:H411,H411)&gt;1, countifs($I$3:I411,I411)&gt;1),""Trùng"",if(or(COUNTIFS('Data tổng'!$I:$I,$I411)&gt;1,COUNTIFS('Data tổng'!$H:$H,$H411)&gt;1),""Trùng ""&amp;FILTER('Data tổng'!$B:$B,'Data tổng'!$I:$I=$I411,'Data tổng'!$B:$B&lt;&gt;$B411),""ok""))"),"ok")</f>
        <v>ok</v>
      </c>
      <c r="M1492" s="147" t="s">
        <v>40</v>
      </c>
      <c r="N1492" s="82" t="s">
        <v>243</v>
      </c>
      <c r="O1492" s="82"/>
      <c r="P1492" s="82"/>
      <c r="Q1492" s="82"/>
      <c r="R1492" s="82"/>
      <c r="S1492" s="82"/>
      <c r="T1492" s="82"/>
      <c r="U1492" s="153"/>
      <c r="V1492" s="154"/>
      <c r="W1492" s="82"/>
      <c r="X1492" s="155"/>
      <c r="Y1492" s="160"/>
      <c r="Z1492" s="82"/>
      <c r="AA1492" s="82"/>
      <c r="AB1492" s="82"/>
      <c r="AC1492" s="82"/>
      <c r="AD1492" s="82"/>
      <c r="AE1492" s="82"/>
      <c r="AF1492" s="82"/>
      <c r="AG1492" s="82"/>
    </row>
    <row r="1493" spans="1:33" ht="26">
      <c r="A1493" s="177">
        <v>44586</v>
      </c>
      <c r="B1493" s="82" t="s">
        <v>4070</v>
      </c>
      <c r="C1493" s="82" t="s">
        <v>155</v>
      </c>
      <c r="D1493" s="82" t="s">
        <v>417</v>
      </c>
      <c r="E1493" s="82"/>
      <c r="F1493" s="17" t="str">
        <f t="shared" si="53"/>
        <v>Đã nhận được CV</v>
      </c>
      <c r="G1493" s="147" t="s">
        <v>5562</v>
      </c>
      <c r="H1493" s="208">
        <v>965826780</v>
      </c>
      <c r="I1493" s="149" t="s">
        <v>2922</v>
      </c>
      <c r="J1493" s="150"/>
      <c r="K1493" s="157" t="s">
        <v>5563</v>
      </c>
      <c r="L1493" s="152" t="str">
        <f ca="1">IFERROR(__xludf.DUMMYFUNCTION("if(or(countifs($H$3:H412,H412)&gt;1, countifs($I$3:I412,I412)&gt;1),""Trùng"",if(or(COUNTIFS('Data tổng'!$I:$I,$I412)&gt;1,COUNTIFS('Data tổng'!$H:$H,$H412)&gt;1),""Trùng ""&amp;FILTER('Data tổng'!$B:$B,'Data tổng'!$I:$I=$I412,'Data tổng'!$B:$B&lt;&gt;$B412),""ok""))"),"ok")</f>
        <v>ok</v>
      </c>
      <c r="M1493" s="147" t="s">
        <v>40</v>
      </c>
      <c r="N1493" s="82" t="s">
        <v>243</v>
      </c>
      <c r="O1493" s="82"/>
      <c r="P1493" s="82"/>
      <c r="Q1493" s="82"/>
      <c r="R1493" s="82"/>
      <c r="S1493" s="82"/>
      <c r="T1493" s="82"/>
      <c r="U1493" s="153"/>
      <c r="V1493" s="154"/>
      <c r="W1493" s="82"/>
      <c r="X1493" s="155"/>
      <c r="Y1493" s="160"/>
      <c r="Z1493" s="82"/>
      <c r="AA1493" s="82"/>
      <c r="AB1493" s="82"/>
      <c r="AC1493" s="82"/>
      <c r="AD1493" s="82"/>
      <c r="AE1493" s="82"/>
      <c r="AF1493" s="82"/>
      <c r="AG1493" s="82"/>
    </row>
    <row r="1494" spans="1:33" ht="188.5">
      <c r="A1494" s="177">
        <v>44585</v>
      </c>
      <c r="B1494" s="82" t="s">
        <v>4070</v>
      </c>
      <c r="C1494" s="82" t="s">
        <v>155</v>
      </c>
      <c r="D1494" s="82" t="s">
        <v>417</v>
      </c>
      <c r="E1494" s="82"/>
      <c r="F1494" s="17" t="str">
        <f t="shared" si="53"/>
        <v>Đã onboard</v>
      </c>
      <c r="G1494" s="147" t="s">
        <v>5564</v>
      </c>
      <c r="H1494" s="208">
        <v>772339984</v>
      </c>
      <c r="I1494" s="148" t="s">
        <v>5565</v>
      </c>
      <c r="J1494" s="150"/>
      <c r="K1494" s="157" t="s">
        <v>5566</v>
      </c>
      <c r="L1494" s="152" t="str">
        <f ca="1">IFERROR(__xludf.DUMMYFUNCTION("if(or(countifs($H$3:H413,H413)&gt;1, countifs($I$3:I413,I413)&gt;1),""Trùng"",if(or(COUNTIFS('Data tổng'!$I:$I,$I413)&gt;1,COUNTIFS('Data tổng'!$H:$H,$H413)&gt;1),""Trùng ""&amp;FILTER('Data tổng'!$B:$B,'Data tổng'!$I:$I=$I413,'Data tổng'!$B:$B&lt;&gt;$B413),""ok""))"),"ok")</f>
        <v>ok</v>
      </c>
      <c r="M1494" s="147" t="s">
        <v>112</v>
      </c>
      <c r="N1494" s="82" t="s">
        <v>2924</v>
      </c>
      <c r="O1494" s="82"/>
      <c r="P1494" s="82"/>
      <c r="Q1494" s="82"/>
      <c r="R1494" s="82"/>
      <c r="S1494" s="82"/>
      <c r="T1494" s="82"/>
      <c r="U1494" s="153" t="s">
        <v>5567</v>
      </c>
      <c r="V1494" s="154"/>
      <c r="W1494" s="82" t="s">
        <v>57</v>
      </c>
      <c r="X1494" s="155">
        <v>44601</v>
      </c>
      <c r="Y1494" s="156">
        <v>0.58333333333333337</v>
      </c>
      <c r="Z1494" s="82" t="s">
        <v>2883</v>
      </c>
      <c r="AA1494" s="82" t="s">
        <v>57</v>
      </c>
      <c r="AB1494" s="164">
        <v>44602</v>
      </c>
      <c r="AC1494" s="82" t="s">
        <v>65</v>
      </c>
      <c r="AD1494" s="155">
        <v>44635</v>
      </c>
      <c r="AE1494" s="82" t="s">
        <v>65</v>
      </c>
      <c r="AF1494" s="82" t="s">
        <v>1448</v>
      </c>
      <c r="AG1494" s="165">
        <v>28000000</v>
      </c>
    </row>
    <row r="1495" spans="1:33" ht="238.5">
      <c r="A1495" s="177">
        <v>44585</v>
      </c>
      <c r="B1495" s="82" t="s">
        <v>4070</v>
      </c>
      <c r="C1495" s="82" t="s">
        <v>456</v>
      </c>
      <c r="D1495" s="82" t="s">
        <v>417</v>
      </c>
      <c r="E1495" s="82"/>
      <c r="F1495" s="17" t="str">
        <f t="shared" si="53"/>
        <v>Đã onboard</v>
      </c>
      <c r="G1495" s="147" t="s">
        <v>5568</v>
      </c>
      <c r="H1495" s="208">
        <v>919169187</v>
      </c>
      <c r="I1495" s="149" t="s">
        <v>5569</v>
      </c>
      <c r="J1495" s="150"/>
      <c r="K1495" s="157" t="s">
        <v>5570</v>
      </c>
      <c r="L1495" s="152" t="str">
        <f ca="1">IFERROR(__xludf.DUMMYFUNCTION("if(or(countifs($H$3:H414,H414)&gt;1, countifs($I$3:I414,I414)&gt;1),""Trùng"",if(or(COUNTIFS('Data tổng'!$I:$I,$I414)&gt;1,COUNTIFS('Data tổng'!$H:$H,$H414)&gt;1),""Trùng ""&amp;FILTER('Data tổng'!$B:$B,'Data tổng'!$I:$I=$I414,'Data tổng'!$B:$B&lt;&gt;$B414),""ok""))"),"ok")</f>
        <v>ok</v>
      </c>
      <c r="M1495" s="147" t="s">
        <v>83</v>
      </c>
      <c r="N1495" s="82" t="s">
        <v>84</v>
      </c>
      <c r="O1495" s="82"/>
      <c r="P1495" s="82"/>
      <c r="Q1495" s="82"/>
      <c r="R1495" s="82"/>
      <c r="S1495" s="82"/>
      <c r="T1495" s="82"/>
      <c r="U1495" s="201" t="s">
        <v>5571</v>
      </c>
      <c r="V1495" s="154"/>
      <c r="W1495" s="82" t="s">
        <v>57</v>
      </c>
      <c r="X1495" s="155">
        <v>44601</v>
      </c>
      <c r="Y1495" s="156">
        <v>0.70833333333333337</v>
      </c>
      <c r="Z1495" s="82" t="s">
        <v>5572</v>
      </c>
      <c r="AA1495" s="82" t="s">
        <v>57</v>
      </c>
      <c r="AB1495" s="164">
        <v>44602</v>
      </c>
      <c r="AC1495" s="82" t="s">
        <v>65</v>
      </c>
      <c r="AD1495" s="164">
        <v>44630</v>
      </c>
      <c r="AE1495" s="82" t="s">
        <v>65</v>
      </c>
      <c r="AF1495" s="82" t="s">
        <v>1454</v>
      </c>
      <c r="AG1495" s="165">
        <v>35000000</v>
      </c>
    </row>
    <row r="1496" spans="1:33" ht="76">
      <c r="A1496" s="177">
        <v>44585</v>
      </c>
      <c r="B1496" s="82" t="s">
        <v>4070</v>
      </c>
      <c r="C1496" s="82" t="s">
        <v>456</v>
      </c>
      <c r="D1496" s="82" t="s">
        <v>417</v>
      </c>
      <c r="E1496" s="82"/>
      <c r="F1496" s="17" t="str">
        <f t="shared" si="53"/>
        <v>Đã nhận được CV</v>
      </c>
      <c r="G1496" s="147" t="s">
        <v>5573</v>
      </c>
      <c r="H1496" s="219" t="s">
        <v>5574</v>
      </c>
      <c r="I1496" s="149" t="s">
        <v>5575</v>
      </c>
      <c r="J1496" s="150"/>
      <c r="K1496" s="157" t="s">
        <v>5576</v>
      </c>
      <c r="L1496" s="152" t="str">
        <f ca="1">IFERROR(__xludf.DUMMYFUNCTION("if(or(countifs($H$3:H415,H415)&gt;1, countifs($I$3:I415,I415)&gt;1),""Trùng"",if(or(COUNTIFS('Data tổng'!$I:$I,$I415)&gt;1,COUNTIFS('Data tổng'!$H:$H,$H415)&gt;1),""Trùng ""&amp;FILTER('Data tổng'!$B:$B,'Data tổng'!$I:$I=$I415,'Data tổng'!$B:$B&lt;&gt;$B415),""ok""))"),"ok")</f>
        <v>ok</v>
      </c>
      <c r="M1496" s="147" t="s">
        <v>83</v>
      </c>
      <c r="N1496" s="82" t="s">
        <v>84</v>
      </c>
      <c r="O1496" s="82"/>
      <c r="P1496" s="82"/>
      <c r="Q1496" s="82"/>
      <c r="R1496" s="82"/>
      <c r="S1496" s="82"/>
      <c r="T1496" s="82"/>
      <c r="U1496" s="153" t="s">
        <v>5577</v>
      </c>
      <c r="V1496" s="154"/>
      <c r="W1496" s="82"/>
      <c r="X1496" s="155"/>
      <c r="Y1496" s="160"/>
      <c r="Z1496" s="82"/>
      <c r="AA1496" s="82"/>
      <c r="AB1496" s="82"/>
      <c r="AC1496" s="82"/>
      <c r="AD1496" s="82"/>
      <c r="AE1496" s="82"/>
      <c r="AF1496" s="82"/>
      <c r="AG1496" s="82"/>
    </row>
    <row r="1497" spans="1:33" ht="126">
      <c r="A1497" s="177">
        <v>44585</v>
      </c>
      <c r="B1497" s="82" t="s">
        <v>4070</v>
      </c>
      <c r="C1497" s="82" t="s">
        <v>456</v>
      </c>
      <c r="D1497" s="82" t="s">
        <v>1455</v>
      </c>
      <c r="E1497" s="82"/>
      <c r="F1497" s="17" t="str">
        <f t="shared" si="53"/>
        <v>Fail CV</v>
      </c>
      <c r="G1497" s="147" t="s">
        <v>5578</v>
      </c>
      <c r="H1497" s="219" t="s">
        <v>5579</v>
      </c>
      <c r="I1497" s="149" t="s">
        <v>5580</v>
      </c>
      <c r="J1497" s="150"/>
      <c r="K1497" s="157" t="s">
        <v>5581</v>
      </c>
      <c r="L1497" s="152" t="str">
        <f ca="1">IFERROR(__xludf.DUMMYFUNCTION("if(or(countifs($H$3:H416,H416)&gt;1, countifs($I$3:I416,I416)&gt;1),""Trùng"",if(or(COUNTIFS('Data tổng'!$I:$I,$I416)&gt;1,COUNTIFS('Data tổng'!$H:$H,$H416)&gt;1),""Trùng ""&amp;FILTER('Data tổng'!$B:$B,'Data tổng'!$I:$I=$I416,'Data tổng'!$B:$B&lt;&gt;$B416),""ok""))"),"ok")</f>
        <v>ok</v>
      </c>
      <c r="M1497" s="147" t="s">
        <v>83</v>
      </c>
      <c r="N1497" s="82" t="s">
        <v>84</v>
      </c>
      <c r="O1497" s="82"/>
      <c r="P1497" s="82"/>
      <c r="Q1497" s="82"/>
      <c r="R1497" s="82"/>
      <c r="S1497" s="82"/>
      <c r="T1497" s="82"/>
      <c r="U1497" s="153" t="s">
        <v>5582</v>
      </c>
      <c r="V1497" s="154"/>
      <c r="W1497" s="82" t="s">
        <v>47</v>
      </c>
      <c r="X1497" s="155"/>
      <c r="Y1497" s="160"/>
      <c r="Z1497" s="82"/>
      <c r="AA1497" s="82"/>
      <c r="AB1497" s="82"/>
      <c r="AC1497" s="82"/>
      <c r="AD1497" s="82"/>
      <c r="AE1497" s="82"/>
      <c r="AF1497" s="82"/>
      <c r="AG1497" s="82"/>
    </row>
    <row r="1498" spans="1:33" ht="138.5">
      <c r="A1498" s="177">
        <v>44610</v>
      </c>
      <c r="B1498" s="82" t="s">
        <v>4070</v>
      </c>
      <c r="C1498" s="82" t="s">
        <v>250</v>
      </c>
      <c r="D1498" s="82" t="s">
        <v>417</v>
      </c>
      <c r="E1498" s="82"/>
      <c r="F1498" s="17" t="str">
        <f t="shared" si="53"/>
        <v>Fail Phỏng vấn</v>
      </c>
      <c r="G1498" s="147" t="s">
        <v>5191</v>
      </c>
      <c r="H1498" s="219" t="s">
        <v>5583</v>
      </c>
      <c r="I1498" s="148" t="s">
        <v>5584</v>
      </c>
      <c r="J1498" s="150"/>
      <c r="K1498" s="157" t="s">
        <v>5585</v>
      </c>
      <c r="L1498" s="152" t="str">
        <f ca="1">IFERROR(__xludf.DUMMYFUNCTION("if(or(countifs($H$3:H417,H417)&gt;1, countifs($I$3:I417,I417)&gt;1),""Trùng"",if(or(COUNTIFS('Data tổng'!$I:$I,$I417)&gt;1,COUNTIFS('Data tổng'!$H:$H,$H417)&gt;1),""Trùng ""&amp;FILTER('Data tổng'!$B:$B,'Data tổng'!$I:$I=$I417,'Data tổng'!$B:$B&lt;&gt;$B417),""ok""))"),"ok")</f>
        <v>ok</v>
      </c>
      <c r="M1498" s="147" t="s">
        <v>40</v>
      </c>
      <c r="N1498" s="82" t="s">
        <v>243</v>
      </c>
      <c r="O1498" s="82"/>
      <c r="P1498" s="82"/>
      <c r="Q1498" s="82"/>
      <c r="R1498" s="82"/>
      <c r="S1498" s="82"/>
      <c r="T1498" s="82"/>
      <c r="U1498" s="201" t="s">
        <v>5586</v>
      </c>
      <c r="V1498" s="154"/>
      <c r="W1498" s="82" t="s">
        <v>57</v>
      </c>
      <c r="X1498" s="155">
        <v>44613</v>
      </c>
      <c r="Y1498" s="156">
        <v>0.58333333333333337</v>
      </c>
      <c r="Z1498" s="82" t="s">
        <v>1739</v>
      </c>
      <c r="AA1498" s="82" t="s">
        <v>47</v>
      </c>
      <c r="AB1498" s="82"/>
      <c r="AC1498" s="82"/>
      <c r="AD1498" s="82"/>
      <c r="AE1498" s="82"/>
      <c r="AF1498" s="82"/>
      <c r="AG1498" s="82"/>
    </row>
    <row r="1499" spans="1:33" ht="51">
      <c r="A1499" s="177">
        <v>44585</v>
      </c>
      <c r="B1499" s="82" t="s">
        <v>4070</v>
      </c>
      <c r="C1499" s="82" t="s">
        <v>250</v>
      </c>
      <c r="D1499" s="82" t="s">
        <v>1455</v>
      </c>
      <c r="E1499" s="82"/>
      <c r="F1499" s="17" t="str">
        <f t="shared" si="53"/>
        <v>Đã nhận được CV</v>
      </c>
      <c r="G1499" s="147" t="s">
        <v>5587</v>
      </c>
      <c r="H1499" s="208">
        <v>977619986</v>
      </c>
      <c r="I1499" s="148" t="s">
        <v>5588</v>
      </c>
      <c r="J1499" s="150"/>
      <c r="K1499" s="157" t="s">
        <v>5589</v>
      </c>
      <c r="L1499" s="152" t="str">
        <f ca="1">IFERROR(__xludf.DUMMYFUNCTION("if(or(countifs($H$3:H418,H418)&gt;1, countifs($I$3:I418,I418)&gt;1),""Trùng"",if(or(COUNTIFS('Data tổng'!$I:$I,$I418)&gt;1,COUNTIFS('Data tổng'!$H:$H,$H418)&gt;1),""Trùng ""&amp;FILTER('Data tổng'!$B:$B,'Data tổng'!$I:$I=$I418,'Data tổng'!$B:$B&lt;&gt;$B418),""ok""))"),"ok")</f>
        <v>ok</v>
      </c>
      <c r="M1499" s="147" t="s">
        <v>40</v>
      </c>
      <c r="N1499" s="82" t="s">
        <v>243</v>
      </c>
      <c r="O1499" s="82"/>
      <c r="P1499" s="82"/>
      <c r="Q1499" s="82"/>
      <c r="R1499" s="82"/>
      <c r="S1499" s="82"/>
      <c r="T1499" s="82"/>
      <c r="U1499" s="153" t="s">
        <v>5590</v>
      </c>
      <c r="V1499" s="154"/>
      <c r="W1499" s="82"/>
      <c r="X1499" s="155"/>
      <c r="Y1499" s="160"/>
      <c r="Z1499" s="82"/>
      <c r="AA1499" s="82"/>
      <c r="AB1499" s="82"/>
      <c r="AC1499" s="82"/>
      <c r="AD1499" s="82"/>
      <c r="AE1499" s="82"/>
      <c r="AF1499" s="82"/>
      <c r="AG1499" s="82"/>
    </row>
    <row r="1500" spans="1:33" ht="38.5">
      <c r="A1500" s="177">
        <v>44585</v>
      </c>
      <c r="B1500" s="82" t="s">
        <v>4070</v>
      </c>
      <c r="C1500" s="82" t="s">
        <v>250</v>
      </c>
      <c r="D1500" s="82" t="s">
        <v>417</v>
      </c>
      <c r="E1500" s="82"/>
      <c r="F1500" s="17" t="str">
        <f t="shared" si="53"/>
        <v>Đã nhận được CV</v>
      </c>
      <c r="G1500" s="147" t="s">
        <v>5591</v>
      </c>
      <c r="H1500" s="208">
        <v>986789571</v>
      </c>
      <c r="I1500" s="149" t="s">
        <v>5592</v>
      </c>
      <c r="J1500" s="150"/>
      <c r="K1500" s="157" t="s">
        <v>5593</v>
      </c>
      <c r="L1500" s="152" t="str">
        <f ca="1">IFERROR(__xludf.DUMMYFUNCTION("if(or(countifs($H$3:H419,H419)&gt;1, countifs($I$3:I419,I419)&gt;1),""Trùng"",if(or(COUNTIFS('Data tổng'!$I:$I,$I419)&gt;1,COUNTIFS('Data tổng'!$H:$H,$H419)&gt;1),""Trùng ""&amp;FILTER('Data tổng'!$B:$B,'Data tổng'!$I:$I=$I419,'Data tổng'!$B:$B&lt;&gt;$B419),""ok""))"),"ok")</f>
        <v>ok</v>
      </c>
      <c r="M1500" s="147" t="s">
        <v>40</v>
      </c>
      <c r="N1500" s="82" t="s">
        <v>243</v>
      </c>
      <c r="O1500" s="82"/>
      <c r="P1500" s="82"/>
      <c r="Q1500" s="82"/>
      <c r="R1500" s="82"/>
      <c r="S1500" s="82"/>
      <c r="T1500" s="82"/>
      <c r="U1500" s="153" t="s">
        <v>5594</v>
      </c>
      <c r="V1500" s="154"/>
      <c r="W1500" s="82"/>
      <c r="X1500" s="155"/>
      <c r="Y1500" s="160"/>
      <c r="Z1500" s="82"/>
      <c r="AA1500" s="82"/>
      <c r="AB1500" s="82"/>
      <c r="AC1500" s="82"/>
      <c r="AD1500" s="82"/>
      <c r="AE1500" s="82"/>
      <c r="AF1500" s="82"/>
      <c r="AG1500" s="82"/>
    </row>
    <row r="1501" spans="1:33" ht="51">
      <c r="A1501" s="177">
        <v>44585</v>
      </c>
      <c r="B1501" s="82" t="s">
        <v>4070</v>
      </c>
      <c r="C1501" s="82" t="s">
        <v>250</v>
      </c>
      <c r="D1501" s="82" t="s">
        <v>2055</v>
      </c>
      <c r="E1501" s="82"/>
      <c r="F1501" s="17" t="str">
        <f t="shared" si="53"/>
        <v>Đã nhận được CV</v>
      </c>
      <c r="G1501" s="147" t="s">
        <v>853</v>
      </c>
      <c r="H1501" s="208">
        <v>965782221</v>
      </c>
      <c r="I1501" s="149" t="s">
        <v>5595</v>
      </c>
      <c r="J1501" s="150"/>
      <c r="K1501" s="157" t="s">
        <v>5596</v>
      </c>
      <c r="L1501" s="152" t="str">
        <f ca="1">IFERROR(__xludf.DUMMYFUNCTION("if(or(countifs($H$3:H420,H420)&gt;1, countifs($I$3:I420,I420)&gt;1),""Trùng"",if(or(COUNTIFS('Data tổng'!$I:$I,$I420)&gt;1,COUNTIFS('Data tổng'!$H:$H,$H420)&gt;1),""Trùng ""&amp;FILTER('Data tổng'!$B:$B,'Data tổng'!$I:$I=$I420,'Data tổng'!$B:$B&lt;&gt;$B420),""ok""))"),"ok")</f>
        <v>ok</v>
      </c>
      <c r="M1501" s="147" t="s">
        <v>40</v>
      </c>
      <c r="N1501" s="82" t="s">
        <v>243</v>
      </c>
      <c r="O1501" s="82"/>
      <c r="P1501" s="82"/>
      <c r="Q1501" s="82"/>
      <c r="R1501" s="82"/>
      <c r="S1501" s="82"/>
      <c r="T1501" s="82"/>
      <c r="U1501" s="153" t="s">
        <v>5597</v>
      </c>
      <c r="V1501" s="154"/>
      <c r="W1501" s="82"/>
      <c r="X1501" s="155"/>
      <c r="Y1501" s="160"/>
      <c r="Z1501" s="82"/>
      <c r="AA1501" s="82"/>
      <c r="AB1501" s="82"/>
      <c r="AC1501" s="82"/>
      <c r="AD1501" s="82"/>
      <c r="AE1501" s="82"/>
      <c r="AF1501" s="82"/>
      <c r="AG1501" s="82"/>
    </row>
    <row r="1502" spans="1:33" ht="38.5">
      <c r="A1502" s="177">
        <v>44585</v>
      </c>
      <c r="B1502" s="82" t="s">
        <v>4070</v>
      </c>
      <c r="C1502" s="82" t="s">
        <v>250</v>
      </c>
      <c r="D1502" s="82" t="s">
        <v>417</v>
      </c>
      <c r="E1502" s="82"/>
      <c r="F1502" s="17" t="str">
        <f t="shared" si="53"/>
        <v>Đã nhận được CV</v>
      </c>
      <c r="G1502" s="147" t="s">
        <v>5598</v>
      </c>
      <c r="H1502" s="208">
        <v>339729948</v>
      </c>
      <c r="I1502" s="149" t="s">
        <v>5599</v>
      </c>
      <c r="J1502" s="150"/>
      <c r="K1502" s="157" t="s">
        <v>5600</v>
      </c>
      <c r="L1502" s="152" t="str">
        <f ca="1">IFERROR(__xludf.DUMMYFUNCTION("if(or(countifs($H$3:H421,H421)&gt;1, countifs($I$3:I421,I421)&gt;1),""Trùng"",if(or(COUNTIFS('Data tổng'!$I:$I,$I421)&gt;1,COUNTIFS('Data tổng'!$H:$H,$H421)&gt;1),""Trùng ""&amp;FILTER('Data tổng'!$B:$B,'Data tổng'!$I:$I=$I421,'Data tổng'!$B:$B&lt;&gt;$B421),""ok""))"),"ok")</f>
        <v>ok</v>
      </c>
      <c r="M1502" s="147" t="s">
        <v>40</v>
      </c>
      <c r="N1502" s="82" t="s">
        <v>243</v>
      </c>
      <c r="O1502" s="82"/>
      <c r="P1502" s="82"/>
      <c r="Q1502" s="82"/>
      <c r="R1502" s="82"/>
      <c r="S1502" s="82"/>
      <c r="T1502" s="82"/>
      <c r="U1502" s="153" t="s">
        <v>5601</v>
      </c>
      <c r="V1502" s="154"/>
      <c r="W1502" s="82"/>
      <c r="X1502" s="155"/>
      <c r="Y1502" s="160"/>
      <c r="Z1502" s="82"/>
      <c r="AA1502" s="82"/>
      <c r="AB1502" s="82"/>
      <c r="AC1502" s="82"/>
      <c r="AD1502" s="82"/>
      <c r="AE1502" s="82"/>
      <c r="AF1502" s="82"/>
      <c r="AG1502" s="82"/>
    </row>
    <row r="1503" spans="1:33" ht="26">
      <c r="A1503" s="177">
        <v>44585</v>
      </c>
      <c r="B1503" s="82" t="s">
        <v>4070</v>
      </c>
      <c r="C1503" s="82" t="s">
        <v>155</v>
      </c>
      <c r="D1503" s="82" t="s">
        <v>417</v>
      </c>
      <c r="E1503" s="82"/>
      <c r="F1503" s="17" t="str">
        <f t="shared" si="53"/>
        <v>Đã nhận được CV</v>
      </c>
      <c r="G1503" s="147" t="s">
        <v>5602</v>
      </c>
      <c r="H1503" s="208">
        <v>792769568</v>
      </c>
      <c r="I1503" s="148" t="s">
        <v>5603</v>
      </c>
      <c r="J1503" s="150"/>
      <c r="K1503" s="157" t="s">
        <v>5604</v>
      </c>
      <c r="L1503" s="152" t="str">
        <f ca="1">IFERROR(__xludf.DUMMYFUNCTION("if(or(countifs($H$3:H422,H422)&gt;1, countifs($I$3:I422,I422)&gt;1),""Trùng"",if(or(COUNTIFS('Data tổng'!$I:$I,$I422)&gt;1,COUNTIFS('Data tổng'!$H:$H,$H422)&gt;1),""Trùng ""&amp;FILTER('Data tổng'!$B:$B,'Data tổng'!$I:$I=$I422,'Data tổng'!$B:$B&lt;&gt;$B422),""ok""))"),"ok")</f>
        <v>ok</v>
      </c>
      <c r="M1503" s="147" t="s">
        <v>40</v>
      </c>
      <c r="N1503" s="82" t="s">
        <v>243</v>
      </c>
      <c r="O1503" s="82"/>
      <c r="P1503" s="82"/>
      <c r="Q1503" s="82"/>
      <c r="R1503" s="82"/>
      <c r="S1503" s="82"/>
      <c r="T1503" s="82"/>
      <c r="U1503" s="153" t="s">
        <v>5605</v>
      </c>
      <c r="V1503" s="154"/>
      <c r="W1503" s="82"/>
      <c r="X1503" s="155"/>
      <c r="Y1503" s="160"/>
      <c r="Z1503" s="82"/>
      <c r="AA1503" s="82"/>
      <c r="AB1503" s="82"/>
      <c r="AC1503" s="82"/>
      <c r="AD1503" s="82"/>
      <c r="AE1503" s="82"/>
      <c r="AF1503" s="82"/>
      <c r="AG1503" s="82"/>
    </row>
    <row r="1504" spans="1:33" ht="26">
      <c r="A1504" s="177">
        <v>44585</v>
      </c>
      <c r="B1504" s="82" t="s">
        <v>4070</v>
      </c>
      <c r="C1504" s="82" t="s">
        <v>155</v>
      </c>
      <c r="D1504" s="82" t="s">
        <v>417</v>
      </c>
      <c r="E1504" s="82"/>
      <c r="F1504" s="17" t="str">
        <f t="shared" si="53"/>
        <v>Đã nhận được CV</v>
      </c>
      <c r="G1504" s="147" t="s">
        <v>5606</v>
      </c>
      <c r="H1504" s="208">
        <v>357187088</v>
      </c>
      <c r="I1504" s="149" t="s">
        <v>5607</v>
      </c>
      <c r="J1504" s="150"/>
      <c r="K1504" s="157" t="s">
        <v>5608</v>
      </c>
      <c r="L1504" s="152" t="str">
        <f ca="1">IFERROR(__xludf.DUMMYFUNCTION("if(or(countifs($H$3:H423,H423)&gt;1, countifs($I$3:I423,I423)&gt;1),""Trùng"",if(or(COUNTIFS('Data tổng'!$I:$I,$I423)&gt;1,COUNTIFS('Data tổng'!$H:$H,$H423)&gt;1),""Trùng ""&amp;FILTER('Data tổng'!$B:$B,'Data tổng'!$I:$I=$I423,'Data tổng'!$B:$B&lt;&gt;$B423),""ok""))"),"ok")</f>
        <v>ok</v>
      </c>
      <c r="M1504" s="147" t="s">
        <v>40</v>
      </c>
      <c r="N1504" s="82" t="s">
        <v>243</v>
      </c>
      <c r="O1504" s="82"/>
      <c r="P1504" s="82"/>
      <c r="Q1504" s="82"/>
      <c r="R1504" s="82"/>
      <c r="S1504" s="82"/>
      <c r="T1504" s="82"/>
      <c r="U1504" s="153" t="s">
        <v>5609</v>
      </c>
      <c r="V1504" s="154"/>
      <c r="W1504" s="82"/>
      <c r="X1504" s="155"/>
      <c r="Y1504" s="160"/>
      <c r="Z1504" s="82"/>
      <c r="AA1504" s="82"/>
      <c r="AB1504" s="82"/>
      <c r="AC1504" s="82"/>
      <c r="AD1504" s="82"/>
      <c r="AE1504" s="82"/>
      <c r="AF1504" s="82"/>
      <c r="AG1504" s="82"/>
    </row>
    <row r="1505" spans="1:33" ht="26">
      <c r="A1505" s="177">
        <v>44585</v>
      </c>
      <c r="B1505" s="82" t="s">
        <v>4070</v>
      </c>
      <c r="C1505" s="82" t="s">
        <v>155</v>
      </c>
      <c r="D1505" s="82" t="s">
        <v>417</v>
      </c>
      <c r="E1505" s="82"/>
      <c r="F1505" s="17" t="str">
        <f t="shared" si="53"/>
        <v>Đã nhận được CV</v>
      </c>
      <c r="G1505" s="147" t="s">
        <v>5610</v>
      </c>
      <c r="H1505" s="208">
        <v>358993538</v>
      </c>
      <c r="I1505" s="149" t="s">
        <v>5611</v>
      </c>
      <c r="J1505" s="150"/>
      <c r="K1505" s="157" t="s">
        <v>5612</v>
      </c>
      <c r="L1505" s="152" t="str">
        <f ca="1">IFERROR(__xludf.DUMMYFUNCTION("if(or(countifs($H$3:H424,H424)&gt;1, countifs($I$3:I424,I424)&gt;1),""Trùng"",if(or(COUNTIFS('Data tổng'!$I:$I,$I424)&gt;1,COUNTIFS('Data tổng'!$H:$H,$H424)&gt;1),""Trùng ""&amp;FILTER('Data tổng'!$B:$B,'Data tổng'!$I:$I=$I424,'Data tổng'!$B:$B&lt;&gt;$B424),""ok""))"),"ok")</f>
        <v>ok</v>
      </c>
      <c r="M1505" s="147" t="s">
        <v>40</v>
      </c>
      <c r="N1505" s="82" t="s">
        <v>243</v>
      </c>
      <c r="O1505" s="82"/>
      <c r="P1505" s="82"/>
      <c r="Q1505" s="82"/>
      <c r="R1505" s="82"/>
      <c r="S1505" s="82"/>
      <c r="T1505" s="82"/>
      <c r="U1505" s="153" t="s">
        <v>5613</v>
      </c>
      <c r="V1505" s="154"/>
      <c r="W1505" s="82"/>
      <c r="X1505" s="155"/>
      <c r="Y1505" s="160"/>
      <c r="Z1505" s="82"/>
      <c r="AA1505" s="82"/>
      <c r="AB1505" s="82"/>
      <c r="AC1505" s="82"/>
      <c r="AD1505" s="82"/>
      <c r="AE1505" s="82"/>
      <c r="AF1505" s="82"/>
      <c r="AG1505" s="82"/>
    </row>
    <row r="1506" spans="1:33" ht="38.5">
      <c r="A1506" s="177">
        <v>44585</v>
      </c>
      <c r="B1506" s="82" t="s">
        <v>4070</v>
      </c>
      <c r="C1506" s="82" t="s">
        <v>155</v>
      </c>
      <c r="D1506" s="82" t="s">
        <v>417</v>
      </c>
      <c r="E1506" s="82"/>
      <c r="F1506" s="17" t="str">
        <f t="shared" si="53"/>
        <v>Đã nhận được CV</v>
      </c>
      <c r="G1506" s="147" t="s">
        <v>5614</v>
      </c>
      <c r="H1506" s="208">
        <v>374159012</v>
      </c>
      <c r="I1506" s="220" t="s">
        <v>5615</v>
      </c>
      <c r="J1506" s="150"/>
      <c r="K1506" s="157" t="s">
        <v>5616</v>
      </c>
      <c r="L1506" s="152" t="str">
        <f ca="1">IFERROR(__xludf.DUMMYFUNCTION("if(or(countifs($H$3:H425,H425)&gt;1, countifs($I$3:I425,I425)&gt;1),""Trùng"",if(or(COUNTIFS('Data tổng'!$I:$I,$I425)&gt;1,COUNTIFS('Data tổng'!$H:$H,$H425)&gt;1),""Trùng ""&amp;FILTER('Data tổng'!$B:$B,'Data tổng'!$I:$I=$I425,'Data tổng'!$B:$B&lt;&gt;$B425),""ok""))"),"ok")</f>
        <v>ok</v>
      </c>
      <c r="M1506" s="147" t="s">
        <v>40</v>
      </c>
      <c r="N1506" s="82" t="s">
        <v>243</v>
      </c>
      <c r="O1506" s="82"/>
      <c r="P1506" s="82"/>
      <c r="Q1506" s="82"/>
      <c r="R1506" s="82"/>
      <c r="S1506" s="82"/>
      <c r="T1506" s="82"/>
      <c r="U1506" s="153" t="s">
        <v>5617</v>
      </c>
      <c r="V1506" s="154"/>
      <c r="W1506" s="82"/>
      <c r="X1506" s="155"/>
      <c r="Y1506" s="160"/>
      <c r="Z1506" s="82"/>
      <c r="AA1506" s="82"/>
      <c r="AB1506" s="82"/>
      <c r="AC1506" s="82"/>
      <c r="AD1506" s="82"/>
      <c r="AE1506" s="82"/>
      <c r="AF1506" s="82"/>
      <c r="AG1506" s="82"/>
    </row>
    <row r="1507" spans="1:33" ht="138.5">
      <c r="A1507" s="177">
        <v>44585</v>
      </c>
      <c r="B1507" s="82" t="s">
        <v>4070</v>
      </c>
      <c r="C1507" s="82" t="s">
        <v>155</v>
      </c>
      <c r="D1507" s="82" t="s">
        <v>417</v>
      </c>
      <c r="E1507" s="82"/>
      <c r="F1507" s="17" t="str">
        <f t="shared" si="53"/>
        <v>Đã nhận được CV</v>
      </c>
      <c r="G1507" s="147" t="s">
        <v>5618</v>
      </c>
      <c r="H1507" s="208">
        <v>962367493</v>
      </c>
      <c r="I1507" s="148" t="s">
        <v>5619</v>
      </c>
      <c r="J1507" s="150"/>
      <c r="K1507" s="157" t="s">
        <v>5620</v>
      </c>
      <c r="L1507" s="152" t="str">
        <f ca="1">IFERROR(__xludf.DUMMYFUNCTION("if(or(countifs($H$3:H426,H426)&gt;1, countifs($I$3:I426,I426)&gt;1),""Trùng"",if(or(COUNTIFS('Data tổng'!$I:$I,$I426)&gt;1,COUNTIFS('Data tổng'!$H:$H,$H426)&gt;1),""Trùng ""&amp;FILTER('Data tổng'!$B:$B,'Data tổng'!$I:$I=$I426,'Data tổng'!$B:$B&lt;&gt;$B426),""ok""))"),"ok")</f>
        <v>ok</v>
      </c>
      <c r="M1507" s="147" t="s">
        <v>40</v>
      </c>
      <c r="N1507" s="82" t="s">
        <v>243</v>
      </c>
      <c r="O1507" s="82"/>
      <c r="P1507" s="82"/>
      <c r="Q1507" s="82"/>
      <c r="R1507" s="82"/>
      <c r="S1507" s="82"/>
      <c r="T1507" s="82"/>
      <c r="U1507" s="153" t="s">
        <v>5621</v>
      </c>
      <c r="V1507" s="154"/>
      <c r="W1507" s="82"/>
      <c r="X1507" s="155"/>
      <c r="Y1507" s="160"/>
      <c r="Z1507" s="82"/>
      <c r="AA1507" s="82"/>
      <c r="AB1507" s="82"/>
      <c r="AC1507" s="82"/>
      <c r="AD1507" s="82"/>
      <c r="AE1507" s="82"/>
      <c r="AF1507" s="82"/>
      <c r="AG1507" s="82"/>
    </row>
    <row r="1508" spans="1:33" ht="26">
      <c r="A1508" s="177">
        <v>44599</v>
      </c>
      <c r="B1508" s="82" t="s">
        <v>4070</v>
      </c>
      <c r="C1508" s="82" t="s">
        <v>250</v>
      </c>
      <c r="D1508" s="82" t="s">
        <v>1455</v>
      </c>
      <c r="E1508" s="82"/>
      <c r="F1508" s="17" t="str">
        <f t="shared" si="53"/>
        <v>Đã nhận được CV</v>
      </c>
      <c r="G1508" s="147" t="s">
        <v>5622</v>
      </c>
      <c r="H1508" s="208">
        <v>961104182</v>
      </c>
      <c r="I1508" s="148" t="s">
        <v>5623</v>
      </c>
      <c r="J1508" s="150"/>
      <c r="K1508" s="157" t="s">
        <v>5624</v>
      </c>
      <c r="L1508" s="152" t="str">
        <f ca="1">IFERROR(__xludf.DUMMYFUNCTION("if(or(countifs($H$3:H427,H427)&gt;1, countifs($I$3:I427,I427)&gt;1),""Trùng"",if(or(COUNTIFS('Data tổng'!$I:$I,$I427)&gt;1,COUNTIFS('Data tổng'!$H:$H,$H427)&gt;1),""Trùng ""&amp;FILTER('Data tổng'!$B:$B,'Data tổng'!$I:$I=$I427,'Data tổng'!$B:$B&lt;&gt;$B427),""ok""))"),"ok")</f>
        <v>ok</v>
      </c>
      <c r="M1508" s="147" t="s">
        <v>83</v>
      </c>
      <c r="N1508" s="82" t="s">
        <v>84</v>
      </c>
      <c r="O1508" s="82"/>
      <c r="P1508" s="82"/>
      <c r="Q1508" s="82"/>
      <c r="R1508" s="82"/>
      <c r="S1508" s="82"/>
      <c r="T1508" s="82"/>
      <c r="U1508" s="153"/>
      <c r="V1508" s="154"/>
      <c r="W1508" s="82"/>
      <c r="X1508" s="155"/>
      <c r="Y1508" s="160"/>
      <c r="Z1508" s="82"/>
      <c r="AA1508" s="82"/>
      <c r="AB1508" s="82"/>
      <c r="AC1508" s="82"/>
      <c r="AD1508" s="82"/>
      <c r="AE1508" s="82"/>
      <c r="AF1508" s="82"/>
      <c r="AG1508" s="82"/>
    </row>
    <row r="1509" spans="1:33" ht="213.5">
      <c r="A1509" s="177">
        <v>44599</v>
      </c>
      <c r="B1509" s="82" t="s">
        <v>4070</v>
      </c>
      <c r="C1509" s="82" t="s">
        <v>163</v>
      </c>
      <c r="D1509" s="82" t="s">
        <v>417</v>
      </c>
      <c r="E1509" s="82"/>
      <c r="F1509" s="17" t="str">
        <f t="shared" si="53"/>
        <v>Hủy Phỏng vấn</v>
      </c>
      <c r="G1509" s="147" t="s">
        <v>5625</v>
      </c>
      <c r="H1509" s="208">
        <v>336396793</v>
      </c>
      <c r="I1509" s="148" t="s">
        <v>5626</v>
      </c>
      <c r="J1509" s="150"/>
      <c r="K1509" s="157" t="s">
        <v>5627</v>
      </c>
      <c r="L1509" s="152" t="str">
        <f ca="1">IFERROR(__xludf.DUMMYFUNCTION("if(or(countifs($H$3:H428,H428)&gt;1, countifs($I$3:I428,I428)&gt;1),""Trùng"",if(or(COUNTIFS('Data tổng'!$I:$I,$I428)&gt;1,COUNTIFS('Data tổng'!$H:$H,$H428)&gt;1),""Trùng ""&amp;FILTER('Data tổng'!$B:$B,'Data tổng'!$I:$I=$I428,'Data tổng'!$B:$B&lt;&gt;$B428),""ok""))"),"ok")</f>
        <v>ok</v>
      </c>
      <c r="M1509" s="147" t="s">
        <v>83</v>
      </c>
      <c r="N1509" s="82" t="s">
        <v>84</v>
      </c>
      <c r="O1509" s="82"/>
      <c r="P1509" s="82"/>
      <c r="Q1509" s="82"/>
      <c r="R1509" s="82"/>
      <c r="S1509" s="82"/>
      <c r="T1509" s="82"/>
      <c r="U1509" s="201" t="s">
        <v>5628</v>
      </c>
      <c r="V1509" s="154"/>
      <c r="W1509" s="82" t="s">
        <v>57</v>
      </c>
      <c r="X1509" s="155">
        <v>44613</v>
      </c>
      <c r="Y1509" s="156">
        <v>0.6875</v>
      </c>
      <c r="Z1509" s="82" t="s">
        <v>5629</v>
      </c>
      <c r="AA1509" s="82" t="s">
        <v>187</v>
      </c>
      <c r="AB1509" s="82"/>
      <c r="AC1509" s="82"/>
      <c r="AD1509" s="82"/>
      <c r="AE1509" s="82"/>
      <c r="AF1509" s="82"/>
      <c r="AG1509" s="82"/>
    </row>
    <row r="1510" spans="1:33" ht="51">
      <c r="A1510" s="177">
        <v>44599</v>
      </c>
      <c r="B1510" s="82" t="s">
        <v>4070</v>
      </c>
      <c r="C1510" s="82" t="s">
        <v>78</v>
      </c>
      <c r="D1510" s="82" t="s">
        <v>1455</v>
      </c>
      <c r="E1510" s="82"/>
      <c r="F1510" s="17" t="str">
        <f t="shared" si="53"/>
        <v>Đã onboard</v>
      </c>
      <c r="G1510" s="147" t="s">
        <v>5630</v>
      </c>
      <c r="H1510" s="208">
        <v>976511467</v>
      </c>
      <c r="I1510" s="149" t="s">
        <v>5631</v>
      </c>
      <c r="J1510" s="150"/>
      <c r="K1510" s="157" t="s">
        <v>5632</v>
      </c>
      <c r="L1510" s="152" t="str">
        <f ca="1">IFERROR(__xludf.DUMMYFUNCTION("if(or(countifs($H$3:H429,H429)&gt;1, countifs($I$3:I429,I429)&gt;1),""Trùng"",if(or(COUNTIFS('Data tổng'!$I:$I,$I429)&gt;1,COUNTIFS('Data tổng'!$H:$H,$H429)&gt;1),""Trùng ""&amp;FILTER('Data tổng'!$B:$B,'Data tổng'!$I:$I=$I429,'Data tổng'!$B:$B&lt;&gt;$B429),""ok""))"),"ok")</f>
        <v>ok</v>
      </c>
      <c r="M1510" s="147" t="s">
        <v>112</v>
      </c>
      <c r="N1510" s="82" t="s">
        <v>5633</v>
      </c>
      <c r="O1510" s="82"/>
      <c r="P1510" s="82"/>
      <c r="Q1510" s="82"/>
      <c r="R1510" s="82"/>
      <c r="S1510" s="82"/>
      <c r="T1510" s="82"/>
      <c r="U1510" s="153" t="s">
        <v>5634</v>
      </c>
      <c r="V1510" s="154"/>
      <c r="W1510" s="82" t="s">
        <v>57</v>
      </c>
      <c r="X1510" s="155">
        <v>44602</v>
      </c>
      <c r="Y1510" s="233">
        <v>0.45833333333333331</v>
      </c>
      <c r="Z1510" s="82" t="s">
        <v>5635</v>
      </c>
      <c r="AA1510" s="82" t="s">
        <v>57</v>
      </c>
      <c r="AB1510" s="164">
        <v>44603</v>
      </c>
      <c r="AC1510" s="82" t="s">
        <v>65</v>
      </c>
      <c r="AD1510" s="164">
        <v>44635</v>
      </c>
      <c r="AE1510" s="82" t="s">
        <v>65</v>
      </c>
      <c r="AF1510" s="82" t="s">
        <v>1746</v>
      </c>
      <c r="AG1510" s="165">
        <v>19000000</v>
      </c>
    </row>
    <row r="1511" spans="1:33" ht="38.5">
      <c r="A1511" s="177">
        <v>44601</v>
      </c>
      <c r="B1511" s="82" t="s">
        <v>4070</v>
      </c>
      <c r="C1511" s="82" t="s">
        <v>78</v>
      </c>
      <c r="D1511" s="82" t="s">
        <v>2055</v>
      </c>
      <c r="E1511" s="82"/>
      <c r="F1511" s="17" t="str">
        <f t="shared" si="53"/>
        <v>Pass Phỏng vấn</v>
      </c>
      <c r="G1511" s="147" t="s">
        <v>5636</v>
      </c>
      <c r="H1511" s="208">
        <v>965151805</v>
      </c>
      <c r="I1511" s="149" t="s">
        <v>5637</v>
      </c>
      <c r="J1511" s="150"/>
      <c r="K1511" s="157" t="s">
        <v>5638</v>
      </c>
      <c r="L1511" s="152" t="str">
        <f ca="1">IFERROR(__xludf.DUMMYFUNCTION("if(or(countifs($H$3:H430,H430)&gt;1, countifs($I$3:I430,I430)&gt;1),""Trùng"",if(or(COUNTIFS('Data tổng'!$I:$I,$I430)&gt;1,COUNTIFS('Data tổng'!$H:$H,$H430)&gt;1),""Trùng ""&amp;FILTER('Data tổng'!$B:$B,'Data tổng'!$I:$I=$I430,'Data tổng'!$B:$B&lt;&gt;$B430),""ok""))"),"ok")</f>
        <v>ok</v>
      </c>
      <c r="M1511" s="147" t="s">
        <v>83</v>
      </c>
      <c r="N1511" s="82" t="s">
        <v>243</v>
      </c>
      <c r="O1511" s="82"/>
      <c r="P1511" s="82"/>
      <c r="Q1511" s="82"/>
      <c r="R1511" s="82"/>
      <c r="S1511" s="82"/>
      <c r="T1511" s="82"/>
      <c r="U1511" s="128" t="s">
        <v>5639</v>
      </c>
      <c r="V1511" s="154"/>
      <c r="W1511" s="82" t="s">
        <v>57</v>
      </c>
      <c r="X1511" s="155">
        <v>44602</v>
      </c>
      <c r="Y1511" s="156">
        <v>0.625</v>
      </c>
      <c r="Z1511" s="82" t="s">
        <v>827</v>
      </c>
      <c r="AA1511" s="82" t="s">
        <v>57</v>
      </c>
      <c r="AB1511" s="164">
        <v>44603</v>
      </c>
      <c r="AC1511" s="82"/>
      <c r="AD1511" s="82"/>
      <c r="AE1511" s="82"/>
      <c r="AF1511" s="82" t="s">
        <v>1454</v>
      </c>
      <c r="AG1511" s="165">
        <v>30000000</v>
      </c>
    </row>
    <row r="1512" spans="1:33" ht="313.5">
      <c r="A1512" s="177">
        <v>44601</v>
      </c>
      <c r="B1512" s="82" t="s">
        <v>4070</v>
      </c>
      <c r="C1512" s="82" t="s">
        <v>250</v>
      </c>
      <c r="D1512" s="82" t="s">
        <v>457</v>
      </c>
      <c r="E1512" s="82"/>
      <c r="F1512" s="17" t="str">
        <f t="shared" si="53"/>
        <v>Pass Phỏng vấn</v>
      </c>
      <c r="G1512" s="234" t="s">
        <v>5640</v>
      </c>
      <c r="H1512" s="235">
        <v>979442468</v>
      </c>
      <c r="I1512" s="236" t="s">
        <v>5641</v>
      </c>
      <c r="J1512" s="150"/>
      <c r="K1512" s="128" t="s">
        <v>5642</v>
      </c>
      <c r="L1512" s="152" t="str">
        <f ca="1">IFERROR(__xludf.DUMMYFUNCTION("if(or(countifs($H$3:H431,H431)&gt;1, countifs($I$3:I431,I431)&gt;1),""Trùng"",if(or(COUNTIFS('Data tổng'!$I:$I,$I431)&gt;1,COUNTIFS('Data tổng'!$H:$H,$H431)&gt;1),""Trùng ""&amp;FILTER('Data tổng'!$B:$B,'Data tổng'!$I:$I=$I431,'Data tổng'!$B:$B&lt;&gt;$B431),""ok""))"),"ok")</f>
        <v>ok</v>
      </c>
      <c r="M1512" s="147" t="s">
        <v>112</v>
      </c>
      <c r="N1512" s="153" t="s">
        <v>5643</v>
      </c>
      <c r="O1512" s="82"/>
      <c r="P1512" s="82"/>
      <c r="Q1512" s="82"/>
      <c r="R1512" s="82"/>
      <c r="S1512" s="82"/>
      <c r="T1512" s="82"/>
      <c r="U1512" s="201" t="s">
        <v>5644</v>
      </c>
      <c r="V1512" s="154"/>
      <c r="W1512" s="82" t="s">
        <v>57</v>
      </c>
      <c r="X1512" s="155">
        <v>44603</v>
      </c>
      <c r="Y1512" s="156">
        <v>0.70833333333333337</v>
      </c>
      <c r="Z1512" s="82" t="s">
        <v>5645</v>
      </c>
      <c r="AA1512" s="82" t="s">
        <v>57</v>
      </c>
      <c r="AB1512" s="82"/>
      <c r="AC1512" s="82"/>
      <c r="AD1512" s="82"/>
      <c r="AE1512" s="82"/>
      <c r="AF1512" s="82"/>
      <c r="AG1512" s="82"/>
    </row>
    <row r="1513" spans="1:33" ht="263.5">
      <c r="A1513" s="177">
        <v>44601</v>
      </c>
      <c r="B1513" s="82" t="s">
        <v>4070</v>
      </c>
      <c r="C1513" s="82" t="s">
        <v>155</v>
      </c>
      <c r="D1513" s="82" t="s">
        <v>417</v>
      </c>
      <c r="E1513" s="82"/>
      <c r="F1513" s="17" t="str">
        <f t="shared" si="53"/>
        <v>Đã nhận được CV</v>
      </c>
      <c r="G1513" s="147" t="s">
        <v>5646</v>
      </c>
      <c r="H1513" s="208">
        <v>349725673</v>
      </c>
      <c r="I1513" s="148" t="s">
        <v>5647</v>
      </c>
      <c r="J1513" s="150"/>
      <c r="K1513" s="157" t="s">
        <v>5648</v>
      </c>
      <c r="L1513" s="152" t="str">
        <f ca="1">IFERROR(__xludf.DUMMYFUNCTION("if(or(countifs($H$3:H432,H432)&gt;1, countifs($I$3:I432,I432)&gt;1),""Trùng"",if(or(COUNTIFS('Data tổng'!$I:$I,$I432)&gt;1,COUNTIFS('Data tổng'!$H:$H,$H432)&gt;1),""Trùng ""&amp;FILTER('Data tổng'!$B:$B,'Data tổng'!$I:$I=$I432,'Data tổng'!$B:$B&lt;&gt;$B432),""ok""))"),"ok")</f>
        <v>ok</v>
      </c>
      <c r="M1513" s="147" t="s">
        <v>40</v>
      </c>
      <c r="N1513" s="82" t="s">
        <v>243</v>
      </c>
      <c r="O1513" s="82"/>
      <c r="P1513" s="82"/>
      <c r="Q1513" s="82" t="s">
        <v>284</v>
      </c>
      <c r="R1513" s="82"/>
      <c r="S1513" s="82"/>
      <c r="T1513" s="82"/>
      <c r="U1513" s="153" t="s">
        <v>5649</v>
      </c>
      <c r="V1513" s="154"/>
      <c r="W1513" s="82"/>
      <c r="X1513" s="155"/>
      <c r="Y1513" s="160"/>
      <c r="Z1513" s="82"/>
      <c r="AA1513" s="82"/>
      <c r="AB1513" s="82"/>
      <c r="AC1513" s="82"/>
      <c r="AD1513" s="82"/>
      <c r="AE1513" s="82"/>
      <c r="AF1513" s="82"/>
      <c r="AG1513" s="82"/>
    </row>
    <row r="1514" spans="1:33" ht="176">
      <c r="A1514" s="177">
        <v>44606</v>
      </c>
      <c r="B1514" s="82" t="s">
        <v>4070</v>
      </c>
      <c r="C1514" s="82" t="s">
        <v>78</v>
      </c>
      <c r="D1514" s="82" t="s">
        <v>1455</v>
      </c>
      <c r="E1514" s="82"/>
      <c r="F1514" s="17" t="str">
        <f t="shared" si="53"/>
        <v>Đã onboard</v>
      </c>
      <c r="G1514" s="161" t="s">
        <v>5650</v>
      </c>
      <c r="H1514" s="208">
        <v>964994133</v>
      </c>
      <c r="I1514" s="149" t="s">
        <v>5651</v>
      </c>
      <c r="J1514" s="150"/>
      <c r="K1514" s="201" t="s">
        <v>5652</v>
      </c>
      <c r="L1514" s="152" t="str">
        <f ca="1">IFERROR(__xludf.DUMMYFUNCTION("if(or(countifs($H$3:H433,H433)&gt;1, countifs($I$3:I433,I433)&gt;1),""Trùng"",if(or(COUNTIFS('Data tổng'!$I:$I,$I433)&gt;1,COUNTIFS('Data tổng'!$H:$H,$H433)&gt;1),""Trùng ""&amp;FILTER('Data tổng'!$B:$B,'Data tổng'!$I:$I=$I433,'Data tổng'!$B:$B&lt;&gt;$B433),""ok""))"),"ok")</f>
        <v>ok</v>
      </c>
      <c r="M1514" s="147" t="s">
        <v>112</v>
      </c>
      <c r="N1514" s="82" t="s">
        <v>5653</v>
      </c>
      <c r="O1514" s="82"/>
      <c r="P1514" s="82"/>
      <c r="Q1514" s="82"/>
      <c r="R1514" s="82"/>
      <c r="S1514" s="82"/>
      <c r="T1514" s="82"/>
      <c r="U1514" s="201" t="s">
        <v>5654</v>
      </c>
      <c r="V1514" s="154"/>
      <c r="W1514" s="82" t="s">
        <v>57</v>
      </c>
      <c r="X1514" s="155">
        <v>44608</v>
      </c>
      <c r="Y1514" s="156">
        <v>0.70833333333333337</v>
      </c>
      <c r="Z1514" s="82" t="s">
        <v>5655</v>
      </c>
      <c r="AA1514" s="82" t="s">
        <v>57</v>
      </c>
      <c r="AB1514" s="164">
        <v>44609</v>
      </c>
      <c r="AC1514" s="82" t="s">
        <v>65</v>
      </c>
      <c r="AD1514" s="164">
        <v>44635</v>
      </c>
      <c r="AE1514" s="82" t="s">
        <v>65</v>
      </c>
      <c r="AF1514" s="82" t="s">
        <v>1448</v>
      </c>
      <c r="AG1514" s="165">
        <v>20000000</v>
      </c>
    </row>
    <row r="1515" spans="1:33" ht="326">
      <c r="A1515" s="177">
        <v>44606</v>
      </c>
      <c r="B1515" s="82" t="s">
        <v>4070</v>
      </c>
      <c r="C1515" s="82" t="s">
        <v>155</v>
      </c>
      <c r="D1515" s="82" t="s">
        <v>457</v>
      </c>
      <c r="E1515" s="82"/>
      <c r="F1515" s="17" t="str">
        <f t="shared" si="53"/>
        <v>Đã onboard</v>
      </c>
      <c r="G1515" s="147" t="s">
        <v>5656</v>
      </c>
      <c r="H1515" s="208">
        <v>969600981</v>
      </c>
      <c r="I1515" s="148" t="s">
        <v>5657</v>
      </c>
      <c r="J1515" s="150"/>
      <c r="K1515" s="157" t="s">
        <v>5658</v>
      </c>
      <c r="L1515" s="152" t="str">
        <f ca="1">IFERROR(__xludf.DUMMYFUNCTION("if(or(countifs($H$3:H434,H434)&gt;1, countifs($I$3:I434,I434)&gt;1),""Trùng"",if(or(COUNTIFS('Data tổng'!$I:$I,$I434)&gt;1,COUNTIFS('Data tổng'!$H:$H,$H434)&gt;1),""Trùng ""&amp;FILTER('Data tổng'!$B:$B,'Data tổng'!$I:$I=$I434,'Data tổng'!$B:$B&lt;&gt;$B434),""ok""))"),"ok")</f>
        <v>ok</v>
      </c>
      <c r="M1515" s="147" t="s">
        <v>83</v>
      </c>
      <c r="N1515" s="82" t="s">
        <v>84</v>
      </c>
      <c r="O1515" s="82"/>
      <c r="P1515" s="82"/>
      <c r="Q1515" s="82"/>
      <c r="R1515" s="82"/>
      <c r="S1515" s="82"/>
      <c r="T1515" s="82"/>
      <c r="U1515" s="201" t="s">
        <v>5659</v>
      </c>
      <c r="V1515" s="154"/>
      <c r="W1515" s="82" t="s">
        <v>57</v>
      </c>
      <c r="X1515" s="155">
        <v>44609</v>
      </c>
      <c r="Y1515" s="156">
        <v>0.70833333333333337</v>
      </c>
      <c r="Z1515" s="82" t="s">
        <v>682</v>
      </c>
      <c r="AA1515" s="82" t="s">
        <v>57</v>
      </c>
      <c r="AB1515" s="164">
        <v>44613</v>
      </c>
      <c r="AC1515" s="82" t="s">
        <v>65</v>
      </c>
      <c r="AD1515" s="164">
        <v>44627</v>
      </c>
      <c r="AE1515" s="82" t="s">
        <v>65</v>
      </c>
      <c r="AF1515" s="82" t="s">
        <v>1454</v>
      </c>
      <c r="AG1515" s="165">
        <v>39000000</v>
      </c>
    </row>
    <row r="1516" spans="1:33">
      <c r="A1516" s="177">
        <v>44606</v>
      </c>
      <c r="B1516" s="82" t="s">
        <v>4070</v>
      </c>
      <c r="C1516" s="82" t="s">
        <v>263</v>
      </c>
      <c r="D1516" s="82" t="s">
        <v>79</v>
      </c>
      <c r="E1516" s="82"/>
      <c r="F1516" s="17" t="str">
        <f t="shared" si="53"/>
        <v>Pass CV</v>
      </c>
      <c r="G1516" s="147" t="s">
        <v>5660</v>
      </c>
      <c r="H1516" s="208">
        <v>942561863</v>
      </c>
      <c r="I1516" s="148" t="s">
        <v>5661</v>
      </c>
      <c r="J1516" s="150"/>
      <c r="K1516" s="157" t="s">
        <v>5662</v>
      </c>
      <c r="L1516" s="152" t="str">
        <f ca="1">IFERROR(__xludf.DUMMYFUNCTION("if(or(countifs($H$3:H435,H435)&gt;1, countifs($I$3:I435,I435)&gt;1),""Trùng"",if(or(COUNTIFS('Data tổng'!$I:$I,$I435)&gt;1,COUNTIFS('Data tổng'!$H:$H,$H435)&gt;1),""Trùng ""&amp;FILTER('Data tổng'!$B:$B,'Data tổng'!$I:$I=$I435,'Data tổng'!$B:$B&lt;&gt;$B435),""ok""))"),"ok")</f>
        <v>ok</v>
      </c>
      <c r="M1516" s="147" t="s">
        <v>801</v>
      </c>
      <c r="N1516" s="82"/>
      <c r="O1516" s="82"/>
      <c r="P1516" s="82"/>
      <c r="Q1516" s="82"/>
      <c r="R1516" s="82"/>
      <c r="S1516" s="82"/>
      <c r="T1516" s="82"/>
      <c r="U1516" s="82"/>
      <c r="V1516" s="154"/>
      <c r="W1516" s="82" t="s">
        <v>57</v>
      </c>
      <c r="X1516" s="155"/>
      <c r="Y1516" s="160"/>
      <c r="Z1516" s="82"/>
      <c r="AA1516" s="82"/>
      <c r="AB1516" s="82"/>
      <c r="AC1516" s="82"/>
      <c r="AD1516" s="82"/>
      <c r="AE1516" s="82"/>
      <c r="AF1516" s="82"/>
      <c r="AG1516" s="82"/>
    </row>
    <row r="1517" spans="1:33" ht="38.5">
      <c r="A1517" s="177">
        <v>44607</v>
      </c>
      <c r="B1517" s="82" t="s">
        <v>4070</v>
      </c>
      <c r="C1517" s="82" t="s">
        <v>78</v>
      </c>
      <c r="D1517" s="82" t="s">
        <v>79</v>
      </c>
      <c r="E1517" s="82"/>
      <c r="F1517" s="17" t="str">
        <f t="shared" si="53"/>
        <v>Fail Phỏng vấn</v>
      </c>
      <c r="G1517" s="147" t="s">
        <v>5663</v>
      </c>
      <c r="H1517" s="208">
        <v>359704194</v>
      </c>
      <c r="I1517" s="148" t="s">
        <v>5664</v>
      </c>
      <c r="J1517" s="150"/>
      <c r="K1517" s="128" t="s">
        <v>5665</v>
      </c>
      <c r="L1517" s="152" t="str">
        <f ca="1">IFERROR(__xludf.DUMMYFUNCTION("if(or(countifs($H$3:H436,H436)&gt;1, countifs($I$3:I436,I436)&gt;1),""Trùng"",if(or(COUNTIFS('Data tổng'!$I:$I,$I436)&gt;1,COUNTIFS('Data tổng'!$H:$H,$H436)&gt;1),""Trùng ""&amp;FILTER('Data tổng'!$B:$B,'Data tổng'!$I:$I=$I436,'Data tổng'!$B:$B&lt;&gt;$B436),""ok""))"),"ok")</f>
        <v>ok</v>
      </c>
      <c r="M1517" s="147" t="s">
        <v>112</v>
      </c>
      <c r="N1517" s="82" t="s">
        <v>5653</v>
      </c>
      <c r="O1517" s="82"/>
      <c r="P1517" s="82"/>
      <c r="Q1517" s="82"/>
      <c r="R1517" s="82"/>
      <c r="S1517" s="82"/>
      <c r="T1517" s="82"/>
      <c r="U1517" s="128" t="s">
        <v>5666</v>
      </c>
      <c r="V1517" s="154"/>
      <c r="W1517" s="82" t="s">
        <v>57</v>
      </c>
      <c r="X1517" s="155">
        <v>44608</v>
      </c>
      <c r="Y1517" s="156">
        <v>0.64583333333333337</v>
      </c>
      <c r="Z1517" s="82" t="s">
        <v>5667</v>
      </c>
      <c r="AA1517" s="82" t="s">
        <v>47</v>
      </c>
      <c r="AB1517" s="82"/>
      <c r="AC1517" s="82"/>
      <c r="AD1517" s="82"/>
      <c r="AE1517" s="82"/>
      <c r="AF1517" s="82"/>
      <c r="AG1517" s="82"/>
    </row>
    <row r="1518" spans="1:33" ht="26" hidden="1">
      <c r="A1518" s="177">
        <v>44636</v>
      </c>
      <c r="B1518" s="82" t="s">
        <v>4070</v>
      </c>
      <c r="C1518" s="82" t="s">
        <v>250</v>
      </c>
      <c r="D1518" s="82" t="s">
        <v>2055</v>
      </c>
      <c r="E1518" s="82"/>
      <c r="F1518" s="17" t="str">
        <f t="shared" si="53"/>
        <v>Đã nhận được CV</v>
      </c>
      <c r="G1518" s="147" t="s">
        <v>5668</v>
      </c>
      <c r="H1518" s="208">
        <v>868266395</v>
      </c>
      <c r="I1518" s="148" t="s">
        <v>5669</v>
      </c>
      <c r="J1518" s="150"/>
      <c r="K1518" s="157" t="s">
        <v>5670</v>
      </c>
      <c r="L1518" s="152" t="str">
        <f ca="1">IFERROR(__xludf.DUMMYFUNCTION("if(or(countifs($H$3:H437,H437)&gt;1, countifs($I$3:I437,I437)&gt;1),""Trùng"",if(or(COUNTIFS('Data tổng'!$I:$I,$I437)&gt;1,COUNTIFS('Data tổng'!$H:$H,$H437)&gt;1),""Trùng ""&amp;FILTER('Data tổng'!$B:$B,'Data tổng'!$I:$I=$I437,'Data tổng'!$B:$B&lt;&gt;$B437),""ok""))"),"ok")</f>
        <v>ok</v>
      </c>
      <c r="M1518" s="147" t="s">
        <v>40</v>
      </c>
      <c r="N1518" s="82" t="s">
        <v>243</v>
      </c>
      <c r="O1518" s="82"/>
      <c r="P1518" s="82"/>
      <c r="Q1518" s="82"/>
      <c r="R1518" s="82"/>
      <c r="S1518" s="82"/>
      <c r="T1518" s="82"/>
      <c r="U1518" s="151" t="s">
        <v>5671</v>
      </c>
      <c r="V1518" s="154"/>
      <c r="W1518" s="82"/>
      <c r="X1518" s="155"/>
      <c r="Y1518" s="160"/>
      <c r="Z1518" s="82"/>
      <c r="AA1518" s="82"/>
      <c r="AB1518" s="82"/>
      <c r="AC1518" s="82"/>
      <c r="AD1518" s="82"/>
      <c r="AE1518" s="82"/>
      <c r="AF1518" s="82"/>
      <c r="AG1518" s="82"/>
    </row>
    <row r="1519" spans="1:33" ht="163.5">
      <c r="A1519" s="177">
        <v>44608</v>
      </c>
      <c r="B1519" s="82" t="s">
        <v>4070</v>
      </c>
      <c r="C1519" s="82" t="s">
        <v>250</v>
      </c>
      <c r="D1519" s="82" t="s">
        <v>2055</v>
      </c>
      <c r="E1519" s="82"/>
      <c r="F1519" s="17" t="str">
        <f t="shared" si="53"/>
        <v>Fail Phỏng vấn</v>
      </c>
      <c r="G1519" s="82" t="s">
        <v>5672</v>
      </c>
      <c r="H1519" s="208">
        <v>948311860</v>
      </c>
      <c r="I1519" s="148" t="s">
        <v>5673</v>
      </c>
      <c r="J1519" s="150"/>
      <c r="K1519" s="232" t="s">
        <v>5674</v>
      </c>
      <c r="L1519" s="152" t="str">
        <f ca="1">IFERROR(__xludf.DUMMYFUNCTION("if(or(countifs($H$3:H438,H438)&gt;1, countifs($I$3:I438,I438)&gt;1),""Trùng"",if(or(COUNTIFS('Data tổng'!$I:$I,$I438)&gt;1,COUNTIFS('Data tổng'!$H:$H,$H438)&gt;1),""Trùng ""&amp;FILTER('Data tổng'!$B:$B,'Data tổng'!$I:$I=$I438,'Data tổng'!$B:$B&lt;&gt;$B438),""ok""))"),"ok")</f>
        <v>ok</v>
      </c>
      <c r="M1519" s="147" t="s">
        <v>40</v>
      </c>
      <c r="N1519" s="82" t="s">
        <v>243</v>
      </c>
      <c r="O1519" s="82"/>
      <c r="P1519" s="82"/>
      <c r="Q1519" s="82"/>
      <c r="R1519" s="82"/>
      <c r="S1519" s="82"/>
      <c r="T1519" s="82"/>
      <c r="U1519" s="237" t="s">
        <v>5675</v>
      </c>
      <c r="V1519" s="154">
        <v>44614</v>
      </c>
      <c r="W1519" s="82" t="s">
        <v>57</v>
      </c>
      <c r="X1519" s="155">
        <v>44615</v>
      </c>
      <c r="Y1519" s="156">
        <v>0.41666666666666669</v>
      </c>
      <c r="Z1519" s="82" t="s">
        <v>5676</v>
      </c>
      <c r="AA1519" s="82" t="s">
        <v>47</v>
      </c>
      <c r="AB1519" s="82"/>
      <c r="AC1519" s="82"/>
      <c r="AD1519" s="82"/>
      <c r="AE1519" s="82"/>
      <c r="AF1519" s="82"/>
      <c r="AG1519" s="82"/>
    </row>
    <row r="1520" spans="1:33" ht="26">
      <c r="A1520" s="177">
        <v>44608</v>
      </c>
      <c r="B1520" s="82" t="s">
        <v>4070</v>
      </c>
      <c r="C1520" s="82" t="s">
        <v>250</v>
      </c>
      <c r="D1520" s="82" t="s">
        <v>417</v>
      </c>
      <c r="E1520" s="82"/>
      <c r="F1520" s="17" t="str">
        <f t="shared" si="53"/>
        <v>Đã nhận được CV</v>
      </c>
      <c r="G1520" s="147" t="s">
        <v>5677</v>
      </c>
      <c r="H1520" s="208">
        <v>365999525</v>
      </c>
      <c r="I1520" s="148" t="s">
        <v>5678</v>
      </c>
      <c r="J1520" s="150"/>
      <c r="K1520" s="232" t="s">
        <v>5679</v>
      </c>
      <c r="L1520" s="152" t="str">
        <f ca="1">IFERROR(__xludf.DUMMYFUNCTION("if(or(countifs($H$3:H439,H439)&gt;1, countifs($I$3:I439,I439)&gt;1),""Trùng"",if(or(COUNTIFS('Data tổng'!$I:$I,$I439)&gt;1,COUNTIFS('Data tổng'!$H:$H,$H439)&gt;1),""Trùng ""&amp;FILTER('Data tổng'!$B:$B,'Data tổng'!$I:$I=$I439,'Data tổng'!$B:$B&lt;&gt;$B439),""ok""))"),"ok")</f>
        <v>ok</v>
      </c>
      <c r="M1520" s="147" t="s">
        <v>40</v>
      </c>
      <c r="N1520" s="82" t="s">
        <v>243</v>
      </c>
      <c r="O1520" s="82"/>
      <c r="P1520" s="82"/>
      <c r="Q1520" s="82"/>
      <c r="R1520" s="82"/>
      <c r="S1520" s="82"/>
      <c r="T1520" s="82"/>
      <c r="U1520" s="153"/>
      <c r="V1520" s="154"/>
      <c r="W1520" s="82"/>
      <c r="X1520" s="155"/>
      <c r="Y1520" s="160"/>
      <c r="Z1520" s="82"/>
      <c r="AA1520" s="82"/>
      <c r="AB1520" s="82"/>
      <c r="AC1520" s="82"/>
      <c r="AD1520" s="82"/>
      <c r="AE1520" s="82"/>
      <c r="AF1520" s="82"/>
      <c r="AG1520" s="82"/>
    </row>
    <row r="1521" spans="1:33" ht="26">
      <c r="A1521" s="177">
        <v>44608</v>
      </c>
      <c r="B1521" s="82" t="s">
        <v>4070</v>
      </c>
      <c r="C1521" s="82" t="s">
        <v>250</v>
      </c>
      <c r="D1521" s="82" t="s">
        <v>2055</v>
      </c>
      <c r="E1521" s="82"/>
      <c r="F1521" s="17" t="str">
        <f t="shared" si="53"/>
        <v>Đã nhận được CV</v>
      </c>
      <c r="G1521" s="147" t="s">
        <v>5680</v>
      </c>
      <c r="H1521" s="208">
        <v>918709658</v>
      </c>
      <c r="I1521" s="220" t="s">
        <v>5681</v>
      </c>
      <c r="J1521" s="150"/>
      <c r="K1521" s="232" t="s">
        <v>5682</v>
      </c>
      <c r="L1521" s="152" t="str">
        <f ca="1">IFERROR(__xludf.DUMMYFUNCTION("if(or(countifs($H$3:H440,H440)&gt;1, countifs($I$3:I440,I440)&gt;1),""Trùng"",if(or(COUNTIFS('Data tổng'!$I:$I,$I440)&gt;1,COUNTIFS('Data tổng'!$H:$H,$H440)&gt;1),""Trùng ""&amp;FILTER('Data tổng'!$B:$B,'Data tổng'!$I:$I=$I440,'Data tổng'!$B:$B&lt;&gt;$B440),""ok""))"),"ok")</f>
        <v>ok</v>
      </c>
      <c r="M1521" s="147" t="s">
        <v>40</v>
      </c>
      <c r="N1521" s="82" t="s">
        <v>243</v>
      </c>
      <c r="O1521" s="82"/>
      <c r="P1521" s="82"/>
      <c r="Q1521" s="82"/>
      <c r="R1521" s="82"/>
      <c r="S1521" s="82"/>
      <c r="T1521" s="82"/>
      <c r="U1521" s="153"/>
      <c r="V1521" s="154"/>
      <c r="W1521" s="82"/>
      <c r="X1521" s="155"/>
      <c r="Y1521" s="160"/>
      <c r="Z1521" s="82"/>
      <c r="AA1521" s="82"/>
      <c r="AB1521" s="82"/>
      <c r="AC1521" s="82"/>
      <c r="AD1521" s="82"/>
      <c r="AE1521" s="82"/>
      <c r="AF1521" s="82"/>
      <c r="AG1521" s="82"/>
    </row>
    <row r="1522" spans="1:33" ht="26">
      <c r="A1522" s="177">
        <v>44608</v>
      </c>
      <c r="B1522" s="82" t="s">
        <v>4070</v>
      </c>
      <c r="C1522" s="82" t="s">
        <v>250</v>
      </c>
      <c r="D1522" s="82" t="s">
        <v>2055</v>
      </c>
      <c r="E1522" s="82"/>
      <c r="F1522" s="17" t="str">
        <f t="shared" si="53"/>
        <v>Đã nhận được CV</v>
      </c>
      <c r="G1522" s="147" t="s">
        <v>5683</v>
      </c>
      <c r="H1522" s="208">
        <v>975911501</v>
      </c>
      <c r="I1522" s="148" t="s">
        <v>5684</v>
      </c>
      <c r="J1522" s="150"/>
      <c r="K1522" s="232" t="s">
        <v>5685</v>
      </c>
      <c r="L1522" s="152" t="str">
        <f ca="1">IFERROR(__xludf.DUMMYFUNCTION("if(or(countifs($H$3:H441,H441)&gt;1, countifs($I$3:I441,I441)&gt;1),""Trùng"",if(or(COUNTIFS('Data tổng'!$I:$I,$I441)&gt;1,COUNTIFS('Data tổng'!$H:$H,$H441)&gt;1),""Trùng ""&amp;FILTER('Data tổng'!$B:$B,'Data tổng'!$I:$I=$I441,'Data tổng'!$B:$B&lt;&gt;$B441),""ok""))"),"ok")</f>
        <v>ok</v>
      </c>
      <c r="M1522" s="147" t="s">
        <v>40</v>
      </c>
      <c r="N1522" s="82" t="s">
        <v>243</v>
      </c>
      <c r="O1522" s="82"/>
      <c r="P1522" s="82"/>
      <c r="Q1522" s="82"/>
      <c r="R1522" s="82"/>
      <c r="S1522" s="82"/>
      <c r="T1522" s="82"/>
      <c r="U1522" s="153"/>
      <c r="V1522" s="154"/>
      <c r="W1522" s="82"/>
      <c r="X1522" s="155"/>
      <c r="Y1522" s="160"/>
      <c r="Z1522" s="82"/>
      <c r="AA1522" s="82"/>
      <c r="AB1522" s="82"/>
      <c r="AC1522" s="82"/>
      <c r="AD1522" s="82"/>
      <c r="AE1522" s="82"/>
      <c r="AF1522" s="82"/>
      <c r="AG1522" s="82"/>
    </row>
    <row r="1523" spans="1:33" ht="26">
      <c r="A1523" s="177">
        <v>44608</v>
      </c>
      <c r="B1523" s="82" t="s">
        <v>4070</v>
      </c>
      <c r="C1523" s="82" t="s">
        <v>250</v>
      </c>
      <c r="D1523" s="82" t="s">
        <v>417</v>
      </c>
      <c r="E1523" s="82"/>
      <c r="F1523" s="17" t="str">
        <f t="shared" si="53"/>
        <v>Đã nhận được CV</v>
      </c>
      <c r="G1523" s="147" t="s">
        <v>5686</v>
      </c>
      <c r="H1523" s="208">
        <v>397706229</v>
      </c>
      <c r="I1523" s="148" t="s">
        <v>5687</v>
      </c>
      <c r="J1523" s="150"/>
      <c r="K1523" s="232" t="s">
        <v>5688</v>
      </c>
      <c r="L1523" s="152" t="str">
        <f ca="1">IFERROR(__xludf.DUMMYFUNCTION("if(or(countifs($H$3:H442,H442)&gt;1, countifs($I$3:I442,I442)&gt;1),""Trùng"",if(or(COUNTIFS('Data tổng'!$I:$I,$I442)&gt;1,COUNTIFS('Data tổng'!$H:$H,$H442)&gt;1),""Trùng ""&amp;FILTER('Data tổng'!$B:$B,'Data tổng'!$I:$I=$I442,'Data tổng'!$B:$B&lt;&gt;$B442),""ok""))"),"ok")</f>
        <v>ok</v>
      </c>
      <c r="M1523" s="147" t="s">
        <v>40</v>
      </c>
      <c r="N1523" s="82" t="s">
        <v>243</v>
      </c>
      <c r="O1523" s="82"/>
      <c r="P1523" s="82"/>
      <c r="Q1523" s="82"/>
      <c r="R1523" s="82"/>
      <c r="S1523" s="82"/>
      <c r="T1523" s="82"/>
      <c r="U1523" s="153"/>
      <c r="V1523" s="154"/>
      <c r="W1523" s="82"/>
      <c r="X1523" s="155"/>
      <c r="Y1523" s="160"/>
      <c r="Z1523" s="82"/>
      <c r="AA1523" s="82"/>
      <c r="AB1523" s="82"/>
      <c r="AC1523" s="82"/>
      <c r="AD1523" s="82"/>
      <c r="AE1523" s="82"/>
      <c r="AF1523" s="82"/>
      <c r="AG1523" s="82"/>
    </row>
    <row r="1524" spans="1:33" ht="26.5">
      <c r="A1524" s="177">
        <v>44608</v>
      </c>
      <c r="B1524" s="82" t="s">
        <v>4070</v>
      </c>
      <c r="C1524" s="82" t="s">
        <v>78</v>
      </c>
      <c r="D1524" s="82" t="s">
        <v>417</v>
      </c>
      <c r="E1524" s="82"/>
      <c r="F1524" s="17" t="str">
        <f t="shared" si="53"/>
        <v>Đã onboard</v>
      </c>
      <c r="G1524" s="147" t="s">
        <v>5689</v>
      </c>
      <c r="H1524" s="208">
        <v>984713236</v>
      </c>
      <c r="I1524" s="148" t="s">
        <v>5690</v>
      </c>
      <c r="J1524" s="150"/>
      <c r="K1524" s="232" t="s">
        <v>5691</v>
      </c>
      <c r="L1524" s="152" t="str">
        <f ca="1">IFERROR(__xludf.DUMMYFUNCTION("if(or(countifs($H$3:H443,H443)&gt;1, countifs($I$3:I443,I443)&gt;1),""Trùng"",if(or(COUNTIFS('Data tổng'!$I:$I,$I443)&gt;1,COUNTIFS('Data tổng'!$H:$H,$H443)&gt;1),""Trùng ""&amp;FILTER('Data tổng'!$B:$B,'Data tổng'!$I:$I=$I443,'Data tổng'!$B:$B&lt;&gt;$B443),""ok""))"),"ok")</f>
        <v>ok</v>
      </c>
      <c r="M1524" s="147" t="s">
        <v>112</v>
      </c>
      <c r="N1524" s="238" t="s">
        <v>5692</v>
      </c>
      <c r="O1524" s="82"/>
      <c r="P1524" s="82"/>
      <c r="Q1524" s="82"/>
      <c r="R1524" s="82"/>
      <c r="S1524" s="82"/>
      <c r="T1524" s="82"/>
      <c r="U1524" s="128" t="s">
        <v>5693</v>
      </c>
      <c r="V1524" s="154"/>
      <c r="W1524" s="82" t="s">
        <v>57</v>
      </c>
      <c r="X1524" s="155">
        <v>44609</v>
      </c>
      <c r="Y1524" s="156">
        <v>0.625</v>
      </c>
      <c r="Z1524" s="82" t="s">
        <v>5694</v>
      </c>
      <c r="AA1524" s="82" t="s">
        <v>57</v>
      </c>
      <c r="AB1524" s="164">
        <v>44635</v>
      </c>
      <c r="AC1524" s="82" t="s">
        <v>65</v>
      </c>
      <c r="AD1524" s="164">
        <v>44635</v>
      </c>
      <c r="AE1524" s="82" t="s">
        <v>65</v>
      </c>
      <c r="AF1524" s="82" t="s">
        <v>1162</v>
      </c>
      <c r="AG1524" s="165">
        <v>21000000</v>
      </c>
    </row>
    <row r="1525" spans="1:33" ht="26">
      <c r="A1525" s="177">
        <v>44609</v>
      </c>
      <c r="B1525" s="82" t="s">
        <v>4070</v>
      </c>
      <c r="C1525" s="82" t="s">
        <v>155</v>
      </c>
      <c r="D1525" s="82" t="s">
        <v>417</v>
      </c>
      <c r="E1525" s="82"/>
      <c r="F1525" s="17" t="str">
        <f t="shared" si="53"/>
        <v>Đã nhận được CV</v>
      </c>
      <c r="G1525" s="147" t="s">
        <v>5695</v>
      </c>
      <c r="H1525" s="208">
        <v>348008708</v>
      </c>
      <c r="I1525" s="169" t="s">
        <v>5696</v>
      </c>
      <c r="J1525" s="150"/>
      <c r="K1525" s="232" t="s">
        <v>5697</v>
      </c>
      <c r="L1525" s="152" t="str">
        <f ca="1">IFERROR(__xludf.DUMMYFUNCTION("if(or(countifs($H$3:H444,H444)&gt;1, countifs($I$3:I444,I444)&gt;1),""Trùng"",if(or(COUNTIFS('Data tổng'!$I:$I,$I444)&gt;1,COUNTIFS('Data tổng'!$H:$H,$H444)&gt;1),""Trùng ""&amp;FILTER('Data tổng'!$B:$B,'Data tổng'!$I:$I=$I444,'Data tổng'!$B:$B&lt;&gt;$B444),""ok""))"),"ok")</f>
        <v>ok</v>
      </c>
      <c r="M1525" s="147" t="s">
        <v>40</v>
      </c>
      <c r="N1525" s="82" t="s">
        <v>243</v>
      </c>
      <c r="O1525" s="82"/>
      <c r="P1525" s="82"/>
      <c r="Q1525" s="82"/>
      <c r="R1525" s="82"/>
      <c r="S1525" s="82"/>
      <c r="T1525" s="82"/>
      <c r="U1525" s="147"/>
      <c r="V1525" s="154"/>
      <c r="W1525" s="82"/>
      <c r="X1525" s="155"/>
      <c r="Y1525" s="160"/>
      <c r="Z1525" s="82"/>
      <c r="AA1525" s="82"/>
      <c r="AB1525" s="82"/>
      <c r="AC1525" s="82"/>
      <c r="AD1525" s="82"/>
      <c r="AE1525" s="82"/>
      <c r="AF1525" s="82"/>
      <c r="AG1525" s="82"/>
    </row>
    <row r="1526" spans="1:33" ht="26">
      <c r="A1526" s="177">
        <v>44609</v>
      </c>
      <c r="B1526" s="82" t="s">
        <v>4070</v>
      </c>
      <c r="C1526" s="82" t="s">
        <v>155</v>
      </c>
      <c r="D1526" s="82" t="s">
        <v>79</v>
      </c>
      <c r="E1526" s="82"/>
      <c r="F1526" s="17" t="str">
        <f t="shared" si="53"/>
        <v>Pass CV</v>
      </c>
      <c r="G1526" s="147" t="s">
        <v>5698</v>
      </c>
      <c r="H1526" s="208">
        <v>344733610</v>
      </c>
      <c r="I1526" s="172" t="s">
        <v>5699</v>
      </c>
      <c r="J1526" s="150"/>
      <c r="K1526" s="232" t="s">
        <v>5700</v>
      </c>
      <c r="L1526" s="152" t="str">
        <f ca="1">IFERROR(__xludf.DUMMYFUNCTION("if(or(countifs($H$3:H445,H445)&gt;1, countifs($I$3:I445,I445)&gt;1),""Trùng"",if(or(COUNTIFS('Data tổng'!$I:$I,$I445)&gt;1,COUNTIFS('Data tổng'!$H:$H,$H445)&gt;1),""Trùng ""&amp;FILTER('Data tổng'!$B:$B,'Data tổng'!$I:$I=$I445,'Data tổng'!$B:$B&lt;&gt;$B445),""ok""))"),"ok")</f>
        <v>ok</v>
      </c>
      <c r="M1526" s="147" t="s">
        <v>40</v>
      </c>
      <c r="N1526" s="82" t="s">
        <v>243</v>
      </c>
      <c r="O1526" s="82"/>
      <c r="P1526" s="82"/>
      <c r="Q1526" s="82"/>
      <c r="R1526" s="82"/>
      <c r="S1526" s="82"/>
      <c r="T1526" s="82"/>
      <c r="U1526" s="153" t="s">
        <v>5701</v>
      </c>
      <c r="V1526" s="154"/>
      <c r="W1526" s="82" t="s">
        <v>57</v>
      </c>
      <c r="X1526" s="155"/>
      <c r="Y1526" s="160"/>
      <c r="Z1526" s="82"/>
      <c r="AA1526" s="82"/>
      <c r="AB1526" s="82"/>
      <c r="AC1526" s="82"/>
      <c r="AD1526" s="82"/>
      <c r="AE1526" s="82"/>
      <c r="AF1526" s="82"/>
      <c r="AG1526" s="82"/>
    </row>
    <row r="1527" spans="1:33" ht="213.5">
      <c r="A1527" s="177">
        <v>44609</v>
      </c>
      <c r="B1527" s="82" t="s">
        <v>4070</v>
      </c>
      <c r="C1527" s="82" t="s">
        <v>250</v>
      </c>
      <c r="D1527" s="82" t="s">
        <v>457</v>
      </c>
      <c r="E1527" s="82"/>
      <c r="F1527" s="17" t="str">
        <f t="shared" si="53"/>
        <v>Đã nhận được CV</v>
      </c>
      <c r="G1527" s="147" t="s">
        <v>5702</v>
      </c>
      <c r="H1527" s="208">
        <v>976139460</v>
      </c>
      <c r="I1527" s="168"/>
      <c r="J1527" s="150"/>
      <c r="K1527" s="147"/>
      <c r="L1527" s="152" t="str">
        <f ca="1">IFERROR(__xludf.DUMMYFUNCTION("if(or(countifs($H$3:H446,H446)&gt;1, countifs($I$3:I446,I446)&gt;1),""Trùng"",if(or(COUNTIFS('Data tổng'!$I:$I,$I446)&gt;1,COUNTIFS('Data tổng'!$H:$H,$H446)&gt;1),""Trùng ""&amp;FILTER('Data tổng'!$B:$B,'Data tổng'!$I:$I=$I446,'Data tổng'!$B:$B&lt;&gt;$B446),""ok""))"),"ok")</f>
        <v>ok</v>
      </c>
      <c r="M1527" s="147" t="s">
        <v>112</v>
      </c>
      <c r="N1527" s="82" t="s">
        <v>5643</v>
      </c>
      <c r="O1527" s="82"/>
      <c r="P1527" s="82"/>
      <c r="Q1527" s="82"/>
      <c r="R1527" s="82"/>
      <c r="S1527" s="82"/>
      <c r="T1527" s="82"/>
      <c r="U1527" s="153" t="s">
        <v>5703</v>
      </c>
      <c r="V1527" s="154"/>
      <c r="W1527" s="82"/>
      <c r="X1527" s="155"/>
      <c r="Y1527" s="160"/>
      <c r="Z1527" s="82"/>
      <c r="AA1527" s="82"/>
      <c r="AB1527" s="82"/>
      <c r="AC1527" s="82"/>
      <c r="AD1527" s="82"/>
      <c r="AE1527" s="82"/>
      <c r="AF1527" s="82"/>
      <c r="AG1527" s="82"/>
    </row>
    <row r="1528" spans="1:33" ht="88.5">
      <c r="A1528" s="177">
        <v>44610</v>
      </c>
      <c r="B1528" s="82" t="s">
        <v>4070</v>
      </c>
      <c r="C1528" s="82" t="s">
        <v>155</v>
      </c>
      <c r="D1528" s="82" t="s">
        <v>1455</v>
      </c>
      <c r="E1528" s="82"/>
      <c r="F1528" s="17" t="str">
        <f t="shared" si="53"/>
        <v>Pass CV</v>
      </c>
      <c r="G1528" s="147" t="s">
        <v>5704</v>
      </c>
      <c r="H1528" s="208">
        <v>986761805</v>
      </c>
      <c r="I1528" s="148" t="s">
        <v>5705</v>
      </c>
      <c r="J1528" s="150"/>
      <c r="K1528" s="232" t="s">
        <v>5706</v>
      </c>
      <c r="L1528" s="152" t="str">
        <f ca="1">IFERROR(__xludf.DUMMYFUNCTION("if(or(countifs($H$3:H447,H447)&gt;1, countifs($I$3:I447,I447)&gt;1),""Trùng"",if(or(COUNTIFS('Data tổng'!$I:$I,$I447)&gt;1,COUNTIFS('Data tổng'!$H:$H,$H447)&gt;1),""Trùng ""&amp;FILTER('Data tổng'!$B:$B,'Data tổng'!$I:$I=$I447,'Data tổng'!$B:$B&lt;&gt;$B447),""ok""))"),"ok")</f>
        <v>ok</v>
      </c>
      <c r="M1528" s="147" t="s">
        <v>40</v>
      </c>
      <c r="N1528" s="82" t="s">
        <v>243</v>
      </c>
      <c r="O1528" s="82"/>
      <c r="P1528" s="82"/>
      <c r="Q1528" s="82"/>
      <c r="R1528" s="82"/>
      <c r="S1528" s="82"/>
      <c r="T1528" s="82"/>
      <c r="U1528" s="153" t="s">
        <v>5707</v>
      </c>
      <c r="V1528" s="154"/>
      <c r="W1528" s="82" t="s">
        <v>57</v>
      </c>
      <c r="X1528" s="155"/>
      <c r="Y1528" s="160"/>
      <c r="Z1528" s="82"/>
      <c r="AA1528" s="82"/>
      <c r="AB1528" s="82"/>
      <c r="AC1528" s="82"/>
      <c r="AD1528" s="82"/>
      <c r="AE1528" s="82"/>
      <c r="AF1528" s="82"/>
      <c r="AG1528" s="82"/>
    </row>
    <row r="1529" spans="1:33" ht="176" hidden="1">
      <c r="A1529" s="177">
        <v>44634</v>
      </c>
      <c r="B1529" s="82" t="s">
        <v>4070</v>
      </c>
      <c r="C1529" s="82" t="s">
        <v>250</v>
      </c>
      <c r="D1529" s="82" t="s">
        <v>417</v>
      </c>
      <c r="E1529" s="82"/>
      <c r="F1529" s="17" t="str">
        <f t="shared" si="53"/>
        <v>Fail Phỏng vấn</v>
      </c>
      <c r="G1529" s="147" t="s">
        <v>5708</v>
      </c>
      <c r="H1529" s="208">
        <v>987296569</v>
      </c>
      <c r="I1529" s="148" t="s">
        <v>5709</v>
      </c>
      <c r="J1529" s="150"/>
      <c r="K1529" s="232" t="s">
        <v>5710</v>
      </c>
      <c r="L1529" s="152" t="str">
        <f ca="1">IFERROR(__xludf.DUMMYFUNCTION("if(or(countifs($H$3:H448,H448)&gt;1, countifs($I$3:I448,I448)&gt;1),""Trùng"",if(or(COUNTIFS('Data tổng'!$I:$I,$I448)&gt;1,COUNTIFS('Data tổng'!$H:$H,$H448)&gt;1),""Trùng ""&amp;FILTER('Data tổng'!$B:$B,'Data tổng'!$I:$I=$I448,'Data tổng'!$B:$B&lt;&gt;$B448),""ok""))"),"ok")</f>
        <v>ok</v>
      </c>
      <c r="M1529" s="147" t="s">
        <v>294</v>
      </c>
      <c r="N1529" s="82" t="s">
        <v>243</v>
      </c>
      <c r="O1529" s="82"/>
      <c r="P1529" s="82"/>
      <c r="Q1529" s="82"/>
      <c r="R1529" s="82"/>
      <c r="S1529" s="82"/>
      <c r="T1529" s="82"/>
      <c r="U1529" s="237" t="s">
        <v>5711</v>
      </c>
      <c r="V1529" s="154"/>
      <c r="W1529" s="82" t="s">
        <v>57</v>
      </c>
      <c r="X1529" s="155">
        <v>44635</v>
      </c>
      <c r="Y1529" s="156">
        <v>0.45833333333333331</v>
      </c>
      <c r="Z1529" s="82" t="s">
        <v>5712</v>
      </c>
      <c r="AA1529" s="82" t="s">
        <v>47</v>
      </c>
      <c r="AB1529" s="82"/>
      <c r="AC1529" s="82"/>
      <c r="AD1529" s="82"/>
      <c r="AE1529" s="82"/>
      <c r="AF1529" s="82"/>
      <c r="AG1529" s="82"/>
    </row>
    <row r="1530" spans="1:33" ht="26">
      <c r="A1530" s="177">
        <v>44610</v>
      </c>
      <c r="B1530" s="82" t="s">
        <v>4070</v>
      </c>
      <c r="C1530" s="82" t="s">
        <v>250</v>
      </c>
      <c r="D1530" s="82" t="s">
        <v>417</v>
      </c>
      <c r="E1530" s="82"/>
      <c r="F1530" s="17" t="str">
        <f t="shared" si="53"/>
        <v>Đã nhận được CV</v>
      </c>
      <c r="G1530" s="147" t="s">
        <v>5713</v>
      </c>
      <c r="H1530" s="208">
        <v>369054664</v>
      </c>
      <c r="I1530" s="148" t="s">
        <v>5714</v>
      </c>
      <c r="J1530" s="150"/>
      <c r="K1530" s="232" t="s">
        <v>5715</v>
      </c>
      <c r="L1530" s="152" t="str">
        <f ca="1">IFERROR(__xludf.DUMMYFUNCTION("if(or(countifs($H$3:H449,H449)&gt;1, countifs($I$3:I449,I449)&gt;1),""Trùng"",if(or(COUNTIFS('Data tổng'!$I:$I,$I449)&gt;1,COUNTIFS('Data tổng'!$H:$H,$H449)&gt;1),""Trùng ""&amp;FILTER('Data tổng'!$B:$B,'Data tổng'!$I:$I=$I449,'Data tổng'!$B:$B&lt;&gt;$B449),""ok""))"),"ok")</f>
        <v>ok</v>
      </c>
      <c r="M1530" s="147" t="s">
        <v>294</v>
      </c>
      <c r="N1530" s="82" t="s">
        <v>243</v>
      </c>
      <c r="O1530" s="82"/>
      <c r="P1530" s="82"/>
      <c r="Q1530" s="82"/>
      <c r="R1530" s="82"/>
      <c r="S1530" s="82"/>
      <c r="T1530" s="82"/>
      <c r="U1530" s="153" t="s">
        <v>5716</v>
      </c>
      <c r="V1530" s="154"/>
      <c r="W1530" s="82"/>
      <c r="X1530" s="155"/>
      <c r="Y1530" s="160"/>
      <c r="Z1530" s="82"/>
      <c r="AA1530" s="82"/>
      <c r="AB1530" s="82"/>
      <c r="AC1530" s="82"/>
      <c r="AD1530" s="82"/>
      <c r="AE1530" s="82"/>
      <c r="AF1530" s="82"/>
      <c r="AG1530" s="82"/>
    </row>
    <row r="1531" spans="1:33" ht="51">
      <c r="A1531" s="177">
        <v>44613</v>
      </c>
      <c r="B1531" s="82" t="s">
        <v>4070</v>
      </c>
      <c r="C1531" s="82" t="s">
        <v>250</v>
      </c>
      <c r="D1531" s="82" t="s">
        <v>417</v>
      </c>
      <c r="E1531" s="82"/>
      <c r="F1531" s="17" t="str">
        <f t="shared" si="53"/>
        <v>Đã nhận được CV</v>
      </c>
      <c r="G1531" s="147" t="s">
        <v>5717</v>
      </c>
      <c r="H1531" s="219" t="s">
        <v>5718</v>
      </c>
      <c r="I1531" s="149" t="s">
        <v>5719</v>
      </c>
      <c r="J1531" s="150"/>
      <c r="K1531" s="232" t="s">
        <v>5720</v>
      </c>
      <c r="L1531" s="152" t="str">
        <f ca="1">IFERROR(__xludf.DUMMYFUNCTION("if(or(countifs($H$3:H450,H450)&gt;1, countifs($I$3:I450,I450)&gt;1),""Trùng"",if(or(COUNTIFS('Data tổng'!$I:$I,$I450)&gt;1,COUNTIFS('Data tổng'!$H:$H,$H450)&gt;1),""Trùng ""&amp;FILTER('Data tổng'!$B:$B,'Data tổng'!$I:$I=$I450,'Data tổng'!$B:$B&lt;&gt;$B450),""ok""))"),"ok")</f>
        <v>ok</v>
      </c>
      <c r="M1531" s="147" t="s">
        <v>294</v>
      </c>
      <c r="N1531" s="82" t="s">
        <v>243</v>
      </c>
      <c r="O1531" s="82"/>
      <c r="P1531" s="82"/>
      <c r="Q1531" s="82"/>
      <c r="R1531" s="82"/>
      <c r="S1531" s="82"/>
      <c r="T1531" s="82"/>
      <c r="U1531" s="153" t="s">
        <v>5721</v>
      </c>
      <c r="V1531" s="154"/>
      <c r="W1531" s="82"/>
      <c r="X1531" s="155"/>
      <c r="Y1531" s="160"/>
      <c r="Z1531" s="82"/>
      <c r="AA1531" s="82"/>
      <c r="AB1531" s="82"/>
      <c r="AC1531" s="82"/>
      <c r="AD1531" s="82"/>
      <c r="AE1531" s="82"/>
      <c r="AF1531" s="82"/>
      <c r="AG1531" s="82"/>
    </row>
    <row r="1532" spans="1:33" ht="38.5">
      <c r="A1532" s="177">
        <v>44613</v>
      </c>
      <c r="B1532" s="82" t="s">
        <v>4070</v>
      </c>
      <c r="C1532" s="82" t="s">
        <v>250</v>
      </c>
      <c r="D1532" s="82" t="s">
        <v>417</v>
      </c>
      <c r="E1532" s="82"/>
      <c r="F1532" s="17" t="str">
        <f t="shared" si="53"/>
        <v>Đã nhận được CV</v>
      </c>
      <c r="G1532" s="147" t="s">
        <v>5722</v>
      </c>
      <c r="H1532" s="208">
        <v>386978356</v>
      </c>
      <c r="I1532" s="216" t="s">
        <v>5723</v>
      </c>
      <c r="J1532" s="150"/>
      <c r="K1532" s="232" t="s">
        <v>5724</v>
      </c>
      <c r="L1532" s="152" t="str">
        <f ca="1">IFERROR(__xludf.DUMMYFUNCTION("if(or(countifs($H$3:H451,H451)&gt;1, countifs($I$3:I451,I451)&gt;1),""Trùng"",if(or(COUNTIFS('Data tổng'!$I:$I,$I451)&gt;1,COUNTIFS('Data tổng'!$H:$H,$H451)&gt;1),""Trùng ""&amp;FILTER('Data tổng'!$B:$B,'Data tổng'!$I:$I=$I451,'Data tổng'!$B:$B&lt;&gt;$B451),""ok""))"),"ok")</f>
        <v>ok</v>
      </c>
      <c r="M1532" s="147" t="s">
        <v>40</v>
      </c>
      <c r="N1532" s="82" t="s">
        <v>243</v>
      </c>
      <c r="O1532" s="82"/>
      <c r="P1532" s="82"/>
      <c r="Q1532" s="82"/>
      <c r="R1532" s="82"/>
      <c r="S1532" s="82"/>
      <c r="T1532" s="82"/>
      <c r="U1532" s="153" t="s">
        <v>5725</v>
      </c>
      <c r="V1532" s="154"/>
      <c r="W1532" s="82"/>
      <c r="X1532" s="155"/>
      <c r="Y1532" s="160"/>
      <c r="Z1532" s="82"/>
      <c r="AA1532" s="82"/>
      <c r="AB1532" s="82"/>
      <c r="AC1532" s="82"/>
      <c r="AD1532" s="82"/>
      <c r="AE1532" s="82"/>
      <c r="AF1532" s="82"/>
      <c r="AG1532" s="82"/>
    </row>
    <row r="1533" spans="1:33" ht="38.5">
      <c r="A1533" s="177">
        <v>44614</v>
      </c>
      <c r="B1533" s="82" t="s">
        <v>4070</v>
      </c>
      <c r="C1533" s="82" t="s">
        <v>250</v>
      </c>
      <c r="D1533" s="82" t="s">
        <v>417</v>
      </c>
      <c r="E1533" s="82"/>
      <c r="F1533" s="17" t="str">
        <f t="shared" si="53"/>
        <v>Fail Phỏng vấn</v>
      </c>
      <c r="G1533" s="147" t="s">
        <v>5726</v>
      </c>
      <c r="H1533" s="208">
        <v>359018490</v>
      </c>
      <c r="I1533" s="172" t="s">
        <v>5727</v>
      </c>
      <c r="J1533" s="150"/>
      <c r="K1533" s="232" t="s">
        <v>5728</v>
      </c>
      <c r="L1533" s="152" t="str">
        <f ca="1">IFERROR(__xludf.DUMMYFUNCTION("if(or(countifs($H$3:H452,H452)&gt;1, countifs($I$3:I452,I452)&gt;1),""Trùng"",if(or(COUNTIFS('Data tổng'!$I:$I,$I452)&gt;1,COUNTIFS('Data tổng'!$H:$H,$H452)&gt;1),""Trùng ""&amp;FILTER('Data tổng'!$B:$B,'Data tổng'!$I:$I=$I452,'Data tổng'!$B:$B&lt;&gt;$B452),""ok""))"),"ok")</f>
        <v>ok</v>
      </c>
      <c r="M1533" s="147" t="s">
        <v>40</v>
      </c>
      <c r="N1533" s="82" t="s">
        <v>243</v>
      </c>
      <c r="O1533" s="82"/>
      <c r="P1533" s="82"/>
      <c r="Q1533" s="82"/>
      <c r="R1533" s="82"/>
      <c r="S1533" s="82"/>
      <c r="T1533" s="82"/>
      <c r="U1533" s="153" t="s">
        <v>5729</v>
      </c>
      <c r="V1533" s="154"/>
      <c r="W1533" s="82" t="s">
        <v>57</v>
      </c>
      <c r="X1533" s="155">
        <v>44615</v>
      </c>
      <c r="Y1533" s="239">
        <v>44615</v>
      </c>
      <c r="Z1533" s="82" t="s">
        <v>827</v>
      </c>
      <c r="AA1533" s="82" t="s">
        <v>47</v>
      </c>
      <c r="AB1533" s="82"/>
      <c r="AC1533" s="82"/>
      <c r="AD1533" s="82"/>
      <c r="AE1533" s="82"/>
      <c r="AF1533" s="82"/>
      <c r="AG1533" s="82"/>
    </row>
    <row r="1534" spans="1:33" ht="26">
      <c r="A1534" s="177">
        <v>44614</v>
      </c>
      <c r="B1534" s="82" t="s">
        <v>4070</v>
      </c>
      <c r="C1534" s="82"/>
      <c r="D1534" s="82" t="s">
        <v>417</v>
      </c>
      <c r="E1534" s="82"/>
      <c r="F1534" s="17" t="str">
        <f t="shared" si="53"/>
        <v>Đã nhận được CV</v>
      </c>
      <c r="G1534" s="147" t="s">
        <v>5187</v>
      </c>
      <c r="H1534" s="208">
        <v>983894835</v>
      </c>
      <c r="I1534" s="148"/>
      <c r="J1534" s="150"/>
      <c r="K1534" s="147"/>
      <c r="L1534" s="152" t="str">
        <f ca="1">IFERROR(__xludf.DUMMYFUNCTION("if(or(countifs($H$3:H453,H453)&gt;1, countifs($I$3:I453,I453)&gt;1),""Trùng"",if(or(COUNTIFS('Data tổng'!$I:$I,$I453)&gt;1,COUNTIFS('Data tổng'!$H:$H,$H453)&gt;1),""Trùng ""&amp;FILTER('Data tổng'!$B:$B,'Data tổng'!$I:$I=$I453,'Data tổng'!$B:$B&lt;&gt;$B453),""ok""))"),"ok")</f>
        <v>ok</v>
      </c>
      <c r="M1534" s="147"/>
      <c r="N1534" s="82"/>
      <c r="O1534" s="82"/>
      <c r="P1534" s="82"/>
      <c r="Q1534" s="82"/>
      <c r="R1534" s="82"/>
      <c r="S1534" s="82"/>
      <c r="T1534" s="82"/>
      <c r="U1534" s="153"/>
      <c r="V1534" s="154"/>
      <c r="W1534" s="82"/>
      <c r="X1534" s="155"/>
      <c r="Y1534" s="160"/>
      <c r="Z1534" s="82"/>
      <c r="AA1534" s="82"/>
      <c r="AB1534" s="82"/>
      <c r="AC1534" s="82"/>
      <c r="AD1534" s="82"/>
      <c r="AE1534" s="82"/>
      <c r="AF1534" s="82"/>
      <c r="AG1534" s="82"/>
    </row>
    <row r="1535" spans="1:33" ht="101">
      <c r="A1535" s="177">
        <v>44614</v>
      </c>
      <c r="B1535" s="82" t="s">
        <v>4070</v>
      </c>
      <c r="C1535" s="82" t="s">
        <v>250</v>
      </c>
      <c r="D1535" s="82"/>
      <c r="E1535" s="82"/>
      <c r="F1535" s="17" t="str">
        <f t="shared" si="53"/>
        <v>Đã nhận được CV</v>
      </c>
      <c r="G1535" s="147" t="s">
        <v>5730</v>
      </c>
      <c r="H1535" s="208">
        <v>355126262</v>
      </c>
      <c r="I1535" s="148"/>
      <c r="J1535" s="150"/>
      <c r="K1535" s="147"/>
      <c r="L1535" s="152" t="str">
        <f ca="1">IFERROR(__xludf.DUMMYFUNCTION("if(or(countifs($H$3:H454,H454)&gt;1, countifs($I$3:I454,I454)&gt;1),""Trùng"",if(or(COUNTIFS('Data tổng'!$I:$I,$I454)&gt;1,COUNTIFS('Data tổng'!$H:$H,$H454)&gt;1),""Trùng ""&amp;FILTER('Data tổng'!$B:$B,'Data tổng'!$I:$I=$I454,'Data tổng'!$B:$B&lt;&gt;$B454),""ok""))"),"ok")</f>
        <v>ok</v>
      </c>
      <c r="M1535" s="147"/>
      <c r="N1535" s="82"/>
      <c r="O1535" s="82"/>
      <c r="P1535" s="82"/>
      <c r="Q1535" s="82"/>
      <c r="R1535" s="82"/>
      <c r="S1535" s="82"/>
      <c r="T1535" s="82"/>
      <c r="U1535" s="153" t="s">
        <v>5731</v>
      </c>
      <c r="V1535" s="154"/>
      <c r="W1535" s="82"/>
      <c r="X1535" s="155"/>
      <c r="Y1535" s="160"/>
      <c r="Z1535" s="82"/>
      <c r="AA1535" s="82"/>
      <c r="AB1535" s="82"/>
      <c r="AC1535" s="82"/>
      <c r="AD1535" s="82"/>
      <c r="AE1535" s="82"/>
      <c r="AF1535" s="82"/>
      <c r="AG1535" s="82"/>
    </row>
    <row r="1536" spans="1:33" ht="26">
      <c r="A1536" s="177">
        <v>44614</v>
      </c>
      <c r="B1536" s="82" t="s">
        <v>4070</v>
      </c>
      <c r="C1536" s="82"/>
      <c r="D1536" s="82"/>
      <c r="E1536" s="82"/>
      <c r="F1536" s="17" t="str">
        <f t="shared" si="53"/>
        <v>Đã nhận được CV</v>
      </c>
      <c r="G1536" s="147" t="s">
        <v>5211</v>
      </c>
      <c r="H1536" s="208">
        <v>355802805</v>
      </c>
      <c r="I1536" s="148"/>
      <c r="J1536" s="150"/>
      <c r="K1536" s="147"/>
      <c r="L1536" s="152" t="str">
        <f ca="1">IFERROR(__xludf.DUMMYFUNCTION("if(or(countifs($H$3:H455,H455)&gt;1, countifs($I$3:I455,I455)&gt;1),""Trùng"",if(or(COUNTIFS('Data tổng'!$I:$I,$I455)&gt;1,COUNTIFS('Data tổng'!$H:$H,$H455)&gt;1),""Trùng ""&amp;FILTER('Data tổng'!$B:$B,'Data tổng'!$I:$I=$I455,'Data tổng'!$B:$B&lt;&gt;$B455),""ok""))"),"ok")</f>
        <v>ok</v>
      </c>
      <c r="M1536" s="147"/>
      <c r="N1536" s="82"/>
      <c r="O1536" s="82"/>
      <c r="P1536" s="82"/>
      <c r="Q1536" s="82"/>
      <c r="R1536" s="82"/>
      <c r="S1536" s="82"/>
      <c r="T1536" s="82"/>
      <c r="U1536" s="153"/>
      <c r="V1536" s="154"/>
      <c r="W1536" s="82"/>
      <c r="X1536" s="155"/>
      <c r="Y1536" s="160"/>
      <c r="Z1536" s="82"/>
      <c r="AA1536" s="82"/>
      <c r="AB1536" s="82"/>
      <c r="AC1536" s="82"/>
      <c r="AD1536" s="82"/>
      <c r="AE1536" s="82"/>
      <c r="AF1536" s="82"/>
      <c r="AG1536" s="82"/>
    </row>
    <row r="1537" spans="1:33" ht="26">
      <c r="A1537" s="177">
        <v>44614</v>
      </c>
      <c r="B1537" s="82" t="s">
        <v>4070</v>
      </c>
      <c r="C1537" s="82"/>
      <c r="D1537" s="82"/>
      <c r="E1537" s="82"/>
      <c r="F1537" s="17" t="str">
        <f t="shared" si="53"/>
        <v>Đã nhận được CV</v>
      </c>
      <c r="G1537" s="147" t="s">
        <v>5732</v>
      </c>
      <c r="H1537" s="208">
        <v>789358868</v>
      </c>
      <c r="I1537" s="148"/>
      <c r="J1537" s="150"/>
      <c r="K1537" s="147"/>
      <c r="L1537" s="152" t="str">
        <f ca="1">IFERROR(__xludf.DUMMYFUNCTION("if(or(countifs($H$3:H456,H456)&gt;1, countifs($I$3:I456,I456)&gt;1),""Trùng"",if(or(COUNTIFS('Data tổng'!$I:$I,$I456)&gt;1,COUNTIFS('Data tổng'!$H:$H,$H456)&gt;1),""Trùng ""&amp;FILTER('Data tổng'!$B:$B,'Data tổng'!$I:$I=$I456,'Data tổng'!$B:$B&lt;&gt;$B456),""ok""))"),"ok")</f>
        <v>ok</v>
      </c>
      <c r="M1537" s="147"/>
      <c r="N1537" s="82"/>
      <c r="O1537" s="82"/>
      <c r="P1537" s="82"/>
      <c r="Q1537" s="82"/>
      <c r="R1537" s="82"/>
      <c r="S1537" s="82"/>
      <c r="T1537" s="82"/>
      <c r="U1537" s="153" t="s">
        <v>5733</v>
      </c>
      <c r="V1537" s="154"/>
      <c r="W1537" s="82"/>
      <c r="X1537" s="155"/>
      <c r="Y1537" s="160"/>
      <c r="Z1537" s="82"/>
      <c r="AA1537" s="82"/>
      <c r="AB1537" s="82"/>
      <c r="AC1537" s="82"/>
      <c r="AD1537" s="82"/>
      <c r="AE1537" s="82"/>
      <c r="AF1537" s="82"/>
      <c r="AG1537" s="82"/>
    </row>
    <row r="1538" spans="1:33" ht="213.5">
      <c r="A1538" s="177">
        <v>44614</v>
      </c>
      <c r="B1538" s="82" t="s">
        <v>4070</v>
      </c>
      <c r="C1538" s="82" t="s">
        <v>250</v>
      </c>
      <c r="D1538" s="82" t="s">
        <v>417</v>
      </c>
      <c r="E1538" s="82"/>
      <c r="F1538" s="17" t="str">
        <f t="shared" si="53"/>
        <v>Đã onboard</v>
      </c>
      <c r="G1538" s="147" t="s">
        <v>618</v>
      </c>
      <c r="H1538" s="208" t="s">
        <v>5734</v>
      </c>
      <c r="I1538" s="148" t="s">
        <v>5735</v>
      </c>
      <c r="J1538" s="150"/>
      <c r="K1538" s="232" t="s">
        <v>5736</v>
      </c>
      <c r="L1538" s="152" t="str">
        <f ca="1">IFERROR(__xludf.DUMMYFUNCTION("if(or(countifs($H$3:H457,H457)&gt;1, countifs($I$3:I457,I457)&gt;1),""Trùng"",if(or(COUNTIFS('Data tổng'!$I:$I,$I457)&gt;1,COUNTIFS('Data tổng'!$H:$H,$H457)&gt;1),""Trùng ""&amp;FILTER('Data tổng'!$B:$B,'Data tổng'!$I:$I=$I457,'Data tổng'!$B:$B&lt;&gt;$B457),""ok""))"),"ok")</f>
        <v>ok</v>
      </c>
      <c r="M1538" s="147" t="s">
        <v>112</v>
      </c>
      <c r="N1538" s="82" t="s">
        <v>5643</v>
      </c>
      <c r="O1538" s="82"/>
      <c r="P1538" s="82"/>
      <c r="Q1538" s="82"/>
      <c r="R1538" s="82"/>
      <c r="S1538" s="82"/>
      <c r="T1538" s="82"/>
      <c r="U1538" s="237" t="s">
        <v>5737</v>
      </c>
      <c r="V1538" s="154"/>
      <c r="W1538" s="82" t="s">
        <v>57</v>
      </c>
      <c r="X1538" s="155">
        <v>44614</v>
      </c>
      <c r="Y1538" s="156">
        <v>0.45833333333333331</v>
      </c>
      <c r="Z1538" s="82" t="s">
        <v>5643</v>
      </c>
      <c r="AA1538" s="82" t="s">
        <v>57</v>
      </c>
      <c r="AB1538" s="164">
        <v>44617</v>
      </c>
      <c r="AC1538" s="82" t="s">
        <v>65</v>
      </c>
      <c r="AD1538" s="164">
        <v>44642</v>
      </c>
      <c r="AE1538" s="82" t="s">
        <v>65</v>
      </c>
      <c r="AF1538" s="82" t="s">
        <v>1746</v>
      </c>
      <c r="AG1538" s="165">
        <v>23000000</v>
      </c>
    </row>
    <row r="1539" spans="1:33" ht="226">
      <c r="A1539" s="177">
        <v>44614</v>
      </c>
      <c r="B1539" s="82" t="s">
        <v>4070</v>
      </c>
      <c r="C1539" s="82" t="s">
        <v>250</v>
      </c>
      <c r="D1539" s="82" t="s">
        <v>2055</v>
      </c>
      <c r="E1539" s="82"/>
      <c r="F1539" s="17" t="str">
        <f t="shared" si="53"/>
        <v>Đã onboard</v>
      </c>
      <c r="G1539" s="147" t="s">
        <v>5738</v>
      </c>
      <c r="H1539" s="208">
        <v>974018917</v>
      </c>
      <c r="I1539" s="148" t="s">
        <v>5739</v>
      </c>
      <c r="J1539" s="150"/>
      <c r="K1539" s="232" t="s">
        <v>5740</v>
      </c>
      <c r="L1539" s="152" t="str">
        <f ca="1">IFERROR(__xludf.DUMMYFUNCTION("if(or(countifs($H$3:H458,H458)&gt;1, countifs($I$3:I458,I458)&gt;1),""Trùng"",if(or(COUNTIFS('Data tổng'!$I:$I,$I458)&gt;1,COUNTIFS('Data tổng'!$H:$H,$H458)&gt;1),""Trùng ""&amp;FILTER('Data tổng'!$B:$B,'Data tổng'!$I:$I=$I458,'Data tổng'!$B:$B&lt;&gt;$B458),""ok""))"),"ok")</f>
        <v>ok</v>
      </c>
      <c r="M1539" s="147" t="s">
        <v>112</v>
      </c>
      <c r="N1539" s="82" t="s">
        <v>5643</v>
      </c>
      <c r="O1539" s="82"/>
      <c r="P1539" s="82"/>
      <c r="Q1539" s="82"/>
      <c r="R1539" s="82"/>
      <c r="S1539" s="82"/>
      <c r="T1539" s="82"/>
      <c r="U1539" s="237" t="s">
        <v>5741</v>
      </c>
      <c r="V1539" s="154"/>
      <c r="W1539" s="82" t="s">
        <v>57</v>
      </c>
      <c r="X1539" s="155">
        <v>44622</v>
      </c>
      <c r="Y1539" s="156">
        <v>0.41666666666666669</v>
      </c>
      <c r="Z1539" s="82" t="s">
        <v>5643</v>
      </c>
      <c r="AA1539" s="82" t="s">
        <v>57</v>
      </c>
      <c r="AB1539" s="164">
        <v>44622</v>
      </c>
      <c r="AC1539" s="82" t="s">
        <v>65</v>
      </c>
      <c r="AD1539" s="164">
        <v>44655</v>
      </c>
      <c r="AE1539" s="82" t="s">
        <v>65</v>
      </c>
      <c r="AF1539" s="82" t="s">
        <v>1746</v>
      </c>
      <c r="AG1539" s="165">
        <v>19000000</v>
      </c>
    </row>
    <row r="1540" spans="1:33" ht="26">
      <c r="A1540" s="177">
        <v>44614</v>
      </c>
      <c r="B1540" s="82" t="s">
        <v>4070</v>
      </c>
      <c r="C1540" s="82" t="s">
        <v>250</v>
      </c>
      <c r="D1540" s="82"/>
      <c r="E1540" s="82"/>
      <c r="F1540" s="17" t="str">
        <f t="shared" si="53"/>
        <v>Đã nhận được CV</v>
      </c>
      <c r="G1540" s="147" t="s">
        <v>5742</v>
      </c>
      <c r="H1540" s="208">
        <v>358508400</v>
      </c>
      <c r="I1540" s="148"/>
      <c r="J1540" s="150"/>
      <c r="K1540" s="147"/>
      <c r="L1540" s="152" t="str">
        <f ca="1">IFERROR(__xludf.DUMMYFUNCTION("if(or(countifs($H$3:H459,H459)&gt;1, countifs($I$3:I459,I459)&gt;1),""Trùng"",if(or(COUNTIFS('Data tổng'!$I:$I,$I459)&gt;1,COUNTIFS('Data tổng'!$H:$H,$H459)&gt;1),""Trùng ""&amp;FILTER('Data tổng'!$B:$B,'Data tổng'!$I:$I=$I459,'Data tổng'!$B:$B&lt;&gt;$B459),""ok""))"),"ok")</f>
        <v>ok</v>
      </c>
      <c r="M1540" s="147" t="s">
        <v>112</v>
      </c>
      <c r="N1540" s="82" t="s">
        <v>5643</v>
      </c>
      <c r="O1540" s="82"/>
      <c r="P1540" s="82"/>
      <c r="Q1540" s="82"/>
      <c r="R1540" s="82"/>
      <c r="S1540" s="82"/>
      <c r="T1540" s="82"/>
      <c r="U1540" s="153" t="s">
        <v>5743</v>
      </c>
      <c r="V1540" s="154"/>
      <c r="W1540" s="82"/>
      <c r="X1540" s="155"/>
      <c r="Y1540" s="160"/>
      <c r="Z1540" s="82"/>
      <c r="AA1540" s="82"/>
      <c r="AB1540" s="82"/>
      <c r="AC1540" s="82"/>
      <c r="AD1540" s="82"/>
      <c r="AE1540" s="82"/>
      <c r="AF1540" s="82"/>
      <c r="AG1540" s="82"/>
    </row>
    <row r="1541" spans="1:33" ht="38.5">
      <c r="A1541" s="177">
        <v>44614</v>
      </c>
      <c r="B1541" s="82" t="s">
        <v>4070</v>
      </c>
      <c r="C1541" s="82" t="s">
        <v>250</v>
      </c>
      <c r="D1541" s="82"/>
      <c r="E1541" s="82"/>
      <c r="F1541" s="17" t="str">
        <f t="shared" si="53"/>
        <v>Đã nhận được CV</v>
      </c>
      <c r="G1541" s="147" t="s">
        <v>5744</v>
      </c>
      <c r="H1541" s="208">
        <v>855684887</v>
      </c>
      <c r="I1541" s="148"/>
      <c r="J1541" s="150"/>
      <c r="K1541" s="147"/>
      <c r="L1541" s="152" t="str">
        <f ca="1">IFERROR(__xludf.DUMMYFUNCTION("if(or(countifs($H$3:H460,H460)&gt;1, countifs($I$3:I460,I460)&gt;1),""Trùng"",if(or(COUNTIFS('Data tổng'!$I:$I,$I460)&gt;1,COUNTIFS('Data tổng'!$H:$H,$H460)&gt;1),""Trùng ""&amp;FILTER('Data tổng'!$B:$B,'Data tổng'!$I:$I=$I460,'Data tổng'!$B:$B&lt;&gt;$B460),""ok""))"),"ok")</f>
        <v>ok</v>
      </c>
      <c r="M1541" s="147" t="s">
        <v>112</v>
      </c>
      <c r="N1541" s="82" t="s">
        <v>5643</v>
      </c>
      <c r="O1541" s="82"/>
      <c r="P1541" s="82"/>
      <c r="Q1541" s="82"/>
      <c r="R1541" s="82"/>
      <c r="S1541" s="82"/>
      <c r="T1541" s="82"/>
      <c r="U1541" s="153" t="s">
        <v>5745</v>
      </c>
      <c r="V1541" s="154"/>
      <c r="W1541" s="82"/>
      <c r="X1541" s="155"/>
      <c r="Y1541" s="160"/>
      <c r="Z1541" s="82"/>
      <c r="AA1541" s="82"/>
      <c r="AB1541" s="82"/>
      <c r="AC1541" s="82"/>
      <c r="AD1541" s="82"/>
      <c r="AE1541" s="82"/>
      <c r="AF1541" s="82"/>
      <c r="AG1541" s="82"/>
    </row>
    <row r="1542" spans="1:33" ht="76">
      <c r="A1542" s="177">
        <v>44614</v>
      </c>
      <c r="B1542" s="82" t="s">
        <v>4070</v>
      </c>
      <c r="C1542" s="82" t="s">
        <v>250</v>
      </c>
      <c r="D1542" s="82"/>
      <c r="E1542" s="82"/>
      <c r="F1542" s="17" t="str">
        <f t="shared" ref="F1542:F1605" si="54">IF(G1542="","",IF(AE1542="Yes", "Đã onboard", IF(AE1542="No", "Không onboard", IF(AC1542="Yes", "Đồng ý offer", IF(AC1542="Consider", "Cân nhắc offer",IF(AC1542="No", "Từ chối offer", IF(AA1542="Pass", "Pass Phỏng vấn", IF(AA1542="Fail", "Fail Phỏng vấn", IF(AA1542="Cancel", "Hủy Phỏng vấn", IF(AA1542="Reject", "Từ chối Phỏng vấn", IF(AA1542="Consider", "Cân nhắc KQ PV", IF(AND(X1542&lt;&gt;"",AA1542="",W1542="Pass"), "Có lịch PV",IF(W1542="Pass","Pass CV",IF(W1542="Fail","Fail CV",IF(W1542="Reject","Từ chối ứng tuyển", IF(W1542="Consider","Cân nhắc CV","Đã nhận được CV"))))))))))))))))</f>
        <v>Đã nhận được CV</v>
      </c>
      <c r="G1542" s="147" t="s">
        <v>5746</v>
      </c>
      <c r="H1542" s="208">
        <v>379397587</v>
      </c>
      <c r="I1542" s="148"/>
      <c r="J1542" s="150"/>
      <c r="K1542" s="147"/>
      <c r="L1542" s="152" t="str">
        <f ca="1">IFERROR(__xludf.DUMMYFUNCTION("if(or(countifs($H$3:H461,H461)&gt;1, countifs($I$3:I461,I461)&gt;1),""Trùng"",if(or(COUNTIFS('Data tổng'!$I:$I,$I461)&gt;1,COUNTIFS('Data tổng'!$H:$H,$H461)&gt;1),""Trùng ""&amp;FILTER('Data tổng'!$B:$B,'Data tổng'!$I:$I=$I461,'Data tổng'!$B:$B&lt;&gt;$B461),""ok""))"),"ok")</f>
        <v>ok</v>
      </c>
      <c r="M1542" s="147" t="s">
        <v>112</v>
      </c>
      <c r="N1542" s="82" t="s">
        <v>5643</v>
      </c>
      <c r="O1542" s="82"/>
      <c r="P1542" s="82"/>
      <c r="Q1542" s="82"/>
      <c r="R1542" s="82"/>
      <c r="S1542" s="82"/>
      <c r="T1542" s="82"/>
      <c r="U1542" s="153" t="s">
        <v>5747</v>
      </c>
      <c r="V1542" s="154"/>
      <c r="W1542" s="82"/>
      <c r="X1542" s="155"/>
      <c r="Y1542" s="160"/>
      <c r="Z1542" s="82"/>
      <c r="AA1542" s="82"/>
      <c r="AB1542" s="82"/>
      <c r="AC1542" s="82"/>
      <c r="AD1542" s="82"/>
      <c r="AE1542" s="82"/>
      <c r="AF1542" s="82"/>
      <c r="AG1542" s="82"/>
    </row>
    <row r="1543" spans="1:33" ht="26">
      <c r="A1543" s="177">
        <v>44614</v>
      </c>
      <c r="B1543" s="82" t="s">
        <v>4070</v>
      </c>
      <c r="C1543" s="82" t="s">
        <v>250</v>
      </c>
      <c r="D1543" s="82"/>
      <c r="E1543" s="82"/>
      <c r="F1543" s="17" t="str">
        <f t="shared" si="54"/>
        <v>Đã nhận được CV</v>
      </c>
      <c r="G1543" s="147" t="s">
        <v>5748</v>
      </c>
      <c r="H1543" s="208">
        <v>363025319</v>
      </c>
      <c r="I1543" s="148"/>
      <c r="J1543" s="150"/>
      <c r="K1543" s="147"/>
      <c r="L1543" s="152" t="str">
        <f ca="1">IFERROR(__xludf.DUMMYFUNCTION("if(or(countifs($H$3:H462,H462)&gt;1, countifs($I$3:I462,I462)&gt;1),""Trùng"",if(or(COUNTIFS('Data tổng'!$I:$I,$I462)&gt;1,COUNTIFS('Data tổng'!$H:$H,$H462)&gt;1),""Trùng ""&amp;FILTER('Data tổng'!$B:$B,'Data tổng'!$I:$I=$I462,'Data tổng'!$B:$B&lt;&gt;$B462),""ok""))"),"ok")</f>
        <v>ok</v>
      </c>
      <c r="M1543" s="147" t="s">
        <v>112</v>
      </c>
      <c r="N1543" s="82" t="s">
        <v>5643</v>
      </c>
      <c r="O1543" s="82"/>
      <c r="P1543" s="82"/>
      <c r="Q1543" s="82"/>
      <c r="R1543" s="82"/>
      <c r="S1543" s="82"/>
      <c r="T1543" s="82"/>
      <c r="U1543" s="153" t="s">
        <v>5749</v>
      </c>
      <c r="V1543" s="154"/>
      <c r="W1543" s="82"/>
      <c r="X1543" s="155"/>
      <c r="Y1543" s="160"/>
      <c r="Z1543" s="82"/>
      <c r="AA1543" s="82"/>
      <c r="AB1543" s="82"/>
      <c r="AC1543" s="82"/>
      <c r="AD1543" s="82"/>
      <c r="AE1543" s="82"/>
      <c r="AF1543" s="82"/>
      <c r="AG1543" s="82"/>
    </row>
    <row r="1544" spans="1:33" ht="38.5">
      <c r="A1544" s="177">
        <v>44614</v>
      </c>
      <c r="B1544" s="82" t="s">
        <v>4070</v>
      </c>
      <c r="C1544" s="82" t="s">
        <v>250</v>
      </c>
      <c r="D1544" s="82"/>
      <c r="E1544" s="82"/>
      <c r="F1544" s="17" t="str">
        <f t="shared" si="54"/>
        <v>Đã nhận được CV</v>
      </c>
      <c r="G1544" s="237" t="s">
        <v>5750</v>
      </c>
      <c r="H1544" s="208">
        <v>329394899</v>
      </c>
      <c r="I1544" s="148"/>
      <c r="J1544" s="160"/>
      <c r="K1544" s="147"/>
      <c r="L1544" s="152" t="str">
        <f ca="1">IFERROR(__xludf.DUMMYFUNCTION("if(or(countifs($H$3:H463,H463)&gt;1, countifs($I$3:I463,I463)&gt;1),""Trùng"",if(or(COUNTIFS('Data tổng'!$I:$I,$I463)&gt;1,COUNTIFS('Data tổng'!$H:$H,$H463)&gt;1),""Trùng ""&amp;FILTER('Data tổng'!$B:$B,'Data tổng'!$I:$I=$I463,'Data tổng'!$B:$B&lt;&gt;$B463),""ok""))"),"ok")</f>
        <v>ok</v>
      </c>
      <c r="M1544" s="147" t="s">
        <v>112</v>
      </c>
      <c r="N1544" s="82" t="s">
        <v>5643</v>
      </c>
      <c r="O1544" s="82"/>
      <c r="P1544" s="82"/>
      <c r="Q1544" s="82"/>
      <c r="R1544" s="82"/>
      <c r="S1544" s="82"/>
      <c r="T1544" s="82"/>
      <c r="U1544" s="153" t="s">
        <v>5749</v>
      </c>
      <c r="V1544" s="154"/>
      <c r="W1544" s="82"/>
      <c r="X1544" s="155"/>
      <c r="Y1544" s="160"/>
      <c r="Z1544" s="82"/>
      <c r="AA1544" s="82"/>
      <c r="AB1544" s="82"/>
      <c r="AC1544" s="82"/>
      <c r="AD1544" s="82"/>
      <c r="AE1544" s="82"/>
      <c r="AF1544" s="82"/>
      <c r="AG1544" s="82"/>
    </row>
    <row r="1545" spans="1:33" ht="38.5">
      <c r="A1545" s="177">
        <v>44614</v>
      </c>
      <c r="B1545" s="82" t="s">
        <v>4070</v>
      </c>
      <c r="C1545" s="82" t="s">
        <v>250</v>
      </c>
      <c r="D1545" s="82"/>
      <c r="E1545" s="82"/>
      <c r="F1545" s="17" t="str">
        <f t="shared" si="54"/>
        <v>Đã nhận được CV</v>
      </c>
      <c r="G1545" s="240" t="s">
        <v>5751</v>
      </c>
      <c r="H1545" s="208">
        <v>936235068</v>
      </c>
      <c r="I1545" s="148"/>
      <c r="J1545" s="160"/>
      <c r="K1545" s="147"/>
      <c r="L1545" s="152" t="str">
        <f ca="1">IFERROR(__xludf.DUMMYFUNCTION("if(or(countifs($H$3:H464,H464)&gt;1, countifs($I$3:I464,I464)&gt;1),""Trùng"",if(or(COUNTIFS('Data tổng'!$I:$I,$I464)&gt;1,COUNTIFS('Data tổng'!$H:$H,$H464)&gt;1),""Trùng ""&amp;FILTER('Data tổng'!$B:$B,'Data tổng'!$I:$I=$I464,'Data tổng'!$B:$B&lt;&gt;$B464),""ok""))"),"ok")</f>
        <v>ok</v>
      </c>
      <c r="M1545" s="147" t="s">
        <v>112</v>
      </c>
      <c r="N1545" s="82" t="s">
        <v>5643</v>
      </c>
      <c r="O1545" s="82"/>
      <c r="P1545" s="82"/>
      <c r="Q1545" s="82"/>
      <c r="R1545" s="82"/>
      <c r="S1545" s="82"/>
      <c r="T1545" s="82"/>
      <c r="U1545" s="153" t="s">
        <v>5752</v>
      </c>
      <c r="V1545" s="154"/>
      <c r="W1545" s="82"/>
      <c r="X1545" s="155"/>
      <c r="Y1545" s="160"/>
      <c r="Z1545" s="82"/>
      <c r="AA1545" s="82"/>
      <c r="AB1545" s="82"/>
      <c r="AC1545" s="82"/>
      <c r="AD1545" s="82"/>
      <c r="AE1545" s="82"/>
      <c r="AF1545" s="82"/>
      <c r="AG1545" s="82"/>
    </row>
    <row r="1546" spans="1:33" ht="113.5">
      <c r="A1546" s="177">
        <v>44614</v>
      </c>
      <c r="B1546" s="82" t="s">
        <v>4070</v>
      </c>
      <c r="C1546" s="82" t="s">
        <v>250</v>
      </c>
      <c r="D1546" s="82"/>
      <c r="E1546" s="82"/>
      <c r="F1546" s="17" t="str">
        <f t="shared" si="54"/>
        <v>Đã nhận được CV</v>
      </c>
      <c r="G1546" s="162" t="s">
        <v>5753</v>
      </c>
      <c r="H1546" s="208">
        <v>363533836</v>
      </c>
      <c r="I1546" s="148"/>
      <c r="J1546" s="160"/>
      <c r="K1546" s="147"/>
      <c r="L1546" s="152" t="str">
        <f ca="1">IFERROR(__xludf.DUMMYFUNCTION("if(or(countifs($H$3:H465,H465)&gt;1, countifs($I$3:I465,I465)&gt;1),""Trùng"",if(or(COUNTIFS('Data tổng'!$I:$I,$I465)&gt;1,COUNTIFS('Data tổng'!$H:$H,$H465)&gt;1),""Trùng ""&amp;FILTER('Data tổng'!$B:$B,'Data tổng'!$I:$I=$I465,'Data tổng'!$B:$B&lt;&gt;$B465),""ok""))"),"ok")</f>
        <v>ok</v>
      </c>
      <c r="M1546" s="147" t="s">
        <v>112</v>
      </c>
      <c r="N1546" s="82" t="s">
        <v>5643</v>
      </c>
      <c r="O1546" s="82"/>
      <c r="P1546" s="82"/>
      <c r="Q1546" s="82"/>
      <c r="R1546" s="82"/>
      <c r="S1546" s="82"/>
      <c r="T1546" s="82"/>
      <c r="U1546" s="153" t="s">
        <v>5754</v>
      </c>
      <c r="V1546" s="154"/>
      <c r="W1546" s="82"/>
      <c r="X1546" s="155"/>
      <c r="Y1546" s="160"/>
      <c r="Z1546" s="82"/>
      <c r="AA1546" s="82"/>
      <c r="AB1546" s="82"/>
      <c r="AC1546" s="82"/>
      <c r="AD1546" s="82"/>
      <c r="AE1546" s="82"/>
      <c r="AF1546" s="82"/>
      <c r="AG1546" s="82"/>
    </row>
    <row r="1547" spans="1:33" ht="38.5">
      <c r="A1547" s="177">
        <v>44614</v>
      </c>
      <c r="B1547" s="82" t="s">
        <v>4070</v>
      </c>
      <c r="C1547" s="82" t="s">
        <v>250</v>
      </c>
      <c r="D1547" s="82"/>
      <c r="E1547" s="82"/>
      <c r="F1547" s="17" t="str">
        <f t="shared" si="54"/>
        <v>Đã nhận được CV</v>
      </c>
      <c r="G1547" s="162" t="s">
        <v>5755</v>
      </c>
      <c r="H1547" s="208">
        <v>941219111</v>
      </c>
      <c r="I1547" s="148"/>
      <c r="J1547" s="160"/>
      <c r="K1547" s="147"/>
      <c r="L1547" s="152" t="str">
        <f ca="1">IFERROR(__xludf.DUMMYFUNCTION("if(or(countifs($H$3:H466,H466)&gt;1, countifs($I$3:I466,I466)&gt;1),""Trùng"",if(or(COUNTIFS('Data tổng'!$I:$I,$I466)&gt;1,COUNTIFS('Data tổng'!$H:$H,$H466)&gt;1),""Trùng ""&amp;FILTER('Data tổng'!$B:$B,'Data tổng'!$I:$I=$I466,'Data tổng'!$B:$B&lt;&gt;$B466),""ok""))"),"ok")</f>
        <v>ok</v>
      </c>
      <c r="M1547" s="147" t="s">
        <v>112</v>
      </c>
      <c r="N1547" s="82" t="s">
        <v>5643</v>
      </c>
      <c r="O1547" s="82"/>
      <c r="P1547" s="82"/>
      <c r="Q1547" s="82"/>
      <c r="R1547" s="82"/>
      <c r="S1547" s="82"/>
      <c r="T1547" s="82"/>
      <c r="U1547" s="153" t="s">
        <v>5756</v>
      </c>
      <c r="V1547" s="154"/>
      <c r="W1547" s="82"/>
      <c r="X1547" s="155"/>
      <c r="Y1547" s="160"/>
      <c r="Z1547" s="82"/>
      <c r="AA1547" s="82"/>
      <c r="AB1547" s="82"/>
      <c r="AC1547" s="82"/>
      <c r="AD1547" s="82"/>
      <c r="AE1547" s="82"/>
      <c r="AF1547" s="82"/>
      <c r="AG1547" s="82"/>
    </row>
    <row r="1548" spans="1:33" ht="26">
      <c r="A1548" s="177">
        <v>44614</v>
      </c>
      <c r="B1548" s="82" t="s">
        <v>4070</v>
      </c>
      <c r="C1548" s="82" t="s">
        <v>250</v>
      </c>
      <c r="D1548" s="82"/>
      <c r="E1548" s="82"/>
      <c r="F1548" s="17" t="str">
        <f t="shared" si="54"/>
        <v>Đã nhận được CV</v>
      </c>
      <c r="G1548" s="162" t="s">
        <v>4966</v>
      </c>
      <c r="H1548" s="208">
        <v>905756758</v>
      </c>
      <c r="I1548" s="148"/>
      <c r="J1548" s="160"/>
      <c r="K1548" s="147"/>
      <c r="L1548" s="152" t="str">
        <f ca="1">IFERROR(__xludf.DUMMYFUNCTION("if(or(countifs($H$3:H467,H467)&gt;1, countifs($I$3:I467,I467)&gt;1),""Trùng"",if(or(COUNTIFS('Data tổng'!$I:$I,$I467)&gt;1,COUNTIFS('Data tổng'!$H:$H,$H467)&gt;1),""Trùng ""&amp;FILTER('Data tổng'!$B:$B,'Data tổng'!$I:$I=$I467,'Data tổng'!$B:$B&lt;&gt;$B467),""ok""))"),"ok")</f>
        <v>ok</v>
      </c>
      <c r="M1548" s="147" t="s">
        <v>112</v>
      </c>
      <c r="N1548" s="82" t="s">
        <v>5643</v>
      </c>
      <c r="O1548" s="82"/>
      <c r="P1548" s="82"/>
      <c r="Q1548" s="82"/>
      <c r="R1548" s="82"/>
      <c r="S1548" s="82"/>
      <c r="T1548" s="82"/>
      <c r="U1548" s="153"/>
      <c r="V1548" s="154"/>
      <c r="W1548" s="82"/>
      <c r="X1548" s="155"/>
      <c r="Y1548" s="160"/>
      <c r="Z1548" s="82"/>
      <c r="AA1548" s="82"/>
      <c r="AB1548" s="82"/>
      <c r="AC1548" s="82"/>
      <c r="AD1548" s="82"/>
      <c r="AE1548" s="82"/>
      <c r="AF1548" s="82"/>
      <c r="AG1548" s="82"/>
    </row>
    <row r="1549" spans="1:33" ht="176">
      <c r="A1549" s="177">
        <v>44614</v>
      </c>
      <c r="B1549" s="82" t="s">
        <v>4070</v>
      </c>
      <c r="C1549" s="82" t="s">
        <v>250</v>
      </c>
      <c r="D1549" s="82" t="s">
        <v>79</v>
      </c>
      <c r="E1549" s="82"/>
      <c r="F1549" s="17" t="str">
        <f t="shared" si="54"/>
        <v>Đã onboard</v>
      </c>
      <c r="G1549" s="147" t="s">
        <v>5757</v>
      </c>
      <c r="H1549" s="208">
        <v>974912418</v>
      </c>
      <c r="I1549" s="148" t="s">
        <v>5758</v>
      </c>
      <c r="J1549" s="160">
        <v>1996</v>
      </c>
      <c r="K1549" s="232" t="s">
        <v>5759</v>
      </c>
      <c r="L1549" s="152" t="str">
        <f ca="1">IFERROR(__xludf.DUMMYFUNCTION("if(or(countifs($H$3:H468,H468)&gt;1, countifs($I$3:I468,I468)&gt;1),""Trùng"",if(or(COUNTIFS('Data tổng'!$I:$I,$I468)&gt;1,COUNTIFS('Data tổng'!$H:$H,$H468)&gt;1),""Trùng ""&amp;FILTER('Data tổng'!$B:$B,'Data tổng'!$I:$I=$I468,'Data tổng'!$B:$B&lt;&gt;$B468),""ok""))"),"ok")</f>
        <v>ok</v>
      </c>
      <c r="M1549" s="147" t="s">
        <v>40</v>
      </c>
      <c r="N1549" s="82" t="s">
        <v>243</v>
      </c>
      <c r="O1549" s="82"/>
      <c r="P1549" s="82"/>
      <c r="Q1549" s="82"/>
      <c r="R1549" s="82"/>
      <c r="S1549" s="82"/>
      <c r="T1549" s="82"/>
      <c r="U1549" s="237" t="s">
        <v>5760</v>
      </c>
      <c r="V1549" s="154"/>
      <c r="W1549" s="82" t="s">
        <v>57</v>
      </c>
      <c r="X1549" s="155">
        <v>44622</v>
      </c>
      <c r="Y1549" s="156">
        <v>0.45833333333333331</v>
      </c>
      <c r="Z1549" s="82" t="s">
        <v>5643</v>
      </c>
      <c r="AA1549" s="82" t="s">
        <v>57</v>
      </c>
      <c r="AB1549" s="164">
        <v>44622</v>
      </c>
      <c r="AC1549" s="82" t="s">
        <v>65</v>
      </c>
      <c r="AD1549" s="164">
        <v>44630</v>
      </c>
      <c r="AE1549" s="82" t="s">
        <v>65</v>
      </c>
      <c r="AF1549" s="82" t="s">
        <v>1746</v>
      </c>
      <c r="AG1549" s="165">
        <v>14000000</v>
      </c>
    </row>
    <row r="1550" spans="1:33" ht="326">
      <c r="A1550" s="177">
        <v>44614</v>
      </c>
      <c r="B1550" s="82" t="s">
        <v>4070</v>
      </c>
      <c r="C1550" s="82" t="s">
        <v>78</v>
      </c>
      <c r="D1550" s="82" t="s">
        <v>79</v>
      </c>
      <c r="E1550" s="82"/>
      <c r="F1550" s="17" t="str">
        <f t="shared" si="54"/>
        <v>Fail Phỏng vấn</v>
      </c>
      <c r="G1550" s="147" t="s">
        <v>5761</v>
      </c>
      <c r="H1550" s="208">
        <v>397656345</v>
      </c>
      <c r="I1550" s="149" t="s">
        <v>5762</v>
      </c>
      <c r="J1550" s="150"/>
      <c r="K1550" s="232" t="s">
        <v>5763</v>
      </c>
      <c r="L1550" s="152" t="str">
        <f ca="1">IFERROR(__xludf.DUMMYFUNCTION("if(or(countifs($H$3:H469,H469)&gt;1, countifs($I$3:I469,I469)&gt;1),""Trùng"",if(or(COUNTIFS('Data tổng'!$I:$I,$I469)&gt;1,COUNTIFS('Data tổng'!$H:$H,$H469)&gt;1),""Trùng ""&amp;FILTER('Data tổng'!$B:$B,'Data tổng'!$I:$I=$I469,'Data tổng'!$B:$B&lt;&gt;$B469),""ok""))"),"ok")</f>
        <v>ok</v>
      </c>
      <c r="M1550" s="147" t="s">
        <v>112</v>
      </c>
      <c r="N1550" s="82" t="s">
        <v>2924</v>
      </c>
      <c r="O1550" s="82"/>
      <c r="P1550" s="82"/>
      <c r="Q1550" s="82"/>
      <c r="R1550" s="82"/>
      <c r="S1550" s="82"/>
      <c r="T1550" s="82"/>
      <c r="U1550" s="237" t="s">
        <v>5764</v>
      </c>
      <c r="V1550" s="154">
        <v>44614</v>
      </c>
      <c r="W1550" s="82" t="s">
        <v>57</v>
      </c>
      <c r="X1550" s="155">
        <v>44615</v>
      </c>
      <c r="Y1550" s="156">
        <v>0.70833333333333337</v>
      </c>
      <c r="Z1550" s="82" t="s">
        <v>5765</v>
      </c>
      <c r="AA1550" s="82" t="s">
        <v>47</v>
      </c>
      <c r="AB1550" s="82"/>
      <c r="AC1550" s="82"/>
      <c r="AD1550" s="82"/>
      <c r="AE1550" s="82"/>
      <c r="AF1550" s="82"/>
      <c r="AG1550" s="82"/>
    </row>
    <row r="1551" spans="1:33" ht="38.5">
      <c r="A1551" s="177">
        <v>44614</v>
      </c>
      <c r="B1551" s="82" t="s">
        <v>4070</v>
      </c>
      <c r="C1551" s="82" t="s">
        <v>78</v>
      </c>
      <c r="D1551" s="82" t="s">
        <v>79</v>
      </c>
      <c r="E1551" s="82"/>
      <c r="F1551" s="17" t="str">
        <f t="shared" si="54"/>
        <v>Fail Phỏng vấn</v>
      </c>
      <c r="G1551" s="147" t="s">
        <v>5766</v>
      </c>
      <c r="H1551" s="208">
        <v>386356940</v>
      </c>
      <c r="I1551" s="149" t="s">
        <v>5767</v>
      </c>
      <c r="J1551" s="150"/>
      <c r="K1551" s="128" t="s">
        <v>5768</v>
      </c>
      <c r="L1551" s="152" t="str">
        <f ca="1">IFERROR(__xludf.DUMMYFUNCTION("if(or(countifs($H$3:H470,H470)&gt;1, countifs($I$3:I470,I470)&gt;1),""Trùng"",if(or(COUNTIFS('Data tổng'!$I:$I,$I470)&gt;1,COUNTIFS('Data tổng'!$H:$H,$H470)&gt;1),""Trùng ""&amp;FILTER('Data tổng'!$B:$B,'Data tổng'!$I:$I=$I470,'Data tổng'!$B:$B&lt;&gt;$B470),""ok""))"),"ok")</f>
        <v>ok</v>
      </c>
      <c r="M1551" s="147" t="s">
        <v>112</v>
      </c>
      <c r="N1551" s="82" t="s">
        <v>5769</v>
      </c>
      <c r="O1551" s="82"/>
      <c r="P1551" s="82"/>
      <c r="Q1551" s="82"/>
      <c r="R1551" s="82"/>
      <c r="S1551" s="82"/>
      <c r="T1551" s="82"/>
      <c r="U1551" s="232" t="s">
        <v>5770</v>
      </c>
      <c r="V1551" s="154"/>
      <c r="W1551" s="82" t="s">
        <v>57</v>
      </c>
      <c r="X1551" s="155">
        <v>44617</v>
      </c>
      <c r="Y1551" s="156">
        <v>0.75</v>
      </c>
      <c r="Z1551" s="82" t="s">
        <v>1739</v>
      </c>
      <c r="AA1551" s="82" t="s">
        <v>47</v>
      </c>
      <c r="AB1551" s="82"/>
      <c r="AC1551" s="82"/>
      <c r="AD1551" s="82"/>
      <c r="AE1551" s="82"/>
      <c r="AF1551" s="82"/>
      <c r="AG1551" s="82"/>
    </row>
    <row r="1552" spans="1:33" ht="409.6">
      <c r="A1552" s="177">
        <v>44614</v>
      </c>
      <c r="B1552" s="82" t="s">
        <v>4070</v>
      </c>
      <c r="C1552" s="82" t="s">
        <v>1834</v>
      </c>
      <c r="D1552" s="82" t="s">
        <v>417</v>
      </c>
      <c r="E1552" s="82"/>
      <c r="F1552" s="17" t="str">
        <f t="shared" si="54"/>
        <v>Từ chối offer</v>
      </c>
      <c r="G1552" s="147" t="s">
        <v>5771</v>
      </c>
      <c r="H1552" s="208">
        <v>962527067</v>
      </c>
      <c r="I1552" s="148" t="s">
        <v>5772</v>
      </c>
      <c r="J1552" s="150"/>
      <c r="K1552" s="232" t="s">
        <v>5773</v>
      </c>
      <c r="L1552" s="152" t="str">
        <f ca="1">IFERROR(__xludf.DUMMYFUNCTION("if(or(countifs($H$3:H471,H471)&gt;1, countifs($I$3:I471,I471)&gt;1),""Trùng"",if(or(COUNTIFS('Data tổng'!$I:$I,$I471)&gt;1,COUNTIFS('Data tổng'!$H:$H,$H471)&gt;1),""Trùng ""&amp;FILTER('Data tổng'!$B:$B,'Data tổng'!$I:$I=$I471,'Data tổng'!$B:$B&lt;&gt;$B471),""ok""))"),"ok")</f>
        <v>ok</v>
      </c>
      <c r="M1552" s="147" t="s">
        <v>83</v>
      </c>
      <c r="N1552" s="82" t="s">
        <v>84</v>
      </c>
      <c r="O1552" s="82"/>
      <c r="P1552" s="82"/>
      <c r="Q1552" s="82"/>
      <c r="R1552" s="82"/>
      <c r="S1552" s="82"/>
      <c r="T1552" s="82"/>
      <c r="U1552" s="237" t="s">
        <v>5774</v>
      </c>
      <c r="V1552" s="154">
        <v>44615</v>
      </c>
      <c r="W1552" s="82" t="s">
        <v>57</v>
      </c>
      <c r="X1552" s="155">
        <v>44617</v>
      </c>
      <c r="Y1552" s="156">
        <v>0.70833333333333337</v>
      </c>
      <c r="Z1552" s="82" t="s">
        <v>682</v>
      </c>
      <c r="AA1552" s="82" t="s">
        <v>57</v>
      </c>
      <c r="AB1552" s="164">
        <v>44623</v>
      </c>
      <c r="AC1552" s="82" t="s">
        <v>128</v>
      </c>
      <c r="AD1552" s="82"/>
      <c r="AE1552" s="82"/>
      <c r="AF1552" s="82"/>
      <c r="AG1552" s="82"/>
    </row>
    <row r="1553" spans="1:33" ht="188.5">
      <c r="A1553" s="177">
        <v>44614</v>
      </c>
      <c r="B1553" s="82" t="s">
        <v>4070</v>
      </c>
      <c r="C1553" s="82" t="s">
        <v>163</v>
      </c>
      <c r="D1553" s="82" t="s">
        <v>417</v>
      </c>
      <c r="E1553" s="82"/>
      <c r="F1553" s="17" t="str">
        <f t="shared" si="54"/>
        <v>Đã onboard</v>
      </c>
      <c r="G1553" s="147" t="s">
        <v>5775</v>
      </c>
      <c r="H1553" s="208">
        <v>946924893</v>
      </c>
      <c r="I1553" s="172" t="s">
        <v>5776</v>
      </c>
      <c r="J1553" s="160"/>
      <c r="K1553" s="232" t="s">
        <v>5777</v>
      </c>
      <c r="L1553" s="152" t="str">
        <f ca="1">IFERROR(__xludf.DUMMYFUNCTION("if(or(countifs($H$3:H472,H472)&gt;1, countifs($I$3:I472,I472)&gt;1),""Trùng"",if(or(COUNTIFS('Data tổng'!$I:$I,$I472)&gt;1,COUNTIFS('Data tổng'!$H:$H,$H472)&gt;1),""Trùng ""&amp;FILTER('Data tổng'!$B:$B,'Data tổng'!$I:$I=$I472,'Data tổng'!$B:$B&lt;&gt;$B472),""ok""))"),"ok")</f>
        <v>ok</v>
      </c>
      <c r="M1553" s="147" t="s">
        <v>112</v>
      </c>
      <c r="N1553" s="241" t="s">
        <v>5778</v>
      </c>
      <c r="O1553" s="82"/>
      <c r="P1553" s="82"/>
      <c r="Q1553" s="82"/>
      <c r="R1553" s="82"/>
      <c r="S1553" s="82"/>
      <c r="T1553" s="82"/>
      <c r="U1553" s="237" t="s">
        <v>5779</v>
      </c>
      <c r="V1553" s="154"/>
      <c r="W1553" s="82" t="s">
        <v>57</v>
      </c>
      <c r="X1553" s="155">
        <v>44621</v>
      </c>
      <c r="Y1553" s="156">
        <v>0.58333333333333337</v>
      </c>
      <c r="Z1553" s="82" t="s">
        <v>5780</v>
      </c>
      <c r="AA1553" s="82" t="s">
        <v>57</v>
      </c>
      <c r="AB1553" s="164">
        <v>44625</v>
      </c>
      <c r="AC1553" s="82" t="s">
        <v>65</v>
      </c>
      <c r="AD1553" s="164">
        <v>44635</v>
      </c>
      <c r="AE1553" s="82" t="s">
        <v>65</v>
      </c>
      <c r="AF1553" s="82" t="s">
        <v>1746</v>
      </c>
      <c r="AG1553" s="165">
        <v>30000000</v>
      </c>
    </row>
    <row r="1554" spans="1:33" ht="409.6">
      <c r="A1554" s="177">
        <v>44616</v>
      </c>
      <c r="B1554" s="82" t="s">
        <v>4070</v>
      </c>
      <c r="C1554" s="82" t="s">
        <v>456</v>
      </c>
      <c r="D1554" s="82" t="s">
        <v>417</v>
      </c>
      <c r="E1554" s="82"/>
      <c r="F1554" s="17" t="str">
        <f t="shared" si="54"/>
        <v>Đã nhận được CV</v>
      </c>
      <c r="G1554" s="147" t="s">
        <v>5781</v>
      </c>
      <c r="H1554" s="208">
        <v>984306969</v>
      </c>
      <c r="I1554" s="149" t="s">
        <v>5782</v>
      </c>
      <c r="J1554" s="160"/>
      <c r="K1554" s="232" t="s">
        <v>5783</v>
      </c>
      <c r="L1554" s="152" t="str">
        <f ca="1">IFERROR(__xludf.DUMMYFUNCTION("if(or(countifs($H$3:H473,H473)&gt;1, countifs($I$3:I473,I473)&gt;1),""Trùng"",if(or(COUNTIFS('Data tổng'!$I:$I,$I473)&gt;1,COUNTIFS('Data tổng'!$H:$H,$H473)&gt;1),""Trùng ""&amp;FILTER('Data tổng'!$B:$B,'Data tổng'!$I:$I=$I473,'Data tổng'!$B:$B&lt;&gt;$B473),""ok""))"),"ok")</f>
        <v>ok</v>
      </c>
      <c r="M1554" s="147" t="s">
        <v>83</v>
      </c>
      <c r="N1554" s="82" t="s">
        <v>84</v>
      </c>
      <c r="O1554" s="82"/>
      <c r="P1554" s="82"/>
      <c r="Q1554" s="82"/>
      <c r="R1554" s="82"/>
      <c r="S1554" s="82"/>
      <c r="T1554" s="82"/>
      <c r="U1554" s="153" t="s">
        <v>5784</v>
      </c>
      <c r="V1554" s="154"/>
      <c r="W1554" s="82"/>
      <c r="X1554" s="155"/>
      <c r="Y1554" s="160"/>
      <c r="Z1554" s="82"/>
      <c r="AA1554" s="82"/>
      <c r="AB1554" s="82"/>
      <c r="AC1554" s="82"/>
      <c r="AD1554" s="82"/>
      <c r="AE1554" s="82"/>
      <c r="AF1554" s="82"/>
      <c r="AG1554" s="82"/>
    </row>
    <row r="1555" spans="1:33" ht="26.5">
      <c r="A1555" s="177">
        <v>44616</v>
      </c>
      <c r="B1555" s="82" t="s">
        <v>4070</v>
      </c>
      <c r="C1555" s="82" t="s">
        <v>250</v>
      </c>
      <c r="D1555" s="82" t="s">
        <v>417</v>
      </c>
      <c r="E1555" s="82"/>
      <c r="F1555" s="17" t="str">
        <f t="shared" si="54"/>
        <v>Đã onboard</v>
      </c>
      <c r="G1555" s="147" t="s">
        <v>5785</v>
      </c>
      <c r="H1555" s="208">
        <v>973167948</v>
      </c>
      <c r="I1555" s="148" t="s">
        <v>5786</v>
      </c>
      <c r="J1555" s="160"/>
      <c r="K1555" s="232" t="s">
        <v>5787</v>
      </c>
      <c r="L1555" s="152" t="str">
        <f ca="1">IFERROR(__xludf.DUMMYFUNCTION("if(or(countifs($H$3:H474,H474)&gt;1, countifs($I$3:I474,I474)&gt;1),""Trùng"",if(or(COUNTIFS('Data tổng'!$I:$I,$I474)&gt;1,COUNTIFS('Data tổng'!$H:$H,$H474)&gt;1),""Trùng ""&amp;FILTER('Data tổng'!$B:$B,'Data tổng'!$I:$I=$I474,'Data tổng'!$B:$B&lt;&gt;$B474),""ok""))"),"ok")</f>
        <v>ok</v>
      </c>
      <c r="M1555" s="147" t="s">
        <v>149</v>
      </c>
      <c r="N1555" s="82" t="s">
        <v>150</v>
      </c>
      <c r="O1555" s="82"/>
      <c r="P1555" s="82"/>
      <c r="Q1555" s="82"/>
      <c r="R1555" s="82"/>
      <c r="S1555" s="82"/>
      <c r="T1555" s="82"/>
      <c r="U1555" s="128" t="s">
        <v>5788</v>
      </c>
      <c r="V1555" s="154"/>
      <c r="W1555" s="82" t="s">
        <v>57</v>
      </c>
      <c r="X1555" s="155">
        <v>44616</v>
      </c>
      <c r="Y1555" s="156">
        <v>0.70833333333333337</v>
      </c>
      <c r="Z1555" s="82" t="s">
        <v>1739</v>
      </c>
      <c r="AA1555" s="82" t="s">
        <v>57</v>
      </c>
      <c r="AB1555" s="82"/>
      <c r="AC1555" s="82" t="s">
        <v>65</v>
      </c>
      <c r="AD1555" s="164">
        <v>44627</v>
      </c>
      <c r="AE1555" s="82" t="s">
        <v>65</v>
      </c>
      <c r="AF1555" s="82" t="s">
        <v>3482</v>
      </c>
      <c r="AG1555" s="165">
        <v>21000000</v>
      </c>
    </row>
    <row r="1556" spans="1:33" ht="251">
      <c r="A1556" s="177">
        <v>44616</v>
      </c>
      <c r="B1556" s="82" t="s">
        <v>4070</v>
      </c>
      <c r="C1556" s="82" t="s">
        <v>1834</v>
      </c>
      <c r="D1556" s="82" t="s">
        <v>417</v>
      </c>
      <c r="E1556" s="82"/>
      <c r="F1556" s="17" t="str">
        <f t="shared" si="54"/>
        <v>Từ chối offer</v>
      </c>
      <c r="G1556" s="147" t="s">
        <v>5789</v>
      </c>
      <c r="H1556" s="208">
        <v>383315368</v>
      </c>
      <c r="I1556" s="149" t="s">
        <v>5790</v>
      </c>
      <c r="J1556" s="160"/>
      <c r="K1556" s="232" t="s">
        <v>5791</v>
      </c>
      <c r="L1556" s="152" t="str">
        <f ca="1">IFERROR(__xludf.DUMMYFUNCTION("if(or(countifs($H$3:H475,H475)&gt;1, countifs($I$3:I475,I475)&gt;1),""Trùng"",if(or(COUNTIFS('Data tổng'!$I:$I,$I475)&gt;1,COUNTIFS('Data tổng'!$H:$H,$H475)&gt;1),""Trùng ""&amp;FILTER('Data tổng'!$B:$B,'Data tổng'!$I:$I=$I475,'Data tổng'!$B:$B&lt;&gt;$B475),""ok""))"),"ok")</f>
        <v>ok</v>
      </c>
      <c r="M1556" s="147" t="s">
        <v>83</v>
      </c>
      <c r="N1556" s="82"/>
      <c r="O1556" s="82"/>
      <c r="P1556" s="82"/>
      <c r="Q1556" s="82"/>
      <c r="R1556" s="82"/>
      <c r="S1556" s="82"/>
      <c r="T1556" s="82"/>
      <c r="U1556" s="153" t="s">
        <v>5792</v>
      </c>
      <c r="V1556" s="154"/>
      <c r="W1556" s="82" t="s">
        <v>57</v>
      </c>
      <c r="X1556" s="155">
        <v>44620</v>
      </c>
      <c r="Y1556" s="156">
        <v>0.70833333333333337</v>
      </c>
      <c r="Z1556" s="82" t="s">
        <v>682</v>
      </c>
      <c r="AA1556" s="82" t="s">
        <v>57</v>
      </c>
      <c r="AB1556" s="164">
        <v>44622</v>
      </c>
      <c r="AC1556" s="82" t="s">
        <v>128</v>
      </c>
      <c r="AD1556" s="82"/>
      <c r="AE1556" s="82"/>
      <c r="AF1556" s="82"/>
      <c r="AG1556" s="82"/>
    </row>
    <row r="1557" spans="1:33" ht="151">
      <c r="A1557" s="177">
        <v>44617</v>
      </c>
      <c r="B1557" s="82" t="s">
        <v>4070</v>
      </c>
      <c r="C1557" s="82" t="s">
        <v>250</v>
      </c>
      <c r="D1557" s="82" t="s">
        <v>1455</v>
      </c>
      <c r="E1557" s="82"/>
      <c r="F1557" s="17" t="str">
        <f t="shared" si="54"/>
        <v>Pass Phỏng vấn</v>
      </c>
      <c r="G1557" s="147" t="s">
        <v>5793</v>
      </c>
      <c r="H1557" s="208">
        <v>343780011</v>
      </c>
      <c r="I1557" s="148" t="s">
        <v>5794</v>
      </c>
      <c r="J1557" s="160"/>
      <c r="K1557" s="232" t="s">
        <v>5795</v>
      </c>
      <c r="L1557" s="152" t="str">
        <f ca="1">IFERROR(__xludf.DUMMYFUNCTION("if(or(countifs($H$3:H476,H476)&gt;1, countifs($I$3:I476,I476)&gt;1),""Trùng"",if(or(COUNTIFS('Data tổng'!$I:$I,$I476)&gt;1,COUNTIFS('Data tổng'!$H:$H,$H476)&gt;1),""Trùng ""&amp;FILTER('Data tổng'!$B:$B,'Data tổng'!$I:$I=$I476,'Data tổng'!$B:$B&lt;&gt;$B476),""ok""))"),"ok")</f>
        <v>ok</v>
      </c>
      <c r="M1557" s="147" t="s">
        <v>149</v>
      </c>
      <c r="N1557" s="82" t="s">
        <v>150</v>
      </c>
      <c r="O1557" s="82"/>
      <c r="P1557" s="82"/>
      <c r="Q1557" s="82"/>
      <c r="R1557" s="82"/>
      <c r="S1557" s="82"/>
      <c r="T1557" s="82"/>
      <c r="U1557" s="242" t="s">
        <v>5796</v>
      </c>
      <c r="V1557" s="154"/>
      <c r="W1557" s="82" t="s">
        <v>57</v>
      </c>
      <c r="X1557" s="155">
        <v>44620</v>
      </c>
      <c r="Y1557" s="156">
        <v>0.70833333333333337</v>
      </c>
      <c r="Z1557" s="82" t="s">
        <v>1739</v>
      </c>
      <c r="AA1557" s="82" t="s">
        <v>57</v>
      </c>
      <c r="AB1557" s="82"/>
      <c r="AC1557" s="82"/>
      <c r="AD1557" s="82"/>
      <c r="AE1557" s="82"/>
      <c r="AF1557" s="82"/>
      <c r="AG1557" s="82"/>
    </row>
    <row r="1558" spans="1:33" ht="151">
      <c r="A1558" s="177">
        <v>44617</v>
      </c>
      <c r="B1558" s="82" t="s">
        <v>4070</v>
      </c>
      <c r="C1558" s="82" t="s">
        <v>250</v>
      </c>
      <c r="D1558" s="82" t="s">
        <v>1455</v>
      </c>
      <c r="E1558" s="82"/>
      <c r="F1558" s="17" t="str">
        <f t="shared" si="54"/>
        <v>Fail Phỏng vấn</v>
      </c>
      <c r="G1558" s="147" t="s">
        <v>5797</v>
      </c>
      <c r="H1558" s="208">
        <v>357735089</v>
      </c>
      <c r="I1558" s="148" t="s">
        <v>5798</v>
      </c>
      <c r="J1558" s="160"/>
      <c r="K1558" s="232" t="s">
        <v>5799</v>
      </c>
      <c r="L1558" s="152" t="str">
        <f ca="1">IFERROR(__xludf.DUMMYFUNCTION("if(or(countifs($H$3:H477,H477)&gt;1, countifs($I$3:I477,I477)&gt;1),""Trùng"",if(or(COUNTIFS('Data tổng'!$I:$I,$I477)&gt;1,COUNTIFS('Data tổng'!$H:$H,$H477)&gt;1),""Trùng ""&amp;FILTER('Data tổng'!$B:$B,'Data tổng'!$I:$I=$I477,'Data tổng'!$B:$B&lt;&gt;$B477),""ok""))"),"ok")</f>
        <v>ok</v>
      </c>
      <c r="M1558" s="147" t="s">
        <v>40</v>
      </c>
      <c r="N1558" s="82" t="s">
        <v>243</v>
      </c>
      <c r="O1558" s="82"/>
      <c r="P1558" s="82"/>
      <c r="Q1558" s="82"/>
      <c r="R1558" s="82"/>
      <c r="S1558" s="82"/>
      <c r="T1558" s="82"/>
      <c r="U1558" s="237" t="s">
        <v>5800</v>
      </c>
      <c r="V1558" s="154"/>
      <c r="W1558" s="82" t="s">
        <v>57</v>
      </c>
      <c r="X1558" s="155">
        <v>44621</v>
      </c>
      <c r="Y1558" s="156">
        <v>0.75</v>
      </c>
      <c r="Z1558" s="82" t="s">
        <v>1739</v>
      </c>
      <c r="AA1558" s="82" t="s">
        <v>47</v>
      </c>
      <c r="AB1558" s="82"/>
      <c r="AC1558" s="82"/>
      <c r="AD1558" s="82"/>
      <c r="AE1558" s="82"/>
      <c r="AF1558" s="82"/>
      <c r="AG1558" s="82"/>
    </row>
    <row r="1559" spans="1:33" ht="151">
      <c r="A1559" s="177">
        <v>44620</v>
      </c>
      <c r="B1559" s="82" t="s">
        <v>4070</v>
      </c>
      <c r="C1559" s="82" t="s">
        <v>155</v>
      </c>
      <c r="D1559" s="82" t="s">
        <v>1455</v>
      </c>
      <c r="E1559" s="82"/>
      <c r="F1559" s="17" t="str">
        <f t="shared" si="54"/>
        <v>Fail Phỏng vấn</v>
      </c>
      <c r="G1559" s="147" t="s">
        <v>5801</v>
      </c>
      <c r="H1559" s="208">
        <v>966139100</v>
      </c>
      <c r="I1559" s="149" t="s">
        <v>5802</v>
      </c>
      <c r="J1559" s="160"/>
      <c r="K1559" s="232" t="s">
        <v>5803</v>
      </c>
      <c r="L1559" s="152" t="str">
        <f ca="1">IFERROR(__xludf.DUMMYFUNCTION("if(or(countifs($H$3:H478,H478)&gt;1, countifs($I$3:I478,I478)&gt;1),""Trùng"",if(or(COUNTIFS('Data tổng'!$I:$I,$I478)&gt;1,COUNTIFS('Data tổng'!$H:$H,$H478)&gt;1),""Trùng ""&amp;FILTER('Data tổng'!$B:$B,'Data tổng'!$I:$I=$I478,'Data tổng'!$B:$B&lt;&gt;$B478),""ok""))"),"ok")</f>
        <v>ok</v>
      </c>
      <c r="M1559" s="147" t="s">
        <v>149</v>
      </c>
      <c r="N1559" s="82" t="s">
        <v>150</v>
      </c>
      <c r="O1559" s="82"/>
      <c r="P1559" s="82"/>
      <c r="Q1559" s="82"/>
      <c r="R1559" s="82"/>
      <c r="S1559" s="82"/>
      <c r="T1559" s="82"/>
      <c r="U1559" s="237" t="s">
        <v>5804</v>
      </c>
      <c r="V1559" s="154"/>
      <c r="W1559" s="82" t="s">
        <v>57</v>
      </c>
      <c r="X1559" s="155">
        <v>44621</v>
      </c>
      <c r="Y1559" s="156">
        <v>0.66666666666666663</v>
      </c>
      <c r="Z1559" s="82" t="s">
        <v>5805</v>
      </c>
      <c r="AA1559" s="82" t="s">
        <v>47</v>
      </c>
      <c r="AB1559" s="82"/>
      <c r="AC1559" s="82"/>
      <c r="AD1559" s="82"/>
      <c r="AE1559" s="82"/>
      <c r="AF1559" s="82"/>
      <c r="AG1559" s="82"/>
    </row>
    <row r="1560" spans="1:33" ht="151">
      <c r="A1560" s="177">
        <v>44620</v>
      </c>
      <c r="B1560" s="82" t="s">
        <v>4070</v>
      </c>
      <c r="C1560" s="82" t="s">
        <v>1834</v>
      </c>
      <c r="D1560" s="82" t="s">
        <v>417</v>
      </c>
      <c r="E1560" s="82"/>
      <c r="F1560" s="17" t="str">
        <f t="shared" si="54"/>
        <v>Fail Phỏng vấn</v>
      </c>
      <c r="G1560" s="147" t="s">
        <v>5806</v>
      </c>
      <c r="H1560" s="208">
        <v>363799822</v>
      </c>
      <c r="I1560" s="149" t="s">
        <v>5807</v>
      </c>
      <c r="J1560" s="160"/>
      <c r="K1560" s="232" t="s">
        <v>5808</v>
      </c>
      <c r="L1560" s="152" t="str">
        <f ca="1">IFERROR(__xludf.DUMMYFUNCTION("if(or(countifs($H$3:H479,H479)&gt;1, countifs($I$3:I479,I479)&gt;1),""Trùng"",if(or(COUNTIFS('Data tổng'!$I:$I,$I479)&gt;1,COUNTIFS('Data tổng'!$H:$H,$H479)&gt;1),""Trùng ""&amp;FILTER('Data tổng'!$B:$B,'Data tổng'!$I:$I=$I479,'Data tổng'!$B:$B&lt;&gt;$B479),""ok""))"),"ok")</f>
        <v>ok</v>
      </c>
      <c r="M1560" s="147" t="s">
        <v>83</v>
      </c>
      <c r="N1560" s="82" t="s">
        <v>84</v>
      </c>
      <c r="O1560" s="82"/>
      <c r="P1560" s="82"/>
      <c r="Q1560" s="82"/>
      <c r="R1560" s="82"/>
      <c r="S1560" s="82"/>
      <c r="T1560" s="82"/>
      <c r="U1560" s="237" t="s">
        <v>5809</v>
      </c>
      <c r="V1560" s="154"/>
      <c r="W1560" s="82" t="s">
        <v>57</v>
      </c>
      <c r="X1560" s="155">
        <v>44623</v>
      </c>
      <c r="Y1560" s="156">
        <v>0.70833333333333337</v>
      </c>
      <c r="Z1560" s="82" t="s">
        <v>682</v>
      </c>
      <c r="AA1560" s="82" t="s">
        <v>47</v>
      </c>
      <c r="AB1560" s="82"/>
      <c r="AC1560" s="82"/>
      <c r="AD1560" s="82"/>
      <c r="AE1560" s="82"/>
      <c r="AF1560" s="82"/>
      <c r="AG1560" s="82"/>
    </row>
    <row r="1561" spans="1:33" ht="26.5">
      <c r="A1561" s="177">
        <v>44621</v>
      </c>
      <c r="B1561" s="82" t="s">
        <v>4070</v>
      </c>
      <c r="C1561" s="82" t="s">
        <v>155</v>
      </c>
      <c r="D1561" s="82" t="s">
        <v>1455</v>
      </c>
      <c r="E1561" s="82"/>
      <c r="F1561" s="17" t="str">
        <f t="shared" si="54"/>
        <v>Đã onboard</v>
      </c>
      <c r="G1561" s="147" t="s">
        <v>3127</v>
      </c>
      <c r="H1561" s="208">
        <v>911366268</v>
      </c>
      <c r="I1561" s="217" t="s">
        <v>5810</v>
      </c>
      <c r="J1561" s="160"/>
      <c r="K1561" s="162" t="s">
        <v>5811</v>
      </c>
      <c r="L1561" s="152" t="str">
        <f ca="1">IFERROR(__xludf.DUMMYFUNCTION("if(or(countifs($H$3:H480,H480)&gt;1, countifs($I$3:I480,I480)&gt;1),""Trùng"",if(or(COUNTIFS('Data tổng'!$I:$I,$I480)&gt;1,COUNTIFS('Data tổng'!$H:$H,$H480)&gt;1),""Trùng ""&amp;FILTER('Data tổng'!$B:$B,'Data tổng'!$I:$I=$I480,'Data tổng'!$B:$B&lt;&gt;$B480),""ok""))"),"ok")</f>
        <v>ok</v>
      </c>
      <c r="M1561" s="147" t="s">
        <v>112</v>
      </c>
      <c r="N1561" s="82" t="s">
        <v>2924</v>
      </c>
      <c r="O1561" s="82"/>
      <c r="P1561" s="82"/>
      <c r="Q1561" s="82"/>
      <c r="R1561" s="82"/>
      <c r="S1561" s="82"/>
      <c r="T1561" s="82"/>
      <c r="U1561" s="128" t="s">
        <v>5812</v>
      </c>
      <c r="V1561" s="154"/>
      <c r="W1561" s="82" t="s">
        <v>57</v>
      </c>
      <c r="X1561" s="155">
        <v>44621</v>
      </c>
      <c r="Y1561" s="156">
        <v>0.70833333333333337</v>
      </c>
      <c r="Z1561" s="82" t="s">
        <v>3301</v>
      </c>
      <c r="AA1561" s="82" t="s">
        <v>57</v>
      </c>
      <c r="AB1561" s="164">
        <v>44622</v>
      </c>
      <c r="AC1561" s="82" t="s">
        <v>65</v>
      </c>
      <c r="AD1561" s="164">
        <v>44627</v>
      </c>
      <c r="AE1561" s="82" t="s">
        <v>65</v>
      </c>
      <c r="AF1561" s="82" t="s">
        <v>1448</v>
      </c>
      <c r="AG1561" s="165">
        <v>20000000</v>
      </c>
    </row>
    <row r="1562" spans="1:33" ht="101">
      <c r="A1562" s="177">
        <v>44621</v>
      </c>
      <c r="B1562" s="82" t="s">
        <v>4070</v>
      </c>
      <c r="C1562" s="82" t="s">
        <v>155</v>
      </c>
      <c r="D1562" s="82" t="s">
        <v>1455</v>
      </c>
      <c r="E1562" s="82"/>
      <c r="F1562" s="17" t="str">
        <f t="shared" si="54"/>
        <v>Đã nhận được CV</v>
      </c>
      <c r="G1562" s="147" t="s">
        <v>5813</v>
      </c>
      <c r="H1562" s="208">
        <v>978618991</v>
      </c>
      <c r="I1562" s="149" t="s">
        <v>5814</v>
      </c>
      <c r="J1562" s="160"/>
      <c r="K1562" s="232" t="s">
        <v>5815</v>
      </c>
      <c r="L1562" s="152" t="str">
        <f ca="1">IFERROR(__xludf.DUMMYFUNCTION("if(or(countifs($H$3:H481,H481)&gt;1, countifs($I$3:I481,I481)&gt;1),""Trùng"",if(or(COUNTIFS('Data tổng'!$I:$I,$I481)&gt;1,COUNTIFS('Data tổng'!$H:$H,$H481)&gt;1),""Trùng ""&amp;FILTER('Data tổng'!$B:$B,'Data tổng'!$I:$I=$I481,'Data tổng'!$B:$B&lt;&gt;$B481),""ok""))"),"ok")</f>
        <v>ok</v>
      </c>
      <c r="M1562" s="147" t="s">
        <v>40</v>
      </c>
      <c r="N1562" s="82" t="s">
        <v>243</v>
      </c>
      <c r="O1562" s="82"/>
      <c r="P1562" s="82"/>
      <c r="Q1562" s="82"/>
      <c r="R1562" s="82"/>
      <c r="S1562" s="82"/>
      <c r="T1562" s="82"/>
      <c r="U1562" s="153" t="s">
        <v>5816</v>
      </c>
      <c r="V1562" s="154"/>
      <c r="W1562" s="82"/>
      <c r="X1562" s="155"/>
      <c r="Y1562" s="160"/>
      <c r="Z1562" s="82"/>
      <c r="AA1562" s="82"/>
      <c r="AB1562" s="82"/>
      <c r="AC1562" s="82"/>
      <c r="AD1562" s="82"/>
      <c r="AE1562" s="82"/>
      <c r="AF1562" s="82"/>
      <c r="AG1562" s="82"/>
    </row>
    <row r="1563" spans="1:33" ht="26">
      <c r="A1563" s="177">
        <v>44621</v>
      </c>
      <c r="B1563" s="82" t="s">
        <v>4070</v>
      </c>
      <c r="C1563" s="82" t="s">
        <v>155</v>
      </c>
      <c r="D1563" s="82" t="s">
        <v>1455</v>
      </c>
      <c r="E1563" s="82"/>
      <c r="F1563" s="17" t="str">
        <f t="shared" si="54"/>
        <v>Đã nhận được CV</v>
      </c>
      <c r="G1563" s="147" t="s">
        <v>5817</v>
      </c>
      <c r="H1563" s="208">
        <v>355257706</v>
      </c>
      <c r="I1563" s="149" t="s">
        <v>5818</v>
      </c>
      <c r="J1563" s="160"/>
      <c r="K1563" s="232" t="s">
        <v>5819</v>
      </c>
      <c r="L1563" s="152" t="str">
        <f ca="1">IFERROR(__xludf.DUMMYFUNCTION("if(or(countifs($H$3:H482,H482)&gt;1, countifs($I$3:I482,I482)&gt;1),""Trùng"",if(or(COUNTIFS('Data tổng'!$I:$I,$I482)&gt;1,COUNTIFS('Data tổng'!$H:$H,$H482)&gt;1),""Trùng ""&amp;FILTER('Data tổng'!$B:$B,'Data tổng'!$I:$I=$I482,'Data tổng'!$B:$B&lt;&gt;$B482),""ok""))"),"ok")</f>
        <v>ok</v>
      </c>
      <c r="M1563" s="147" t="s">
        <v>40</v>
      </c>
      <c r="N1563" s="82" t="s">
        <v>243</v>
      </c>
      <c r="O1563" s="82"/>
      <c r="P1563" s="82"/>
      <c r="Q1563" s="82"/>
      <c r="R1563" s="82"/>
      <c r="S1563" s="82"/>
      <c r="T1563" s="82"/>
      <c r="U1563" s="153"/>
      <c r="V1563" s="154"/>
      <c r="W1563" s="82"/>
      <c r="X1563" s="155"/>
      <c r="Y1563" s="160"/>
      <c r="Z1563" s="82"/>
      <c r="AA1563" s="82"/>
      <c r="AB1563" s="82"/>
      <c r="AC1563" s="82"/>
      <c r="AD1563" s="82"/>
      <c r="AE1563" s="82"/>
      <c r="AF1563" s="82"/>
      <c r="AG1563" s="82"/>
    </row>
    <row r="1564" spans="1:33" ht="26">
      <c r="A1564" s="177">
        <v>44621</v>
      </c>
      <c r="B1564" s="82" t="s">
        <v>4070</v>
      </c>
      <c r="C1564" s="82" t="s">
        <v>155</v>
      </c>
      <c r="D1564" s="82" t="s">
        <v>1455</v>
      </c>
      <c r="E1564" s="82"/>
      <c r="F1564" s="17" t="str">
        <f t="shared" si="54"/>
        <v>Đã nhận được CV</v>
      </c>
      <c r="G1564" s="147" t="s">
        <v>5820</v>
      </c>
      <c r="H1564" s="208">
        <v>355257706</v>
      </c>
      <c r="I1564" s="149" t="s">
        <v>5821</v>
      </c>
      <c r="J1564" s="160"/>
      <c r="K1564" s="232" t="s">
        <v>5822</v>
      </c>
      <c r="L1564" s="152" t="str">
        <f ca="1">IFERROR(__xludf.DUMMYFUNCTION("if(or(countifs($H$3:H483,H483)&gt;1, countifs($I$3:I483,I483)&gt;1),""Trùng"",if(or(COUNTIFS('Data tổng'!$I:$I,$I483)&gt;1,COUNTIFS('Data tổng'!$H:$H,$H483)&gt;1),""Trùng ""&amp;FILTER('Data tổng'!$B:$B,'Data tổng'!$I:$I=$I483,'Data tổng'!$B:$B&lt;&gt;$B483),""ok""))"),"Trùng")</f>
        <v>Trùng</v>
      </c>
      <c r="M1564" s="147" t="s">
        <v>40</v>
      </c>
      <c r="N1564" s="82" t="s">
        <v>243</v>
      </c>
      <c r="O1564" s="82"/>
      <c r="P1564" s="82"/>
      <c r="Q1564" s="82"/>
      <c r="R1564" s="82"/>
      <c r="S1564" s="82"/>
      <c r="T1564" s="82"/>
      <c r="U1564" s="153"/>
      <c r="V1564" s="154"/>
      <c r="W1564" s="82"/>
      <c r="X1564" s="155"/>
      <c r="Y1564" s="160"/>
      <c r="Z1564" s="82"/>
      <c r="AA1564" s="82"/>
      <c r="AB1564" s="82"/>
      <c r="AC1564" s="82"/>
      <c r="AD1564" s="82"/>
      <c r="AE1564" s="82"/>
      <c r="AF1564" s="82"/>
      <c r="AG1564" s="82"/>
    </row>
    <row r="1565" spans="1:33" ht="226">
      <c r="A1565" s="177">
        <v>44621</v>
      </c>
      <c r="B1565" s="82" t="s">
        <v>4070</v>
      </c>
      <c r="C1565" s="82" t="s">
        <v>145</v>
      </c>
      <c r="D1565" s="82" t="s">
        <v>417</v>
      </c>
      <c r="E1565" s="82"/>
      <c r="F1565" s="17" t="str">
        <f t="shared" si="54"/>
        <v>Từ chối offer</v>
      </c>
      <c r="G1565" s="147" t="s">
        <v>5823</v>
      </c>
      <c r="H1565" s="208">
        <v>349779362</v>
      </c>
      <c r="I1565" s="148" t="s">
        <v>5824</v>
      </c>
      <c r="J1565" s="160"/>
      <c r="K1565" s="232" t="s">
        <v>5825</v>
      </c>
      <c r="L1565" s="152" t="str">
        <f ca="1">IFERROR(__xludf.DUMMYFUNCTION("if(or(countifs($H$3:H484,H484)&gt;1, countifs($I$3:I484,I484)&gt;1),""Trùng"",if(or(COUNTIFS('Data tổng'!$I:$I,$I484)&gt;1,COUNTIFS('Data tổng'!$H:$H,$H484)&gt;1),""Trùng ""&amp;FILTER('Data tổng'!$B:$B,'Data tổng'!$I:$I=$I484,'Data tổng'!$B:$B&lt;&gt;$B484),""ok""))"),"ok")</f>
        <v>ok</v>
      </c>
      <c r="M1565" s="147"/>
      <c r="N1565" s="82"/>
      <c r="O1565" s="82"/>
      <c r="P1565" s="82"/>
      <c r="Q1565" s="82"/>
      <c r="R1565" s="82"/>
      <c r="S1565" s="82"/>
      <c r="T1565" s="82"/>
      <c r="U1565" s="237" t="s">
        <v>5826</v>
      </c>
      <c r="V1565" s="154"/>
      <c r="W1565" s="82" t="s">
        <v>57</v>
      </c>
      <c r="X1565" s="155">
        <v>44624</v>
      </c>
      <c r="Y1565" s="156">
        <v>0.45833333333333331</v>
      </c>
      <c r="Z1565" s="82" t="s">
        <v>5827</v>
      </c>
      <c r="AA1565" s="82" t="s">
        <v>57</v>
      </c>
      <c r="AB1565" s="164">
        <v>44624</v>
      </c>
      <c r="AC1565" s="82" t="s">
        <v>128</v>
      </c>
      <c r="AD1565" s="82"/>
      <c r="AE1565" s="82"/>
      <c r="AF1565" s="82"/>
      <c r="AG1565" s="165">
        <v>29000000</v>
      </c>
    </row>
    <row r="1566" spans="1:33" ht="163.5" hidden="1">
      <c r="A1566" s="177">
        <v>44622</v>
      </c>
      <c r="B1566" s="82" t="s">
        <v>4070</v>
      </c>
      <c r="C1566" s="82" t="s">
        <v>163</v>
      </c>
      <c r="D1566" s="82" t="s">
        <v>417</v>
      </c>
      <c r="E1566" s="82"/>
      <c r="F1566" s="17" t="str">
        <f t="shared" si="54"/>
        <v>Đã onboard</v>
      </c>
      <c r="G1566" s="147" t="s">
        <v>5828</v>
      </c>
      <c r="H1566" s="208">
        <v>359666828</v>
      </c>
      <c r="I1566" s="149" t="s">
        <v>5829</v>
      </c>
      <c r="J1566" s="160"/>
      <c r="K1566" s="232" t="s">
        <v>5830</v>
      </c>
      <c r="L1566" s="152" t="str">
        <f ca="1">IFERROR(__xludf.DUMMYFUNCTION("if(or(countifs($H$3:H485,H485)&gt;1, countifs($I$3:I485,I485)&gt;1),""Trùng"",if(or(COUNTIFS('Data tổng'!$I:$I,$I485)&gt;1,COUNTIFS('Data tổng'!$H:$H,$H485)&gt;1),""Trùng ""&amp;FILTER('Data tổng'!$B:$B,'Data tổng'!$I:$I=$I485,'Data tổng'!$B:$B&lt;&gt;$B485),""ok""))"),"ok")</f>
        <v>ok</v>
      </c>
      <c r="M1566" s="147" t="s">
        <v>112</v>
      </c>
      <c r="N1566" s="82" t="s">
        <v>5831</v>
      </c>
      <c r="O1566" s="82"/>
      <c r="P1566" s="82"/>
      <c r="Q1566" s="82"/>
      <c r="R1566" s="82"/>
      <c r="S1566" s="82"/>
      <c r="T1566" s="82"/>
      <c r="U1566" s="237" t="s">
        <v>5832</v>
      </c>
      <c r="V1566" s="154"/>
      <c r="W1566" s="82" t="s">
        <v>57</v>
      </c>
      <c r="X1566" s="155">
        <v>44624</v>
      </c>
      <c r="Y1566" s="156">
        <v>0.625</v>
      </c>
      <c r="Z1566" s="82" t="s">
        <v>5833</v>
      </c>
      <c r="AA1566" s="82" t="s">
        <v>57</v>
      </c>
      <c r="AB1566" s="164">
        <v>44625</v>
      </c>
      <c r="AC1566" s="82" t="s">
        <v>65</v>
      </c>
      <c r="AD1566" s="164">
        <v>44663</v>
      </c>
      <c r="AE1566" s="82" t="s">
        <v>65</v>
      </c>
      <c r="AF1566" s="82" t="s">
        <v>1746</v>
      </c>
      <c r="AG1566" s="165">
        <v>22000000</v>
      </c>
    </row>
    <row r="1567" spans="1:33" ht="26" hidden="1">
      <c r="A1567" s="177">
        <v>44622</v>
      </c>
      <c r="B1567" s="82" t="s">
        <v>4070</v>
      </c>
      <c r="C1567" s="82" t="s">
        <v>1056</v>
      </c>
      <c r="D1567" s="82" t="s">
        <v>417</v>
      </c>
      <c r="E1567" s="82"/>
      <c r="F1567" s="17" t="str">
        <f t="shared" si="54"/>
        <v>Đã nhận được CV</v>
      </c>
      <c r="G1567" s="147" t="s">
        <v>5834</v>
      </c>
      <c r="H1567" s="208">
        <v>983008203</v>
      </c>
      <c r="I1567" s="149" t="s">
        <v>5835</v>
      </c>
      <c r="J1567" s="160"/>
      <c r="K1567" s="232" t="s">
        <v>5836</v>
      </c>
      <c r="L1567" s="152" t="str">
        <f ca="1">IFERROR(__xludf.DUMMYFUNCTION("if(or(countifs($H$3:H486,H486)&gt;1, countifs($I$3:I486,I486)&gt;1),""Trùng"",if(or(COUNTIFS('Data tổng'!$I:$I,$I486)&gt;1,COUNTIFS('Data tổng'!$H:$H,$H486)&gt;1),""Trùng ""&amp;FILTER('Data tổng'!$B:$B,'Data tổng'!$I:$I=$I486,'Data tổng'!$B:$B&lt;&gt;$B486),""ok""))"),"ok")</f>
        <v>ok</v>
      </c>
      <c r="M1567" s="147" t="s">
        <v>40</v>
      </c>
      <c r="N1567" s="82" t="s">
        <v>243</v>
      </c>
      <c r="O1567" s="82"/>
      <c r="P1567" s="82"/>
      <c r="Q1567" s="82"/>
      <c r="R1567" s="82"/>
      <c r="S1567" s="82"/>
      <c r="T1567" s="82"/>
      <c r="U1567" s="153"/>
      <c r="V1567" s="154"/>
      <c r="W1567" s="82"/>
      <c r="X1567" s="155"/>
      <c r="Y1567" s="160"/>
      <c r="Z1567" s="82"/>
      <c r="AA1567" s="82"/>
      <c r="AB1567" s="82"/>
      <c r="AC1567" s="82"/>
      <c r="AD1567" s="82"/>
      <c r="AE1567" s="82"/>
      <c r="AF1567" s="82"/>
      <c r="AG1567" s="82"/>
    </row>
    <row r="1568" spans="1:33" ht="226" hidden="1">
      <c r="A1568" s="177">
        <v>44622</v>
      </c>
      <c r="B1568" s="82" t="s">
        <v>4070</v>
      </c>
      <c r="C1568" s="82" t="s">
        <v>250</v>
      </c>
      <c r="D1568" s="82" t="s">
        <v>1455</v>
      </c>
      <c r="E1568" s="82"/>
      <c r="F1568" s="17" t="str">
        <f t="shared" si="54"/>
        <v>Đã onboard</v>
      </c>
      <c r="G1568" s="147" t="s">
        <v>5837</v>
      </c>
      <c r="H1568" s="208">
        <v>944033864</v>
      </c>
      <c r="I1568" s="148" t="s">
        <v>5838</v>
      </c>
      <c r="J1568" s="160"/>
      <c r="K1568" s="232" t="s">
        <v>5839</v>
      </c>
      <c r="L1568" s="152" t="str">
        <f ca="1">IFERROR(__xludf.DUMMYFUNCTION("if(or(countifs($H$3:H487,H487)&gt;1, countifs($I$3:I487,I487)&gt;1),""Trùng"",if(or(COUNTIFS('Data tổng'!$I:$I,$I487)&gt;1,COUNTIFS('Data tổng'!$H:$H,$H487)&gt;1),""Trùng ""&amp;FILTER('Data tổng'!$B:$B,'Data tổng'!$I:$I=$I487,'Data tổng'!$B:$B&lt;&gt;$B487),""ok""))"),"ok")</f>
        <v>ok</v>
      </c>
      <c r="M1568" s="147" t="s">
        <v>112</v>
      </c>
      <c r="N1568" s="82" t="s">
        <v>5633</v>
      </c>
      <c r="O1568" s="82"/>
      <c r="P1568" s="82"/>
      <c r="Q1568" s="82"/>
      <c r="R1568" s="82"/>
      <c r="S1568" s="82"/>
      <c r="T1568" s="82"/>
      <c r="U1568" s="237" t="s">
        <v>5840</v>
      </c>
      <c r="V1568" s="154"/>
      <c r="W1568" s="82" t="s">
        <v>57</v>
      </c>
      <c r="X1568" s="155">
        <v>44624</v>
      </c>
      <c r="Y1568" s="156">
        <v>0.41666666666666669</v>
      </c>
      <c r="Z1568" s="82" t="s">
        <v>5841</v>
      </c>
      <c r="AA1568" s="82" t="s">
        <v>57</v>
      </c>
      <c r="AB1568" s="164">
        <v>44624</v>
      </c>
      <c r="AC1568" s="82" t="s">
        <v>65</v>
      </c>
      <c r="AD1568" s="164">
        <v>44655</v>
      </c>
      <c r="AE1568" s="82" t="s">
        <v>65</v>
      </c>
      <c r="AF1568" s="82" t="s">
        <v>1746</v>
      </c>
      <c r="AG1568" s="165">
        <v>22000000</v>
      </c>
    </row>
    <row r="1569" spans="1:33" ht="151" hidden="1">
      <c r="A1569" s="411">
        <v>44623</v>
      </c>
      <c r="B1569" s="82" t="s">
        <v>4070</v>
      </c>
      <c r="C1569" s="82" t="s">
        <v>155</v>
      </c>
      <c r="D1569" s="82" t="s">
        <v>79</v>
      </c>
      <c r="E1569" s="82"/>
      <c r="F1569" s="17" t="str">
        <f t="shared" si="54"/>
        <v>Từ chối Phỏng vấn</v>
      </c>
      <c r="G1569" s="147" t="s">
        <v>5842</v>
      </c>
      <c r="H1569" s="208">
        <v>339279720</v>
      </c>
      <c r="I1569" s="149" t="s">
        <v>5843</v>
      </c>
      <c r="J1569" s="160"/>
      <c r="K1569" s="232" t="s">
        <v>5844</v>
      </c>
      <c r="L1569" s="152" t="str">
        <f ca="1">IFERROR(__xludf.DUMMYFUNCTION("if(or(countifs($H$3:H488,H488)&gt;1, countifs($I$3:I488,I488)&gt;1),""Trùng"",if(or(COUNTIFS('Data tổng'!$I:$I,$I488)&gt;1,COUNTIFS('Data tổng'!$H:$H,$H488)&gt;1),""Trùng ""&amp;FILTER('Data tổng'!$B:$B,'Data tổng'!$I:$I=$I488,'Data tổng'!$B:$B&lt;&gt;$B488),""ok""))"),"ok")</f>
        <v>ok</v>
      </c>
      <c r="M1569" s="147" t="s">
        <v>112</v>
      </c>
      <c r="N1569" s="82" t="s">
        <v>2924</v>
      </c>
      <c r="O1569" s="82"/>
      <c r="P1569" s="82"/>
      <c r="Q1569" s="82"/>
      <c r="R1569" s="82"/>
      <c r="S1569" s="82"/>
      <c r="T1569" s="82"/>
      <c r="U1569" s="237" t="s">
        <v>5845</v>
      </c>
      <c r="V1569" s="154"/>
      <c r="W1569" s="82" t="s">
        <v>57</v>
      </c>
      <c r="X1569" s="155">
        <v>44627</v>
      </c>
      <c r="Y1569" s="156">
        <v>0.66666666666666663</v>
      </c>
      <c r="Z1569" s="82" t="s">
        <v>2883</v>
      </c>
      <c r="AA1569" s="82" t="s">
        <v>58</v>
      </c>
      <c r="AB1569" s="82"/>
      <c r="AC1569" s="82"/>
      <c r="AD1569" s="82"/>
      <c r="AE1569" s="82"/>
      <c r="AF1569" s="82"/>
      <c r="AG1569" s="82"/>
    </row>
    <row r="1570" spans="1:33" ht="26" hidden="1">
      <c r="A1570" s="411">
        <v>44623</v>
      </c>
      <c r="B1570" s="82" t="s">
        <v>4070</v>
      </c>
      <c r="C1570" s="82" t="s">
        <v>145</v>
      </c>
      <c r="D1570" s="82" t="s">
        <v>417</v>
      </c>
      <c r="E1570" s="82"/>
      <c r="F1570" s="17" t="str">
        <f t="shared" si="54"/>
        <v>Đã nhận được CV</v>
      </c>
      <c r="G1570" s="147" t="s">
        <v>5846</v>
      </c>
      <c r="H1570" s="219" t="s">
        <v>5847</v>
      </c>
      <c r="I1570" s="148" t="s">
        <v>5848</v>
      </c>
      <c r="J1570" s="160"/>
      <c r="K1570" s="232" t="s">
        <v>5849</v>
      </c>
      <c r="L1570" s="152" t="str">
        <f ca="1">IFERROR(__xludf.DUMMYFUNCTION("if(or(countifs($H$3:H489,H489)&gt;1, countifs($I$3:I489,I489)&gt;1),""Trùng"",if(or(COUNTIFS('Data tổng'!$I:$I,$I489)&gt;1,COUNTIFS('Data tổng'!$H:$H,$H489)&gt;1),""Trùng ""&amp;FILTER('Data tổng'!$B:$B,'Data tổng'!$I:$I=$I489,'Data tổng'!$B:$B&lt;&gt;$B489),""ok""))"),"ok")</f>
        <v>ok</v>
      </c>
      <c r="M1570" s="147" t="s">
        <v>40</v>
      </c>
      <c r="N1570" s="82" t="s">
        <v>243</v>
      </c>
      <c r="O1570" s="82"/>
      <c r="P1570" s="82"/>
      <c r="Q1570" s="82"/>
      <c r="R1570" s="82"/>
      <c r="S1570" s="82"/>
      <c r="T1570" s="82"/>
      <c r="U1570" s="153"/>
      <c r="V1570" s="154"/>
      <c r="W1570" s="82"/>
      <c r="X1570" s="155"/>
      <c r="Y1570" s="160"/>
      <c r="Z1570" s="82"/>
      <c r="AA1570" s="82"/>
      <c r="AB1570" s="82"/>
      <c r="AC1570" s="82"/>
      <c r="AD1570" s="82"/>
      <c r="AE1570" s="82"/>
      <c r="AF1570" s="82"/>
      <c r="AG1570" s="82"/>
    </row>
    <row r="1571" spans="1:33" ht="26" hidden="1">
      <c r="A1571" s="411">
        <v>44623</v>
      </c>
      <c r="B1571" s="82" t="s">
        <v>4070</v>
      </c>
      <c r="C1571" s="82" t="s">
        <v>155</v>
      </c>
      <c r="D1571" s="82" t="s">
        <v>79</v>
      </c>
      <c r="E1571" s="82"/>
      <c r="F1571" s="17" t="str">
        <f t="shared" si="54"/>
        <v>Đã nhận được CV</v>
      </c>
      <c r="G1571" s="147" t="s">
        <v>5850</v>
      </c>
      <c r="H1571" s="208">
        <v>968259741</v>
      </c>
      <c r="I1571" s="148" t="s">
        <v>5851</v>
      </c>
      <c r="J1571" s="160"/>
      <c r="K1571" s="232" t="s">
        <v>5852</v>
      </c>
      <c r="L1571" s="152" t="str">
        <f ca="1">IFERROR(__xludf.DUMMYFUNCTION("if(or(countifs($H$3:H490,H490)&gt;1, countifs($I$3:I490,I490)&gt;1),""Trùng"",if(or(COUNTIFS('Data tổng'!$I:$I,$I490)&gt;1,COUNTIFS('Data tổng'!$H:$H,$H490)&gt;1),""Trùng ""&amp;FILTER('Data tổng'!$B:$B,'Data tổng'!$I:$I=$I490,'Data tổng'!$B:$B&lt;&gt;$B490),""ok""))"),"ok")</f>
        <v>ok</v>
      </c>
      <c r="M1571" s="147" t="s">
        <v>40</v>
      </c>
      <c r="N1571" s="82" t="s">
        <v>243</v>
      </c>
      <c r="O1571" s="82"/>
      <c r="P1571" s="82"/>
      <c r="Q1571" s="82"/>
      <c r="R1571" s="82"/>
      <c r="S1571" s="82"/>
      <c r="T1571" s="82"/>
      <c r="U1571" s="153"/>
      <c r="V1571" s="154"/>
      <c r="W1571" s="82"/>
      <c r="X1571" s="155"/>
      <c r="Y1571" s="160"/>
      <c r="Z1571" s="82"/>
      <c r="AA1571" s="82"/>
      <c r="AB1571" s="82"/>
      <c r="AC1571" s="82"/>
      <c r="AD1571" s="82"/>
      <c r="AE1571" s="82"/>
      <c r="AF1571" s="82"/>
      <c r="AG1571" s="82"/>
    </row>
    <row r="1572" spans="1:33" ht="26" hidden="1">
      <c r="A1572" s="411">
        <v>44623</v>
      </c>
      <c r="B1572" s="82" t="s">
        <v>4070</v>
      </c>
      <c r="C1572" s="82" t="s">
        <v>155</v>
      </c>
      <c r="D1572" s="82" t="s">
        <v>1455</v>
      </c>
      <c r="E1572" s="82"/>
      <c r="F1572" s="17" t="str">
        <f t="shared" si="54"/>
        <v>Đã nhận được CV</v>
      </c>
      <c r="G1572" s="147" t="s">
        <v>4167</v>
      </c>
      <c r="H1572" s="208" t="s">
        <v>5853</v>
      </c>
      <c r="I1572" s="148" t="s">
        <v>5854</v>
      </c>
      <c r="J1572" s="160"/>
      <c r="K1572" s="232" t="s">
        <v>5855</v>
      </c>
      <c r="L1572" s="152" t="str">
        <f ca="1">IFERROR(__xludf.DUMMYFUNCTION("if(or(countifs($H$3:H491,H491)&gt;1, countifs($I$3:I491,I491)&gt;1),""Trùng"",if(or(COUNTIFS('Data tổng'!$I:$I,$I491)&gt;1,COUNTIFS('Data tổng'!$H:$H,$H491)&gt;1),""Trùng ""&amp;FILTER('Data tổng'!$B:$B,'Data tổng'!$I:$I=$I491,'Data tổng'!$B:$B&lt;&gt;$B491),""ok""))"),"ok")</f>
        <v>ok</v>
      </c>
      <c r="M1572" s="147" t="s">
        <v>40</v>
      </c>
      <c r="N1572" s="82" t="s">
        <v>243</v>
      </c>
      <c r="O1572" s="82"/>
      <c r="P1572" s="82"/>
      <c r="Q1572" s="82"/>
      <c r="R1572" s="82"/>
      <c r="S1572" s="82"/>
      <c r="T1572" s="82"/>
      <c r="U1572" s="153"/>
      <c r="V1572" s="154"/>
      <c r="W1572" s="82"/>
      <c r="X1572" s="155"/>
      <c r="Y1572" s="160"/>
      <c r="Z1572" s="82"/>
      <c r="AA1572" s="82"/>
      <c r="AB1572" s="82"/>
      <c r="AC1572" s="82"/>
      <c r="AD1572" s="82"/>
      <c r="AE1572" s="82"/>
      <c r="AF1572" s="82"/>
      <c r="AG1572" s="82"/>
    </row>
    <row r="1573" spans="1:33" ht="26" hidden="1">
      <c r="A1573" s="411">
        <v>44623</v>
      </c>
      <c r="B1573" s="82" t="s">
        <v>4070</v>
      </c>
      <c r="C1573" s="82" t="s">
        <v>1834</v>
      </c>
      <c r="D1573" s="82" t="s">
        <v>457</v>
      </c>
      <c r="E1573" s="82"/>
      <c r="F1573" s="17" t="str">
        <f t="shared" si="54"/>
        <v>Đã nhận được CV</v>
      </c>
      <c r="G1573" s="147" t="s">
        <v>5856</v>
      </c>
      <c r="H1573" s="219" t="s">
        <v>5857</v>
      </c>
      <c r="I1573" s="148" t="s">
        <v>5858</v>
      </c>
      <c r="J1573" s="160"/>
      <c r="K1573" s="232" t="s">
        <v>5859</v>
      </c>
      <c r="L1573" s="152" t="str">
        <f ca="1">IFERROR(__xludf.DUMMYFUNCTION("if(or(countifs($H$3:H492,H492)&gt;1, countifs($I$3:I492,I492)&gt;1),""Trùng"",if(or(COUNTIFS('Data tổng'!$I:$I,$I492)&gt;1,COUNTIFS('Data tổng'!$H:$H,$H492)&gt;1),""Trùng ""&amp;FILTER('Data tổng'!$B:$B,'Data tổng'!$I:$I=$I492,'Data tổng'!$B:$B&lt;&gt;$B492),""ok""))"),"ok")</f>
        <v>ok</v>
      </c>
      <c r="M1573" s="147" t="s">
        <v>40</v>
      </c>
      <c r="N1573" s="82"/>
      <c r="O1573" s="82"/>
      <c r="P1573" s="82"/>
      <c r="Q1573" s="82"/>
      <c r="R1573" s="82"/>
      <c r="S1573" s="82"/>
      <c r="T1573" s="82"/>
      <c r="U1573" s="153" t="s">
        <v>5860</v>
      </c>
      <c r="V1573" s="154"/>
      <c r="W1573" s="82"/>
      <c r="X1573" s="155"/>
      <c r="Y1573" s="160"/>
      <c r="Z1573" s="82"/>
      <c r="AA1573" s="82"/>
      <c r="AB1573" s="82"/>
      <c r="AC1573" s="82"/>
      <c r="AD1573" s="82"/>
      <c r="AE1573" s="82"/>
      <c r="AF1573" s="82"/>
      <c r="AG1573" s="82"/>
    </row>
    <row r="1574" spans="1:33" ht="176" hidden="1">
      <c r="A1574" s="411">
        <v>44627</v>
      </c>
      <c r="B1574" s="82" t="s">
        <v>4070</v>
      </c>
      <c r="C1574" s="82" t="s">
        <v>250</v>
      </c>
      <c r="D1574" s="82" t="s">
        <v>417</v>
      </c>
      <c r="E1574" s="82"/>
      <c r="F1574" s="17" t="str">
        <f t="shared" si="54"/>
        <v>Fail Phỏng vấn</v>
      </c>
      <c r="G1574" s="147" t="s">
        <v>4645</v>
      </c>
      <c r="H1574" s="219" t="s">
        <v>5861</v>
      </c>
      <c r="I1574" s="149" t="s">
        <v>5862</v>
      </c>
      <c r="J1574" s="160"/>
      <c r="K1574" s="232" t="s">
        <v>5863</v>
      </c>
      <c r="L1574" s="152" t="str">
        <f ca="1">IFERROR(__xludf.DUMMYFUNCTION("if(or(countifs($H$3:H493,H493)&gt;1, countifs($I$3:I493,I493)&gt;1),""Trùng"",if(or(COUNTIFS('Data tổng'!$I:$I,$I493)&gt;1,COUNTIFS('Data tổng'!$H:$H,$H493)&gt;1),""Trùng ""&amp;FILTER('Data tổng'!$B:$B,'Data tổng'!$I:$I=$I493,'Data tổng'!$B:$B&lt;&gt;$B493),""ok""))"),"ok")</f>
        <v>ok</v>
      </c>
      <c r="M1574" s="147" t="s">
        <v>112</v>
      </c>
      <c r="N1574" s="82" t="s">
        <v>5864</v>
      </c>
      <c r="O1574" s="82"/>
      <c r="P1574" s="82"/>
      <c r="Q1574" s="82"/>
      <c r="R1574" s="82"/>
      <c r="S1574" s="82"/>
      <c r="T1574" s="82"/>
      <c r="U1574" s="237" t="s">
        <v>5865</v>
      </c>
      <c r="V1574" s="154"/>
      <c r="W1574" s="82" t="s">
        <v>57</v>
      </c>
      <c r="X1574" s="155">
        <v>44629</v>
      </c>
      <c r="Y1574" s="156">
        <v>0.70833333333333337</v>
      </c>
      <c r="Z1574" s="82" t="s">
        <v>1739</v>
      </c>
      <c r="AA1574" s="82" t="s">
        <v>47</v>
      </c>
      <c r="AB1574" s="82"/>
      <c r="AC1574" s="82"/>
      <c r="AD1574" s="82"/>
      <c r="AE1574" s="82"/>
      <c r="AF1574" s="82"/>
      <c r="AG1574" s="82"/>
    </row>
    <row r="1575" spans="1:33" ht="138.5" hidden="1">
      <c r="A1575" s="411">
        <v>44627</v>
      </c>
      <c r="B1575" s="82" t="s">
        <v>4070</v>
      </c>
      <c r="C1575" s="82" t="s">
        <v>78</v>
      </c>
      <c r="D1575" s="82" t="s">
        <v>1455</v>
      </c>
      <c r="E1575" s="82"/>
      <c r="F1575" s="17" t="str">
        <f t="shared" si="54"/>
        <v>Fail Phỏng vấn</v>
      </c>
      <c r="G1575" s="147" t="s">
        <v>5866</v>
      </c>
      <c r="H1575" s="219" t="s">
        <v>5867</v>
      </c>
      <c r="I1575" s="149" t="s">
        <v>5868</v>
      </c>
      <c r="J1575" s="160"/>
      <c r="K1575" s="232" t="s">
        <v>5869</v>
      </c>
      <c r="L1575" s="152" t="str">
        <f ca="1">IFERROR(__xludf.DUMMYFUNCTION("if(or(countifs($H$3:H494,H494)&gt;1, countifs($I$3:I494,I494)&gt;1),""Trùng"",if(or(COUNTIFS('Data tổng'!$I:$I,$I494)&gt;1,COUNTIFS('Data tổng'!$H:$H,$H494)&gt;1),""Trùng ""&amp;FILTER('Data tổng'!$B:$B,'Data tổng'!$I:$I=$I494,'Data tổng'!$B:$B&lt;&gt;$B494),""ok""))"),"ok")</f>
        <v>ok</v>
      </c>
      <c r="M1575" s="147" t="s">
        <v>112</v>
      </c>
      <c r="N1575" s="82" t="s">
        <v>5870</v>
      </c>
      <c r="O1575" s="82"/>
      <c r="P1575" s="82"/>
      <c r="Q1575" s="82"/>
      <c r="R1575" s="82"/>
      <c r="S1575" s="82"/>
      <c r="T1575" s="82"/>
      <c r="U1575" s="237" t="s">
        <v>5871</v>
      </c>
      <c r="V1575" s="154"/>
      <c r="W1575" s="82" t="s">
        <v>57</v>
      </c>
      <c r="X1575" s="155">
        <v>44629</v>
      </c>
      <c r="Y1575" s="156">
        <v>0.75</v>
      </c>
      <c r="Z1575" s="82" t="s">
        <v>1739</v>
      </c>
      <c r="AA1575" s="82" t="s">
        <v>47</v>
      </c>
      <c r="AB1575" s="82"/>
      <c r="AC1575" s="82"/>
      <c r="AD1575" s="82"/>
      <c r="AE1575" s="82"/>
      <c r="AF1575" s="82"/>
      <c r="AG1575" s="82"/>
    </row>
    <row r="1576" spans="1:33" ht="26" hidden="1">
      <c r="A1576" s="177">
        <v>44628</v>
      </c>
      <c r="B1576" s="82" t="s">
        <v>4070</v>
      </c>
      <c r="C1576" s="82" t="s">
        <v>155</v>
      </c>
      <c r="D1576" s="82" t="s">
        <v>417</v>
      </c>
      <c r="E1576" s="82"/>
      <c r="F1576" s="17" t="str">
        <f t="shared" si="54"/>
        <v>Đã nhận được CV</v>
      </c>
      <c r="G1576" s="147" t="s">
        <v>5872</v>
      </c>
      <c r="H1576" s="208">
        <v>398095345</v>
      </c>
      <c r="I1576" s="148" t="s">
        <v>5873</v>
      </c>
      <c r="J1576" s="160"/>
      <c r="K1576" s="232" t="s">
        <v>5874</v>
      </c>
      <c r="L1576" s="152" t="str">
        <f ca="1">IFERROR(__xludf.DUMMYFUNCTION("if(or(countifs($H$3:H495,H495)&gt;1, countifs($I$3:I495,I495)&gt;1),""Trùng"",if(or(COUNTIFS('Data tổng'!$I:$I,$I495)&gt;1,COUNTIFS('Data tổng'!$H:$H,$H495)&gt;1),""Trùng ""&amp;FILTER('Data tổng'!$B:$B,'Data tổng'!$I:$I=$I495,'Data tổng'!$B:$B&lt;&gt;$B495),""ok""))"),"ok")</f>
        <v>ok</v>
      </c>
      <c r="M1576" s="147" t="s">
        <v>40</v>
      </c>
      <c r="N1576" s="82" t="s">
        <v>243</v>
      </c>
      <c r="O1576" s="82"/>
      <c r="P1576" s="82"/>
      <c r="Q1576" s="82"/>
      <c r="R1576" s="82"/>
      <c r="S1576" s="82"/>
      <c r="T1576" s="82"/>
      <c r="U1576" s="153"/>
      <c r="V1576" s="154"/>
      <c r="W1576" s="82"/>
      <c r="X1576" s="155"/>
      <c r="Y1576" s="160"/>
      <c r="Z1576" s="82"/>
      <c r="AA1576" s="82"/>
      <c r="AB1576" s="82"/>
      <c r="AC1576" s="82"/>
      <c r="AD1576" s="82"/>
      <c r="AE1576" s="82"/>
      <c r="AF1576" s="82"/>
      <c r="AG1576" s="82"/>
    </row>
    <row r="1577" spans="1:33" ht="26" hidden="1">
      <c r="A1577" s="177">
        <v>44628</v>
      </c>
      <c r="B1577" s="82" t="s">
        <v>4070</v>
      </c>
      <c r="C1577" s="82" t="s">
        <v>145</v>
      </c>
      <c r="D1577" s="82" t="s">
        <v>417</v>
      </c>
      <c r="E1577" s="82"/>
      <c r="F1577" s="17" t="str">
        <f t="shared" si="54"/>
        <v>Đã nhận được CV</v>
      </c>
      <c r="G1577" s="147" t="s">
        <v>5875</v>
      </c>
      <c r="H1577" s="208">
        <v>988850142</v>
      </c>
      <c r="I1577" s="220" t="s">
        <v>5876</v>
      </c>
      <c r="J1577" s="160"/>
      <c r="K1577" s="232" t="s">
        <v>5877</v>
      </c>
      <c r="L1577" s="152" t="str">
        <f ca="1">IFERROR(__xludf.DUMMYFUNCTION("if(or(countifs($H$3:H496,H496)&gt;1, countifs($I$3:I496,#REF!)&gt;1),""Trùng"",if(or(COUNTIFS('Data tổng'!$I:$I,#REF!)&gt;1,COUNTIFS('Data tổng'!$H:$H,$H496)&gt;1),""Trùng ""&amp;FILTER('Data tổng'!$B:$B,'Data tổng'!$I:$I=#REF!,'Data tổng'!$B:$B&lt;&gt;$B496),""ok""))"),"ok")</f>
        <v>ok</v>
      </c>
      <c r="M1577" s="147" t="s">
        <v>40</v>
      </c>
      <c r="N1577" s="82" t="s">
        <v>243</v>
      </c>
      <c r="O1577" s="82"/>
      <c r="P1577" s="82"/>
      <c r="Q1577" s="82"/>
      <c r="R1577" s="82"/>
      <c r="S1577" s="82"/>
      <c r="T1577" s="82"/>
      <c r="U1577" s="153"/>
      <c r="V1577" s="154"/>
      <c r="W1577" s="82"/>
      <c r="X1577" s="155"/>
      <c r="Y1577" s="160"/>
      <c r="Z1577" s="82"/>
      <c r="AA1577" s="82"/>
      <c r="AB1577" s="82"/>
      <c r="AC1577" s="82"/>
      <c r="AD1577" s="82"/>
      <c r="AE1577" s="82"/>
      <c r="AF1577" s="82"/>
      <c r="AG1577" s="82"/>
    </row>
    <row r="1578" spans="1:33" ht="38.5" hidden="1">
      <c r="A1578" s="177">
        <v>44628</v>
      </c>
      <c r="B1578" s="82" t="s">
        <v>4070</v>
      </c>
      <c r="C1578" s="82" t="s">
        <v>155</v>
      </c>
      <c r="D1578" s="82" t="s">
        <v>1455</v>
      </c>
      <c r="E1578" s="82"/>
      <c r="F1578" s="17" t="str">
        <f t="shared" si="54"/>
        <v>Đã nhận được CV</v>
      </c>
      <c r="G1578" s="147" t="s">
        <v>5878</v>
      </c>
      <c r="H1578" s="208">
        <v>983518883</v>
      </c>
      <c r="I1578" s="148" t="s">
        <v>5879</v>
      </c>
      <c r="J1578" s="160"/>
      <c r="K1578" s="232" t="s">
        <v>5880</v>
      </c>
      <c r="L1578" s="152" t="str">
        <f ca="1">IFERROR(__xludf.DUMMYFUNCTION("if(or(countifs($H$3:H497,H497)&gt;1, countifs($I$3:I497,I497)&gt;1),""Trùng"",if(or(COUNTIFS('Data tổng'!$I:$I,$I497)&gt;1,COUNTIFS('Data tổng'!$H:$H,$H497)&gt;1),""Trùng ""&amp;FILTER('Data tổng'!$B:$B,'Data tổng'!$I:$I=$I497,'Data tổng'!$B:$B&lt;&gt;$B497),""ok""))"),"ok")</f>
        <v>ok</v>
      </c>
      <c r="M1578" s="147" t="s">
        <v>40</v>
      </c>
      <c r="N1578" s="82" t="s">
        <v>243</v>
      </c>
      <c r="O1578" s="82"/>
      <c r="P1578" s="82"/>
      <c r="Q1578" s="82"/>
      <c r="R1578" s="82"/>
      <c r="S1578" s="82"/>
      <c r="T1578" s="82"/>
      <c r="U1578" s="153" t="s">
        <v>5881</v>
      </c>
      <c r="V1578" s="154"/>
      <c r="W1578" s="82"/>
      <c r="X1578" s="155"/>
      <c r="Y1578" s="160"/>
      <c r="Z1578" s="82"/>
      <c r="AA1578" s="82"/>
      <c r="AB1578" s="82"/>
      <c r="AC1578" s="82"/>
      <c r="AD1578" s="82"/>
      <c r="AE1578" s="82"/>
      <c r="AF1578" s="82"/>
      <c r="AG1578" s="82"/>
    </row>
    <row r="1579" spans="1:33" ht="176" hidden="1">
      <c r="A1579" s="177">
        <v>44628</v>
      </c>
      <c r="B1579" s="82" t="s">
        <v>4070</v>
      </c>
      <c r="C1579" s="82" t="s">
        <v>155</v>
      </c>
      <c r="D1579" s="82" t="s">
        <v>417</v>
      </c>
      <c r="E1579" s="82"/>
      <c r="F1579" s="17" t="str">
        <f t="shared" si="54"/>
        <v>Fail Phỏng vấn</v>
      </c>
      <c r="G1579" s="147" t="s">
        <v>5882</v>
      </c>
      <c r="H1579" s="219" t="s">
        <v>5883</v>
      </c>
      <c r="I1579" s="148" t="s">
        <v>5884</v>
      </c>
      <c r="J1579" s="160"/>
      <c r="K1579" s="232" t="s">
        <v>5885</v>
      </c>
      <c r="L1579" s="152" t="str">
        <f ca="1">IFERROR(__xludf.DUMMYFUNCTION("if(or(countifs($H$3:H498,H498)&gt;1, countifs($I$3:I498,#REF!)&gt;1),""Trùng"",if(or(COUNTIFS('Data tổng'!$I:$I,#REF!)&gt;1,COUNTIFS('Data tổng'!$H:$H,$H498)&gt;1),""Trùng ""&amp;FILTER('Data tổng'!$B:$B,'Data tổng'!$I:$I=#REF!,'Data tổng'!$B:$B&lt;&gt;$B498),""ok""))"),"ok")</f>
        <v>ok</v>
      </c>
      <c r="M1579" s="147" t="s">
        <v>83</v>
      </c>
      <c r="N1579" s="82" t="s">
        <v>84</v>
      </c>
      <c r="O1579" s="82"/>
      <c r="P1579" s="82"/>
      <c r="Q1579" s="82"/>
      <c r="R1579" s="82"/>
      <c r="S1579" s="82"/>
      <c r="T1579" s="82"/>
      <c r="U1579" s="237" t="s">
        <v>5886</v>
      </c>
      <c r="V1579" s="154"/>
      <c r="W1579" s="82" t="s">
        <v>57</v>
      </c>
      <c r="X1579" s="155">
        <v>44634</v>
      </c>
      <c r="Y1579" s="156">
        <v>0.625</v>
      </c>
      <c r="Z1579" s="82" t="s">
        <v>5439</v>
      </c>
      <c r="AA1579" s="82" t="s">
        <v>47</v>
      </c>
      <c r="AB1579" s="82"/>
      <c r="AC1579" s="82"/>
      <c r="AD1579" s="82"/>
      <c r="AE1579" s="82"/>
      <c r="AF1579" s="82"/>
      <c r="AG1579" s="82"/>
    </row>
    <row r="1580" spans="1:33" ht="409.5" hidden="1">
      <c r="A1580" s="410">
        <v>44628</v>
      </c>
      <c r="B1580" s="187" t="s">
        <v>4070</v>
      </c>
      <c r="C1580" s="187" t="s">
        <v>155</v>
      </c>
      <c r="D1580" s="187" t="s">
        <v>2055</v>
      </c>
      <c r="E1580" s="187"/>
      <c r="F1580" s="17" t="str">
        <f t="shared" si="54"/>
        <v>Đã nhận được CV</v>
      </c>
      <c r="G1580" s="188" t="s">
        <v>5887</v>
      </c>
      <c r="H1580" s="208">
        <v>912464348</v>
      </c>
      <c r="I1580" s="189" t="s">
        <v>5888</v>
      </c>
      <c r="J1580" s="191"/>
      <c r="K1580" s="244" t="s">
        <v>5889</v>
      </c>
      <c r="L1580" s="152" t="str">
        <f ca="1">IFERROR(__xludf.DUMMYFUNCTION("if(or(countifs($H$3:H499,H499)&gt;1, countifs($I$3:I499,I499)&gt;1),""Trùng"",if(or(COUNTIFS('Data tổng'!$I:$I,$I499)&gt;1,COUNTIFS('Data tổng'!$H:$H,$H499)&gt;1),""Trùng ""&amp;FILTER('Data tổng'!$B:$B,'Data tổng'!$I:$I=$I499,'Data tổng'!$B:$B&lt;&gt;$B499),""ok""))"),"ok")</f>
        <v>ok</v>
      </c>
      <c r="M1580" s="188" t="s">
        <v>83</v>
      </c>
      <c r="N1580" s="187" t="s">
        <v>84</v>
      </c>
      <c r="O1580" s="187"/>
      <c r="P1580" s="187"/>
      <c r="Q1580" s="187"/>
      <c r="R1580" s="187"/>
      <c r="S1580" s="147"/>
      <c r="T1580" s="187"/>
      <c r="U1580" s="226" t="s">
        <v>5890</v>
      </c>
      <c r="V1580" s="194"/>
      <c r="W1580" s="187"/>
      <c r="X1580" s="227"/>
      <c r="Y1580" s="191"/>
      <c r="Z1580" s="187"/>
      <c r="AA1580" s="187"/>
      <c r="AB1580" s="187"/>
      <c r="AC1580" s="187"/>
      <c r="AD1580" s="187"/>
      <c r="AE1580" s="187"/>
      <c r="AF1580" s="187"/>
      <c r="AG1580" s="187"/>
    </row>
    <row r="1581" spans="1:33" ht="251" hidden="1">
      <c r="A1581" s="410">
        <v>44629</v>
      </c>
      <c r="B1581" s="187" t="s">
        <v>4070</v>
      </c>
      <c r="C1581" s="82" t="s">
        <v>1834</v>
      </c>
      <c r="D1581" s="82" t="s">
        <v>417</v>
      </c>
      <c r="E1581" s="82"/>
      <c r="F1581" s="17" t="str">
        <f t="shared" si="54"/>
        <v>Đã onboard</v>
      </c>
      <c r="G1581" s="147" t="s">
        <v>5891</v>
      </c>
      <c r="H1581" s="208">
        <v>904589506</v>
      </c>
      <c r="I1581" s="149" t="s">
        <v>5892</v>
      </c>
      <c r="J1581" s="160">
        <v>1987</v>
      </c>
      <c r="K1581" s="232" t="s">
        <v>5893</v>
      </c>
      <c r="L1581" s="152" t="str">
        <f ca="1">IFERROR(__xludf.DUMMYFUNCTION("if(or(countifs($H$3:H500,H500)&gt;1, countifs($I$3:I500,#REF!)&gt;1),""Trùng"",if(or(COUNTIFS('Data tổng'!$I:$I,#REF!)&gt;1,COUNTIFS('Data tổng'!$H:$H,$H500)&gt;1),""Trùng ""&amp;FILTER('Data tổng'!$B:$B,'Data tổng'!$I:$I=#REF!,'Data tổng'!$B:$B&lt;&gt;$B500),""ok""))"),"ok")</f>
        <v>ok</v>
      </c>
      <c r="M1581" s="147" t="s">
        <v>83</v>
      </c>
      <c r="N1581" s="82" t="s">
        <v>84</v>
      </c>
      <c r="O1581" s="82"/>
      <c r="P1581" s="82"/>
      <c r="Q1581" s="82"/>
      <c r="R1581" s="82"/>
      <c r="S1581" s="147"/>
      <c r="T1581" s="82"/>
      <c r="U1581" s="237" t="s">
        <v>5894</v>
      </c>
      <c r="V1581" s="154"/>
      <c r="W1581" s="82" t="s">
        <v>57</v>
      </c>
      <c r="X1581" s="155">
        <v>44631</v>
      </c>
      <c r="Y1581" s="156">
        <v>0.70833333333333337</v>
      </c>
      <c r="Z1581" s="82" t="s">
        <v>682</v>
      </c>
      <c r="AA1581" s="82" t="s">
        <v>57</v>
      </c>
      <c r="AB1581" s="164">
        <v>44631</v>
      </c>
      <c r="AC1581" s="82" t="s">
        <v>65</v>
      </c>
      <c r="AD1581" s="164">
        <v>44635</v>
      </c>
      <c r="AE1581" s="82" t="s">
        <v>65</v>
      </c>
      <c r="AF1581" s="82" t="s">
        <v>66</v>
      </c>
      <c r="AG1581" s="165">
        <v>34000000</v>
      </c>
    </row>
    <row r="1582" spans="1:33" ht="26" hidden="1">
      <c r="A1582" s="410">
        <v>44629</v>
      </c>
      <c r="B1582" s="82" t="s">
        <v>4070</v>
      </c>
      <c r="C1582" s="82" t="s">
        <v>145</v>
      </c>
      <c r="D1582" s="82" t="s">
        <v>417</v>
      </c>
      <c r="E1582" s="82"/>
      <c r="F1582" s="17" t="str">
        <f t="shared" si="54"/>
        <v>Đã nhận được CV</v>
      </c>
      <c r="G1582" s="147" t="s">
        <v>5895</v>
      </c>
      <c r="H1582" s="208">
        <v>345121221</v>
      </c>
      <c r="I1582" s="220" t="s">
        <v>5896</v>
      </c>
      <c r="J1582" s="160">
        <v>1995</v>
      </c>
      <c r="K1582" s="232" t="s">
        <v>5897</v>
      </c>
      <c r="L1582" s="152" t="str">
        <f ca="1">IFERROR(__xludf.DUMMYFUNCTION("if(or(countifs($H$3:H501,H501)&gt;1, countifs($I$3:I501,I501)&gt;1),""Trùng"",if(or(COUNTIFS('Data tổng'!$I:$I,$I501)&gt;1,COUNTIFS('Data tổng'!$H:$H,$H501)&gt;1),""Trùng ""&amp;FILTER('Data tổng'!$B:$B,'Data tổng'!$I:$I=$I501,'Data tổng'!$B:$B&lt;&gt;$B501),""ok""))"),"ok")</f>
        <v>ok</v>
      </c>
      <c r="M1582" s="147" t="s">
        <v>40</v>
      </c>
      <c r="N1582" s="82" t="s">
        <v>243</v>
      </c>
      <c r="O1582" s="82"/>
      <c r="P1582" s="82"/>
      <c r="Q1582" s="82"/>
      <c r="R1582" s="82"/>
      <c r="S1582" s="147"/>
      <c r="T1582" s="82"/>
      <c r="U1582" s="153"/>
      <c r="V1582" s="154"/>
      <c r="W1582" s="82"/>
      <c r="X1582" s="155"/>
      <c r="Y1582" s="160"/>
      <c r="Z1582" s="82"/>
      <c r="AA1582" s="82"/>
      <c r="AB1582" s="82"/>
      <c r="AC1582" s="82"/>
      <c r="AD1582" s="82"/>
      <c r="AE1582" s="82"/>
      <c r="AF1582" s="82"/>
      <c r="AG1582" s="82"/>
    </row>
    <row r="1583" spans="1:33" ht="26" hidden="1">
      <c r="A1583" s="410">
        <v>44629</v>
      </c>
      <c r="B1583" s="82" t="s">
        <v>4070</v>
      </c>
      <c r="C1583" s="82" t="s">
        <v>145</v>
      </c>
      <c r="D1583" s="82" t="s">
        <v>417</v>
      </c>
      <c r="E1583" s="82"/>
      <c r="F1583" s="17" t="str">
        <f t="shared" si="54"/>
        <v>Đã nhận được CV</v>
      </c>
      <c r="G1583" s="147" t="s">
        <v>5898</v>
      </c>
      <c r="H1583" s="208">
        <v>979856662</v>
      </c>
      <c r="I1583" s="220" t="s">
        <v>5899</v>
      </c>
      <c r="J1583" s="160"/>
      <c r="K1583" s="232" t="s">
        <v>5900</v>
      </c>
      <c r="L1583" s="152" t="str">
        <f ca="1">IFERROR(__xludf.DUMMYFUNCTION("if(or(countifs($H$3:H502,H502)&gt;1, countifs($I$3:I502,#REF!)&gt;1),""Trùng"",if(or(COUNTIFS('Data tổng'!$I:$I,#REF!)&gt;1,COUNTIFS('Data tổng'!$H:$H,$H502)&gt;1),""Trùng ""&amp;FILTER('Data tổng'!$B:$B,'Data tổng'!$I:$I=#REF!,'Data tổng'!$B:$B&lt;&gt;$B502),""ok""))"),"ok")</f>
        <v>ok</v>
      </c>
      <c r="M1583" s="147" t="s">
        <v>40</v>
      </c>
      <c r="N1583" s="82" t="s">
        <v>243</v>
      </c>
      <c r="O1583" s="82"/>
      <c r="P1583" s="82"/>
      <c r="Q1583" s="82"/>
      <c r="R1583" s="82"/>
      <c r="S1583" s="147"/>
      <c r="T1583" s="82"/>
      <c r="U1583" s="153"/>
      <c r="V1583" s="154"/>
      <c r="W1583" s="82"/>
      <c r="X1583" s="155"/>
      <c r="Y1583" s="160"/>
      <c r="Z1583" s="82"/>
      <c r="AA1583" s="82"/>
      <c r="AB1583" s="82"/>
      <c r="AC1583" s="82"/>
      <c r="AD1583" s="82"/>
      <c r="AE1583" s="82"/>
      <c r="AF1583" s="82"/>
      <c r="AG1583" s="82"/>
    </row>
    <row r="1584" spans="1:33" ht="212.5" hidden="1">
      <c r="A1584" s="410">
        <v>44629</v>
      </c>
      <c r="B1584" s="187" t="s">
        <v>4070</v>
      </c>
      <c r="C1584" s="187" t="s">
        <v>155</v>
      </c>
      <c r="D1584" s="187" t="s">
        <v>1455</v>
      </c>
      <c r="E1584" s="187"/>
      <c r="F1584" s="17" t="str">
        <f t="shared" si="54"/>
        <v>Đã onboard</v>
      </c>
      <c r="G1584" s="188" t="s">
        <v>5901</v>
      </c>
      <c r="H1584" s="208">
        <v>965673716</v>
      </c>
      <c r="I1584" s="189" t="s">
        <v>5902</v>
      </c>
      <c r="J1584" s="191"/>
      <c r="K1584" s="244" t="s">
        <v>5903</v>
      </c>
      <c r="L1584" s="152" t="str">
        <f ca="1">IFERROR(__xludf.DUMMYFUNCTION("if(or(countifs($H$3:H503,H503)&gt;1, countifs($I$3:I503,I503)&gt;1),""Trùng"",if(or(COUNTIFS('Data tổng'!$I:$I,$I503)&gt;1,COUNTIFS('Data tổng'!$H:$H,$H503)&gt;1),""Trùng ""&amp;FILTER('Data tổng'!$B:$B,'Data tổng'!$I:$I=$I503,'Data tổng'!$B:$B&lt;&gt;$B503),""ok""))"),"ok")</f>
        <v>ok</v>
      </c>
      <c r="M1584" s="188" t="s">
        <v>112</v>
      </c>
      <c r="N1584" s="187" t="s">
        <v>5870</v>
      </c>
      <c r="O1584" s="187"/>
      <c r="P1584" s="187"/>
      <c r="Q1584" s="187"/>
      <c r="R1584" s="187"/>
      <c r="S1584" s="147"/>
      <c r="T1584" s="187"/>
      <c r="U1584" s="245" t="s">
        <v>5904</v>
      </c>
      <c r="V1584" s="194"/>
      <c r="W1584" s="187" t="s">
        <v>57</v>
      </c>
      <c r="X1584" s="227">
        <v>44631</v>
      </c>
      <c r="Y1584" s="196">
        <v>0.45833333333333331</v>
      </c>
      <c r="Z1584" s="187" t="s">
        <v>2883</v>
      </c>
      <c r="AA1584" s="187" t="s">
        <v>57</v>
      </c>
      <c r="AB1584" s="195">
        <v>44631</v>
      </c>
      <c r="AC1584" s="187" t="s">
        <v>65</v>
      </c>
      <c r="AD1584" s="195">
        <v>44635</v>
      </c>
      <c r="AE1584" s="187" t="s">
        <v>65</v>
      </c>
      <c r="AF1584" s="187" t="s">
        <v>1454</v>
      </c>
      <c r="AG1584" s="246">
        <v>19000000</v>
      </c>
    </row>
    <row r="1585" spans="1:33" ht="51" hidden="1">
      <c r="A1585" s="410">
        <v>44629</v>
      </c>
      <c r="B1585" s="82" t="s">
        <v>4070</v>
      </c>
      <c r="C1585" s="82" t="s">
        <v>155</v>
      </c>
      <c r="D1585" s="82" t="s">
        <v>417</v>
      </c>
      <c r="E1585" s="82"/>
      <c r="F1585" s="17" t="str">
        <f t="shared" si="54"/>
        <v>Từ chối offer</v>
      </c>
      <c r="G1585" s="147" t="s">
        <v>5905</v>
      </c>
      <c r="H1585" s="208">
        <v>966466895</v>
      </c>
      <c r="I1585" s="149" t="s">
        <v>5906</v>
      </c>
      <c r="J1585" s="160"/>
      <c r="K1585" s="232" t="s">
        <v>5907</v>
      </c>
      <c r="L1585" s="152" t="str">
        <f ca="1">IFERROR(__xludf.DUMMYFUNCTION("if(or(countifs($H$3:H504,H504)&gt;1, countifs($I$3:I504,#REF!)&gt;1),""Trùng"",if(or(COUNTIFS('Data tổng'!$I:$I,#REF!)&gt;1,COUNTIFS('Data tổng'!$H:$H,$H504)&gt;1),""Trùng ""&amp;FILTER('Data tổng'!$B:$B,'Data tổng'!$I:$I=#REF!,'Data tổng'!$B:$B&lt;&gt;$B504),""ok""))"),"ok")</f>
        <v>ok</v>
      </c>
      <c r="M1585" s="147" t="s">
        <v>112</v>
      </c>
      <c r="N1585" s="82" t="s">
        <v>5643</v>
      </c>
      <c r="O1585" s="82"/>
      <c r="P1585" s="82"/>
      <c r="Q1585" s="82"/>
      <c r="R1585" s="82"/>
      <c r="S1585" s="82"/>
      <c r="T1585" s="82"/>
      <c r="U1585" s="153" t="s">
        <v>5908</v>
      </c>
      <c r="V1585" s="154"/>
      <c r="W1585" s="82" t="s">
        <v>57</v>
      </c>
      <c r="X1585" s="155">
        <v>44634</v>
      </c>
      <c r="Y1585" s="156">
        <v>0.66666666666666663</v>
      </c>
      <c r="Z1585" s="82" t="s">
        <v>3130</v>
      </c>
      <c r="AA1585" s="82" t="s">
        <v>57</v>
      </c>
      <c r="AB1585" s="164">
        <v>44635</v>
      </c>
      <c r="AC1585" s="82" t="s">
        <v>128</v>
      </c>
      <c r="AD1585" s="82"/>
      <c r="AE1585" s="82"/>
      <c r="AF1585" s="82" t="s">
        <v>1746</v>
      </c>
      <c r="AG1585" s="165">
        <v>29000000</v>
      </c>
    </row>
    <row r="1586" spans="1:33" ht="26" hidden="1">
      <c r="A1586" s="410">
        <v>44631</v>
      </c>
      <c r="B1586" s="82" t="s">
        <v>4070</v>
      </c>
      <c r="C1586" s="82" t="s">
        <v>155</v>
      </c>
      <c r="D1586" s="82" t="s">
        <v>417</v>
      </c>
      <c r="E1586" s="82"/>
      <c r="F1586" s="17" t="str">
        <f t="shared" si="54"/>
        <v>Đã nhận được CV</v>
      </c>
      <c r="G1586" s="147" t="s">
        <v>5909</v>
      </c>
      <c r="H1586" s="208">
        <v>356071008</v>
      </c>
      <c r="I1586" s="149" t="s">
        <v>5910</v>
      </c>
      <c r="J1586" s="160">
        <v>1991</v>
      </c>
      <c r="K1586" s="232" t="s">
        <v>5911</v>
      </c>
      <c r="L1586" s="152" t="str">
        <f ca="1">IFERROR(__xludf.DUMMYFUNCTION("if(or(countifs($H$3:H505,H505)&gt;1, countifs($I$3:I505,I505)&gt;1),""Trùng"",if(or(COUNTIFS('Data tổng'!$I:$I,$I505)&gt;1,COUNTIFS('Data tổng'!$H:$H,$H505)&gt;1),""Trùng ""&amp;FILTER('Data tổng'!$B:$B,'Data tổng'!$I:$I=$I505,'Data tổng'!$B:$B&lt;&gt;$B505),""ok""))"),"ok")</f>
        <v>ok</v>
      </c>
      <c r="M1586" s="147" t="s">
        <v>149</v>
      </c>
      <c r="N1586" s="82"/>
      <c r="O1586" s="82"/>
      <c r="P1586" s="82"/>
      <c r="Q1586" s="82"/>
      <c r="R1586" s="82"/>
      <c r="S1586" s="82"/>
      <c r="T1586" s="82"/>
      <c r="U1586" s="153"/>
      <c r="V1586" s="154"/>
      <c r="W1586" s="82"/>
      <c r="X1586" s="155"/>
      <c r="Y1586" s="160"/>
      <c r="Z1586" s="82"/>
      <c r="AA1586" s="82"/>
      <c r="AB1586" s="82"/>
      <c r="AC1586" s="82"/>
      <c r="AD1586" s="82"/>
      <c r="AE1586" s="82"/>
      <c r="AF1586" s="82"/>
      <c r="AG1586" s="82"/>
    </row>
    <row r="1587" spans="1:33" ht="26" hidden="1">
      <c r="A1587" s="177">
        <v>44636</v>
      </c>
      <c r="B1587" s="82" t="s">
        <v>4070</v>
      </c>
      <c r="C1587" s="82" t="s">
        <v>155</v>
      </c>
      <c r="D1587" s="82" t="s">
        <v>79</v>
      </c>
      <c r="E1587" s="82"/>
      <c r="F1587" s="17" t="str">
        <f t="shared" si="54"/>
        <v>Đã nhận được CV</v>
      </c>
      <c r="G1587" s="147" t="s">
        <v>5912</v>
      </c>
      <c r="H1587" s="208">
        <v>393200593</v>
      </c>
      <c r="I1587" s="141" t="s">
        <v>5913</v>
      </c>
      <c r="J1587" s="160"/>
      <c r="K1587" s="232" t="s">
        <v>5914</v>
      </c>
      <c r="L1587" s="152" t="str">
        <f ca="1">IFERROR(__xludf.DUMMYFUNCTION("if(or(countifs($H$3:H506,H506)&gt;1, countifs($I$3:I506,#REF!)&gt;1),""Trùng"",if(or(COUNTIFS('Data tổng'!$I:$I,#REF!)&gt;1,COUNTIFS('Data tổng'!$H:$H,$H506)&gt;1),""Trùng ""&amp;FILTER('Data tổng'!$B:$B,'Data tổng'!$I:$I=#REF!,'Data tổng'!$B:$B&lt;&gt;$B506),""ok""))"),"ok")</f>
        <v>ok</v>
      </c>
      <c r="M1587" s="147" t="s">
        <v>40</v>
      </c>
      <c r="N1587" s="82" t="s">
        <v>243</v>
      </c>
      <c r="O1587" s="82"/>
      <c r="P1587" s="82"/>
      <c r="Q1587" s="82"/>
      <c r="R1587" s="82"/>
      <c r="S1587" s="82"/>
      <c r="T1587" s="82"/>
      <c r="U1587" s="153"/>
      <c r="V1587" s="154"/>
      <c r="W1587" s="82"/>
      <c r="X1587" s="155"/>
      <c r="Y1587" s="160"/>
      <c r="Z1587" s="82"/>
      <c r="AA1587" s="82"/>
      <c r="AB1587" s="82"/>
      <c r="AC1587" s="82"/>
      <c r="AD1587" s="82"/>
      <c r="AE1587" s="82"/>
      <c r="AF1587" s="82"/>
      <c r="AG1587" s="82"/>
    </row>
    <row r="1588" spans="1:33" ht="113.5" hidden="1">
      <c r="A1588" s="177">
        <v>44636</v>
      </c>
      <c r="B1588" s="82" t="s">
        <v>4070</v>
      </c>
      <c r="C1588" s="82" t="s">
        <v>250</v>
      </c>
      <c r="D1588" s="82" t="s">
        <v>417</v>
      </c>
      <c r="E1588" s="82"/>
      <c r="F1588" s="17" t="str">
        <f t="shared" si="54"/>
        <v>Đã nhận được CV</v>
      </c>
      <c r="G1588" s="147" t="s">
        <v>5915</v>
      </c>
      <c r="H1588" s="208" t="s">
        <v>5916</v>
      </c>
      <c r="I1588" s="247" t="s">
        <v>5917</v>
      </c>
      <c r="J1588" s="160"/>
      <c r="K1588" s="232" t="s">
        <v>5918</v>
      </c>
      <c r="L1588" s="152" t="str">
        <f ca="1">IFERROR(__xludf.DUMMYFUNCTION("if(or(countifs($H$3:H507,H507)&gt;1, countifs($I$3:I507,I507)&gt;1),""Trùng"",if(or(COUNTIFS('Data tổng'!$I:$I,$I507)&gt;1,COUNTIFS('Data tổng'!$H:$H,$H507)&gt;1),""Trùng ""&amp;FILTER('Data tổng'!$B:$B,'Data tổng'!$I:$I=$I507,'Data tổng'!$B:$B&lt;&gt;$B507),""ok""))"),"ok")</f>
        <v>ok</v>
      </c>
      <c r="M1588" s="147" t="s">
        <v>40</v>
      </c>
      <c r="N1588" s="82" t="s">
        <v>243</v>
      </c>
      <c r="O1588" s="82"/>
      <c r="P1588" s="82"/>
      <c r="Q1588" s="82"/>
      <c r="R1588" s="82"/>
      <c r="S1588" s="82"/>
      <c r="T1588" s="82"/>
      <c r="U1588" s="153" t="s">
        <v>5919</v>
      </c>
      <c r="V1588" s="154"/>
      <c r="W1588" s="82"/>
      <c r="X1588" s="155"/>
      <c r="Y1588" s="160"/>
      <c r="Z1588" s="82"/>
      <c r="AA1588" s="82"/>
      <c r="AB1588" s="82"/>
      <c r="AC1588" s="82"/>
      <c r="AD1588" s="82"/>
      <c r="AE1588" s="82"/>
      <c r="AF1588" s="82"/>
      <c r="AG1588" s="82"/>
    </row>
    <row r="1589" spans="1:33" ht="38.5" hidden="1">
      <c r="A1589" s="177">
        <v>44636</v>
      </c>
      <c r="B1589" s="82" t="s">
        <v>4070</v>
      </c>
      <c r="C1589" s="82" t="s">
        <v>155</v>
      </c>
      <c r="D1589" s="82" t="s">
        <v>2055</v>
      </c>
      <c r="E1589" s="82"/>
      <c r="F1589" s="17" t="str">
        <f t="shared" si="54"/>
        <v>Fail Phỏng vấn</v>
      </c>
      <c r="G1589" s="147" t="s">
        <v>5920</v>
      </c>
      <c r="H1589" s="208">
        <v>357803087</v>
      </c>
      <c r="I1589" s="248" t="s">
        <v>5921</v>
      </c>
      <c r="J1589" s="160"/>
      <c r="K1589" s="232" t="s">
        <v>5922</v>
      </c>
      <c r="L1589" s="152" t="str">
        <f ca="1">IFERROR(__xludf.DUMMYFUNCTION("if(or(countifs($H$3:H508,H508)&gt;1, countifs($I$3:I508,#REF!)&gt;1),""Trùng"",if(or(COUNTIFS('Data tổng'!$I:$I,#REF!)&gt;1,COUNTIFS('Data tổng'!$H:$H,$H508)&gt;1),""Trùng ""&amp;FILTER('Data tổng'!$B:$B,'Data tổng'!$I:$I=#REF!,'Data tổng'!$B:$B&lt;&gt;$B508),""ok""))"),"ok")</f>
        <v>ok</v>
      </c>
      <c r="M1589" s="147" t="s">
        <v>83</v>
      </c>
      <c r="N1589" s="82" t="s">
        <v>84</v>
      </c>
      <c r="O1589" s="82"/>
      <c r="P1589" s="82"/>
      <c r="Q1589" s="82"/>
      <c r="R1589" s="82"/>
      <c r="S1589" s="82"/>
      <c r="T1589" s="82"/>
      <c r="U1589" s="153"/>
      <c r="V1589" s="154"/>
      <c r="W1589" s="82" t="s">
        <v>57</v>
      </c>
      <c r="X1589" s="155">
        <v>44638</v>
      </c>
      <c r="Y1589" s="156">
        <v>0.625</v>
      </c>
      <c r="Z1589" s="82" t="s">
        <v>827</v>
      </c>
      <c r="AA1589" s="82" t="s">
        <v>47</v>
      </c>
      <c r="AB1589" s="82"/>
      <c r="AC1589" s="82"/>
      <c r="AD1589" s="82"/>
      <c r="AE1589" s="82"/>
      <c r="AF1589" s="82"/>
      <c r="AG1589" s="82"/>
    </row>
    <row r="1590" spans="1:33" ht="176" hidden="1">
      <c r="A1590" s="177">
        <v>44636</v>
      </c>
      <c r="B1590" s="82" t="s">
        <v>4070</v>
      </c>
      <c r="C1590" s="82" t="s">
        <v>1834</v>
      </c>
      <c r="D1590" s="82" t="s">
        <v>457</v>
      </c>
      <c r="E1590" s="82"/>
      <c r="F1590" s="17" t="str">
        <f t="shared" si="54"/>
        <v>Fail Phỏng vấn</v>
      </c>
      <c r="G1590" s="147" t="s">
        <v>5923</v>
      </c>
      <c r="H1590" s="208">
        <v>986699080</v>
      </c>
      <c r="I1590" s="247" t="s">
        <v>5924</v>
      </c>
      <c r="J1590" s="160"/>
      <c r="K1590" s="232" t="s">
        <v>5925</v>
      </c>
      <c r="L1590" s="152" t="str">
        <f ca="1">IFERROR(__xludf.DUMMYFUNCTION("if(or(countifs($H$3:H509,H509)&gt;1, countifs($I$3:I509,I509)&gt;1),""Trùng"",if(or(COUNTIFS('Data tổng'!$I:$I,$I509)&gt;1,COUNTIFS('Data tổng'!$H:$H,$H509)&gt;1),""Trùng ""&amp;FILTER('Data tổng'!$B:$B,'Data tổng'!$I:$I=$I509,'Data tổng'!$B:$B&lt;&gt;$B509),""ok""))"),"ok")</f>
        <v>ok</v>
      </c>
      <c r="M1590" s="147" t="s">
        <v>149</v>
      </c>
      <c r="N1590" s="82" t="s">
        <v>41</v>
      </c>
      <c r="O1590" s="82"/>
      <c r="P1590" s="82"/>
      <c r="Q1590" s="82"/>
      <c r="R1590" s="82"/>
      <c r="S1590" s="82"/>
      <c r="T1590" s="82"/>
      <c r="U1590" s="153" t="s">
        <v>5926</v>
      </c>
      <c r="V1590" s="154"/>
      <c r="W1590" s="82" t="s">
        <v>57</v>
      </c>
      <c r="X1590" s="155">
        <v>44637</v>
      </c>
      <c r="Y1590" s="156">
        <v>0.75</v>
      </c>
      <c r="Z1590" s="82" t="s">
        <v>5927</v>
      </c>
      <c r="AA1590" s="82" t="s">
        <v>47</v>
      </c>
      <c r="AB1590" s="82"/>
      <c r="AC1590" s="82"/>
      <c r="AD1590" s="82"/>
      <c r="AE1590" s="82"/>
      <c r="AF1590" s="82"/>
      <c r="AG1590" s="82"/>
    </row>
    <row r="1591" spans="1:33" ht="163.5" hidden="1">
      <c r="A1591" s="177">
        <v>44637</v>
      </c>
      <c r="B1591" s="82" t="s">
        <v>4070</v>
      </c>
      <c r="C1591" s="82" t="s">
        <v>78</v>
      </c>
      <c r="D1591" s="82" t="s">
        <v>417</v>
      </c>
      <c r="E1591" s="82"/>
      <c r="F1591" s="17" t="str">
        <f t="shared" si="54"/>
        <v>Đã onboard</v>
      </c>
      <c r="G1591" s="147" t="s">
        <v>5928</v>
      </c>
      <c r="H1591" s="208">
        <v>399560819</v>
      </c>
      <c r="I1591" s="141" t="s">
        <v>5929</v>
      </c>
      <c r="J1591" s="160"/>
      <c r="K1591" s="232" t="s">
        <v>5930</v>
      </c>
      <c r="L1591" s="152" t="str">
        <f ca="1">IFERROR(__xludf.DUMMYFUNCTION("if(or(countifs($H$3:H510,H510)&gt;1, countifs($I$3:I510,#REF!)&gt;1),""Trùng"",if(or(COUNTIFS('Data tổng'!$I:$I,#REF!)&gt;1,COUNTIFS('Data tổng'!$H:$H,$H510)&gt;1),""Trùng ""&amp;FILTER('Data tổng'!$B:$B,'Data tổng'!$I:$I=#REF!,'Data tổng'!$B:$B&lt;&gt;$B510),""ok""))"),"ok")</f>
        <v>ok</v>
      </c>
      <c r="M1591" s="147" t="s">
        <v>112</v>
      </c>
      <c r="N1591" s="82" t="s">
        <v>5931</v>
      </c>
      <c r="O1591" s="82"/>
      <c r="P1591" s="82"/>
      <c r="Q1591" s="82"/>
      <c r="R1591" s="82"/>
      <c r="S1591" s="82"/>
      <c r="T1591" s="82"/>
      <c r="U1591" s="237" t="s">
        <v>5932</v>
      </c>
      <c r="V1591" s="154"/>
      <c r="W1591" s="82" t="s">
        <v>57</v>
      </c>
      <c r="X1591" s="155">
        <v>44638</v>
      </c>
      <c r="Y1591" s="156">
        <v>0.58333333333333337</v>
      </c>
      <c r="Z1591" s="82" t="s">
        <v>5933</v>
      </c>
      <c r="AA1591" s="82" t="s">
        <v>57</v>
      </c>
      <c r="AB1591" s="164">
        <v>44645</v>
      </c>
      <c r="AC1591" s="82" t="s">
        <v>65</v>
      </c>
      <c r="AD1591" s="164">
        <v>44655</v>
      </c>
      <c r="AE1591" s="82" t="s">
        <v>65</v>
      </c>
      <c r="AF1591" s="82" t="s">
        <v>1746</v>
      </c>
      <c r="AG1591" s="165">
        <v>18000000</v>
      </c>
    </row>
    <row r="1592" spans="1:33" ht="38.5" hidden="1">
      <c r="A1592" s="177">
        <v>44637</v>
      </c>
      <c r="B1592" s="82" t="s">
        <v>4070</v>
      </c>
      <c r="C1592" s="82" t="s">
        <v>155</v>
      </c>
      <c r="D1592" s="82" t="s">
        <v>417</v>
      </c>
      <c r="E1592" s="82"/>
      <c r="F1592" s="17" t="str">
        <f t="shared" si="54"/>
        <v>Đã nhận được CV</v>
      </c>
      <c r="G1592" s="147" t="s">
        <v>3056</v>
      </c>
      <c r="H1592" s="208">
        <v>857443386</v>
      </c>
      <c r="I1592" s="249" t="s">
        <v>5934</v>
      </c>
      <c r="J1592" s="160"/>
      <c r="K1592" s="232" t="s">
        <v>5935</v>
      </c>
      <c r="L1592" s="152" t="str">
        <f ca="1">IFERROR(__xludf.DUMMYFUNCTION("if(or(countifs($H$3:H511,H511)&gt;1, countifs($I$3:I511,I511)&gt;1),""Trùng"",if(or(COUNTIFS('Data tổng'!$I:$I,$I511)&gt;1,COUNTIFS('Data tổng'!$H:$H,$H511)&gt;1),""Trùng ""&amp;FILTER('Data tổng'!$B:$B,'Data tổng'!$I:$I=$I511,'Data tổng'!$B:$B&lt;&gt;$B511),""ok""))"),"ok")</f>
        <v>ok</v>
      </c>
      <c r="M1592" s="147" t="s">
        <v>40</v>
      </c>
      <c r="N1592" s="82" t="s">
        <v>243</v>
      </c>
      <c r="O1592" s="82"/>
      <c r="P1592" s="82"/>
      <c r="Q1592" s="82"/>
      <c r="R1592" s="82"/>
      <c r="S1592" s="82"/>
      <c r="T1592" s="82"/>
      <c r="U1592" s="153" t="s">
        <v>5936</v>
      </c>
      <c r="V1592" s="154"/>
      <c r="W1592" s="82"/>
      <c r="X1592" s="155"/>
      <c r="Y1592" s="160"/>
      <c r="Z1592" s="82"/>
      <c r="AA1592" s="82"/>
      <c r="AB1592" s="82"/>
      <c r="AC1592" s="82"/>
      <c r="AD1592" s="82"/>
      <c r="AE1592" s="82"/>
      <c r="AF1592" s="82"/>
      <c r="AG1592" s="82"/>
    </row>
    <row r="1593" spans="1:33" ht="38.5" hidden="1">
      <c r="A1593" s="177">
        <v>44637</v>
      </c>
      <c r="B1593" s="82" t="s">
        <v>4070</v>
      </c>
      <c r="C1593" s="82" t="s">
        <v>155</v>
      </c>
      <c r="D1593" s="82" t="s">
        <v>79</v>
      </c>
      <c r="E1593" s="82"/>
      <c r="F1593" s="17" t="str">
        <f t="shared" si="54"/>
        <v>Đã nhận được CV</v>
      </c>
      <c r="G1593" s="147" t="s">
        <v>5937</v>
      </c>
      <c r="H1593" s="208">
        <v>353309744</v>
      </c>
      <c r="I1593" s="149" t="s">
        <v>5938</v>
      </c>
      <c r="J1593" s="160"/>
      <c r="K1593" s="232" t="s">
        <v>5939</v>
      </c>
      <c r="L1593" s="152" t="str">
        <f ca="1">IFERROR(__xludf.DUMMYFUNCTION("if(or(countifs($H$3:H512,H512)&gt;1, countifs($I$3:I512,#REF!)&gt;1),""Trùng"",if(or(COUNTIFS('Data tổng'!$I:$I,#REF!)&gt;1,COUNTIFS('Data tổng'!$H:$H,$H512)&gt;1),""Trùng ""&amp;FILTER('Data tổng'!$B:$B,'Data tổng'!$I:$I=#REF!,'Data tổng'!$B:$B&lt;&gt;$B512),""ok""))"),"ok")</f>
        <v>ok</v>
      </c>
      <c r="M1593" s="147" t="s">
        <v>40</v>
      </c>
      <c r="N1593" s="82" t="s">
        <v>243</v>
      </c>
      <c r="O1593" s="82"/>
      <c r="P1593" s="82"/>
      <c r="Q1593" s="82"/>
      <c r="R1593" s="82"/>
      <c r="S1593" s="82"/>
      <c r="T1593" s="82"/>
      <c r="U1593" s="153" t="s">
        <v>5940</v>
      </c>
      <c r="V1593" s="154"/>
      <c r="W1593" s="82"/>
      <c r="X1593" s="155"/>
      <c r="Y1593" s="160"/>
      <c r="Z1593" s="82"/>
      <c r="AA1593" s="82"/>
      <c r="AB1593" s="82"/>
      <c r="AC1593" s="82"/>
      <c r="AD1593" s="82"/>
      <c r="AE1593" s="82"/>
      <c r="AF1593" s="82"/>
      <c r="AG1593" s="82"/>
    </row>
    <row r="1594" spans="1:33" ht="288.5" hidden="1">
      <c r="A1594" s="177">
        <v>44637</v>
      </c>
      <c r="B1594" s="82" t="s">
        <v>4070</v>
      </c>
      <c r="C1594" s="82" t="s">
        <v>250</v>
      </c>
      <c r="D1594" s="82" t="s">
        <v>417</v>
      </c>
      <c r="E1594" s="82"/>
      <c r="F1594" s="17" t="str">
        <f t="shared" si="54"/>
        <v>Pass Phỏng vấn</v>
      </c>
      <c r="G1594" s="147" t="s">
        <v>5941</v>
      </c>
      <c r="H1594" s="208">
        <v>363852257</v>
      </c>
      <c r="I1594" s="247" t="s">
        <v>5942</v>
      </c>
      <c r="J1594" s="160"/>
      <c r="K1594" s="232" t="s">
        <v>5943</v>
      </c>
      <c r="L1594" s="152" t="str">
        <f ca="1">IFERROR(__xludf.DUMMYFUNCTION("if(or(countifs($H$3:H513,H513)&gt;1, countifs($I$3:I513,I513)&gt;1),""Trùng"",if(or(COUNTIFS('Data tổng'!$I:$I,$I513)&gt;1,COUNTIFS('Data tổng'!$H:$H,$H513)&gt;1),""Trùng ""&amp;FILTER('Data tổng'!$B:$B,'Data tổng'!$I:$I=$I513,'Data tổng'!$B:$B&lt;&gt;$B513),""ok""))"),"ok")</f>
        <v>ok</v>
      </c>
      <c r="M1594" s="147" t="s">
        <v>112</v>
      </c>
      <c r="N1594" s="82" t="s">
        <v>5944</v>
      </c>
      <c r="O1594" s="82"/>
      <c r="P1594" s="82"/>
      <c r="Q1594" s="82"/>
      <c r="R1594" s="82"/>
      <c r="S1594" s="82"/>
      <c r="T1594" s="82"/>
      <c r="U1594" s="153" t="s">
        <v>5945</v>
      </c>
      <c r="V1594" s="154"/>
      <c r="W1594" s="82" t="s">
        <v>57</v>
      </c>
      <c r="X1594" s="155">
        <v>44644</v>
      </c>
      <c r="Y1594" s="156">
        <v>0.45833333333333331</v>
      </c>
      <c r="Z1594" s="82" t="s">
        <v>5946</v>
      </c>
      <c r="AA1594" s="82" t="s">
        <v>57</v>
      </c>
      <c r="AB1594" s="82"/>
      <c r="AC1594" s="82"/>
      <c r="AD1594" s="82"/>
      <c r="AE1594" s="82"/>
      <c r="AF1594" s="82"/>
      <c r="AG1594" s="165">
        <v>20000000</v>
      </c>
    </row>
    <row r="1595" spans="1:33" ht="176" hidden="1">
      <c r="A1595" s="177">
        <v>44638</v>
      </c>
      <c r="B1595" s="82" t="s">
        <v>4070</v>
      </c>
      <c r="C1595" s="82" t="s">
        <v>250</v>
      </c>
      <c r="D1595" s="82" t="s">
        <v>79</v>
      </c>
      <c r="E1595" s="82"/>
      <c r="F1595" s="17" t="str">
        <f t="shared" si="54"/>
        <v>Đã onboard</v>
      </c>
      <c r="G1595" s="147" t="s">
        <v>5947</v>
      </c>
      <c r="H1595" s="208">
        <v>974866594</v>
      </c>
      <c r="I1595" s="89" t="s">
        <v>5948</v>
      </c>
      <c r="J1595" s="160"/>
      <c r="K1595" s="162" t="s">
        <v>5949</v>
      </c>
      <c r="L1595" s="152" t="str">
        <f ca="1">IFERROR(__xludf.DUMMYFUNCTION("if(or(countifs($H$3:H514,H514)&gt;1, countifs($I$3:I514,#REF!)&gt;1),""Trùng"",if(or(COUNTIFS('Data tổng'!$I:$I,#REF!)&gt;1,COUNTIFS('Data tổng'!$H:$H,$H514)&gt;1),""Trùng ""&amp;FILTER('Data tổng'!$B:$B,'Data tổng'!$I:$I=#REF!,'Data tổng'!$B:$B&lt;&gt;$B514),""ok""))"),"ok")</f>
        <v>ok</v>
      </c>
      <c r="M1595" s="147" t="s">
        <v>149</v>
      </c>
      <c r="N1595" s="82" t="s">
        <v>150</v>
      </c>
      <c r="O1595" s="82"/>
      <c r="P1595" s="82"/>
      <c r="Q1595" s="82"/>
      <c r="R1595" s="82"/>
      <c r="S1595" s="82"/>
      <c r="T1595" s="82"/>
      <c r="U1595" s="237" t="s">
        <v>5950</v>
      </c>
      <c r="V1595" s="154"/>
      <c r="W1595" s="82" t="s">
        <v>57</v>
      </c>
      <c r="X1595" s="155">
        <v>44645</v>
      </c>
      <c r="Y1595" s="156">
        <v>0.58333333333333337</v>
      </c>
      <c r="Z1595" s="82" t="s">
        <v>5643</v>
      </c>
      <c r="AA1595" s="82" t="s">
        <v>57</v>
      </c>
      <c r="AB1595" s="164">
        <v>44648</v>
      </c>
      <c r="AC1595" s="82" t="s">
        <v>65</v>
      </c>
      <c r="AD1595" s="164">
        <v>44676</v>
      </c>
      <c r="AE1595" s="82" t="s">
        <v>65</v>
      </c>
      <c r="AF1595" s="82" t="s">
        <v>1746</v>
      </c>
      <c r="AG1595" s="165">
        <v>18000000</v>
      </c>
    </row>
    <row r="1596" spans="1:33" ht="38.5" hidden="1">
      <c r="A1596" s="177">
        <v>44638</v>
      </c>
      <c r="B1596" s="82" t="s">
        <v>4070</v>
      </c>
      <c r="C1596" s="82" t="s">
        <v>250</v>
      </c>
      <c r="D1596" s="82" t="s">
        <v>417</v>
      </c>
      <c r="E1596" s="82"/>
      <c r="F1596" s="17" t="str">
        <f t="shared" si="54"/>
        <v>Đã nhận được CV</v>
      </c>
      <c r="G1596" s="16" t="s">
        <v>5951</v>
      </c>
      <c r="H1596" s="208">
        <v>948533758</v>
      </c>
      <c r="I1596" s="247" t="s">
        <v>5952</v>
      </c>
      <c r="J1596" s="160"/>
      <c r="K1596" s="232" t="s">
        <v>5953</v>
      </c>
      <c r="L1596" s="152" t="str">
        <f ca="1">IFERROR(__xludf.DUMMYFUNCTION("if(or(countifs($H$3:H515,H515)&gt;1, countifs($I$3:I515,I515)&gt;1),""Trùng"",if(or(COUNTIFS('Data tổng'!$I:$I,$I515)&gt;1,COUNTIFS('Data tổng'!$H:$H,$H515)&gt;1),""Trùng ""&amp;FILTER('Data tổng'!$B:$B,'Data tổng'!$I:$I=$I515,'Data tổng'!$B:$B&lt;&gt;$B515),""ok""))"),"ok")</f>
        <v>ok</v>
      </c>
      <c r="M1596" s="147" t="s">
        <v>112</v>
      </c>
      <c r="N1596" s="82" t="s">
        <v>5643</v>
      </c>
      <c r="O1596" s="82"/>
      <c r="P1596" s="82"/>
      <c r="Q1596" s="82"/>
      <c r="R1596" s="82"/>
      <c r="S1596" s="82"/>
      <c r="T1596" s="82"/>
      <c r="U1596" s="153" t="s">
        <v>5954</v>
      </c>
      <c r="V1596" s="154"/>
      <c r="W1596" s="82"/>
      <c r="X1596" s="155"/>
      <c r="Y1596" s="160"/>
      <c r="Z1596" s="82"/>
      <c r="AA1596" s="82"/>
      <c r="AB1596" s="82"/>
      <c r="AC1596" s="82"/>
      <c r="AD1596" s="82"/>
      <c r="AE1596" s="82"/>
      <c r="AF1596" s="82"/>
      <c r="AG1596" s="82"/>
    </row>
    <row r="1597" spans="1:33" ht="151" hidden="1">
      <c r="A1597" s="177">
        <v>44644</v>
      </c>
      <c r="B1597" s="82" t="s">
        <v>4070</v>
      </c>
      <c r="C1597" s="82" t="s">
        <v>155</v>
      </c>
      <c r="D1597" s="82" t="s">
        <v>1455</v>
      </c>
      <c r="E1597" s="82"/>
      <c r="F1597" s="17" t="str">
        <f t="shared" si="54"/>
        <v>Đã onboard</v>
      </c>
      <c r="G1597" s="136" t="s">
        <v>5955</v>
      </c>
      <c r="H1597" s="219" t="s">
        <v>5956</v>
      </c>
      <c r="I1597" s="141" t="s">
        <v>5957</v>
      </c>
      <c r="J1597" s="160"/>
      <c r="K1597" s="232" t="s">
        <v>5958</v>
      </c>
      <c r="L1597" s="152" t="str">
        <f ca="1">IFERROR(__xludf.DUMMYFUNCTION("if(or(countifs($H$3:H516,H516)&gt;1, countifs($I$3:I516,I516)&gt;1),""Trùng"",if(or(COUNTIFS('Data tổng'!$I:$I,$I516)&gt;1,COUNTIFS('Data tổng'!$H:$H,$H516)&gt;1),""Trùng ""&amp;FILTER('Data tổng'!$B:$B,'Data tổng'!$I:$I=$I516,'Data tổng'!$B:$B&lt;&gt;$B516),""ok""))"),"ok")</f>
        <v>ok</v>
      </c>
      <c r="M1597" s="147" t="s">
        <v>112</v>
      </c>
      <c r="N1597" s="82" t="s">
        <v>5959</v>
      </c>
      <c r="O1597" s="82"/>
      <c r="P1597" s="82"/>
      <c r="Q1597" s="82"/>
      <c r="R1597" s="82"/>
      <c r="S1597" s="82"/>
      <c r="T1597" s="82"/>
      <c r="U1597" s="237" t="s">
        <v>5960</v>
      </c>
      <c r="V1597" s="154"/>
      <c r="W1597" s="82" t="s">
        <v>57</v>
      </c>
      <c r="X1597" s="155">
        <v>44644</v>
      </c>
      <c r="Y1597" s="156">
        <v>0.66666666666666663</v>
      </c>
      <c r="Z1597" s="82" t="s">
        <v>5961</v>
      </c>
      <c r="AA1597" s="82" t="s">
        <v>57</v>
      </c>
      <c r="AB1597" s="164">
        <v>44649</v>
      </c>
      <c r="AC1597" s="82" t="s">
        <v>65</v>
      </c>
      <c r="AD1597" s="164">
        <v>44655</v>
      </c>
      <c r="AE1597" s="16" t="s">
        <v>65</v>
      </c>
      <c r="AF1597" s="82" t="s">
        <v>1746</v>
      </c>
      <c r="AG1597" s="165">
        <v>18000000</v>
      </c>
    </row>
    <row r="1598" spans="1:33" ht="226" hidden="1">
      <c r="A1598" s="177">
        <v>44644</v>
      </c>
      <c r="B1598" s="82" t="s">
        <v>4070</v>
      </c>
      <c r="C1598" s="82" t="s">
        <v>145</v>
      </c>
      <c r="D1598" s="82" t="s">
        <v>417</v>
      </c>
      <c r="E1598" s="82"/>
      <c r="F1598" s="17" t="str">
        <f t="shared" si="54"/>
        <v>Đã onboard</v>
      </c>
      <c r="G1598" s="136" t="s">
        <v>5962</v>
      </c>
      <c r="H1598" s="208">
        <v>379108996</v>
      </c>
      <c r="I1598" s="141" t="s">
        <v>5963</v>
      </c>
      <c r="J1598" s="160"/>
      <c r="K1598" s="232" t="s">
        <v>5964</v>
      </c>
      <c r="L1598" s="152" t="str">
        <f ca="1">IFERROR(__xludf.DUMMYFUNCTION("if(or(countifs($H$3:H517,H517)&gt;1, countifs($I$3:I517,#REF!)&gt;1),""Trùng"",if(or(COUNTIFS('Data tổng'!$I:$I,#REF!)&gt;1,COUNTIFS('Data tổng'!$H:$H,$H517)&gt;1),""Trùng ""&amp;FILTER('Data tổng'!$B:$B,'Data tổng'!$I:$I=#REF!,'Data tổng'!$B:$B&lt;&gt;$B517),""ok""))"),"ok")</f>
        <v>ok</v>
      </c>
      <c r="M1598" s="147" t="s">
        <v>112</v>
      </c>
      <c r="N1598" s="187" t="s">
        <v>5870</v>
      </c>
      <c r="O1598" s="82"/>
      <c r="P1598" s="82"/>
      <c r="Q1598" s="82"/>
      <c r="R1598" s="82"/>
      <c r="S1598" s="82"/>
      <c r="T1598" s="82"/>
      <c r="U1598" s="237" t="s">
        <v>5965</v>
      </c>
      <c r="V1598" s="154"/>
      <c r="W1598" s="82" t="s">
        <v>57</v>
      </c>
      <c r="X1598" s="155">
        <v>44645</v>
      </c>
      <c r="Y1598" s="156">
        <v>0.72916666666666663</v>
      </c>
      <c r="Z1598" s="82" t="s">
        <v>5966</v>
      </c>
      <c r="AA1598" s="82" t="s">
        <v>57</v>
      </c>
      <c r="AB1598" s="164">
        <v>44648</v>
      </c>
      <c r="AC1598" s="82" t="s">
        <v>65</v>
      </c>
      <c r="AD1598" s="164">
        <v>44663</v>
      </c>
      <c r="AE1598" s="82" t="s">
        <v>65</v>
      </c>
      <c r="AF1598" s="82" t="s">
        <v>5254</v>
      </c>
      <c r="AG1598" s="165">
        <v>25000000</v>
      </c>
    </row>
    <row r="1599" spans="1:33" ht="151" hidden="1">
      <c r="A1599" s="177">
        <v>44645</v>
      </c>
      <c r="B1599" s="82" t="s">
        <v>4070</v>
      </c>
      <c r="C1599" s="82" t="s">
        <v>163</v>
      </c>
      <c r="D1599" s="82" t="s">
        <v>417</v>
      </c>
      <c r="E1599" s="82"/>
      <c r="F1599" s="17" t="str">
        <f t="shared" si="54"/>
        <v>Fail Phỏng vấn</v>
      </c>
      <c r="G1599" s="16" t="s">
        <v>5967</v>
      </c>
      <c r="H1599" s="208">
        <v>349149876</v>
      </c>
      <c r="I1599" s="148" t="s">
        <v>5968</v>
      </c>
      <c r="J1599" s="160"/>
      <c r="K1599" s="232" t="s">
        <v>5969</v>
      </c>
      <c r="L1599" s="152" t="str">
        <f ca="1">IFERROR(__xludf.DUMMYFUNCTION("if(or(countifs($H$3:H518,H518)&gt;1, countifs($I$3:I518,I518)&gt;1),""Trùng"",if(or(COUNTIFS('Data tổng'!$I:$I,$I518)&gt;1,COUNTIFS('Data tổng'!$H:$H,$H518)&gt;1),""Trùng ""&amp;FILTER('Data tổng'!$B:$B,'Data tổng'!$I:$I=$I518,'Data tổng'!$B:$B&lt;&gt;$B518),""ok""))"),"ok")</f>
        <v>ok</v>
      </c>
      <c r="M1599" s="147" t="s">
        <v>112</v>
      </c>
      <c r="N1599" s="82" t="s">
        <v>5970</v>
      </c>
      <c r="O1599" s="82"/>
      <c r="P1599" s="82"/>
      <c r="Q1599" s="82"/>
      <c r="R1599" s="82"/>
      <c r="S1599" s="82"/>
      <c r="T1599" s="82"/>
      <c r="U1599" s="237" t="s">
        <v>5971</v>
      </c>
      <c r="V1599" s="154"/>
      <c r="W1599" s="82" t="s">
        <v>57</v>
      </c>
      <c r="X1599" s="155">
        <v>44649</v>
      </c>
      <c r="Y1599" s="156">
        <v>0.58333333333333337</v>
      </c>
      <c r="Z1599" s="82" t="s">
        <v>5439</v>
      </c>
      <c r="AA1599" s="82" t="s">
        <v>47</v>
      </c>
      <c r="AB1599" s="82"/>
      <c r="AC1599" s="82"/>
      <c r="AD1599" s="82"/>
      <c r="AE1599" s="82"/>
      <c r="AF1599" s="82"/>
      <c r="AG1599" s="82"/>
    </row>
    <row r="1600" spans="1:33" ht="163.5" hidden="1">
      <c r="A1600" s="177">
        <v>44645</v>
      </c>
      <c r="B1600" s="82" t="s">
        <v>4070</v>
      </c>
      <c r="C1600" s="82" t="s">
        <v>155</v>
      </c>
      <c r="D1600" s="82" t="s">
        <v>1455</v>
      </c>
      <c r="E1600" s="82"/>
      <c r="F1600" s="17" t="str">
        <f t="shared" si="54"/>
        <v>Fail Phỏng vấn</v>
      </c>
      <c r="G1600" s="16" t="s">
        <v>5972</v>
      </c>
      <c r="H1600" s="208">
        <v>368003018</v>
      </c>
      <c r="I1600" s="141" t="s">
        <v>5973</v>
      </c>
      <c r="J1600" s="160"/>
      <c r="K1600" s="232" t="s">
        <v>5974</v>
      </c>
      <c r="L1600" s="152" t="str">
        <f ca="1">IFERROR(__xludf.DUMMYFUNCTION("if(or(countifs($H$3:H519,H519)&gt;1, countifs($I$3:I519,#REF!)&gt;1),""Trùng"",if(or(COUNTIFS('Data tổng'!$I:$I,#REF!)&gt;1,COUNTIFS('Data tổng'!$H:$H,$H519)&gt;1),""Trùng ""&amp;FILTER('Data tổng'!$B:$B,'Data tổng'!$I:$I=#REF!,'Data tổng'!$B:$B&lt;&gt;$B519),""ok""))"),"ok")</f>
        <v>ok</v>
      </c>
      <c r="M1600" s="147" t="s">
        <v>40</v>
      </c>
      <c r="N1600" s="82" t="s">
        <v>243</v>
      </c>
      <c r="O1600" s="82"/>
      <c r="P1600" s="82"/>
      <c r="Q1600" s="82" t="s">
        <v>44</v>
      </c>
      <c r="R1600" s="82"/>
      <c r="S1600" s="82"/>
      <c r="T1600" s="82"/>
      <c r="U1600" s="237" t="s">
        <v>5975</v>
      </c>
      <c r="V1600" s="154"/>
      <c r="W1600" s="82" t="s">
        <v>57</v>
      </c>
      <c r="X1600" s="155">
        <v>44649</v>
      </c>
      <c r="Y1600" s="156">
        <v>0.41666666666666669</v>
      </c>
      <c r="Z1600" s="82" t="s">
        <v>5976</v>
      </c>
      <c r="AA1600" s="82" t="s">
        <v>47</v>
      </c>
      <c r="AB1600" s="82"/>
      <c r="AC1600" s="82"/>
      <c r="AD1600" s="82"/>
      <c r="AE1600" s="82"/>
      <c r="AF1600" s="82"/>
      <c r="AG1600" s="82"/>
    </row>
    <row r="1601" spans="1:33" ht="163.5" hidden="1">
      <c r="A1601" s="177">
        <v>44645</v>
      </c>
      <c r="B1601" s="82" t="s">
        <v>4070</v>
      </c>
      <c r="C1601" s="82" t="s">
        <v>155</v>
      </c>
      <c r="D1601" s="82" t="s">
        <v>1455</v>
      </c>
      <c r="E1601" s="82"/>
      <c r="F1601" s="17" t="str">
        <f t="shared" si="54"/>
        <v>Hủy Phỏng vấn</v>
      </c>
      <c r="G1601" s="16" t="s">
        <v>5977</v>
      </c>
      <c r="H1601" s="208">
        <v>362021007</v>
      </c>
      <c r="I1601" s="141" t="s">
        <v>5978</v>
      </c>
      <c r="J1601" s="160"/>
      <c r="K1601" s="232" t="s">
        <v>5979</v>
      </c>
      <c r="L1601" s="152" t="str">
        <f ca="1">IFERROR(__xludf.DUMMYFUNCTION("if(or(countifs($H$3:H520,H520)&gt;1, countifs($I$3:I520,I520)&gt;1),""Trùng"",if(or(COUNTIFS('Data tổng'!$I:$I,$I520)&gt;1,COUNTIFS('Data tổng'!$H:$H,$H520)&gt;1),""Trùng ""&amp;FILTER('Data tổng'!$B:$B,'Data tổng'!$I:$I=$I520,'Data tổng'!$B:$B&lt;&gt;$B520),""ok""))"),"ok")</f>
        <v>ok</v>
      </c>
      <c r="M1601" s="147" t="s">
        <v>40</v>
      </c>
      <c r="N1601" s="82" t="s">
        <v>243</v>
      </c>
      <c r="O1601" s="82"/>
      <c r="P1601" s="82"/>
      <c r="Q1601" s="82" t="s">
        <v>70</v>
      </c>
      <c r="R1601" s="82"/>
      <c r="S1601" s="82"/>
      <c r="T1601" s="82"/>
      <c r="U1601" s="242" t="s">
        <v>5980</v>
      </c>
      <c r="V1601" s="154"/>
      <c r="W1601" s="82" t="s">
        <v>57</v>
      </c>
      <c r="X1601" s="155">
        <v>44649</v>
      </c>
      <c r="Y1601" s="156">
        <v>0.375</v>
      </c>
      <c r="Z1601" s="82" t="s">
        <v>5976</v>
      </c>
      <c r="AA1601" s="82" t="s">
        <v>187</v>
      </c>
      <c r="AB1601" s="82"/>
      <c r="AC1601" s="82"/>
      <c r="AD1601" s="82"/>
      <c r="AE1601" s="82"/>
      <c r="AF1601" s="82"/>
      <c r="AG1601" s="82"/>
    </row>
    <row r="1602" spans="1:33" ht="26" hidden="1">
      <c r="A1602" s="177">
        <v>44645</v>
      </c>
      <c r="B1602" s="82" t="s">
        <v>4070</v>
      </c>
      <c r="C1602" s="82" t="s">
        <v>155</v>
      </c>
      <c r="D1602" s="82" t="s">
        <v>1455</v>
      </c>
      <c r="E1602" s="82"/>
      <c r="F1602" s="17" t="str">
        <f t="shared" si="54"/>
        <v>Đã nhận được CV</v>
      </c>
      <c r="G1602" s="16" t="s">
        <v>5981</v>
      </c>
      <c r="H1602" s="208">
        <v>367199030</v>
      </c>
      <c r="I1602" s="141" t="s">
        <v>5982</v>
      </c>
      <c r="J1602" s="160"/>
      <c r="K1602" s="232" t="s">
        <v>5983</v>
      </c>
      <c r="L1602" s="152" t="str">
        <f ca="1">IFERROR(__xludf.DUMMYFUNCTION("if(or(countifs($H$3:H521,H521)&gt;1, countifs($I$3:I521,#REF!)&gt;1),""Trùng"",if(or(COUNTIFS('Data tổng'!$I:$I,#REF!)&gt;1,COUNTIFS('Data tổng'!$H:$H,$H521)&gt;1),""Trùng ""&amp;FILTER('Data tổng'!$B:$B,'Data tổng'!$I:$I=#REF!,'Data tổng'!$B:$B&lt;&gt;$B521),""ok""))"),"ok")</f>
        <v>ok</v>
      </c>
      <c r="M1602" s="147" t="s">
        <v>40</v>
      </c>
      <c r="N1602" s="82" t="s">
        <v>243</v>
      </c>
      <c r="O1602" s="82"/>
      <c r="P1602" s="82"/>
      <c r="Q1602" s="82"/>
      <c r="R1602" s="82"/>
      <c r="S1602" s="82"/>
      <c r="T1602" s="82"/>
      <c r="U1602" s="153" t="s">
        <v>5984</v>
      </c>
      <c r="V1602" s="154"/>
      <c r="W1602" s="82"/>
      <c r="X1602" s="155"/>
      <c r="Y1602" s="160"/>
      <c r="Z1602" s="82"/>
      <c r="AA1602" s="82"/>
      <c r="AB1602" s="82"/>
      <c r="AC1602" s="82"/>
      <c r="AD1602" s="82"/>
      <c r="AE1602" s="82"/>
      <c r="AF1602" s="82"/>
      <c r="AG1602" s="82"/>
    </row>
    <row r="1603" spans="1:33" ht="201" hidden="1">
      <c r="A1603" s="177">
        <v>44645</v>
      </c>
      <c r="B1603" s="82" t="s">
        <v>4070</v>
      </c>
      <c r="C1603" s="82" t="s">
        <v>155</v>
      </c>
      <c r="D1603" s="82" t="s">
        <v>417</v>
      </c>
      <c r="E1603" s="82"/>
      <c r="F1603" s="17" t="str">
        <f t="shared" si="54"/>
        <v>Fail Phỏng vấn</v>
      </c>
      <c r="G1603" s="16" t="s">
        <v>5985</v>
      </c>
      <c r="H1603" s="208">
        <v>978835467</v>
      </c>
      <c r="I1603" s="141" t="s">
        <v>5986</v>
      </c>
      <c r="J1603" s="160"/>
      <c r="K1603" s="232" t="s">
        <v>5987</v>
      </c>
      <c r="L1603" s="152" t="str">
        <f ca="1">IFERROR(__xludf.DUMMYFUNCTION("if(or(countifs($H$3:H522,H522)&gt;1, countifs($I$3:I522,I522)&gt;1),""Trùng"",if(or(COUNTIFS('Data tổng'!$I:$I,$I522)&gt;1,COUNTIFS('Data tổng'!$H:$H,$H522)&gt;1),""Trùng ""&amp;FILTER('Data tổng'!$B:$B,'Data tổng'!$I:$I=$I522,'Data tổng'!$B:$B&lt;&gt;$B522),""ok""))"),"ok")</f>
        <v>ok</v>
      </c>
      <c r="M1603" s="147" t="s">
        <v>112</v>
      </c>
      <c r="N1603" s="82" t="s">
        <v>5959</v>
      </c>
      <c r="O1603" s="82"/>
      <c r="P1603" s="82"/>
      <c r="Q1603" s="82"/>
      <c r="R1603" s="82"/>
      <c r="S1603" s="82"/>
      <c r="T1603" s="82"/>
      <c r="U1603" s="237" t="s">
        <v>5988</v>
      </c>
      <c r="V1603" s="154"/>
      <c r="W1603" s="82" t="s">
        <v>57</v>
      </c>
      <c r="X1603" s="155">
        <v>44649</v>
      </c>
      <c r="Y1603" s="156">
        <v>0.625</v>
      </c>
      <c r="Z1603" s="82" t="s">
        <v>5439</v>
      </c>
      <c r="AA1603" s="82" t="s">
        <v>47</v>
      </c>
      <c r="AB1603" s="82"/>
      <c r="AC1603" s="82"/>
      <c r="AD1603" s="82"/>
      <c r="AE1603" s="82"/>
      <c r="AF1603" s="82"/>
      <c r="AG1603" s="82"/>
    </row>
    <row r="1604" spans="1:33" ht="38.5" hidden="1">
      <c r="A1604" s="177">
        <v>44645</v>
      </c>
      <c r="B1604" s="82" t="s">
        <v>4070</v>
      </c>
      <c r="C1604" s="82" t="s">
        <v>155</v>
      </c>
      <c r="D1604" s="82" t="s">
        <v>1455</v>
      </c>
      <c r="E1604" s="82"/>
      <c r="F1604" s="17" t="str">
        <f t="shared" si="54"/>
        <v>Fail Phỏng vấn</v>
      </c>
      <c r="G1604" s="147" t="s">
        <v>5989</v>
      </c>
      <c r="H1604" s="208">
        <v>985235156</v>
      </c>
      <c r="I1604" s="250" t="s">
        <v>5990</v>
      </c>
      <c r="J1604" s="160"/>
      <c r="K1604" s="232" t="s">
        <v>5991</v>
      </c>
      <c r="L1604" s="152" t="str">
        <f ca="1">IFERROR(__xludf.DUMMYFUNCTION("if(or(countifs($H$3:H523,H523)&gt;1, countifs($I$3:I523,#REF!)&gt;1),""Trùng"",if(or(COUNTIFS('Data tổng'!$I:$I,#REF!)&gt;1,COUNTIFS('Data tổng'!$H:$H,$H523)&gt;1),""Trùng ""&amp;FILTER('Data tổng'!$B:$B,'Data tổng'!$I:$I=#REF!,'Data tổng'!$B:$B&lt;&gt;$B523),""ok""))"),"ok")</f>
        <v>ok</v>
      </c>
      <c r="M1604" s="147" t="s">
        <v>112</v>
      </c>
      <c r="N1604" s="82" t="s">
        <v>5970</v>
      </c>
      <c r="O1604" s="82"/>
      <c r="P1604" s="82"/>
      <c r="Q1604" s="82"/>
      <c r="R1604" s="82"/>
      <c r="S1604" s="82"/>
      <c r="T1604" s="82"/>
      <c r="U1604" s="232" t="s">
        <v>5992</v>
      </c>
      <c r="V1604" s="154"/>
      <c r="W1604" s="82" t="s">
        <v>57</v>
      </c>
      <c r="X1604" s="155">
        <v>44652</v>
      </c>
      <c r="Y1604" s="156">
        <v>0.66666666666666663</v>
      </c>
      <c r="Z1604" s="82" t="s">
        <v>5993</v>
      </c>
      <c r="AA1604" s="82" t="s">
        <v>47</v>
      </c>
      <c r="AB1604" s="82"/>
      <c r="AC1604" s="82"/>
      <c r="AD1604" s="82"/>
      <c r="AE1604" s="82"/>
      <c r="AF1604" s="82"/>
      <c r="AG1604" s="82"/>
    </row>
    <row r="1605" spans="1:33" ht="151" hidden="1">
      <c r="A1605" s="177">
        <v>44649</v>
      </c>
      <c r="B1605" s="82" t="s">
        <v>4070</v>
      </c>
      <c r="C1605" s="82" t="s">
        <v>163</v>
      </c>
      <c r="D1605" s="82" t="s">
        <v>79</v>
      </c>
      <c r="E1605" s="82"/>
      <c r="F1605" s="17" t="str">
        <f t="shared" si="54"/>
        <v>Đã onboard</v>
      </c>
      <c r="G1605" s="147" t="s">
        <v>5994</v>
      </c>
      <c r="H1605" s="208">
        <v>385515264</v>
      </c>
      <c r="I1605" s="101" t="s">
        <v>5995</v>
      </c>
      <c r="J1605" s="160"/>
      <c r="K1605" s="232" t="s">
        <v>5996</v>
      </c>
      <c r="L1605" s="152" t="str">
        <f ca="1">IFERROR(__xludf.DUMMYFUNCTION("if(or(countifs($H$3:H524,H524)&gt;1, countifs($I$3:I524,I524)&gt;1),""Trùng"",if(or(COUNTIFS('Data tổng'!$I:$I,$I524)&gt;1,COUNTIFS('Data tổng'!$H:$H,$H524)&gt;1),""Trùng ""&amp;FILTER('Data tổng'!$B:$B,'Data tổng'!$I:$I=$I524,'Data tổng'!$B:$B&lt;&gt;$B524),""ok""))"),"ok")</f>
        <v>ok</v>
      </c>
      <c r="M1605" s="147" t="s">
        <v>112</v>
      </c>
      <c r="N1605" s="251" t="s">
        <v>5778</v>
      </c>
      <c r="O1605" s="82"/>
      <c r="P1605" s="82"/>
      <c r="Q1605" s="82"/>
      <c r="R1605" s="82"/>
      <c r="S1605" s="82"/>
      <c r="T1605" s="82"/>
      <c r="U1605" s="237" t="s">
        <v>5997</v>
      </c>
      <c r="V1605" s="154"/>
      <c r="W1605" s="82" t="s">
        <v>57</v>
      </c>
      <c r="X1605" s="155">
        <v>44653</v>
      </c>
      <c r="Y1605" s="156">
        <v>0.70833333333333337</v>
      </c>
      <c r="Z1605" s="82" t="s">
        <v>5998</v>
      </c>
      <c r="AA1605" s="82" t="s">
        <v>57</v>
      </c>
      <c r="AB1605" s="164">
        <v>44654</v>
      </c>
      <c r="AC1605" s="82" t="s">
        <v>65</v>
      </c>
      <c r="AD1605" s="164">
        <v>44657</v>
      </c>
      <c r="AE1605" s="82" t="s">
        <v>65</v>
      </c>
      <c r="AF1605" s="82" t="s">
        <v>1746</v>
      </c>
      <c r="AG1605" s="165">
        <v>21000000</v>
      </c>
    </row>
    <row r="1606" spans="1:33" ht="26" hidden="1">
      <c r="A1606" s="177">
        <v>44649</v>
      </c>
      <c r="B1606" s="82" t="s">
        <v>4070</v>
      </c>
      <c r="C1606" s="82" t="s">
        <v>155</v>
      </c>
      <c r="D1606" s="82" t="s">
        <v>79</v>
      </c>
      <c r="E1606" s="82"/>
      <c r="F1606" s="17" t="str">
        <f t="shared" ref="F1606:F1669" si="55">IF(G1606="","",IF(AE1606="Yes", "Đã onboard", IF(AE1606="No", "Không onboard", IF(AC1606="Yes", "Đồng ý offer", IF(AC1606="Consider", "Cân nhắc offer",IF(AC1606="No", "Từ chối offer", IF(AA1606="Pass", "Pass Phỏng vấn", IF(AA1606="Fail", "Fail Phỏng vấn", IF(AA1606="Cancel", "Hủy Phỏng vấn", IF(AA1606="Reject", "Từ chối Phỏng vấn", IF(AA1606="Consider", "Cân nhắc KQ PV", IF(AND(X1606&lt;&gt;"",AA1606="",W1606="Pass"), "Có lịch PV",IF(W1606="Pass","Pass CV",IF(W1606="Fail","Fail CV",IF(W1606="Reject","Từ chối ứng tuyển", IF(W1606="Consider","Cân nhắc CV","Đã nhận được CV"))))))))))))))))</f>
        <v>Đã nhận được CV</v>
      </c>
      <c r="G1606" s="147" t="s">
        <v>5999</v>
      </c>
      <c r="H1606" s="208">
        <v>354947766</v>
      </c>
      <c r="I1606" s="141" t="s">
        <v>1872</v>
      </c>
      <c r="J1606" s="160"/>
      <c r="K1606" s="232" t="s">
        <v>6000</v>
      </c>
      <c r="L1606" s="152" t="str">
        <f ca="1">IFERROR(__xludf.DUMMYFUNCTION("if(or(countifs($H$3:H525,H525)&gt;1, countifs($I$3:I525,#REF!)&gt;1),""Trùng"",if(or(COUNTIFS('Data tổng'!$I:$I,#REF!)&gt;1,COUNTIFS('Data tổng'!$H:$H,$H525)&gt;1),""Trùng ""&amp;FILTER('Data tổng'!$B:$B,'Data tổng'!$I:$I=#REF!,'Data tổng'!$B:$B&lt;&gt;$B525),""ok""))"),"ok")</f>
        <v>ok</v>
      </c>
      <c r="M1606" s="147" t="s">
        <v>40</v>
      </c>
      <c r="N1606" s="82" t="s">
        <v>243</v>
      </c>
      <c r="O1606" s="82"/>
      <c r="P1606" s="82"/>
      <c r="Q1606" s="82"/>
      <c r="R1606" s="82"/>
      <c r="S1606" s="82"/>
      <c r="T1606" s="82"/>
      <c r="U1606" s="153" t="s">
        <v>6001</v>
      </c>
      <c r="V1606" s="154"/>
      <c r="W1606" s="82"/>
      <c r="X1606" s="155"/>
      <c r="Y1606" s="160"/>
      <c r="Z1606" s="82"/>
      <c r="AA1606" s="82"/>
      <c r="AB1606" s="82"/>
      <c r="AC1606" s="82"/>
      <c r="AD1606" s="82"/>
      <c r="AE1606" s="82"/>
      <c r="AF1606" s="82"/>
      <c r="AG1606" s="82"/>
    </row>
    <row r="1607" spans="1:33" ht="26" hidden="1">
      <c r="A1607" s="177">
        <v>44649</v>
      </c>
      <c r="B1607" s="82" t="s">
        <v>4070</v>
      </c>
      <c r="C1607" s="82" t="s">
        <v>155</v>
      </c>
      <c r="D1607" s="82" t="s">
        <v>2055</v>
      </c>
      <c r="E1607" s="82"/>
      <c r="F1607" s="17" t="str">
        <f t="shared" si="55"/>
        <v>Đã nhận được CV</v>
      </c>
      <c r="G1607" s="147" t="s">
        <v>6002</v>
      </c>
      <c r="H1607" s="208">
        <v>393670206</v>
      </c>
      <c r="I1607" s="141" t="s">
        <v>6003</v>
      </c>
      <c r="J1607" s="160"/>
      <c r="K1607" s="232" t="s">
        <v>6004</v>
      </c>
      <c r="L1607" s="152" t="str">
        <f ca="1">IFERROR(__xludf.DUMMYFUNCTION("if(or(countifs($H$3:H526,H526)&gt;1, countifs($I$3:I526,I526)&gt;1),""Trùng"",if(or(COUNTIFS('Data tổng'!$I:$I,$I526)&gt;1,COUNTIFS('Data tổng'!$H:$H,$H526)&gt;1),""Trùng ""&amp;FILTER('Data tổng'!$B:$B,'Data tổng'!$I:$I=$I526,'Data tổng'!$B:$B&lt;&gt;$B526),""ok""))"),"ok")</f>
        <v>ok</v>
      </c>
      <c r="M1607" s="147" t="s">
        <v>40</v>
      </c>
      <c r="N1607" s="82" t="s">
        <v>243</v>
      </c>
      <c r="O1607" s="82"/>
      <c r="P1607" s="82"/>
      <c r="Q1607" s="82"/>
      <c r="R1607" s="82"/>
      <c r="S1607" s="82"/>
      <c r="T1607" s="82"/>
      <c r="U1607" s="153" t="s">
        <v>1295</v>
      </c>
      <c r="V1607" s="154"/>
      <c r="W1607" s="82"/>
      <c r="X1607" s="155"/>
      <c r="Y1607" s="160"/>
      <c r="Z1607" s="82"/>
      <c r="AA1607" s="82"/>
      <c r="AB1607" s="82"/>
      <c r="AC1607" s="82"/>
      <c r="AD1607" s="82"/>
      <c r="AE1607" s="82"/>
      <c r="AF1607" s="82"/>
      <c r="AG1607" s="82"/>
    </row>
    <row r="1608" spans="1:33" ht="26" hidden="1">
      <c r="A1608" s="177">
        <v>44649</v>
      </c>
      <c r="B1608" s="82" t="s">
        <v>4070</v>
      </c>
      <c r="C1608" s="82" t="s">
        <v>263</v>
      </c>
      <c r="D1608" s="82" t="s">
        <v>417</v>
      </c>
      <c r="E1608" s="82"/>
      <c r="F1608" s="17" t="str">
        <f t="shared" si="55"/>
        <v>Đã nhận được CV</v>
      </c>
      <c r="G1608" s="147" t="s">
        <v>6005</v>
      </c>
      <c r="H1608" s="208">
        <v>368976397</v>
      </c>
      <c r="I1608" s="141" t="s">
        <v>6006</v>
      </c>
      <c r="J1608" s="160"/>
      <c r="K1608" s="232" t="s">
        <v>6007</v>
      </c>
      <c r="L1608" s="152" t="str">
        <f ca="1">IFERROR(__xludf.DUMMYFUNCTION("if(or(countifs($H$3:H527,H527)&gt;1, countifs($I$3:I527,#REF!)&gt;1),""Trùng"",if(or(COUNTIFS('Data tổng'!$I:$I,#REF!)&gt;1,COUNTIFS('Data tổng'!$H:$H,$H527)&gt;1),""Trùng ""&amp;FILTER('Data tổng'!$B:$B,'Data tổng'!$I:$I=#REF!,'Data tổng'!$B:$B&lt;&gt;$B527),""ok""))"),"ok")</f>
        <v>ok</v>
      </c>
      <c r="M1608" s="147" t="s">
        <v>40</v>
      </c>
      <c r="N1608" s="82" t="s">
        <v>243</v>
      </c>
      <c r="O1608" s="82"/>
      <c r="P1608" s="82"/>
      <c r="Q1608" s="82"/>
      <c r="R1608" s="82"/>
      <c r="S1608" s="82"/>
      <c r="T1608" s="82"/>
      <c r="U1608" s="153" t="s">
        <v>5613</v>
      </c>
      <c r="V1608" s="154"/>
      <c r="W1608" s="82"/>
      <c r="X1608" s="155"/>
      <c r="Y1608" s="160"/>
      <c r="Z1608" s="82"/>
      <c r="AA1608" s="82"/>
      <c r="AB1608" s="82"/>
      <c r="AC1608" s="82"/>
      <c r="AD1608" s="82"/>
      <c r="AE1608" s="82"/>
      <c r="AF1608" s="82"/>
      <c r="AG1608" s="82"/>
    </row>
    <row r="1609" spans="1:33" ht="163.5" hidden="1">
      <c r="A1609" s="177">
        <v>44649</v>
      </c>
      <c r="B1609" s="82" t="s">
        <v>4070</v>
      </c>
      <c r="C1609" s="82" t="s">
        <v>1834</v>
      </c>
      <c r="D1609" s="82" t="s">
        <v>457</v>
      </c>
      <c r="E1609" s="82"/>
      <c r="F1609" s="17" t="str">
        <f t="shared" si="55"/>
        <v>Fail Phỏng vấn</v>
      </c>
      <c r="G1609" s="147" t="s">
        <v>6008</v>
      </c>
      <c r="H1609" s="208">
        <v>904443315</v>
      </c>
      <c r="I1609" s="168" t="s">
        <v>6009</v>
      </c>
      <c r="J1609" s="160"/>
      <c r="K1609" s="232" t="s">
        <v>6010</v>
      </c>
      <c r="L1609" s="152" t="str">
        <f ca="1">IFERROR(__xludf.DUMMYFUNCTION("if(or(countifs($H$3:H528,H528)&gt;1, countifs($I$3:I528,I528)&gt;1),""Trùng"",if(or(COUNTIFS('Data tổng'!$I:$I,$I528)&gt;1,COUNTIFS('Data tổng'!$H:$H,$H528)&gt;1),""Trùng ""&amp;FILTER('Data tổng'!$B:$B,'Data tổng'!$I:$I=$I528,'Data tổng'!$B:$B&lt;&gt;$B528),""ok""))"),"ok")</f>
        <v>ok</v>
      </c>
      <c r="M1609" s="147" t="s">
        <v>40</v>
      </c>
      <c r="N1609" s="82"/>
      <c r="O1609" s="82"/>
      <c r="P1609" s="82"/>
      <c r="Q1609" s="82"/>
      <c r="R1609" s="82"/>
      <c r="S1609" s="82"/>
      <c r="T1609" s="82"/>
      <c r="U1609" s="242" t="s">
        <v>6011</v>
      </c>
      <c r="V1609" s="154"/>
      <c r="W1609" s="82" t="s">
        <v>57</v>
      </c>
      <c r="X1609" s="155">
        <v>44655</v>
      </c>
      <c r="Y1609" s="156">
        <v>0.70833333333333337</v>
      </c>
      <c r="Z1609" s="82" t="s">
        <v>682</v>
      </c>
      <c r="AA1609" s="82" t="s">
        <v>47</v>
      </c>
      <c r="AB1609" s="82"/>
      <c r="AC1609" s="82"/>
      <c r="AD1609" s="82"/>
      <c r="AE1609" s="82"/>
      <c r="AF1609" s="82"/>
      <c r="AG1609" s="82"/>
    </row>
    <row r="1610" spans="1:33" ht="326" hidden="1">
      <c r="A1610" s="177">
        <v>44651</v>
      </c>
      <c r="B1610" s="82" t="s">
        <v>4070</v>
      </c>
      <c r="C1610" s="82" t="s">
        <v>155</v>
      </c>
      <c r="D1610" s="82" t="s">
        <v>79</v>
      </c>
      <c r="E1610" s="82"/>
      <c r="F1610" s="17" t="str">
        <f t="shared" si="55"/>
        <v>Có lịch PV</v>
      </c>
      <c r="G1610" s="252" t="s">
        <v>4969</v>
      </c>
      <c r="H1610" s="208">
        <v>964963100</v>
      </c>
      <c r="I1610" s="253" t="s">
        <v>4970</v>
      </c>
      <c r="J1610" s="150"/>
      <c r="K1610" s="157" t="s">
        <v>6012</v>
      </c>
      <c r="L1610" s="152" t="str">
        <f ca="1">IFERROR(__xludf.DUMMYFUNCTION("if(or(countifs($H$3:H529,H529)&gt;1, countifs($I$3:I529,I529)&gt;1),""Trùng"",if(or(COUNTIFS('Data tổng'!$I:$I,$I529)&gt;1,COUNTIFS('Data tổng'!$H:$H,$H529)&gt;1),""Trùng ""&amp;FILTER('Data tổng'!$B:$B,'Data tổng'!$I:$I=$I529,'Data tổng'!$B:$B&lt;&gt;$B529),""ok""))"),"Trùng")</f>
        <v>Trùng</v>
      </c>
      <c r="M1610" s="147" t="s">
        <v>149</v>
      </c>
      <c r="N1610" s="82"/>
      <c r="O1610" s="82"/>
      <c r="P1610" s="82"/>
      <c r="Q1610" s="82"/>
      <c r="R1610" s="82"/>
      <c r="S1610" s="82"/>
      <c r="T1610" s="82"/>
      <c r="U1610" s="201" t="s">
        <v>6013</v>
      </c>
      <c r="V1610" s="154">
        <v>44412</v>
      </c>
      <c r="W1610" s="82" t="s">
        <v>57</v>
      </c>
      <c r="X1610" s="155">
        <v>44656</v>
      </c>
      <c r="Y1610" s="156">
        <v>0.625</v>
      </c>
      <c r="Z1610" s="82" t="s">
        <v>5961</v>
      </c>
      <c r="AA1610" s="82"/>
      <c r="AB1610" s="82"/>
      <c r="AC1610" s="82"/>
      <c r="AD1610" s="82"/>
      <c r="AE1610" s="82"/>
      <c r="AF1610" s="82"/>
      <c r="AG1610" s="82"/>
    </row>
    <row r="1611" spans="1:33" ht="126" hidden="1">
      <c r="A1611" s="177">
        <v>44651</v>
      </c>
      <c r="B1611" s="45" t="s">
        <v>4070</v>
      </c>
      <c r="C1611" s="45" t="s">
        <v>155</v>
      </c>
      <c r="D1611" s="45" t="s">
        <v>417</v>
      </c>
      <c r="E1611" s="45"/>
      <c r="F1611" s="230" t="str">
        <f t="shared" si="55"/>
        <v>Pass CV</v>
      </c>
      <c r="G1611" s="254" t="s">
        <v>6014</v>
      </c>
      <c r="H1611" s="208">
        <v>332557717</v>
      </c>
      <c r="I1611" s="255" t="s">
        <v>6015</v>
      </c>
      <c r="J1611" s="104"/>
      <c r="K1611" s="105" t="s">
        <v>6016</v>
      </c>
      <c r="L1611" s="256" t="str">
        <f ca="1">IFERROR(__xludf.DUMMYFUNCTION("if(or(countifs($H$3:H530,H530)&gt;1, countifs($I$3:I530,I530)&gt;1),""Trùng"",if(or(COUNTIFS('Data tổng'!$I:$I,$I530)&gt;1,COUNTIFS('Data tổng'!$H:$H,$H530)&gt;1),""Trùng ""&amp;FILTER('Data tổng'!$B:$B,'Data tổng'!$I:$I=$I530,'Data tổng'!$B:$B&lt;&gt;$B530),""ok""))"),"ok")</f>
        <v>ok</v>
      </c>
      <c r="M1611" s="45" t="s">
        <v>149</v>
      </c>
      <c r="N1611" s="45"/>
      <c r="O1611" s="45"/>
      <c r="P1611" s="45"/>
      <c r="Q1611" s="45"/>
      <c r="R1611" s="45"/>
      <c r="S1611" s="45"/>
      <c r="T1611" s="45"/>
      <c r="U1611" s="21" t="s">
        <v>6017</v>
      </c>
      <c r="V1611" s="257">
        <v>44412</v>
      </c>
      <c r="W1611" s="45" t="s">
        <v>57</v>
      </c>
      <c r="X1611" s="106"/>
      <c r="Y1611" s="45"/>
      <c r="Z1611" s="45"/>
      <c r="AA1611" s="45"/>
      <c r="AB1611" s="45"/>
      <c r="AC1611" s="45"/>
      <c r="AD1611" s="45"/>
      <c r="AE1611" s="45"/>
      <c r="AF1611" s="45"/>
      <c r="AG1611" s="45"/>
    </row>
    <row r="1612" spans="1:33" ht="101" hidden="1">
      <c r="A1612" s="177">
        <v>44652</v>
      </c>
      <c r="B1612" s="82" t="s">
        <v>4070</v>
      </c>
      <c r="C1612" s="82" t="s">
        <v>155</v>
      </c>
      <c r="D1612" s="82" t="s">
        <v>457</v>
      </c>
      <c r="E1612" s="82"/>
      <c r="F1612" s="17" t="str">
        <f t="shared" si="55"/>
        <v>Đã nhận được CV</v>
      </c>
      <c r="G1612" s="147" t="s">
        <v>6018</v>
      </c>
      <c r="H1612" s="208">
        <v>904990011</v>
      </c>
      <c r="I1612" s="258" t="s">
        <v>6019</v>
      </c>
      <c r="J1612" s="160"/>
      <c r="K1612" s="232" t="s">
        <v>6020</v>
      </c>
      <c r="L1612" s="152" t="str">
        <f ca="1">IFERROR(__xludf.DUMMYFUNCTION("if(or(countifs($H$3:H531,H531)&gt;1, countifs($I$3:I531,#REF!)&gt;1),""Trùng"",if(or(COUNTIFS('Data tổng'!$I:$I,#REF!)&gt;1,COUNTIFS('Data tổng'!$H:$H,$H531)&gt;1),""Trùng ""&amp;FILTER('Data tổng'!$B:$B,'Data tổng'!$I:$I=#REF!,'Data tổng'!$B:$B&lt;&gt;$B531),""ok""))"),"ok")</f>
        <v>ok</v>
      </c>
      <c r="M1612" s="147" t="s">
        <v>40</v>
      </c>
      <c r="N1612" s="82" t="s">
        <v>243</v>
      </c>
      <c r="O1612" s="82"/>
      <c r="P1612" s="82"/>
      <c r="Q1612" s="82"/>
      <c r="R1612" s="82"/>
      <c r="S1612" s="82"/>
      <c r="T1612" s="82"/>
      <c r="U1612" s="153" t="s">
        <v>6021</v>
      </c>
      <c r="V1612" s="154"/>
      <c r="W1612" s="82"/>
      <c r="X1612" s="155"/>
      <c r="Y1612" s="160"/>
      <c r="Z1612" s="82"/>
      <c r="AA1612" s="82"/>
      <c r="AB1612" s="82"/>
      <c r="AC1612" s="82"/>
      <c r="AD1612" s="82"/>
      <c r="AE1612" s="82"/>
      <c r="AF1612" s="82"/>
      <c r="AG1612" s="82"/>
    </row>
    <row r="1613" spans="1:33" ht="38.5" hidden="1">
      <c r="A1613" s="177">
        <v>44655</v>
      </c>
      <c r="B1613" s="82" t="s">
        <v>4070</v>
      </c>
      <c r="C1613" s="82" t="s">
        <v>155</v>
      </c>
      <c r="D1613" s="82" t="s">
        <v>79</v>
      </c>
      <c r="E1613" s="82"/>
      <c r="F1613" s="230" t="str">
        <f t="shared" si="55"/>
        <v>Đã nhận được CV</v>
      </c>
      <c r="G1613" s="147" t="s">
        <v>6022</v>
      </c>
      <c r="H1613" s="208">
        <v>973813033</v>
      </c>
      <c r="I1613" s="141" t="s">
        <v>6023</v>
      </c>
      <c r="J1613" s="160"/>
      <c r="K1613" s="259" t="s">
        <v>6024</v>
      </c>
      <c r="L1613" s="152" t="str">
        <f ca="1">IFERROR(__xludf.DUMMYFUNCTION("if(or(countifs($H$3:H532,H532)&gt;1, countifs($I$3:I532,#REF!)&gt;1),""Trùng"",if(or(COUNTIFS('Data tổng'!$I:$I,#REF!)&gt;1,COUNTIFS('Data tổng'!$H:$H,$H532)&gt;1),""Trùng ""&amp;FILTER('Data tổng'!$B:$B,'Data tổng'!$I:$I=#REF!,'Data tổng'!$B:$B&lt;&gt;$B532),""ok""))"),"ok")</f>
        <v>ok</v>
      </c>
      <c r="M1613" s="147" t="s">
        <v>40</v>
      </c>
      <c r="N1613" s="82" t="s">
        <v>243</v>
      </c>
      <c r="O1613" s="82"/>
      <c r="P1613" s="82"/>
      <c r="Q1613" s="82"/>
      <c r="R1613" s="82"/>
      <c r="S1613" s="82"/>
      <c r="T1613" s="82"/>
      <c r="U1613" s="153" t="s">
        <v>5133</v>
      </c>
      <c r="V1613" s="154"/>
      <c r="W1613" s="82"/>
      <c r="X1613" s="155"/>
      <c r="Y1613" s="160"/>
      <c r="Z1613" s="82"/>
      <c r="AA1613" s="82"/>
      <c r="AB1613" s="82"/>
      <c r="AC1613" s="82"/>
      <c r="AD1613" s="82"/>
      <c r="AE1613" s="82"/>
      <c r="AF1613" s="82"/>
      <c r="AG1613" s="82"/>
    </row>
    <row r="1614" spans="1:33" ht="26" hidden="1">
      <c r="A1614" s="177">
        <v>44655</v>
      </c>
      <c r="B1614" s="82" t="s">
        <v>4070</v>
      </c>
      <c r="C1614" s="82" t="s">
        <v>1056</v>
      </c>
      <c r="D1614" s="82" t="s">
        <v>457</v>
      </c>
      <c r="E1614" s="82"/>
      <c r="F1614" s="17" t="str">
        <f t="shared" si="55"/>
        <v>Đã nhận được CV</v>
      </c>
      <c r="G1614" s="147" t="s">
        <v>6025</v>
      </c>
      <c r="H1614" s="208">
        <v>378246333</v>
      </c>
      <c r="I1614" s="248" t="s">
        <v>3895</v>
      </c>
      <c r="J1614" s="160"/>
      <c r="K1614" s="259" t="s">
        <v>3896</v>
      </c>
      <c r="L1614" s="256" t="str">
        <f ca="1">IFERROR(__xludf.DUMMYFUNCTION("if(or(countifs($H$3:H533,H533)&gt;1, countifs($I$3:I533,I533)&gt;1),""Trùng"",if(or(COUNTIFS('Data tổng'!$I:$I,$I533)&gt;1,COUNTIFS('Data tổng'!$H:$H,$H533)&gt;1),""Trùng ""&amp;FILTER('Data tổng'!$B:$B,'Data tổng'!$I:$I=$I533,'Data tổng'!$B:$B&lt;&gt;$B533),""ok""))"),"ok")</f>
        <v>ok</v>
      </c>
      <c r="M1614" s="147" t="s">
        <v>149</v>
      </c>
      <c r="N1614" s="82"/>
      <c r="O1614" s="82"/>
      <c r="P1614" s="82"/>
      <c r="Q1614" s="82"/>
      <c r="R1614" s="82"/>
      <c r="S1614" s="82"/>
      <c r="T1614" s="82"/>
      <c r="U1614" s="153" t="s">
        <v>6026</v>
      </c>
      <c r="V1614" s="154"/>
      <c r="W1614" s="82"/>
      <c r="X1614" s="155"/>
      <c r="Y1614" s="160"/>
      <c r="Z1614" s="82"/>
      <c r="AA1614" s="82"/>
      <c r="AB1614" s="82"/>
      <c r="AC1614" s="82"/>
      <c r="AD1614" s="82"/>
      <c r="AE1614" s="82"/>
      <c r="AF1614" s="82"/>
      <c r="AG1614" s="82"/>
    </row>
    <row r="1615" spans="1:33" ht="101" hidden="1">
      <c r="A1615" s="177">
        <v>44655</v>
      </c>
      <c r="B1615" s="82" t="s">
        <v>4070</v>
      </c>
      <c r="C1615" s="82" t="s">
        <v>250</v>
      </c>
      <c r="D1615" s="82" t="s">
        <v>457</v>
      </c>
      <c r="E1615" s="82"/>
      <c r="F1615" s="230" t="str">
        <f t="shared" si="55"/>
        <v>Đã nhận được CV</v>
      </c>
      <c r="G1615" s="147" t="s">
        <v>6027</v>
      </c>
      <c r="H1615" s="208">
        <v>349600112</v>
      </c>
      <c r="I1615" s="260" t="s">
        <v>6028</v>
      </c>
      <c r="J1615" s="160"/>
      <c r="K1615" s="259" t="s">
        <v>6029</v>
      </c>
      <c r="L1615" s="152" t="str">
        <f ca="1">IFERROR(__xludf.DUMMYFUNCTION("if(or(countifs($H$3:H534,H534)&gt;1, countifs($I$3:I534,#REF!)&gt;1),""Trùng"",if(or(COUNTIFS('Data tổng'!$I:$I,#REF!)&gt;1,COUNTIFS('Data tổng'!$H:$H,$H534)&gt;1),""Trùng ""&amp;FILTER('Data tổng'!$B:$B,'Data tổng'!$I:$I=#REF!,'Data tổng'!$B:$B&lt;&gt;$B534),""ok""))"),"ok")</f>
        <v>ok</v>
      </c>
      <c r="M1615" s="147" t="s">
        <v>40</v>
      </c>
      <c r="N1615" s="82" t="s">
        <v>243</v>
      </c>
      <c r="O1615" s="82"/>
      <c r="P1615" s="82"/>
      <c r="Q1615" s="82"/>
      <c r="R1615" s="82"/>
      <c r="S1615" s="82"/>
      <c r="T1615" s="82"/>
      <c r="U1615" s="153" t="s">
        <v>6030</v>
      </c>
      <c r="V1615" s="154"/>
      <c r="W1615" s="82"/>
      <c r="X1615" s="155"/>
      <c r="Y1615" s="160"/>
      <c r="Z1615" s="82"/>
      <c r="AA1615" s="82"/>
      <c r="AB1615" s="82"/>
      <c r="AC1615" s="82"/>
      <c r="AD1615" s="82"/>
      <c r="AE1615" s="82"/>
      <c r="AF1615" s="82"/>
      <c r="AG1615" s="82"/>
    </row>
    <row r="1616" spans="1:33" ht="313.5" hidden="1">
      <c r="A1616" s="177">
        <v>44655</v>
      </c>
      <c r="B1616" s="82" t="s">
        <v>4070</v>
      </c>
      <c r="C1616" s="82" t="s">
        <v>78</v>
      </c>
      <c r="D1616" s="82" t="s">
        <v>1455</v>
      </c>
      <c r="E1616" s="82"/>
      <c r="F1616" s="17" t="str">
        <f t="shared" si="55"/>
        <v>Pass Phỏng vấn</v>
      </c>
      <c r="G1616" s="147" t="s">
        <v>6031</v>
      </c>
      <c r="H1616" s="208">
        <v>357154845</v>
      </c>
      <c r="I1616" s="141" t="s">
        <v>6032</v>
      </c>
      <c r="J1616" s="160"/>
      <c r="K1616" s="232" t="s">
        <v>6033</v>
      </c>
      <c r="L1616" s="152" t="str">
        <f ca="1">IFERROR(__xludf.DUMMYFUNCTION("if(or(countifs($H$3:H535,H535)&gt;1, countifs($I$3:I535,#REF!)&gt;1),""Trùng"",if(or(COUNTIFS('Data tổng'!$I:$I,#REF!)&gt;1,COUNTIFS('Data tổng'!$H:$H,$H535)&gt;1),""Trùng ""&amp;FILTER('Data tổng'!$B:$B,'Data tổng'!$I:$I=#REF!,'Data tổng'!$B:$B&lt;&gt;$B535),""ok""))"),"ok")</f>
        <v>ok</v>
      </c>
      <c r="M1616" s="147" t="s">
        <v>40</v>
      </c>
      <c r="N1616" s="82" t="s">
        <v>243</v>
      </c>
      <c r="O1616" s="82"/>
      <c r="P1616" s="82"/>
      <c r="Q1616" s="82"/>
      <c r="R1616" s="82"/>
      <c r="S1616" s="82"/>
      <c r="T1616" s="82"/>
      <c r="U1616" s="153" t="s">
        <v>6034</v>
      </c>
      <c r="V1616" s="154"/>
      <c r="W1616" s="82" t="s">
        <v>57</v>
      </c>
      <c r="X1616" s="155">
        <v>44657</v>
      </c>
      <c r="Y1616" s="156">
        <v>0.66666666666666663</v>
      </c>
      <c r="Z1616" s="82" t="s">
        <v>6035</v>
      </c>
      <c r="AA1616" s="82" t="s">
        <v>57</v>
      </c>
      <c r="AB1616" s="164">
        <v>44658</v>
      </c>
      <c r="AC1616" s="82"/>
      <c r="AD1616" s="82"/>
      <c r="AE1616" s="82"/>
      <c r="AF1616" s="82"/>
      <c r="AG1616" s="165">
        <v>21000000</v>
      </c>
    </row>
    <row r="1617" spans="1:33" ht="38.5" hidden="1">
      <c r="A1617" s="177">
        <v>44655</v>
      </c>
      <c r="B1617" s="82" t="s">
        <v>4070</v>
      </c>
      <c r="C1617" s="82" t="s">
        <v>78</v>
      </c>
      <c r="D1617" s="82" t="s">
        <v>417</v>
      </c>
      <c r="E1617" s="82"/>
      <c r="F1617" s="230" t="str">
        <f t="shared" si="55"/>
        <v>Đã nhận được CV</v>
      </c>
      <c r="G1617" s="147" t="s">
        <v>6036</v>
      </c>
      <c r="H1617" s="208">
        <v>982378096</v>
      </c>
      <c r="I1617" s="141" t="s">
        <v>6037</v>
      </c>
      <c r="J1617" s="160"/>
      <c r="K1617" s="232" t="s">
        <v>6038</v>
      </c>
      <c r="L1617" s="256" t="str">
        <f ca="1">IFERROR(__xludf.DUMMYFUNCTION("if(or(countifs($H$3:H536,H536)&gt;1, countifs($I$3:I536,I536)&gt;1),""Trùng"",if(or(COUNTIFS('Data tổng'!$I:$I,$I536)&gt;1,COUNTIFS('Data tổng'!$H:$H,$H536)&gt;1),""Trùng ""&amp;FILTER('Data tổng'!$B:$B,'Data tổng'!$I:$I=$I536,'Data tổng'!$B:$B&lt;&gt;$B536),""ok""))"),"ok")</f>
        <v>ok</v>
      </c>
      <c r="M1617" s="147" t="s">
        <v>40</v>
      </c>
      <c r="N1617" s="82" t="s">
        <v>243</v>
      </c>
      <c r="O1617" s="82"/>
      <c r="P1617" s="82"/>
      <c r="Q1617" s="82"/>
      <c r="R1617" s="82"/>
      <c r="S1617" s="82"/>
      <c r="T1617" s="82"/>
      <c r="U1617" s="153" t="s">
        <v>6039</v>
      </c>
      <c r="V1617" s="154"/>
      <c r="W1617" s="82"/>
      <c r="X1617" s="155"/>
      <c r="Y1617" s="160"/>
      <c r="Z1617" s="82"/>
      <c r="AA1617" s="82"/>
      <c r="AB1617" s="82"/>
      <c r="AC1617" s="82"/>
      <c r="AD1617" s="82"/>
      <c r="AE1617" s="82"/>
      <c r="AF1617" s="82"/>
      <c r="AG1617" s="82"/>
    </row>
    <row r="1618" spans="1:33" ht="51" hidden="1">
      <c r="A1618" s="177">
        <v>44655</v>
      </c>
      <c r="B1618" s="82" t="s">
        <v>4070</v>
      </c>
      <c r="C1618" s="82" t="s">
        <v>78</v>
      </c>
      <c r="D1618" s="82" t="s">
        <v>457</v>
      </c>
      <c r="E1618" s="82"/>
      <c r="F1618" s="17" t="str">
        <f t="shared" si="55"/>
        <v>Đã nhận được CV</v>
      </c>
      <c r="G1618" s="147" t="s">
        <v>6040</v>
      </c>
      <c r="H1618" s="208">
        <v>374081983</v>
      </c>
      <c r="I1618" s="141" t="s">
        <v>6041</v>
      </c>
      <c r="J1618" s="160"/>
      <c r="K1618" s="232" t="s">
        <v>6042</v>
      </c>
      <c r="L1618" s="152" t="str">
        <f ca="1">IFERROR(__xludf.DUMMYFUNCTION("if(or(countifs($H$3:H537,H537)&gt;1, countifs($I$3:I537,#REF!)&gt;1),""Trùng"",if(or(COUNTIFS('Data tổng'!$I:$I,#REF!)&gt;1,COUNTIFS('Data tổng'!$H:$H,$H537)&gt;1),""Trùng ""&amp;FILTER('Data tổng'!$B:$B,'Data tổng'!$I:$I=#REF!,'Data tổng'!$B:$B&lt;&gt;$B537),""ok""))"),"ok")</f>
        <v>ok</v>
      </c>
      <c r="M1618" s="147" t="s">
        <v>40</v>
      </c>
      <c r="N1618" s="82" t="s">
        <v>243</v>
      </c>
      <c r="O1618" s="82"/>
      <c r="P1618" s="82"/>
      <c r="Q1618" s="82"/>
      <c r="R1618" s="82"/>
      <c r="S1618" s="82"/>
      <c r="T1618" s="82"/>
      <c r="U1618" s="153" t="s">
        <v>6043</v>
      </c>
      <c r="V1618" s="154"/>
      <c r="W1618" s="82"/>
      <c r="X1618" s="155"/>
      <c r="Y1618" s="160"/>
      <c r="Z1618" s="82"/>
      <c r="AA1618" s="82"/>
      <c r="AB1618" s="82"/>
      <c r="AC1618" s="82"/>
      <c r="AD1618" s="82"/>
      <c r="AE1618" s="82"/>
      <c r="AF1618" s="82"/>
      <c r="AG1618" s="82"/>
    </row>
    <row r="1619" spans="1:33" ht="113.5" hidden="1">
      <c r="A1619" s="177">
        <v>44655</v>
      </c>
      <c r="B1619" s="82" t="s">
        <v>4070</v>
      </c>
      <c r="C1619" s="82" t="s">
        <v>155</v>
      </c>
      <c r="D1619" s="82" t="s">
        <v>1455</v>
      </c>
      <c r="E1619" s="82"/>
      <c r="F1619" s="230" t="str">
        <f t="shared" si="55"/>
        <v>Đã nhận được CV</v>
      </c>
      <c r="G1619" s="77" t="s">
        <v>6044</v>
      </c>
      <c r="H1619" s="208">
        <v>963585695</v>
      </c>
      <c r="I1619" s="141" t="s">
        <v>6045</v>
      </c>
      <c r="J1619" s="124">
        <v>1996</v>
      </c>
      <c r="K1619" s="261"/>
      <c r="L1619" s="261"/>
      <c r="M1619" s="147"/>
      <c r="N1619" s="82"/>
      <c r="O1619" s="82"/>
      <c r="P1619" s="82"/>
      <c r="Q1619" s="82"/>
      <c r="R1619" s="82"/>
      <c r="S1619" s="82"/>
      <c r="T1619" s="82"/>
      <c r="U1619" s="153" t="s">
        <v>6046</v>
      </c>
      <c r="V1619" s="154"/>
      <c r="W1619" s="82"/>
      <c r="X1619" s="155"/>
      <c r="Y1619" s="160"/>
      <c r="Z1619" s="82"/>
      <c r="AA1619" s="82"/>
      <c r="AB1619" s="82"/>
      <c r="AC1619" s="82"/>
      <c r="AD1619" s="82"/>
      <c r="AE1619" s="82"/>
      <c r="AF1619" s="82"/>
      <c r="AG1619" s="82"/>
    </row>
    <row r="1620" spans="1:33" ht="76" hidden="1">
      <c r="A1620" s="177">
        <v>44657</v>
      </c>
      <c r="B1620" s="82" t="s">
        <v>4070</v>
      </c>
      <c r="C1620" s="82" t="s">
        <v>250</v>
      </c>
      <c r="D1620" s="82" t="s">
        <v>79</v>
      </c>
      <c r="E1620" s="82"/>
      <c r="F1620" s="17" t="str">
        <f t="shared" si="55"/>
        <v>Đã nhận được CV</v>
      </c>
      <c r="G1620" s="147" t="s">
        <v>6047</v>
      </c>
      <c r="H1620" s="208">
        <v>886356980</v>
      </c>
      <c r="I1620" s="190" t="s">
        <v>6048</v>
      </c>
      <c r="J1620" s="160"/>
      <c r="K1620" s="232" t="s">
        <v>6049</v>
      </c>
      <c r="L1620" s="256" t="str">
        <f ca="1">IFERROR(__xludf.DUMMYFUNCTION("if(or(countifs($H$3:H539,H539)&gt;1, countifs($I$3:I539,I539)&gt;1),""Trùng"",if(or(COUNTIFS('Data tổng'!$I:$I,$I539)&gt;1,COUNTIFS('Data tổng'!$H:$H,$H539)&gt;1),""Trùng ""&amp;FILTER('Data tổng'!$B:$B,'Data tổng'!$I:$I=$I539,'Data tổng'!$B:$B&lt;&gt;$B539),""ok""))"),"ok")</f>
        <v>ok</v>
      </c>
      <c r="M1620" s="147" t="s">
        <v>40</v>
      </c>
      <c r="N1620" s="82" t="s">
        <v>243</v>
      </c>
      <c r="O1620" s="82"/>
      <c r="P1620" s="82"/>
      <c r="Q1620" s="82"/>
      <c r="R1620" s="82"/>
      <c r="S1620" s="82"/>
      <c r="T1620" s="82"/>
      <c r="U1620" s="153" t="s">
        <v>6050</v>
      </c>
      <c r="V1620" s="154"/>
      <c r="W1620" s="82"/>
      <c r="X1620" s="155"/>
      <c r="Y1620" s="160"/>
      <c r="Z1620" s="82"/>
      <c r="AA1620" s="82"/>
      <c r="AB1620" s="82"/>
      <c r="AC1620" s="82"/>
      <c r="AD1620" s="82"/>
      <c r="AE1620" s="82"/>
      <c r="AF1620" s="82"/>
      <c r="AG1620" s="82"/>
    </row>
    <row r="1621" spans="1:33" ht="26" hidden="1">
      <c r="A1621" s="177">
        <v>44657</v>
      </c>
      <c r="B1621" s="82" t="s">
        <v>4070</v>
      </c>
      <c r="C1621" s="82" t="s">
        <v>250</v>
      </c>
      <c r="D1621" s="82" t="s">
        <v>457</v>
      </c>
      <c r="E1621" s="82"/>
      <c r="F1621" s="230" t="str">
        <f t="shared" si="55"/>
        <v>Đã nhận được CV</v>
      </c>
      <c r="G1621" s="147" t="s">
        <v>6051</v>
      </c>
      <c r="H1621" s="208">
        <v>961519285</v>
      </c>
      <c r="I1621" s="141" t="s">
        <v>6052</v>
      </c>
      <c r="J1621" s="160"/>
      <c r="K1621" s="232" t="s">
        <v>6053</v>
      </c>
      <c r="L1621" s="152" t="str">
        <f ca="1">IFERROR(__xludf.DUMMYFUNCTION("if(or(countifs($H$3:H540,H540)&gt;1, countifs($I$3:I540,I540)&gt;1),""Trùng"",if(or(COUNTIFS('Data tổng'!$I:$I,$I540)&gt;1,COUNTIFS('Data tổng'!$H:$H,$H540)&gt;1),""Trùng ""&amp;FILTER('Data tổng'!$B:$B,'Data tổng'!$I:$I=$I540,'Data tổng'!$B:$B&lt;&gt;$B540),""ok""))"),"ok")</f>
        <v>ok</v>
      </c>
      <c r="M1621" s="147" t="s">
        <v>40</v>
      </c>
      <c r="N1621" s="82" t="s">
        <v>243</v>
      </c>
      <c r="O1621" s="82"/>
      <c r="P1621" s="82"/>
      <c r="Q1621" s="82"/>
      <c r="R1621" s="82"/>
      <c r="S1621" s="82"/>
      <c r="T1621" s="82"/>
      <c r="U1621" s="153"/>
      <c r="V1621" s="154"/>
      <c r="W1621" s="82"/>
      <c r="X1621" s="155"/>
      <c r="Y1621" s="160"/>
      <c r="Z1621" s="82"/>
      <c r="AA1621" s="82"/>
      <c r="AB1621" s="82"/>
      <c r="AC1621" s="82"/>
      <c r="AD1621" s="82"/>
      <c r="AE1621" s="82"/>
      <c r="AF1621" s="82"/>
      <c r="AG1621" s="82"/>
    </row>
    <row r="1622" spans="1:33" ht="26" hidden="1">
      <c r="A1622" s="177">
        <v>44657</v>
      </c>
      <c r="B1622" s="82" t="s">
        <v>4070</v>
      </c>
      <c r="C1622" s="82" t="s">
        <v>250</v>
      </c>
      <c r="D1622" s="82" t="s">
        <v>417</v>
      </c>
      <c r="E1622" s="82"/>
      <c r="F1622" s="17" t="str">
        <f t="shared" si="55"/>
        <v>Đã nhận được CV</v>
      </c>
      <c r="G1622" s="147" t="s">
        <v>6054</v>
      </c>
      <c r="H1622" s="208">
        <v>942700630</v>
      </c>
      <c r="I1622" s="141" t="s">
        <v>6055</v>
      </c>
      <c r="J1622" s="160"/>
      <c r="K1622" s="232" t="s">
        <v>6056</v>
      </c>
      <c r="L1622" s="152" t="str">
        <f ca="1">IFERROR(__xludf.DUMMYFUNCTION("if(or(countifs($H$3:H541,H541)&gt;1, countifs($I$3:I541,#REF!)&gt;1),""Trùng"",if(or(COUNTIFS('Data tổng'!$I:$I,#REF!)&gt;1,COUNTIFS('Data tổng'!$H:$H,$H541)&gt;1),""Trùng ""&amp;FILTER('Data tổng'!$B:$B,'Data tổng'!$I:$I=#REF!,'Data tổng'!$B:$B&lt;&gt;$B541),""ok""))"),"ok")</f>
        <v>ok</v>
      </c>
      <c r="M1622" s="147" t="s">
        <v>40</v>
      </c>
      <c r="N1622" s="82" t="s">
        <v>243</v>
      </c>
      <c r="O1622" s="82"/>
      <c r="P1622" s="82"/>
      <c r="Q1622" s="82"/>
      <c r="R1622" s="82"/>
      <c r="S1622" s="82"/>
      <c r="T1622" s="82"/>
      <c r="U1622" s="153"/>
      <c r="V1622" s="154"/>
      <c r="W1622" s="82"/>
      <c r="X1622" s="155"/>
      <c r="Y1622" s="160"/>
      <c r="Z1622" s="82"/>
      <c r="AA1622" s="82"/>
      <c r="AB1622" s="82"/>
      <c r="AC1622" s="82"/>
      <c r="AD1622" s="82"/>
      <c r="AE1622" s="82"/>
      <c r="AF1622" s="82"/>
      <c r="AG1622" s="82"/>
    </row>
    <row r="1623" spans="1:33" ht="213.5" hidden="1">
      <c r="A1623" s="177">
        <v>44658</v>
      </c>
      <c r="B1623" s="82" t="s">
        <v>4070</v>
      </c>
      <c r="C1623" s="82" t="s">
        <v>155</v>
      </c>
      <c r="D1623" s="82" t="s">
        <v>417</v>
      </c>
      <c r="E1623" s="82"/>
      <c r="F1623" s="17" t="str">
        <f t="shared" si="55"/>
        <v>Có lịch PV</v>
      </c>
      <c r="G1623" s="147" t="s">
        <v>6057</v>
      </c>
      <c r="H1623" s="208">
        <v>375975602</v>
      </c>
      <c r="I1623" s="141" t="s">
        <v>6058</v>
      </c>
      <c r="J1623" s="160"/>
      <c r="K1623" s="30" t="s">
        <v>6059</v>
      </c>
      <c r="L1623" s="152" t="str">
        <f ca="1">IFERROR(__xludf.DUMMYFUNCTION("if(or(countifs($H$3:H542,H542)&gt;1, countifs($I$3:I542,I542)&gt;1),""Trùng"",if(or(COUNTIFS('Data tổng'!$I:$I,$I542)&gt;1,COUNTIFS('Data tổng'!$H:$H,$H542)&gt;1),""Trùng ""&amp;FILTER('Data tổng'!$B:$B,'Data tổng'!$I:$I=$I542,'Data tổng'!$B:$B&lt;&gt;$B542),""ok""))"),"ok")</f>
        <v>ok</v>
      </c>
      <c r="M1623" s="147" t="s">
        <v>83</v>
      </c>
      <c r="N1623" s="82" t="s">
        <v>84</v>
      </c>
      <c r="O1623" s="82"/>
      <c r="P1623" s="82"/>
      <c r="Q1623" s="82"/>
      <c r="R1623" s="82"/>
      <c r="S1623" s="82"/>
      <c r="T1623" s="82"/>
      <c r="U1623" s="237" t="s">
        <v>6060</v>
      </c>
      <c r="V1623" s="154"/>
      <c r="W1623" s="82" t="s">
        <v>57</v>
      </c>
      <c r="X1623" s="155">
        <v>44659</v>
      </c>
      <c r="Y1623" s="156">
        <v>0.41666666666666669</v>
      </c>
      <c r="Z1623" s="82" t="s">
        <v>5976</v>
      </c>
      <c r="AA1623" s="82"/>
      <c r="AB1623" s="82"/>
      <c r="AC1623" s="82"/>
      <c r="AD1623" s="82"/>
      <c r="AE1623" s="82"/>
      <c r="AF1623" s="82"/>
      <c r="AG1623" s="82"/>
    </row>
    <row r="1624" spans="1:33" ht="26" hidden="1">
      <c r="A1624" s="177">
        <v>44658</v>
      </c>
      <c r="B1624" s="82" t="s">
        <v>4070</v>
      </c>
      <c r="C1624" s="82" t="s">
        <v>155</v>
      </c>
      <c r="D1624" s="82" t="s">
        <v>417</v>
      </c>
      <c r="E1624" s="82"/>
      <c r="F1624" s="17" t="str">
        <f t="shared" si="55"/>
        <v>Đã nhận được CV</v>
      </c>
      <c r="G1624" s="147" t="s">
        <v>6061</v>
      </c>
      <c r="H1624" s="221">
        <v>355223993</v>
      </c>
      <c r="I1624" s="141" t="s">
        <v>6062</v>
      </c>
      <c r="J1624" s="160"/>
      <c r="K1624" s="232" t="s">
        <v>6063</v>
      </c>
      <c r="L1624" s="152" t="str">
        <f ca="1">IFERROR(__xludf.DUMMYFUNCTION("if(or(countifs($H$3:H543,H543)&gt;1, countifs($I$3:I543,#REF!)&gt;1),""Trùng"",if(or(COUNTIFS('Data tổng'!$I:$I,#REF!)&gt;1,COUNTIFS('Data tổng'!$H:$H,$H543)&gt;1),""Trùng ""&amp;FILTER('Data tổng'!$B:$B,'Data tổng'!$I:$I=#REF!,'Data tổng'!$B:$B&lt;&gt;$B543),""ok""))"),"ok")</f>
        <v>ok</v>
      </c>
      <c r="M1624" s="147" t="s">
        <v>40</v>
      </c>
      <c r="N1624" s="82" t="s">
        <v>243</v>
      </c>
      <c r="O1624" s="82"/>
      <c r="P1624" s="82"/>
      <c r="Q1624" s="82"/>
      <c r="R1624" s="82"/>
      <c r="S1624" s="82"/>
      <c r="T1624" s="82"/>
      <c r="U1624" s="153"/>
      <c r="V1624" s="154"/>
      <c r="W1624" s="82"/>
      <c r="X1624" s="155"/>
      <c r="Y1624" s="160"/>
      <c r="Z1624" s="82"/>
      <c r="AA1624" s="82"/>
      <c r="AB1624" s="82"/>
      <c r="AC1624" s="82"/>
      <c r="AD1624" s="82"/>
      <c r="AE1624" s="82"/>
      <c r="AF1624" s="82"/>
      <c r="AG1624" s="82"/>
    </row>
    <row r="1625" spans="1:33" ht="251">
      <c r="A1625" s="265">
        <v>44607</v>
      </c>
      <c r="B1625" s="45" t="s">
        <v>4070</v>
      </c>
      <c r="C1625" s="45" t="s">
        <v>250</v>
      </c>
      <c r="D1625" s="45" t="s">
        <v>417</v>
      </c>
      <c r="E1625" s="45"/>
      <c r="F1625" s="263" t="str">
        <f t="shared" si="55"/>
        <v>Đồng ý offer</v>
      </c>
      <c r="G1625" s="45" t="s">
        <v>6064</v>
      </c>
      <c r="H1625" s="208">
        <v>975247860</v>
      </c>
      <c r="I1625" s="247" t="s">
        <v>6065</v>
      </c>
      <c r="J1625" s="104"/>
      <c r="K1625" s="105" t="s">
        <v>6066</v>
      </c>
      <c r="L1625" s="256" t="str">
        <f ca="1">IFERROR(__xludf.DUMMYFUNCTION("if(or(countifs($H$3:H544,H544)&gt;1, countifs($I$3:I544,I544)&gt;1),""Trùng"",if(or(COUNTIFS('Data tổng'!$I:$I,$I544)&gt;1,COUNTIFS('Data tổng'!$H:$H,$H544)&gt;1),""Trùng ""&amp;FILTER('Data tổng'!$B:$B,'Data tổng'!$I:$I=$I544,'Data tổng'!$B:$B&lt;&gt;$B544),""ok""))"),"ok")</f>
        <v>ok</v>
      </c>
      <c r="M1625" s="45" t="s">
        <v>294</v>
      </c>
      <c r="N1625" s="45" t="s">
        <v>84</v>
      </c>
      <c r="O1625" s="45"/>
      <c r="P1625" s="45"/>
      <c r="Q1625" s="45"/>
      <c r="R1625" s="45"/>
      <c r="S1625" s="45"/>
      <c r="T1625" s="45"/>
      <c r="U1625" s="264" t="s">
        <v>6067</v>
      </c>
      <c r="V1625" s="111"/>
      <c r="W1625" s="45" t="s">
        <v>57</v>
      </c>
      <c r="X1625" s="265">
        <v>44607</v>
      </c>
      <c r="Y1625" s="266">
        <v>0.58333333333333337</v>
      </c>
      <c r="Z1625" s="45" t="s">
        <v>827</v>
      </c>
      <c r="AA1625" s="45" t="s">
        <v>57</v>
      </c>
      <c r="AB1625" s="267">
        <v>44609</v>
      </c>
      <c r="AC1625" s="45" t="s">
        <v>65</v>
      </c>
      <c r="AD1625" s="267">
        <v>44685</v>
      </c>
      <c r="AE1625" s="45"/>
      <c r="AF1625" s="45" t="s">
        <v>372</v>
      </c>
      <c r="AG1625" s="45" t="s">
        <v>6068</v>
      </c>
    </row>
    <row r="1626" spans="1:33" ht="26" hidden="1">
      <c r="A1626" s="177">
        <v>44658</v>
      </c>
      <c r="B1626" s="82" t="s">
        <v>4070</v>
      </c>
      <c r="C1626" s="82" t="s">
        <v>78</v>
      </c>
      <c r="D1626" s="82" t="s">
        <v>417</v>
      </c>
      <c r="E1626" s="82"/>
      <c r="F1626" s="17" t="str">
        <f t="shared" si="55"/>
        <v>Đã nhận được CV</v>
      </c>
      <c r="G1626" s="147" t="s">
        <v>6069</v>
      </c>
      <c r="H1626" s="208">
        <v>973755084</v>
      </c>
      <c r="I1626" s="141" t="s">
        <v>6070</v>
      </c>
      <c r="J1626" s="160"/>
      <c r="K1626" s="232" t="s">
        <v>6071</v>
      </c>
      <c r="L1626" s="152" t="str">
        <f ca="1">IFERROR(__xludf.DUMMYFUNCTION("if(or(countifs($H$3:H545,H545)&gt;1, countifs($I$3:I545,#REF!)&gt;1),""Trùng"",if(or(COUNTIFS('Data tổng'!$I:$I,#REF!)&gt;1,COUNTIFS('Data tổng'!$H:$H,$H545)&gt;1),""Trùng ""&amp;FILTER('Data tổng'!$B:$B,'Data tổng'!$I:$I=#REF!,'Data tổng'!$B:$B&lt;&gt;$B545),""ok""))"),"ok")</f>
        <v>ok</v>
      </c>
      <c r="M1626" s="147" t="s">
        <v>40</v>
      </c>
      <c r="N1626" s="82" t="s">
        <v>243</v>
      </c>
      <c r="O1626" s="82"/>
      <c r="P1626" s="82"/>
      <c r="Q1626" s="82"/>
      <c r="R1626" s="82"/>
      <c r="S1626" s="82"/>
      <c r="T1626" s="82"/>
      <c r="U1626" s="153" t="s">
        <v>5423</v>
      </c>
      <c r="V1626" s="154"/>
      <c r="W1626" s="82"/>
      <c r="X1626" s="155"/>
      <c r="Y1626" s="160"/>
      <c r="Z1626" s="82"/>
      <c r="AA1626" s="82"/>
      <c r="AB1626" s="82"/>
      <c r="AC1626" s="82"/>
      <c r="AD1626" s="82"/>
      <c r="AE1626" s="82"/>
      <c r="AF1626" s="82"/>
      <c r="AG1626" s="82"/>
    </row>
    <row r="1627" spans="1:33" ht="26" hidden="1">
      <c r="A1627" s="177">
        <v>44658</v>
      </c>
      <c r="B1627" s="82" t="s">
        <v>4070</v>
      </c>
      <c r="C1627" s="82" t="s">
        <v>155</v>
      </c>
      <c r="D1627" s="82" t="s">
        <v>417</v>
      </c>
      <c r="E1627" s="82"/>
      <c r="F1627" s="17" t="str">
        <f t="shared" si="55"/>
        <v>Đã nhận được CV</v>
      </c>
      <c r="G1627" s="147" t="s">
        <v>6072</v>
      </c>
      <c r="H1627" s="221">
        <v>915007934</v>
      </c>
      <c r="I1627" s="141" t="s">
        <v>6073</v>
      </c>
      <c r="J1627" s="160"/>
      <c r="K1627" s="232" t="s">
        <v>6074</v>
      </c>
      <c r="L1627" s="152" t="str">
        <f ca="1">IFERROR(__xludf.DUMMYFUNCTION("if(or(countifs($H$3:H546,H546)&gt;1, countifs($I$3:I546,I546)&gt;1),""Trùng"",if(or(COUNTIFS('Data tổng'!$I:$I,$I546)&gt;1,COUNTIFS('Data tổng'!$H:$H,$H546)&gt;1),""Trùng ""&amp;FILTER('Data tổng'!$B:$B,'Data tổng'!$I:$I=$I546,'Data tổng'!$B:$B&lt;&gt;$B546),""ok""))"),"ok")</f>
        <v>ok</v>
      </c>
      <c r="M1627" s="147" t="s">
        <v>294</v>
      </c>
      <c r="N1627" s="82" t="s">
        <v>84</v>
      </c>
      <c r="O1627" s="82"/>
      <c r="P1627" s="82"/>
      <c r="Q1627" s="82"/>
      <c r="R1627" s="82"/>
      <c r="S1627" s="82"/>
      <c r="T1627" s="82"/>
      <c r="U1627" s="153"/>
      <c r="V1627" s="154"/>
      <c r="W1627" s="82"/>
      <c r="X1627" s="155"/>
      <c r="Y1627" s="160"/>
      <c r="Z1627" s="82"/>
      <c r="AA1627" s="82"/>
      <c r="AB1627" s="82"/>
      <c r="AC1627" s="82"/>
      <c r="AD1627" s="82"/>
      <c r="AE1627" s="82"/>
      <c r="AF1627" s="82"/>
      <c r="AG1627" s="82"/>
    </row>
    <row r="1628" spans="1:33" ht="76" hidden="1">
      <c r="A1628" s="177">
        <v>44658</v>
      </c>
      <c r="B1628" s="82" t="s">
        <v>4070</v>
      </c>
      <c r="C1628" s="82" t="s">
        <v>155</v>
      </c>
      <c r="D1628" s="82" t="s">
        <v>417</v>
      </c>
      <c r="E1628" s="82"/>
      <c r="F1628" s="17" t="str">
        <f t="shared" si="55"/>
        <v>Đã nhận được CV</v>
      </c>
      <c r="G1628" s="147" t="s">
        <v>6075</v>
      </c>
      <c r="H1628" s="208">
        <v>981245847</v>
      </c>
      <c r="I1628" s="141" t="s">
        <v>6076</v>
      </c>
      <c r="J1628" s="160"/>
      <c r="K1628" s="232" t="s">
        <v>6077</v>
      </c>
      <c r="L1628" s="152" t="str">
        <f ca="1">IFERROR(__xludf.DUMMYFUNCTION("if(or(countifs($H$3:H547,H547)&gt;1, countifs($I$3:I547,#REF!)&gt;1),""Trùng"",if(or(COUNTIFS('Data tổng'!$I:$I,#REF!)&gt;1,COUNTIFS('Data tổng'!$H:$H,$H547)&gt;1),""Trùng ""&amp;FILTER('Data tổng'!$B:$B,'Data tổng'!$I:$I=#REF!,'Data tổng'!$B:$B&lt;&gt;$B547),""ok""))"),"ok")</f>
        <v>ok</v>
      </c>
      <c r="M1628" s="147" t="s">
        <v>294</v>
      </c>
      <c r="N1628" s="82" t="s">
        <v>84</v>
      </c>
      <c r="O1628" s="82"/>
      <c r="P1628" s="82"/>
      <c r="Q1628" s="82"/>
      <c r="R1628" s="82"/>
      <c r="S1628" s="82"/>
      <c r="T1628" s="82"/>
      <c r="U1628" s="153" t="s">
        <v>6078</v>
      </c>
      <c r="V1628" s="154"/>
      <c r="W1628" s="82"/>
      <c r="X1628" s="155"/>
      <c r="Y1628" s="160"/>
      <c r="Z1628" s="82"/>
      <c r="AA1628" s="82"/>
      <c r="AB1628" s="82"/>
      <c r="AC1628" s="82"/>
      <c r="AD1628" s="82"/>
      <c r="AE1628" s="82"/>
      <c r="AF1628" s="82"/>
      <c r="AG1628" s="82"/>
    </row>
    <row r="1629" spans="1:33" ht="26" hidden="1">
      <c r="A1629" s="177">
        <v>44659</v>
      </c>
      <c r="B1629" s="82" t="s">
        <v>4070</v>
      </c>
      <c r="C1629" s="82" t="s">
        <v>163</v>
      </c>
      <c r="D1629" s="82" t="s">
        <v>79</v>
      </c>
      <c r="E1629" s="82"/>
      <c r="F1629" s="17" t="str">
        <f t="shared" si="55"/>
        <v>Đã nhận được CV</v>
      </c>
      <c r="G1629" s="147" t="s">
        <v>6079</v>
      </c>
      <c r="H1629" s="208">
        <v>973557404</v>
      </c>
      <c r="I1629" s="141" t="s">
        <v>6080</v>
      </c>
      <c r="J1629" s="160"/>
      <c r="K1629" s="232" t="s">
        <v>6081</v>
      </c>
      <c r="L1629" s="152" t="str">
        <f ca="1">IFERROR(__xludf.DUMMYFUNCTION("if(or(countifs($H$3:H548,H548)&gt;1, countifs($I$3:I548,I548)&gt;1),""Trùng"",if(or(COUNTIFS('Data tổng'!$I:$I,$I548)&gt;1,COUNTIFS('Data tổng'!$H:$H,$H548)&gt;1),""Trùng ""&amp;FILTER('Data tổng'!$B:$B,'Data tổng'!$I:$I=$I548,'Data tổng'!$B:$B&lt;&gt;$B548),""ok""))"),"ok")</f>
        <v>ok</v>
      </c>
      <c r="M1629" s="147" t="s">
        <v>112</v>
      </c>
      <c r="N1629" s="82" t="s">
        <v>2763</v>
      </c>
      <c r="O1629" s="82"/>
      <c r="P1629" s="82"/>
      <c r="Q1629" s="82"/>
      <c r="R1629" s="82"/>
      <c r="S1629" s="82"/>
      <c r="T1629" s="82"/>
      <c r="U1629" s="153"/>
      <c r="V1629" s="154"/>
      <c r="W1629" s="82"/>
      <c r="X1629" s="155"/>
      <c r="Y1629" s="160"/>
      <c r="Z1629" s="82"/>
      <c r="AA1629" s="82"/>
      <c r="AB1629" s="82"/>
      <c r="AC1629" s="82"/>
      <c r="AD1629" s="82"/>
      <c r="AE1629" s="82"/>
      <c r="AF1629" s="82"/>
      <c r="AG1629" s="82"/>
    </row>
    <row r="1630" spans="1:33" ht="101" hidden="1">
      <c r="A1630" s="177">
        <v>44659</v>
      </c>
      <c r="B1630" s="82" t="s">
        <v>4070</v>
      </c>
      <c r="C1630" s="82" t="s">
        <v>1834</v>
      </c>
      <c r="D1630" s="82" t="s">
        <v>457</v>
      </c>
      <c r="E1630" s="82"/>
      <c r="F1630" s="17" t="str">
        <f t="shared" si="55"/>
        <v>Đã nhận được CV</v>
      </c>
      <c r="G1630" s="147" t="s">
        <v>6082</v>
      </c>
      <c r="H1630" s="208">
        <v>947654113</v>
      </c>
      <c r="I1630" s="89" t="s">
        <v>6083</v>
      </c>
      <c r="J1630" s="160"/>
      <c r="K1630" s="232" t="s">
        <v>6084</v>
      </c>
      <c r="L1630" s="152" t="str">
        <f ca="1">IFERROR(__xludf.DUMMYFUNCTION("if(or(countifs($H$3:H549,H549)&gt;1, countifs($I$3:I549,#REF!)&gt;1),""Trùng"",if(or(COUNTIFS('Data tổng'!$I:$I,#REF!)&gt;1,COUNTIFS('Data tổng'!$H:$H,$H549)&gt;1),""Trùng ""&amp;FILTER('Data tổng'!$B:$B,'Data tổng'!$I:$I=#REF!,'Data tổng'!$B:$B&lt;&gt;$B549),""ok""))"),"ok")</f>
        <v>ok</v>
      </c>
      <c r="M1630" s="147" t="s">
        <v>294</v>
      </c>
      <c r="N1630" s="82" t="s">
        <v>84</v>
      </c>
      <c r="O1630" s="82"/>
      <c r="P1630" s="82"/>
      <c r="Q1630" s="82"/>
      <c r="R1630" s="82"/>
      <c r="S1630" s="82"/>
      <c r="T1630" s="82"/>
      <c r="U1630" s="153" t="s">
        <v>6085</v>
      </c>
      <c r="V1630" s="154"/>
      <c r="W1630" s="82"/>
      <c r="X1630" s="155"/>
      <c r="Y1630" s="160"/>
      <c r="Z1630" s="82"/>
      <c r="AA1630" s="82"/>
      <c r="AB1630" s="82"/>
      <c r="AC1630" s="82"/>
      <c r="AD1630" s="82"/>
      <c r="AE1630" s="82"/>
      <c r="AF1630" s="82"/>
      <c r="AG1630" s="82"/>
    </row>
    <row r="1631" spans="1:33" ht="26" hidden="1">
      <c r="A1631" s="177">
        <v>44659</v>
      </c>
      <c r="B1631" s="82" t="s">
        <v>4070</v>
      </c>
      <c r="C1631" s="82" t="s">
        <v>155</v>
      </c>
      <c r="D1631" s="82" t="s">
        <v>417</v>
      </c>
      <c r="E1631" s="82"/>
      <c r="F1631" s="17" t="str">
        <f t="shared" si="55"/>
        <v>Đã nhận được CV</v>
      </c>
      <c r="G1631" s="147" t="s">
        <v>6086</v>
      </c>
      <c r="H1631" s="208">
        <v>376314394</v>
      </c>
      <c r="I1631" s="141" t="s">
        <v>6087</v>
      </c>
      <c r="J1631" s="160"/>
      <c r="K1631" s="232" t="s">
        <v>6088</v>
      </c>
      <c r="L1631" s="152" t="str">
        <f ca="1">IFERROR(__xludf.DUMMYFUNCTION("if(or(countifs($H$3:H550,H550)&gt;1, countifs($I$3:I550,I550)&gt;1),""Trùng"",if(or(COUNTIFS('Data tổng'!$I:$I,$I550)&gt;1,COUNTIFS('Data tổng'!$H:$H,$H550)&gt;1),""Trùng ""&amp;FILTER('Data tổng'!$B:$B,'Data tổng'!$I:$I=$I550,'Data tổng'!$B:$B&lt;&gt;$B550),""ok""))"),"ok")</f>
        <v>ok</v>
      </c>
      <c r="M1631" s="147" t="s">
        <v>112</v>
      </c>
      <c r="N1631" s="82" t="s">
        <v>6089</v>
      </c>
      <c r="O1631" s="82"/>
      <c r="P1631" s="82"/>
      <c r="Q1631" s="82"/>
      <c r="R1631" s="82"/>
      <c r="S1631" s="82"/>
      <c r="T1631" s="82"/>
      <c r="U1631" s="153"/>
      <c r="V1631" s="154"/>
      <c r="W1631" s="82"/>
      <c r="X1631" s="155"/>
      <c r="Y1631" s="160"/>
      <c r="Z1631" s="82"/>
      <c r="AA1631" s="82"/>
      <c r="AB1631" s="82"/>
      <c r="AC1631" s="82"/>
      <c r="AD1631" s="82"/>
      <c r="AE1631" s="82"/>
      <c r="AF1631" s="82"/>
      <c r="AG1631" s="82"/>
    </row>
    <row r="1632" spans="1:33" ht="26" hidden="1">
      <c r="A1632" s="177">
        <v>44663</v>
      </c>
      <c r="B1632" s="82" t="s">
        <v>4070</v>
      </c>
      <c r="C1632" s="82" t="s">
        <v>250</v>
      </c>
      <c r="D1632" s="82" t="s">
        <v>417</v>
      </c>
      <c r="E1632" s="82"/>
      <c r="F1632" s="17" t="str">
        <f t="shared" si="55"/>
        <v>Đã nhận được CV</v>
      </c>
      <c r="G1632" s="147" t="s">
        <v>6090</v>
      </c>
      <c r="H1632" s="268">
        <v>929081594</v>
      </c>
      <c r="I1632" s="269" t="s">
        <v>6091</v>
      </c>
      <c r="J1632" s="160"/>
      <c r="K1632" s="232" t="s">
        <v>6092</v>
      </c>
      <c r="L1632" s="152" t="str">
        <f ca="1">IFERROR(__xludf.DUMMYFUNCTION("if(or(countifs($H$3:H551,H551)&gt;1, countifs($I$3:I551,#REF!)&gt;1),""Trùng"",if(or(COUNTIFS('Data tổng'!$I:$I,#REF!)&gt;1,COUNTIFS('Data tổng'!$H:$H,$H551)&gt;1),""Trùng ""&amp;FILTER('Data tổng'!$B:$B,'Data tổng'!$I:$I=#REF!,'Data tổng'!$B:$B&lt;&gt;$B551),""ok""))"),"ok")</f>
        <v>ok</v>
      </c>
      <c r="M1632" s="147" t="s">
        <v>294</v>
      </c>
      <c r="N1632" s="82"/>
      <c r="O1632" s="82"/>
      <c r="P1632" s="82"/>
      <c r="Q1632" s="82"/>
      <c r="R1632" s="82"/>
      <c r="S1632" s="82"/>
      <c r="T1632" s="82"/>
      <c r="U1632" s="153" t="s">
        <v>1295</v>
      </c>
      <c r="V1632" s="154"/>
      <c r="W1632" s="82"/>
      <c r="X1632" s="155"/>
      <c r="Y1632" s="160"/>
      <c r="Z1632" s="82"/>
      <c r="AA1632" s="82"/>
      <c r="AB1632" s="82"/>
      <c r="AC1632" s="82"/>
      <c r="AD1632" s="82"/>
      <c r="AE1632" s="82"/>
      <c r="AF1632" s="82"/>
      <c r="AG1632" s="82"/>
    </row>
    <row r="1633" spans="1:33" ht="38.5" hidden="1">
      <c r="A1633" s="177">
        <v>44663</v>
      </c>
      <c r="B1633" s="82" t="s">
        <v>4070</v>
      </c>
      <c r="C1633" s="82" t="s">
        <v>250</v>
      </c>
      <c r="D1633" s="82" t="s">
        <v>417</v>
      </c>
      <c r="E1633" s="82"/>
      <c r="F1633" s="17" t="str">
        <f t="shared" si="55"/>
        <v>Đã nhận được CV</v>
      </c>
      <c r="G1633" s="147" t="s">
        <v>6093</v>
      </c>
      <c r="H1633" s="208">
        <v>914262199</v>
      </c>
      <c r="I1633" s="141" t="s">
        <v>6094</v>
      </c>
      <c r="J1633" s="160">
        <v>1981</v>
      </c>
      <c r="K1633" s="232" t="s">
        <v>6095</v>
      </c>
      <c r="L1633" s="152" t="str">
        <f ca="1">IFERROR(__xludf.DUMMYFUNCTION("if(or(countifs($H$3:H552,H552)&gt;1, countifs($I$3:I552,I552)&gt;1),""Trùng"",if(or(COUNTIFS('Data tổng'!$I:$I,$I552)&gt;1,COUNTIFS('Data tổng'!$H:$H,$H552)&gt;1),""Trùng ""&amp;FILTER('Data tổng'!$B:$B,'Data tổng'!$I:$I=$I552,'Data tổng'!$B:$B&lt;&gt;$B552),""ok""))"),"ok")</f>
        <v>ok</v>
      </c>
      <c r="M1633" s="147" t="s">
        <v>294</v>
      </c>
      <c r="N1633" s="82"/>
      <c r="O1633" s="82"/>
      <c r="P1633" s="82"/>
      <c r="Q1633" s="82"/>
      <c r="R1633" s="82"/>
      <c r="S1633" s="82"/>
      <c r="T1633" s="82"/>
      <c r="U1633" s="153" t="s">
        <v>6096</v>
      </c>
      <c r="V1633" s="154"/>
      <c r="W1633" s="82"/>
      <c r="X1633" s="155"/>
      <c r="Y1633" s="160"/>
      <c r="Z1633" s="82"/>
      <c r="AA1633" s="82"/>
      <c r="AB1633" s="82"/>
      <c r="AC1633" s="82"/>
      <c r="AD1633" s="82"/>
      <c r="AE1633" s="82"/>
      <c r="AF1633" s="82"/>
      <c r="AG1633" s="82"/>
    </row>
    <row r="1634" spans="1:33" ht="126" hidden="1">
      <c r="A1634" s="177">
        <v>44663</v>
      </c>
      <c r="B1634" s="82" t="s">
        <v>4070</v>
      </c>
      <c r="C1634" s="82" t="s">
        <v>250</v>
      </c>
      <c r="D1634" s="82" t="s">
        <v>417</v>
      </c>
      <c r="E1634" s="82"/>
      <c r="F1634" s="17" t="str">
        <f t="shared" si="55"/>
        <v>Đã nhận được CV</v>
      </c>
      <c r="G1634" s="147" t="s">
        <v>6097</v>
      </c>
      <c r="H1634" s="208">
        <v>353985500</v>
      </c>
      <c r="I1634" s="208" t="s">
        <v>6098</v>
      </c>
      <c r="J1634" s="160"/>
      <c r="K1634" s="232" t="s">
        <v>6099</v>
      </c>
      <c r="L1634" s="152" t="str">
        <f ca="1">IFERROR(__xludf.DUMMYFUNCTION("if(or(countifs($H$3:H553,H553)&gt;1, countifs($I$3:I553,#REF!)&gt;1),""Trùng"",if(or(COUNTIFS('Data tổng'!$I:$I,#REF!)&gt;1,COUNTIFS('Data tổng'!$H:$H,$H553)&gt;1),""Trùng ""&amp;FILTER('Data tổng'!$B:$B,'Data tổng'!$I:$I=#REF!,'Data tổng'!$B:$B&lt;&gt;$B553),""ok""))"),"ok")</f>
        <v>ok</v>
      </c>
      <c r="M1634" s="147" t="s">
        <v>294</v>
      </c>
      <c r="N1634" s="82"/>
      <c r="O1634" s="82"/>
      <c r="P1634" s="82"/>
      <c r="Q1634" s="82"/>
      <c r="R1634" s="82"/>
      <c r="S1634" s="82"/>
      <c r="T1634" s="82"/>
      <c r="U1634" s="153" t="s">
        <v>6100</v>
      </c>
      <c r="V1634" s="154"/>
      <c r="W1634" s="82"/>
      <c r="X1634" s="155"/>
      <c r="Y1634" s="160"/>
      <c r="Z1634" s="82"/>
      <c r="AA1634" s="82"/>
      <c r="AB1634" s="82"/>
      <c r="AC1634" s="82"/>
      <c r="AD1634" s="82"/>
      <c r="AE1634" s="82"/>
      <c r="AF1634" s="82"/>
      <c r="AG1634" s="82"/>
    </row>
    <row r="1635" spans="1:33" ht="26" hidden="1">
      <c r="A1635" s="177">
        <v>44663</v>
      </c>
      <c r="B1635" s="77" t="s">
        <v>4070</v>
      </c>
      <c r="C1635" s="82" t="s">
        <v>250</v>
      </c>
      <c r="D1635" s="82" t="s">
        <v>417</v>
      </c>
      <c r="E1635" s="82"/>
      <c r="F1635" s="17" t="str">
        <f t="shared" si="55"/>
        <v>Đã nhận được CV</v>
      </c>
      <c r="G1635" s="147" t="s">
        <v>6101</v>
      </c>
      <c r="H1635" s="208">
        <v>902263596</v>
      </c>
      <c r="I1635" s="141" t="s">
        <v>6102</v>
      </c>
      <c r="J1635" s="160"/>
      <c r="K1635" s="232" t="s">
        <v>6103</v>
      </c>
      <c r="L1635" s="152" t="str">
        <f ca="1">IFERROR(__xludf.DUMMYFUNCTION("if(or(countifs($H$3:H554,H554)&gt;1, countifs($I$3:I554,I554)&gt;1),""Trùng"",if(or(COUNTIFS('Data tổng'!$I:$I,$I554)&gt;1,COUNTIFS('Data tổng'!$H:$H,$H554)&gt;1),""Trùng ""&amp;FILTER('Data tổng'!$B:$B,'Data tổng'!$I:$I=$I554,'Data tổng'!$B:$B&lt;&gt;$B554),""ok""))"),"ok")</f>
        <v>ok</v>
      </c>
      <c r="M1635" s="147" t="s">
        <v>294</v>
      </c>
      <c r="N1635" s="82"/>
      <c r="O1635" s="82"/>
      <c r="P1635" s="82"/>
      <c r="Q1635" s="82"/>
      <c r="R1635" s="82"/>
      <c r="S1635" s="82"/>
      <c r="T1635" s="82"/>
      <c r="U1635" s="153" t="s">
        <v>6104</v>
      </c>
      <c r="V1635" s="154"/>
      <c r="W1635" s="82"/>
      <c r="X1635" s="155"/>
      <c r="Y1635" s="160"/>
      <c r="Z1635" s="82"/>
      <c r="AA1635" s="82"/>
      <c r="AB1635" s="82"/>
      <c r="AC1635" s="82"/>
      <c r="AD1635" s="82"/>
      <c r="AE1635" s="82"/>
      <c r="AF1635" s="82"/>
      <c r="AG1635" s="82"/>
    </row>
    <row r="1636" spans="1:33" ht="26" hidden="1">
      <c r="A1636" s="177">
        <v>44663</v>
      </c>
      <c r="B1636" s="82" t="s">
        <v>4070</v>
      </c>
      <c r="C1636" s="82" t="s">
        <v>155</v>
      </c>
      <c r="D1636" s="82" t="s">
        <v>417</v>
      </c>
      <c r="E1636" s="82"/>
      <c r="F1636" s="17" t="str">
        <f t="shared" si="55"/>
        <v>Đã nhận được CV</v>
      </c>
      <c r="G1636" s="147" t="s">
        <v>6105</v>
      </c>
      <c r="H1636" s="270">
        <v>949988193</v>
      </c>
      <c r="I1636" s="141" t="s">
        <v>6106</v>
      </c>
      <c r="J1636" s="160"/>
      <c r="K1636" s="232" t="s">
        <v>6107</v>
      </c>
      <c r="L1636" s="152" t="str">
        <f ca="1">IFERROR(__xludf.DUMMYFUNCTION("if(or(countifs($H$3:H555,H555)&gt;1, countifs($I$3:I555,#REF!)&gt;1),""Trùng"",if(or(COUNTIFS('Data tổng'!$I:$I,#REF!)&gt;1,COUNTIFS('Data tổng'!$H:$H,$H555)&gt;1),""Trùng ""&amp;FILTER('Data tổng'!$B:$B,'Data tổng'!$I:$I=#REF!,'Data tổng'!$B:$B&lt;&gt;$B555),""ok""))"),"ok")</f>
        <v>ok</v>
      </c>
      <c r="M1636" s="147" t="s">
        <v>40</v>
      </c>
      <c r="N1636" s="82" t="s">
        <v>243</v>
      </c>
      <c r="O1636" s="82"/>
      <c r="P1636" s="82"/>
      <c r="Q1636" s="82"/>
      <c r="R1636" s="82"/>
      <c r="S1636" s="82"/>
      <c r="T1636" s="82"/>
      <c r="U1636" s="153"/>
      <c r="V1636" s="154"/>
      <c r="W1636" s="82"/>
      <c r="X1636" s="155"/>
      <c r="Y1636" s="160"/>
      <c r="Z1636" s="82"/>
      <c r="AA1636" s="82"/>
      <c r="AB1636" s="82"/>
      <c r="AC1636" s="82"/>
      <c r="AD1636" s="82"/>
      <c r="AE1636" s="82"/>
      <c r="AF1636" s="82"/>
      <c r="AG1636" s="82"/>
    </row>
    <row r="1637" spans="1:33" ht="26" hidden="1">
      <c r="A1637" s="177">
        <v>44663</v>
      </c>
      <c r="B1637" s="82" t="s">
        <v>4070</v>
      </c>
      <c r="C1637" s="82" t="s">
        <v>155</v>
      </c>
      <c r="D1637" s="82" t="s">
        <v>417</v>
      </c>
      <c r="E1637" s="82"/>
      <c r="F1637" s="17" t="str">
        <f t="shared" si="55"/>
        <v>Đã nhận được CV</v>
      </c>
      <c r="G1637" s="147" t="s">
        <v>6108</v>
      </c>
      <c r="H1637" s="53">
        <v>982378496</v>
      </c>
      <c r="I1637" s="271" t="s">
        <v>6109</v>
      </c>
      <c r="J1637" s="160"/>
      <c r="K1637" s="232" t="s">
        <v>6110</v>
      </c>
      <c r="L1637" s="152" t="str">
        <f ca="1">IFERROR(__xludf.DUMMYFUNCTION("if(or(countifs($H$3:H556,H556)&gt;1, countifs($I$3:I556,I556)&gt;1),""Trùng"",if(or(COUNTIFS('Data tổng'!$I:$I,$I556)&gt;1,COUNTIFS('Data tổng'!$H:$H,$H556)&gt;1),""Trùng ""&amp;FILTER('Data tổng'!$B:$B,'Data tổng'!$I:$I=$I556,'Data tổng'!$B:$B&lt;&gt;$B556),""ok""))"),"ok")</f>
        <v>ok</v>
      </c>
      <c r="M1637" s="147" t="s">
        <v>40</v>
      </c>
      <c r="N1637" s="82" t="s">
        <v>243</v>
      </c>
      <c r="O1637" s="82"/>
      <c r="P1637" s="82"/>
      <c r="Q1637" s="82"/>
      <c r="R1637" s="82"/>
      <c r="S1637" s="82"/>
      <c r="T1637" s="82"/>
      <c r="U1637" s="153"/>
      <c r="V1637" s="154"/>
      <c r="W1637" s="82"/>
      <c r="X1637" s="155"/>
      <c r="Y1637" s="160"/>
      <c r="Z1637" s="82"/>
      <c r="AA1637" s="82"/>
      <c r="AB1637" s="82"/>
      <c r="AC1637" s="82"/>
      <c r="AD1637" s="82"/>
      <c r="AE1637" s="82"/>
      <c r="AF1637" s="82"/>
      <c r="AG1637" s="82"/>
    </row>
    <row r="1638" spans="1:33" ht="26" hidden="1">
      <c r="A1638" s="265">
        <v>44638</v>
      </c>
      <c r="B1638" s="45" t="s">
        <v>4070</v>
      </c>
      <c r="C1638" s="45" t="s">
        <v>250</v>
      </c>
      <c r="D1638" s="45" t="s">
        <v>417</v>
      </c>
      <c r="E1638" s="45"/>
      <c r="F1638" s="76" t="str">
        <f t="shared" si="55"/>
        <v>Có lịch PV</v>
      </c>
      <c r="G1638" s="16" t="s">
        <v>5702</v>
      </c>
      <c r="H1638" s="208">
        <v>942023279</v>
      </c>
      <c r="I1638" s="272" t="s">
        <v>6111</v>
      </c>
      <c r="J1638" s="45"/>
      <c r="K1638" s="273" t="s">
        <v>6112</v>
      </c>
      <c r="L1638" s="256" t="str">
        <f ca="1">IFERROR(__xludf.DUMMYFUNCTION("if(or(countifs($H$3:H557,H557)&gt;1, countifs($I$3:I557,#REF!)&gt;1),""Trùng"",if(or(COUNTIFS('Data tổng'!$I:$I,#REF!)&gt;1,COUNTIFS('Data tổng'!$H:$H,$H557)&gt;1),""Trùng ""&amp;FILTER('Data tổng'!$B:$B,'Data tổng'!$I:$I=#REF!,'Data tổng'!$B:$B&lt;&gt;$B557),""ok""))"),"ok")</f>
        <v>ok</v>
      </c>
      <c r="M1638" s="45" t="s">
        <v>112</v>
      </c>
      <c r="N1638" s="45" t="s">
        <v>5643</v>
      </c>
      <c r="O1638" s="45"/>
      <c r="P1638" s="45"/>
      <c r="Q1638" s="45"/>
      <c r="R1638" s="45"/>
      <c r="S1638" s="45"/>
      <c r="T1638" s="45"/>
      <c r="U1638" s="105" t="s">
        <v>6113</v>
      </c>
      <c r="V1638" s="111"/>
      <c r="W1638" s="45" t="s">
        <v>57</v>
      </c>
      <c r="X1638" s="106">
        <v>44664</v>
      </c>
      <c r="Y1638" s="107">
        <v>0.73541666666666672</v>
      </c>
      <c r="Z1638" s="45" t="s">
        <v>6035</v>
      </c>
      <c r="AA1638" s="45"/>
      <c r="AB1638" s="45"/>
      <c r="AC1638" s="45"/>
      <c r="AD1638" s="45"/>
      <c r="AE1638" s="45"/>
      <c r="AF1638" s="45"/>
      <c r="AG1638" s="45"/>
    </row>
    <row r="1639" spans="1:33" ht="409.5">
      <c r="A1639" s="284">
        <v>44566</v>
      </c>
      <c r="B1639" s="275" t="s">
        <v>4070</v>
      </c>
      <c r="C1639" s="275" t="s">
        <v>163</v>
      </c>
      <c r="D1639" s="275" t="s">
        <v>417</v>
      </c>
      <c r="E1639" s="275"/>
      <c r="F1639" s="276" t="str">
        <f t="shared" si="55"/>
        <v>Pass Phỏng vấn</v>
      </c>
      <c r="G1639" s="275" t="s">
        <v>6114</v>
      </c>
      <c r="H1639" s="277">
        <v>908530337</v>
      </c>
      <c r="I1639" s="278" t="s">
        <v>6115</v>
      </c>
      <c r="J1639" s="279"/>
      <c r="K1639" s="280" t="s">
        <v>6116</v>
      </c>
      <c r="L1639" s="281" t="str">
        <f ca="1">IFERROR(__xludf.DUMMYFUNCTION("if(or(countifs($H$3:H558,H558)&gt;1, countifs($I$3:I558,I558)&gt;1),""Trùng"",if(or(COUNTIFS('Data tổng'!$I:$I,$I558)&gt;1,COUNTIFS('Data tổng'!$H:$H,$H558)&gt;1),""Trùng ""&amp;FILTER('Data tổng'!$B:$B,'Data tổng'!$I:$I=$I558,'Data tổng'!$B:$B&lt;&gt;$B558),""ok""))"),"ok")</f>
        <v>ok</v>
      </c>
      <c r="M1639" s="275" t="s">
        <v>83</v>
      </c>
      <c r="N1639" s="275" t="s">
        <v>84</v>
      </c>
      <c r="O1639" s="275"/>
      <c r="P1639" s="275"/>
      <c r="Q1639" s="275" t="s">
        <v>178</v>
      </c>
      <c r="R1639" s="275" t="s">
        <v>191</v>
      </c>
      <c r="S1639" s="275"/>
      <c r="T1639" s="275"/>
      <c r="U1639" s="282" t="s">
        <v>6117</v>
      </c>
      <c r="V1639" s="283"/>
      <c r="W1639" s="275" t="s">
        <v>57</v>
      </c>
      <c r="X1639" s="284">
        <v>44567</v>
      </c>
      <c r="Y1639" s="285">
        <v>0.45833333333333331</v>
      </c>
      <c r="Z1639" s="275" t="s">
        <v>6118</v>
      </c>
      <c r="AA1639" s="275" t="s">
        <v>57</v>
      </c>
      <c r="AB1639" s="286">
        <v>44571</v>
      </c>
      <c r="AC1639" s="275"/>
      <c r="AD1639" s="275"/>
      <c r="AE1639" s="275"/>
      <c r="AF1639" s="287"/>
      <c r="AG1639" s="288">
        <v>23000000</v>
      </c>
    </row>
    <row r="1640" spans="1:33" ht="188.5" hidden="1">
      <c r="A1640" s="177">
        <v>44663</v>
      </c>
      <c r="B1640" s="82" t="s">
        <v>4070</v>
      </c>
      <c r="C1640" s="82" t="s">
        <v>250</v>
      </c>
      <c r="D1640" s="82" t="s">
        <v>417</v>
      </c>
      <c r="E1640" s="82"/>
      <c r="F1640" s="17" t="str">
        <f t="shared" si="55"/>
        <v>Đã onboard</v>
      </c>
      <c r="G1640" s="147" t="s">
        <v>6119</v>
      </c>
      <c r="H1640" s="208">
        <v>987771718</v>
      </c>
      <c r="I1640" s="141" t="s">
        <v>6120</v>
      </c>
      <c r="J1640" s="160"/>
      <c r="K1640" s="232" t="s">
        <v>6121</v>
      </c>
      <c r="L1640" s="256" t="str">
        <f ca="1">IFERROR(__xludf.DUMMYFUNCTION("if(or(countifs($H$3:H559,H559)&gt;1, countifs($I$3:I559,I559)&gt;1),""Trùng"",if(or(COUNTIFS('Data tổng'!$I:$I,$I559)&gt;1,COUNTIFS('Data tổng'!$H:$H,$H559)&gt;1),""Trùng ""&amp;FILTER('Data tổng'!$B:$B,'Data tổng'!$I:$I=$I559,'Data tổng'!$B:$B&lt;&gt;$B559),""ok""))"),"ok")</f>
        <v>ok</v>
      </c>
      <c r="M1640" s="147" t="s">
        <v>112</v>
      </c>
      <c r="N1640" s="82" t="s">
        <v>6122</v>
      </c>
      <c r="O1640" s="82"/>
      <c r="P1640" s="82"/>
      <c r="Q1640" s="82"/>
      <c r="R1640" s="82"/>
      <c r="S1640" s="82"/>
      <c r="T1640" s="82"/>
      <c r="U1640" s="237" t="s">
        <v>6123</v>
      </c>
      <c r="V1640" s="154"/>
      <c r="W1640" s="82" t="s">
        <v>57</v>
      </c>
      <c r="X1640" s="155">
        <v>44664</v>
      </c>
      <c r="Y1640" s="156">
        <v>0.45833333333333331</v>
      </c>
      <c r="Z1640" s="153" t="s">
        <v>6124</v>
      </c>
      <c r="AA1640" s="82" t="s">
        <v>57</v>
      </c>
      <c r="AB1640" s="164">
        <v>44664</v>
      </c>
      <c r="AC1640" s="82" t="s">
        <v>65</v>
      </c>
      <c r="AD1640" s="164">
        <v>44671</v>
      </c>
      <c r="AE1640" s="82" t="s">
        <v>65</v>
      </c>
      <c r="AF1640" s="82" t="s">
        <v>5254</v>
      </c>
      <c r="AG1640" s="165">
        <v>24000000</v>
      </c>
    </row>
    <row r="1641" spans="1:33" ht="176" hidden="1">
      <c r="A1641" s="177">
        <v>44664</v>
      </c>
      <c r="B1641" s="82" t="s">
        <v>4070</v>
      </c>
      <c r="C1641" s="82" t="s">
        <v>78</v>
      </c>
      <c r="D1641" s="82" t="s">
        <v>417</v>
      </c>
      <c r="E1641" s="82"/>
      <c r="F1641" s="17" t="str">
        <f t="shared" si="55"/>
        <v>Có lịch PV</v>
      </c>
      <c r="G1641" s="147" t="s">
        <v>6125</v>
      </c>
      <c r="H1641" s="208">
        <v>869803339</v>
      </c>
      <c r="I1641" s="141" t="s">
        <v>6126</v>
      </c>
      <c r="J1641" s="160"/>
      <c r="K1641" s="232" t="s">
        <v>6127</v>
      </c>
      <c r="L1641" s="281" t="str">
        <f ca="1">IFERROR(__xludf.DUMMYFUNCTION("if(or(countifs($H$3:H560,H560)&gt;1, countifs($I$3:I560,I560)&gt;1),""Trùng"",if(or(COUNTIFS('Data tổng'!$I:$I,$I560)&gt;1,COUNTIFS('Data tổng'!$H:$H,$H560)&gt;1),""Trùng ""&amp;FILTER('Data tổng'!$B:$B,'Data tổng'!$I:$I=$I560,'Data tổng'!$B:$B&lt;&gt;$B560),""ok""))"),"ok")</f>
        <v>ok</v>
      </c>
      <c r="M1641" s="147" t="s">
        <v>83</v>
      </c>
      <c r="N1641" s="82"/>
      <c r="O1641" s="82"/>
      <c r="P1641" s="82"/>
      <c r="Q1641" s="82"/>
      <c r="R1641" s="82"/>
      <c r="S1641" s="82"/>
      <c r="T1641" s="82"/>
      <c r="U1641" s="237" t="s">
        <v>6128</v>
      </c>
      <c r="V1641" s="154"/>
      <c r="W1641" s="82" t="s">
        <v>57</v>
      </c>
      <c r="X1641" s="155">
        <v>44667</v>
      </c>
      <c r="Y1641" s="156">
        <v>0.45833333333333331</v>
      </c>
      <c r="Z1641" s="82" t="s">
        <v>1739</v>
      </c>
      <c r="AA1641" s="82"/>
      <c r="AB1641" s="82"/>
      <c r="AC1641" s="82"/>
      <c r="AD1641" s="82"/>
      <c r="AE1641" s="82"/>
      <c r="AF1641" s="82"/>
      <c r="AG1641" s="82"/>
    </row>
    <row r="1642" spans="1:33" ht="163.5" hidden="1">
      <c r="A1642" s="177">
        <v>44664</v>
      </c>
      <c r="B1642" s="82" t="s">
        <v>4070</v>
      </c>
      <c r="C1642" s="82" t="s">
        <v>163</v>
      </c>
      <c r="D1642" s="82" t="s">
        <v>417</v>
      </c>
      <c r="E1642" s="82"/>
      <c r="F1642" s="17" t="str">
        <f t="shared" si="55"/>
        <v>Có lịch PV</v>
      </c>
      <c r="G1642" s="147" t="s">
        <v>6129</v>
      </c>
      <c r="H1642" s="208" t="s">
        <v>6130</v>
      </c>
      <c r="I1642" s="141" t="s">
        <v>6131</v>
      </c>
      <c r="J1642" s="160"/>
      <c r="K1642" s="232" t="s">
        <v>6132</v>
      </c>
      <c r="L1642" s="256" t="str">
        <f ca="1">IFERROR(__xludf.DUMMYFUNCTION("if(or(countifs($H$3:H561,H561)&gt;1, countifs($I$3:I561,I561)&gt;1),""Trùng"",if(or(COUNTIFS('Data tổng'!$I:$I,$I561)&gt;1,COUNTIFS('Data tổng'!$H:$H,$H561)&gt;1),""Trùng ""&amp;FILTER('Data tổng'!$B:$B,'Data tổng'!$I:$I=$I561,'Data tổng'!$B:$B&lt;&gt;$B561),""ok""))"),"ok")</f>
        <v>ok</v>
      </c>
      <c r="M1642" s="147" t="s">
        <v>83</v>
      </c>
      <c r="N1642" s="82" t="s">
        <v>84</v>
      </c>
      <c r="O1642" s="82"/>
      <c r="P1642" s="82"/>
      <c r="Q1642" s="82"/>
      <c r="R1642" s="82"/>
      <c r="S1642" s="82"/>
      <c r="T1642" s="82"/>
      <c r="U1642" s="237" t="s">
        <v>6133</v>
      </c>
      <c r="V1642" s="154"/>
      <c r="W1642" s="82" t="s">
        <v>57</v>
      </c>
      <c r="X1642" s="155">
        <v>44665</v>
      </c>
      <c r="Y1642" s="156">
        <v>0.625</v>
      </c>
      <c r="Z1642" s="82"/>
      <c r="AA1642" s="82"/>
      <c r="AB1642" s="82"/>
      <c r="AC1642" s="82"/>
      <c r="AD1642" s="82"/>
      <c r="AE1642" s="82"/>
      <c r="AF1642" s="82"/>
      <c r="AG1642" s="82"/>
    </row>
    <row r="1643" spans="1:33" ht="51" hidden="1">
      <c r="A1643" s="177">
        <v>44664</v>
      </c>
      <c r="B1643" s="82" t="s">
        <v>4070</v>
      </c>
      <c r="C1643" s="82" t="s">
        <v>250</v>
      </c>
      <c r="D1643" s="82" t="s">
        <v>417</v>
      </c>
      <c r="E1643" s="82"/>
      <c r="F1643" s="17" t="str">
        <f t="shared" si="55"/>
        <v>Đã nhận được CV</v>
      </c>
      <c r="G1643" s="147" t="s">
        <v>2383</v>
      </c>
      <c r="H1643" s="208">
        <v>334912610</v>
      </c>
      <c r="I1643" s="141" t="s">
        <v>6134</v>
      </c>
      <c r="J1643" s="160"/>
      <c r="K1643" s="232" t="s">
        <v>6135</v>
      </c>
      <c r="L1643" s="281" t="str">
        <f ca="1">IFERROR(__xludf.DUMMYFUNCTION("if(or(countifs($H$3:H562,H562)&gt;1, countifs($I$3:I562,I562)&gt;1),""Trùng"",if(or(COUNTIFS('Data tổng'!$I:$I,$I562)&gt;1,COUNTIFS('Data tổng'!$H:$H,$H562)&gt;1),""Trùng ""&amp;FILTER('Data tổng'!$B:$B,'Data tổng'!$I:$I=$I562,'Data tổng'!$B:$B&lt;&gt;$B562),""ok""))"),"ok")</f>
        <v>ok</v>
      </c>
      <c r="M1643" s="147"/>
      <c r="N1643" s="82"/>
      <c r="O1643" s="82"/>
      <c r="P1643" s="82"/>
      <c r="Q1643" s="82"/>
      <c r="R1643" s="82"/>
      <c r="S1643" s="82"/>
      <c r="T1643" s="82"/>
      <c r="U1643" s="153" t="s">
        <v>6136</v>
      </c>
      <c r="V1643" s="154"/>
      <c r="W1643" s="82"/>
      <c r="X1643" s="155"/>
      <c r="Y1643" s="160"/>
      <c r="Z1643" s="82"/>
      <c r="AA1643" s="82"/>
      <c r="AB1643" s="82"/>
      <c r="AC1643" s="82"/>
      <c r="AD1643" s="82"/>
      <c r="AE1643" s="82"/>
      <c r="AF1643" s="82"/>
      <c r="AG1643" s="82"/>
    </row>
    <row r="1644" spans="1:33" ht="26" hidden="1">
      <c r="A1644" s="177">
        <v>44665</v>
      </c>
      <c r="B1644" s="82" t="s">
        <v>4070</v>
      </c>
      <c r="C1644" s="82" t="s">
        <v>250</v>
      </c>
      <c r="D1644" s="82" t="s">
        <v>417</v>
      </c>
      <c r="E1644" s="82"/>
      <c r="F1644" s="17" t="str">
        <f t="shared" si="55"/>
        <v>Đã nhận được CV</v>
      </c>
      <c r="G1644" s="147" t="s">
        <v>6137</v>
      </c>
      <c r="H1644" s="289">
        <v>978868005</v>
      </c>
      <c r="I1644" s="148" t="s">
        <v>6138</v>
      </c>
      <c r="J1644" s="160"/>
      <c r="K1644" s="232" t="s">
        <v>6139</v>
      </c>
      <c r="L1644" s="256" t="str">
        <f ca="1">IFERROR(__xludf.DUMMYFUNCTION("if(or(countifs($H$3:H563,H563)&gt;1, countifs($I$3:I563,I563)&gt;1),""Trùng"",if(or(COUNTIFS('Data tổng'!$I:$I,$I563)&gt;1,COUNTIFS('Data tổng'!$H:$H,$H563)&gt;1),""Trùng ""&amp;FILTER('Data tổng'!$B:$B,'Data tổng'!$I:$I=$I563,'Data tổng'!$B:$B&lt;&gt;$B563),""ok""))"),"ok")</f>
        <v>ok</v>
      </c>
      <c r="M1644" s="147" t="s">
        <v>40</v>
      </c>
      <c r="N1644" s="82" t="s">
        <v>243</v>
      </c>
      <c r="O1644" s="82"/>
      <c r="P1644" s="82"/>
      <c r="Q1644" s="82"/>
      <c r="R1644" s="82"/>
      <c r="S1644" s="82"/>
      <c r="T1644" s="153"/>
      <c r="U1644" s="16" t="s">
        <v>6140</v>
      </c>
      <c r="V1644" s="154"/>
      <c r="W1644" s="82"/>
      <c r="X1644" s="155"/>
      <c r="Y1644" s="160"/>
      <c r="Z1644" s="82"/>
      <c r="AA1644" s="82"/>
      <c r="AB1644" s="82"/>
      <c r="AC1644" s="82"/>
      <c r="AD1644" s="82"/>
      <c r="AE1644" s="82"/>
      <c r="AF1644" s="82"/>
      <c r="AG1644" s="82"/>
    </row>
    <row r="1645" spans="1:33" ht="26" hidden="1">
      <c r="A1645" s="177">
        <v>44665</v>
      </c>
      <c r="B1645" s="82" t="s">
        <v>4070</v>
      </c>
      <c r="C1645" s="82" t="s">
        <v>155</v>
      </c>
      <c r="D1645" s="82" t="s">
        <v>35</v>
      </c>
      <c r="E1645" s="82"/>
      <c r="F1645" s="17" t="str">
        <f t="shared" si="55"/>
        <v>Đã nhận được CV</v>
      </c>
      <c r="G1645" s="147" t="s">
        <v>6141</v>
      </c>
      <c r="H1645" s="141">
        <v>399927586</v>
      </c>
      <c r="I1645" s="208" t="s">
        <v>6142</v>
      </c>
      <c r="J1645" s="160"/>
      <c r="K1645" s="232" t="s">
        <v>6143</v>
      </c>
      <c r="L1645" s="256" t="str">
        <f ca="1">IFERROR(__xludf.DUMMYFUNCTION("if(or(countifs($H$3:H564,I564)&gt;1, countifs($I$3:I564,#REF!)&gt;1),""Trùng"",if(or(COUNTIFS('Data tổng'!$I:$I,#REF!)&gt;1,COUNTIFS('Data tổng'!$H:$H,$I564)&gt;1),""Trùng ""&amp;FILTER('Data tổng'!$B:$B,'Data tổng'!$I:$I=#REF!,'Data tổng'!$B:$B&lt;&gt;$B564),""ok""))"),"ok")</f>
        <v>ok</v>
      </c>
      <c r="M1645" s="147" t="s">
        <v>40</v>
      </c>
      <c r="N1645" s="82" t="s">
        <v>243</v>
      </c>
      <c r="O1645" s="82"/>
      <c r="P1645" s="82"/>
      <c r="Q1645" s="82"/>
      <c r="R1645" s="82"/>
      <c r="S1645" s="82"/>
      <c r="T1645" s="82"/>
      <c r="U1645" s="153" t="s">
        <v>6144</v>
      </c>
      <c r="V1645" s="154"/>
      <c r="W1645" s="82"/>
      <c r="X1645" s="155"/>
      <c r="Y1645" s="160"/>
      <c r="Z1645" s="82"/>
      <c r="AA1645" s="82"/>
      <c r="AB1645" s="82"/>
      <c r="AC1645" s="82"/>
      <c r="AD1645" s="82"/>
      <c r="AE1645" s="82"/>
      <c r="AF1645" s="82"/>
      <c r="AG1645" s="82"/>
    </row>
    <row r="1646" spans="1:33" ht="38.5" hidden="1">
      <c r="A1646" s="177">
        <v>44665</v>
      </c>
      <c r="B1646" s="82" t="s">
        <v>4070</v>
      </c>
      <c r="C1646" s="82" t="s">
        <v>155</v>
      </c>
      <c r="D1646" s="82" t="s">
        <v>417</v>
      </c>
      <c r="E1646" s="82"/>
      <c r="F1646" s="17" t="str">
        <f t="shared" si="55"/>
        <v>Đã nhận được CV</v>
      </c>
      <c r="G1646" s="147" t="s">
        <v>6145</v>
      </c>
      <c r="H1646" s="208">
        <v>364063866</v>
      </c>
      <c r="I1646" s="141" t="s">
        <v>6146</v>
      </c>
      <c r="J1646" s="160"/>
      <c r="K1646" s="232" t="s">
        <v>6147</v>
      </c>
      <c r="L1646" s="281" t="str">
        <f ca="1">IFERROR(__xludf.DUMMYFUNCTION("if(or(countifs($H$3:H565,H565)&gt;1, countifs($I$3:I565,I565)&gt;1),""Trùng"",if(or(COUNTIFS('Data tổng'!$I:$I,$I565)&gt;1,COUNTIFS('Data tổng'!$H:$H,$H565)&gt;1),""Trùng ""&amp;FILTER('Data tổng'!$B:$B,'Data tổng'!$I:$I=$I565,'Data tổng'!$B:$B&lt;&gt;$B565),""ok""))"),"ok")</f>
        <v>ok</v>
      </c>
      <c r="M1646" s="147" t="s">
        <v>40</v>
      </c>
      <c r="N1646" s="82" t="s">
        <v>243</v>
      </c>
      <c r="O1646" s="82"/>
      <c r="P1646" s="82"/>
      <c r="Q1646" s="82"/>
      <c r="R1646" s="82"/>
      <c r="S1646" s="82"/>
      <c r="T1646" s="82"/>
      <c r="U1646" s="153" t="s">
        <v>6148</v>
      </c>
      <c r="V1646" s="154"/>
      <c r="W1646" s="82"/>
      <c r="X1646" s="155"/>
      <c r="Y1646" s="160"/>
      <c r="Z1646" s="82"/>
      <c r="AA1646" s="82"/>
      <c r="AB1646" s="82"/>
      <c r="AC1646" s="82"/>
      <c r="AD1646" s="82"/>
      <c r="AE1646" s="82"/>
      <c r="AF1646" s="82"/>
      <c r="AG1646" s="82"/>
    </row>
    <row r="1647" spans="1:33" ht="138.5" hidden="1">
      <c r="A1647" s="177">
        <v>44665</v>
      </c>
      <c r="B1647" s="82" t="s">
        <v>4070</v>
      </c>
      <c r="C1647" s="82" t="s">
        <v>155</v>
      </c>
      <c r="D1647" s="82" t="s">
        <v>417</v>
      </c>
      <c r="E1647" s="82"/>
      <c r="F1647" s="276" t="str">
        <f t="shared" si="55"/>
        <v>Đã nhận được CV</v>
      </c>
      <c r="G1647" s="147" t="s">
        <v>6149</v>
      </c>
      <c r="H1647" s="208">
        <v>367543298</v>
      </c>
      <c r="I1647" s="148"/>
      <c r="J1647" s="160"/>
      <c r="K1647" s="232" t="s">
        <v>6150</v>
      </c>
      <c r="L1647" s="256" t="str">
        <f ca="1">IFERROR(__xludf.DUMMYFUNCTION("if(or(countifs($H$3:H566,H566)&gt;1, countifs($I$3:I566,I566)&gt;1),""Trùng"",if(or(COUNTIFS('Data tổng'!$I:$I,$I566)&gt;1,COUNTIFS('Data tổng'!$H:$H,$H566)&gt;1),""Trùng ""&amp;FILTER('Data tổng'!$B:$B,'Data tổng'!$I:$I=$I566,'Data tổng'!$B:$B&lt;&gt;$B566),""ok""))"),"ok")</f>
        <v>ok</v>
      </c>
      <c r="M1647" s="147"/>
      <c r="N1647" s="82"/>
      <c r="O1647" s="82"/>
      <c r="P1647" s="82"/>
      <c r="Q1647" s="82" t="s">
        <v>44</v>
      </c>
      <c r="R1647" s="82" t="s">
        <v>6151</v>
      </c>
      <c r="S1647" s="82"/>
      <c r="T1647" s="82"/>
      <c r="U1647" s="153" t="s">
        <v>6152</v>
      </c>
      <c r="V1647" s="154"/>
      <c r="W1647" s="82"/>
      <c r="X1647" s="155"/>
      <c r="Y1647" s="160"/>
      <c r="Z1647" s="82"/>
      <c r="AA1647" s="82"/>
      <c r="AB1647" s="82"/>
      <c r="AC1647" s="82"/>
      <c r="AD1647" s="82"/>
      <c r="AE1647" s="82"/>
      <c r="AF1647" s="82"/>
      <c r="AG1647" s="82"/>
    </row>
    <row r="1648" spans="1:33" ht="138.5" hidden="1">
      <c r="A1648" s="177">
        <v>44665</v>
      </c>
      <c r="B1648" s="82" t="s">
        <v>4070</v>
      </c>
      <c r="C1648" s="82" t="s">
        <v>163</v>
      </c>
      <c r="D1648" s="82" t="s">
        <v>417</v>
      </c>
      <c r="E1648" s="82"/>
      <c r="F1648" s="17" t="str">
        <f t="shared" si="55"/>
        <v>Đã nhận được CV</v>
      </c>
      <c r="G1648" s="147" t="s">
        <v>6153</v>
      </c>
      <c r="H1648" s="86">
        <v>393892327</v>
      </c>
      <c r="I1648" s="89" t="s">
        <v>6154</v>
      </c>
      <c r="J1648" s="160"/>
      <c r="K1648" s="232" t="s">
        <v>6155</v>
      </c>
      <c r="L1648" s="281" t="str">
        <f ca="1">IFERROR(__xludf.DUMMYFUNCTION("if(or(countifs($H$3:H567,H567)&gt;1, countifs($I$3:I567,I567)&gt;1),""Trùng"",if(or(COUNTIFS('Data tổng'!$I:$I,$I567)&gt;1,COUNTIFS('Data tổng'!$H:$H,$H567)&gt;1),""Trùng ""&amp;FILTER('Data tổng'!$B:$B,'Data tổng'!$I:$I=$I567,'Data tổng'!$B:$B&lt;&gt;$B567),""ok""))"),"ok")</f>
        <v>ok</v>
      </c>
      <c r="M1648" s="147" t="s">
        <v>294</v>
      </c>
      <c r="N1648" s="82"/>
      <c r="O1648" s="82"/>
      <c r="P1648" s="82"/>
      <c r="Q1648" s="82"/>
      <c r="R1648" s="82"/>
      <c r="S1648" s="82"/>
      <c r="T1648" s="82"/>
      <c r="U1648" s="153" t="s">
        <v>6156</v>
      </c>
      <c r="V1648" s="154"/>
      <c r="W1648" s="82"/>
      <c r="X1648" s="155"/>
      <c r="Y1648" s="160"/>
      <c r="Z1648" s="82"/>
      <c r="AA1648" s="82"/>
      <c r="AB1648" s="82"/>
      <c r="AC1648" s="82"/>
      <c r="AD1648" s="82"/>
      <c r="AE1648" s="82"/>
      <c r="AF1648" s="82"/>
      <c r="AG1648" s="82"/>
    </row>
    <row r="1649" spans="1:33" ht="51" hidden="1">
      <c r="A1649" s="177">
        <v>44669</v>
      </c>
      <c r="B1649" s="82" t="s">
        <v>4070</v>
      </c>
      <c r="C1649" s="82" t="s">
        <v>145</v>
      </c>
      <c r="D1649" s="82" t="s">
        <v>417</v>
      </c>
      <c r="E1649" s="82"/>
      <c r="F1649" s="17" t="str">
        <f t="shared" si="55"/>
        <v>Đã nhận được CV</v>
      </c>
      <c r="G1649" s="147" t="s">
        <v>6075</v>
      </c>
      <c r="H1649" s="221">
        <v>963246926</v>
      </c>
      <c r="I1649" s="141" t="s">
        <v>6157</v>
      </c>
      <c r="J1649" s="160"/>
      <c r="K1649" s="232" t="s">
        <v>6158</v>
      </c>
      <c r="L1649" s="256" t="str">
        <f ca="1">IFERROR(__xludf.DUMMYFUNCTION("if(or(countifs($H$3:H568,H568)&gt;1, countifs($I$3:I568,I568)&gt;1),""Trùng"",if(or(COUNTIFS('Data tổng'!$I:$I,$I568)&gt;1,COUNTIFS('Data tổng'!$H:$H,$H568)&gt;1),""Trùng ""&amp;FILTER('Data tổng'!$B:$B,'Data tổng'!$I:$I=$I568,'Data tổng'!$B:$B&lt;&gt;$B568),""ok""))"),"ok")</f>
        <v>ok</v>
      </c>
      <c r="M1649" s="147" t="s">
        <v>40</v>
      </c>
      <c r="N1649" s="82" t="s">
        <v>243</v>
      </c>
      <c r="O1649" s="82"/>
      <c r="P1649" s="82"/>
      <c r="Q1649" s="82"/>
      <c r="R1649" s="82"/>
      <c r="S1649" s="82"/>
      <c r="T1649" s="82"/>
      <c r="U1649" s="153" t="s">
        <v>6159</v>
      </c>
      <c r="V1649" s="154"/>
      <c r="W1649" s="82"/>
      <c r="X1649" s="155"/>
      <c r="Y1649" s="160"/>
      <c r="Z1649" s="82"/>
      <c r="AA1649" s="82"/>
      <c r="AB1649" s="82"/>
      <c r="AC1649" s="82"/>
      <c r="AD1649" s="82"/>
      <c r="AE1649" s="82"/>
      <c r="AF1649" s="82"/>
      <c r="AG1649" s="82"/>
    </row>
    <row r="1650" spans="1:33" ht="113.5" hidden="1">
      <c r="A1650" s="177">
        <v>44669</v>
      </c>
      <c r="B1650" s="82" t="s">
        <v>4070</v>
      </c>
      <c r="C1650" s="82" t="s">
        <v>155</v>
      </c>
      <c r="D1650" s="82" t="s">
        <v>79</v>
      </c>
      <c r="E1650" s="82"/>
      <c r="F1650" s="276" t="str">
        <f t="shared" si="55"/>
        <v>Đã nhận được CV</v>
      </c>
      <c r="G1650" s="147" t="s">
        <v>6160</v>
      </c>
      <c r="H1650" s="221">
        <v>929429896</v>
      </c>
      <c r="I1650" s="141" t="s">
        <v>6161</v>
      </c>
      <c r="J1650" s="160"/>
      <c r="K1650" s="232" t="s">
        <v>6162</v>
      </c>
      <c r="L1650" s="281" t="str">
        <f ca="1">IFERROR(__xludf.DUMMYFUNCTION("if(or(countifs($H$3:H569,H569)&gt;1, countifs($I$3:I569,I569)&gt;1),""Trùng"",if(or(COUNTIFS('Data tổng'!$I:$I,$I569)&gt;1,COUNTIFS('Data tổng'!$H:$H,$H569)&gt;1),""Trùng ""&amp;FILTER('Data tổng'!$B:$B,'Data tổng'!$I:$I=$I569,'Data tổng'!$B:$B&lt;&gt;$B569),""ok""))"),"ok")</f>
        <v>ok</v>
      </c>
      <c r="M1650" s="147" t="s">
        <v>112</v>
      </c>
      <c r="N1650" s="82" t="s">
        <v>6163</v>
      </c>
      <c r="O1650" s="82"/>
      <c r="P1650" s="82"/>
      <c r="Q1650" s="82" t="s">
        <v>6151</v>
      </c>
      <c r="R1650" s="82" t="s">
        <v>191</v>
      </c>
      <c r="S1650" s="82"/>
      <c r="T1650" s="82"/>
      <c r="U1650" s="153" t="s">
        <v>6164</v>
      </c>
      <c r="V1650" s="154"/>
      <c r="W1650" s="82"/>
      <c r="X1650" s="155"/>
      <c r="Y1650" s="160"/>
      <c r="Z1650" s="82"/>
      <c r="AA1650" s="82"/>
      <c r="AB1650" s="82"/>
      <c r="AC1650" s="82"/>
      <c r="AD1650" s="82"/>
      <c r="AE1650" s="82"/>
      <c r="AF1650" s="82"/>
      <c r="AG1650" s="82"/>
    </row>
    <row r="1651" spans="1:33" ht="401" hidden="1">
      <c r="A1651" s="177">
        <v>44669</v>
      </c>
      <c r="B1651" s="82" t="s">
        <v>4070</v>
      </c>
      <c r="C1651" s="82" t="s">
        <v>1834</v>
      </c>
      <c r="D1651" s="82" t="s">
        <v>417</v>
      </c>
      <c r="E1651" s="82"/>
      <c r="F1651" s="17" t="str">
        <f t="shared" si="55"/>
        <v>Có lịch PV</v>
      </c>
      <c r="G1651" s="147" t="s">
        <v>6165</v>
      </c>
      <c r="H1651" s="208">
        <v>988250685</v>
      </c>
      <c r="I1651" s="141" t="s">
        <v>6166</v>
      </c>
      <c r="J1651" s="160"/>
      <c r="K1651" s="232" t="s">
        <v>6167</v>
      </c>
      <c r="L1651" s="256" t="str">
        <f ca="1">IFERROR(__xludf.DUMMYFUNCTION("if(or(countifs($H$3:H570,H570)&gt;1, countifs($I$3:I570,I570)&gt;1),""Trùng"",if(or(COUNTIFS('Data tổng'!$I:$I,$I570)&gt;1,COUNTIFS('Data tổng'!$H:$H,$H570)&gt;1),""Trùng ""&amp;FILTER('Data tổng'!$B:$B,'Data tổng'!$I:$I=$I570,'Data tổng'!$B:$B&lt;&gt;$B570),""ok""))"),"ok")</f>
        <v>ok</v>
      </c>
      <c r="M1651" s="147" t="s">
        <v>112</v>
      </c>
      <c r="N1651" s="82" t="s">
        <v>6168</v>
      </c>
      <c r="O1651" s="82"/>
      <c r="P1651" s="82"/>
      <c r="Q1651" s="82" t="s">
        <v>207</v>
      </c>
      <c r="R1651" s="82" t="s">
        <v>44</v>
      </c>
      <c r="S1651" s="82"/>
      <c r="T1651" s="82"/>
      <c r="U1651" s="237" t="s">
        <v>6169</v>
      </c>
      <c r="V1651" s="154"/>
      <c r="W1651" s="82" t="s">
        <v>57</v>
      </c>
      <c r="X1651" s="155">
        <v>44672</v>
      </c>
      <c r="Y1651" s="156">
        <v>0.75</v>
      </c>
      <c r="Z1651" s="82" t="s">
        <v>6170</v>
      </c>
      <c r="AA1651" s="82"/>
      <c r="AB1651" s="82"/>
      <c r="AC1651" s="82"/>
      <c r="AD1651" s="82"/>
      <c r="AE1651" s="82"/>
      <c r="AF1651" s="82"/>
      <c r="AG1651" s="82"/>
    </row>
    <row r="1652" spans="1:33" ht="51" hidden="1">
      <c r="A1652" s="177">
        <v>44669</v>
      </c>
      <c r="B1652" s="82" t="s">
        <v>4070</v>
      </c>
      <c r="C1652" s="82" t="s">
        <v>155</v>
      </c>
      <c r="D1652" s="82" t="s">
        <v>417</v>
      </c>
      <c r="E1652" s="82"/>
      <c r="F1652" s="17" t="str">
        <f t="shared" si="55"/>
        <v>Đã nhận được CV</v>
      </c>
      <c r="G1652" s="147" t="s">
        <v>3297</v>
      </c>
      <c r="H1652" s="208">
        <v>812348800</v>
      </c>
      <c r="I1652" s="141" t="s">
        <v>3298</v>
      </c>
      <c r="J1652" s="160"/>
      <c r="K1652" s="232" t="s">
        <v>6171</v>
      </c>
      <c r="L1652" s="281" t="str">
        <f ca="1">IFERROR(__xludf.DUMMYFUNCTION("if(or(countifs($H$3:H571,H571)&gt;1, countifs($I$3:I571,I571)&gt;1),""Trùng"",if(or(COUNTIFS('Data tổng'!$I:$I,$I571)&gt;1,COUNTIFS('Data tổng'!$H:$H,$H571)&gt;1),""Trùng ""&amp;FILTER('Data tổng'!$B:$B,'Data tổng'!$I:$I=$I571,'Data tổng'!$B:$B&lt;&gt;$B571),""ok""))"),"ok")</f>
        <v>ok</v>
      </c>
      <c r="M1652" s="147" t="s">
        <v>112</v>
      </c>
      <c r="N1652" s="82"/>
      <c r="O1652" s="82"/>
      <c r="P1652" s="82"/>
      <c r="Q1652" s="82"/>
      <c r="R1652" s="82"/>
      <c r="S1652" s="82"/>
      <c r="T1652" s="82"/>
      <c r="U1652" s="153" t="s">
        <v>6172</v>
      </c>
      <c r="V1652" s="154"/>
      <c r="W1652" s="82"/>
      <c r="X1652" s="155"/>
      <c r="Y1652" s="160"/>
      <c r="Z1652" s="82"/>
      <c r="AA1652" s="82"/>
      <c r="AB1652" s="82"/>
      <c r="AC1652" s="82"/>
      <c r="AD1652" s="82"/>
      <c r="AE1652" s="82"/>
      <c r="AF1652" s="82"/>
      <c r="AG1652" s="82"/>
    </row>
    <row r="1653" spans="1:33" ht="163.5" hidden="1">
      <c r="A1653" s="177">
        <v>44669</v>
      </c>
      <c r="B1653" s="82" t="s">
        <v>4070</v>
      </c>
      <c r="C1653" s="82" t="s">
        <v>78</v>
      </c>
      <c r="D1653" s="82" t="s">
        <v>417</v>
      </c>
      <c r="E1653" s="82"/>
      <c r="F1653" s="276" t="str">
        <f t="shared" si="55"/>
        <v>Đã nhận được CV</v>
      </c>
      <c r="G1653" s="147" t="s">
        <v>6173</v>
      </c>
      <c r="H1653" s="290">
        <v>973751459</v>
      </c>
      <c r="I1653" s="141" t="s">
        <v>6174</v>
      </c>
      <c r="J1653" s="160"/>
      <c r="K1653" s="232" t="s">
        <v>6175</v>
      </c>
      <c r="L1653" s="256" t="str">
        <f ca="1">IFERROR(__xludf.DUMMYFUNCTION("if(or(countifs($H$3:H572,H572)&gt;1, countifs($I$3:I572,I572)&gt;1),""Trùng"",if(or(COUNTIFS('Data tổng'!$I:$I,$I572)&gt;1,COUNTIFS('Data tổng'!$H:$H,$H572)&gt;1),""Trùng ""&amp;FILTER('Data tổng'!$B:$B,'Data tổng'!$I:$I=$I572,'Data tổng'!$B:$B&lt;&gt;$B572),""ok""))"),"ok")</f>
        <v>ok</v>
      </c>
      <c r="M1653" s="147" t="s">
        <v>801</v>
      </c>
      <c r="N1653" s="82" t="s">
        <v>6176</v>
      </c>
      <c r="O1653" s="82"/>
      <c r="P1653" s="82"/>
      <c r="Q1653" s="82"/>
      <c r="R1653" s="82"/>
      <c r="S1653" s="82"/>
      <c r="T1653" s="82"/>
      <c r="U1653" s="153" t="s">
        <v>6177</v>
      </c>
      <c r="V1653" s="154"/>
      <c r="W1653" s="82"/>
      <c r="X1653" s="155"/>
      <c r="Y1653" s="160"/>
      <c r="Z1653" s="82"/>
      <c r="AA1653" s="82"/>
      <c r="AB1653" s="82"/>
      <c r="AC1653" s="82"/>
      <c r="AD1653" s="82"/>
      <c r="AE1653" s="82"/>
      <c r="AF1653" s="82"/>
      <c r="AG1653" s="82"/>
    </row>
    <row r="1654" spans="1:33" ht="26" hidden="1">
      <c r="A1654" s="177">
        <v>44669</v>
      </c>
      <c r="B1654" s="82" t="s">
        <v>4070</v>
      </c>
      <c r="C1654" s="82" t="s">
        <v>78</v>
      </c>
      <c r="D1654" s="82" t="s">
        <v>79</v>
      </c>
      <c r="E1654" s="82"/>
      <c r="F1654" s="17" t="str">
        <f t="shared" si="55"/>
        <v>Đã nhận được CV</v>
      </c>
      <c r="G1654" s="147" t="s">
        <v>6178</v>
      </c>
      <c r="H1654" s="86">
        <v>899318998</v>
      </c>
      <c r="I1654" s="141" t="s">
        <v>6179</v>
      </c>
      <c r="J1654" s="160"/>
      <c r="K1654" s="232" t="s">
        <v>6180</v>
      </c>
      <c r="L1654" s="281" t="str">
        <f ca="1">IFERROR(__xludf.DUMMYFUNCTION("if(or(countifs($H$3:H573,H573)&gt;1, countifs($I$3:I573,I573)&gt;1),""Trùng"",if(or(COUNTIFS('Data tổng'!$I:$I,$I573)&gt;1,COUNTIFS('Data tổng'!$H:$H,$H573)&gt;1),""Trùng ""&amp;FILTER('Data tổng'!$B:$B,'Data tổng'!$I:$I=$I573,'Data tổng'!$B:$B&lt;&gt;$B573),""ok""))"),"ok")</f>
        <v>ok</v>
      </c>
      <c r="M1654" s="147" t="s">
        <v>801</v>
      </c>
      <c r="N1654" s="82" t="s">
        <v>6176</v>
      </c>
      <c r="O1654" s="82"/>
      <c r="P1654" s="82"/>
      <c r="Q1654" s="82"/>
      <c r="R1654" s="82"/>
      <c r="S1654" s="82"/>
      <c r="T1654" s="82"/>
      <c r="U1654" s="153" t="s">
        <v>6181</v>
      </c>
      <c r="V1654" s="154"/>
      <c r="W1654" s="82"/>
      <c r="X1654" s="155"/>
      <c r="Y1654" s="160"/>
      <c r="Z1654" s="82"/>
      <c r="AA1654" s="82"/>
      <c r="AB1654" s="82"/>
      <c r="AC1654" s="82"/>
      <c r="AD1654" s="82"/>
      <c r="AE1654" s="82"/>
      <c r="AF1654" s="82"/>
      <c r="AG1654" s="82"/>
    </row>
    <row r="1655" spans="1:33" ht="76" hidden="1">
      <c r="A1655" s="177">
        <v>44670</v>
      </c>
      <c r="B1655" s="82" t="s">
        <v>4070</v>
      </c>
      <c r="C1655" s="82" t="s">
        <v>250</v>
      </c>
      <c r="D1655" s="82" t="s">
        <v>35</v>
      </c>
      <c r="E1655" s="82"/>
      <c r="F1655" s="17" t="str">
        <f t="shared" si="55"/>
        <v>Đã nhận được CV</v>
      </c>
      <c r="G1655" s="147" t="s">
        <v>4696</v>
      </c>
      <c r="H1655" s="208">
        <v>388849896</v>
      </c>
      <c r="I1655" s="141" t="s">
        <v>6182</v>
      </c>
      <c r="J1655" s="160"/>
      <c r="K1655" s="232" t="s">
        <v>6183</v>
      </c>
      <c r="L1655" s="256" t="str">
        <f ca="1">IFERROR(__xludf.DUMMYFUNCTION("if(or(countifs($H$3:H574,H574)&gt;1, countifs($I$3:I574,I574)&gt;1),""Trùng"",if(or(COUNTIFS('Data tổng'!$I:$I,$I574)&gt;1,COUNTIFS('Data tổng'!$H:$H,$H574)&gt;1),""Trùng ""&amp;FILTER('Data tổng'!$B:$B,'Data tổng'!$I:$I=$I574,'Data tổng'!$B:$B&lt;&gt;$B574),""ok""))"),"ok")</f>
        <v>ok</v>
      </c>
      <c r="M1655" s="147" t="s">
        <v>112</v>
      </c>
      <c r="N1655" s="82" t="s">
        <v>5515</v>
      </c>
      <c r="O1655" s="82"/>
      <c r="P1655" s="82"/>
      <c r="Q1655" s="82"/>
      <c r="R1655" s="82"/>
      <c r="S1655" s="82"/>
      <c r="T1655" s="82"/>
      <c r="U1655" s="153" t="s">
        <v>6184</v>
      </c>
      <c r="V1655" s="154"/>
      <c r="W1655" s="82"/>
      <c r="X1655" s="155"/>
      <c r="Y1655" s="160"/>
      <c r="Z1655" s="82"/>
      <c r="AA1655" s="82"/>
      <c r="AB1655" s="82"/>
      <c r="AC1655" s="82"/>
      <c r="AD1655" s="82"/>
      <c r="AE1655" s="82"/>
      <c r="AF1655" s="82"/>
      <c r="AG1655" s="82"/>
    </row>
    <row r="1656" spans="1:33" ht="376" hidden="1">
      <c r="A1656" s="177">
        <v>44670</v>
      </c>
      <c r="B1656" s="82" t="s">
        <v>4070</v>
      </c>
      <c r="C1656" s="82" t="s">
        <v>163</v>
      </c>
      <c r="D1656" s="82" t="s">
        <v>1455</v>
      </c>
      <c r="E1656" s="82"/>
      <c r="F1656" s="17" t="str">
        <f t="shared" si="55"/>
        <v>Có lịch PV</v>
      </c>
      <c r="G1656" s="147" t="s">
        <v>3652</v>
      </c>
      <c r="H1656" s="221">
        <v>979591095</v>
      </c>
      <c r="I1656" s="141" t="s">
        <v>6185</v>
      </c>
      <c r="J1656" s="160"/>
      <c r="K1656" s="232" t="s">
        <v>6186</v>
      </c>
      <c r="L1656" s="281" t="str">
        <f ca="1">IFERROR(__xludf.DUMMYFUNCTION("if(or(countifs($H$3:H575,H575)&gt;1, countifs($I$3:I575,I575)&gt;1),""Trùng"",if(or(COUNTIFS('Data tổng'!$I:$I,$I575)&gt;1,COUNTIFS('Data tổng'!$H:$H,$H575)&gt;1),""Trùng ""&amp;FILTER('Data tổng'!$B:$B,'Data tổng'!$I:$I=$I575,'Data tổng'!$B:$B&lt;&gt;$B575),""ok""))"),"ok")</f>
        <v>ok</v>
      </c>
      <c r="M1656" s="147" t="s">
        <v>83</v>
      </c>
      <c r="N1656" s="82" t="s">
        <v>84</v>
      </c>
      <c r="O1656" s="82"/>
      <c r="P1656" s="82"/>
      <c r="Q1656" s="82"/>
      <c r="R1656" s="82"/>
      <c r="S1656" s="82"/>
      <c r="T1656" s="82"/>
      <c r="U1656" s="237" t="s">
        <v>6187</v>
      </c>
      <c r="V1656" s="154"/>
      <c r="W1656" s="82" t="s">
        <v>57</v>
      </c>
      <c r="X1656" s="155">
        <v>44672</v>
      </c>
      <c r="Y1656" s="156">
        <v>0.45833333333333331</v>
      </c>
      <c r="Z1656" s="82" t="s">
        <v>6188</v>
      </c>
      <c r="AA1656" s="82"/>
      <c r="AB1656" s="82"/>
      <c r="AC1656" s="82"/>
      <c r="AD1656" s="82"/>
      <c r="AE1656" s="82"/>
      <c r="AF1656" s="82"/>
      <c r="AG1656" s="82"/>
    </row>
    <row r="1657" spans="1:33" ht="38.5" hidden="1">
      <c r="A1657" s="177">
        <v>44670</v>
      </c>
      <c r="B1657" s="82" t="s">
        <v>4070</v>
      </c>
      <c r="C1657" s="82" t="s">
        <v>163</v>
      </c>
      <c r="D1657" s="82" t="s">
        <v>417</v>
      </c>
      <c r="E1657" s="82"/>
      <c r="F1657" s="17" t="str">
        <f t="shared" si="55"/>
        <v>Pass Phỏng vấn</v>
      </c>
      <c r="G1657" s="147" t="s">
        <v>6189</v>
      </c>
      <c r="H1657" s="89">
        <v>949053183</v>
      </c>
      <c r="I1657" s="141" t="s">
        <v>6190</v>
      </c>
      <c r="J1657" s="160"/>
      <c r="K1657" s="232" t="s">
        <v>6191</v>
      </c>
      <c r="L1657" s="256" t="str">
        <f ca="1">IFERROR(__xludf.DUMMYFUNCTION("if(or(countifs($H$3:H576,H576)&gt;1, countifs($I$3:I576,I576)&gt;1),""Trùng"",if(or(COUNTIFS('Data tổng'!$I:$I,$I576)&gt;1,COUNTIFS('Data tổng'!$H:$H,$H576)&gt;1),""Trùng ""&amp;FILTER('Data tổng'!$B:$B,'Data tổng'!$I:$I=$I576,'Data tổng'!$B:$B&lt;&gt;$B576),""ok""))"),"ok")</f>
        <v>ok</v>
      </c>
      <c r="M1657" s="147" t="s">
        <v>112</v>
      </c>
      <c r="N1657" s="82" t="s">
        <v>6168</v>
      </c>
      <c r="O1657" s="82"/>
      <c r="P1657" s="82"/>
      <c r="Q1657" s="82"/>
      <c r="R1657" s="82"/>
      <c r="S1657" s="82"/>
      <c r="T1657" s="82"/>
      <c r="U1657" s="30" t="s">
        <v>6192</v>
      </c>
      <c r="V1657" s="154"/>
      <c r="W1657" s="82" t="s">
        <v>57</v>
      </c>
      <c r="X1657" s="155">
        <v>44672</v>
      </c>
      <c r="Y1657" s="291">
        <v>0.58333333333333337</v>
      </c>
      <c r="Z1657" s="16" t="s">
        <v>6193</v>
      </c>
      <c r="AA1657" s="82" t="s">
        <v>57</v>
      </c>
      <c r="AB1657" s="164">
        <v>44672</v>
      </c>
      <c r="AC1657" s="82"/>
      <c r="AD1657" s="82"/>
      <c r="AE1657" s="82"/>
      <c r="AF1657" s="82" t="s">
        <v>1454</v>
      </c>
      <c r="AG1657" s="165">
        <v>23000000</v>
      </c>
    </row>
    <row r="1658" spans="1:33" ht="409.5" hidden="1">
      <c r="A1658" s="274">
        <v>44407</v>
      </c>
      <c r="B1658" s="275" t="s">
        <v>4070</v>
      </c>
      <c r="C1658" s="275" t="s">
        <v>155</v>
      </c>
      <c r="D1658" s="275" t="s">
        <v>417</v>
      </c>
      <c r="E1658" s="275"/>
      <c r="F1658" s="292" t="str">
        <f t="shared" si="55"/>
        <v>Đã nhận được CV</v>
      </c>
      <c r="G1658" s="293" t="s">
        <v>4966</v>
      </c>
      <c r="H1658" s="294">
        <v>352335518</v>
      </c>
      <c r="I1658" s="295" t="s">
        <v>4967</v>
      </c>
      <c r="J1658" s="279"/>
      <c r="K1658" s="280" t="s">
        <v>6194</v>
      </c>
      <c r="L1658" s="281" t="str">
        <f ca="1">IFERROR(__xludf.DUMMYFUNCTION("if(or(countifs($H$3:H577,H577)&gt;1, countifs($I$3:I577,I577)&gt;1),""Trùng"",if(or(COUNTIFS('Data tổng'!$I:$I,$I577)&gt;1,COUNTIFS('Data tổng'!$H:$H,$H577)&gt;1),""Trùng ""&amp;FILTER('Data tổng'!$B:$B,'Data tổng'!$I:$I=$I577,'Data tổng'!$B:$B&lt;&gt;$B577),""ok""))"),"Trùng")</f>
        <v>Trùng</v>
      </c>
      <c r="M1658" s="275" t="s">
        <v>40</v>
      </c>
      <c r="N1658" s="275"/>
      <c r="O1658" s="275"/>
      <c r="P1658" s="275"/>
      <c r="Q1658" s="275"/>
      <c r="R1658" s="275"/>
      <c r="S1658" s="275"/>
      <c r="T1658" s="275"/>
      <c r="U1658" s="296" t="s">
        <v>6195</v>
      </c>
      <c r="V1658" s="283"/>
      <c r="W1658" s="275"/>
      <c r="X1658" s="297"/>
      <c r="Y1658" s="275"/>
      <c r="Z1658" s="275"/>
      <c r="AA1658" s="275"/>
      <c r="AB1658" s="275"/>
      <c r="AC1658" s="275"/>
      <c r="AD1658" s="275"/>
      <c r="AE1658" s="275"/>
      <c r="AF1658" s="275"/>
      <c r="AG1658" s="275"/>
    </row>
    <row r="1659" spans="1:33" ht="238.5" hidden="1">
      <c r="A1659" s="262">
        <v>44407</v>
      </c>
      <c r="B1659" s="45" t="s">
        <v>4070</v>
      </c>
      <c r="C1659" s="45" t="s">
        <v>263</v>
      </c>
      <c r="D1659" s="45" t="s">
        <v>417</v>
      </c>
      <c r="E1659" s="45"/>
      <c r="F1659" s="76" t="str">
        <f t="shared" si="55"/>
        <v>Đã nhận được CV</v>
      </c>
      <c r="G1659" s="298" t="s">
        <v>6196</v>
      </c>
      <c r="H1659" s="299">
        <v>392009331</v>
      </c>
      <c r="I1659" s="183" t="s">
        <v>6197</v>
      </c>
      <c r="J1659" s="103"/>
      <c r="K1659" s="105" t="s">
        <v>6198</v>
      </c>
      <c r="L1659" s="256" t="str">
        <f ca="1">IFERROR(__xludf.DUMMYFUNCTION("if(or(countifs($H$3:H578,H578)&gt;1, countifs($I$3:I578,I578)&gt;1),""Trùng"",if(or(COUNTIFS('Data tổng'!$I:$I,$I578)&gt;1,COUNTIFS('Data tổng'!$H:$H,$H578)&gt;1),""Trùng ""&amp;FILTER('Data tổng'!$B:$B,'Data tổng'!$I:$I=$I578,'Data tổng'!$B:$B&lt;&gt;$B578),""ok""))"),"ok")</f>
        <v>ok</v>
      </c>
      <c r="M1659" s="45" t="s">
        <v>40</v>
      </c>
      <c r="N1659" s="45" t="s">
        <v>243</v>
      </c>
      <c r="O1659" s="45"/>
      <c r="P1659" s="45"/>
      <c r="Q1659" s="45"/>
      <c r="R1659" s="45"/>
      <c r="S1659" s="45"/>
      <c r="T1659" s="45"/>
      <c r="U1659" s="21" t="s">
        <v>6199</v>
      </c>
      <c r="V1659" s="111"/>
      <c r="W1659" s="45"/>
      <c r="X1659" s="106"/>
      <c r="Y1659" s="45"/>
      <c r="Z1659" s="45"/>
      <c r="AA1659" s="45"/>
      <c r="AB1659" s="45"/>
      <c r="AC1659" s="45"/>
      <c r="AD1659" s="45"/>
      <c r="AE1659" s="45"/>
      <c r="AF1659" s="45"/>
      <c r="AG1659" s="45"/>
    </row>
    <row r="1660" spans="1:33" ht="51" hidden="1">
      <c r="A1660" s="177">
        <v>44672</v>
      </c>
      <c r="B1660" s="45" t="s">
        <v>4070</v>
      </c>
      <c r="C1660" s="82" t="s">
        <v>263</v>
      </c>
      <c r="D1660" s="82" t="s">
        <v>417</v>
      </c>
      <c r="E1660" s="82"/>
      <c r="F1660" s="17" t="str">
        <f t="shared" si="55"/>
        <v>Đã nhận được CV</v>
      </c>
      <c r="G1660" s="147" t="s">
        <v>6200</v>
      </c>
      <c r="H1660" s="208">
        <v>982619946</v>
      </c>
      <c r="I1660" s="141" t="s">
        <v>6201</v>
      </c>
      <c r="J1660" s="160"/>
      <c r="K1660" s="232" t="s">
        <v>6202</v>
      </c>
      <c r="L1660" s="281" t="str">
        <f ca="1">IFERROR(__xludf.DUMMYFUNCTION("if(or(countifs($H$3:H579,H579)&gt;1, countifs($I$3:I579,I579)&gt;1),""Trùng"",if(or(COUNTIFS('Data tổng'!$I:$I,$I579)&gt;1,COUNTIFS('Data tổng'!$H:$H,$H579)&gt;1),""Trùng ""&amp;FILTER('Data tổng'!$B:$B,'Data tổng'!$I:$I=$I579,'Data tổng'!$B:$B&lt;&gt;$B579),""ok""))"),"ok")</f>
        <v>ok</v>
      </c>
      <c r="M1660" s="147" t="s">
        <v>112</v>
      </c>
      <c r="N1660" s="82" t="s">
        <v>5970</v>
      </c>
      <c r="O1660" s="82"/>
      <c r="P1660" s="82"/>
      <c r="Q1660" s="82" t="s">
        <v>191</v>
      </c>
      <c r="R1660" s="82" t="s">
        <v>44</v>
      </c>
      <c r="S1660" s="82"/>
      <c r="T1660" s="82"/>
      <c r="U1660" s="153" t="s">
        <v>6203</v>
      </c>
      <c r="V1660" s="154"/>
      <c r="W1660" s="82"/>
      <c r="X1660" s="155"/>
      <c r="Y1660" s="160"/>
      <c r="Z1660" s="82"/>
      <c r="AA1660" s="82"/>
      <c r="AB1660" s="82"/>
      <c r="AC1660" s="82"/>
      <c r="AD1660" s="82"/>
      <c r="AE1660" s="82"/>
      <c r="AF1660" s="82"/>
      <c r="AG1660" s="82"/>
    </row>
    <row r="1661" spans="1:33" ht="151" hidden="1">
      <c r="A1661" s="177">
        <v>44672</v>
      </c>
      <c r="B1661" s="45" t="s">
        <v>4070</v>
      </c>
      <c r="C1661" s="82" t="s">
        <v>155</v>
      </c>
      <c r="D1661" s="82" t="s">
        <v>417</v>
      </c>
      <c r="E1661" s="82"/>
      <c r="F1661" s="276" t="str">
        <f t="shared" si="55"/>
        <v>Đã nhận được CV</v>
      </c>
      <c r="G1661" s="147" t="s">
        <v>6204</v>
      </c>
      <c r="H1661" s="197">
        <v>972654513</v>
      </c>
      <c r="I1661" s="148" t="s">
        <v>6205</v>
      </c>
      <c r="J1661" s="160"/>
      <c r="K1661" s="232" t="s">
        <v>6206</v>
      </c>
      <c r="L1661" s="256" t="str">
        <f ca="1">IFERROR(__xludf.DUMMYFUNCTION("if(or(countifs($H$3:H580,H580)&gt;1, countifs($I$3:I580,I580)&gt;1),""Trùng"",if(or(COUNTIFS('Data tổng'!$I:$I,$I580)&gt;1,COUNTIFS('Data tổng'!$H:$H,$H580)&gt;1),""Trùng ""&amp;FILTER('Data tổng'!$B:$B,'Data tổng'!$I:$I=$I580,'Data tổng'!$B:$B&lt;&gt;$B580),""ok""))"),"ok")</f>
        <v>ok</v>
      </c>
      <c r="M1661" s="147" t="s">
        <v>40</v>
      </c>
      <c r="N1661" s="82" t="s">
        <v>243</v>
      </c>
      <c r="O1661" s="82"/>
      <c r="P1661" s="82"/>
      <c r="Q1661" s="82" t="s">
        <v>197</v>
      </c>
      <c r="R1661" s="82" t="s">
        <v>44</v>
      </c>
      <c r="S1661" s="82"/>
      <c r="T1661" s="82"/>
      <c r="U1661" s="153" t="s">
        <v>6207</v>
      </c>
      <c r="V1661" s="154"/>
      <c r="W1661" s="82"/>
      <c r="X1661" s="155"/>
      <c r="Y1661" s="160"/>
      <c r="Z1661" s="82"/>
      <c r="AA1661" s="82"/>
      <c r="AB1661" s="82"/>
      <c r="AC1661" s="82"/>
      <c r="AD1661" s="82"/>
      <c r="AE1661" s="82"/>
      <c r="AF1661" s="82"/>
      <c r="AG1661" s="82"/>
    </row>
    <row r="1662" spans="1:33" ht="101" hidden="1">
      <c r="A1662" s="177">
        <v>44672</v>
      </c>
      <c r="B1662" s="82" t="s">
        <v>4070</v>
      </c>
      <c r="C1662" s="82" t="s">
        <v>163</v>
      </c>
      <c r="D1662" s="82" t="s">
        <v>79</v>
      </c>
      <c r="E1662" s="82"/>
      <c r="F1662" s="17" t="str">
        <f t="shared" si="55"/>
        <v>Đã nhận được CV</v>
      </c>
      <c r="G1662" s="147" t="s">
        <v>6208</v>
      </c>
      <c r="H1662" s="208">
        <v>364086543</v>
      </c>
      <c r="I1662" s="141" t="s">
        <v>6209</v>
      </c>
      <c r="J1662" s="160"/>
      <c r="K1662" s="232" t="s">
        <v>6210</v>
      </c>
      <c r="L1662" s="256" t="str">
        <f ca="1">IFERROR(__xludf.DUMMYFUNCTION("if(or(countifs($H$3:H581,H581)&gt;1, countifs($I$3:I581,I581)&gt;1),""Trùng"",if(or(COUNTIFS('Data tổng'!$I:$I,$I581)&gt;1,COUNTIFS('Data tổng'!$H:$H,$H581)&gt;1),""Trùng ""&amp;FILTER('Data tổng'!$B:$B,'Data tổng'!$I:$I=$I581,'Data tổng'!$B:$B&lt;&gt;$B581),""ok""))"),"ok")</f>
        <v>ok</v>
      </c>
      <c r="M1662" s="147" t="s">
        <v>40</v>
      </c>
      <c r="N1662" s="82" t="s">
        <v>243</v>
      </c>
      <c r="O1662" s="82"/>
      <c r="P1662" s="82"/>
      <c r="Q1662" s="82" t="s">
        <v>191</v>
      </c>
      <c r="R1662" s="82"/>
      <c r="S1662" s="82"/>
      <c r="T1662" s="82"/>
      <c r="U1662" s="153" t="s">
        <v>6211</v>
      </c>
      <c r="V1662" s="154"/>
      <c r="W1662" s="82"/>
      <c r="X1662" s="155"/>
      <c r="Y1662" s="160"/>
      <c r="Z1662" s="82"/>
      <c r="AA1662" s="82"/>
      <c r="AB1662" s="82"/>
      <c r="AC1662" s="82"/>
      <c r="AD1662" s="82"/>
      <c r="AE1662" s="82"/>
      <c r="AF1662" s="82"/>
      <c r="AG1662" s="82"/>
    </row>
    <row r="1663" spans="1:33" ht="51" hidden="1">
      <c r="A1663" s="177">
        <v>44672</v>
      </c>
      <c r="B1663" s="82" t="s">
        <v>4070</v>
      </c>
      <c r="C1663" s="82" t="s">
        <v>155</v>
      </c>
      <c r="D1663" s="82" t="s">
        <v>417</v>
      </c>
      <c r="E1663" s="82"/>
      <c r="F1663" s="76" t="str">
        <f t="shared" si="55"/>
        <v>Đã nhận được CV</v>
      </c>
      <c r="G1663" s="147" t="s">
        <v>6212</v>
      </c>
      <c r="H1663" s="208">
        <v>356228759</v>
      </c>
      <c r="I1663" s="148" t="s">
        <v>6213</v>
      </c>
      <c r="J1663" s="160"/>
      <c r="K1663" s="232" t="s">
        <v>6214</v>
      </c>
      <c r="L1663" s="281" t="str">
        <f ca="1">IFERROR(__xludf.DUMMYFUNCTION("if(or(countifs($H$3:H582,H582)&gt;1, countifs($I$3:I582,I582)&gt;1),""Trùng"",if(or(COUNTIFS('Data tổng'!$I:$I,$I582)&gt;1,COUNTIFS('Data tổng'!$H:$H,$H582)&gt;1),""Trùng ""&amp;FILTER('Data tổng'!$B:$B,'Data tổng'!$I:$I=$I582,'Data tổng'!$B:$B&lt;&gt;$B582),""ok""))"),"ok")</f>
        <v>ok</v>
      </c>
      <c r="M1663" s="147" t="s">
        <v>40</v>
      </c>
      <c r="N1663" s="82" t="s">
        <v>84</v>
      </c>
      <c r="O1663" s="82"/>
      <c r="P1663" s="82"/>
      <c r="Q1663" s="82"/>
      <c r="R1663" s="82"/>
      <c r="S1663" s="82"/>
      <c r="T1663" s="82"/>
      <c r="U1663" s="153" t="s">
        <v>6215</v>
      </c>
      <c r="V1663" s="154"/>
      <c r="W1663" s="82"/>
      <c r="X1663" s="155"/>
      <c r="Y1663" s="160"/>
      <c r="Z1663" s="82"/>
      <c r="AA1663" s="82"/>
      <c r="AB1663" s="82"/>
      <c r="AC1663" s="82"/>
      <c r="AD1663" s="82"/>
      <c r="AE1663" s="82"/>
      <c r="AF1663" s="82"/>
      <c r="AG1663" s="82"/>
    </row>
    <row r="1664" spans="1:33" ht="101" hidden="1">
      <c r="A1664" s="177">
        <v>44672</v>
      </c>
      <c r="B1664" s="82" t="s">
        <v>4070</v>
      </c>
      <c r="C1664" s="82" t="s">
        <v>155</v>
      </c>
      <c r="D1664" s="82" t="s">
        <v>79</v>
      </c>
      <c r="E1664" s="82"/>
      <c r="F1664" s="17" t="str">
        <f t="shared" si="55"/>
        <v>Đã nhận được CV</v>
      </c>
      <c r="G1664" s="147" t="s">
        <v>6216</v>
      </c>
      <c r="H1664" s="208">
        <v>378935817</v>
      </c>
      <c r="I1664" s="141" t="s">
        <v>6217</v>
      </c>
      <c r="J1664" s="160"/>
      <c r="K1664" s="232" t="s">
        <v>6218</v>
      </c>
      <c r="L1664" s="256" t="str">
        <f ca="1">IFERROR(__xludf.DUMMYFUNCTION("if(or(countifs($H$3:H583,H583)&gt;1, countifs($I$3:I583,I583)&gt;1),""Trùng"",if(or(COUNTIFS('Data tổng'!$I:$I,$I583)&gt;1,COUNTIFS('Data tổng'!$H:$H,$H583)&gt;1),""Trùng ""&amp;FILTER('Data tổng'!$B:$B,'Data tổng'!$I:$I=$I583,'Data tổng'!$B:$B&lt;&gt;$B583),""ok""))"),"ok")</f>
        <v>ok</v>
      </c>
      <c r="M1664" s="147" t="s">
        <v>40</v>
      </c>
      <c r="N1664" s="82" t="s">
        <v>243</v>
      </c>
      <c r="O1664" s="82"/>
      <c r="P1664" s="82"/>
      <c r="Q1664" s="82"/>
      <c r="R1664" s="82"/>
      <c r="S1664" s="82"/>
      <c r="T1664" s="82"/>
      <c r="U1664" s="153" t="s">
        <v>6219</v>
      </c>
      <c r="V1664" s="154"/>
      <c r="W1664" s="82"/>
      <c r="X1664" s="155"/>
      <c r="Y1664" s="160"/>
      <c r="Z1664" s="82"/>
      <c r="AA1664" s="82"/>
      <c r="AB1664" s="82"/>
      <c r="AC1664" s="82"/>
      <c r="AD1664" s="82"/>
      <c r="AE1664" s="82"/>
      <c r="AF1664" s="82"/>
      <c r="AG1664" s="82"/>
    </row>
    <row r="1665" spans="1:33" ht="63.5" hidden="1">
      <c r="A1665" s="177">
        <v>44672</v>
      </c>
      <c r="B1665" s="82" t="s">
        <v>4070</v>
      </c>
      <c r="C1665" s="82" t="s">
        <v>155</v>
      </c>
      <c r="D1665" s="82" t="s">
        <v>417</v>
      </c>
      <c r="E1665" s="82"/>
      <c r="F1665" s="276" t="str">
        <f t="shared" si="55"/>
        <v>Đã nhận được CV</v>
      </c>
      <c r="G1665" s="147" t="s">
        <v>6220</v>
      </c>
      <c r="H1665" s="208">
        <v>353333663</v>
      </c>
      <c r="I1665" s="141" t="s">
        <v>6221</v>
      </c>
      <c r="J1665" s="160"/>
      <c r="K1665" s="232" t="s">
        <v>6222</v>
      </c>
      <c r="L1665" s="256" t="str">
        <f ca="1">IFERROR(__xludf.DUMMYFUNCTION("if(or(countifs($H$3:H584,H584)&gt;1, countifs($I$3:I584,I584)&gt;1),""Trùng"",if(or(COUNTIFS('Data tổng'!$I:$I,$I584)&gt;1,COUNTIFS('Data tổng'!$H:$H,$H584)&gt;1),""Trùng ""&amp;FILTER('Data tổng'!$B:$B,'Data tổng'!$I:$I=$I584,'Data tổng'!$B:$B&lt;&gt;$B584),""ok""))"),"ok")</f>
        <v>ok</v>
      </c>
      <c r="M1665" s="147" t="s">
        <v>40</v>
      </c>
      <c r="N1665" s="82" t="s">
        <v>243</v>
      </c>
      <c r="O1665" s="82"/>
      <c r="P1665" s="82"/>
      <c r="Q1665" s="82"/>
      <c r="R1665" s="82"/>
      <c r="S1665" s="82"/>
      <c r="T1665" s="82"/>
      <c r="U1665" s="153" t="s">
        <v>6223</v>
      </c>
      <c r="V1665" s="154"/>
      <c r="W1665" s="82"/>
      <c r="X1665" s="155"/>
      <c r="Y1665" s="160"/>
      <c r="Z1665" s="82"/>
      <c r="AA1665" s="82"/>
      <c r="AB1665" s="82"/>
      <c r="AC1665" s="82"/>
      <c r="AD1665" s="82"/>
      <c r="AE1665" s="82"/>
      <c r="AF1665" s="82"/>
      <c r="AG1665" s="82"/>
    </row>
    <row r="1666" spans="1:33" ht="263.5" hidden="1">
      <c r="A1666" s="177">
        <v>44673</v>
      </c>
      <c r="B1666" s="82" t="s">
        <v>4070</v>
      </c>
      <c r="C1666" s="82" t="s">
        <v>250</v>
      </c>
      <c r="D1666" s="82" t="s">
        <v>417</v>
      </c>
      <c r="E1666" s="82"/>
      <c r="F1666" s="76" t="str">
        <f t="shared" si="55"/>
        <v>Có lịch PV</v>
      </c>
      <c r="G1666" s="147" t="s">
        <v>6224</v>
      </c>
      <c r="H1666" s="208">
        <v>931862158</v>
      </c>
      <c r="I1666" s="141" t="s">
        <v>6225</v>
      </c>
      <c r="J1666" s="160"/>
      <c r="K1666" s="232" t="s">
        <v>6226</v>
      </c>
      <c r="L1666" s="281" t="str">
        <f ca="1">IFERROR(__xludf.DUMMYFUNCTION("if(or(countifs($H$3:H585,H585)&gt;1, countifs($I$3:I585,I585)&gt;1),""Trùng"",if(or(COUNTIFS('Data tổng'!$I:$I,$I585)&gt;1,COUNTIFS('Data tổng'!$H:$H,$H585)&gt;1),""Trùng ""&amp;FILTER('Data tổng'!$B:$B,'Data tổng'!$I:$I=$I585,'Data tổng'!$B:$B&lt;&gt;$B585),""ok""))"),"ok")</f>
        <v>ok</v>
      </c>
      <c r="M1666" s="147" t="s">
        <v>149</v>
      </c>
      <c r="N1666" s="82" t="s">
        <v>41</v>
      </c>
      <c r="O1666" s="82"/>
      <c r="P1666" s="82"/>
      <c r="Q1666" s="82"/>
      <c r="R1666" s="82"/>
      <c r="S1666" s="82"/>
      <c r="T1666" s="82"/>
      <c r="U1666" s="237" t="s">
        <v>6227</v>
      </c>
      <c r="V1666" s="154"/>
      <c r="W1666" s="82" t="s">
        <v>57</v>
      </c>
      <c r="X1666" s="155">
        <v>44677</v>
      </c>
      <c r="Y1666" s="156">
        <v>0.66666666666666663</v>
      </c>
      <c r="Z1666" s="82" t="s">
        <v>6035</v>
      </c>
      <c r="AA1666" s="82"/>
      <c r="AB1666" s="82"/>
      <c r="AC1666" s="82"/>
      <c r="AD1666" s="82"/>
      <c r="AE1666" s="82"/>
      <c r="AF1666" s="82"/>
      <c r="AG1666" s="82"/>
    </row>
    <row r="1667" spans="1:33" ht="176" hidden="1">
      <c r="A1667" s="265">
        <v>44676</v>
      </c>
      <c r="B1667" s="45" t="s">
        <v>4070</v>
      </c>
      <c r="C1667" s="45" t="s">
        <v>78</v>
      </c>
      <c r="D1667" s="45" t="s">
        <v>417</v>
      </c>
      <c r="E1667" s="45"/>
      <c r="F1667" s="17" t="str">
        <f t="shared" si="55"/>
        <v>Có lịch PV</v>
      </c>
      <c r="G1667" s="45" t="s">
        <v>6228</v>
      </c>
      <c r="H1667" s="208">
        <v>398711956</v>
      </c>
      <c r="I1667" s="247" t="s">
        <v>6229</v>
      </c>
      <c r="J1667" s="45"/>
      <c r="K1667" s="140" t="s">
        <v>6230</v>
      </c>
      <c r="L1667" s="256" t="str">
        <f ca="1">IFERROR(__xludf.DUMMYFUNCTION("if(or(countifs($H$3:H586,H586)&gt;1, countifs($I$3:I586,I586)&gt;1),""Trùng"",if(or(COUNTIFS('Data tổng'!$I:$I,$I586)&gt;1,COUNTIFS('Data tổng'!$H:$H,$H586)&gt;1),""Trùng ""&amp;FILTER('Data tổng'!$B:$B,'Data tổng'!$I:$I=$I586,'Data tổng'!$B:$B&lt;&gt;$B586),""ok""))"),"ok")</f>
        <v>ok</v>
      </c>
      <c r="M1667" s="45" t="s">
        <v>112</v>
      </c>
      <c r="N1667" s="45" t="s">
        <v>6231</v>
      </c>
      <c r="O1667" s="45"/>
      <c r="P1667" s="45"/>
      <c r="Q1667" s="45"/>
      <c r="R1667" s="45"/>
      <c r="S1667" s="45"/>
      <c r="T1667" s="45"/>
      <c r="U1667" s="300" t="s">
        <v>6232</v>
      </c>
      <c r="V1667" s="111"/>
      <c r="W1667" s="45" t="s">
        <v>57</v>
      </c>
      <c r="X1667" s="265">
        <v>44676</v>
      </c>
      <c r="Y1667" s="266">
        <v>0.4375</v>
      </c>
      <c r="Z1667" s="45" t="s">
        <v>6233</v>
      </c>
      <c r="AA1667" s="45"/>
      <c r="AB1667" s="45"/>
      <c r="AC1667" s="45"/>
      <c r="AD1667" s="45"/>
      <c r="AE1667" s="45"/>
      <c r="AF1667" s="45"/>
      <c r="AG1667" s="45"/>
    </row>
    <row r="1668" spans="1:33" ht="88.5" hidden="1">
      <c r="A1668" s="265">
        <v>44677</v>
      </c>
      <c r="B1668" s="82" t="s">
        <v>4070</v>
      </c>
      <c r="C1668" s="82" t="s">
        <v>155</v>
      </c>
      <c r="D1668" s="82" t="s">
        <v>417</v>
      </c>
      <c r="E1668" s="82"/>
      <c r="F1668" s="276" t="str">
        <f t="shared" si="55"/>
        <v>Đã nhận được CV</v>
      </c>
      <c r="G1668" s="147" t="s">
        <v>6234</v>
      </c>
      <c r="H1668" s="208">
        <v>385240260</v>
      </c>
      <c r="I1668" s="141" t="s">
        <v>6235</v>
      </c>
      <c r="J1668" s="160"/>
      <c r="K1668" s="232" t="s">
        <v>6236</v>
      </c>
      <c r="L1668" s="256" t="str">
        <f ca="1">IFERROR(__xludf.DUMMYFUNCTION("if(or(countifs($H$3:H587,H587)&gt;1, countifs($I$3:I587,I587)&gt;1),""Trùng"",if(or(COUNTIFS('Data tổng'!$I:$I,$I587)&gt;1,COUNTIFS('Data tổng'!$H:$H,$H587)&gt;1),""Trùng ""&amp;FILTER('Data tổng'!$B:$B,'Data tổng'!$I:$I=$I587,'Data tổng'!$B:$B&lt;&gt;$B587),""ok""))"),"ok")</f>
        <v>ok</v>
      </c>
      <c r="M1668" s="147" t="s">
        <v>40</v>
      </c>
      <c r="N1668" s="82" t="s">
        <v>243</v>
      </c>
      <c r="O1668" s="82"/>
      <c r="P1668" s="82"/>
      <c r="Q1668" s="82"/>
      <c r="R1668" s="82"/>
      <c r="S1668" s="82"/>
      <c r="T1668" s="82"/>
      <c r="U1668" s="153" t="s">
        <v>6237</v>
      </c>
      <c r="V1668" s="154"/>
      <c r="W1668" s="82"/>
      <c r="X1668" s="155"/>
      <c r="Y1668" s="160"/>
      <c r="Z1668" s="82"/>
      <c r="AA1668" s="82"/>
      <c r="AB1668" s="82"/>
      <c r="AC1668" s="82"/>
      <c r="AD1668" s="82"/>
      <c r="AE1668" s="82"/>
      <c r="AF1668" s="82"/>
      <c r="AG1668" s="82"/>
    </row>
    <row r="1669" spans="1:33" ht="26" hidden="1">
      <c r="A1669" s="265">
        <v>44677</v>
      </c>
      <c r="B1669" s="82" t="s">
        <v>4070</v>
      </c>
      <c r="C1669" s="82" t="s">
        <v>155</v>
      </c>
      <c r="D1669" s="82" t="s">
        <v>417</v>
      </c>
      <c r="E1669" s="82"/>
      <c r="F1669" s="17" t="str">
        <f t="shared" si="55"/>
        <v>Đã nhận được CV</v>
      </c>
      <c r="G1669" s="147" t="s">
        <v>6238</v>
      </c>
      <c r="H1669" s="208">
        <v>967806109</v>
      </c>
      <c r="I1669" s="141" t="s">
        <v>6239</v>
      </c>
      <c r="J1669" s="160"/>
      <c r="K1669" s="232" t="s">
        <v>6240</v>
      </c>
      <c r="L1669" s="256" t="str">
        <f ca="1">IFERROR(__xludf.DUMMYFUNCTION("if(or(countifs($H$3:H588,H588)&gt;1, countifs($I$3:I588,I588)&gt;1),""Trùng"",if(or(COUNTIFS('Data tổng'!$I:$I,$I588)&gt;1,COUNTIFS('Data tổng'!$H:$H,$H588)&gt;1),""Trùng ""&amp;FILTER('Data tổng'!$B:$B,'Data tổng'!$I:$I=$I588,'Data tổng'!$B:$B&lt;&gt;$B588),""ok""))"),"ok")</f>
        <v>ok</v>
      </c>
      <c r="M1669" s="147" t="s">
        <v>40</v>
      </c>
      <c r="N1669" s="82" t="s">
        <v>243</v>
      </c>
      <c r="O1669" s="82"/>
      <c r="P1669" s="82"/>
      <c r="Q1669" s="82"/>
      <c r="R1669" s="82"/>
      <c r="S1669" s="82"/>
      <c r="T1669" s="82"/>
      <c r="U1669" s="153" t="s">
        <v>6241</v>
      </c>
      <c r="V1669" s="154"/>
      <c r="W1669" s="82"/>
      <c r="X1669" s="155"/>
      <c r="Y1669" s="160"/>
      <c r="Z1669" s="82"/>
      <c r="AA1669" s="82"/>
      <c r="AB1669" s="82"/>
      <c r="AC1669" s="82"/>
      <c r="AD1669" s="82"/>
      <c r="AE1669" s="82"/>
      <c r="AF1669" s="82"/>
      <c r="AG1669" s="82"/>
    </row>
    <row r="1670" spans="1:33" ht="25" hidden="1">
      <c r="A1670" s="265">
        <v>44677</v>
      </c>
      <c r="B1670" s="82" t="s">
        <v>4070</v>
      </c>
      <c r="C1670" s="82" t="s">
        <v>155</v>
      </c>
      <c r="D1670" s="82" t="s">
        <v>417</v>
      </c>
      <c r="E1670" s="82"/>
      <c r="F1670" s="276" t="str">
        <f t="shared" ref="F1670:F1672" si="56">IF(G1670="","",IF(AE1670="Yes", "Đã onboard", IF(AE1670="No", "Không onboard", IF(AC1670="Yes", "Đồng ý offer", IF(AC1670="Consider", "Cân nhắc offer",IF(AC1670="No", "Từ chối offer", IF(AA1670="Pass", "Pass Phỏng vấn", IF(AA1670="Fail", "Fail Phỏng vấn", IF(AA1670="Cancel", "Hủy Phỏng vấn", IF(AA1670="Reject", "Từ chối Phỏng vấn", IF(AA1670="Consider", "Cân nhắc KQ PV", IF(AND(X1670&lt;&gt;"",AA1670="",W1670="Pass"), "Có lịch PV",IF(W1670="Pass","Pass CV",IF(W1670="Fail","Fail CV",IF(W1670="Reject","Từ chối ứng tuyển", IF(W1670="Consider","Cân nhắc CV","Đã nhận được CV"))))))))))))))))</f>
        <v>Đã nhận được CV</v>
      </c>
      <c r="G1670" s="147" t="s">
        <v>6242</v>
      </c>
      <c r="H1670" s="208">
        <v>986790524</v>
      </c>
      <c r="I1670" s="141" t="s">
        <v>6243</v>
      </c>
      <c r="J1670" s="160"/>
      <c r="K1670" s="232" t="s">
        <v>6244</v>
      </c>
      <c r="L1670" s="256" t="str">
        <f ca="1">IFERROR(__xludf.DUMMYFUNCTION("if(or(countifs($H$3:H589,H589)&gt;1, countifs($I$3:I589,I589)&gt;1),""Trùng"",if(or(COUNTIFS('Data tổng'!$I:$I,$I589)&gt;1,COUNTIFS('Data tổng'!$H:$H,$H589)&gt;1),""Trùng ""&amp;FILTER('Data tổng'!$B:$B,'Data tổng'!$I:$I=$I589,'Data tổng'!$B:$B&lt;&gt;$B589),""ok""))"),"ok")</f>
        <v>ok</v>
      </c>
      <c r="M1670" s="147" t="s">
        <v>40</v>
      </c>
      <c r="N1670" s="82" t="s">
        <v>243</v>
      </c>
      <c r="O1670" s="82"/>
      <c r="P1670" s="82"/>
      <c r="Q1670" s="82"/>
      <c r="R1670" s="82"/>
      <c r="S1670" s="82"/>
      <c r="T1670" s="82"/>
      <c r="U1670" s="153"/>
      <c r="V1670" s="154"/>
      <c r="W1670" s="82"/>
      <c r="X1670" s="155"/>
      <c r="Y1670" s="160"/>
      <c r="Z1670" s="82"/>
      <c r="AA1670" s="82"/>
      <c r="AB1670" s="82"/>
      <c r="AC1670" s="82"/>
      <c r="AD1670" s="82"/>
      <c r="AE1670" s="82"/>
      <c r="AF1670" s="82"/>
      <c r="AG1670" s="82"/>
    </row>
    <row r="1671" spans="1:33" ht="151" hidden="1">
      <c r="A1671" s="265">
        <v>44677</v>
      </c>
      <c r="B1671" s="82" t="s">
        <v>4070</v>
      </c>
      <c r="C1671" s="82" t="s">
        <v>78</v>
      </c>
      <c r="D1671" s="82" t="s">
        <v>79</v>
      </c>
      <c r="E1671" s="82"/>
      <c r="F1671" s="276" t="str">
        <f t="shared" si="56"/>
        <v>Có lịch PV</v>
      </c>
      <c r="G1671" s="147" t="s">
        <v>6245</v>
      </c>
      <c r="H1671" s="208">
        <v>334088718</v>
      </c>
      <c r="I1671" s="141" t="s">
        <v>6246</v>
      </c>
      <c r="J1671" s="160"/>
      <c r="K1671" s="232" t="s">
        <v>6247</v>
      </c>
      <c r="L1671" s="281" t="str">
        <f ca="1">IFERROR(__xludf.DUMMYFUNCTION("if(or(countifs($H$3:H590,H590)&gt;1, countifs($I$3:I590,I590)&gt;1),""Trùng"",if(or(COUNTIFS('Data tổng'!$I:$I,$I590)&gt;1,COUNTIFS('Data tổng'!$H:$H,$H590)&gt;1),""Trùng ""&amp;FILTER('Data tổng'!$B:$B,'Data tổng'!$I:$I=$I590,'Data tổng'!$B:$B&lt;&gt;$B590),""ok""))"),"ok")</f>
        <v>ok</v>
      </c>
      <c r="M1671" s="147" t="s">
        <v>112</v>
      </c>
      <c r="N1671" s="301" t="s">
        <v>6248</v>
      </c>
      <c r="O1671" s="82"/>
      <c r="P1671" s="82"/>
      <c r="Q1671" s="82"/>
      <c r="R1671" s="82"/>
      <c r="S1671" s="82"/>
      <c r="T1671" s="82"/>
      <c r="U1671" s="237" t="s">
        <v>6249</v>
      </c>
      <c r="V1671" s="154"/>
      <c r="W1671" s="82" t="s">
        <v>57</v>
      </c>
      <c r="X1671" s="155">
        <v>44679</v>
      </c>
      <c r="Y1671" s="156">
        <v>0.41666666666666669</v>
      </c>
      <c r="Z1671" s="82" t="s">
        <v>6250</v>
      </c>
      <c r="AA1671" s="82"/>
      <c r="AB1671" s="82"/>
      <c r="AC1671" s="82"/>
      <c r="AD1671" s="82"/>
      <c r="AE1671" s="82"/>
      <c r="AF1671" s="82"/>
      <c r="AG1671" s="82"/>
    </row>
    <row r="1672" spans="1:33" ht="409.5" hidden="1">
      <c r="A1672" s="284">
        <v>44677</v>
      </c>
      <c r="B1672" s="187" t="s">
        <v>4070</v>
      </c>
      <c r="C1672" s="187" t="s">
        <v>456</v>
      </c>
      <c r="D1672" s="187" t="s">
        <v>417</v>
      </c>
      <c r="E1672" s="187"/>
      <c r="F1672" s="276" t="str">
        <f t="shared" si="56"/>
        <v>Đã nhận được CV</v>
      </c>
      <c r="G1672" s="188" t="s">
        <v>6251</v>
      </c>
      <c r="H1672" s="277">
        <v>979138219</v>
      </c>
      <c r="I1672" s="302" t="s">
        <v>6252</v>
      </c>
      <c r="J1672" s="191"/>
      <c r="K1672" s="244" t="s">
        <v>6253</v>
      </c>
      <c r="L1672" s="281" t="str">
        <f ca="1">IFERROR(__xludf.DUMMYFUNCTION("if(or(countifs($H$3:H591,H591)&gt;1, countifs($I$3:I591,I591)&gt;1),""Trùng"",if(or(COUNTIFS('Data tổng'!$I:$I,$I591)&gt;1,COUNTIFS('Data tổng'!$H:$H,$H591)&gt;1),""Trùng ""&amp;FILTER('Data tổng'!$B:$B,'Data tổng'!$I:$I=$I591,'Data tổng'!$B:$B&lt;&gt;$B591),""ok""))"),"ok")</f>
        <v>ok</v>
      </c>
      <c r="M1672" s="188" t="s">
        <v>83</v>
      </c>
      <c r="N1672" s="187" t="s">
        <v>84</v>
      </c>
      <c r="O1672" s="187"/>
      <c r="P1672" s="187"/>
      <c r="Q1672" s="187"/>
      <c r="R1672" s="187"/>
      <c r="S1672" s="187"/>
      <c r="T1672" s="187"/>
      <c r="U1672" s="226" t="s">
        <v>6254</v>
      </c>
      <c r="V1672" s="194"/>
      <c r="W1672" s="187"/>
      <c r="X1672" s="227"/>
      <c r="Y1672" s="191"/>
      <c r="Z1672" s="187"/>
      <c r="AA1672" s="187"/>
      <c r="AB1672" s="187"/>
      <c r="AC1672" s="187"/>
      <c r="AD1672" s="187"/>
      <c r="AE1672" s="187"/>
      <c r="AF1672" s="187"/>
      <c r="AG1672" s="187"/>
    </row>
    <row r="1673" spans="1:33" ht="188.5" hidden="1">
      <c r="A1673" s="15">
        <v>44487</v>
      </c>
      <c r="B1673" s="16" t="s">
        <v>6255</v>
      </c>
      <c r="C1673" s="16" t="s">
        <v>155</v>
      </c>
      <c r="D1673" s="16" t="s">
        <v>35</v>
      </c>
      <c r="E1673" s="16" t="s">
        <v>48</v>
      </c>
      <c r="F1673" s="17" t="str">
        <f t="shared" ref="F1673:F1678" si="57">IF(G1673="","",IF(AE1673="Yes", "Đã onboard", IF(AE1673="No", "Không onboard", IF(AC1673="Yes", "Đồng ý offer", IF(AC1673="Consider", "Cân nhắc offer",IF(AC1673="No", "Từ chối offer", IF(AA1673="Pass", "Pass Phỏng vấn", IF(AA1673="Fail", "Fail Phỏng vấn", IF(AA1673="Cancel", "Hủy Phỏng vấn", IF(AA1673="Reject", "Từ chối Phỏng vấn", IF(AA1673="Consider", "Cân nhắc KQ PV", IF(AND(X1673&lt;&gt;"",AA1673="",W1673="Pass"), "Có lịch PV",IF(W1673="Pass","Pass CV",IF(W1673="Fail","Fail CV",IF(W1673="Reject","Từ chối ứng tuyển", IF(W1673="Consider","Cân nhắc CV","Đã nhận được CV"))))))))))))))))</f>
        <v>Từ chối Phỏng vấn</v>
      </c>
      <c r="G1673" s="45" t="s">
        <v>6256</v>
      </c>
      <c r="H1673" s="303" t="s">
        <v>6257</v>
      </c>
      <c r="I1673" s="45" t="s">
        <v>6258</v>
      </c>
      <c r="J1673" s="304">
        <v>1999</v>
      </c>
      <c r="K1673" s="140" t="s">
        <v>6259</v>
      </c>
      <c r="L1673" s="21" t="str">
        <f ca="1">IFERROR(__xludf.DUMMYFUNCTION("if(or(countifs($H$3:H4,H4)&gt;1, countifs($I$3:I4,I4)&gt;1),""Trùng"",if(or(COUNTIFS('Data tổng'!$I:$I,$I4)&gt;1,COUNTIFS('Data tổng'!$H:$H,$H4)&gt;1),""Trùng ""&amp;FILTER('Data tổng'!$B:$B,'Data tổng'!$I:$I=$I4,'Data tổng'!$B:$B&lt;&gt;$B4),""ok""))"),"ok")</f>
        <v>ok</v>
      </c>
      <c r="M1673" s="16" t="s">
        <v>149</v>
      </c>
      <c r="N1673" s="16" t="s">
        <v>150</v>
      </c>
      <c r="O1673" s="16" t="s">
        <v>85</v>
      </c>
      <c r="P1673" s="16"/>
      <c r="Q1673" s="16" t="s">
        <v>284</v>
      </c>
      <c r="R1673" s="16"/>
      <c r="T1673" s="16" t="s">
        <v>55</v>
      </c>
      <c r="U1673" s="305" t="s">
        <v>6260</v>
      </c>
      <c r="V1673" s="23">
        <v>44488</v>
      </c>
      <c r="W1673" s="24" t="s">
        <v>57</v>
      </c>
      <c r="X1673" s="25">
        <v>44491</v>
      </c>
      <c r="Y1673" s="33">
        <v>0.58333333333333337</v>
      </c>
      <c r="Z1673" s="26" t="s">
        <v>2373</v>
      </c>
      <c r="AA1673" s="26" t="s">
        <v>58</v>
      </c>
      <c r="AB1673" s="27"/>
      <c r="AC1673" s="27"/>
      <c r="AD1673" s="28"/>
      <c r="AE1673" s="29"/>
      <c r="AF1673" s="29"/>
      <c r="AG1673" s="29"/>
    </row>
    <row r="1674" spans="1:33" ht="26" hidden="1">
      <c r="A1674" s="15">
        <v>44487</v>
      </c>
      <c r="B1674" s="16" t="s">
        <v>6255</v>
      </c>
      <c r="C1674" s="16" t="s">
        <v>78</v>
      </c>
      <c r="D1674" s="16" t="s">
        <v>417</v>
      </c>
      <c r="E1674" s="16" t="s">
        <v>48</v>
      </c>
      <c r="F1674" s="17" t="str">
        <f t="shared" si="57"/>
        <v>Đã nhận được CV</v>
      </c>
      <c r="G1674" s="45" t="s">
        <v>6261</v>
      </c>
      <c r="H1674" s="303" t="s">
        <v>6262</v>
      </c>
      <c r="I1674" s="45" t="s">
        <v>6263</v>
      </c>
      <c r="J1674" s="304">
        <v>1994</v>
      </c>
      <c r="K1674" s="140" t="s">
        <v>6264</v>
      </c>
      <c r="L1674" s="21" t="str">
        <f ca="1">IFERROR(__xludf.DUMMYFUNCTION("if(or(countifs($H$3:H4,H4)&gt;1, countifs($I$3:I4,I4)&gt;1),""Trùng"",if(or(COUNTIFS('Data tổng'!$I:$I,$I4)&gt;1,COUNTIFS('Data tổng'!$H:$H,$H4)&gt;1),""Trùng ""&amp;FILTER('Data tổng'!$B:$B,'Data tổng'!$I:$I=$I4,'Data tổng'!$B:$B&lt;&gt;$B4),""ok""))"),"ok")</f>
        <v>ok</v>
      </c>
      <c r="M1674" s="16" t="s">
        <v>40</v>
      </c>
      <c r="N1674" s="16"/>
      <c r="O1674" s="16"/>
      <c r="P1674" s="16"/>
      <c r="Q1674" s="16"/>
      <c r="R1674" s="16"/>
      <c r="S1674" s="31"/>
      <c r="T1674" s="16"/>
      <c r="U1674" s="21"/>
      <c r="V1674" s="23"/>
      <c r="W1674" s="24"/>
      <c r="X1674" s="25"/>
      <c r="Y1674" s="33"/>
      <c r="Z1674" s="26"/>
      <c r="AA1674" s="26"/>
      <c r="AB1674" s="34"/>
      <c r="AC1674" s="27"/>
      <c r="AD1674" s="28"/>
      <c r="AE1674" s="29"/>
      <c r="AF1674" s="29"/>
      <c r="AG1674" s="29"/>
    </row>
    <row r="1675" spans="1:33" ht="26" hidden="1">
      <c r="A1675" s="15">
        <v>44487</v>
      </c>
      <c r="B1675" s="16" t="s">
        <v>6255</v>
      </c>
      <c r="C1675" s="16" t="s">
        <v>78</v>
      </c>
      <c r="D1675" s="16" t="s">
        <v>417</v>
      </c>
      <c r="E1675" s="16" t="s">
        <v>48</v>
      </c>
      <c r="F1675" s="17" t="str">
        <f t="shared" si="57"/>
        <v>Đã nhận được CV</v>
      </c>
      <c r="G1675" s="45" t="s">
        <v>6265</v>
      </c>
      <c r="H1675" s="303" t="s">
        <v>6266</v>
      </c>
      <c r="I1675" s="45" t="s">
        <v>6267</v>
      </c>
      <c r="J1675" s="304">
        <v>1991</v>
      </c>
      <c r="K1675" s="140" t="s">
        <v>6268</v>
      </c>
      <c r="L1675" s="21" t="str">
        <f ca="1">IFERROR(__xludf.DUMMYFUNCTION("if(or(countifs($H$3:H5,H5)&gt;1, countifs($I$3:I5,I5)&gt;1),""Trùng"",if(or(COUNTIFS('Data tổng'!$I:$I,$I5)&gt;1,COUNTIFS('Data tổng'!$H:$H,$H5)&gt;1),""Trùng ""&amp;FILTER('Data tổng'!$B:$B,'Data tổng'!$I:$I=$I5,'Data tổng'!$B:$B&lt;&gt;$B5),""ok""))"),"ok")</f>
        <v>ok</v>
      </c>
      <c r="M1675" s="16" t="s">
        <v>40</v>
      </c>
      <c r="N1675" s="16"/>
      <c r="O1675" s="16"/>
      <c r="P1675" s="16"/>
      <c r="Q1675" s="16"/>
      <c r="R1675" s="16"/>
      <c r="S1675" s="31"/>
      <c r="T1675" s="16"/>
      <c r="U1675" s="21"/>
      <c r="V1675" s="23"/>
      <c r="W1675" s="24"/>
      <c r="X1675" s="25"/>
      <c r="Y1675" s="33"/>
      <c r="Z1675" s="26"/>
      <c r="AA1675" s="26"/>
      <c r="AB1675" s="34"/>
      <c r="AC1675" s="27"/>
      <c r="AD1675" s="28"/>
      <c r="AE1675" s="29"/>
      <c r="AF1675" s="29"/>
      <c r="AG1675" s="35"/>
    </row>
    <row r="1676" spans="1:33" ht="26" hidden="1">
      <c r="A1676" s="15">
        <v>44487</v>
      </c>
      <c r="B1676" s="16" t="s">
        <v>6255</v>
      </c>
      <c r="C1676" s="16" t="s">
        <v>163</v>
      </c>
      <c r="D1676" s="16" t="s">
        <v>79</v>
      </c>
      <c r="E1676" s="16" t="s">
        <v>48</v>
      </c>
      <c r="F1676" s="17" t="str">
        <f t="shared" si="57"/>
        <v>Đã nhận được CV</v>
      </c>
      <c r="G1676" s="45" t="s">
        <v>6269</v>
      </c>
      <c r="H1676" s="303" t="s">
        <v>6270</v>
      </c>
      <c r="I1676" s="45" t="s">
        <v>6271</v>
      </c>
      <c r="J1676" s="306">
        <v>35108</v>
      </c>
      <c r="K1676" s="140" t="s">
        <v>6272</v>
      </c>
      <c r="L1676" s="21" t="str">
        <f ca="1">IFERROR(__xludf.DUMMYFUNCTION("if(or(countifs($H$3:H6,H6)&gt;1, countifs($I$3:I6,I6)&gt;1),""Trùng"",if(or(COUNTIFS('Data tổng'!$I:$I,$I6)&gt;1,COUNTIFS('Data tổng'!$H:$H,$H6)&gt;1),""Trùng ""&amp;FILTER('Data tổng'!$B:$B,'Data tổng'!$I:$I=$I6,'Data tổng'!$B:$B&lt;&gt;$B6),""ok""))"),"ok")</f>
        <v>ok</v>
      </c>
      <c r="M1676" s="16" t="s">
        <v>40</v>
      </c>
      <c r="N1676" s="16"/>
      <c r="O1676" s="16"/>
      <c r="P1676" s="16"/>
      <c r="Q1676" s="16" t="s">
        <v>191</v>
      </c>
      <c r="R1676" s="16" t="s">
        <v>197</v>
      </c>
      <c r="S1676" s="31"/>
      <c r="T1676" s="16"/>
      <c r="U1676" s="21"/>
      <c r="V1676" s="23"/>
      <c r="W1676" s="24"/>
      <c r="X1676" s="25"/>
      <c r="Y1676" s="26"/>
      <c r="Z1676" s="26"/>
      <c r="AA1676" s="26"/>
      <c r="AB1676" s="27"/>
      <c r="AC1676" s="27"/>
      <c r="AD1676" s="28"/>
      <c r="AE1676" s="29"/>
      <c r="AF1676" s="29"/>
      <c r="AG1676" s="29"/>
    </row>
    <row r="1677" spans="1:33" ht="163.5" hidden="1">
      <c r="A1677" s="15">
        <v>44487</v>
      </c>
      <c r="B1677" s="16" t="s">
        <v>6255</v>
      </c>
      <c r="C1677" s="16" t="s">
        <v>155</v>
      </c>
      <c r="D1677" s="16" t="s">
        <v>79</v>
      </c>
      <c r="E1677" s="16" t="s">
        <v>48</v>
      </c>
      <c r="F1677" s="17" t="str">
        <f t="shared" si="57"/>
        <v>Fail Phỏng vấn</v>
      </c>
      <c r="G1677" s="56" t="s">
        <v>6273</v>
      </c>
      <c r="H1677" s="303" t="s">
        <v>6274</v>
      </c>
      <c r="I1677" s="56" t="s">
        <v>6275</v>
      </c>
      <c r="J1677" s="306">
        <v>35743</v>
      </c>
      <c r="K1677" s="117" t="s">
        <v>6276</v>
      </c>
      <c r="L1677" s="21" t="str">
        <f ca="1">IFERROR(__xludf.DUMMYFUNCTION("if(or(countifs($H$3:H7,H7)&gt;1, countifs($I$3:I7,I7)&gt;1),""Trùng"",if(or(COUNTIFS('Data tổng'!$I:$I,$I7)&gt;1,COUNTIFS('Data tổng'!$H:$H,$H7)&gt;1),""Trùng ""&amp;FILTER('Data tổng'!$B:$B,'Data tổng'!$I:$I=$I7,'Data tổng'!$B:$B&lt;&gt;$B7),""ok""))"),"ok")</f>
        <v>ok</v>
      </c>
      <c r="M1677" s="16" t="s">
        <v>149</v>
      </c>
      <c r="N1677" s="16" t="s">
        <v>150</v>
      </c>
      <c r="O1677" s="16"/>
      <c r="P1677" s="16"/>
      <c r="Q1677" s="16" t="s">
        <v>207</v>
      </c>
      <c r="R1677" s="16"/>
      <c r="S1677" s="31"/>
      <c r="T1677" s="16" t="s">
        <v>87</v>
      </c>
      <c r="U1677" s="21" t="s">
        <v>6277</v>
      </c>
      <c r="V1677" s="23">
        <v>44488</v>
      </c>
      <c r="W1677" s="24" t="s">
        <v>57</v>
      </c>
      <c r="X1677" s="25">
        <v>44490</v>
      </c>
      <c r="Y1677" s="33">
        <v>0.72916666666666663</v>
      </c>
      <c r="Z1677" s="26" t="s">
        <v>2403</v>
      </c>
      <c r="AA1677" s="26" t="s">
        <v>47</v>
      </c>
      <c r="AB1677" s="39"/>
      <c r="AC1677" s="27"/>
      <c r="AD1677" s="28"/>
      <c r="AE1677" s="29"/>
      <c r="AF1677" s="29"/>
      <c r="AG1677" s="35"/>
    </row>
    <row r="1678" spans="1:33" ht="226" hidden="1">
      <c r="A1678" s="15">
        <v>44488</v>
      </c>
      <c r="B1678" s="16" t="s">
        <v>6255</v>
      </c>
      <c r="C1678" s="16" t="s">
        <v>263</v>
      </c>
      <c r="D1678" s="16" t="s">
        <v>417</v>
      </c>
      <c r="E1678" s="16" t="s">
        <v>48</v>
      </c>
      <c r="F1678" s="17" t="str">
        <f t="shared" si="57"/>
        <v>Từ chối offer</v>
      </c>
      <c r="G1678" s="16" t="s">
        <v>6278</v>
      </c>
      <c r="H1678" s="307" t="s">
        <v>6279</v>
      </c>
      <c r="I1678" s="86" t="s">
        <v>6280</v>
      </c>
      <c r="J1678" s="308" t="s">
        <v>6281</v>
      </c>
      <c r="K1678" s="309" t="s">
        <v>6282</v>
      </c>
      <c r="L1678" s="21" t="str">
        <f ca="1">IFERROR(__xludf.DUMMYFUNCTION("if(or(countifs($H$3:H8,H8)&gt;1, countifs($I$3:I8,I8)&gt;1),""Trùng"",if(or(COUNTIFS('Data tổng'!$I:$I,$I8)&gt;1,COUNTIFS('Data tổng'!$H:$H,$H8)&gt;1),""Trùng ""&amp;FILTER('Data tổng'!$B:$B,'Data tổng'!$I:$I=$I8,'Data tổng'!$B:$B&lt;&gt;$B8),""ok""))"),"ok")</f>
        <v>ok</v>
      </c>
      <c r="M1678" s="16" t="s">
        <v>40</v>
      </c>
      <c r="N1678" s="16"/>
      <c r="O1678" s="16"/>
      <c r="P1678" s="16"/>
      <c r="Q1678" s="16" t="s">
        <v>44</v>
      </c>
      <c r="R1678" s="16"/>
      <c r="T1678" s="16" t="s">
        <v>87</v>
      </c>
      <c r="U1678" s="21" t="s">
        <v>6283</v>
      </c>
      <c r="V1678" s="23">
        <v>44489</v>
      </c>
      <c r="W1678" s="24" t="s">
        <v>57</v>
      </c>
      <c r="X1678" s="25">
        <v>44494</v>
      </c>
      <c r="Y1678" s="33">
        <v>0.72916666666666663</v>
      </c>
      <c r="Z1678" s="26" t="s">
        <v>160</v>
      </c>
      <c r="AA1678" s="26" t="s">
        <v>57</v>
      </c>
      <c r="AB1678" s="39">
        <v>44497</v>
      </c>
      <c r="AC1678" s="27" t="s">
        <v>128</v>
      </c>
      <c r="AD1678" s="28"/>
      <c r="AE1678" s="29"/>
      <c r="AF1678" s="29"/>
      <c r="AG1678" s="29" t="s">
        <v>6284</v>
      </c>
    </row>
    <row r="1679" spans="1:33" ht="63.5" hidden="1">
      <c r="A1679" s="15">
        <v>44488</v>
      </c>
      <c r="B1679" s="16" t="s">
        <v>6255</v>
      </c>
      <c r="C1679" s="16" t="s">
        <v>155</v>
      </c>
      <c r="D1679" s="16" t="s">
        <v>457</v>
      </c>
      <c r="E1679" s="16" t="s">
        <v>48</v>
      </c>
      <c r="F1679" s="17" t="str">
        <f>IF(G1679="","",IF(AE1679="Yes", "Đã onboard", IF(AE1679="No", "Không onboard", IF(AC1679="Yes", "Đồng ý offer", IF(AC1679="Consider", "Cân nhắc offer",IF(AC1679="No", "Từ chối offer", IF(AA1679="Pass", "Pass Phỏng vấn", IF(AA1679="Fail", "Fail Phỏng vấn", IF(AA1679="Cancel", "Hủy Phỏng vấn", IF(AA1679="Reject", "Từ chối Phỏng vấn", IF(AA1679="Consider", "Cân nhắc KQ PV", IF(AND(O1679&lt;&gt;"",AA1679="",W1679="Pass"), "Có lịch PV",IF(W1679="Pass","Pass CV",IF(W1679="Fail","Fail CV",IF(W1679="Reject","Từ chối ứng tuyển", IF(W1679="Consider","Cân nhắc CV","Đã nhận được CV"))))))))))))))))</f>
        <v>Đã nhận được CV</v>
      </c>
      <c r="G1679" s="16" t="s">
        <v>6285</v>
      </c>
      <c r="H1679" s="136" t="s">
        <v>6286</v>
      </c>
      <c r="I1679" s="86" t="s">
        <v>6287</v>
      </c>
      <c r="J1679" s="307" t="s">
        <v>6288</v>
      </c>
      <c r="K1679" s="309" t="s">
        <v>6289</v>
      </c>
      <c r="L1679" s="21" t="str">
        <f ca="1">IFERROR(__xludf.DUMMYFUNCTION("if(or(countifs($H$3:H9,H9)&gt;1, countifs($I$3:I9,I9)&gt;1),""Trùng"",if(or(COUNTIFS('Data tổng'!$I:$I,$I9)&gt;1,COUNTIFS('Data tổng'!$H:$H,$H9)&gt;1),""Trùng ""&amp;FILTER('Data tổng'!$B:$B,'Data tổng'!$I:$I=$I9,'Data tổng'!$B:$B&lt;&gt;$B9),""ok""))"),"ok")</f>
        <v>ok</v>
      </c>
      <c r="M1679" s="16" t="s">
        <v>40</v>
      </c>
      <c r="N1679" s="16"/>
      <c r="O1679" s="16"/>
      <c r="P1679" s="16"/>
      <c r="Q1679" s="16" t="s">
        <v>284</v>
      </c>
      <c r="R1679" s="16"/>
      <c r="T1679" s="16"/>
      <c r="U1679" s="21" t="s">
        <v>6290</v>
      </c>
      <c r="V1679" s="23"/>
      <c r="W1679" s="24" t="s">
        <v>731</v>
      </c>
      <c r="X1679" s="25"/>
      <c r="Y1679" s="33"/>
      <c r="Z1679" s="26"/>
      <c r="AA1679" s="26"/>
      <c r="AB1679" s="39"/>
      <c r="AC1679" s="27"/>
      <c r="AD1679" s="28"/>
      <c r="AE1679" s="29"/>
      <c r="AF1679" s="29"/>
      <c r="AG1679" s="29"/>
    </row>
    <row r="1680" spans="1:33" ht="263.5" hidden="1">
      <c r="A1680" s="15">
        <v>44489</v>
      </c>
      <c r="B1680" s="16" t="s">
        <v>6255</v>
      </c>
      <c r="C1680" s="16" t="s">
        <v>155</v>
      </c>
      <c r="D1680" s="16" t="s">
        <v>79</v>
      </c>
      <c r="E1680" s="16" t="s">
        <v>48</v>
      </c>
      <c r="F1680" s="17" t="str">
        <f t="shared" ref="F1680:F1710" si="58">IF(G1680="","",IF(AE1680="Yes", "Đã onboard", IF(AE1680="No", "Không onboard", IF(AC1680="Yes", "Đồng ý offer", IF(AC1680="Consider", "Cân nhắc offer",IF(AC1680="No", "Từ chối offer", IF(AA1680="Pass", "Pass Phỏng vấn", IF(AA1680="Fail", "Fail Phỏng vấn", IF(AA1680="Cancel", "Hủy Phỏng vấn", IF(AA1680="Reject", "Từ chối Phỏng vấn", IF(AA1680="Consider", "Cân nhắc KQ PV", IF(AND(X1680&lt;&gt;"",AA1680="",W1680="Pass"), "Có lịch PV",IF(W1680="Pass","Pass CV",IF(W1680="Fail","Fail CV",IF(W1680="Reject","Từ chối ứng tuyển", IF(W1680="Consider","Cân nhắc CV","Đã nhận được CV"))))))))))))))))</f>
        <v>Fail Phỏng vấn</v>
      </c>
      <c r="G1680" s="16" t="s">
        <v>6291</v>
      </c>
      <c r="H1680" s="310" t="s">
        <v>6292</v>
      </c>
      <c r="I1680" s="16" t="s">
        <v>6293</v>
      </c>
      <c r="J1680" s="311" t="s">
        <v>6294</v>
      </c>
      <c r="K1680" s="20" t="s">
        <v>6295</v>
      </c>
      <c r="L1680" s="21" t="str">
        <f ca="1">IFERROR(__xludf.DUMMYFUNCTION("if(or(countifs($H$3:H10,H10)&gt;1, countifs($I$3:I10,I10)&gt;1),""Trùng"",if(or(COUNTIFS('Data tổng'!$I:$I,$I10)&gt;1,COUNTIFS('Data tổng'!$H:$H,$H10)&gt;1),""Trùng ""&amp;FILTER('Data tổng'!$B:$B,'Data tổng'!$I:$I=$I10,'Data tổng'!$B:$B&lt;&gt;$B10),""ok""))"),"ok")</f>
        <v>ok</v>
      </c>
      <c r="M1680" s="16" t="s">
        <v>40</v>
      </c>
      <c r="N1680" s="16"/>
      <c r="O1680" s="16"/>
      <c r="P1680" s="16"/>
      <c r="Q1680" s="16" t="s">
        <v>284</v>
      </c>
      <c r="R1680" s="16"/>
      <c r="T1680" s="16" t="s">
        <v>87</v>
      </c>
      <c r="U1680" s="21" t="s">
        <v>6296</v>
      </c>
      <c r="V1680" s="23">
        <v>44489</v>
      </c>
      <c r="W1680" s="24" t="s">
        <v>57</v>
      </c>
      <c r="X1680" s="25">
        <v>44491</v>
      </c>
      <c r="Y1680" s="33">
        <v>0.66666666666666663</v>
      </c>
      <c r="Z1680" s="26" t="s">
        <v>2373</v>
      </c>
      <c r="AA1680" s="26" t="s">
        <v>47</v>
      </c>
      <c r="AB1680" s="27"/>
      <c r="AC1680" s="27"/>
      <c r="AD1680" s="28"/>
      <c r="AE1680" s="29"/>
      <c r="AF1680" s="29"/>
      <c r="AG1680" s="29"/>
    </row>
    <row r="1681" spans="1:33" ht="38.5" hidden="1">
      <c r="A1681" s="15">
        <v>44490</v>
      </c>
      <c r="B1681" s="16" t="s">
        <v>6255</v>
      </c>
      <c r="C1681" s="16" t="s">
        <v>155</v>
      </c>
      <c r="D1681" s="16" t="s">
        <v>417</v>
      </c>
      <c r="E1681" s="16" t="s">
        <v>48</v>
      </c>
      <c r="F1681" s="17" t="str">
        <f t="shared" si="58"/>
        <v>Fail Phỏng vấn</v>
      </c>
      <c r="G1681" s="16" t="s">
        <v>6297</v>
      </c>
      <c r="H1681" s="312" t="s">
        <v>6298</v>
      </c>
      <c r="I1681" s="16" t="s">
        <v>6299</v>
      </c>
      <c r="J1681" s="311" t="s">
        <v>6300</v>
      </c>
      <c r="K1681" s="20" t="s">
        <v>6301</v>
      </c>
      <c r="L1681" s="21" t="str">
        <f ca="1">IFERROR(__xludf.DUMMYFUNCTION("if(or(countifs($H$3:H11,H11)&gt;1, countifs($I$3:I11,I11)&gt;1),""Trùng"",if(or(COUNTIFS('Data tổng'!$I:$I,$I11)&gt;1,COUNTIFS('Data tổng'!$H:$H,$H11)&gt;1),""Trùng ""&amp;FILTER('Data tổng'!$B:$B,'Data tổng'!$I:$I=$I11,'Data tổng'!$B:$B&lt;&gt;$B11),""ok""))"),"ok")</f>
        <v>ok</v>
      </c>
      <c r="M1681" s="16" t="s">
        <v>149</v>
      </c>
      <c r="N1681" s="16" t="s">
        <v>150</v>
      </c>
      <c r="O1681" s="16"/>
      <c r="P1681" s="16"/>
      <c r="Q1681" s="16" t="s">
        <v>284</v>
      </c>
      <c r="R1681" s="16"/>
      <c r="T1681" s="16"/>
      <c r="U1681" s="21"/>
      <c r="V1681" s="23">
        <v>44490</v>
      </c>
      <c r="W1681" s="24" t="s">
        <v>57</v>
      </c>
      <c r="X1681" s="25">
        <v>44491</v>
      </c>
      <c r="Y1681" s="33">
        <v>0.66666666666666663</v>
      </c>
      <c r="Z1681" s="26" t="s">
        <v>2373</v>
      </c>
      <c r="AA1681" s="26" t="s">
        <v>47</v>
      </c>
      <c r="AB1681" s="34"/>
      <c r="AC1681" s="27"/>
      <c r="AD1681" s="28"/>
      <c r="AE1681" s="29"/>
      <c r="AF1681" s="29"/>
      <c r="AG1681" s="35"/>
    </row>
    <row r="1682" spans="1:33" hidden="1">
      <c r="A1682" s="15">
        <v>44490</v>
      </c>
      <c r="B1682" s="16" t="s">
        <v>6255</v>
      </c>
      <c r="C1682" s="16" t="s">
        <v>155</v>
      </c>
      <c r="D1682" s="16" t="s">
        <v>417</v>
      </c>
      <c r="E1682" s="16" t="s">
        <v>48</v>
      </c>
      <c r="F1682" s="17" t="str">
        <f t="shared" si="58"/>
        <v>Fail CV</v>
      </c>
      <c r="G1682" s="16" t="s">
        <v>6302</v>
      </c>
      <c r="H1682" s="312" t="s">
        <v>6303</v>
      </c>
      <c r="I1682" s="16" t="s">
        <v>6304</v>
      </c>
      <c r="J1682" s="311" t="s">
        <v>6305</v>
      </c>
      <c r="K1682" s="20" t="s">
        <v>6306</v>
      </c>
      <c r="L1682" s="21" t="str">
        <f ca="1">IFERROR(__xludf.DUMMYFUNCTION("if(or(countifs($H$3:H12,H12)&gt;1, countifs($I$3:I12,I12)&gt;1),""Trùng"",if(or(COUNTIFS('Data tổng'!$I:$I,$I12)&gt;1,COUNTIFS('Data tổng'!$H:$H,$H12)&gt;1),""Trùng ""&amp;FILTER('Data tổng'!$B:$B,'Data tổng'!$I:$I=$I12,'Data tổng'!$B:$B&lt;&gt;$B12),""ok""))"),"ok")</f>
        <v>ok</v>
      </c>
      <c r="M1682" s="16" t="s">
        <v>40</v>
      </c>
      <c r="N1682" s="16"/>
      <c r="O1682" s="16"/>
      <c r="P1682" s="16"/>
      <c r="Q1682" s="16" t="s">
        <v>207</v>
      </c>
      <c r="R1682" s="16"/>
      <c r="T1682" s="16" t="s">
        <v>100</v>
      </c>
      <c r="U1682" s="21"/>
      <c r="V1682" s="23">
        <v>44490</v>
      </c>
      <c r="W1682" s="24" t="s">
        <v>47</v>
      </c>
      <c r="X1682" s="25"/>
      <c r="Y1682" s="26"/>
      <c r="Z1682" s="26"/>
      <c r="AA1682" s="26"/>
      <c r="AB1682" s="27"/>
      <c r="AC1682" s="27"/>
      <c r="AD1682" s="28"/>
      <c r="AE1682" s="29"/>
      <c r="AF1682" s="29"/>
      <c r="AG1682" s="29"/>
    </row>
    <row r="1683" spans="1:33" ht="51" hidden="1">
      <c r="A1683" s="15">
        <v>44490</v>
      </c>
      <c r="B1683" s="16" t="s">
        <v>6255</v>
      </c>
      <c r="C1683" s="16" t="s">
        <v>155</v>
      </c>
      <c r="D1683" s="16" t="s">
        <v>417</v>
      </c>
      <c r="E1683" s="16" t="s">
        <v>48</v>
      </c>
      <c r="F1683" s="17" t="str">
        <f t="shared" si="58"/>
        <v>Cân nhắc CV</v>
      </c>
      <c r="G1683" s="16" t="s">
        <v>6307</v>
      </c>
      <c r="H1683" s="307" t="s">
        <v>6308</v>
      </c>
      <c r="I1683" s="16" t="s">
        <v>6309</v>
      </c>
      <c r="J1683" s="311" t="s">
        <v>6310</v>
      </c>
      <c r="K1683" s="20" t="s">
        <v>6311</v>
      </c>
      <c r="L1683" s="21" t="str">
        <f ca="1">IFERROR(__xludf.DUMMYFUNCTION("if(or(countifs($H$3:H13,H13)&gt;1, countifs($I$3:I13,I13)&gt;1),""Trùng"",if(or(COUNTIFS('Data tổng'!$I:$I,$I13)&gt;1,COUNTIFS('Data tổng'!$H:$H,$H13)&gt;1),""Trùng ""&amp;FILTER('Data tổng'!$B:$B,'Data tổng'!$I:$I=$I13,'Data tổng'!$B:$B&lt;&gt;$B13),""ok""))"),"ok")</f>
        <v>ok</v>
      </c>
      <c r="M1683" s="16" t="s">
        <v>40</v>
      </c>
      <c r="N1683" s="16"/>
      <c r="O1683" s="16"/>
      <c r="P1683" s="16"/>
      <c r="Q1683" s="16" t="s">
        <v>284</v>
      </c>
      <c r="R1683" s="16"/>
      <c r="T1683" s="16" t="s">
        <v>100</v>
      </c>
      <c r="U1683" s="21" t="s">
        <v>6312</v>
      </c>
      <c r="V1683" s="23">
        <v>44490</v>
      </c>
      <c r="W1683" s="24" t="s">
        <v>221</v>
      </c>
      <c r="X1683" s="25"/>
      <c r="Y1683" s="33"/>
      <c r="Z1683" s="26"/>
      <c r="AA1683" s="26"/>
      <c r="AB1683" s="34"/>
      <c r="AC1683" s="27"/>
      <c r="AD1683" s="28"/>
      <c r="AE1683" s="29"/>
      <c r="AF1683" s="29"/>
      <c r="AG1683" s="35"/>
    </row>
    <row r="1684" spans="1:33" ht="26" hidden="1">
      <c r="A1684" s="15">
        <v>44488</v>
      </c>
      <c r="B1684" s="16" t="s">
        <v>6255</v>
      </c>
      <c r="C1684" s="16" t="s">
        <v>78</v>
      </c>
      <c r="D1684" s="16" t="s">
        <v>417</v>
      </c>
      <c r="E1684" s="16" t="s">
        <v>48</v>
      </c>
      <c r="F1684" s="17" t="str">
        <f t="shared" si="58"/>
        <v>Đã nhận được CV</v>
      </c>
      <c r="G1684" s="16" t="s">
        <v>6313</v>
      </c>
      <c r="H1684" s="312" t="s">
        <v>6314</v>
      </c>
      <c r="I1684" s="16" t="s">
        <v>6315</v>
      </c>
      <c r="J1684" s="313">
        <v>1995</v>
      </c>
      <c r="K1684" s="20" t="s">
        <v>6316</v>
      </c>
      <c r="L1684" s="21" t="str">
        <f ca="1">IFERROR(__xludf.DUMMYFUNCTION("if(or(countifs($H$3:H14,H14)&gt;1, countifs($I$3:I14,I14)&gt;1),""Trùng"",if(or(COUNTIFS('Data tổng'!$I:$I,$I14)&gt;1,COUNTIFS('Data tổng'!$H:$H,$H14)&gt;1),""Trùng ""&amp;FILTER('Data tổng'!$B:$B,'Data tổng'!$I:$I=$I14,'Data tổng'!$B:$B&lt;&gt;$B14),""ok""))"),"ok")</f>
        <v>ok</v>
      </c>
      <c r="M1684" s="16" t="s">
        <v>40</v>
      </c>
      <c r="N1684" s="16"/>
      <c r="O1684" s="16"/>
      <c r="P1684" s="16"/>
      <c r="Q1684" s="16"/>
      <c r="R1684" s="16"/>
      <c r="T1684" s="16"/>
      <c r="U1684" s="21"/>
      <c r="V1684" s="23"/>
      <c r="W1684" s="24"/>
      <c r="X1684" s="25"/>
      <c r="Y1684" s="26"/>
      <c r="Z1684" s="26"/>
      <c r="AA1684" s="26"/>
      <c r="AB1684" s="27"/>
      <c r="AC1684" s="27"/>
      <c r="AD1684" s="28"/>
      <c r="AE1684" s="29"/>
      <c r="AF1684" s="29"/>
      <c r="AG1684" s="29"/>
    </row>
    <row r="1685" spans="1:33" ht="63.5" hidden="1">
      <c r="A1685" s="154">
        <v>44490</v>
      </c>
      <c r="B1685" s="16" t="s">
        <v>6255</v>
      </c>
      <c r="C1685" s="16" t="s">
        <v>155</v>
      </c>
      <c r="D1685" s="16" t="s">
        <v>79</v>
      </c>
      <c r="E1685" s="16" t="s">
        <v>48</v>
      </c>
      <c r="F1685" s="17" t="str">
        <f t="shared" si="58"/>
        <v>Pass CV</v>
      </c>
      <c r="G1685" s="16" t="s">
        <v>6317</v>
      </c>
      <c r="H1685" s="312" t="s">
        <v>6318</v>
      </c>
      <c r="I1685" s="16" t="s">
        <v>6319</v>
      </c>
      <c r="J1685" s="314"/>
      <c r="K1685" s="20" t="s">
        <v>6320</v>
      </c>
      <c r="L1685" s="21" t="str">
        <f ca="1">IFERROR(__xludf.DUMMYFUNCTION("if(or(countifs($H$3:H15,H15)&gt;1, countifs($I$3:I15,I15)&gt;1),""Trùng"",if(or(COUNTIFS('Data tổng'!$I:$I,$I15)&gt;1,COUNTIFS('Data tổng'!$H:$H,$H15)&gt;1),""Trùng ""&amp;FILTER('Data tổng'!$B:$B,'Data tổng'!$I:$I=$I15,'Data tổng'!$B:$B&lt;&gt;$B15),""ok""))"),"ok")</f>
        <v>ok</v>
      </c>
      <c r="M1685" s="16" t="s">
        <v>40</v>
      </c>
      <c r="N1685" s="16"/>
      <c r="O1685" s="16"/>
      <c r="P1685" s="16"/>
      <c r="Q1685" s="16" t="s">
        <v>44</v>
      </c>
      <c r="R1685" s="16"/>
      <c r="T1685" s="16" t="s">
        <v>87</v>
      </c>
      <c r="U1685" s="21" t="s">
        <v>6321</v>
      </c>
      <c r="V1685" s="23">
        <v>44490</v>
      </c>
      <c r="W1685" s="24" t="s">
        <v>57</v>
      </c>
      <c r="X1685" s="25"/>
      <c r="Y1685" s="26"/>
      <c r="Z1685" s="26"/>
      <c r="AA1685" s="26"/>
      <c r="AB1685" s="27"/>
      <c r="AC1685" s="27"/>
      <c r="AD1685" s="28"/>
      <c r="AE1685" s="29"/>
      <c r="AF1685" s="29"/>
      <c r="AG1685" s="29"/>
    </row>
    <row r="1686" spans="1:33" ht="51" hidden="1">
      <c r="A1686" s="154">
        <v>44490</v>
      </c>
      <c r="B1686" s="16" t="s">
        <v>6255</v>
      </c>
      <c r="C1686" s="16" t="s">
        <v>155</v>
      </c>
      <c r="D1686" s="16" t="s">
        <v>457</v>
      </c>
      <c r="E1686" s="16" t="s">
        <v>48</v>
      </c>
      <c r="F1686" s="17" t="str">
        <f t="shared" si="58"/>
        <v>Đã nhận được CV</v>
      </c>
      <c r="G1686" s="16" t="s">
        <v>6322</v>
      </c>
      <c r="H1686" s="310" t="s">
        <v>6323</v>
      </c>
      <c r="I1686" s="16" t="s">
        <v>6324</v>
      </c>
      <c r="J1686" s="311" t="s">
        <v>6325</v>
      </c>
      <c r="K1686" s="20" t="s">
        <v>6326</v>
      </c>
      <c r="L1686" s="21" t="str">
        <f ca="1">IFERROR(__xludf.DUMMYFUNCTION("if(or(countifs($H$3:H16,H16)&gt;1, countifs($I$3:I16,I16)&gt;1),""Trùng"",if(or(COUNTIFS('Data tổng'!$I:$I,$I16)&gt;1,COUNTIFS('Data tổng'!$H:$H,$H16)&gt;1),""Trùng ""&amp;FILTER('Data tổng'!$B:$B,'Data tổng'!$I:$I=$I16,'Data tổng'!$B:$B&lt;&gt;$B16),""ok""))"),"ok")</f>
        <v>ok</v>
      </c>
      <c r="M1686" s="16" t="s">
        <v>40</v>
      </c>
      <c r="N1686" s="16"/>
      <c r="O1686" s="16"/>
      <c r="P1686" s="16"/>
      <c r="Q1686" s="16" t="s">
        <v>284</v>
      </c>
      <c r="R1686" s="16"/>
      <c r="T1686" s="16" t="s">
        <v>138</v>
      </c>
      <c r="U1686" s="21" t="s">
        <v>6327</v>
      </c>
      <c r="V1686" s="23"/>
      <c r="W1686" s="24"/>
      <c r="X1686" s="25"/>
      <c r="Y1686" s="26"/>
      <c r="Z1686" s="26"/>
      <c r="AA1686" s="26"/>
      <c r="AB1686" s="27"/>
      <c r="AC1686" s="27"/>
      <c r="AD1686" s="28"/>
      <c r="AE1686" s="29"/>
      <c r="AF1686" s="29"/>
      <c r="AG1686" s="29"/>
    </row>
    <row r="1687" spans="1:33" ht="51" hidden="1">
      <c r="A1687" s="154">
        <v>44490</v>
      </c>
      <c r="B1687" s="16" t="s">
        <v>6255</v>
      </c>
      <c r="C1687" s="16" t="s">
        <v>155</v>
      </c>
      <c r="D1687" s="16" t="s">
        <v>457</v>
      </c>
      <c r="E1687" s="16" t="s">
        <v>48</v>
      </c>
      <c r="F1687" s="17" t="str">
        <f t="shared" si="58"/>
        <v>Đã nhận được CV</v>
      </c>
      <c r="G1687" s="16" t="s">
        <v>6328</v>
      </c>
      <c r="H1687" s="312" t="s">
        <v>6329</v>
      </c>
      <c r="I1687" s="16" t="s">
        <v>6330</v>
      </c>
      <c r="J1687" s="311" t="s">
        <v>6331</v>
      </c>
      <c r="K1687" s="20" t="s">
        <v>6332</v>
      </c>
      <c r="L1687" s="21" t="str">
        <f ca="1">IFERROR(__xludf.DUMMYFUNCTION("if(or(countifs($H$3:H17,H17)&gt;1, countifs($I$3:I17,I17)&gt;1),""Trùng"",if(or(COUNTIFS('Data tổng'!$I:$I,$I17)&gt;1,COUNTIFS('Data tổng'!$H:$H,$H17)&gt;1),""Trùng ""&amp;FILTER('Data tổng'!$B:$B,'Data tổng'!$I:$I=$I17,'Data tổng'!$B:$B&lt;&gt;$B17),""ok""))"),"ok")</f>
        <v>ok</v>
      </c>
      <c r="M1687" s="16" t="s">
        <v>40</v>
      </c>
      <c r="N1687" s="16"/>
      <c r="O1687" s="16"/>
      <c r="P1687" s="16"/>
      <c r="Q1687" s="16" t="s">
        <v>207</v>
      </c>
      <c r="R1687" s="16"/>
      <c r="T1687" s="16" t="s">
        <v>100</v>
      </c>
      <c r="U1687" s="21" t="s">
        <v>6327</v>
      </c>
      <c r="V1687" s="23"/>
      <c r="W1687" s="24" t="s">
        <v>187</v>
      </c>
      <c r="X1687" s="25"/>
      <c r="Y1687" s="26"/>
      <c r="Z1687" s="26"/>
      <c r="AA1687" s="26"/>
      <c r="AB1687" s="34"/>
      <c r="AC1687" s="27"/>
      <c r="AD1687" s="28"/>
      <c r="AE1687" s="29"/>
      <c r="AF1687" s="29"/>
      <c r="AG1687" s="29"/>
    </row>
    <row r="1688" spans="1:33" ht="38.5" hidden="1">
      <c r="A1688" s="15">
        <v>44491</v>
      </c>
      <c r="B1688" s="16" t="s">
        <v>6255</v>
      </c>
      <c r="C1688" s="16" t="s">
        <v>155</v>
      </c>
      <c r="D1688" s="16" t="s">
        <v>457</v>
      </c>
      <c r="E1688" s="16" t="s">
        <v>48</v>
      </c>
      <c r="F1688" s="17" t="str">
        <f t="shared" si="58"/>
        <v>Hủy Phỏng vấn</v>
      </c>
      <c r="G1688" s="16" t="s">
        <v>6333</v>
      </c>
      <c r="H1688" s="312" t="s">
        <v>6334</v>
      </c>
      <c r="I1688" s="16" t="s">
        <v>6335</v>
      </c>
      <c r="J1688" s="314">
        <v>1988</v>
      </c>
      <c r="K1688" s="20" t="s">
        <v>6336</v>
      </c>
      <c r="L1688" s="21" t="str">
        <f ca="1">IFERROR(__xludf.DUMMYFUNCTION("if(or(countifs($H$3:H18,H18)&gt;1, countifs($I$3:I18,I18)&gt;1),""Trùng"",if(or(COUNTIFS('Data tổng'!$I:$I,$I18)&gt;1,COUNTIFS('Data tổng'!$H:$H,$H18)&gt;1),""Trùng ""&amp;FILTER('Data tổng'!$B:$B,'Data tổng'!$I:$I=$I18,'Data tổng'!$B:$B&lt;&gt;$B18),""ok""))"),"ok")</f>
        <v>ok</v>
      </c>
      <c r="M1688" s="16" t="s">
        <v>83</v>
      </c>
      <c r="N1688" s="16" t="s">
        <v>616</v>
      </c>
      <c r="O1688" s="16"/>
      <c r="P1688" s="16"/>
      <c r="Q1688" s="16" t="s">
        <v>207</v>
      </c>
      <c r="R1688" s="16"/>
      <c r="T1688" s="16" t="s">
        <v>100</v>
      </c>
      <c r="U1688" s="21" t="s">
        <v>6337</v>
      </c>
      <c r="V1688" s="23">
        <v>44491</v>
      </c>
      <c r="W1688" s="24" t="s">
        <v>57</v>
      </c>
      <c r="X1688" s="25">
        <v>44495</v>
      </c>
      <c r="Y1688" s="33">
        <v>0.72916666666666663</v>
      </c>
      <c r="Z1688" s="26" t="s">
        <v>2403</v>
      </c>
      <c r="AA1688" s="26" t="s">
        <v>187</v>
      </c>
      <c r="AB1688" s="27"/>
      <c r="AC1688" s="27"/>
      <c r="AD1688" s="28"/>
      <c r="AE1688" s="29"/>
      <c r="AF1688" s="29"/>
      <c r="AG1688" s="29"/>
    </row>
    <row r="1689" spans="1:33" ht="76" hidden="1">
      <c r="A1689" s="15">
        <v>44494</v>
      </c>
      <c r="B1689" s="16" t="s">
        <v>6255</v>
      </c>
      <c r="C1689" s="16" t="s">
        <v>155</v>
      </c>
      <c r="D1689" s="16" t="s">
        <v>79</v>
      </c>
      <c r="E1689" s="16" t="s">
        <v>48</v>
      </c>
      <c r="F1689" s="17" t="str">
        <f t="shared" si="58"/>
        <v>Fail CV</v>
      </c>
      <c r="G1689" s="16" t="s">
        <v>6338</v>
      </c>
      <c r="H1689" s="312" t="s">
        <v>6339</v>
      </c>
      <c r="I1689" s="16" t="s">
        <v>6340</v>
      </c>
      <c r="J1689" s="311" t="s">
        <v>6341</v>
      </c>
      <c r="K1689" s="20" t="s">
        <v>6342</v>
      </c>
      <c r="L1689" s="21" t="str">
        <f ca="1">IFERROR(__xludf.DUMMYFUNCTION("if(or(countifs($H$3:H19,H19)&gt;1, countifs($I$3:I19,I19)&gt;1),""Trùng"",if(or(COUNTIFS('Data tổng'!$I:$I,$I19)&gt;1,COUNTIFS('Data tổng'!$H:$H,$H19)&gt;1),""Trùng ""&amp;FILTER('Data tổng'!$B:$B,'Data tổng'!$I:$I=$I19,'Data tổng'!$B:$B&lt;&gt;$B19),""ok""))"),"ok")</f>
        <v>ok</v>
      </c>
      <c r="M1689" s="16" t="s">
        <v>83</v>
      </c>
      <c r="N1689" s="16" t="s">
        <v>243</v>
      </c>
      <c r="O1689" s="16"/>
      <c r="P1689" s="16"/>
      <c r="Q1689" s="16" t="s">
        <v>284</v>
      </c>
      <c r="R1689" s="16"/>
      <c r="T1689" s="16" t="s">
        <v>87</v>
      </c>
      <c r="U1689" s="21" t="s">
        <v>6343</v>
      </c>
      <c r="V1689" s="23">
        <v>44494</v>
      </c>
      <c r="W1689" s="24" t="s">
        <v>47</v>
      </c>
      <c r="X1689" s="25"/>
      <c r="Y1689" s="26"/>
      <c r="Z1689" s="26"/>
      <c r="AA1689" s="26"/>
      <c r="AB1689" s="27"/>
      <c r="AC1689" s="27"/>
      <c r="AD1689" s="28"/>
      <c r="AE1689" s="29"/>
      <c r="AF1689" s="29"/>
      <c r="AG1689" s="29"/>
    </row>
    <row r="1690" spans="1:33" hidden="1">
      <c r="A1690" s="15">
        <v>44494</v>
      </c>
      <c r="B1690" s="16" t="s">
        <v>6255</v>
      </c>
      <c r="C1690" s="16" t="s">
        <v>155</v>
      </c>
      <c r="D1690" s="16" t="s">
        <v>79</v>
      </c>
      <c r="E1690" s="16" t="s">
        <v>48</v>
      </c>
      <c r="F1690" s="17" t="str">
        <f t="shared" si="58"/>
        <v>Fail CV</v>
      </c>
      <c r="G1690" s="16" t="s">
        <v>6344</v>
      </c>
      <c r="H1690" s="312" t="s">
        <v>6345</v>
      </c>
      <c r="I1690" s="16" t="s">
        <v>6346</v>
      </c>
      <c r="J1690" s="311" t="s">
        <v>6347</v>
      </c>
      <c r="K1690" s="20" t="s">
        <v>6348</v>
      </c>
      <c r="L1690" s="21" t="str">
        <f ca="1">IFERROR(__xludf.DUMMYFUNCTION("if(or(countifs($H$3:H20,H20)&gt;1, countifs($I$3:I20,I20)&gt;1),""Trùng"",if(or(COUNTIFS('Data tổng'!$I:$I,$I20)&gt;1,COUNTIFS('Data tổng'!$H:$H,$H20)&gt;1),""Trùng ""&amp;FILTER('Data tổng'!$B:$B,'Data tổng'!$I:$I=$I20,'Data tổng'!$B:$B&lt;&gt;$B20),""ok""))"),"ok")</f>
        <v>ok</v>
      </c>
      <c r="M1690" s="16" t="s">
        <v>83</v>
      </c>
      <c r="N1690" s="16" t="s">
        <v>243</v>
      </c>
      <c r="O1690" s="16"/>
      <c r="P1690" s="16"/>
      <c r="Q1690" s="16" t="s">
        <v>284</v>
      </c>
      <c r="R1690" s="16"/>
      <c r="T1690" s="16" t="s">
        <v>87</v>
      </c>
      <c r="U1690" s="21"/>
      <c r="V1690" s="23">
        <v>44494</v>
      </c>
      <c r="W1690" s="24" t="s">
        <v>47</v>
      </c>
      <c r="X1690" s="25"/>
      <c r="Y1690" s="26"/>
      <c r="Z1690" s="26"/>
      <c r="AA1690" s="26"/>
      <c r="AB1690" s="27"/>
      <c r="AC1690" s="27"/>
      <c r="AD1690" s="28"/>
      <c r="AE1690" s="29"/>
      <c r="AF1690" s="29"/>
      <c r="AG1690" s="29"/>
    </row>
    <row r="1691" spans="1:33" hidden="1">
      <c r="A1691" s="15">
        <v>44494</v>
      </c>
      <c r="B1691" s="16" t="s">
        <v>6255</v>
      </c>
      <c r="C1691" s="16" t="s">
        <v>155</v>
      </c>
      <c r="D1691" s="16" t="s">
        <v>35</v>
      </c>
      <c r="E1691" s="16" t="s">
        <v>48</v>
      </c>
      <c r="F1691" s="17" t="str">
        <f t="shared" si="58"/>
        <v>Fail CV</v>
      </c>
      <c r="G1691" s="16" t="s">
        <v>6349</v>
      </c>
      <c r="H1691" s="312" t="s">
        <v>6350</v>
      </c>
      <c r="I1691" s="16" t="s">
        <v>6351</v>
      </c>
      <c r="J1691" s="311" t="s">
        <v>6352</v>
      </c>
      <c r="K1691" s="20" t="s">
        <v>6353</v>
      </c>
      <c r="L1691" s="21" t="str">
        <f ca="1">IFERROR(__xludf.DUMMYFUNCTION("if(or(countifs($H$3:H21,H21)&gt;1, countifs($I$3:I21,I21)&gt;1),""Trùng"",if(or(COUNTIFS('Data tổng'!$I:$I,$I21)&gt;1,COUNTIFS('Data tổng'!$H:$H,$H21)&gt;1),""Trùng ""&amp;FILTER('Data tổng'!$B:$B,'Data tổng'!$I:$I=$I21,'Data tổng'!$B:$B&lt;&gt;$B21),""ok""))"),"ok")</f>
        <v>ok</v>
      </c>
      <c r="M1691" s="16" t="s">
        <v>83</v>
      </c>
      <c r="N1691" s="16" t="s">
        <v>243</v>
      </c>
      <c r="O1691" s="16"/>
      <c r="P1691" s="16"/>
      <c r="Q1691" s="16" t="s">
        <v>284</v>
      </c>
      <c r="R1691" s="16"/>
      <c r="T1691" s="16" t="s">
        <v>87</v>
      </c>
      <c r="U1691" s="21"/>
      <c r="V1691" s="23">
        <v>44494</v>
      </c>
      <c r="W1691" s="24" t="s">
        <v>47</v>
      </c>
      <c r="X1691" s="25"/>
      <c r="Y1691" s="26"/>
      <c r="Z1691" s="26"/>
      <c r="AA1691" s="26"/>
      <c r="AB1691" s="27"/>
      <c r="AC1691" s="27"/>
      <c r="AD1691" s="28"/>
      <c r="AE1691" s="29"/>
      <c r="AF1691" s="29"/>
      <c r="AG1691" s="29"/>
    </row>
    <row r="1692" spans="1:33" hidden="1">
      <c r="A1692" s="15">
        <v>44494</v>
      </c>
      <c r="B1692" s="16" t="s">
        <v>6255</v>
      </c>
      <c r="C1692" s="16" t="s">
        <v>155</v>
      </c>
      <c r="D1692" s="16" t="s">
        <v>417</v>
      </c>
      <c r="E1692" s="16" t="s">
        <v>48</v>
      </c>
      <c r="F1692" s="17" t="str">
        <f t="shared" si="58"/>
        <v>Pass CV</v>
      </c>
      <c r="G1692" s="16" t="s">
        <v>6354</v>
      </c>
      <c r="H1692" s="312" t="s">
        <v>6355</v>
      </c>
      <c r="I1692" s="16" t="s">
        <v>6356</v>
      </c>
      <c r="J1692" s="311" t="s">
        <v>6357</v>
      </c>
      <c r="K1692" s="20" t="s">
        <v>6358</v>
      </c>
      <c r="L1692" s="21" t="str">
        <f ca="1">IFERROR(__xludf.DUMMYFUNCTION("if(or(countifs($H$3:H22,H22)&gt;1, countifs($I$3:I22,I22)&gt;1),""Trùng"",if(or(COUNTIFS('Data tổng'!$I:$I,$I22)&gt;1,COUNTIFS('Data tổng'!$H:$H,$H22)&gt;1),""Trùng ""&amp;FILTER('Data tổng'!$B:$B,'Data tổng'!$I:$I=$I22,'Data tổng'!$B:$B&lt;&gt;$B22),""ok""))"),"ok")</f>
        <v>ok</v>
      </c>
      <c r="M1692" s="16" t="s">
        <v>40</v>
      </c>
      <c r="N1692" s="16"/>
      <c r="O1692" s="16"/>
      <c r="P1692" s="16"/>
      <c r="Q1692" s="16" t="s">
        <v>284</v>
      </c>
      <c r="R1692" s="16" t="s">
        <v>191</v>
      </c>
      <c r="T1692" s="16" t="s">
        <v>100</v>
      </c>
      <c r="U1692" s="21"/>
      <c r="V1692" s="23">
        <v>44494</v>
      </c>
      <c r="W1692" s="24" t="s">
        <v>57</v>
      </c>
      <c r="X1692" s="25"/>
      <c r="Y1692" s="26"/>
      <c r="Z1692" s="26"/>
      <c r="AA1692" s="26"/>
      <c r="AB1692" s="27"/>
      <c r="AC1692" s="27"/>
      <c r="AD1692" s="28"/>
      <c r="AE1692" s="29"/>
      <c r="AF1692" s="29"/>
      <c r="AG1692" s="29"/>
    </row>
    <row r="1693" spans="1:33" ht="38.5" hidden="1">
      <c r="A1693" s="15">
        <v>44494</v>
      </c>
      <c r="B1693" s="16" t="s">
        <v>6255</v>
      </c>
      <c r="C1693" s="16" t="s">
        <v>155</v>
      </c>
      <c r="D1693" s="16" t="s">
        <v>79</v>
      </c>
      <c r="E1693" s="16" t="s">
        <v>48</v>
      </c>
      <c r="F1693" s="17" t="str">
        <f t="shared" si="58"/>
        <v>Pass Phỏng vấn</v>
      </c>
      <c r="G1693" s="16" t="s">
        <v>6359</v>
      </c>
      <c r="H1693" s="312" t="s">
        <v>6360</v>
      </c>
      <c r="I1693" s="16" t="s">
        <v>6361</v>
      </c>
      <c r="J1693" s="311" t="s">
        <v>6362</v>
      </c>
      <c r="K1693" s="20" t="s">
        <v>6363</v>
      </c>
      <c r="L1693" s="21" t="str">
        <f ca="1">IFERROR(__xludf.DUMMYFUNCTION("if(or(countifs($H$3:H23,H23)&gt;1, countifs($I$3:I23,I23)&gt;1),""Trùng"",if(or(COUNTIFS('Data tổng'!$I:$I,$I23)&gt;1,COUNTIFS('Data tổng'!$H:$H,$H23)&gt;1),""Trùng ""&amp;FILTER('Data tổng'!$B:$B,'Data tổng'!$I:$I=$I23,'Data tổng'!$B:$B&lt;&gt;$B23),""ok""))"),"ok")</f>
        <v>ok</v>
      </c>
      <c r="M1693" s="16" t="s">
        <v>149</v>
      </c>
      <c r="N1693" s="16" t="s">
        <v>150</v>
      </c>
      <c r="O1693" s="16"/>
      <c r="P1693" s="16"/>
      <c r="Q1693" s="16" t="s">
        <v>284</v>
      </c>
      <c r="R1693" s="16"/>
      <c r="T1693" s="16" t="s">
        <v>87</v>
      </c>
      <c r="U1693" s="45" t="s">
        <v>6364</v>
      </c>
      <c r="V1693" s="23">
        <v>44494</v>
      </c>
      <c r="W1693" s="24" t="s">
        <v>57</v>
      </c>
      <c r="X1693" s="25">
        <v>44496</v>
      </c>
      <c r="Y1693" s="33">
        <v>0.625</v>
      </c>
      <c r="Z1693" s="26" t="s">
        <v>2373</v>
      </c>
      <c r="AA1693" s="26" t="s">
        <v>57</v>
      </c>
      <c r="AB1693" s="27"/>
      <c r="AC1693" s="27"/>
      <c r="AD1693" s="28"/>
      <c r="AE1693" s="29"/>
      <c r="AF1693" s="29"/>
      <c r="AG1693" s="29"/>
    </row>
    <row r="1694" spans="1:33" ht="313.5" hidden="1">
      <c r="A1694" s="15">
        <v>44494</v>
      </c>
      <c r="B1694" s="16" t="s">
        <v>6255</v>
      </c>
      <c r="C1694" s="16" t="s">
        <v>155</v>
      </c>
      <c r="D1694" s="16" t="s">
        <v>417</v>
      </c>
      <c r="E1694" s="16" t="s">
        <v>48</v>
      </c>
      <c r="F1694" s="17" t="str">
        <f t="shared" si="58"/>
        <v>Pass Phỏng vấn</v>
      </c>
      <c r="G1694" s="16" t="s">
        <v>1239</v>
      </c>
      <c r="H1694" s="315" t="s">
        <v>6365</v>
      </c>
      <c r="I1694" s="16" t="s">
        <v>6366</v>
      </c>
      <c r="J1694" s="311" t="s">
        <v>6367</v>
      </c>
      <c r="K1694" s="20" t="s">
        <v>6368</v>
      </c>
      <c r="L1694" s="21" t="str">
        <f ca="1">IFERROR(__xludf.DUMMYFUNCTION("if(or(countifs($H$3:H24,H24)&gt;1, countifs($I$3:I24,I24)&gt;1),""Trùng"",if(or(COUNTIFS('Data tổng'!$I:$I,$I24)&gt;1,COUNTIFS('Data tổng'!$H:$H,$H24)&gt;1),""Trùng ""&amp;FILTER('Data tổng'!$B:$B,'Data tổng'!$I:$I=$I24,'Data tổng'!$B:$B&lt;&gt;$B24),""ok""))"),"ok")</f>
        <v>ok</v>
      </c>
      <c r="M1694" s="16" t="s">
        <v>40</v>
      </c>
      <c r="N1694" s="16"/>
      <c r="O1694" s="16"/>
      <c r="P1694" s="16"/>
      <c r="Q1694" s="16" t="s">
        <v>284</v>
      </c>
      <c r="R1694" s="16"/>
      <c r="T1694" s="16" t="s">
        <v>87</v>
      </c>
      <c r="U1694" s="21" t="s">
        <v>6369</v>
      </c>
      <c r="V1694" s="23">
        <v>44494</v>
      </c>
      <c r="W1694" s="24" t="s">
        <v>57</v>
      </c>
      <c r="X1694" s="25">
        <v>44496</v>
      </c>
      <c r="Y1694" s="33">
        <v>0.66666666666666663</v>
      </c>
      <c r="Z1694" s="26" t="s">
        <v>2373</v>
      </c>
      <c r="AA1694" s="26" t="s">
        <v>57</v>
      </c>
      <c r="AB1694" s="27"/>
      <c r="AC1694" s="27"/>
      <c r="AD1694" s="28"/>
      <c r="AE1694" s="29"/>
      <c r="AF1694" s="29"/>
      <c r="AG1694" s="29"/>
    </row>
    <row r="1695" spans="1:33" ht="151" hidden="1">
      <c r="A1695" s="15">
        <v>44494</v>
      </c>
      <c r="B1695" s="16" t="s">
        <v>6255</v>
      </c>
      <c r="C1695" s="16" t="s">
        <v>155</v>
      </c>
      <c r="D1695" s="16" t="s">
        <v>457</v>
      </c>
      <c r="E1695" s="16" t="s">
        <v>48</v>
      </c>
      <c r="F1695" s="17" t="str">
        <f t="shared" si="58"/>
        <v>Pass CV</v>
      </c>
      <c r="G1695" s="16" t="s">
        <v>6370</v>
      </c>
      <c r="H1695" s="310" t="s">
        <v>6371</v>
      </c>
      <c r="I1695" s="16" t="s">
        <v>6372</v>
      </c>
      <c r="J1695" s="311" t="s">
        <v>6373</v>
      </c>
      <c r="K1695" s="20" t="s">
        <v>6374</v>
      </c>
      <c r="L1695" s="21" t="str">
        <f ca="1">IFERROR(__xludf.DUMMYFUNCTION("if(or(countifs($H$3:H25,H25)&gt;1, countifs($I$3:I25,I25)&gt;1),""Trùng"",if(or(COUNTIFS('Data tổng'!$I:$I,$I25)&gt;1,COUNTIFS('Data tổng'!$H:$H,$H25)&gt;1),""Trùng ""&amp;FILTER('Data tổng'!$B:$B,'Data tổng'!$I:$I=$I25,'Data tổng'!$B:$B&lt;&gt;$B25),""ok""))"),"ok")</f>
        <v>ok</v>
      </c>
      <c r="M1695" s="16" t="s">
        <v>40</v>
      </c>
      <c r="N1695" s="16"/>
      <c r="O1695" s="16"/>
      <c r="P1695" s="16"/>
      <c r="Q1695" s="16" t="s">
        <v>284</v>
      </c>
      <c r="R1695" s="16" t="s">
        <v>191</v>
      </c>
      <c r="T1695" s="16" t="s">
        <v>100</v>
      </c>
      <c r="U1695" s="21" t="s">
        <v>6375</v>
      </c>
      <c r="V1695" s="23">
        <v>44494</v>
      </c>
      <c r="W1695" s="24" t="s">
        <v>57</v>
      </c>
      <c r="X1695" s="25"/>
      <c r="Y1695" s="26"/>
      <c r="Z1695" s="26"/>
      <c r="AA1695" s="26"/>
      <c r="AB1695" s="27"/>
      <c r="AC1695" s="27"/>
      <c r="AD1695" s="28"/>
      <c r="AE1695" s="29"/>
      <c r="AF1695" s="29"/>
      <c r="AG1695" s="29"/>
    </row>
    <row r="1696" spans="1:33" ht="26" hidden="1">
      <c r="A1696" s="15">
        <v>44495</v>
      </c>
      <c r="B1696" s="16" t="s">
        <v>6255</v>
      </c>
      <c r="C1696" s="16" t="s">
        <v>155</v>
      </c>
      <c r="D1696" s="16" t="s">
        <v>79</v>
      </c>
      <c r="E1696" s="16" t="s">
        <v>48</v>
      </c>
      <c r="F1696" s="17" t="str">
        <f t="shared" si="58"/>
        <v>Đã nhận được CV</v>
      </c>
      <c r="G1696" s="16" t="s">
        <v>6376</v>
      </c>
      <c r="H1696" s="312" t="s">
        <v>6377</v>
      </c>
      <c r="I1696" s="16" t="s">
        <v>6378</v>
      </c>
      <c r="J1696" s="311" t="s">
        <v>6379</v>
      </c>
      <c r="K1696" s="20" t="s">
        <v>6380</v>
      </c>
      <c r="L1696" s="21" t="str">
        <f ca="1">IFERROR(__xludf.DUMMYFUNCTION("if(or(countifs($H$3:H26,H26)&gt;1, countifs($I$3:I26,I26)&gt;1),""Trùng"",if(or(COUNTIFS('Data tổng'!$I:$I,$I26)&gt;1,COUNTIFS('Data tổng'!$H:$H,$H26)&gt;1),""Trùng ""&amp;FILTER('Data tổng'!$B:$B,'Data tổng'!$I:$I=$I26,'Data tổng'!$B:$B&lt;&gt;$B26),""ok""))"),"ok")</f>
        <v>ok</v>
      </c>
      <c r="M1696" s="16" t="s">
        <v>40</v>
      </c>
      <c r="N1696" s="16"/>
      <c r="O1696" s="16"/>
      <c r="P1696" s="16"/>
      <c r="Q1696" s="16" t="s">
        <v>44</v>
      </c>
      <c r="R1696" s="16"/>
      <c r="T1696" s="16" t="s">
        <v>87</v>
      </c>
      <c r="U1696" s="21" t="s">
        <v>6381</v>
      </c>
      <c r="V1696" s="23"/>
      <c r="W1696" s="24"/>
      <c r="X1696" s="25"/>
      <c r="Y1696" s="33"/>
      <c r="Z1696" s="26"/>
      <c r="AA1696" s="26"/>
      <c r="AB1696" s="27"/>
      <c r="AC1696" s="27"/>
      <c r="AD1696" s="28"/>
      <c r="AE1696" s="29"/>
      <c r="AF1696" s="29"/>
      <c r="AG1696" s="29"/>
    </row>
    <row r="1697" spans="1:33" ht="38.5" hidden="1">
      <c r="A1697" s="15">
        <v>44495</v>
      </c>
      <c r="B1697" s="16" t="s">
        <v>6255</v>
      </c>
      <c r="C1697" s="16" t="s">
        <v>155</v>
      </c>
      <c r="D1697" s="16" t="s">
        <v>417</v>
      </c>
      <c r="E1697" s="16" t="s">
        <v>48</v>
      </c>
      <c r="F1697" s="17" t="str">
        <f t="shared" si="58"/>
        <v>Fail Phỏng vấn</v>
      </c>
      <c r="G1697" s="16" t="s">
        <v>6382</v>
      </c>
      <c r="H1697" s="312" t="s">
        <v>6383</v>
      </c>
      <c r="I1697" s="16" t="s">
        <v>6384</v>
      </c>
      <c r="J1697" s="311" t="s">
        <v>6385</v>
      </c>
      <c r="K1697" s="20" t="s">
        <v>6386</v>
      </c>
      <c r="L1697" s="21" t="str">
        <f ca="1">IFERROR(__xludf.DUMMYFUNCTION("if(or(countifs($H$3:H27,H27)&gt;1, countifs($I$3:I27,I27)&gt;1),""Trùng"",if(or(COUNTIFS('Data tổng'!$I:$I,$I27)&gt;1,COUNTIFS('Data tổng'!$H:$H,$H27)&gt;1),""Trùng ""&amp;FILTER('Data tổng'!$B:$B,'Data tổng'!$I:$I=$I27,'Data tổng'!$B:$B&lt;&gt;$B27),""ok""))"),"ok")</f>
        <v>ok</v>
      </c>
      <c r="M1697" s="16" t="s">
        <v>40</v>
      </c>
      <c r="N1697" s="16"/>
      <c r="O1697" s="16"/>
      <c r="P1697" s="16"/>
      <c r="Q1697" s="16" t="s">
        <v>44</v>
      </c>
      <c r="R1697" s="16"/>
      <c r="T1697" s="16" t="s">
        <v>87</v>
      </c>
      <c r="U1697" s="16" t="s">
        <v>6387</v>
      </c>
      <c r="V1697" s="23">
        <v>44495</v>
      </c>
      <c r="W1697" s="24" t="s">
        <v>57</v>
      </c>
      <c r="X1697" s="25">
        <v>44496</v>
      </c>
      <c r="Y1697" s="33">
        <v>0.4375</v>
      </c>
      <c r="Z1697" s="26" t="s">
        <v>160</v>
      </c>
      <c r="AA1697" s="26" t="s">
        <v>47</v>
      </c>
      <c r="AB1697" s="34"/>
      <c r="AC1697" s="27"/>
      <c r="AD1697" s="28"/>
      <c r="AE1697" s="29"/>
      <c r="AF1697" s="29"/>
      <c r="AG1697" s="29"/>
    </row>
    <row r="1698" spans="1:33" ht="38.5" hidden="1">
      <c r="A1698" s="15">
        <v>44495</v>
      </c>
      <c r="B1698" s="16" t="s">
        <v>6255</v>
      </c>
      <c r="C1698" s="16" t="s">
        <v>155</v>
      </c>
      <c r="D1698" s="16" t="s">
        <v>79</v>
      </c>
      <c r="E1698" s="16" t="s">
        <v>48</v>
      </c>
      <c r="F1698" s="17" t="str">
        <f t="shared" si="58"/>
        <v>Từ chối Phỏng vấn</v>
      </c>
      <c r="G1698" s="16" t="s">
        <v>6388</v>
      </c>
      <c r="H1698" s="312" t="s">
        <v>6389</v>
      </c>
      <c r="I1698" s="16" t="s">
        <v>6390</v>
      </c>
      <c r="J1698" s="311" t="s">
        <v>6391</v>
      </c>
      <c r="K1698" s="20" t="s">
        <v>6392</v>
      </c>
      <c r="L1698" s="21" t="str">
        <f ca="1">IFERROR(__xludf.DUMMYFUNCTION("if(or(countifs($H$3:H28,H28)&gt;1, countifs($I$3:I28,I28)&gt;1),""Trùng"",if(or(COUNTIFS('Data tổng'!$I:$I,$I28)&gt;1,COUNTIFS('Data tổng'!$H:$H,$H28)&gt;1),""Trùng ""&amp;FILTER('Data tổng'!$B:$B,'Data tổng'!$I:$I=$I28,'Data tổng'!$B:$B&lt;&gt;$B28),""ok""))"),"ok")</f>
        <v>ok</v>
      </c>
      <c r="M1698" s="16" t="s">
        <v>40</v>
      </c>
      <c r="N1698" s="16"/>
      <c r="O1698" s="16"/>
      <c r="P1698" s="16"/>
      <c r="Q1698" s="16" t="s">
        <v>44</v>
      </c>
      <c r="R1698" s="16"/>
      <c r="T1698" s="16" t="s">
        <v>55</v>
      </c>
      <c r="U1698" s="21" t="s">
        <v>6393</v>
      </c>
      <c r="V1698" s="23">
        <v>44495</v>
      </c>
      <c r="W1698" s="24" t="s">
        <v>57</v>
      </c>
      <c r="X1698" s="25"/>
      <c r="Y1698" s="26"/>
      <c r="Z1698" s="26"/>
      <c r="AA1698" s="26" t="s">
        <v>58</v>
      </c>
      <c r="AB1698" s="27"/>
      <c r="AC1698" s="27"/>
      <c r="AD1698" s="28"/>
      <c r="AE1698" s="29"/>
      <c r="AF1698" s="29"/>
      <c r="AG1698" s="29"/>
    </row>
    <row r="1699" spans="1:33" ht="26" hidden="1">
      <c r="A1699" s="15">
        <v>44495</v>
      </c>
      <c r="B1699" s="16" t="s">
        <v>6255</v>
      </c>
      <c r="C1699" s="16" t="s">
        <v>155</v>
      </c>
      <c r="D1699" s="16" t="s">
        <v>79</v>
      </c>
      <c r="E1699" s="16" t="s">
        <v>48</v>
      </c>
      <c r="F1699" s="17" t="str">
        <f t="shared" si="58"/>
        <v>Đã nhận được CV</v>
      </c>
      <c r="G1699" s="16" t="s">
        <v>6394</v>
      </c>
      <c r="H1699" s="312" t="s">
        <v>6395</v>
      </c>
      <c r="I1699" s="16" t="s">
        <v>6396</v>
      </c>
      <c r="J1699" s="311" t="s">
        <v>6397</v>
      </c>
      <c r="K1699" s="20" t="s">
        <v>6398</v>
      </c>
      <c r="L1699" s="21" t="str">
        <f ca="1">IFERROR(__xludf.DUMMYFUNCTION("if(or(countifs($H$3:H29,H29)&gt;1, countifs($I$3:I29,I29)&gt;1),""Trùng"",if(or(COUNTIFS('Data tổng'!$I:$I,$I29)&gt;1,COUNTIFS('Data tổng'!$H:$H,$H29)&gt;1),""Trùng ""&amp;FILTER('Data tổng'!$B:$B,'Data tổng'!$I:$I=$I29,'Data tổng'!$B:$B&lt;&gt;$B29),""ok""))"),"ok")</f>
        <v>ok</v>
      </c>
      <c r="M1699" s="16" t="s">
        <v>40</v>
      </c>
      <c r="N1699" s="16"/>
      <c r="O1699" s="16"/>
      <c r="P1699" s="16"/>
      <c r="Q1699" s="16" t="s">
        <v>44</v>
      </c>
      <c r="R1699" s="16"/>
      <c r="T1699" s="16"/>
      <c r="U1699" s="21"/>
      <c r="V1699" s="23"/>
      <c r="W1699" s="24"/>
      <c r="X1699" s="25"/>
      <c r="Y1699" s="26"/>
      <c r="Z1699" s="26"/>
      <c r="AA1699" s="26"/>
      <c r="AB1699" s="27"/>
      <c r="AC1699" s="27"/>
      <c r="AD1699" s="28"/>
      <c r="AE1699" s="29"/>
      <c r="AF1699" s="29"/>
      <c r="AG1699" s="29"/>
    </row>
    <row r="1700" spans="1:33" ht="151" hidden="1">
      <c r="A1700" s="15">
        <v>44495</v>
      </c>
      <c r="B1700" s="16" t="s">
        <v>6255</v>
      </c>
      <c r="C1700" s="16" t="s">
        <v>155</v>
      </c>
      <c r="D1700" s="16" t="s">
        <v>79</v>
      </c>
      <c r="E1700" s="16" t="s">
        <v>48</v>
      </c>
      <c r="F1700" s="17" t="str">
        <f t="shared" si="58"/>
        <v>Fail Phỏng vấn</v>
      </c>
      <c r="G1700" s="16" t="s">
        <v>6399</v>
      </c>
      <c r="H1700" s="312" t="s">
        <v>6400</v>
      </c>
      <c r="I1700" s="16" t="s">
        <v>6401</v>
      </c>
      <c r="J1700" s="311" t="s">
        <v>6402</v>
      </c>
      <c r="K1700" s="20" t="s">
        <v>6403</v>
      </c>
      <c r="L1700" s="21" t="str">
        <f ca="1">IFERROR(__xludf.DUMMYFUNCTION("if(or(countifs($H$3:H30,H30)&gt;1, countifs($I$3:I30,I30)&gt;1),""Trùng"",if(or(COUNTIFS('Data tổng'!$I:$I,$I30)&gt;1,COUNTIFS('Data tổng'!$H:$H,$H30)&gt;1),""Trùng ""&amp;FILTER('Data tổng'!$B:$B,'Data tổng'!$I:$I=$I30,'Data tổng'!$B:$B&lt;&gt;$B30),""ok""))"),"ok")</f>
        <v>ok</v>
      </c>
      <c r="M1700" s="16" t="s">
        <v>149</v>
      </c>
      <c r="N1700" s="16" t="s">
        <v>8</v>
      </c>
      <c r="O1700" s="16"/>
      <c r="P1700" s="16"/>
      <c r="Q1700" s="16" t="s">
        <v>284</v>
      </c>
      <c r="R1700" s="16"/>
      <c r="T1700" s="16"/>
      <c r="U1700" s="21" t="s">
        <v>6404</v>
      </c>
      <c r="V1700" s="23"/>
      <c r="W1700" s="24"/>
      <c r="X1700" s="25">
        <v>44496</v>
      </c>
      <c r="Y1700" s="33">
        <v>0.70833333333333337</v>
      </c>
      <c r="Z1700" s="26" t="s">
        <v>2373</v>
      </c>
      <c r="AA1700" s="26" t="s">
        <v>47</v>
      </c>
      <c r="AB1700" s="27"/>
      <c r="AC1700" s="27"/>
      <c r="AD1700" s="28"/>
      <c r="AE1700" s="29"/>
      <c r="AF1700" s="29"/>
      <c r="AG1700" s="29"/>
    </row>
    <row r="1701" spans="1:33" ht="26" hidden="1">
      <c r="A1701" s="15">
        <v>44495</v>
      </c>
      <c r="B1701" s="16" t="s">
        <v>6255</v>
      </c>
      <c r="C1701" s="16" t="s">
        <v>155</v>
      </c>
      <c r="D1701" s="16" t="s">
        <v>417</v>
      </c>
      <c r="E1701" s="16" t="s">
        <v>48</v>
      </c>
      <c r="F1701" s="17" t="str">
        <f t="shared" si="58"/>
        <v>Đã nhận được CV</v>
      </c>
      <c r="G1701" s="45" t="s">
        <v>6405</v>
      </c>
      <c r="H1701" s="303" t="s">
        <v>6406</v>
      </c>
      <c r="I1701" s="45" t="s">
        <v>6407</v>
      </c>
      <c r="J1701" s="306">
        <v>33232</v>
      </c>
      <c r="K1701" s="140" t="s">
        <v>6408</v>
      </c>
      <c r="L1701" s="21" t="str">
        <f ca="1">IFERROR(__xludf.DUMMYFUNCTION("if(or(countifs($H$3:H31,H31)&gt;1, countifs($I$3:I31,I31)&gt;1),""Trùng"",if(or(COUNTIFS('Data tổng'!$I:$I,$I31)&gt;1,COUNTIFS('Data tổng'!$H:$H,$H31)&gt;1),""Trùng ""&amp;FILTER('Data tổng'!$B:$B,'Data tổng'!$I:$I=$I31,'Data tổng'!$B:$B&lt;&gt;$B31),""ok""))"),"ok")</f>
        <v>ok</v>
      </c>
      <c r="M1701" s="16" t="s">
        <v>40</v>
      </c>
      <c r="N1701" s="16"/>
      <c r="O1701" s="16"/>
      <c r="P1701" s="16"/>
      <c r="Q1701" s="16" t="s">
        <v>284</v>
      </c>
      <c r="R1701" s="16"/>
      <c r="T1701" s="16"/>
      <c r="U1701" s="21"/>
      <c r="V1701" s="23"/>
      <c r="W1701" s="24"/>
      <c r="X1701" s="25"/>
      <c r="Y1701" s="26"/>
      <c r="Z1701" s="26"/>
      <c r="AA1701" s="26"/>
      <c r="AB1701" s="27"/>
      <c r="AC1701" s="27"/>
      <c r="AD1701" s="28"/>
      <c r="AE1701" s="29"/>
      <c r="AF1701" s="29"/>
      <c r="AG1701" s="29"/>
    </row>
    <row r="1702" spans="1:33" ht="238.5" hidden="1">
      <c r="A1702" s="15">
        <v>44495</v>
      </c>
      <c r="B1702" s="16" t="s">
        <v>6255</v>
      </c>
      <c r="C1702" s="16" t="s">
        <v>155</v>
      </c>
      <c r="D1702" s="16" t="s">
        <v>79</v>
      </c>
      <c r="E1702" s="16" t="s">
        <v>48</v>
      </c>
      <c r="F1702" s="17" t="str">
        <f t="shared" si="58"/>
        <v>Từ chối offer</v>
      </c>
      <c r="G1702" s="45" t="s">
        <v>6409</v>
      </c>
      <c r="H1702" s="303" t="s">
        <v>6410</v>
      </c>
      <c r="I1702" s="45" t="s">
        <v>6411</v>
      </c>
      <c r="J1702" s="304">
        <v>1992</v>
      </c>
      <c r="K1702" s="140" t="s">
        <v>6412</v>
      </c>
      <c r="L1702" s="21" t="str">
        <f ca="1">IFERROR(__xludf.DUMMYFUNCTION("if(or(countifs($H$3:H32,H32)&gt;1, countifs($I$3:I32,I32)&gt;1),""Trùng"",if(or(COUNTIFS('Data tổng'!$I:$I,$I32)&gt;1,COUNTIFS('Data tổng'!$H:$H,$H32)&gt;1),""Trùng ""&amp;FILTER('Data tổng'!$B:$B,'Data tổng'!$I:$I=$I32,'Data tổng'!$B:$B&lt;&gt;$B32),""ok""))"),"ok")</f>
        <v>ok</v>
      </c>
      <c r="M1702" s="16" t="s">
        <v>40</v>
      </c>
      <c r="N1702" s="16"/>
      <c r="O1702" s="16"/>
      <c r="P1702" s="16"/>
      <c r="Q1702" s="16" t="s">
        <v>44</v>
      </c>
      <c r="R1702" s="16" t="s">
        <v>284</v>
      </c>
      <c r="T1702" s="16" t="s">
        <v>100</v>
      </c>
      <c r="U1702" s="21" t="s">
        <v>6413</v>
      </c>
      <c r="V1702" s="23">
        <v>44496</v>
      </c>
      <c r="W1702" s="24" t="s">
        <v>57</v>
      </c>
      <c r="X1702" s="25">
        <v>44496</v>
      </c>
      <c r="Y1702" s="33">
        <v>0.72916666666666663</v>
      </c>
      <c r="Z1702" s="26" t="s">
        <v>160</v>
      </c>
      <c r="AA1702" s="26" t="s">
        <v>57</v>
      </c>
      <c r="AB1702" s="39">
        <v>44498</v>
      </c>
      <c r="AC1702" s="27" t="s">
        <v>128</v>
      </c>
      <c r="AD1702" s="28"/>
      <c r="AE1702" s="29"/>
      <c r="AF1702" s="29"/>
      <c r="AG1702" s="29"/>
    </row>
    <row r="1703" spans="1:33" ht="26" hidden="1">
      <c r="A1703" s="15">
        <v>44495</v>
      </c>
      <c r="B1703" s="16" t="s">
        <v>6255</v>
      </c>
      <c r="C1703" s="16" t="s">
        <v>155</v>
      </c>
      <c r="D1703" s="16" t="s">
        <v>79</v>
      </c>
      <c r="E1703" s="16" t="s">
        <v>48</v>
      </c>
      <c r="F1703" s="17" t="str">
        <f t="shared" si="58"/>
        <v>Đã nhận được CV</v>
      </c>
      <c r="G1703" s="45" t="s">
        <v>6414</v>
      </c>
      <c r="H1703" s="303" t="s">
        <v>6415</v>
      </c>
      <c r="I1703" s="45" t="s">
        <v>6416</v>
      </c>
      <c r="J1703" s="306">
        <v>33289</v>
      </c>
      <c r="K1703" s="140" t="s">
        <v>6417</v>
      </c>
      <c r="L1703" s="21" t="str">
        <f ca="1">IFERROR(__xludf.DUMMYFUNCTION("if(or(countifs($H$3:H33,H33)&gt;1, countifs($I$3:I33,I33)&gt;1),""Trùng"",if(or(COUNTIFS('Data tổng'!$I:$I,$I33)&gt;1,COUNTIFS('Data tổng'!$H:$H,$H33)&gt;1),""Trùng ""&amp;FILTER('Data tổng'!$B:$B,'Data tổng'!$I:$I=$I33,'Data tổng'!$B:$B&lt;&gt;$B33),""ok""))"),"ok")</f>
        <v>ok</v>
      </c>
      <c r="M1703" s="16" t="s">
        <v>40</v>
      </c>
      <c r="N1703" s="16"/>
      <c r="O1703" s="16"/>
      <c r="P1703" s="16"/>
      <c r="Q1703" s="16" t="s">
        <v>284</v>
      </c>
      <c r="R1703" s="16"/>
      <c r="T1703" s="16"/>
      <c r="U1703" s="21"/>
      <c r="V1703" s="23"/>
      <c r="W1703" s="24"/>
      <c r="X1703" s="25"/>
      <c r="Y1703" s="26"/>
      <c r="Z1703" s="26"/>
      <c r="AA1703" s="26"/>
      <c r="AB1703" s="27"/>
      <c r="AC1703" s="27"/>
      <c r="AD1703" s="28"/>
      <c r="AE1703" s="29"/>
      <c r="AF1703" s="29"/>
      <c r="AG1703" s="29"/>
    </row>
    <row r="1704" spans="1:33" ht="63.5" hidden="1">
      <c r="A1704" s="15">
        <v>44495</v>
      </c>
      <c r="B1704" s="16" t="s">
        <v>6255</v>
      </c>
      <c r="C1704" s="16" t="s">
        <v>155</v>
      </c>
      <c r="D1704" s="16" t="s">
        <v>417</v>
      </c>
      <c r="E1704" s="16" t="s">
        <v>48</v>
      </c>
      <c r="F1704" s="17" t="str">
        <f t="shared" si="58"/>
        <v>Fail CV</v>
      </c>
      <c r="G1704" s="45" t="s">
        <v>6418</v>
      </c>
      <c r="H1704" s="303" t="s">
        <v>6419</v>
      </c>
      <c r="I1704" s="45" t="s">
        <v>6420</v>
      </c>
      <c r="J1704" s="306">
        <v>32925</v>
      </c>
      <c r="K1704" s="140" t="s">
        <v>6421</v>
      </c>
      <c r="L1704" s="21" t="str">
        <f ca="1">IFERROR(__xludf.DUMMYFUNCTION("if(or(countifs($H$3:H34,H34)&gt;1, countifs($I$3:I34,I34)&gt;1),""Trùng"",if(or(COUNTIFS('Data tổng'!$I:$I,$I34)&gt;1,COUNTIFS('Data tổng'!$H:$H,$H34)&gt;1),""Trùng ""&amp;FILTER('Data tổng'!$B:$B,'Data tổng'!$I:$I=$I34,'Data tổng'!$B:$B&lt;&gt;$B34),""ok""))"),"ok")</f>
        <v>ok</v>
      </c>
      <c r="M1704" s="16" t="s">
        <v>40</v>
      </c>
      <c r="N1704" s="16"/>
      <c r="O1704" s="16"/>
      <c r="P1704" s="16"/>
      <c r="Q1704" s="16" t="s">
        <v>284</v>
      </c>
      <c r="R1704" s="16" t="s">
        <v>191</v>
      </c>
      <c r="T1704" s="16" t="s">
        <v>100</v>
      </c>
      <c r="U1704" s="21" t="s">
        <v>6422</v>
      </c>
      <c r="V1704" s="23"/>
      <c r="W1704" s="24" t="s">
        <v>47</v>
      </c>
      <c r="X1704" s="25"/>
      <c r="Y1704" s="26"/>
      <c r="Z1704" s="26"/>
      <c r="AA1704" s="26"/>
      <c r="AB1704" s="27"/>
      <c r="AC1704" s="27"/>
      <c r="AD1704" s="28"/>
      <c r="AE1704" s="29"/>
      <c r="AF1704" s="29"/>
      <c r="AG1704" s="29"/>
    </row>
    <row r="1705" spans="1:33" ht="26" hidden="1">
      <c r="A1705" s="15">
        <v>44496</v>
      </c>
      <c r="B1705" s="16" t="s">
        <v>6255</v>
      </c>
      <c r="C1705" s="16" t="s">
        <v>155</v>
      </c>
      <c r="D1705" s="16" t="s">
        <v>417</v>
      </c>
      <c r="E1705" s="16" t="s">
        <v>48</v>
      </c>
      <c r="F1705" s="17" t="str">
        <f t="shared" si="58"/>
        <v>Đã nhận được CV</v>
      </c>
      <c r="G1705" s="16" t="s">
        <v>6423</v>
      </c>
      <c r="H1705" s="312" t="s">
        <v>6424</v>
      </c>
      <c r="I1705" s="16" t="s">
        <v>6425</v>
      </c>
      <c r="J1705" s="314"/>
      <c r="K1705" s="20" t="s">
        <v>6426</v>
      </c>
      <c r="L1705" s="21" t="str">
        <f ca="1">IFERROR(__xludf.DUMMYFUNCTION("if(or(countifs($H$3:H35,H35)&gt;1, countifs($I$3:I35,I35)&gt;1),""Trùng"",if(or(COUNTIFS('Data tổng'!$I:$I,$I35)&gt;1,COUNTIFS('Data tổng'!$H:$H,$H35)&gt;1),""Trùng ""&amp;FILTER('Data tổng'!$B:$B,'Data tổng'!$I:$I=$I35,'Data tổng'!$B:$B&lt;&gt;$B35),""ok""))"),"ok")</f>
        <v>ok</v>
      </c>
      <c r="M1705" s="16" t="s">
        <v>40</v>
      </c>
      <c r="N1705" s="16"/>
      <c r="O1705" s="16"/>
      <c r="P1705" s="16"/>
      <c r="Q1705" s="16" t="s">
        <v>284</v>
      </c>
      <c r="R1705" s="16"/>
      <c r="T1705" s="16"/>
      <c r="U1705" s="21"/>
      <c r="V1705" s="23"/>
      <c r="W1705" s="24"/>
      <c r="X1705" s="25"/>
      <c r="Y1705" s="26"/>
      <c r="Z1705" s="26"/>
      <c r="AA1705" s="26"/>
      <c r="AB1705" s="27"/>
      <c r="AC1705" s="27"/>
      <c r="AD1705" s="28"/>
      <c r="AE1705" s="29"/>
      <c r="AF1705" s="29"/>
      <c r="AG1705" s="29"/>
    </row>
    <row r="1706" spans="1:33" ht="251" hidden="1">
      <c r="A1706" s="15">
        <v>44497</v>
      </c>
      <c r="B1706" s="16" t="s">
        <v>6255</v>
      </c>
      <c r="C1706" s="16" t="s">
        <v>263</v>
      </c>
      <c r="D1706" s="16" t="s">
        <v>1455</v>
      </c>
      <c r="E1706" s="16" t="s">
        <v>48</v>
      </c>
      <c r="F1706" s="17" t="str">
        <f t="shared" si="58"/>
        <v>Đã onboard</v>
      </c>
      <c r="G1706" s="16" t="s">
        <v>6427</v>
      </c>
      <c r="H1706" s="312" t="s">
        <v>6428</v>
      </c>
      <c r="I1706" s="16" t="s">
        <v>6429</v>
      </c>
      <c r="J1706" s="311" t="s">
        <v>6430</v>
      </c>
      <c r="K1706" s="20" t="s">
        <v>6431</v>
      </c>
      <c r="L1706" s="21" t="str">
        <f ca="1">IFERROR(__xludf.DUMMYFUNCTION("if(or(countifs($H$3:H36,H36)&gt;1, countifs($I$3:I36,I36)&gt;1),""Trùng"",if(or(COUNTIFS('Data tổng'!$I:$I,$I36)&gt;1,COUNTIFS('Data tổng'!$H:$H,$H36)&gt;1),""Trùng ""&amp;FILTER('Data tổng'!$B:$B,'Data tổng'!$I:$I=$I36,'Data tổng'!$B:$B&lt;&gt;$B36),""ok""))"),"ok")</f>
        <v>ok</v>
      </c>
      <c r="M1706" s="16" t="s">
        <v>40</v>
      </c>
      <c r="N1706" s="16"/>
      <c r="O1706" s="16"/>
      <c r="P1706" s="16"/>
      <c r="Q1706" s="16" t="s">
        <v>44</v>
      </c>
      <c r="R1706" s="16"/>
      <c r="T1706" s="16"/>
      <c r="U1706" s="21" t="s">
        <v>6432</v>
      </c>
      <c r="V1706" s="23">
        <v>44498</v>
      </c>
      <c r="W1706" s="24" t="s">
        <v>57</v>
      </c>
      <c r="X1706" s="25">
        <v>44503</v>
      </c>
      <c r="Y1706" s="33">
        <v>0.41666666666666669</v>
      </c>
      <c r="Z1706" s="26" t="s">
        <v>160</v>
      </c>
      <c r="AA1706" s="26" t="s">
        <v>57</v>
      </c>
      <c r="AB1706" s="316">
        <v>44503</v>
      </c>
      <c r="AC1706" s="27" t="s">
        <v>65</v>
      </c>
      <c r="AD1706" s="28">
        <v>44515</v>
      </c>
      <c r="AE1706" s="29" t="s">
        <v>65</v>
      </c>
      <c r="AF1706" s="29" t="s">
        <v>1008</v>
      </c>
      <c r="AG1706" s="35">
        <v>21000000</v>
      </c>
    </row>
    <row r="1707" spans="1:33" ht="26" hidden="1">
      <c r="A1707" s="15">
        <v>44497</v>
      </c>
      <c r="B1707" s="16" t="s">
        <v>6255</v>
      </c>
      <c r="C1707" s="16" t="s">
        <v>155</v>
      </c>
      <c r="D1707" s="16" t="s">
        <v>79</v>
      </c>
      <c r="E1707" s="16" t="s">
        <v>48</v>
      </c>
      <c r="F1707" s="17" t="str">
        <f t="shared" si="58"/>
        <v>Đã nhận được CV</v>
      </c>
      <c r="G1707" s="16" t="s">
        <v>1424</v>
      </c>
      <c r="H1707" s="312" t="s">
        <v>6433</v>
      </c>
      <c r="I1707" s="16" t="s">
        <v>5469</v>
      </c>
      <c r="J1707" s="314"/>
      <c r="K1707" s="140" t="s">
        <v>6434</v>
      </c>
      <c r="L1707" s="21" t="str">
        <f ca="1">IFERROR(__xludf.DUMMYFUNCTION("if(or(countifs($H$3:H37,H37)&gt;1, countifs($I$3:I37,I37)&gt;1),""Trùng"",if(or(COUNTIFS('Data tổng'!$I:$I,$I37)&gt;1,COUNTIFS('Data tổng'!$H:$H,$H37)&gt;1),""Trùng ""&amp;FILTER('Data tổng'!$B:$B,'Data tổng'!$I:$I=$I37,'Data tổng'!$B:$B&lt;&gt;$B37),""ok""))"),"ok")</f>
        <v>ok</v>
      </c>
      <c r="M1707" s="16" t="s">
        <v>40</v>
      </c>
      <c r="N1707" s="16"/>
      <c r="O1707" s="16"/>
      <c r="P1707" s="16"/>
      <c r="Q1707" s="16" t="s">
        <v>44</v>
      </c>
      <c r="R1707" s="16"/>
      <c r="T1707" s="16"/>
      <c r="U1707" s="21" t="s">
        <v>6435</v>
      </c>
      <c r="V1707" s="23"/>
      <c r="W1707" s="24"/>
      <c r="X1707" s="25"/>
      <c r="Y1707" s="26"/>
      <c r="Z1707" s="26"/>
      <c r="AA1707" s="26"/>
      <c r="AB1707" s="27"/>
      <c r="AC1707" s="27"/>
      <c r="AD1707" s="28"/>
      <c r="AE1707" s="29"/>
      <c r="AF1707" s="29"/>
      <c r="AG1707" s="29"/>
    </row>
    <row r="1708" spans="1:33" ht="163.5" hidden="1">
      <c r="A1708" s="15">
        <v>44497</v>
      </c>
      <c r="B1708" s="16" t="s">
        <v>6255</v>
      </c>
      <c r="C1708" s="16" t="s">
        <v>163</v>
      </c>
      <c r="D1708" s="16" t="s">
        <v>417</v>
      </c>
      <c r="E1708" s="16" t="s">
        <v>48</v>
      </c>
      <c r="F1708" s="17" t="str">
        <f t="shared" si="58"/>
        <v>Đã onboard</v>
      </c>
      <c r="G1708" s="16" t="s">
        <v>6436</v>
      </c>
      <c r="H1708" s="310">
        <v>365687437</v>
      </c>
      <c r="I1708" s="16" t="s">
        <v>6437</v>
      </c>
      <c r="J1708" s="314">
        <v>1997</v>
      </c>
      <c r="K1708" s="20" t="s">
        <v>6438</v>
      </c>
      <c r="L1708" s="21" t="str">
        <f ca="1">IFERROR(__xludf.DUMMYFUNCTION("if(or(countifs($H$3:H38,H38)&gt;1, countifs($I$3:I38,I38)&gt;1),""Trùng"",if(or(COUNTIFS('Data tổng'!$I:$I,$I38)&gt;1,COUNTIFS('Data tổng'!$H:$H,$H38)&gt;1),""Trùng ""&amp;FILTER('Data tổng'!$B:$B,'Data tổng'!$I:$I=$I38,'Data tổng'!$B:$B&lt;&gt;$B38),""ok""))"),"ok")</f>
        <v>ok</v>
      </c>
      <c r="M1708" s="16" t="s">
        <v>40</v>
      </c>
      <c r="N1708" s="16"/>
      <c r="O1708" s="16"/>
      <c r="P1708" s="16"/>
      <c r="Q1708" s="16" t="s">
        <v>6439</v>
      </c>
      <c r="R1708" s="16"/>
      <c r="T1708" s="16"/>
      <c r="U1708" s="21" t="s">
        <v>6440</v>
      </c>
      <c r="V1708" s="23">
        <v>44498</v>
      </c>
      <c r="W1708" s="24" t="s">
        <v>57</v>
      </c>
      <c r="X1708" s="25">
        <v>44501</v>
      </c>
      <c r="Y1708" s="33">
        <v>0.72916666666666663</v>
      </c>
      <c r="Z1708" s="26" t="s">
        <v>6441</v>
      </c>
      <c r="AA1708" s="26" t="s">
        <v>57</v>
      </c>
      <c r="AB1708" s="316">
        <v>44502</v>
      </c>
      <c r="AC1708" s="27" t="s">
        <v>65</v>
      </c>
      <c r="AD1708" s="28">
        <v>44524</v>
      </c>
      <c r="AE1708" s="29" t="s">
        <v>65</v>
      </c>
      <c r="AF1708" s="29" t="s">
        <v>1008</v>
      </c>
      <c r="AG1708" s="35">
        <v>26000000</v>
      </c>
    </row>
    <row r="1709" spans="1:33" ht="38.5" hidden="1">
      <c r="A1709" s="15">
        <v>44498</v>
      </c>
      <c r="B1709" s="16" t="s">
        <v>6255</v>
      </c>
      <c r="C1709" s="16" t="s">
        <v>155</v>
      </c>
      <c r="D1709" s="16" t="s">
        <v>417</v>
      </c>
      <c r="E1709" s="16" t="s">
        <v>48</v>
      </c>
      <c r="F1709" s="17" t="str">
        <f t="shared" si="58"/>
        <v>Fail Phỏng vấn</v>
      </c>
      <c r="G1709" s="45" t="s">
        <v>6442</v>
      </c>
      <c r="H1709" s="317">
        <v>868881578</v>
      </c>
      <c r="I1709" s="45" t="s">
        <v>6443</v>
      </c>
      <c r="J1709" s="304">
        <v>1992</v>
      </c>
      <c r="K1709" s="140" t="s">
        <v>6444</v>
      </c>
      <c r="L1709" s="21" t="str">
        <f ca="1">IFERROR(__xludf.DUMMYFUNCTION("if(or(countifs($H$3:H39,H39)&gt;1, countifs($I$3:I39,I39)&gt;1),""Trùng"",if(or(COUNTIFS('Data tổng'!$I:$I,$I39)&gt;1,COUNTIFS('Data tổng'!$H:$H,$H39)&gt;1),""Trùng ""&amp;FILTER('Data tổng'!$B:$B,'Data tổng'!$I:$I=$I39,'Data tổng'!$B:$B&lt;&gt;$B39),""ok""))"),"ok")</f>
        <v>ok</v>
      </c>
      <c r="M1709" s="16" t="s">
        <v>83</v>
      </c>
      <c r="N1709" s="16" t="s">
        <v>84</v>
      </c>
      <c r="O1709" s="16"/>
      <c r="P1709" s="16"/>
      <c r="Q1709" s="16" t="s">
        <v>44</v>
      </c>
      <c r="R1709" s="16"/>
      <c r="T1709" s="16"/>
      <c r="U1709" s="21"/>
      <c r="V1709" s="23">
        <v>44498</v>
      </c>
      <c r="W1709" s="24" t="s">
        <v>57</v>
      </c>
      <c r="X1709" s="25">
        <v>44503</v>
      </c>
      <c r="Y1709" s="33">
        <v>0.4375</v>
      </c>
      <c r="Z1709" s="26" t="s">
        <v>160</v>
      </c>
      <c r="AA1709" s="26" t="s">
        <v>47</v>
      </c>
      <c r="AB1709" s="27"/>
      <c r="AC1709" s="27"/>
      <c r="AD1709" s="28"/>
      <c r="AE1709" s="29"/>
      <c r="AF1709" s="29"/>
      <c r="AG1709" s="29"/>
    </row>
    <row r="1710" spans="1:33" hidden="1">
      <c r="A1710" s="15">
        <v>44498</v>
      </c>
      <c r="B1710" s="16" t="s">
        <v>6255</v>
      </c>
      <c r="C1710" s="16" t="s">
        <v>155</v>
      </c>
      <c r="D1710" s="16" t="s">
        <v>79</v>
      </c>
      <c r="E1710" s="16" t="s">
        <v>48</v>
      </c>
      <c r="F1710" s="17" t="str">
        <f t="shared" si="58"/>
        <v>Pass CV</v>
      </c>
      <c r="G1710" s="16" t="s">
        <v>6445</v>
      </c>
      <c r="H1710" s="312" t="s">
        <v>6446</v>
      </c>
      <c r="I1710" s="16" t="s">
        <v>6447</v>
      </c>
      <c r="J1710" s="311" t="s">
        <v>6448</v>
      </c>
      <c r="K1710" s="20" t="s">
        <v>6449</v>
      </c>
      <c r="L1710" s="21" t="str">
        <f ca="1">IFERROR(__xludf.DUMMYFUNCTION("if(or(countifs($H$3:H40,H40)&gt;1, countifs($I$3:I40,I40)&gt;1),""Trùng"",if(or(COUNTIFS('Data tổng'!$I:$I,$I40)&gt;1,COUNTIFS('Data tổng'!$H:$H,$H40)&gt;1),""Trùng ""&amp;FILTER('Data tổng'!$B:$B,'Data tổng'!$I:$I=$I40,'Data tổng'!$B:$B&lt;&gt;$B40),""ok""))"),"ok")</f>
        <v>ok</v>
      </c>
      <c r="M1710" s="16" t="s">
        <v>40</v>
      </c>
      <c r="N1710" s="16"/>
      <c r="O1710" s="16"/>
      <c r="P1710" s="16"/>
      <c r="Q1710" s="16" t="s">
        <v>44</v>
      </c>
      <c r="R1710" s="16"/>
      <c r="T1710" s="16"/>
      <c r="U1710" s="21"/>
      <c r="V1710" s="23">
        <v>44499</v>
      </c>
      <c r="W1710" s="24" t="s">
        <v>57</v>
      </c>
      <c r="X1710" s="25"/>
      <c r="Y1710" s="26"/>
      <c r="Z1710" s="26"/>
      <c r="AA1710" s="26"/>
      <c r="AB1710" s="27"/>
      <c r="AC1710" s="27"/>
      <c r="AD1710" s="28"/>
      <c r="AE1710" s="29"/>
      <c r="AF1710" s="29"/>
      <c r="AG1710" s="29"/>
    </row>
    <row r="1711" spans="1:33" ht="38.5" hidden="1">
      <c r="A1711" s="15">
        <v>44501</v>
      </c>
      <c r="B1711" s="16" t="s">
        <v>6255</v>
      </c>
      <c r="C1711" s="16" t="s">
        <v>263</v>
      </c>
      <c r="D1711" s="16" t="s">
        <v>417</v>
      </c>
      <c r="E1711" s="16" t="s">
        <v>48</v>
      </c>
      <c r="F1711" s="17" t="str">
        <f>IF(G1711="","",IF(AE1711="Yes", "Đã onboard", IF(AE1711="No", "Không onboard", IF(AC1711="Yes", "Đồng ý offer", IF(AC1711="Consider", "Cân nhắc offer",IF(AC1711="No", "Từ chối offer", IF(AA1711="Pass", "Pass Phỏng vấn", IF(AA1711="Fail", "Fail Phỏng vấn", IF(AA1711="Cancel", "Hủy Phỏng vấn", IF(AA1711="Reject", "Từ chối Phỏng vấn", IF(AA1711="Consider", "Cân nhắc KQ PV", IF(AND(X1712&lt;&gt;"",AA1711="",W1711="Pass"), "Có lịch PV",IF(W1711="Pass","Pass CV",IF(W1711="Fail","Fail CV",IF(W1711="Reject","Từ chối ứng tuyển", IF(W1711="Consider","Cân nhắc CV","Đã nhận được CV"))))))))))))))))</f>
        <v>Fail Phỏng vấn</v>
      </c>
      <c r="G1711" s="45" t="s">
        <v>6450</v>
      </c>
      <c r="H1711" s="317">
        <v>374720460</v>
      </c>
      <c r="I1711" s="45" t="s">
        <v>6451</v>
      </c>
      <c r="J1711" s="304">
        <v>1995</v>
      </c>
      <c r="K1711" s="140" t="s">
        <v>6452</v>
      </c>
      <c r="L1711" s="21" t="str">
        <f ca="1">IFERROR(__xludf.DUMMYFUNCTION("if(or(countifs($H$3:H41,H41)&gt;1, countifs($I$3:I41,I41)&gt;1),""Trùng"",if(or(COUNTIFS('Data tổng'!$I:$I,$I41)&gt;1,COUNTIFS('Data tổng'!$H:$H,$H41)&gt;1),""Trùng ""&amp;FILTER('Data tổng'!$B:$B,'Data tổng'!$I:$I=$I41,'Data tổng'!$B:$B&lt;&gt;$B41),""ok""))"),"ok")</f>
        <v>ok</v>
      </c>
      <c r="M1711" s="16" t="s">
        <v>83</v>
      </c>
      <c r="N1711" s="16" t="s">
        <v>84</v>
      </c>
      <c r="O1711" s="16"/>
      <c r="P1711" s="16"/>
      <c r="Q1711" s="16" t="s">
        <v>1172</v>
      </c>
      <c r="R1711" s="16" t="s">
        <v>284</v>
      </c>
      <c r="T1711" s="16"/>
      <c r="U1711" s="21"/>
      <c r="V1711" s="23">
        <v>44501</v>
      </c>
      <c r="W1711" s="24"/>
      <c r="X1711" s="25">
        <v>44503</v>
      </c>
      <c r="Y1711" s="33">
        <v>0.64583333333333337</v>
      </c>
      <c r="Z1711" s="26" t="s">
        <v>160</v>
      </c>
      <c r="AA1711" s="26" t="s">
        <v>47</v>
      </c>
      <c r="AB1711" s="27"/>
      <c r="AC1711" s="27"/>
      <c r="AD1711" s="28"/>
      <c r="AE1711" s="29"/>
      <c r="AF1711" s="29"/>
      <c r="AG1711" s="29"/>
    </row>
    <row r="1712" spans="1:33" ht="113.5" hidden="1">
      <c r="A1712" s="15">
        <v>44502</v>
      </c>
      <c r="B1712" s="16" t="s">
        <v>6255</v>
      </c>
      <c r="C1712" s="16" t="s">
        <v>163</v>
      </c>
      <c r="D1712" s="16" t="s">
        <v>79</v>
      </c>
      <c r="E1712" s="16" t="s">
        <v>48</v>
      </c>
      <c r="F1712" s="17" t="str">
        <f>IF(G1712="","",IF(AE1712="Yes", "Đã onboard", IF(AE1712="No", "Không onboard", IF(AC1712="Yes", "Đồng ý offer", IF(AC1712="Consider", "Cân nhắc offer",IF(AC1712="No", "Từ chối offer", IF(AA1712="Pass", "Pass Phỏng vấn", IF(AA1712="Fail", "Fail Phỏng vấn", IF(AA1712="Cancel", "Hủy Phỏng vấn", IF(AA1712="Reject", "Từ chối Phỏng vấn", IF(AA1712="Consider", "Cân nhắc KQ PV", IF(AND(#REF!&lt;&gt;"",AA1712="",W1712="Pass"), "Có lịch PV",IF(W1712="Pass","Pass CV",IF(W1712="Fail","Fail CV",IF(W1712="Reject","Từ chối ứng tuyển", IF(W1712="Consider","Cân nhắc CV","Đã nhận được CV"))))))))))))))))</f>
        <v>Từ chối offer</v>
      </c>
      <c r="G1712" s="16" t="s">
        <v>6453</v>
      </c>
      <c r="H1712" s="312" t="s">
        <v>6454</v>
      </c>
      <c r="I1712" s="16" t="s">
        <v>6455</v>
      </c>
      <c r="J1712" s="311" t="s">
        <v>6456</v>
      </c>
      <c r="K1712" s="318" t="s">
        <v>6457</v>
      </c>
      <c r="L1712" s="21" t="str">
        <f ca="1">IFERROR(__xludf.DUMMYFUNCTION("if(or(countifs($H$3:H42,H42)&gt;1, countifs($I$3:I42,I42)&gt;1),""Trùng"",if(or(COUNTIFS('Data tổng'!$I:$I,$I42)&gt;1,COUNTIFS('Data tổng'!$H:$H,$H42)&gt;1),""Trùng ""&amp;FILTER('Data tổng'!$B:$B,'Data tổng'!$I:$I=$I42,'Data tổng'!$B:$B&lt;&gt;$B42),""ok""))"),"ok")</f>
        <v>ok</v>
      </c>
      <c r="M1712" s="16" t="s">
        <v>149</v>
      </c>
      <c r="N1712" s="16"/>
      <c r="O1712" s="16"/>
      <c r="P1712" s="16"/>
      <c r="Q1712" s="16" t="s">
        <v>6439</v>
      </c>
      <c r="R1712" s="16"/>
      <c r="T1712" s="16"/>
      <c r="U1712" s="21" t="s">
        <v>6458</v>
      </c>
      <c r="V1712" s="23">
        <v>44501</v>
      </c>
      <c r="W1712" s="24" t="s">
        <v>57</v>
      </c>
      <c r="X1712" s="25">
        <v>44501</v>
      </c>
      <c r="Y1712" s="33">
        <v>0.70833333333333337</v>
      </c>
      <c r="Z1712" s="26" t="s">
        <v>6441</v>
      </c>
      <c r="AA1712" s="26" t="s">
        <v>57</v>
      </c>
      <c r="AB1712" s="39">
        <v>44503</v>
      </c>
      <c r="AC1712" s="27" t="s">
        <v>128</v>
      </c>
      <c r="AD1712" s="28"/>
      <c r="AE1712" s="29"/>
      <c r="AF1712" s="29"/>
      <c r="AG1712" s="35">
        <v>21000000</v>
      </c>
    </row>
    <row r="1713" spans="1:33" hidden="1">
      <c r="A1713" s="15">
        <v>44502</v>
      </c>
      <c r="B1713" s="16" t="s">
        <v>6255</v>
      </c>
      <c r="C1713" s="16" t="s">
        <v>155</v>
      </c>
      <c r="D1713" s="16" t="s">
        <v>79</v>
      </c>
      <c r="E1713" s="16" t="s">
        <v>48</v>
      </c>
      <c r="F1713" s="17" t="str">
        <f t="shared" ref="F1713:F1776" si="59">IF(G1713="","",IF(AE1713="Yes", "Đã onboard", IF(AE1713="No", "Không onboard", IF(AC1713="Yes", "Đồng ý offer", IF(AC1713="Consider", "Cân nhắc offer",IF(AC1713="No", "Từ chối offer", IF(AA1713="Pass", "Pass Phỏng vấn", IF(AA1713="Fail", "Fail Phỏng vấn", IF(AA1713="Cancel", "Hủy Phỏng vấn", IF(AA1713="Reject", "Từ chối Phỏng vấn", IF(AA1713="Consider", "Cân nhắc KQ PV", IF(AND(X1713&lt;&gt;"",AA1713="",W1713="Pass"), "Có lịch PV",IF(W1713="Pass","Pass CV",IF(W1713="Fail","Fail CV",IF(W1713="Reject","Từ chối ứng tuyển", IF(W1713="Consider","Cân nhắc CV","Đã nhận được CV"))))))))))))))))</f>
        <v>Fail CV</v>
      </c>
      <c r="G1713" s="16" t="s">
        <v>6459</v>
      </c>
      <c r="H1713" s="312" t="s">
        <v>6460</v>
      </c>
      <c r="I1713" s="16" t="s">
        <v>6461</v>
      </c>
      <c r="J1713" s="314"/>
      <c r="K1713" s="318" t="s">
        <v>6462</v>
      </c>
      <c r="L1713" s="21" t="str">
        <f ca="1">IFERROR(__xludf.DUMMYFUNCTION("if(or(countifs($H$3:H43,H43)&gt;1, countifs($I$3:I43,I43)&gt;1),""Trùng"",if(or(COUNTIFS('Data tổng'!$I:$I,$I43)&gt;1,COUNTIFS('Data tổng'!$H:$H,$H43)&gt;1),""Trùng ""&amp;FILTER('Data tổng'!$B:$B,'Data tổng'!$I:$I=$I43,'Data tổng'!$B:$B&lt;&gt;$B43),""ok""))"),"ok")</f>
        <v>ok</v>
      </c>
      <c r="M1713" s="16" t="s">
        <v>149</v>
      </c>
      <c r="N1713" s="16"/>
      <c r="O1713" s="16"/>
      <c r="P1713" s="16"/>
      <c r="Q1713" s="16" t="s">
        <v>44</v>
      </c>
      <c r="R1713" s="16"/>
      <c r="T1713" s="16"/>
      <c r="U1713" s="21"/>
      <c r="V1713" s="23">
        <v>44502</v>
      </c>
      <c r="W1713" s="24" t="s">
        <v>47</v>
      </c>
      <c r="X1713" s="25"/>
      <c r="Y1713" s="26"/>
      <c r="Z1713" s="26"/>
      <c r="AA1713" s="26"/>
      <c r="AB1713" s="27"/>
      <c r="AC1713" s="27"/>
      <c r="AD1713" s="28"/>
      <c r="AE1713" s="29"/>
      <c r="AF1713" s="29"/>
      <c r="AG1713" s="29"/>
    </row>
    <row r="1714" spans="1:33" ht="113.5" hidden="1">
      <c r="A1714" s="15">
        <v>44502</v>
      </c>
      <c r="B1714" s="16" t="s">
        <v>6255</v>
      </c>
      <c r="C1714" s="16" t="s">
        <v>163</v>
      </c>
      <c r="D1714" s="16" t="s">
        <v>417</v>
      </c>
      <c r="E1714" s="16" t="s">
        <v>48</v>
      </c>
      <c r="F1714" s="17" t="str">
        <f t="shared" si="59"/>
        <v>Đã onboard</v>
      </c>
      <c r="G1714" s="16" t="s">
        <v>6463</v>
      </c>
      <c r="H1714" s="312" t="s">
        <v>6464</v>
      </c>
      <c r="I1714" s="16" t="s">
        <v>6465</v>
      </c>
      <c r="J1714" s="311" t="s">
        <v>6466</v>
      </c>
      <c r="K1714" s="20" t="s">
        <v>6467</v>
      </c>
      <c r="L1714" s="21" t="str">
        <f ca="1">IFERROR(__xludf.DUMMYFUNCTION("if(or(countifs($H$3:H44,H44)&gt;1, countifs($I$3:I44,I44)&gt;1),""Trùng"",if(or(COUNTIFS('Data tổng'!$I:$I,$I44)&gt;1,COUNTIFS('Data tổng'!$H:$H,$H44)&gt;1),""Trùng ""&amp;FILTER('Data tổng'!$B:$B,'Data tổng'!$I:$I=$I44,'Data tổng'!$B:$B&lt;&gt;$B44),""ok""))"),"ok")</f>
        <v>ok</v>
      </c>
      <c r="M1714" s="16" t="s">
        <v>149</v>
      </c>
      <c r="N1714" s="16"/>
      <c r="O1714" s="16"/>
      <c r="P1714" s="16"/>
      <c r="Q1714" s="16" t="s">
        <v>6439</v>
      </c>
      <c r="R1714" s="16" t="s">
        <v>284</v>
      </c>
      <c r="T1714" s="16"/>
      <c r="U1714" s="21" t="s">
        <v>6468</v>
      </c>
      <c r="V1714" s="23">
        <v>44502</v>
      </c>
      <c r="W1714" s="24" t="s">
        <v>57</v>
      </c>
      <c r="X1714" s="25">
        <v>44503</v>
      </c>
      <c r="Y1714" s="33">
        <v>0.625</v>
      </c>
      <c r="Z1714" s="26" t="s">
        <v>160</v>
      </c>
      <c r="AA1714" s="26" t="s">
        <v>57</v>
      </c>
      <c r="AB1714" s="316">
        <v>44503</v>
      </c>
      <c r="AC1714" s="27" t="s">
        <v>65</v>
      </c>
      <c r="AD1714" s="28">
        <v>44524</v>
      </c>
      <c r="AE1714" s="29" t="s">
        <v>65</v>
      </c>
      <c r="AF1714" s="29" t="s">
        <v>1008</v>
      </c>
      <c r="AG1714" s="35">
        <v>26000000</v>
      </c>
    </row>
    <row r="1715" spans="1:33" ht="176" hidden="1">
      <c r="A1715" s="15">
        <v>44503</v>
      </c>
      <c r="B1715" s="16" t="s">
        <v>6255</v>
      </c>
      <c r="C1715" s="16" t="s">
        <v>163</v>
      </c>
      <c r="D1715" s="16" t="s">
        <v>79</v>
      </c>
      <c r="E1715" s="16" t="s">
        <v>48</v>
      </c>
      <c r="F1715" s="17" t="str">
        <f t="shared" si="59"/>
        <v>Đã onboard</v>
      </c>
      <c r="G1715" s="16" t="s">
        <v>6469</v>
      </c>
      <c r="H1715" s="312" t="s">
        <v>6470</v>
      </c>
      <c r="I1715" s="16" t="s">
        <v>6471</v>
      </c>
      <c r="J1715" s="314">
        <v>34501</v>
      </c>
      <c r="K1715" s="20" t="s">
        <v>6472</v>
      </c>
      <c r="L1715" s="21" t="str">
        <f ca="1">IFERROR(__xludf.DUMMYFUNCTION("if(or(countifs($H$3:H45,H45)&gt;1, countifs($I$3:I45,I45)&gt;1),""Trùng"",if(or(COUNTIFS('Data tổng'!$I:$I,$I45)&gt;1,COUNTIFS('Data tổng'!$H:$H,$H45)&gt;1),""Trùng ""&amp;FILTER('Data tổng'!$B:$B,'Data tổng'!$I:$I=$I45,'Data tổng'!$B:$B&lt;&gt;$B45),""ok""))"),"ok")</f>
        <v>ok</v>
      </c>
      <c r="M1715" s="16" t="s">
        <v>149</v>
      </c>
      <c r="N1715" s="16"/>
      <c r="O1715" s="16"/>
      <c r="P1715" s="16"/>
      <c r="Q1715" s="16" t="s">
        <v>6439</v>
      </c>
      <c r="R1715" s="16" t="s">
        <v>284</v>
      </c>
      <c r="T1715" s="16"/>
      <c r="U1715" s="21" t="s">
        <v>6473</v>
      </c>
      <c r="V1715" s="23">
        <v>44503</v>
      </c>
      <c r="W1715" s="24" t="s">
        <v>57</v>
      </c>
      <c r="X1715" s="25">
        <v>44508</v>
      </c>
      <c r="Y1715" s="33">
        <v>0.4375</v>
      </c>
      <c r="Z1715" s="26" t="s">
        <v>160</v>
      </c>
      <c r="AA1715" s="26" t="s">
        <v>57</v>
      </c>
      <c r="AB1715" s="316">
        <v>44509</v>
      </c>
      <c r="AC1715" s="27" t="s">
        <v>65</v>
      </c>
      <c r="AD1715" s="28">
        <v>44536</v>
      </c>
      <c r="AE1715" s="29" t="s">
        <v>65</v>
      </c>
      <c r="AF1715" s="29" t="s">
        <v>1008</v>
      </c>
      <c r="AG1715" s="35">
        <v>16000000</v>
      </c>
    </row>
    <row r="1716" spans="1:33" ht="38.5" hidden="1">
      <c r="A1716" s="15">
        <v>44503</v>
      </c>
      <c r="B1716" s="16" t="s">
        <v>6255</v>
      </c>
      <c r="C1716" s="16" t="s">
        <v>263</v>
      </c>
      <c r="D1716" s="16" t="s">
        <v>79</v>
      </c>
      <c r="E1716" s="16" t="s">
        <v>48</v>
      </c>
      <c r="F1716" s="17" t="str">
        <f t="shared" si="59"/>
        <v>Hủy Phỏng vấn</v>
      </c>
      <c r="G1716" s="16" t="s">
        <v>1169</v>
      </c>
      <c r="H1716" s="312" t="s">
        <v>6474</v>
      </c>
      <c r="I1716" s="16" t="s">
        <v>6475</v>
      </c>
      <c r="J1716" s="311" t="s">
        <v>6476</v>
      </c>
      <c r="K1716" s="20" t="s">
        <v>6477</v>
      </c>
      <c r="L1716" s="21" t="str">
        <f ca="1">IFERROR(__xludf.DUMMYFUNCTION("if(or(countifs($H$3:H46,H46)&gt;1, countifs($I$3:I46,I46)&gt;1),""Trùng"",if(or(COUNTIFS('Data tổng'!$I:$I,$I46)&gt;1,COUNTIFS('Data tổng'!$H:$H,$H46)&gt;1),""Trùng ""&amp;FILTER('Data tổng'!$B:$B,'Data tổng'!$I:$I=$I46,'Data tổng'!$B:$B&lt;&gt;$B46),""ok""))"),"ok")</f>
        <v>ok</v>
      </c>
      <c r="M1716" s="16" t="s">
        <v>40</v>
      </c>
      <c r="N1716" s="16"/>
      <c r="O1716" s="16"/>
      <c r="P1716" s="16"/>
      <c r="Q1716" s="16" t="s">
        <v>1172</v>
      </c>
      <c r="R1716" s="16"/>
      <c r="T1716" s="16"/>
      <c r="U1716" s="21" t="s">
        <v>6478</v>
      </c>
      <c r="V1716" s="23">
        <v>44503</v>
      </c>
      <c r="W1716" s="24" t="s">
        <v>57</v>
      </c>
      <c r="X1716" s="25">
        <v>44508</v>
      </c>
      <c r="Y1716" s="33">
        <v>0.45833333333333331</v>
      </c>
      <c r="Z1716" s="26" t="s">
        <v>160</v>
      </c>
      <c r="AA1716" s="26" t="s">
        <v>187</v>
      </c>
      <c r="AB1716" s="27"/>
      <c r="AC1716" s="27"/>
      <c r="AD1716" s="28"/>
      <c r="AE1716" s="29"/>
      <c r="AF1716" s="29"/>
      <c r="AG1716" s="29"/>
    </row>
    <row r="1717" spans="1:33" ht="338.5" hidden="1">
      <c r="A1717" s="15">
        <v>44503</v>
      </c>
      <c r="B1717" s="16" t="s">
        <v>6255</v>
      </c>
      <c r="C1717" s="16" t="s">
        <v>155</v>
      </c>
      <c r="D1717" s="16" t="s">
        <v>79</v>
      </c>
      <c r="E1717" s="16" t="s">
        <v>48</v>
      </c>
      <c r="F1717" s="17" t="str">
        <f t="shared" si="59"/>
        <v>Fail Phỏng vấn</v>
      </c>
      <c r="G1717" s="16" t="s">
        <v>6479</v>
      </c>
      <c r="H1717" s="312" t="s">
        <v>6480</v>
      </c>
      <c r="I1717" s="16" t="s">
        <v>6481</v>
      </c>
      <c r="J1717" s="311" t="s">
        <v>6482</v>
      </c>
      <c r="K1717" s="20" t="s">
        <v>6483</v>
      </c>
      <c r="L1717" s="21" t="str">
        <f ca="1">IFERROR(__xludf.DUMMYFUNCTION("if(or(countifs($H$3:H47,H47)&gt;1, countifs($I$3:I47,I47)&gt;1),""Trùng"",if(or(COUNTIFS('Data tổng'!$I:$I,$I47)&gt;1,COUNTIFS('Data tổng'!$H:$H,$H47)&gt;1),""Trùng ""&amp;FILTER('Data tổng'!$B:$B,'Data tổng'!$I:$I=$I47,'Data tổng'!$B:$B&lt;&gt;$B47),""ok""))"),"ok")</f>
        <v>ok</v>
      </c>
      <c r="M1717" s="16" t="s">
        <v>40</v>
      </c>
      <c r="N1717" s="16"/>
      <c r="O1717" s="16"/>
      <c r="P1717" s="16"/>
      <c r="Q1717" s="16" t="s">
        <v>44</v>
      </c>
      <c r="R1717" s="16"/>
      <c r="T1717" s="16"/>
      <c r="U1717" s="21" t="s">
        <v>6484</v>
      </c>
      <c r="V1717" s="23">
        <v>44503</v>
      </c>
      <c r="W1717" s="24" t="s">
        <v>57</v>
      </c>
      <c r="X1717" s="25">
        <v>44508</v>
      </c>
      <c r="Y1717" s="33">
        <v>0.41666666666666669</v>
      </c>
      <c r="Z1717" s="26" t="s">
        <v>827</v>
      </c>
      <c r="AA1717" s="26" t="s">
        <v>47</v>
      </c>
      <c r="AB1717" s="27"/>
      <c r="AC1717" s="27"/>
      <c r="AD1717" s="28"/>
      <c r="AE1717" s="29"/>
      <c r="AF1717" s="29"/>
      <c r="AG1717" s="29"/>
    </row>
    <row r="1718" spans="1:33" hidden="1">
      <c r="A1718" s="15">
        <v>44503</v>
      </c>
      <c r="B1718" s="16" t="s">
        <v>6255</v>
      </c>
      <c r="C1718" s="16" t="s">
        <v>155</v>
      </c>
      <c r="D1718" s="16" t="s">
        <v>79</v>
      </c>
      <c r="E1718" s="16" t="s">
        <v>48</v>
      </c>
      <c r="F1718" s="17" t="str">
        <f t="shared" si="59"/>
        <v>Pass CV</v>
      </c>
      <c r="G1718" s="16" t="s">
        <v>5388</v>
      </c>
      <c r="H1718" s="312" t="s">
        <v>6485</v>
      </c>
      <c r="I1718" s="16" t="s">
        <v>5389</v>
      </c>
      <c r="J1718" s="311" t="s">
        <v>6486</v>
      </c>
      <c r="K1718" s="20" t="s">
        <v>6487</v>
      </c>
      <c r="L1718" s="21" t="str">
        <f ca="1">IFERROR(__xludf.DUMMYFUNCTION("if(or(countifs($H$3:H48,H48)&gt;1, countifs($I$3:I48,I48)&gt;1),""Trùng"",if(or(COUNTIFS('Data tổng'!$I:$I,$I48)&gt;1,COUNTIFS('Data tổng'!$H:$H,$H48)&gt;1),""Trùng ""&amp;FILTER('Data tổng'!$B:$B,'Data tổng'!$I:$I=$I48,'Data tổng'!$B:$B&lt;&gt;$B48),""ok""))"),"ok")</f>
        <v>ok</v>
      </c>
      <c r="M1718" s="16" t="s">
        <v>40</v>
      </c>
      <c r="N1718" s="16"/>
      <c r="O1718" s="16"/>
      <c r="P1718" s="16"/>
      <c r="Q1718" s="16" t="s">
        <v>44</v>
      </c>
      <c r="R1718" s="16"/>
      <c r="T1718" s="16"/>
      <c r="V1718" s="23">
        <v>44503</v>
      </c>
      <c r="W1718" s="24" t="s">
        <v>57</v>
      </c>
      <c r="X1718" s="25"/>
      <c r="Y1718" s="26"/>
      <c r="Z1718" s="26"/>
      <c r="AA1718" s="26"/>
      <c r="AB1718" s="27"/>
      <c r="AC1718" s="27"/>
      <c r="AD1718" s="28"/>
      <c r="AE1718" s="29"/>
      <c r="AF1718" s="29"/>
      <c r="AG1718" s="29"/>
    </row>
    <row r="1719" spans="1:33" ht="26" hidden="1">
      <c r="A1719" s="15">
        <v>44503</v>
      </c>
      <c r="B1719" s="16" t="s">
        <v>6255</v>
      </c>
      <c r="C1719" s="16" t="s">
        <v>155</v>
      </c>
      <c r="D1719" s="16" t="s">
        <v>417</v>
      </c>
      <c r="E1719" s="16" t="s">
        <v>48</v>
      </c>
      <c r="F1719" s="17" t="str">
        <f t="shared" si="59"/>
        <v>Từ chối offer</v>
      </c>
      <c r="G1719" s="16" t="s">
        <v>356</v>
      </c>
      <c r="H1719" s="312" t="s">
        <v>6488</v>
      </c>
      <c r="I1719" s="16" t="s">
        <v>6489</v>
      </c>
      <c r="J1719" s="311" t="s">
        <v>6490</v>
      </c>
      <c r="K1719" s="20" t="s">
        <v>6491</v>
      </c>
      <c r="L1719" s="21" t="str">
        <f ca="1">IFERROR(__xludf.DUMMYFUNCTION("if(or(countifs($H$3:H49,H49)&gt;1, countifs($I$3:I49,I49)&gt;1),""Trùng"",if(or(COUNTIFS('Data tổng'!$I:$I,$I49)&gt;1,COUNTIFS('Data tổng'!$H:$H,$H49)&gt;1),""Trùng ""&amp;FILTER('Data tổng'!$B:$B,'Data tổng'!$I:$I=$I49,'Data tổng'!$B:$B&lt;&gt;$B49),""ok""))"),"ok")</f>
        <v>ok</v>
      </c>
      <c r="M1719" s="16" t="s">
        <v>40</v>
      </c>
      <c r="N1719" s="16"/>
      <c r="O1719" s="16"/>
      <c r="P1719" s="16"/>
      <c r="Q1719" s="16" t="s">
        <v>44</v>
      </c>
      <c r="R1719" s="16"/>
      <c r="T1719" s="16"/>
      <c r="U1719" s="16" t="s">
        <v>6492</v>
      </c>
      <c r="V1719" s="23">
        <v>44503</v>
      </c>
      <c r="W1719" s="24" t="s">
        <v>57</v>
      </c>
      <c r="X1719" s="25">
        <v>44508</v>
      </c>
      <c r="Y1719" s="33">
        <v>0.41666666666666669</v>
      </c>
      <c r="Z1719" s="26" t="s">
        <v>827</v>
      </c>
      <c r="AA1719" s="26" t="s">
        <v>57</v>
      </c>
      <c r="AB1719" s="39">
        <v>44505</v>
      </c>
      <c r="AC1719" s="27" t="s">
        <v>128</v>
      </c>
      <c r="AD1719" s="28"/>
      <c r="AE1719" s="29"/>
      <c r="AF1719" s="29"/>
      <c r="AG1719" s="29"/>
    </row>
    <row r="1720" spans="1:33" hidden="1">
      <c r="A1720" s="15">
        <v>44503</v>
      </c>
      <c r="B1720" s="16" t="s">
        <v>6255</v>
      </c>
      <c r="C1720" s="22" t="s">
        <v>155</v>
      </c>
      <c r="D1720" s="16" t="s">
        <v>417</v>
      </c>
      <c r="E1720" s="16"/>
      <c r="F1720" s="17" t="str">
        <f t="shared" si="59"/>
        <v>Pass CV</v>
      </c>
      <c r="G1720" s="16" t="s">
        <v>6493</v>
      </c>
      <c r="H1720" s="313">
        <v>888666404</v>
      </c>
      <c r="I1720" s="16" t="s">
        <v>6494</v>
      </c>
      <c r="J1720" s="311" t="s">
        <v>6495</v>
      </c>
      <c r="K1720" s="20" t="s">
        <v>6496</v>
      </c>
      <c r="L1720" s="21" t="str">
        <f ca="1">IFERROR(__xludf.DUMMYFUNCTION("if(or(countifs($H$3:H50,H50)&gt;1, countifs($I$3:I50,I50)&gt;1),""Trùng"",if(or(COUNTIFS('Data tổng'!$I:$I,$I50)&gt;1,COUNTIFS('Data tổng'!$H:$H,$H50)&gt;1),""Trùng ""&amp;FILTER('Data tổng'!$B:$B,'Data tổng'!$I:$I=$I50,'Data tổng'!$B:$B&lt;&gt;$B50),""ok""))"),"ok")</f>
        <v>ok</v>
      </c>
      <c r="M1720" s="16" t="s">
        <v>40</v>
      </c>
      <c r="N1720" s="16"/>
      <c r="O1720" s="16"/>
      <c r="P1720" s="16"/>
      <c r="Q1720" s="16" t="s">
        <v>284</v>
      </c>
      <c r="R1720" s="16"/>
      <c r="T1720" s="16"/>
      <c r="U1720" s="21"/>
      <c r="V1720" s="23">
        <v>44503</v>
      </c>
      <c r="W1720" s="24" t="s">
        <v>57</v>
      </c>
      <c r="X1720" s="25"/>
      <c r="Y1720" s="33"/>
      <c r="Z1720" s="26"/>
      <c r="AA1720" s="26"/>
      <c r="AB1720" s="27"/>
      <c r="AC1720" s="27"/>
      <c r="AD1720" s="28"/>
      <c r="AE1720" s="29"/>
      <c r="AF1720" s="29"/>
      <c r="AG1720" s="29"/>
    </row>
    <row r="1721" spans="1:33" hidden="1">
      <c r="A1721" s="15">
        <v>44503</v>
      </c>
      <c r="B1721" s="16" t="s">
        <v>6255</v>
      </c>
      <c r="C1721" s="16" t="s">
        <v>155</v>
      </c>
      <c r="D1721" s="16" t="s">
        <v>417</v>
      </c>
      <c r="E1721" s="16" t="s">
        <v>48</v>
      </c>
      <c r="F1721" s="17" t="str">
        <f t="shared" si="59"/>
        <v>Fail CV</v>
      </c>
      <c r="G1721" s="16" t="s">
        <v>6497</v>
      </c>
      <c r="H1721" s="310" t="s">
        <v>6498</v>
      </c>
      <c r="I1721" s="16" t="s">
        <v>6499</v>
      </c>
      <c r="J1721" s="311" t="s">
        <v>6500</v>
      </c>
      <c r="K1721" s="20" t="s">
        <v>6501</v>
      </c>
      <c r="L1721" s="21" t="str">
        <f ca="1">IFERROR(__xludf.DUMMYFUNCTION("if(or(countifs($H$3:H51,H51)&gt;1, countifs($I$3:I51,I51)&gt;1),""Trùng"",if(or(COUNTIFS('Data tổng'!$I:$I,$I51)&gt;1,COUNTIFS('Data tổng'!$H:$H,$H51)&gt;1),""Trùng ""&amp;FILTER('Data tổng'!$B:$B,'Data tổng'!$I:$I=$I51,'Data tổng'!$B:$B&lt;&gt;$B51),""ok""))"),"ok")</f>
        <v>ok</v>
      </c>
      <c r="M1721" s="16" t="s">
        <v>40</v>
      </c>
      <c r="N1721" s="16"/>
      <c r="O1721" s="16"/>
      <c r="P1721" s="16"/>
      <c r="Q1721" s="16" t="s">
        <v>44</v>
      </c>
      <c r="R1721" s="16"/>
      <c r="T1721" s="16"/>
      <c r="U1721" s="21"/>
      <c r="V1721" s="23">
        <v>44503</v>
      </c>
      <c r="W1721" s="24" t="s">
        <v>47</v>
      </c>
      <c r="X1721" s="25"/>
      <c r="Y1721" s="26"/>
      <c r="Z1721" s="26"/>
      <c r="AA1721" s="26"/>
      <c r="AB1721" s="27"/>
      <c r="AC1721" s="27"/>
      <c r="AD1721" s="28"/>
      <c r="AE1721" s="29"/>
      <c r="AF1721" s="29"/>
      <c r="AG1721" s="29"/>
    </row>
    <row r="1722" spans="1:33" ht="38.5" hidden="1">
      <c r="A1722" s="15">
        <v>44504</v>
      </c>
      <c r="B1722" s="16" t="s">
        <v>6255</v>
      </c>
      <c r="C1722" s="16" t="s">
        <v>250</v>
      </c>
      <c r="D1722" s="16" t="s">
        <v>417</v>
      </c>
      <c r="E1722" s="16" t="s">
        <v>48</v>
      </c>
      <c r="F1722" s="17" t="str">
        <f t="shared" si="59"/>
        <v>Fail Phỏng vấn</v>
      </c>
      <c r="G1722" s="45" t="s">
        <v>6502</v>
      </c>
      <c r="H1722" s="303" t="s">
        <v>6503</v>
      </c>
      <c r="I1722" s="45" t="s">
        <v>6504</v>
      </c>
      <c r="J1722" s="136">
        <v>1991</v>
      </c>
      <c r="K1722" s="140" t="s">
        <v>6505</v>
      </c>
      <c r="L1722" s="21" t="str">
        <f ca="1">IFERROR(__xludf.DUMMYFUNCTION("if(or(countifs($H$3:H52,H52)&gt;1, countifs($I$3:I52,I52)&gt;1),""Trùng"",if(or(COUNTIFS('Data tổng'!$I:$I,$I52)&gt;1,COUNTIFS('Data tổng'!$H:$H,$H52)&gt;1),""Trùng ""&amp;FILTER('Data tổng'!$B:$B,'Data tổng'!$I:$I=$I52,'Data tổng'!$B:$B&lt;&gt;$B52),""ok""))"),"ok")</f>
        <v>ok</v>
      </c>
      <c r="M1722" s="16" t="s">
        <v>83</v>
      </c>
      <c r="N1722" s="16" t="s">
        <v>84</v>
      </c>
      <c r="O1722" s="16"/>
      <c r="P1722" s="16"/>
      <c r="Q1722" s="16"/>
      <c r="R1722" s="16"/>
      <c r="T1722" s="16"/>
      <c r="U1722" s="21"/>
      <c r="V1722" s="23">
        <v>44504</v>
      </c>
      <c r="W1722" s="24" t="s">
        <v>57</v>
      </c>
      <c r="X1722" s="93">
        <v>44508</v>
      </c>
      <c r="Y1722" s="94">
        <v>0.41666666666666669</v>
      </c>
      <c r="Z1722" s="26" t="s">
        <v>160</v>
      </c>
      <c r="AA1722" s="26" t="s">
        <v>47</v>
      </c>
      <c r="AB1722" s="27"/>
      <c r="AC1722" s="27"/>
      <c r="AD1722" s="28"/>
      <c r="AE1722" s="29"/>
      <c r="AF1722" s="29"/>
      <c r="AG1722" s="29"/>
    </row>
    <row r="1723" spans="1:33" ht="126" hidden="1">
      <c r="A1723" s="15">
        <v>44505</v>
      </c>
      <c r="B1723" s="16" t="s">
        <v>6255</v>
      </c>
      <c r="C1723" s="16" t="s">
        <v>155</v>
      </c>
      <c r="D1723" s="16" t="s">
        <v>79</v>
      </c>
      <c r="E1723" s="16" t="s">
        <v>48</v>
      </c>
      <c r="F1723" s="17" t="str">
        <f t="shared" si="59"/>
        <v>Từ chối offer</v>
      </c>
      <c r="G1723" s="82" t="s">
        <v>6506</v>
      </c>
      <c r="H1723" s="310" t="s">
        <v>6507</v>
      </c>
      <c r="I1723" s="16" t="s">
        <v>6508</v>
      </c>
      <c r="J1723" s="314"/>
      <c r="K1723" s="20" t="s">
        <v>6509</v>
      </c>
      <c r="L1723" s="21" t="str">
        <f ca="1">IFERROR(__xludf.DUMMYFUNCTION("if(or(countifs($H$3:H53,H53)&gt;1, countifs($I$3:I53,I53)&gt;1),""Trùng"",if(or(COUNTIFS('Data tổng'!$I:$I,$I53)&gt;1,COUNTIFS('Data tổng'!$H:$H,$H53)&gt;1),""Trùng ""&amp;FILTER('Data tổng'!$B:$B,'Data tổng'!$I:$I=$I53,'Data tổng'!$B:$B&lt;&gt;$B53),""ok""))"),"ok")</f>
        <v>ok</v>
      </c>
      <c r="M1723" s="16" t="s">
        <v>40</v>
      </c>
      <c r="N1723" s="16"/>
      <c r="O1723" s="16"/>
      <c r="P1723" s="16"/>
      <c r="Q1723" s="16" t="s">
        <v>1172</v>
      </c>
      <c r="R1723" s="16"/>
      <c r="T1723" s="16"/>
      <c r="U1723" s="21" t="s">
        <v>6510</v>
      </c>
      <c r="V1723" s="23">
        <v>44506</v>
      </c>
      <c r="W1723" s="24" t="s">
        <v>57</v>
      </c>
      <c r="X1723" s="25">
        <v>44509</v>
      </c>
      <c r="Y1723" s="33">
        <v>0.625</v>
      </c>
      <c r="Z1723" s="26" t="s">
        <v>160</v>
      </c>
      <c r="AA1723" s="26" t="s">
        <v>57</v>
      </c>
      <c r="AB1723" s="39">
        <v>44510</v>
      </c>
      <c r="AC1723" s="27" t="s">
        <v>128</v>
      </c>
      <c r="AD1723" s="28"/>
      <c r="AE1723" s="29"/>
      <c r="AF1723" s="29"/>
      <c r="AG1723" s="35">
        <v>19000000</v>
      </c>
    </row>
    <row r="1724" spans="1:33" ht="38.5" hidden="1">
      <c r="A1724" s="15">
        <v>44505</v>
      </c>
      <c r="B1724" s="16" t="s">
        <v>6255</v>
      </c>
      <c r="C1724" s="16" t="s">
        <v>155</v>
      </c>
      <c r="D1724" s="16" t="s">
        <v>417</v>
      </c>
      <c r="E1724" s="16" t="s">
        <v>48</v>
      </c>
      <c r="F1724" s="17" t="str">
        <f t="shared" si="59"/>
        <v>Đã nhận được CV</v>
      </c>
      <c r="G1724" s="16" t="s">
        <v>6511</v>
      </c>
      <c r="H1724" s="312" t="s">
        <v>6512</v>
      </c>
      <c r="I1724" s="16" t="s">
        <v>6513</v>
      </c>
      <c r="J1724" s="311" t="s">
        <v>6514</v>
      </c>
      <c r="K1724" s="20" t="s">
        <v>6515</v>
      </c>
      <c r="L1724" s="21" t="str">
        <f ca="1">IFERROR(__xludf.DUMMYFUNCTION("if(or(countifs($H$3:H54,H54)&gt;1, countifs($I$3:I54,I54)&gt;1),""Trùng"",if(or(COUNTIFS('Data tổng'!$I:$I,$I54)&gt;1,COUNTIFS('Data tổng'!$H:$H,$H54)&gt;1),""Trùng ""&amp;FILTER('Data tổng'!$B:$B,'Data tổng'!$I:$I=$I54,'Data tổng'!$B:$B&lt;&gt;$B54),""ok""))"),"ok")</f>
        <v>ok</v>
      </c>
      <c r="M1724" s="16" t="s">
        <v>40</v>
      </c>
      <c r="N1724" s="16"/>
      <c r="O1724" s="16"/>
      <c r="P1724" s="16"/>
      <c r="Q1724" s="16" t="s">
        <v>44</v>
      </c>
      <c r="R1724" s="16"/>
      <c r="T1724" s="16"/>
      <c r="U1724" s="21" t="s">
        <v>6516</v>
      </c>
      <c r="V1724" s="23"/>
      <c r="W1724" s="24"/>
      <c r="X1724" s="25"/>
      <c r="Y1724" s="26"/>
      <c r="Z1724" s="26"/>
      <c r="AA1724" s="26"/>
      <c r="AB1724" s="27"/>
      <c r="AC1724" s="27"/>
      <c r="AD1724" s="28"/>
      <c r="AE1724" s="29"/>
      <c r="AF1724" s="29"/>
      <c r="AG1724" s="29"/>
    </row>
    <row r="1725" spans="1:33" hidden="1">
      <c r="A1725" s="15">
        <v>44505</v>
      </c>
      <c r="B1725" s="16" t="s">
        <v>6255</v>
      </c>
      <c r="C1725" s="16" t="s">
        <v>155</v>
      </c>
      <c r="D1725" s="16" t="s">
        <v>79</v>
      </c>
      <c r="E1725" s="16" t="s">
        <v>48</v>
      </c>
      <c r="F1725" s="17" t="str">
        <f t="shared" si="59"/>
        <v>Fail CV</v>
      </c>
      <c r="G1725" s="16" t="s">
        <v>6517</v>
      </c>
      <c r="H1725" s="312" t="s">
        <v>6518</v>
      </c>
      <c r="I1725" s="16" t="s">
        <v>6519</v>
      </c>
      <c r="J1725" s="311" t="s">
        <v>6520</v>
      </c>
      <c r="K1725" s="20" t="s">
        <v>6521</v>
      </c>
      <c r="L1725" s="21" t="str">
        <f ca="1">IFERROR(__xludf.DUMMYFUNCTION("if(or(countifs($H$3:H55,H55)&gt;1, countifs($I$3:I55,I55)&gt;1),""Trùng"",if(or(COUNTIFS('Data tổng'!$I:$I,$I55)&gt;1,COUNTIFS('Data tổng'!$H:$H,$H55)&gt;1),""Trùng ""&amp;FILTER('Data tổng'!$B:$B,'Data tổng'!$I:$I=$I55,'Data tổng'!$B:$B&lt;&gt;$B55),""ok""))"),"ok")</f>
        <v>ok</v>
      </c>
      <c r="M1725" s="16" t="s">
        <v>40</v>
      </c>
      <c r="N1725" s="16"/>
      <c r="O1725" s="16"/>
      <c r="P1725" s="16"/>
      <c r="Q1725" s="16" t="s">
        <v>44</v>
      </c>
      <c r="R1725" s="16"/>
      <c r="T1725" s="16"/>
      <c r="U1725" s="21"/>
      <c r="V1725" s="23">
        <v>44508</v>
      </c>
      <c r="W1725" s="24" t="s">
        <v>47</v>
      </c>
      <c r="X1725" s="25"/>
      <c r="Y1725" s="26"/>
      <c r="Z1725" s="26"/>
      <c r="AA1725" s="26"/>
      <c r="AB1725" s="27"/>
      <c r="AC1725" s="27"/>
      <c r="AD1725" s="28"/>
      <c r="AE1725" s="29"/>
      <c r="AF1725" s="29"/>
      <c r="AG1725" s="29"/>
    </row>
    <row r="1726" spans="1:33" ht="26" hidden="1">
      <c r="A1726" s="15">
        <v>44505</v>
      </c>
      <c r="B1726" s="16" t="s">
        <v>6255</v>
      </c>
      <c r="C1726" s="16" t="s">
        <v>155</v>
      </c>
      <c r="D1726" s="16" t="s">
        <v>417</v>
      </c>
      <c r="E1726" s="16" t="s">
        <v>48</v>
      </c>
      <c r="F1726" s="17" t="str">
        <f t="shared" si="59"/>
        <v>Đã nhận được CV</v>
      </c>
      <c r="G1726" s="16" t="s">
        <v>6522</v>
      </c>
      <c r="H1726" s="312" t="s">
        <v>6523</v>
      </c>
      <c r="I1726" s="16" t="s">
        <v>6524</v>
      </c>
      <c r="J1726" s="311" t="s">
        <v>6525</v>
      </c>
      <c r="K1726" s="20" t="s">
        <v>6526</v>
      </c>
      <c r="L1726" s="21" t="str">
        <f ca="1">IFERROR(__xludf.DUMMYFUNCTION("if(or(countifs($H$3:H56,H56)&gt;1, countifs($I$3:I56,I56)&gt;1),""Trùng"",if(or(COUNTIFS('Data tổng'!$I:$I,$I56)&gt;1,COUNTIFS('Data tổng'!$H:$H,$H56)&gt;1),""Trùng ""&amp;FILTER('Data tổng'!$B:$B,'Data tổng'!$I:$I=$I56,'Data tổng'!$B:$B&lt;&gt;$B56),""ok""))"),"ok")</f>
        <v>ok</v>
      </c>
      <c r="M1726" s="16" t="s">
        <v>40</v>
      </c>
      <c r="N1726" s="16"/>
      <c r="O1726" s="16"/>
      <c r="P1726" s="16"/>
      <c r="Q1726" s="16" t="s">
        <v>44</v>
      </c>
      <c r="R1726" s="16"/>
      <c r="T1726" s="16"/>
      <c r="U1726" s="21" t="s">
        <v>6381</v>
      </c>
      <c r="V1726" s="23"/>
      <c r="W1726" s="24"/>
      <c r="X1726" s="25"/>
      <c r="Y1726" s="26"/>
      <c r="Z1726" s="26"/>
      <c r="AA1726" s="26"/>
      <c r="AB1726" s="27"/>
      <c r="AC1726" s="27"/>
      <c r="AD1726" s="28"/>
      <c r="AE1726" s="29"/>
      <c r="AF1726" s="29"/>
      <c r="AG1726" s="29"/>
    </row>
    <row r="1727" spans="1:33" ht="51" hidden="1">
      <c r="A1727" s="15">
        <v>44505</v>
      </c>
      <c r="B1727" s="16" t="s">
        <v>6255</v>
      </c>
      <c r="C1727" s="16" t="s">
        <v>155</v>
      </c>
      <c r="D1727" s="16" t="s">
        <v>417</v>
      </c>
      <c r="E1727" s="16" t="s">
        <v>48</v>
      </c>
      <c r="F1727" s="17" t="str">
        <f t="shared" si="59"/>
        <v>Fail CV</v>
      </c>
      <c r="G1727" s="16" t="s">
        <v>6527</v>
      </c>
      <c r="H1727" s="310" t="s">
        <v>6528</v>
      </c>
      <c r="I1727" s="16" t="s">
        <v>6529</v>
      </c>
      <c r="J1727" s="311" t="s">
        <v>6530</v>
      </c>
      <c r="K1727" s="20" t="s">
        <v>6531</v>
      </c>
      <c r="L1727" s="21" t="str">
        <f ca="1">IFERROR(__xludf.DUMMYFUNCTION("if(or(countifs($H$3:H57,H57)&gt;1, countifs($I$3:I57,I57)&gt;1),""Trùng"",if(or(COUNTIFS('Data tổng'!$I:$I,$I57)&gt;1,COUNTIFS('Data tổng'!$H:$H,$H57)&gt;1),""Trùng ""&amp;FILTER('Data tổng'!$B:$B,'Data tổng'!$I:$I=$I57,'Data tổng'!$B:$B&lt;&gt;$B57),""ok""))"),"ok")</f>
        <v>ok</v>
      </c>
      <c r="M1727" s="16" t="s">
        <v>40</v>
      </c>
      <c r="N1727" s="16"/>
      <c r="O1727" s="16"/>
      <c r="P1727" s="16"/>
      <c r="Q1727" s="16" t="s">
        <v>44</v>
      </c>
      <c r="R1727" s="16"/>
      <c r="T1727" s="16"/>
      <c r="U1727" s="21" t="s">
        <v>6532</v>
      </c>
      <c r="V1727" s="23">
        <v>44505</v>
      </c>
      <c r="W1727" s="24" t="s">
        <v>47</v>
      </c>
      <c r="X1727" s="25"/>
      <c r="Y1727" s="26"/>
      <c r="Z1727" s="26"/>
      <c r="AA1727" s="26"/>
      <c r="AB1727" s="27"/>
      <c r="AC1727" s="27"/>
      <c r="AD1727" s="28"/>
      <c r="AE1727" s="29"/>
      <c r="AF1727" s="29"/>
      <c r="AG1727" s="29"/>
    </row>
    <row r="1728" spans="1:33" ht="26" hidden="1">
      <c r="A1728" s="15">
        <v>44505</v>
      </c>
      <c r="B1728" s="16" t="s">
        <v>6255</v>
      </c>
      <c r="C1728" s="16" t="s">
        <v>155</v>
      </c>
      <c r="D1728" s="16" t="s">
        <v>457</v>
      </c>
      <c r="E1728" s="16" t="s">
        <v>48</v>
      </c>
      <c r="F1728" s="17" t="str">
        <f t="shared" si="59"/>
        <v>Đã nhận được CV</v>
      </c>
      <c r="G1728" s="16" t="s">
        <v>6533</v>
      </c>
      <c r="H1728" s="312" t="s">
        <v>6534</v>
      </c>
      <c r="I1728" s="16" t="s">
        <v>6535</v>
      </c>
      <c r="J1728" s="314">
        <v>32843</v>
      </c>
      <c r="K1728" s="20" t="s">
        <v>6536</v>
      </c>
      <c r="L1728" s="21" t="str">
        <f ca="1">IFERROR(__xludf.DUMMYFUNCTION("if(or(countifs($H$3:H58,H58)&gt;1, countifs($I$3:I58,I58)&gt;1),""Trùng"",if(or(COUNTIFS('Data tổng'!$I:$I,$I58)&gt;1,COUNTIFS('Data tổng'!$H:$H,$H58)&gt;1),""Trùng ""&amp;FILTER('Data tổng'!$B:$B,'Data tổng'!$I:$I=$I58,'Data tổng'!$B:$B&lt;&gt;$B58),""ok""))"),"ok")</f>
        <v>ok</v>
      </c>
      <c r="M1728" s="16" t="s">
        <v>40</v>
      </c>
      <c r="N1728" s="16"/>
      <c r="O1728" s="16"/>
      <c r="P1728" s="16"/>
      <c r="Q1728" s="16" t="s">
        <v>44</v>
      </c>
      <c r="R1728" s="16"/>
      <c r="T1728" s="16"/>
      <c r="U1728" s="21" t="s">
        <v>6381</v>
      </c>
      <c r="V1728" s="23"/>
      <c r="W1728" s="24"/>
      <c r="X1728" s="25"/>
      <c r="Y1728" s="26"/>
      <c r="Z1728" s="26"/>
      <c r="AA1728" s="26"/>
      <c r="AB1728" s="27"/>
      <c r="AC1728" s="27"/>
      <c r="AD1728" s="28"/>
      <c r="AE1728" s="29"/>
      <c r="AF1728" s="29"/>
      <c r="AG1728" s="29"/>
    </row>
    <row r="1729" spans="1:33" ht="26" hidden="1">
      <c r="A1729" s="15">
        <v>44506</v>
      </c>
      <c r="B1729" s="16" t="s">
        <v>6255</v>
      </c>
      <c r="C1729" s="16" t="s">
        <v>155</v>
      </c>
      <c r="D1729" s="16" t="s">
        <v>417</v>
      </c>
      <c r="E1729" s="16" t="s">
        <v>48</v>
      </c>
      <c r="F1729" s="17" t="str">
        <f t="shared" si="59"/>
        <v>Đã nhận được CV</v>
      </c>
      <c r="G1729" s="16" t="s">
        <v>6537</v>
      </c>
      <c r="H1729" s="307" t="s">
        <v>6538</v>
      </c>
      <c r="I1729" s="16" t="s">
        <v>6539</v>
      </c>
      <c r="J1729" s="311" t="s">
        <v>6540</v>
      </c>
      <c r="K1729" s="20" t="s">
        <v>6541</v>
      </c>
      <c r="L1729" s="21" t="str">
        <f ca="1">IFERROR(__xludf.DUMMYFUNCTION("if(or(countifs($H$3:H59,H59)&gt;1, countifs($I$3:I59,I59)&gt;1),""Trùng"",if(or(COUNTIFS('Data tổng'!$I:$I,$I59)&gt;1,COUNTIFS('Data tổng'!$H:$H,$H59)&gt;1),""Trùng ""&amp;FILTER('Data tổng'!$B:$B,'Data tổng'!$I:$I=$I59,'Data tổng'!$B:$B&lt;&gt;$B59),""ok""))"),"ok")</f>
        <v>ok</v>
      </c>
      <c r="M1729" s="16" t="s">
        <v>40</v>
      </c>
      <c r="N1729" s="16" t="s">
        <v>243</v>
      </c>
      <c r="O1729" s="16"/>
      <c r="P1729" s="16"/>
      <c r="Q1729" s="16" t="s">
        <v>44</v>
      </c>
      <c r="R1729" s="16"/>
      <c r="T1729" s="16"/>
      <c r="U1729" s="21"/>
      <c r="V1729" s="23"/>
      <c r="W1729" s="24"/>
      <c r="X1729" s="25"/>
      <c r="Y1729" s="26"/>
      <c r="Z1729" s="26"/>
      <c r="AA1729" s="26"/>
      <c r="AB1729" s="27"/>
      <c r="AC1729" s="27"/>
      <c r="AD1729" s="28"/>
      <c r="AE1729" s="29"/>
      <c r="AF1729" s="29"/>
      <c r="AG1729" s="29"/>
    </row>
    <row r="1730" spans="1:33" ht="138.5" hidden="1">
      <c r="A1730" s="15">
        <v>44506</v>
      </c>
      <c r="B1730" s="16" t="s">
        <v>6255</v>
      </c>
      <c r="C1730" s="16" t="s">
        <v>155</v>
      </c>
      <c r="D1730" s="16" t="s">
        <v>79</v>
      </c>
      <c r="E1730" s="16" t="s">
        <v>48</v>
      </c>
      <c r="F1730" s="17" t="str">
        <f t="shared" si="59"/>
        <v>Từ chối offer</v>
      </c>
      <c r="G1730" s="82" t="s">
        <v>6542</v>
      </c>
      <c r="H1730" s="95" t="s">
        <v>6543</v>
      </c>
      <c r="I1730" s="16" t="s">
        <v>6544</v>
      </c>
      <c r="J1730" s="311" t="s">
        <v>6545</v>
      </c>
      <c r="K1730" s="20" t="s">
        <v>6546</v>
      </c>
      <c r="L1730" s="21" t="str">
        <f ca="1">IFERROR(__xludf.DUMMYFUNCTION("if(or(countifs($H$3:H60,H60)&gt;1, countifs($I$3:I60,I60)&gt;1),""Trùng"",if(or(COUNTIFS('Data tổng'!$I:$I,$I60)&gt;1,COUNTIFS('Data tổng'!$H:$H,$H60)&gt;1),""Trùng ""&amp;FILTER('Data tổng'!$B:$B,'Data tổng'!$I:$I=$I60,'Data tổng'!$B:$B&lt;&gt;$B60),""ok""))"),"ok")</f>
        <v>ok</v>
      </c>
      <c r="M1730" s="16" t="s">
        <v>40</v>
      </c>
      <c r="N1730" s="16" t="s">
        <v>243</v>
      </c>
      <c r="O1730" s="16"/>
      <c r="P1730" s="16"/>
      <c r="Q1730" s="16" t="s">
        <v>1172</v>
      </c>
      <c r="R1730" s="16"/>
      <c r="T1730" s="16"/>
      <c r="U1730" s="21" t="s">
        <v>6547</v>
      </c>
      <c r="V1730" s="23">
        <v>44506</v>
      </c>
      <c r="W1730" s="24" t="s">
        <v>57</v>
      </c>
      <c r="X1730" s="25">
        <v>44509</v>
      </c>
      <c r="Y1730" s="33">
        <v>0.64583333333333337</v>
      </c>
      <c r="Z1730" s="26" t="s">
        <v>160</v>
      </c>
      <c r="AA1730" s="26" t="s">
        <v>57</v>
      </c>
      <c r="AB1730" s="34">
        <v>44510</v>
      </c>
      <c r="AC1730" s="27" t="s">
        <v>128</v>
      </c>
      <c r="AD1730" s="28"/>
      <c r="AE1730" s="29"/>
      <c r="AF1730" s="29"/>
      <c r="AG1730" s="35">
        <v>17000000</v>
      </c>
    </row>
    <row r="1731" spans="1:33" hidden="1">
      <c r="A1731" s="15">
        <v>44509</v>
      </c>
      <c r="B1731" s="16" t="s">
        <v>6255</v>
      </c>
      <c r="C1731" s="16" t="s">
        <v>163</v>
      </c>
      <c r="D1731" s="16" t="s">
        <v>79</v>
      </c>
      <c r="E1731" s="16" t="s">
        <v>48</v>
      </c>
      <c r="F1731" s="17" t="str">
        <f t="shared" si="59"/>
        <v>Fail CV</v>
      </c>
      <c r="G1731" s="82" t="s">
        <v>6548</v>
      </c>
      <c r="H1731" s="95" t="s">
        <v>6549</v>
      </c>
      <c r="I1731" s="16" t="s">
        <v>6550</v>
      </c>
      <c r="J1731" s="311" t="s">
        <v>6551</v>
      </c>
      <c r="K1731" s="20" t="s">
        <v>6552</v>
      </c>
      <c r="L1731" s="21" t="str">
        <f ca="1">IFERROR(__xludf.DUMMYFUNCTION("if(or(countifs($H$3:H61,H61)&gt;1, countifs($I$3:I61,I61)&gt;1),""Trùng"",if(or(COUNTIFS('Data tổng'!$I:$I,$I61)&gt;1,COUNTIFS('Data tổng'!$H:$H,$H61)&gt;1),""Trùng ""&amp;FILTER('Data tổng'!$B:$B,'Data tổng'!$I:$I=$I61,'Data tổng'!$B:$B&lt;&gt;$B61),""ok""))"),"ok")</f>
        <v>ok</v>
      </c>
      <c r="M1731" s="16" t="s">
        <v>40</v>
      </c>
      <c r="N1731" s="16" t="s">
        <v>243</v>
      </c>
      <c r="O1731" s="16"/>
      <c r="P1731" s="16"/>
      <c r="Q1731" s="16" t="s">
        <v>1172</v>
      </c>
      <c r="R1731" s="16"/>
      <c r="T1731" s="16"/>
      <c r="U1731" s="21"/>
      <c r="V1731" s="23">
        <v>44510</v>
      </c>
      <c r="W1731" s="24" t="s">
        <v>47</v>
      </c>
      <c r="X1731" s="25"/>
      <c r="Y1731" s="33"/>
      <c r="Z1731" s="26"/>
      <c r="AA1731" s="26"/>
      <c r="AB1731" s="34"/>
      <c r="AC1731" s="27"/>
      <c r="AD1731" s="28"/>
      <c r="AE1731" s="29"/>
      <c r="AF1731" s="29"/>
      <c r="AG1731" s="35"/>
    </row>
    <row r="1732" spans="1:33" ht="38.5" hidden="1">
      <c r="A1732" s="15">
        <v>44509</v>
      </c>
      <c r="B1732" s="16" t="s">
        <v>6255</v>
      </c>
      <c r="C1732" s="16" t="s">
        <v>250</v>
      </c>
      <c r="D1732" s="16" t="s">
        <v>79</v>
      </c>
      <c r="E1732" s="16" t="s">
        <v>48</v>
      </c>
      <c r="F1732" s="17" t="str">
        <f t="shared" si="59"/>
        <v>Fail Phỏng vấn</v>
      </c>
      <c r="G1732" s="82" t="s">
        <v>6553</v>
      </c>
      <c r="H1732" s="95" t="s">
        <v>6554</v>
      </c>
      <c r="I1732" s="16" t="s">
        <v>6555</v>
      </c>
      <c r="J1732" s="314"/>
      <c r="K1732" s="20" t="s">
        <v>6556</v>
      </c>
      <c r="L1732" s="21" t="str">
        <f ca="1">IFERROR(__xludf.DUMMYFUNCTION("if(or(countifs($H$3:H62,H62)&gt;1, countifs($I$3:I62,I62)&gt;1),""Trùng"",if(or(COUNTIFS('Data tổng'!$I:$I,$I62)&gt;1,COUNTIFS('Data tổng'!$H:$H,$H62)&gt;1),""Trùng ""&amp;FILTER('Data tổng'!$B:$B,'Data tổng'!$I:$I=$I62,'Data tổng'!$B:$B&lt;&gt;$B62),""ok""))"),"ok")</f>
        <v>ok</v>
      </c>
      <c r="M1732" s="16" t="s">
        <v>40</v>
      </c>
      <c r="N1732" s="16"/>
      <c r="O1732" s="16"/>
      <c r="P1732" s="16"/>
      <c r="Q1732" s="16"/>
      <c r="R1732" s="16"/>
      <c r="T1732" s="16"/>
      <c r="U1732" s="21"/>
      <c r="V1732" s="23">
        <v>44510</v>
      </c>
      <c r="W1732" s="24" t="s">
        <v>57</v>
      </c>
      <c r="X1732" s="25">
        <v>44512</v>
      </c>
      <c r="Y1732" s="33">
        <v>0.64583333333333337</v>
      </c>
      <c r="Z1732" s="26" t="s">
        <v>827</v>
      </c>
      <c r="AA1732" s="26" t="s">
        <v>47</v>
      </c>
      <c r="AB1732" s="34"/>
      <c r="AC1732" s="27"/>
      <c r="AD1732" s="28"/>
      <c r="AE1732" s="29"/>
      <c r="AF1732" s="29"/>
      <c r="AG1732" s="35"/>
    </row>
    <row r="1733" spans="1:33" hidden="1">
      <c r="A1733" s="15">
        <v>44509</v>
      </c>
      <c r="B1733" s="16" t="s">
        <v>6255</v>
      </c>
      <c r="C1733" s="16" t="s">
        <v>456</v>
      </c>
      <c r="D1733" s="16" t="s">
        <v>417</v>
      </c>
      <c r="E1733" s="16" t="s">
        <v>48</v>
      </c>
      <c r="F1733" s="17" t="str">
        <f t="shared" si="59"/>
        <v>Pass CV</v>
      </c>
      <c r="G1733" s="82" t="s">
        <v>6557</v>
      </c>
      <c r="H1733" s="95" t="s">
        <v>6558</v>
      </c>
      <c r="I1733" s="16" t="s">
        <v>6559</v>
      </c>
      <c r="J1733" s="311" t="s">
        <v>6560</v>
      </c>
      <c r="K1733" s="20" t="s">
        <v>6561</v>
      </c>
      <c r="L1733" s="21" t="str">
        <f ca="1">IFERROR(__xludf.DUMMYFUNCTION("if(or(countifs($H$3:H63,H63)&gt;1, countifs($I$3:I63,I63)&gt;1),""Trùng"",if(or(COUNTIFS('Data tổng'!$I:$I,$I63)&gt;1,COUNTIFS('Data tổng'!$H:$H,$H63)&gt;1),""Trùng ""&amp;FILTER('Data tổng'!$B:$B,'Data tổng'!$I:$I=$I63,'Data tổng'!$B:$B&lt;&gt;$B63),""ok""))"),"ok")</f>
        <v>ok</v>
      </c>
      <c r="M1733" s="16" t="s">
        <v>40</v>
      </c>
      <c r="N1733" s="16"/>
      <c r="O1733" s="16"/>
      <c r="P1733" s="16"/>
      <c r="Q1733" s="16"/>
      <c r="R1733" s="16"/>
      <c r="T1733" s="16"/>
      <c r="U1733" s="21"/>
      <c r="V1733" s="23">
        <v>44510</v>
      </c>
      <c r="W1733" s="24" t="s">
        <v>57</v>
      </c>
      <c r="X1733" s="25"/>
      <c r="Y1733" s="33"/>
      <c r="Z1733" s="26"/>
      <c r="AA1733" s="26"/>
      <c r="AB1733" s="34"/>
      <c r="AC1733" s="27"/>
      <c r="AD1733" s="28"/>
      <c r="AE1733" s="29"/>
      <c r="AF1733" s="29"/>
      <c r="AG1733" s="35"/>
    </row>
    <row r="1734" spans="1:33" ht="63.5" hidden="1">
      <c r="A1734" s="15">
        <v>44509</v>
      </c>
      <c r="B1734" s="16" t="s">
        <v>6255</v>
      </c>
      <c r="C1734" s="16" t="s">
        <v>155</v>
      </c>
      <c r="D1734" s="16" t="s">
        <v>417</v>
      </c>
      <c r="E1734" s="16" t="s">
        <v>48</v>
      </c>
      <c r="F1734" s="17" t="str">
        <f t="shared" si="59"/>
        <v>Đã nhận được CV</v>
      </c>
      <c r="G1734" s="82" t="s">
        <v>6562</v>
      </c>
      <c r="H1734" s="95" t="s">
        <v>6563</v>
      </c>
      <c r="I1734" s="16" t="s">
        <v>6564</v>
      </c>
      <c r="J1734" s="311" t="s">
        <v>6565</v>
      </c>
      <c r="K1734" s="20" t="s">
        <v>6566</v>
      </c>
      <c r="L1734" s="21" t="str">
        <f ca="1">IFERROR(__xludf.DUMMYFUNCTION("if(or(countifs($H$3:H64,H64)&gt;1, countifs($I$3:I64,I64)&gt;1),""Trùng"",if(or(COUNTIFS('Data tổng'!$I:$I,$I64)&gt;1,COUNTIFS('Data tổng'!$H:$H,$H64)&gt;1),""Trùng ""&amp;FILTER('Data tổng'!$B:$B,'Data tổng'!$I:$I=$I64,'Data tổng'!$B:$B&lt;&gt;$B64),""ok""))"),"ok")</f>
        <v>ok</v>
      </c>
      <c r="M1734" s="16" t="s">
        <v>40</v>
      </c>
      <c r="N1734" s="16"/>
      <c r="O1734" s="16"/>
      <c r="P1734" s="16"/>
      <c r="Q1734" s="16" t="s">
        <v>44</v>
      </c>
      <c r="R1734" s="16"/>
      <c r="T1734" s="16"/>
      <c r="U1734" s="21" t="s">
        <v>6567</v>
      </c>
      <c r="V1734" s="23"/>
      <c r="W1734" s="24"/>
      <c r="X1734" s="25"/>
      <c r="Y1734" s="33"/>
      <c r="Z1734" s="26"/>
      <c r="AA1734" s="26"/>
      <c r="AB1734" s="34"/>
      <c r="AC1734" s="27"/>
      <c r="AD1734" s="28"/>
      <c r="AE1734" s="29"/>
      <c r="AF1734" s="29"/>
      <c r="AG1734" s="35"/>
    </row>
    <row r="1735" spans="1:33" hidden="1">
      <c r="A1735" s="15">
        <v>44509</v>
      </c>
      <c r="B1735" s="16" t="s">
        <v>6255</v>
      </c>
      <c r="C1735" s="16" t="s">
        <v>163</v>
      </c>
      <c r="D1735" s="16" t="s">
        <v>79</v>
      </c>
      <c r="E1735" s="16" t="s">
        <v>48</v>
      </c>
      <c r="F1735" s="17" t="str">
        <f t="shared" si="59"/>
        <v>Fail CV</v>
      </c>
      <c r="G1735" s="82" t="s">
        <v>6568</v>
      </c>
      <c r="H1735" s="95" t="s">
        <v>6569</v>
      </c>
      <c r="I1735" s="16" t="s">
        <v>6570</v>
      </c>
      <c r="J1735" s="311" t="s">
        <v>6571</v>
      </c>
      <c r="K1735" s="20" t="s">
        <v>6572</v>
      </c>
      <c r="L1735" s="21" t="str">
        <f ca="1">IFERROR(__xludf.DUMMYFUNCTION("if(or(countifs($H$3:H65,H65)&gt;1, countifs($I$3:I65,I65)&gt;1),""Trùng"",if(or(COUNTIFS('Data tổng'!$I:$I,$I65)&gt;1,COUNTIFS('Data tổng'!$H:$H,$H65)&gt;1),""Trùng ""&amp;FILTER('Data tổng'!$B:$B,'Data tổng'!$I:$I=$I65,'Data tổng'!$B:$B&lt;&gt;$B65),""ok""))"),"ok")</f>
        <v>ok</v>
      </c>
      <c r="M1735" s="16" t="s">
        <v>40</v>
      </c>
      <c r="N1735" s="16"/>
      <c r="O1735" s="16"/>
      <c r="P1735" s="16"/>
      <c r="Q1735" s="16" t="s">
        <v>1172</v>
      </c>
      <c r="R1735" s="16"/>
      <c r="T1735" s="16"/>
      <c r="U1735" s="21"/>
      <c r="V1735" s="23">
        <v>44510</v>
      </c>
      <c r="W1735" s="24" t="s">
        <v>47</v>
      </c>
      <c r="X1735" s="25"/>
      <c r="Y1735" s="33"/>
      <c r="Z1735" s="26"/>
      <c r="AA1735" s="26"/>
      <c r="AB1735" s="34"/>
      <c r="AC1735" s="27"/>
      <c r="AD1735" s="28"/>
      <c r="AE1735" s="29"/>
      <c r="AF1735" s="29"/>
      <c r="AG1735" s="35"/>
    </row>
    <row r="1736" spans="1:33" ht="151" hidden="1">
      <c r="A1736" s="15">
        <v>44510</v>
      </c>
      <c r="B1736" s="16" t="s">
        <v>6255</v>
      </c>
      <c r="C1736" s="16" t="s">
        <v>155</v>
      </c>
      <c r="D1736" s="16" t="s">
        <v>79</v>
      </c>
      <c r="E1736" s="16" t="s">
        <v>48</v>
      </c>
      <c r="F1736" s="17" t="str">
        <f t="shared" si="59"/>
        <v>Đã onboard</v>
      </c>
      <c r="G1736" s="16" t="s">
        <v>1239</v>
      </c>
      <c r="H1736" s="312" t="s">
        <v>6573</v>
      </c>
      <c r="I1736" s="16" t="s">
        <v>6574</v>
      </c>
      <c r="J1736" s="311" t="s">
        <v>6575</v>
      </c>
      <c r="K1736" s="20" t="s">
        <v>6576</v>
      </c>
      <c r="L1736" s="21" t="str">
        <f ca="1">IFERROR(__xludf.DUMMYFUNCTION("if(or(countifs($H$3:H66,H66)&gt;1, countifs($I$3:I66,I66)&gt;1),""Trùng"",if(or(COUNTIFS('Data tổng'!$I:$I,$I66)&gt;1,COUNTIFS('Data tổng'!$H:$H,$H66)&gt;1),""Trùng ""&amp;FILTER('Data tổng'!$B:$B,'Data tổng'!$I:$I=$I66,'Data tổng'!$B:$B&lt;&gt;$B66),""ok""))"),"ok")</f>
        <v>ok</v>
      </c>
      <c r="M1736" s="16" t="s">
        <v>40</v>
      </c>
      <c r="N1736" s="16"/>
      <c r="O1736" s="16"/>
      <c r="P1736" s="16"/>
      <c r="Q1736" s="16" t="s">
        <v>44</v>
      </c>
      <c r="R1736" s="16" t="s">
        <v>1162</v>
      </c>
      <c r="T1736" s="16"/>
      <c r="U1736" s="21" t="s">
        <v>6577</v>
      </c>
      <c r="V1736" s="23">
        <v>44510</v>
      </c>
      <c r="W1736" s="24" t="s">
        <v>57</v>
      </c>
      <c r="X1736" s="25">
        <v>44523</v>
      </c>
      <c r="Y1736" s="33">
        <v>0.58333333333333337</v>
      </c>
      <c r="Z1736" s="26" t="s">
        <v>827</v>
      </c>
      <c r="AA1736" s="26" t="s">
        <v>57</v>
      </c>
      <c r="AB1736" s="316">
        <v>44525</v>
      </c>
      <c r="AC1736" s="27" t="s">
        <v>65</v>
      </c>
      <c r="AD1736" s="28">
        <v>44531</v>
      </c>
      <c r="AE1736" s="29" t="s">
        <v>65</v>
      </c>
      <c r="AF1736" s="29" t="s">
        <v>1162</v>
      </c>
      <c r="AG1736" s="35">
        <v>15000000</v>
      </c>
    </row>
    <row r="1737" spans="1:33" ht="26" hidden="1">
      <c r="A1737" s="15">
        <v>44511</v>
      </c>
      <c r="B1737" s="16" t="s">
        <v>6255</v>
      </c>
      <c r="C1737" s="16" t="s">
        <v>155</v>
      </c>
      <c r="D1737" s="16" t="s">
        <v>417</v>
      </c>
      <c r="E1737" s="16" t="s">
        <v>48</v>
      </c>
      <c r="F1737" s="17" t="str">
        <f t="shared" si="59"/>
        <v>Đã nhận được CV</v>
      </c>
      <c r="G1737" s="82" t="s">
        <v>6578</v>
      </c>
      <c r="H1737" s="95" t="s">
        <v>6579</v>
      </c>
      <c r="I1737" s="16" t="s">
        <v>6580</v>
      </c>
      <c r="J1737" s="311" t="s">
        <v>6581</v>
      </c>
      <c r="K1737" s="20" t="s">
        <v>6582</v>
      </c>
      <c r="L1737" s="21" t="str">
        <f ca="1">IFERROR(__xludf.DUMMYFUNCTION("if(or(countifs($H$3:H67,H67)&gt;1, countifs($I$3:I67,I67)&gt;1),""Trùng"",if(or(COUNTIFS('Data tổng'!$I:$I,$I67)&gt;1,COUNTIFS('Data tổng'!$H:$H,$H67)&gt;1),""Trùng ""&amp;FILTER('Data tổng'!$B:$B,'Data tổng'!$I:$I=$I67,'Data tổng'!$B:$B&lt;&gt;$B67),""ok""))"),"ok")</f>
        <v>ok</v>
      </c>
      <c r="M1737" s="16" t="s">
        <v>40</v>
      </c>
      <c r="N1737" s="16" t="s">
        <v>243</v>
      </c>
      <c r="O1737" s="16"/>
      <c r="P1737" s="16"/>
      <c r="Q1737" s="16" t="s">
        <v>44</v>
      </c>
      <c r="R1737" s="16"/>
      <c r="T1737" s="16"/>
      <c r="U1737" s="21"/>
      <c r="V1737" s="23"/>
      <c r="W1737" s="24"/>
      <c r="X1737" s="25"/>
      <c r="Y1737" s="33"/>
      <c r="Z1737" s="26"/>
      <c r="AA1737" s="26"/>
      <c r="AB1737" s="34"/>
      <c r="AC1737" s="27"/>
      <c r="AD1737" s="28"/>
      <c r="AE1737" s="29"/>
      <c r="AF1737" s="29"/>
      <c r="AG1737" s="35"/>
    </row>
    <row r="1738" spans="1:33" ht="101" hidden="1">
      <c r="A1738" s="15">
        <v>44511</v>
      </c>
      <c r="B1738" s="16" t="s">
        <v>6255</v>
      </c>
      <c r="C1738" s="16" t="s">
        <v>155</v>
      </c>
      <c r="D1738" s="16" t="s">
        <v>457</v>
      </c>
      <c r="E1738" s="16" t="s">
        <v>48</v>
      </c>
      <c r="F1738" s="17" t="str">
        <f t="shared" si="59"/>
        <v>Pass CV</v>
      </c>
      <c r="G1738" s="82" t="s">
        <v>6583</v>
      </c>
      <c r="H1738" s="95" t="s">
        <v>6584</v>
      </c>
      <c r="I1738" s="16" t="s">
        <v>6585</v>
      </c>
      <c r="J1738" s="311" t="s">
        <v>6586</v>
      </c>
      <c r="K1738" s="20" t="s">
        <v>6587</v>
      </c>
      <c r="L1738" s="21" t="str">
        <f ca="1">IFERROR(__xludf.DUMMYFUNCTION("if(or(countifs($H$3:H68,H68)&gt;1, countifs($I$3:I68,I68)&gt;1),""Trùng"",if(or(COUNTIFS('Data tổng'!$I:$I,$I68)&gt;1,COUNTIFS('Data tổng'!$H:$H,$H68)&gt;1),""Trùng ""&amp;FILTER('Data tổng'!$B:$B,'Data tổng'!$I:$I=$I68,'Data tổng'!$B:$B&lt;&gt;$B68),""ok""))"),"ok")</f>
        <v>ok</v>
      </c>
      <c r="M1738" s="16" t="s">
        <v>40</v>
      </c>
      <c r="N1738" s="16"/>
      <c r="O1738" s="16"/>
      <c r="P1738" s="16"/>
      <c r="Q1738" s="16" t="s">
        <v>44</v>
      </c>
      <c r="R1738" s="16"/>
      <c r="T1738" s="16"/>
      <c r="U1738" s="21" t="s">
        <v>6588</v>
      </c>
      <c r="V1738" s="23">
        <v>44511</v>
      </c>
      <c r="W1738" s="24" t="s">
        <v>57</v>
      </c>
      <c r="X1738" s="25"/>
      <c r="Y1738" s="33"/>
      <c r="Z1738" s="26"/>
      <c r="AA1738" s="26"/>
      <c r="AB1738" s="34"/>
      <c r="AC1738" s="27"/>
      <c r="AD1738" s="28"/>
      <c r="AE1738" s="29"/>
      <c r="AF1738" s="29"/>
      <c r="AG1738" s="35"/>
    </row>
    <row r="1739" spans="1:33" ht="26" hidden="1">
      <c r="A1739" s="15">
        <v>44511</v>
      </c>
      <c r="B1739" s="16" t="s">
        <v>6255</v>
      </c>
      <c r="C1739" s="16" t="s">
        <v>155</v>
      </c>
      <c r="D1739" s="16" t="s">
        <v>79</v>
      </c>
      <c r="E1739" s="16" t="s">
        <v>48</v>
      </c>
      <c r="F1739" s="17" t="str">
        <f t="shared" si="59"/>
        <v>Pass CV</v>
      </c>
      <c r="G1739" s="82" t="s">
        <v>5211</v>
      </c>
      <c r="H1739" s="86">
        <v>988738659</v>
      </c>
      <c r="I1739" s="16" t="s">
        <v>5212</v>
      </c>
      <c r="J1739" s="311" t="s">
        <v>6589</v>
      </c>
      <c r="K1739" s="20" t="s">
        <v>6590</v>
      </c>
      <c r="L1739" s="21" t="str">
        <f ca="1">IFERROR(__xludf.DUMMYFUNCTION("if(or(countifs($H$3:H69,H69)&gt;1, countifs($I$3:I69,I69)&gt;1),""Trùng"",if(or(COUNTIFS('Data tổng'!$I:$I,$I69)&gt;1,COUNTIFS('Data tổng'!$H:$H,$H69)&gt;1),""Trùng ""&amp;FILTER('Data tổng'!$B:$B,'Data tổng'!$I:$I=$I69,'Data tổng'!$B:$B&lt;&gt;$B69),""ok""))"),"ok")</f>
        <v>ok</v>
      </c>
      <c r="M1739" s="16" t="s">
        <v>40</v>
      </c>
      <c r="N1739" s="16"/>
      <c r="O1739" s="16"/>
      <c r="P1739" s="16"/>
      <c r="Q1739" s="16" t="s">
        <v>44</v>
      </c>
      <c r="R1739" s="16"/>
      <c r="T1739" s="16"/>
      <c r="U1739" s="21" t="s">
        <v>6591</v>
      </c>
      <c r="V1739" s="23">
        <v>44511</v>
      </c>
      <c r="W1739" s="24" t="s">
        <v>57</v>
      </c>
      <c r="X1739" s="25"/>
      <c r="Y1739" s="33"/>
      <c r="Z1739" s="26"/>
      <c r="AA1739" s="26"/>
      <c r="AB1739" s="34"/>
      <c r="AC1739" s="27"/>
      <c r="AD1739" s="28"/>
      <c r="AE1739" s="29"/>
      <c r="AF1739" s="29"/>
      <c r="AG1739" s="35"/>
    </row>
    <row r="1740" spans="1:33" ht="76" hidden="1">
      <c r="A1740" s="15">
        <v>44511</v>
      </c>
      <c r="B1740" s="16" t="s">
        <v>6255</v>
      </c>
      <c r="C1740" s="16" t="s">
        <v>155</v>
      </c>
      <c r="D1740" s="16" t="s">
        <v>79</v>
      </c>
      <c r="E1740" s="16" t="s">
        <v>48</v>
      </c>
      <c r="F1740" s="17" t="str">
        <f t="shared" si="59"/>
        <v>Pass CV</v>
      </c>
      <c r="G1740" s="82" t="s">
        <v>6592</v>
      </c>
      <c r="H1740" s="95" t="s">
        <v>6593</v>
      </c>
      <c r="I1740" s="16" t="s">
        <v>6594</v>
      </c>
      <c r="J1740" s="314">
        <v>1995</v>
      </c>
      <c r="K1740" s="20" t="s">
        <v>6595</v>
      </c>
      <c r="L1740" s="21" t="str">
        <f ca="1">IFERROR(__xludf.DUMMYFUNCTION("if(or(countifs($H$3:H70,H70)&gt;1, countifs($I$3:I70,I70)&gt;1),""Trùng"",if(or(COUNTIFS('Data tổng'!$I:$I,$I70)&gt;1,COUNTIFS('Data tổng'!$H:$H,$H70)&gt;1),""Trùng ""&amp;FILTER('Data tổng'!$B:$B,'Data tổng'!$I:$I=$I70,'Data tổng'!$B:$B&lt;&gt;$B70),""ok""))"),"ok")</f>
        <v>ok</v>
      </c>
      <c r="M1740" s="16" t="s">
        <v>40</v>
      </c>
      <c r="N1740" s="16" t="s">
        <v>243</v>
      </c>
      <c r="O1740" s="16"/>
      <c r="P1740" s="16"/>
      <c r="Q1740" s="16" t="s">
        <v>1172</v>
      </c>
      <c r="R1740" s="16"/>
      <c r="T1740" s="16"/>
      <c r="U1740" s="21" t="s">
        <v>6596</v>
      </c>
      <c r="V1740" s="23">
        <v>44511</v>
      </c>
      <c r="W1740" s="24" t="s">
        <v>57</v>
      </c>
      <c r="X1740" s="25"/>
      <c r="Y1740" s="33"/>
      <c r="Z1740" s="26"/>
      <c r="AA1740" s="26"/>
      <c r="AB1740" s="34"/>
      <c r="AC1740" s="27"/>
      <c r="AD1740" s="28"/>
      <c r="AE1740" s="29"/>
      <c r="AF1740" s="29"/>
      <c r="AG1740" s="35"/>
    </row>
    <row r="1741" spans="1:33" ht="76" hidden="1">
      <c r="A1741" s="15">
        <v>44511</v>
      </c>
      <c r="B1741" s="16" t="s">
        <v>6255</v>
      </c>
      <c r="C1741" s="16" t="s">
        <v>155</v>
      </c>
      <c r="D1741" s="16" t="s">
        <v>79</v>
      </c>
      <c r="E1741" s="16" t="s">
        <v>48</v>
      </c>
      <c r="F1741" s="17" t="str">
        <f t="shared" si="59"/>
        <v>Từ chối offer</v>
      </c>
      <c r="G1741" s="82" t="s">
        <v>6597</v>
      </c>
      <c r="H1741" s="95" t="s">
        <v>6598</v>
      </c>
      <c r="I1741" s="16" t="s">
        <v>6599</v>
      </c>
      <c r="J1741" s="314">
        <v>35312</v>
      </c>
      <c r="K1741" s="20" t="s">
        <v>6600</v>
      </c>
      <c r="L1741" s="21" t="str">
        <f ca="1">IFERROR(__xludf.DUMMYFUNCTION("if(or(countifs($H$3:H71,H71)&gt;1, countifs($I$3:I71,I71)&gt;1),""Trùng"",if(or(COUNTIFS('Data tổng'!$I:$I,$I71)&gt;1,COUNTIFS('Data tổng'!$H:$H,$H71)&gt;1),""Trùng ""&amp;FILTER('Data tổng'!$B:$B,'Data tổng'!$I:$I=$I71,'Data tổng'!$B:$B&lt;&gt;$B71),""ok""))"),"ok")</f>
        <v>ok</v>
      </c>
      <c r="M1741" s="16" t="s">
        <v>40</v>
      </c>
      <c r="N1741" s="16"/>
      <c r="O1741" s="16"/>
      <c r="P1741" s="16"/>
      <c r="Q1741" s="16" t="s">
        <v>44</v>
      </c>
      <c r="R1741" s="16"/>
      <c r="T1741" s="16"/>
      <c r="U1741" s="21" t="s">
        <v>6601</v>
      </c>
      <c r="V1741" s="23">
        <v>44511</v>
      </c>
      <c r="W1741" s="24" t="s">
        <v>57</v>
      </c>
      <c r="X1741" s="25">
        <v>44509</v>
      </c>
      <c r="Y1741" s="33">
        <v>0.72916666666666663</v>
      </c>
      <c r="Z1741" s="26" t="s">
        <v>160</v>
      </c>
      <c r="AA1741" s="26" t="s">
        <v>57</v>
      </c>
      <c r="AB1741" s="34">
        <v>44530</v>
      </c>
      <c r="AC1741" s="27" t="s">
        <v>128</v>
      </c>
      <c r="AD1741" s="28"/>
      <c r="AE1741" s="29"/>
      <c r="AF1741" s="29"/>
      <c r="AG1741" s="35"/>
    </row>
    <row r="1742" spans="1:33" ht="76" hidden="1">
      <c r="A1742" s="15">
        <v>44511</v>
      </c>
      <c r="B1742" s="16" t="s">
        <v>6255</v>
      </c>
      <c r="C1742" s="16" t="s">
        <v>155</v>
      </c>
      <c r="D1742" s="16" t="s">
        <v>79</v>
      </c>
      <c r="E1742" s="16" t="s">
        <v>48</v>
      </c>
      <c r="F1742" s="17" t="str">
        <f t="shared" si="59"/>
        <v>Fail CV</v>
      </c>
      <c r="G1742" s="82" t="s">
        <v>614</v>
      </c>
      <c r="H1742" s="95" t="s">
        <v>6602</v>
      </c>
      <c r="I1742" s="16" t="s">
        <v>615</v>
      </c>
      <c r="J1742" s="311" t="s">
        <v>6603</v>
      </c>
      <c r="K1742" s="20" t="s">
        <v>6604</v>
      </c>
      <c r="L1742" s="21" t="str">
        <f ca="1">IFERROR(__xludf.DUMMYFUNCTION("if(or(countifs($H$3:H72,H72)&gt;1, countifs($I$3:I72,I72)&gt;1),""Trùng"",if(or(COUNTIFS('Data tổng'!$I:$I,$I72)&gt;1,COUNTIFS('Data tổng'!$H:$H,$H72)&gt;1),""Trùng ""&amp;FILTER('Data tổng'!$B:$B,'Data tổng'!$I:$I=$I72,'Data tổng'!$B:$B&lt;&gt;$B72),""ok""))"),"ok")</f>
        <v>ok</v>
      </c>
      <c r="M1742" s="16" t="s">
        <v>40</v>
      </c>
      <c r="N1742" s="16"/>
      <c r="O1742" s="16"/>
      <c r="P1742" s="16"/>
      <c r="Q1742" s="16" t="s">
        <v>44</v>
      </c>
      <c r="R1742" s="16"/>
      <c r="T1742" s="16"/>
      <c r="U1742" s="21" t="s">
        <v>6605</v>
      </c>
      <c r="V1742" s="23">
        <v>44512</v>
      </c>
      <c r="W1742" s="24" t="s">
        <v>47</v>
      </c>
      <c r="X1742" s="25"/>
      <c r="Y1742" s="33"/>
      <c r="Z1742" s="26"/>
      <c r="AA1742" s="26"/>
      <c r="AB1742" s="34"/>
      <c r="AC1742" s="27"/>
      <c r="AD1742" s="28"/>
      <c r="AE1742" s="29"/>
      <c r="AF1742" s="29"/>
      <c r="AG1742" s="35"/>
    </row>
    <row r="1743" spans="1:33" ht="101" hidden="1">
      <c r="A1743" s="15">
        <v>44512</v>
      </c>
      <c r="B1743" s="16" t="s">
        <v>6255</v>
      </c>
      <c r="C1743" s="16" t="s">
        <v>155</v>
      </c>
      <c r="D1743" s="16" t="s">
        <v>79</v>
      </c>
      <c r="E1743" s="16" t="s">
        <v>48</v>
      </c>
      <c r="F1743" s="17" t="str">
        <f t="shared" si="59"/>
        <v>Từ chối offer</v>
      </c>
      <c r="G1743" s="82" t="s">
        <v>705</v>
      </c>
      <c r="H1743" s="95" t="s">
        <v>6606</v>
      </c>
      <c r="I1743" s="16" t="s">
        <v>6607</v>
      </c>
      <c r="J1743" s="311" t="s">
        <v>6608</v>
      </c>
      <c r="K1743" s="20" t="s">
        <v>6609</v>
      </c>
      <c r="L1743" s="21" t="str">
        <f ca="1">IFERROR(__xludf.DUMMYFUNCTION("if(or(countifs($H$3:H73,H73)&gt;1, countifs($I$3:I73,I73)&gt;1),""Trùng"",if(or(COUNTIFS('Data tổng'!$I:$I,$I73)&gt;1,COUNTIFS('Data tổng'!$H:$H,$H73)&gt;1),""Trùng ""&amp;FILTER('Data tổng'!$B:$B,'Data tổng'!$I:$I=$I73,'Data tổng'!$B:$B&lt;&gt;$B73),""ok""))"),"ok")</f>
        <v>ok</v>
      </c>
      <c r="M1743" s="16" t="s">
        <v>40</v>
      </c>
      <c r="N1743" s="16" t="s">
        <v>243</v>
      </c>
      <c r="O1743" s="16"/>
      <c r="P1743" s="16"/>
      <c r="Q1743" s="16" t="s">
        <v>44</v>
      </c>
      <c r="R1743" s="16"/>
      <c r="T1743" s="16"/>
      <c r="U1743" s="21" t="s">
        <v>6610</v>
      </c>
      <c r="V1743" s="23">
        <v>44512</v>
      </c>
      <c r="W1743" s="24" t="s">
        <v>57</v>
      </c>
      <c r="X1743" s="25">
        <v>44527</v>
      </c>
      <c r="Y1743" s="33">
        <v>0.39583333333333331</v>
      </c>
      <c r="Z1743" s="26" t="s">
        <v>827</v>
      </c>
      <c r="AA1743" s="26" t="s">
        <v>57</v>
      </c>
      <c r="AB1743" s="34">
        <v>44537</v>
      </c>
      <c r="AC1743" s="27" t="s">
        <v>128</v>
      </c>
      <c r="AD1743" s="28"/>
      <c r="AE1743" s="29"/>
      <c r="AF1743" s="29"/>
      <c r="AG1743" s="35"/>
    </row>
    <row r="1744" spans="1:33" hidden="1">
      <c r="A1744" s="15">
        <v>44512</v>
      </c>
      <c r="B1744" s="16" t="s">
        <v>6255</v>
      </c>
      <c r="C1744" s="16" t="s">
        <v>155</v>
      </c>
      <c r="D1744" s="16" t="s">
        <v>79</v>
      </c>
      <c r="E1744" s="16" t="s">
        <v>48</v>
      </c>
      <c r="F1744" s="17" t="str">
        <f t="shared" si="59"/>
        <v>Fail CV</v>
      </c>
      <c r="G1744" s="82" t="s">
        <v>6611</v>
      </c>
      <c r="H1744" s="95" t="s">
        <v>6612</v>
      </c>
      <c r="I1744" s="16"/>
      <c r="J1744" s="311" t="s">
        <v>6613</v>
      </c>
      <c r="K1744" s="20" t="s">
        <v>6614</v>
      </c>
      <c r="L1744" s="21" t="str">
        <f ca="1">IFERROR(__xludf.DUMMYFUNCTION("if(or(countifs($H$3:H74,H74)&gt;1, countifs($I$3:I74,I74)&gt;1),""Trùng"",if(or(COUNTIFS('Data tổng'!$I:$I,$I74)&gt;1,COUNTIFS('Data tổng'!$H:$H,$H74)&gt;1),""Trùng ""&amp;FILTER('Data tổng'!$B:$B,'Data tổng'!$I:$I=$I74,'Data tổng'!$B:$B&lt;&gt;$B74),""ok""))"),"ok")</f>
        <v>ok</v>
      </c>
      <c r="M1744" s="16" t="s">
        <v>40</v>
      </c>
      <c r="N1744" s="16"/>
      <c r="O1744" s="16"/>
      <c r="P1744" s="16"/>
      <c r="Q1744" s="16" t="s">
        <v>1172</v>
      </c>
      <c r="R1744" s="16"/>
      <c r="T1744" s="16"/>
      <c r="U1744" s="21"/>
      <c r="V1744" s="23">
        <v>44512</v>
      </c>
      <c r="W1744" s="24" t="s">
        <v>47</v>
      </c>
      <c r="X1744" s="25"/>
      <c r="Y1744" s="33"/>
      <c r="Z1744" s="26"/>
      <c r="AA1744" s="26"/>
      <c r="AB1744" s="34"/>
      <c r="AC1744" s="27"/>
      <c r="AD1744" s="28"/>
      <c r="AE1744" s="29"/>
      <c r="AF1744" s="29"/>
      <c r="AG1744" s="35"/>
    </row>
    <row r="1745" spans="1:33" ht="63.5" hidden="1">
      <c r="A1745" s="15">
        <v>44512</v>
      </c>
      <c r="B1745" s="16" t="s">
        <v>6255</v>
      </c>
      <c r="C1745" s="16" t="s">
        <v>250</v>
      </c>
      <c r="D1745" s="16" t="s">
        <v>1455</v>
      </c>
      <c r="E1745" s="16" t="s">
        <v>48</v>
      </c>
      <c r="F1745" s="17" t="str">
        <f t="shared" si="59"/>
        <v>Đã onboard</v>
      </c>
      <c r="G1745" s="16" t="s">
        <v>6615</v>
      </c>
      <c r="H1745" s="312" t="s">
        <v>6616</v>
      </c>
      <c r="I1745" s="16" t="s">
        <v>6617</v>
      </c>
      <c r="J1745" s="311" t="s">
        <v>6618</v>
      </c>
      <c r="K1745" s="20" t="s">
        <v>6619</v>
      </c>
      <c r="L1745" s="21" t="str">
        <f ca="1">IFERROR(__xludf.DUMMYFUNCTION("if(or(countifs($H$3:H75,H75)&gt;1, countifs($I$3:I75,I75)&gt;1),""Trùng"",if(or(COUNTIFS('Data tổng'!$I:$I,$I75)&gt;1,COUNTIFS('Data tổng'!$H:$H,$H75)&gt;1),""Trùng ""&amp;FILTER('Data tổng'!$B:$B,'Data tổng'!$I:$I=$I75,'Data tổng'!$B:$B&lt;&gt;$B75),""ok""))"),"ok")</f>
        <v>ok</v>
      </c>
      <c r="M1745" s="16" t="s">
        <v>112</v>
      </c>
      <c r="N1745" s="16" t="s">
        <v>6620</v>
      </c>
      <c r="O1745" s="16"/>
      <c r="P1745" s="16"/>
      <c r="Q1745" s="16"/>
      <c r="R1745" s="16"/>
      <c r="T1745" s="16"/>
      <c r="U1745" s="21" t="s">
        <v>6621</v>
      </c>
      <c r="V1745" s="23">
        <v>44512</v>
      </c>
      <c r="W1745" s="24" t="s">
        <v>57</v>
      </c>
      <c r="X1745" s="25">
        <v>44515</v>
      </c>
      <c r="Y1745" s="33">
        <v>0.375</v>
      </c>
      <c r="Z1745" s="26" t="s">
        <v>160</v>
      </c>
      <c r="AA1745" s="26" t="s">
        <v>57</v>
      </c>
      <c r="AB1745" s="316">
        <v>44516</v>
      </c>
      <c r="AC1745" s="27" t="s">
        <v>65</v>
      </c>
      <c r="AD1745" s="28">
        <v>44531</v>
      </c>
      <c r="AE1745" s="29" t="s">
        <v>65</v>
      </c>
      <c r="AF1745" s="29" t="s">
        <v>1008</v>
      </c>
      <c r="AG1745" s="35">
        <v>22000000</v>
      </c>
    </row>
    <row r="1746" spans="1:33" ht="38.5" hidden="1">
      <c r="A1746" s="15">
        <v>44515</v>
      </c>
      <c r="B1746" s="16" t="s">
        <v>6255</v>
      </c>
      <c r="C1746" s="16" t="s">
        <v>250</v>
      </c>
      <c r="D1746" s="16" t="s">
        <v>417</v>
      </c>
      <c r="E1746" s="16" t="s">
        <v>48</v>
      </c>
      <c r="F1746" s="17" t="str">
        <f t="shared" si="59"/>
        <v>Fail CV</v>
      </c>
      <c r="G1746" s="82" t="s">
        <v>6622</v>
      </c>
      <c r="H1746" s="95" t="s">
        <v>6623</v>
      </c>
      <c r="I1746" s="16" t="s">
        <v>6624</v>
      </c>
      <c r="J1746" s="314">
        <v>1993</v>
      </c>
      <c r="K1746" s="20" t="s">
        <v>6625</v>
      </c>
      <c r="L1746" s="21" t="str">
        <f ca="1">IFERROR(__xludf.DUMMYFUNCTION("if(or(countifs($H$3:H76,H76)&gt;1, countifs($I$3:I76,I76)&gt;1),""Trùng"",if(or(COUNTIFS('Data tổng'!$I:$I,$I76)&gt;1,COUNTIFS('Data tổng'!$H:$H,$H76)&gt;1),""Trùng ""&amp;FILTER('Data tổng'!$B:$B,'Data tổng'!$I:$I=$I76,'Data tổng'!$B:$B&lt;&gt;$B76),""ok""))"),"ok")</f>
        <v>ok</v>
      </c>
      <c r="M1746" s="16" t="s">
        <v>83</v>
      </c>
      <c r="N1746" s="16" t="s">
        <v>243</v>
      </c>
      <c r="O1746" s="16"/>
      <c r="P1746" s="16"/>
      <c r="Q1746" s="16"/>
      <c r="R1746" s="16"/>
      <c r="T1746" s="16"/>
      <c r="U1746" s="21" t="s">
        <v>6626</v>
      </c>
      <c r="V1746" s="23">
        <v>44515</v>
      </c>
      <c r="W1746" s="24" t="s">
        <v>47</v>
      </c>
      <c r="X1746" s="25"/>
      <c r="Y1746" s="33"/>
      <c r="Z1746" s="26"/>
      <c r="AA1746" s="26"/>
      <c r="AB1746" s="34"/>
      <c r="AC1746" s="27"/>
      <c r="AD1746" s="28"/>
      <c r="AE1746" s="29"/>
      <c r="AF1746" s="29"/>
      <c r="AG1746" s="35"/>
    </row>
    <row r="1747" spans="1:33" ht="163.5" hidden="1">
      <c r="A1747" s="15">
        <v>44515</v>
      </c>
      <c r="B1747" s="16" t="s">
        <v>6255</v>
      </c>
      <c r="C1747" s="16" t="s">
        <v>155</v>
      </c>
      <c r="D1747" s="16" t="s">
        <v>79</v>
      </c>
      <c r="E1747" s="16" t="s">
        <v>48</v>
      </c>
      <c r="F1747" s="17" t="str">
        <f t="shared" si="59"/>
        <v>Fail Phỏng vấn</v>
      </c>
      <c r="G1747" s="82" t="s">
        <v>6627</v>
      </c>
      <c r="H1747" s="95" t="s">
        <v>6628</v>
      </c>
      <c r="I1747" s="16" t="s">
        <v>6629</v>
      </c>
      <c r="J1747" s="311" t="s">
        <v>6630</v>
      </c>
      <c r="K1747" s="20" t="s">
        <v>6631</v>
      </c>
      <c r="L1747" s="21" t="str">
        <f ca="1">IFERROR(__xludf.DUMMYFUNCTION("if(or(countifs($H$3:H77,H77)&gt;1, countifs($I$3:I77,I77)&gt;1),""Trùng"",if(or(COUNTIFS('Data tổng'!$I:$I,$I77)&gt;1,COUNTIFS('Data tổng'!$H:$H,$H77)&gt;1),""Trùng ""&amp;FILTER('Data tổng'!$B:$B,'Data tổng'!$I:$I=$I77,'Data tổng'!$B:$B&lt;&gt;$B77),""ok""))"),"ok")</f>
        <v>ok</v>
      </c>
      <c r="M1747" s="16" t="s">
        <v>40</v>
      </c>
      <c r="N1747" s="16"/>
      <c r="O1747" s="16"/>
      <c r="P1747" s="16"/>
      <c r="Q1747" s="16" t="s">
        <v>44</v>
      </c>
      <c r="R1747" s="16"/>
      <c r="T1747" s="16"/>
      <c r="U1747" s="21" t="s">
        <v>6632</v>
      </c>
      <c r="V1747" s="23">
        <v>44516</v>
      </c>
      <c r="W1747" s="24" t="s">
        <v>57</v>
      </c>
      <c r="X1747" s="25">
        <v>44518</v>
      </c>
      <c r="Y1747" s="33">
        <v>0.58333333333333337</v>
      </c>
      <c r="Z1747" s="26" t="s">
        <v>160</v>
      </c>
      <c r="AA1747" s="26" t="s">
        <v>47</v>
      </c>
      <c r="AB1747" s="34"/>
      <c r="AC1747" s="27"/>
      <c r="AD1747" s="28"/>
      <c r="AE1747" s="29"/>
      <c r="AF1747" s="29"/>
      <c r="AG1747" s="35"/>
    </row>
    <row r="1748" spans="1:33" hidden="1">
      <c r="A1748" s="15">
        <v>44515</v>
      </c>
      <c r="B1748" s="16" t="s">
        <v>6255</v>
      </c>
      <c r="C1748" s="16" t="s">
        <v>155</v>
      </c>
      <c r="D1748" s="16" t="s">
        <v>79</v>
      </c>
      <c r="E1748" s="16" t="s">
        <v>48</v>
      </c>
      <c r="F1748" s="17" t="str">
        <f t="shared" si="59"/>
        <v>Fail CV</v>
      </c>
      <c r="G1748" s="82" t="s">
        <v>6633</v>
      </c>
      <c r="H1748" s="86">
        <v>354947766</v>
      </c>
      <c r="I1748" s="16" t="s">
        <v>6634</v>
      </c>
      <c r="J1748" s="314">
        <v>35906</v>
      </c>
      <c r="K1748" s="20" t="s">
        <v>6635</v>
      </c>
      <c r="L1748" s="21" t="str">
        <f ca="1">IFERROR(__xludf.DUMMYFUNCTION("if(or(countifs($H$3:H78,H78)&gt;1, countifs($I$3:I78,I78)&gt;1),""Trùng"",if(or(COUNTIFS('Data tổng'!$I:$I,$I78)&gt;1,COUNTIFS('Data tổng'!$H:$H,$H78)&gt;1),""Trùng ""&amp;FILTER('Data tổng'!$B:$B,'Data tổng'!$I:$I=$I78,'Data tổng'!$B:$B&lt;&gt;$B78),""ok""))"),"ok")</f>
        <v>ok</v>
      </c>
      <c r="M1748" s="16" t="s">
        <v>40</v>
      </c>
      <c r="N1748" s="16"/>
      <c r="O1748" s="16"/>
      <c r="P1748" s="16"/>
      <c r="Q1748" s="16" t="s">
        <v>44</v>
      </c>
      <c r="R1748" s="16"/>
      <c r="T1748" s="16"/>
      <c r="U1748" s="21"/>
      <c r="V1748" s="23">
        <v>44516</v>
      </c>
      <c r="W1748" s="24" t="s">
        <v>47</v>
      </c>
      <c r="X1748" s="25"/>
      <c r="Y1748" s="33"/>
      <c r="Z1748" s="26"/>
      <c r="AA1748" s="26"/>
      <c r="AB1748" s="34"/>
      <c r="AC1748" s="27"/>
      <c r="AD1748" s="28"/>
      <c r="AE1748" s="29"/>
      <c r="AF1748" s="29"/>
      <c r="AG1748" s="35"/>
    </row>
    <row r="1749" spans="1:33" ht="88.5" hidden="1">
      <c r="A1749" s="15">
        <v>44517</v>
      </c>
      <c r="B1749" s="16" t="s">
        <v>6255</v>
      </c>
      <c r="C1749" s="16" t="s">
        <v>155</v>
      </c>
      <c r="D1749" s="16" t="s">
        <v>79</v>
      </c>
      <c r="E1749" s="16" t="s">
        <v>48</v>
      </c>
      <c r="F1749" s="17" t="str">
        <f t="shared" si="59"/>
        <v>Từ chối offer</v>
      </c>
      <c r="G1749" s="82" t="s">
        <v>6636</v>
      </c>
      <c r="H1749" s="95" t="s">
        <v>6637</v>
      </c>
      <c r="I1749" s="16" t="s">
        <v>6638</v>
      </c>
      <c r="J1749" s="314">
        <v>1996</v>
      </c>
      <c r="K1749" s="20" t="s">
        <v>6639</v>
      </c>
      <c r="L1749" s="21" t="str">
        <f ca="1">IFERROR(__xludf.DUMMYFUNCTION("if(or(countifs($H$3:H79,H79)&gt;1, countifs($I$3:I79,I79)&gt;1),""Trùng"",if(or(COUNTIFS('Data tổng'!$I:$I,$I79)&gt;1,COUNTIFS('Data tổng'!$H:$H,$H79)&gt;1),""Trùng ""&amp;FILTER('Data tổng'!$B:$B,'Data tổng'!$I:$I=$I79,'Data tổng'!$B:$B&lt;&gt;$B79),""ok""))"),"ok")</f>
        <v>ok</v>
      </c>
      <c r="M1749" s="16" t="s">
        <v>40</v>
      </c>
      <c r="N1749" s="16"/>
      <c r="O1749" s="16"/>
      <c r="P1749" s="16"/>
      <c r="Q1749" s="16" t="s">
        <v>44</v>
      </c>
      <c r="R1749" s="16"/>
      <c r="T1749" s="16"/>
      <c r="U1749" s="21" t="s">
        <v>6640</v>
      </c>
      <c r="V1749" s="23">
        <v>44516</v>
      </c>
      <c r="W1749" s="24" t="s">
        <v>57</v>
      </c>
      <c r="X1749" s="25">
        <v>44518</v>
      </c>
      <c r="Y1749" s="33">
        <v>0.47916666666666669</v>
      </c>
      <c r="Z1749" s="26" t="s">
        <v>160</v>
      </c>
      <c r="AA1749" s="26" t="s">
        <v>57</v>
      </c>
      <c r="AB1749" s="34">
        <v>44517</v>
      </c>
      <c r="AC1749" s="27" t="s">
        <v>128</v>
      </c>
      <c r="AD1749" s="28"/>
      <c r="AE1749" s="29"/>
      <c r="AF1749" s="29"/>
      <c r="AG1749" s="35"/>
    </row>
    <row r="1750" spans="1:33" ht="76" hidden="1">
      <c r="A1750" s="15">
        <v>44516</v>
      </c>
      <c r="B1750" s="16" t="s">
        <v>6255</v>
      </c>
      <c r="C1750" s="16" t="s">
        <v>155</v>
      </c>
      <c r="D1750" s="16" t="s">
        <v>79</v>
      </c>
      <c r="E1750" s="16" t="s">
        <v>48</v>
      </c>
      <c r="F1750" s="17" t="str">
        <f t="shared" si="59"/>
        <v>Đã nhận được CV</v>
      </c>
      <c r="G1750" s="82" t="s">
        <v>6641</v>
      </c>
      <c r="H1750" s="95" t="s">
        <v>6642</v>
      </c>
      <c r="I1750" s="16" t="s">
        <v>6643</v>
      </c>
      <c r="J1750" s="314">
        <v>35831</v>
      </c>
      <c r="K1750" s="20" t="s">
        <v>6644</v>
      </c>
      <c r="L1750" s="21" t="str">
        <f ca="1">IFERROR(__xludf.DUMMYFUNCTION("if(or(countifs($H$3:H80,H80)&gt;1, countifs($I$3:I80,I80)&gt;1),""Trùng"",if(or(COUNTIFS('Data tổng'!$I:$I,$I80)&gt;1,COUNTIFS('Data tổng'!$H:$H,$H80)&gt;1),""Trùng ""&amp;FILTER('Data tổng'!$B:$B,'Data tổng'!$I:$I=$I80,'Data tổng'!$B:$B&lt;&gt;$B80),""ok""))"),"ok")</f>
        <v>ok</v>
      </c>
      <c r="M1750" s="16" t="s">
        <v>40</v>
      </c>
      <c r="N1750" s="16"/>
      <c r="O1750" s="16"/>
      <c r="P1750" s="16"/>
      <c r="Q1750" s="16" t="s">
        <v>44</v>
      </c>
      <c r="R1750" s="16"/>
      <c r="T1750" s="16"/>
      <c r="U1750" s="21" t="s">
        <v>6645</v>
      </c>
      <c r="V1750" s="23"/>
      <c r="W1750" s="24"/>
      <c r="X1750" s="25"/>
      <c r="Y1750" s="33"/>
      <c r="Z1750" s="26"/>
      <c r="AA1750" s="26"/>
      <c r="AB1750" s="34"/>
      <c r="AC1750" s="27"/>
      <c r="AD1750" s="28"/>
      <c r="AE1750" s="29"/>
      <c r="AF1750" s="29"/>
      <c r="AG1750" s="35"/>
    </row>
    <row r="1751" spans="1:33" ht="26" hidden="1">
      <c r="A1751" s="15">
        <v>44518</v>
      </c>
      <c r="B1751" s="16" t="s">
        <v>6255</v>
      </c>
      <c r="C1751" s="16" t="s">
        <v>155</v>
      </c>
      <c r="D1751" s="16" t="s">
        <v>457</v>
      </c>
      <c r="E1751" s="16" t="s">
        <v>48</v>
      </c>
      <c r="F1751" s="17" t="str">
        <f t="shared" si="59"/>
        <v>Đã nhận được CV</v>
      </c>
      <c r="G1751" s="82" t="s">
        <v>6646</v>
      </c>
      <c r="H1751" s="95" t="s">
        <v>6647</v>
      </c>
      <c r="I1751" s="16" t="s">
        <v>6648</v>
      </c>
      <c r="J1751" s="311" t="s">
        <v>6649</v>
      </c>
      <c r="K1751" s="20" t="s">
        <v>6650</v>
      </c>
      <c r="L1751" s="21" t="str">
        <f ca="1">IFERROR(__xludf.DUMMYFUNCTION("if(or(countifs($H$3:H81,H81)&gt;1, countifs($I$3:I81,I81)&gt;1),""Trùng"",if(or(COUNTIFS('Data tổng'!$I:$I,$I81)&gt;1,COUNTIFS('Data tổng'!$H:$H,$H81)&gt;1),""Trùng ""&amp;FILTER('Data tổng'!$B:$B,'Data tổng'!$I:$I=$I81,'Data tổng'!$B:$B&lt;&gt;$B81),""ok""))"),"ok")</f>
        <v>ok</v>
      </c>
      <c r="M1751" s="16" t="s">
        <v>40</v>
      </c>
      <c r="N1751" s="16"/>
      <c r="O1751" s="16"/>
      <c r="P1751" s="16"/>
      <c r="Q1751" s="16" t="s">
        <v>44</v>
      </c>
      <c r="R1751" s="16"/>
      <c r="T1751" s="16"/>
      <c r="U1751" s="21"/>
      <c r="V1751" s="23"/>
      <c r="W1751" s="24"/>
      <c r="X1751" s="25"/>
      <c r="Y1751" s="33"/>
      <c r="Z1751" s="26"/>
      <c r="AA1751" s="26"/>
      <c r="AB1751" s="34"/>
      <c r="AC1751" s="27"/>
      <c r="AD1751" s="28"/>
      <c r="AE1751" s="29"/>
      <c r="AF1751" s="29"/>
      <c r="AG1751" s="35"/>
    </row>
    <row r="1752" spans="1:33" ht="26" hidden="1">
      <c r="A1752" s="15">
        <v>44518</v>
      </c>
      <c r="B1752" s="16" t="s">
        <v>6255</v>
      </c>
      <c r="C1752" s="16" t="s">
        <v>155</v>
      </c>
      <c r="D1752" s="16" t="s">
        <v>79</v>
      </c>
      <c r="E1752" s="16" t="s">
        <v>48</v>
      </c>
      <c r="F1752" s="17" t="str">
        <f t="shared" si="59"/>
        <v>Đã nhận được CV</v>
      </c>
      <c r="G1752" s="82" t="s">
        <v>6651</v>
      </c>
      <c r="H1752" s="95" t="s">
        <v>6652</v>
      </c>
      <c r="I1752" s="16" t="s">
        <v>6653</v>
      </c>
      <c r="J1752" s="311" t="s">
        <v>6654</v>
      </c>
      <c r="K1752" s="20" t="s">
        <v>6655</v>
      </c>
      <c r="L1752" s="21" t="str">
        <f ca="1">IFERROR(__xludf.DUMMYFUNCTION("if(or(countifs($H$3:H82,H82)&gt;1, countifs($I$3:I82,I82)&gt;1),""Trùng"",if(or(COUNTIFS('Data tổng'!$I:$I,$I82)&gt;1,COUNTIFS('Data tổng'!$H:$H,$H82)&gt;1),""Trùng ""&amp;FILTER('Data tổng'!$B:$B,'Data tổng'!$I:$I=$I82,'Data tổng'!$B:$B&lt;&gt;$B82),""ok""))"),"ok")</f>
        <v>ok</v>
      </c>
      <c r="M1752" s="16" t="s">
        <v>40</v>
      </c>
      <c r="N1752" s="16"/>
      <c r="O1752" s="16"/>
      <c r="P1752" s="16"/>
      <c r="Q1752" s="16" t="s">
        <v>44</v>
      </c>
      <c r="R1752" s="16"/>
      <c r="T1752" s="16"/>
      <c r="U1752" s="21"/>
      <c r="V1752" s="23"/>
      <c r="W1752" s="24"/>
      <c r="X1752" s="25"/>
      <c r="Y1752" s="33"/>
      <c r="Z1752" s="26"/>
      <c r="AA1752" s="26"/>
      <c r="AB1752" s="34"/>
      <c r="AC1752" s="27"/>
      <c r="AD1752" s="28"/>
      <c r="AE1752" s="29"/>
      <c r="AF1752" s="29"/>
      <c r="AG1752" s="35"/>
    </row>
    <row r="1753" spans="1:33" ht="26" hidden="1">
      <c r="A1753" s="15">
        <v>44518</v>
      </c>
      <c r="B1753" s="16" t="s">
        <v>6255</v>
      </c>
      <c r="C1753" s="16" t="s">
        <v>155</v>
      </c>
      <c r="D1753" s="16" t="s">
        <v>79</v>
      </c>
      <c r="E1753" s="16" t="s">
        <v>48</v>
      </c>
      <c r="F1753" s="17" t="str">
        <f t="shared" si="59"/>
        <v>Đã nhận được CV</v>
      </c>
      <c r="G1753" s="82" t="s">
        <v>6656</v>
      </c>
      <c r="H1753" s="86" t="s">
        <v>6657</v>
      </c>
      <c r="I1753" s="16" t="s">
        <v>6658</v>
      </c>
      <c r="J1753" s="311" t="s">
        <v>6659</v>
      </c>
      <c r="K1753" s="20" t="s">
        <v>6660</v>
      </c>
      <c r="L1753" s="21" t="str">
        <f ca="1">IFERROR(__xludf.DUMMYFUNCTION("if(or(countifs($H$3:H83,H83)&gt;1, countifs($I$3:I83,I83)&gt;1),""Trùng"",if(or(COUNTIFS('Data tổng'!$I:$I,$I83)&gt;1,COUNTIFS('Data tổng'!$H:$H,$H83)&gt;1),""Trùng ""&amp;FILTER('Data tổng'!$B:$B,'Data tổng'!$I:$I=$I83,'Data tổng'!$B:$B&lt;&gt;$B83),""ok""))"),"ok")</f>
        <v>ok</v>
      </c>
      <c r="M1753" s="16" t="s">
        <v>40</v>
      </c>
      <c r="N1753" s="16"/>
      <c r="O1753" s="16"/>
      <c r="P1753" s="16"/>
      <c r="Q1753" s="16" t="s">
        <v>44</v>
      </c>
      <c r="R1753" s="16"/>
      <c r="T1753" s="16"/>
      <c r="U1753" s="21" t="s">
        <v>6661</v>
      </c>
      <c r="V1753" s="23"/>
      <c r="W1753" s="24"/>
      <c r="X1753" s="25"/>
      <c r="Y1753" s="33"/>
      <c r="Z1753" s="26"/>
      <c r="AA1753" s="26"/>
      <c r="AB1753" s="34"/>
      <c r="AC1753" s="27"/>
      <c r="AD1753" s="28"/>
      <c r="AE1753" s="29"/>
      <c r="AF1753" s="29"/>
      <c r="AG1753" s="35"/>
    </row>
    <row r="1754" spans="1:33" ht="26" hidden="1">
      <c r="A1754" s="15">
        <v>44518</v>
      </c>
      <c r="B1754" s="16" t="s">
        <v>6255</v>
      </c>
      <c r="C1754" s="16" t="s">
        <v>155</v>
      </c>
      <c r="D1754" s="16" t="s">
        <v>79</v>
      </c>
      <c r="E1754" s="16" t="s">
        <v>48</v>
      </c>
      <c r="F1754" s="17" t="str">
        <f t="shared" si="59"/>
        <v>Đã nhận được CV</v>
      </c>
      <c r="G1754" s="82" t="s">
        <v>6662</v>
      </c>
      <c r="H1754" s="95" t="s">
        <v>6663</v>
      </c>
      <c r="I1754" s="16"/>
      <c r="J1754" s="314"/>
      <c r="K1754" s="20"/>
      <c r="L1754" s="21" t="str">
        <f ca="1">IFERROR(__xludf.DUMMYFUNCTION("if(or(countifs($H$3:H84,H84)&gt;1, countifs($I$3:I84,I84)&gt;1),""Trùng"",if(or(COUNTIFS('Data tổng'!$I:$I,$I84)&gt;1,COUNTIFS('Data tổng'!$H:$H,$H84)&gt;1),""Trùng ""&amp;FILTER('Data tổng'!$B:$B,'Data tổng'!$I:$I=$I84,'Data tổng'!$B:$B&lt;&gt;$B84),""ok""))"),"ok")</f>
        <v>ok</v>
      </c>
      <c r="M1754" s="16" t="s">
        <v>40</v>
      </c>
      <c r="N1754" s="16"/>
      <c r="O1754" s="16"/>
      <c r="P1754" s="16"/>
      <c r="Q1754" s="16" t="s">
        <v>44</v>
      </c>
      <c r="R1754" s="16"/>
      <c r="T1754" s="16"/>
      <c r="U1754" s="21"/>
      <c r="V1754" s="23"/>
      <c r="W1754" s="24"/>
      <c r="X1754" s="25"/>
      <c r="Y1754" s="33"/>
      <c r="Z1754" s="26"/>
      <c r="AA1754" s="26"/>
      <c r="AB1754" s="34"/>
      <c r="AC1754" s="27"/>
      <c r="AD1754" s="28"/>
      <c r="AE1754" s="29"/>
      <c r="AF1754" s="29"/>
      <c r="AG1754" s="35"/>
    </row>
    <row r="1755" spans="1:33" ht="113.5" hidden="1">
      <c r="A1755" s="15">
        <v>44522</v>
      </c>
      <c r="B1755" s="16" t="s">
        <v>6255</v>
      </c>
      <c r="C1755" s="16" t="s">
        <v>155</v>
      </c>
      <c r="D1755" s="16" t="s">
        <v>79</v>
      </c>
      <c r="E1755" s="16" t="s">
        <v>48</v>
      </c>
      <c r="F1755" s="17" t="str">
        <f t="shared" si="59"/>
        <v>Từ chối offer</v>
      </c>
      <c r="G1755" s="82" t="s">
        <v>6664</v>
      </c>
      <c r="H1755" s="95" t="s">
        <v>6665</v>
      </c>
      <c r="I1755" s="16" t="s">
        <v>6666</v>
      </c>
      <c r="J1755" s="314">
        <v>35301</v>
      </c>
      <c r="K1755" s="20" t="s">
        <v>6667</v>
      </c>
      <c r="L1755" s="21" t="str">
        <f ca="1">IFERROR(__xludf.DUMMYFUNCTION("if(or(countifs($H$3:H85,H85)&gt;1, countifs($I$3:I85,I85)&gt;1),""Trùng"",if(or(COUNTIFS('Data tổng'!$I:$I,$I85)&gt;1,COUNTIFS('Data tổng'!$H:$H,$H85)&gt;1),""Trùng ""&amp;FILTER('Data tổng'!$B:$B,'Data tổng'!$I:$I=$I85,'Data tổng'!$B:$B&lt;&gt;$B85),""ok""))"),"ok")</f>
        <v>ok</v>
      </c>
      <c r="M1755" s="16" t="s">
        <v>40</v>
      </c>
      <c r="N1755" s="16" t="s">
        <v>243</v>
      </c>
      <c r="O1755" s="16"/>
      <c r="P1755" s="16"/>
      <c r="Q1755" s="16" t="s">
        <v>44</v>
      </c>
      <c r="R1755" s="16"/>
      <c r="T1755" s="16"/>
      <c r="U1755" s="21" t="s">
        <v>6668</v>
      </c>
      <c r="V1755" s="23">
        <v>44522</v>
      </c>
      <c r="W1755" s="24" t="s">
        <v>57</v>
      </c>
      <c r="X1755" s="25">
        <v>44524</v>
      </c>
      <c r="Y1755" s="33">
        <v>0.70833333333333337</v>
      </c>
      <c r="Z1755" s="26" t="s">
        <v>6669</v>
      </c>
      <c r="AA1755" s="26" t="s">
        <v>57</v>
      </c>
      <c r="AB1755" s="34">
        <v>44529</v>
      </c>
      <c r="AC1755" s="27" t="s">
        <v>128</v>
      </c>
      <c r="AD1755" s="28"/>
      <c r="AE1755" s="29"/>
      <c r="AF1755" s="29"/>
      <c r="AG1755" s="35"/>
    </row>
    <row r="1756" spans="1:33" ht="126" hidden="1">
      <c r="A1756" s="15">
        <v>44522</v>
      </c>
      <c r="B1756" s="16" t="s">
        <v>6255</v>
      </c>
      <c r="C1756" s="16" t="s">
        <v>155</v>
      </c>
      <c r="D1756" s="16" t="s">
        <v>79</v>
      </c>
      <c r="E1756" s="16" t="s">
        <v>48</v>
      </c>
      <c r="F1756" s="17" t="str">
        <f t="shared" si="59"/>
        <v>Hủy Phỏng vấn</v>
      </c>
      <c r="G1756" s="82" t="s">
        <v>6670</v>
      </c>
      <c r="H1756" s="95" t="s">
        <v>6671</v>
      </c>
      <c r="I1756" s="16" t="s">
        <v>6672</v>
      </c>
      <c r="J1756" s="314">
        <v>34944</v>
      </c>
      <c r="K1756" s="20" t="s">
        <v>6673</v>
      </c>
      <c r="L1756" s="21" t="str">
        <f ca="1">IFERROR(__xludf.DUMMYFUNCTION("if(or(countifs($H$3:H86,H86)&gt;1, countifs($I$3:I86,I86)&gt;1),""Trùng"",if(or(COUNTIFS('Data tổng'!$I:$I,$I86)&gt;1,COUNTIFS('Data tổng'!$H:$H,$H86)&gt;1),""Trùng ""&amp;FILTER('Data tổng'!$B:$B,'Data tổng'!$I:$I=$I86,'Data tổng'!$B:$B&lt;&gt;$B86),""ok""))"),"ok")</f>
        <v>ok</v>
      </c>
      <c r="M1756" s="16" t="s">
        <v>40</v>
      </c>
      <c r="N1756" s="16" t="s">
        <v>243</v>
      </c>
      <c r="O1756" s="16"/>
      <c r="P1756" s="16"/>
      <c r="Q1756" s="16" t="s">
        <v>44</v>
      </c>
      <c r="R1756" s="16"/>
      <c r="T1756" s="16"/>
      <c r="U1756" s="21" t="s">
        <v>6674</v>
      </c>
      <c r="V1756" s="23">
        <v>44522</v>
      </c>
      <c r="W1756" s="24" t="s">
        <v>57</v>
      </c>
      <c r="X1756" s="25">
        <v>44530</v>
      </c>
      <c r="Y1756" s="33">
        <v>0.41666666666666669</v>
      </c>
      <c r="Z1756" s="26" t="s">
        <v>6675</v>
      </c>
      <c r="AA1756" s="26" t="s">
        <v>187</v>
      </c>
      <c r="AB1756" s="34"/>
      <c r="AC1756" s="27"/>
      <c r="AD1756" s="28"/>
      <c r="AE1756" s="29"/>
      <c r="AF1756" s="29"/>
      <c r="AG1756" s="35"/>
    </row>
    <row r="1757" spans="1:33" ht="76" hidden="1">
      <c r="A1757" s="15">
        <v>44522</v>
      </c>
      <c r="B1757" s="16" t="s">
        <v>6255</v>
      </c>
      <c r="C1757" s="16" t="s">
        <v>155</v>
      </c>
      <c r="D1757" s="16" t="s">
        <v>79</v>
      </c>
      <c r="E1757" s="16" t="s">
        <v>48</v>
      </c>
      <c r="F1757" s="17" t="str">
        <f t="shared" si="59"/>
        <v>Đã nhận được CV</v>
      </c>
      <c r="G1757" s="82" t="s">
        <v>6676</v>
      </c>
      <c r="H1757" s="95" t="s">
        <v>6677</v>
      </c>
      <c r="I1757" s="16" t="s">
        <v>6678</v>
      </c>
      <c r="J1757" s="314"/>
      <c r="K1757" s="20" t="s">
        <v>6679</v>
      </c>
      <c r="L1757" s="21" t="str">
        <f ca="1">IFERROR(__xludf.DUMMYFUNCTION("if(or(countifs($H$3:H87,H87)&gt;1, countifs($I$3:I87,I87)&gt;1),""Trùng"",if(or(COUNTIFS('Data tổng'!$I:$I,$I87)&gt;1,COUNTIFS('Data tổng'!$H:$H,$H87)&gt;1),""Trùng ""&amp;FILTER('Data tổng'!$B:$B,'Data tổng'!$I:$I=$I87,'Data tổng'!$B:$B&lt;&gt;$B87),""ok""))"),"ok")</f>
        <v>ok</v>
      </c>
      <c r="M1757" s="16" t="s">
        <v>40</v>
      </c>
      <c r="N1757" s="16"/>
      <c r="O1757" s="16"/>
      <c r="P1757" s="16"/>
      <c r="Q1757" s="16" t="s">
        <v>207</v>
      </c>
      <c r="R1757" s="16"/>
      <c r="T1757" s="16"/>
      <c r="U1757" s="21" t="s">
        <v>6680</v>
      </c>
      <c r="V1757" s="23"/>
      <c r="W1757" s="24"/>
      <c r="X1757" s="25"/>
      <c r="Y1757" s="33"/>
      <c r="Z1757" s="26"/>
      <c r="AA1757" s="26"/>
      <c r="AB1757" s="34"/>
      <c r="AC1757" s="27"/>
      <c r="AD1757" s="28"/>
      <c r="AE1757" s="29"/>
      <c r="AF1757" s="29"/>
      <c r="AG1757" s="35"/>
    </row>
    <row r="1758" spans="1:33" ht="51" hidden="1">
      <c r="A1758" s="15">
        <v>44522</v>
      </c>
      <c r="B1758" s="16" t="s">
        <v>6255</v>
      </c>
      <c r="C1758" s="16" t="s">
        <v>155</v>
      </c>
      <c r="D1758" s="16" t="s">
        <v>79</v>
      </c>
      <c r="E1758" s="16" t="s">
        <v>48</v>
      </c>
      <c r="F1758" s="17" t="str">
        <f t="shared" si="59"/>
        <v>Fail CV</v>
      </c>
      <c r="G1758" s="82" t="s">
        <v>6681</v>
      </c>
      <c r="H1758" s="95" t="s">
        <v>6682</v>
      </c>
      <c r="I1758" s="16" t="s">
        <v>6683</v>
      </c>
      <c r="J1758" s="314">
        <v>35798</v>
      </c>
      <c r="K1758" s="20" t="s">
        <v>6684</v>
      </c>
      <c r="L1758" s="21" t="str">
        <f ca="1">IFERROR(__xludf.DUMMYFUNCTION("if(or(countifs($H$3:H88,H88)&gt;1, countifs($I$3:I88,I88)&gt;1),""Trùng"",if(or(COUNTIFS('Data tổng'!$I:$I,$I88)&gt;1,COUNTIFS('Data tổng'!$H:$H,$H88)&gt;1),""Trùng ""&amp;FILTER('Data tổng'!$B:$B,'Data tổng'!$I:$I=$I88,'Data tổng'!$B:$B&lt;&gt;$B88),""ok""))"),"ok")</f>
        <v>ok</v>
      </c>
      <c r="M1758" s="16" t="s">
        <v>40</v>
      </c>
      <c r="N1758" s="16"/>
      <c r="O1758" s="16"/>
      <c r="P1758" s="16"/>
      <c r="Q1758" s="16" t="s">
        <v>44</v>
      </c>
      <c r="R1758" s="16"/>
      <c r="T1758" s="16"/>
      <c r="U1758" s="21" t="s">
        <v>6685</v>
      </c>
      <c r="V1758" s="23">
        <v>44524</v>
      </c>
      <c r="W1758" s="24" t="s">
        <v>47</v>
      </c>
      <c r="X1758" s="25"/>
      <c r="Y1758" s="33"/>
      <c r="Z1758" s="26"/>
      <c r="AA1758" s="26"/>
      <c r="AB1758" s="34"/>
      <c r="AC1758" s="27"/>
      <c r="AD1758" s="28"/>
      <c r="AE1758" s="29"/>
      <c r="AF1758" s="29"/>
      <c r="AG1758" s="35"/>
    </row>
    <row r="1759" spans="1:33" ht="63.5" hidden="1">
      <c r="A1759" s="15">
        <v>44523</v>
      </c>
      <c r="B1759" s="16" t="s">
        <v>6255</v>
      </c>
      <c r="C1759" s="16" t="s">
        <v>163</v>
      </c>
      <c r="D1759" s="16" t="s">
        <v>79</v>
      </c>
      <c r="E1759" s="16" t="s">
        <v>48</v>
      </c>
      <c r="F1759" s="17" t="str">
        <f t="shared" si="59"/>
        <v>Đã nhận được CV</v>
      </c>
      <c r="G1759" s="82" t="s">
        <v>6686</v>
      </c>
      <c r="H1759" s="95" t="s">
        <v>6687</v>
      </c>
      <c r="I1759" s="16" t="s">
        <v>6688</v>
      </c>
      <c r="J1759" s="314" t="s">
        <v>6689</v>
      </c>
      <c r="K1759" s="20" t="s">
        <v>6690</v>
      </c>
      <c r="L1759" s="21" t="str">
        <f ca="1">IFERROR(__xludf.DUMMYFUNCTION("if(or(countifs($H$3:H89,H89)&gt;1, countifs($I$3:I89,I89)&gt;1),""Trùng"",if(or(COUNTIFS('Data tổng'!$I:$I,$I89)&gt;1,COUNTIFS('Data tổng'!$H:$H,$H89)&gt;1),""Trùng ""&amp;FILTER('Data tổng'!$B:$B,'Data tổng'!$I:$I=$I89,'Data tổng'!$B:$B&lt;&gt;$B89),""ok""))"),"ok")</f>
        <v>ok</v>
      </c>
      <c r="M1759" s="16" t="s">
        <v>40</v>
      </c>
      <c r="N1759" s="16"/>
      <c r="O1759" s="16"/>
      <c r="P1759" s="16"/>
      <c r="Q1759" s="16" t="s">
        <v>1172</v>
      </c>
      <c r="R1759" s="16"/>
      <c r="T1759" s="16"/>
      <c r="U1759" s="21" t="s">
        <v>6691</v>
      </c>
      <c r="V1759" s="23"/>
      <c r="W1759" s="24"/>
      <c r="X1759" s="25"/>
      <c r="Y1759" s="33"/>
      <c r="Z1759" s="26"/>
      <c r="AA1759" s="26"/>
      <c r="AB1759" s="34"/>
      <c r="AC1759" s="27"/>
      <c r="AD1759" s="28"/>
      <c r="AE1759" s="29"/>
      <c r="AF1759" s="29"/>
      <c r="AG1759" s="35"/>
    </row>
    <row r="1760" spans="1:33" ht="63.5" hidden="1">
      <c r="A1760" s="15">
        <v>44523</v>
      </c>
      <c r="B1760" s="16" t="s">
        <v>6255</v>
      </c>
      <c r="C1760" s="16" t="s">
        <v>155</v>
      </c>
      <c r="D1760" s="16" t="s">
        <v>79</v>
      </c>
      <c r="E1760" s="16" t="s">
        <v>48</v>
      </c>
      <c r="F1760" s="17" t="str">
        <f t="shared" si="59"/>
        <v>Pass CV</v>
      </c>
      <c r="G1760" s="82" t="s">
        <v>6692</v>
      </c>
      <c r="H1760" s="95" t="s">
        <v>6693</v>
      </c>
      <c r="I1760" s="16" t="s">
        <v>6694</v>
      </c>
      <c r="J1760" s="314" t="s">
        <v>6695</v>
      </c>
      <c r="K1760" s="20" t="s">
        <v>6696</v>
      </c>
      <c r="L1760" s="21" t="str">
        <f ca="1">IFERROR(__xludf.DUMMYFUNCTION("if(or(countifs($H$3:H90,H90)&gt;1, countifs($I$3:I90,I90)&gt;1),""Trùng"",if(or(COUNTIFS('Data tổng'!$I:$I,$I90)&gt;1,COUNTIFS('Data tổng'!$H:$H,$H90)&gt;1),""Trùng ""&amp;FILTER('Data tổng'!$B:$B,'Data tổng'!$I:$I=$I90,'Data tổng'!$B:$B&lt;&gt;$B90),""ok""))"),"ok")</f>
        <v>ok</v>
      </c>
      <c r="M1760" s="16" t="s">
        <v>40</v>
      </c>
      <c r="N1760" s="16"/>
      <c r="O1760" s="16"/>
      <c r="P1760" s="16"/>
      <c r="Q1760" s="16" t="s">
        <v>44</v>
      </c>
      <c r="R1760" s="16"/>
      <c r="T1760" s="16"/>
      <c r="U1760" s="21" t="s">
        <v>6697</v>
      </c>
      <c r="V1760" s="23"/>
      <c r="W1760" s="24" t="s">
        <v>57</v>
      </c>
      <c r="X1760" s="25"/>
      <c r="Y1760" s="33"/>
      <c r="Z1760" s="26"/>
      <c r="AA1760" s="26"/>
      <c r="AB1760" s="34"/>
      <c r="AC1760" s="27"/>
      <c r="AD1760" s="28"/>
      <c r="AE1760" s="29"/>
      <c r="AF1760" s="29"/>
      <c r="AG1760" s="35"/>
    </row>
    <row r="1761" spans="1:33" ht="63.5" hidden="1">
      <c r="A1761" s="15">
        <v>44524</v>
      </c>
      <c r="B1761" s="16" t="s">
        <v>6255</v>
      </c>
      <c r="C1761" s="16" t="s">
        <v>163</v>
      </c>
      <c r="D1761" s="16" t="s">
        <v>79</v>
      </c>
      <c r="E1761" s="16" t="s">
        <v>48</v>
      </c>
      <c r="F1761" s="17" t="str">
        <f t="shared" si="59"/>
        <v>Đã nhận được CV</v>
      </c>
      <c r="G1761" s="82" t="s">
        <v>6698</v>
      </c>
      <c r="H1761" s="95" t="s">
        <v>6699</v>
      </c>
      <c r="I1761" s="16" t="s">
        <v>6700</v>
      </c>
      <c r="J1761" s="314"/>
      <c r="K1761" s="20" t="s">
        <v>6701</v>
      </c>
      <c r="L1761" s="21" t="str">
        <f ca="1">IFERROR(__xludf.DUMMYFUNCTION("if(or(countifs($H$3:H91,H91)&gt;1, countifs($I$3:I91,I91)&gt;1),""Trùng"",if(or(COUNTIFS('Data tổng'!$I:$I,$I91)&gt;1,COUNTIFS('Data tổng'!$H:$H,$H91)&gt;1),""Trùng ""&amp;FILTER('Data tổng'!$B:$B,'Data tổng'!$I:$I=$I91,'Data tổng'!$B:$B&lt;&gt;$B91),""ok""))"),"ok")</f>
        <v>ok</v>
      </c>
      <c r="M1761" s="16" t="s">
        <v>40</v>
      </c>
      <c r="N1761" s="16" t="s">
        <v>243</v>
      </c>
      <c r="O1761" s="16"/>
      <c r="P1761" s="16"/>
      <c r="Q1761" s="16" t="s">
        <v>1172</v>
      </c>
      <c r="R1761" s="16"/>
      <c r="T1761" s="16"/>
      <c r="U1761" s="21" t="s">
        <v>6691</v>
      </c>
      <c r="V1761" s="23"/>
      <c r="W1761" s="24"/>
      <c r="X1761" s="25"/>
      <c r="Y1761" s="33"/>
      <c r="Z1761" s="26"/>
      <c r="AA1761" s="26"/>
      <c r="AB1761" s="34"/>
      <c r="AC1761" s="27"/>
      <c r="AD1761" s="28"/>
      <c r="AE1761" s="29"/>
      <c r="AF1761" s="29"/>
      <c r="AG1761" s="35"/>
    </row>
    <row r="1762" spans="1:33" ht="113.5" hidden="1">
      <c r="A1762" s="15">
        <v>44524</v>
      </c>
      <c r="B1762" s="16" t="s">
        <v>6255</v>
      </c>
      <c r="C1762" s="16" t="s">
        <v>155</v>
      </c>
      <c r="D1762" s="16" t="s">
        <v>79</v>
      </c>
      <c r="E1762" s="16" t="s">
        <v>48</v>
      </c>
      <c r="F1762" s="17" t="str">
        <f t="shared" si="59"/>
        <v>Pass CV</v>
      </c>
      <c r="G1762" s="82" t="s">
        <v>6702</v>
      </c>
      <c r="H1762" s="95" t="s">
        <v>6703</v>
      </c>
      <c r="I1762" s="16" t="s">
        <v>6704</v>
      </c>
      <c r="J1762" s="314"/>
      <c r="K1762" s="20" t="s">
        <v>6705</v>
      </c>
      <c r="L1762" s="21" t="str">
        <f ca="1">IFERROR(__xludf.DUMMYFUNCTION("if(or(countifs($H$3:H92,H92)&gt;1, countifs($I$3:I92,I92)&gt;1),""Trùng"",if(or(COUNTIFS('Data tổng'!$I:$I,$I92)&gt;1,COUNTIFS('Data tổng'!$H:$H,$H92)&gt;1),""Trùng ""&amp;FILTER('Data tổng'!$B:$B,'Data tổng'!$I:$I=$I92,'Data tổng'!$B:$B&lt;&gt;$B92),""ok""))"),"ok")</f>
        <v>ok</v>
      </c>
      <c r="M1762" s="16" t="s">
        <v>40</v>
      </c>
      <c r="N1762" s="16"/>
      <c r="O1762" s="16"/>
      <c r="P1762" s="16"/>
      <c r="Q1762" s="16" t="s">
        <v>44</v>
      </c>
      <c r="R1762" s="16"/>
      <c r="T1762" s="16"/>
      <c r="U1762" s="21" t="s">
        <v>6706</v>
      </c>
      <c r="V1762" s="23"/>
      <c r="W1762" s="24" t="s">
        <v>57</v>
      </c>
      <c r="X1762" s="25"/>
      <c r="Y1762" s="33"/>
      <c r="Z1762" s="26"/>
      <c r="AA1762" s="26"/>
      <c r="AB1762" s="34"/>
      <c r="AC1762" s="27"/>
      <c r="AD1762" s="28"/>
      <c r="AE1762" s="29"/>
      <c r="AF1762" s="29"/>
      <c r="AG1762" s="35"/>
    </row>
    <row r="1763" spans="1:33" ht="26" hidden="1">
      <c r="A1763" s="15">
        <v>44525</v>
      </c>
      <c r="B1763" s="16" t="s">
        <v>6255</v>
      </c>
      <c r="C1763" s="16" t="s">
        <v>155</v>
      </c>
      <c r="D1763" s="16" t="s">
        <v>79</v>
      </c>
      <c r="E1763" s="16" t="s">
        <v>48</v>
      </c>
      <c r="F1763" s="17" t="str">
        <f t="shared" si="59"/>
        <v>Đã nhận được CV</v>
      </c>
      <c r="G1763" s="82" t="s">
        <v>6707</v>
      </c>
      <c r="H1763" s="95" t="s">
        <v>6708</v>
      </c>
      <c r="I1763" s="16" t="s">
        <v>6709</v>
      </c>
      <c r="J1763" s="314"/>
      <c r="K1763" s="20" t="s">
        <v>6710</v>
      </c>
      <c r="L1763" s="21" t="str">
        <f ca="1">IFERROR(__xludf.DUMMYFUNCTION("if(or(countifs($H$3:H93,H93)&gt;1, countifs($I$3:I93,I93)&gt;1),""Trùng"",if(or(COUNTIFS('Data tổng'!$I:$I,$I93)&gt;1,COUNTIFS('Data tổng'!$H:$H,$H93)&gt;1),""Trùng ""&amp;FILTER('Data tổng'!$B:$B,'Data tổng'!$I:$I=$I93,'Data tổng'!$B:$B&lt;&gt;$B93),""ok""))"),"ok")</f>
        <v>ok</v>
      </c>
      <c r="M1763" s="16" t="s">
        <v>40</v>
      </c>
      <c r="N1763" s="16" t="s">
        <v>243</v>
      </c>
      <c r="O1763" s="16"/>
      <c r="P1763" s="16"/>
      <c r="Q1763" s="16" t="s">
        <v>44</v>
      </c>
      <c r="R1763" s="16"/>
      <c r="T1763" s="16"/>
      <c r="U1763" s="21"/>
      <c r="V1763" s="23"/>
      <c r="W1763" s="24"/>
      <c r="X1763" s="25"/>
      <c r="Y1763" s="33"/>
      <c r="Z1763" s="26"/>
      <c r="AA1763" s="26"/>
      <c r="AB1763" s="34"/>
      <c r="AC1763" s="27"/>
      <c r="AD1763" s="28"/>
      <c r="AE1763" s="29"/>
      <c r="AF1763" s="29"/>
      <c r="AG1763" s="35"/>
    </row>
    <row r="1764" spans="1:33" ht="38.5" hidden="1">
      <c r="A1764" s="15">
        <v>44525</v>
      </c>
      <c r="B1764" s="16" t="s">
        <v>6255</v>
      </c>
      <c r="C1764" s="16" t="s">
        <v>155</v>
      </c>
      <c r="D1764" s="16" t="s">
        <v>457</v>
      </c>
      <c r="E1764" s="16" t="s">
        <v>48</v>
      </c>
      <c r="F1764" s="17" t="str">
        <f t="shared" si="59"/>
        <v>Đã nhận được CV</v>
      </c>
      <c r="G1764" s="82" t="s">
        <v>1239</v>
      </c>
      <c r="H1764" s="95" t="s">
        <v>6711</v>
      </c>
      <c r="I1764" s="16" t="s">
        <v>6712</v>
      </c>
      <c r="J1764" s="314">
        <v>34271</v>
      </c>
      <c r="K1764" s="20" t="s">
        <v>6713</v>
      </c>
      <c r="L1764" s="21" t="str">
        <f ca="1">IFERROR(__xludf.DUMMYFUNCTION("if(or(countifs($H$3:H94,H94)&gt;1, countifs($I$3:I94,I94)&gt;1),""Trùng"",if(or(COUNTIFS('Data tổng'!$I:$I,$I94)&gt;1,COUNTIFS('Data tổng'!$H:$H,$H94)&gt;1),""Trùng ""&amp;FILTER('Data tổng'!$B:$B,'Data tổng'!$I:$I=$I94,'Data tổng'!$B:$B&lt;&gt;$B94),""ok""))"),"ok")</f>
        <v>ok</v>
      </c>
      <c r="M1764" s="16" t="s">
        <v>40</v>
      </c>
      <c r="N1764" s="16"/>
      <c r="O1764" s="16"/>
      <c r="P1764" s="16"/>
      <c r="Q1764" s="16" t="s">
        <v>44</v>
      </c>
      <c r="R1764" s="16"/>
      <c r="T1764" s="16"/>
      <c r="U1764" s="21" t="s">
        <v>6714</v>
      </c>
      <c r="V1764" s="23"/>
      <c r="W1764" s="24"/>
      <c r="X1764" s="25"/>
      <c r="Y1764" s="33"/>
      <c r="Z1764" s="26"/>
      <c r="AA1764" s="26"/>
      <c r="AB1764" s="34"/>
      <c r="AC1764" s="27"/>
      <c r="AD1764" s="28"/>
      <c r="AE1764" s="29"/>
      <c r="AF1764" s="29"/>
      <c r="AG1764" s="35"/>
    </row>
    <row r="1765" spans="1:33" ht="63.5" hidden="1">
      <c r="A1765" s="15">
        <v>44525</v>
      </c>
      <c r="B1765" s="16" t="s">
        <v>6255</v>
      </c>
      <c r="C1765" s="16" t="s">
        <v>78</v>
      </c>
      <c r="D1765" s="16" t="s">
        <v>79</v>
      </c>
      <c r="E1765" s="16" t="s">
        <v>48</v>
      </c>
      <c r="F1765" s="17" t="str">
        <f t="shared" si="59"/>
        <v>Từ chối offer</v>
      </c>
      <c r="G1765" s="82" t="s">
        <v>6715</v>
      </c>
      <c r="H1765" s="95" t="s">
        <v>6716</v>
      </c>
      <c r="I1765" s="16" t="s">
        <v>6717</v>
      </c>
      <c r="J1765" s="314">
        <v>35625</v>
      </c>
      <c r="K1765" s="20" t="s">
        <v>6718</v>
      </c>
      <c r="L1765" s="21" t="str">
        <f ca="1">IFERROR(__xludf.DUMMYFUNCTION("if(or(countifs($H$3:H95,H95)&gt;1, countifs($I$3:I95,I95)&gt;1),""Trùng"",if(or(COUNTIFS('Data tổng'!$I:$I,$I95)&gt;1,COUNTIFS('Data tổng'!$H:$H,$H95)&gt;1),""Trùng ""&amp;FILTER('Data tổng'!$B:$B,'Data tổng'!$I:$I=$I95,'Data tổng'!$B:$B&lt;&gt;$B95),""ok""))"),"ok")</f>
        <v>ok</v>
      </c>
      <c r="M1765" s="16" t="s">
        <v>112</v>
      </c>
      <c r="N1765" s="16" t="s">
        <v>6719</v>
      </c>
      <c r="O1765" s="16"/>
      <c r="P1765" s="16"/>
      <c r="Q1765" s="16"/>
      <c r="R1765" s="16"/>
      <c r="T1765" s="16"/>
      <c r="U1765" s="21" t="s">
        <v>6720</v>
      </c>
      <c r="V1765" s="23">
        <v>44525</v>
      </c>
      <c r="W1765" s="24" t="s">
        <v>57</v>
      </c>
      <c r="X1765" s="25">
        <v>44529</v>
      </c>
      <c r="Y1765" s="33">
        <v>0.41666666666666669</v>
      </c>
      <c r="Z1765" s="26" t="s">
        <v>6721</v>
      </c>
      <c r="AA1765" s="26" t="s">
        <v>57</v>
      </c>
      <c r="AB1765" s="34">
        <v>44530</v>
      </c>
      <c r="AC1765" s="27" t="s">
        <v>128</v>
      </c>
      <c r="AD1765" s="28"/>
      <c r="AE1765" s="29"/>
      <c r="AF1765" s="29"/>
      <c r="AG1765" s="35"/>
    </row>
    <row r="1766" spans="1:33" ht="26" hidden="1">
      <c r="A1766" s="15">
        <v>44526</v>
      </c>
      <c r="B1766" s="16" t="s">
        <v>6255</v>
      </c>
      <c r="C1766" s="16" t="s">
        <v>34</v>
      </c>
      <c r="D1766" s="16" t="s">
        <v>34</v>
      </c>
      <c r="E1766" s="16" t="s">
        <v>48</v>
      </c>
      <c r="F1766" s="17" t="str">
        <f t="shared" si="59"/>
        <v>Đã nhận được CV</v>
      </c>
      <c r="G1766" s="82" t="s">
        <v>1282</v>
      </c>
      <c r="H1766" s="95" t="s">
        <v>1283</v>
      </c>
      <c r="I1766" s="16" t="s">
        <v>1284</v>
      </c>
      <c r="J1766" s="314">
        <v>36537</v>
      </c>
      <c r="K1766" s="20" t="s">
        <v>1285</v>
      </c>
      <c r="L1766" s="21" t="str">
        <f ca="1">IFERROR(__xludf.DUMMYFUNCTION("if(or(countifs($H$3:H96,H96)&gt;1, countifs($I$3:I96,I96)&gt;1),""Trùng"",if(or(COUNTIFS('Data tổng'!$I:$I,$I96)&gt;1,COUNTIFS('Data tổng'!$H:$H,$H96)&gt;1),""Trùng ""&amp;FILTER('Data tổng'!$B:$B,'Data tổng'!$I:$I=$I96,'Data tổng'!$B:$B&lt;&gt;$B96),""ok""))"),"ok")</f>
        <v>ok</v>
      </c>
      <c r="M1766" s="16" t="s">
        <v>52</v>
      </c>
      <c r="N1766" s="16"/>
      <c r="O1766" s="16"/>
      <c r="P1766" s="16"/>
      <c r="Q1766" s="16"/>
      <c r="R1766" s="16"/>
      <c r="T1766" s="16"/>
      <c r="U1766" s="21"/>
      <c r="V1766" s="23"/>
      <c r="W1766" s="24"/>
      <c r="X1766" s="25"/>
      <c r="Y1766" s="33"/>
      <c r="Z1766" s="26"/>
      <c r="AA1766" s="26"/>
      <c r="AB1766" s="34"/>
      <c r="AC1766" s="27"/>
      <c r="AD1766" s="28"/>
      <c r="AE1766" s="29"/>
      <c r="AF1766" s="29"/>
      <c r="AG1766" s="35"/>
    </row>
    <row r="1767" spans="1:33" ht="313.5" hidden="1">
      <c r="A1767" s="15">
        <v>44526</v>
      </c>
      <c r="B1767" s="16" t="s">
        <v>6255</v>
      </c>
      <c r="C1767" s="16" t="s">
        <v>34</v>
      </c>
      <c r="D1767" s="16" t="s">
        <v>34</v>
      </c>
      <c r="E1767" s="16" t="s">
        <v>48</v>
      </c>
      <c r="F1767" s="17" t="str">
        <f t="shared" si="59"/>
        <v>Đã nhận được CV</v>
      </c>
      <c r="G1767" s="82" t="s">
        <v>1286</v>
      </c>
      <c r="H1767" s="95" t="s">
        <v>1287</v>
      </c>
      <c r="I1767" s="16" t="s">
        <v>1288</v>
      </c>
      <c r="J1767" s="314"/>
      <c r="K1767" s="20" t="s">
        <v>1289</v>
      </c>
      <c r="L1767" s="21" t="str">
        <f ca="1">IFERROR(__xludf.DUMMYFUNCTION("if(or(countifs($H$3:H97,H97)&gt;1, countifs($I$3:I97,I97)&gt;1),""Trùng"",if(or(COUNTIFS('Data tổng'!$I:$I,$I97)&gt;1,COUNTIFS('Data tổng'!$H:$H,$H97)&gt;1),""Trùng ""&amp;FILTER('Data tổng'!$B:$B,'Data tổng'!$I:$I=$I97,'Data tổng'!$B:$B&lt;&gt;$B97),""ok""))"),"ok")</f>
        <v>ok</v>
      </c>
      <c r="M1767" s="16" t="s">
        <v>52</v>
      </c>
      <c r="N1767" s="16"/>
      <c r="O1767" s="16"/>
      <c r="P1767" s="16"/>
      <c r="Q1767" s="16"/>
      <c r="R1767" s="16"/>
      <c r="T1767" s="16"/>
      <c r="U1767" s="21" t="s">
        <v>6722</v>
      </c>
      <c r="V1767" s="23"/>
      <c r="W1767" s="24"/>
      <c r="X1767" s="25"/>
      <c r="Y1767" s="33"/>
      <c r="Z1767" s="26"/>
      <c r="AA1767" s="26"/>
      <c r="AB1767" s="34"/>
      <c r="AC1767" s="27"/>
      <c r="AD1767" s="28"/>
      <c r="AE1767" s="29"/>
      <c r="AF1767" s="29"/>
      <c r="AG1767" s="35"/>
    </row>
    <row r="1768" spans="1:33" ht="138.5" hidden="1">
      <c r="A1768" s="15">
        <v>44526</v>
      </c>
      <c r="B1768" s="16" t="s">
        <v>6255</v>
      </c>
      <c r="C1768" s="16" t="s">
        <v>34</v>
      </c>
      <c r="D1768" s="16" t="s">
        <v>34</v>
      </c>
      <c r="E1768" s="16" t="s">
        <v>48</v>
      </c>
      <c r="F1768" s="17" t="str">
        <f t="shared" si="59"/>
        <v>Đã nhận được CV</v>
      </c>
      <c r="G1768" s="82" t="s">
        <v>1291</v>
      </c>
      <c r="H1768" s="95" t="s">
        <v>1292</v>
      </c>
      <c r="I1768" s="16" t="s">
        <v>1293</v>
      </c>
      <c r="J1768" s="314"/>
      <c r="K1768" s="20" t="s">
        <v>1294</v>
      </c>
      <c r="L1768" s="21" t="str">
        <f ca="1">IFERROR(__xludf.DUMMYFUNCTION("if(or(countifs($H$3:H98,H98)&gt;1, countifs($I$3:I98,I98)&gt;1),""Trùng"",if(or(COUNTIFS('Data tổng'!$I:$I,$I98)&gt;1,COUNTIFS('Data tổng'!$H:$H,$H98)&gt;1),""Trùng ""&amp;FILTER('Data tổng'!$B:$B,'Data tổng'!$I:$I=$I98,'Data tổng'!$B:$B&lt;&gt;$B98),""ok""))"),"ok")</f>
        <v>ok</v>
      </c>
      <c r="M1768" s="16" t="s">
        <v>52</v>
      </c>
      <c r="N1768" s="16"/>
      <c r="O1768" s="16"/>
      <c r="P1768" s="16"/>
      <c r="Q1768" s="16"/>
      <c r="R1768" s="16"/>
      <c r="T1768" s="16"/>
      <c r="U1768" s="21" t="s">
        <v>6723</v>
      </c>
      <c r="V1768" s="23"/>
      <c r="W1768" s="24"/>
      <c r="X1768" s="25"/>
      <c r="Y1768" s="33"/>
      <c r="Z1768" s="26"/>
      <c r="AA1768" s="26"/>
      <c r="AB1768" s="34"/>
      <c r="AC1768" s="27"/>
      <c r="AD1768" s="28"/>
      <c r="AE1768" s="29"/>
      <c r="AF1768" s="29"/>
      <c r="AG1768" s="35"/>
    </row>
    <row r="1769" spans="1:33" ht="288.5" hidden="1">
      <c r="A1769" s="15">
        <v>44526</v>
      </c>
      <c r="B1769" s="16" t="s">
        <v>6255</v>
      </c>
      <c r="C1769" s="16" t="s">
        <v>34</v>
      </c>
      <c r="D1769" s="16" t="s">
        <v>34</v>
      </c>
      <c r="E1769" s="16" t="s">
        <v>48</v>
      </c>
      <c r="F1769" s="17" t="str">
        <f t="shared" si="59"/>
        <v>Đã nhận được CV</v>
      </c>
      <c r="G1769" s="82" t="s">
        <v>1296</v>
      </c>
      <c r="H1769" s="95" t="s">
        <v>1297</v>
      </c>
      <c r="I1769" s="16" t="s">
        <v>1298</v>
      </c>
      <c r="J1769" s="314"/>
      <c r="K1769" s="20" t="s">
        <v>1299</v>
      </c>
      <c r="L1769" s="21" t="str">
        <f ca="1">IFERROR(__xludf.DUMMYFUNCTION("if(or(countifs($H$3:H99,H99)&gt;1, countifs($I$3:I99,I99)&gt;1),""Trùng"",if(or(COUNTIFS('Data tổng'!$I:$I,$I99)&gt;1,COUNTIFS('Data tổng'!$H:$H,$H99)&gt;1),""Trùng ""&amp;FILTER('Data tổng'!$B:$B,'Data tổng'!$I:$I=$I99,'Data tổng'!$B:$B&lt;&gt;$B99),""ok""))"),"ok")</f>
        <v>ok</v>
      </c>
      <c r="M1769" s="16" t="s">
        <v>52</v>
      </c>
      <c r="N1769" s="16"/>
      <c r="O1769" s="16"/>
      <c r="P1769" s="16"/>
      <c r="Q1769" s="16"/>
      <c r="R1769" s="16"/>
      <c r="T1769" s="16"/>
      <c r="U1769" s="21" t="s">
        <v>1300</v>
      </c>
      <c r="V1769" s="23"/>
      <c r="W1769" s="24"/>
      <c r="X1769" s="25"/>
      <c r="Y1769" s="33"/>
      <c r="Z1769" s="26"/>
      <c r="AA1769" s="26"/>
      <c r="AB1769" s="34"/>
      <c r="AC1769" s="27"/>
      <c r="AD1769" s="28"/>
      <c r="AE1769" s="29"/>
      <c r="AF1769" s="29"/>
      <c r="AG1769" s="35"/>
    </row>
    <row r="1770" spans="1:33" ht="163.5" hidden="1">
      <c r="A1770" s="15">
        <v>44526</v>
      </c>
      <c r="B1770" s="16" t="s">
        <v>6255</v>
      </c>
      <c r="C1770" s="16" t="s">
        <v>34</v>
      </c>
      <c r="D1770" s="16" t="s">
        <v>34</v>
      </c>
      <c r="E1770" s="16" t="s">
        <v>48</v>
      </c>
      <c r="F1770" s="17" t="str">
        <f t="shared" si="59"/>
        <v>Đã nhận được CV</v>
      </c>
      <c r="G1770" s="82" t="s">
        <v>1301</v>
      </c>
      <c r="H1770" s="95" t="s">
        <v>1302</v>
      </c>
      <c r="I1770" s="16" t="s">
        <v>1303</v>
      </c>
      <c r="J1770" s="314"/>
      <c r="K1770" s="20" t="s">
        <v>1304</v>
      </c>
      <c r="L1770" s="21" t="str">
        <f ca="1">IFERROR(__xludf.DUMMYFUNCTION("if(or(countifs($H$3:H100,H100)&gt;1, countifs($I$3:I100,I100)&gt;1),""Trùng"",if(or(COUNTIFS('Data tổng'!$I:$I,$I100)&gt;1,COUNTIFS('Data tổng'!$H:$H,$H100)&gt;1),""Trùng ""&amp;FILTER('Data tổng'!$B:$B,'Data tổng'!$I:$I=$I100,'Data tổng'!$B:$B&lt;&gt;$B100),""ok""))"),"ok")</f>
        <v>ok</v>
      </c>
      <c r="M1770" s="16" t="s">
        <v>52</v>
      </c>
      <c r="N1770" s="16"/>
      <c r="O1770" s="16"/>
      <c r="P1770" s="16"/>
      <c r="Q1770" s="16"/>
      <c r="R1770" s="16"/>
      <c r="T1770" s="16"/>
      <c r="U1770" s="21" t="s">
        <v>1305</v>
      </c>
      <c r="V1770" s="23"/>
      <c r="W1770" s="24"/>
      <c r="X1770" s="25"/>
      <c r="Y1770" s="33"/>
      <c r="Z1770" s="26"/>
      <c r="AA1770" s="26"/>
      <c r="AB1770" s="34"/>
      <c r="AC1770" s="27"/>
      <c r="AD1770" s="28"/>
      <c r="AE1770" s="29"/>
      <c r="AF1770" s="29"/>
      <c r="AG1770" s="35"/>
    </row>
    <row r="1771" spans="1:33" ht="409.6" hidden="1">
      <c r="A1771" s="15">
        <v>44526</v>
      </c>
      <c r="B1771" s="16" t="s">
        <v>6255</v>
      </c>
      <c r="C1771" s="16" t="s">
        <v>34</v>
      </c>
      <c r="D1771" s="16" t="s">
        <v>34</v>
      </c>
      <c r="E1771" s="16" t="s">
        <v>48</v>
      </c>
      <c r="F1771" s="17" t="str">
        <f t="shared" si="59"/>
        <v>Đã nhận được CV</v>
      </c>
      <c r="G1771" s="82" t="s">
        <v>1306</v>
      </c>
      <c r="H1771" s="95" t="s">
        <v>1307</v>
      </c>
      <c r="I1771" s="16" t="s">
        <v>1308</v>
      </c>
      <c r="J1771" s="314"/>
      <c r="K1771" s="20" t="s">
        <v>1309</v>
      </c>
      <c r="L1771" s="21" t="str">
        <f ca="1">IFERROR(__xludf.DUMMYFUNCTION("if(or(countifs($H$3:H101,H101)&gt;1, countifs($I$3:I101,I101)&gt;1),""Trùng"",if(or(COUNTIFS('Data tổng'!$I:$I,$I101)&gt;1,COUNTIFS('Data tổng'!$H:$H,$H101)&gt;1),""Trùng ""&amp;FILTER('Data tổng'!$B:$B,'Data tổng'!$I:$I=$I101,'Data tổng'!$B:$B&lt;&gt;$B101),""ok""))"),"ok")</f>
        <v>ok</v>
      </c>
      <c r="M1771" s="16" t="s">
        <v>52</v>
      </c>
      <c r="N1771" s="16"/>
      <c r="O1771" s="16"/>
      <c r="P1771" s="16"/>
      <c r="Q1771" s="16"/>
      <c r="R1771" s="16"/>
      <c r="T1771" s="16"/>
      <c r="U1771" s="21" t="s">
        <v>6724</v>
      </c>
      <c r="V1771" s="23"/>
      <c r="W1771" s="24"/>
      <c r="X1771" s="25"/>
      <c r="Y1771" s="33"/>
      <c r="Z1771" s="26"/>
      <c r="AA1771" s="26"/>
      <c r="AB1771" s="34"/>
      <c r="AC1771" s="27"/>
      <c r="AD1771" s="28"/>
      <c r="AE1771" s="29"/>
      <c r="AF1771" s="29"/>
      <c r="AG1771" s="35"/>
    </row>
    <row r="1772" spans="1:33" ht="363.5" hidden="1">
      <c r="A1772" s="15">
        <v>44526</v>
      </c>
      <c r="B1772" s="16" t="s">
        <v>6255</v>
      </c>
      <c r="C1772" s="16" t="s">
        <v>34</v>
      </c>
      <c r="D1772" s="16" t="s">
        <v>34</v>
      </c>
      <c r="E1772" s="16" t="s">
        <v>48</v>
      </c>
      <c r="F1772" s="17" t="str">
        <f t="shared" si="59"/>
        <v>Đã nhận được CV</v>
      </c>
      <c r="G1772" s="82" t="s">
        <v>1311</v>
      </c>
      <c r="H1772" s="95" t="s">
        <v>1312</v>
      </c>
      <c r="I1772" s="16" t="s">
        <v>1313</v>
      </c>
      <c r="J1772" s="314"/>
      <c r="K1772" s="20" t="s">
        <v>1314</v>
      </c>
      <c r="L1772" s="21" t="str">
        <f ca="1">IFERROR(__xludf.DUMMYFUNCTION("if(or(countifs($H$3:H102,H102)&gt;1, countifs($I$3:I102,I102)&gt;1),""Trùng"",if(or(COUNTIFS('Data tổng'!$I:$I,$I102)&gt;1,COUNTIFS('Data tổng'!$H:$H,$H102)&gt;1),""Trùng ""&amp;FILTER('Data tổng'!$B:$B,'Data tổng'!$I:$I=$I102,'Data tổng'!$B:$B&lt;&gt;$B102),""ok""))"),"ok")</f>
        <v>ok</v>
      </c>
      <c r="M1772" s="16" t="s">
        <v>52</v>
      </c>
      <c r="N1772" s="16"/>
      <c r="O1772" s="16"/>
      <c r="P1772" s="16"/>
      <c r="Q1772" s="16"/>
      <c r="R1772" s="16"/>
      <c r="T1772" s="16"/>
      <c r="U1772" s="21" t="s">
        <v>1315</v>
      </c>
      <c r="V1772" s="23"/>
      <c r="W1772" s="24"/>
      <c r="X1772" s="25"/>
      <c r="Y1772" s="33"/>
      <c r="Z1772" s="26"/>
      <c r="AA1772" s="26"/>
      <c r="AB1772" s="34"/>
      <c r="AC1772" s="27"/>
      <c r="AD1772" s="28"/>
      <c r="AE1772" s="29"/>
      <c r="AF1772" s="29"/>
      <c r="AG1772" s="35"/>
    </row>
    <row r="1773" spans="1:33" ht="251" hidden="1">
      <c r="A1773" s="15">
        <v>44526</v>
      </c>
      <c r="B1773" s="16" t="s">
        <v>6255</v>
      </c>
      <c r="C1773" s="16" t="s">
        <v>34</v>
      </c>
      <c r="D1773" s="16" t="s">
        <v>34</v>
      </c>
      <c r="E1773" s="16" t="s">
        <v>48</v>
      </c>
      <c r="F1773" s="17" t="str">
        <f t="shared" si="59"/>
        <v>Đã nhận được CV</v>
      </c>
      <c r="G1773" s="82" t="s">
        <v>1316</v>
      </c>
      <c r="H1773" s="95" t="s">
        <v>1317</v>
      </c>
      <c r="I1773" s="16" t="s">
        <v>1318</v>
      </c>
      <c r="J1773" s="314"/>
      <c r="K1773" s="20" t="s">
        <v>1319</v>
      </c>
      <c r="L1773" s="21" t="str">
        <f ca="1">IFERROR(__xludf.DUMMYFUNCTION("if(or(countifs($H$3:H103,H103)&gt;1, countifs($I$3:I103,I103)&gt;1),""Trùng"",if(or(COUNTIFS('Data tổng'!$I:$I,$I103)&gt;1,COUNTIFS('Data tổng'!$H:$H,$H103)&gt;1),""Trùng ""&amp;FILTER('Data tổng'!$B:$B,'Data tổng'!$I:$I=$I103,'Data tổng'!$B:$B&lt;&gt;$B103),""ok""))"),"ok")</f>
        <v>ok</v>
      </c>
      <c r="M1773" s="16" t="s">
        <v>52</v>
      </c>
      <c r="N1773" s="16"/>
      <c r="O1773" s="16"/>
      <c r="P1773" s="16"/>
      <c r="Q1773" s="16"/>
      <c r="R1773" s="16"/>
      <c r="T1773" s="16"/>
      <c r="U1773" s="21" t="s">
        <v>1320</v>
      </c>
      <c r="V1773" s="23"/>
      <c r="W1773" s="24"/>
      <c r="X1773" s="25"/>
      <c r="Y1773" s="33"/>
      <c r="Z1773" s="26"/>
      <c r="AA1773" s="26"/>
      <c r="AB1773" s="34"/>
      <c r="AC1773" s="27"/>
      <c r="AD1773" s="28"/>
      <c r="AE1773" s="29"/>
      <c r="AF1773" s="29"/>
      <c r="AG1773" s="35"/>
    </row>
    <row r="1774" spans="1:33" ht="238.5" hidden="1">
      <c r="A1774" s="15">
        <v>44526</v>
      </c>
      <c r="B1774" s="16" t="s">
        <v>6255</v>
      </c>
      <c r="C1774" s="16" t="s">
        <v>34</v>
      </c>
      <c r="D1774" s="16" t="s">
        <v>34</v>
      </c>
      <c r="E1774" s="16" t="s">
        <v>48</v>
      </c>
      <c r="F1774" s="17" t="str">
        <f t="shared" si="59"/>
        <v>Đã nhận được CV</v>
      </c>
      <c r="G1774" s="82" t="s">
        <v>1321</v>
      </c>
      <c r="H1774" s="95" t="s">
        <v>1322</v>
      </c>
      <c r="I1774" s="16" t="s">
        <v>1323</v>
      </c>
      <c r="J1774" s="314"/>
      <c r="K1774" s="20" t="s">
        <v>1324</v>
      </c>
      <c r="L1774" s="21" t="str">
        <f ca="1">IFERROR(__xludf.DUMMYFUNCTION("if(or(countifs($H$3:H104,H104)&gt;1, countifs($I$3:I104,I104)&gt;1),""Trùng"",if(or(COUNTIFS('Data tổng'!$I:$I,$I104)&gt;1,COUNTIFS('Data tổng'!$H:$H,$H104)&gt;1),""Trùng ""&amp;FILTER('Data tổng'!$B:$B,'Data tổng'!$I:$I=$I104,'Data tổng'!$B:$B&lt;&gt;$B104),""ok""))"),"ok")</f>
        <v>ok</v>
      </c>
      <c r="M1774" s="16" t="s">
        <v>52</v>
      </c>
      <c r="N1774" s="16"/>
      <c r="O1774" s="16"/>
      <c r="P1774" s="16"/>
      <c r="Q1774" s="16"/>
      <c r="R1774" s="16"/>
      <c r="T1774" s="16"/>
      <c r="U1774" s="21" t="s">
        <v>1325</v>
      </c>
      <c r="V1774" s="23"/>
      <c r="W1774" s="24"/>
      <c r="X1774" s="25"/>
      <c r="Y1774" s="33"/>
      <c r="Z1774" s="26"/>
      <c r="AA1774" s="26"/>
      <c r="AB1774" s="34"/>
      <c r="AC1774" s="27"/>
      <c r="AD1774" s="28"/>
      <c r="AE1774" s="29"/>
      <c r="AF1774" s="29"/>
      <c r="AG1774" s="35"/>
    </row>
    <row r="1775" spans="1:33" ht="26" hidden="1">
      <c r="A1775" s="15">
        <v>44526</v>
      </c>
      <c r="B1775" s="16" t="s">
        <v>6255</v>
      </c>
      <c r="C1775" s="16" t="s">
        <v>34</v>
      </c>
      <c r="D1775" s="16" t="s">
        <v>34</v>
      </c>
      <c r="E1775" s="16" t="s">
        <v>48</v>
      </c>
      <c r="F1775" s="17" t="str">
        <f t="shared" si="59"/>
        <v>Đã nhận được CV</v>
      </c>
      <c r="G1775" s="82" t="s">
        <v>1326</v>
      </c>
      <c r="H1775" s="95" t="s">
        <v>1327</v>
      </c>
      <c r="I1775" s="16" t="s">
        <v>1328</v>
      </c>
      <c r="J1775" s="314"/>
      <c r="K1775" s="20" t="s">
        <v>1329</v>
      </c>
      <c r="L1775" s="21" t="str">
        <f ca="1">IFERROR(__xludf.DUMMYFUNCTION("if(or(countifs($H$3:H105,H105)&gt;1, countifs($I$3:I105,I105)&gt;1),""Trùng"",if(or(COUNTIFS('Data tổng'!$I:$I,$I105)&gt;1,COUNTIFS('Data tổng'!$H:$H,$H105)&gt;1),""Trùng ""&amp;FILTER('Data tổng'!$B:$B,'Data tổng'!$I:$I=$I105,'Data tổng'!$B:$B&lt;&gt;$B105),""ok""))"),"ok")</f>
        <v>ok</v>
      </c>
      <c r="M1775" s="16" t="s">
        <v>52</v>
      </c>
      <c r="N1775" s="16"/>
      <c r="O1775" s="16"/>
      <c r="P1775" s="16"/>
      <c r="Q1775" s="16"/>
      <c r="R1775" s="16"/>
      <c r="T1775" s="16"/>
      <c r="U1775" s="21" t="s">
        <v>1330</v>
      </c>
      <c r="V1775" s="23"/>
      <c r="W1775" s="24"/>
      <c r="X1775" s="25"/>
      <c r="Y1775" s="33"/>
      <c r="Z1775" s="26"/>
      <c r="AA1775" s="26"/>
      <c r="AB1775" s="34"/>
      <c r="AC1775" s="27"/>
      <c r="AD1775" s="28"/>
      <c r="AE1775" s="29"/>
      <c r="AF1775" s="29"/>
      <c r="AG1775" s="35"/>
    </row>
    <row r="1776" spans="1:33" ht="126" hidden="1">
      <c r="A1776" s="15">
        <v>44529</v>
      </c>
      <c r="B1776" s="16" t="s">
        <v>6255</v>
      </c>
      <c r="C1776" s="16" t="s">
        <v>155</v>
      </c>
      <c r="D1776" s="16" t="s">
        <v>79</v>
      </c>
      <c r="E1776" s="16" t="s">
        <v>48</v>
      </c>
      <c r="F1776" s="17" t="str">
        <f t="shared" si="59"/>
        <v>Đã nhận được CV</v>
      </c>
      <c r="G1776" s="82" t="s">
        <v>6725</v>
      </c>
      <c r="H1776" s="95" t="s">
        <v>6726</v>
      </c>
      <c r="I1776" s="16" t="s">
        <v>6727</v>
      </c>
      <c r="J1776" s="314"/>
      <c r="K1776" s="20" t="s">
        <v>6728</v>
      </c>
      <c r="L1776" s="21" t="str">
        <f ca="1">IFERROR(__xludf.DUMMYFUNCTION("if(or(countifs($H$3:H106,H106)&gt;1, countifs($I$3:I106,I106)&gt;1),""Trùng"",if(or(COUNTIFS('Data tổng'!$I:$I,$I106)&gt;1,COUNTIFS('Data tổng'!$H:$H,$H106)&gt;1),""Trùng ""&amp;FILTER('Data tổng'!$B:$B,'Data tổng'!$I:$I=$I106,'Data tổng'!$B:$B&lt;&gt;$B106),""ok""))"),"ok")</f>
        <v>ok</v>
      </c>
      <c r="M1776" s="16" t="s">
        <v>40</v>
      </c>
      <c r="N1776" s="16" t="s">
        <v>243</v>
      </c>
      <c r="O1776" s="16"/>
      <c r="P1776" s="16"/>
      <c r="Q1776" s="16" t="s">
        <v>44</v>
      </c>
      <c r="R1776" s="16"/>
      <c r="T1776" s="16"/>
      <c r="U1776" s="21" t="s">
        <v>6729</v>
      </c>
      <c r="V1776" s="23"/>
      <c r="W1776" s="24"/>
      <c r="X1776" s="25"/>
      <c r="Y1776" s="33"/>
      <c r="Z1776" s="26"/>
      <c r="AA1776" s="26"/>
      <c r="AB1776" s="34"/>
      <c r="AC1776" s="27"/>
      <c r="AD1776" s="28"/>
      <c r="AE1776" s="29"/>
      <c r="AF1776" s="29"/>
      <c r="AG1776" s="35"/>
    </row>
    <row r="1777" spans="1:33" ht="38.5" hidden="1">
      <c r="A1777" s="15">
        <v>44529</v>
      </c>
      <c r="B1777" s="16" t="s">
        <v>6255</v>
      </c>
      <c r="C1777" s="16" t="s">
        <v>155</v>
      </c>
      <c r="D1777" s="16" t="s">
        <v>79</v>
      </c>
      <c r="E1777" s="16" t="s">
        <v>48</v>
      </c>
      <c r="F1777" s="17" t="str">
        <f t="shared" ref="F1777:F1796" si="60">IF(G1777="","",IF(AE1777="Yes", "Đã onboard", IF(AE1777="No", "Không onboard", IF(AC1777="Yes", "Đồng ý offer", IF(AC1777="Consider", "Cân nhắc offer",IF(AC1777="No", "Từ chối offer", IF(AA1777="Pass", "Pass Phỏng vấn", IF(AA1777="Fail", "Fail Phỏng vấn", IF(AA1777="Cancel", "Hủy Phỏng vấn", IF(AA1777="Reject", "Từ chối Phỏng vấn", IF(AA1777="Consider", "Cân nhắc KQ PV", IF(AND(X1777&lt;&gt;"",AA1777="",W1777="Pass"), "Có lịch PV",IF(W1777="Pass","Pass CV",IF(W1777="Fail","Fail CV",IF(W1777="Reject","Từ chối ứng tuyển", IF(W1777="Consider","Cân nhắc CV","Đã nhận được CV"))))))))))))))))</f>
        <v>Đã nhận được CV</v>
      </c>
      <c r="G1777" s="82" t="s">
        <v>6730</v>
      </c>
      <c r="H1777" s="95" t="s">
        <v>6731</v>
      </c>
      <c r="I1777" s="16" t="s">
        <v>6732</v>
      </c>
      <c r="J1777" s="314"/>
      <c r="K1777" s="20"/>
      <c r="L1777" s="21" t="str">
        <f ca="1">IFERROR(__xludf.DUMMYFUNCTION("if(or(countifs($H$3:H107,H107)&gt;1, countifs($I$3:I107,I107)&gt;1),""Trùng"",if(or(COUNTIFS('Data tổng'!$I:$I,$I107)&gt;1,COUNTIFS('Data tổng'!$H:$H,$H107)&gt;1),""Trùng ""&amp;FILTER('Data tổng'!$B:$B,'Data tổng'!$I:$I=$I107,'Data tổng'!$B:$B&lt;&gt;$B107),""ok""))"),"ok")</f>
        <v>ok</v>
      </c>
      <c r="M1777" s="16" t="s">
        <v>40</v>
      </c>
      <c r="N1777" s="16" t="s">
        <v>243</v>
      </c>
      <c r="O1777" s="16"/>
      <c r="P1777" s="16"/>
      <c r="Q1777" s="16" t="s">
        <v>62</v>
      </c>
      <c r="R1777" s="16"/>
      <c r="T1777" s="16"/>
      <c r="U1777" s="21" t="s">
        <v>6733</v>
      </c>
      <c r="V1777" s="23"/>
      <c r="W1777" s="24"/>
      <c r="X1777" s="25"/>
      <c r="Y1777" s="33"/>
      <c r="Z1777" s="26"/>
      <c r="AA1777" s="26"/>
      <c r="AB1777" s="34"/>
      <c r="AC1777" s="27"/>
      <c r="AD1777" s="28"/>
      <c r="AE1777" s="29"/>
      <c r="AF1777" s="29"/>
      <c r="AG1777" s="35"/>
    </row>
    <row r="1778" spans="1:33" ht="263.5" hidden="1">
      <c r="A1778" s="15">
        <v>44529</v>
      </c>
      <c r="B1778" s="16" t="s">
        <v>6255</v>
      </c>
      <c r="C1778" s="16" t="s">
        <v>155</v>
      </c>
      <c r="D1778" s="16" t="s">
        <v>417</v>
      </c>
      <c r="E1778" s="16" t="s">
        <v>48</v>
      </c>
      <c r="F1778" s="17" t="str">
        <f t="shared" si="60"/>
        <v>Từ chối offer</v>
      </c>
      <c r="G1778" s="82" t="s">
        <v>6734</v>
      </c>
      <c r="H1778" s="95" t="s">
        <v>6735</v>
      </c>
      <c r="I1778" s="16" t="s">
        <v>2295</v>
      </c>
      <c r="J1778" s="314"/>
      <c r="K1778" s="20" t="s">
        <v>6736</v>
      </c>
      <c r="L1778" s="21" t="str">
        <f ca="1">IFERROR(__xludf.DUMMYFUNCTION("if(or(countifs($H$3:H108,H108)&gt;1, countifs($I$3:I108,I108)&gt;1),""Trùng"",if(or(COUNTIFS('Data tổng'!$I:$I,$I108)&gt;1,COUNTIFS('Data tổng'!$H:$H,$H108)&gt;1),""Trùng ""&amp;FILTER('Data tổng'!$B:$B,'Data tổng'!$I:$I=$I108,'Data tổng'!$B:$B&lt;&gt;$B108),""ok""))"),"ok")</f>
        <v>ok</v>
      </c>
      <c r="M1778" s="16" t="s">
        <v>40</v>
      </c>
      <c r="N1778" s="16" t="s">
        <v>243</v>
      </c>
      <c r="O1778" s="16"/>
      <c r="P1778" s="16"/>
      <c r="Q1778" s="16" t="s">
        <v>44</v>
      </c>
      <c r="R1778" s="16"/>
      <c r="T1778" s="16"/>
      <c r="U1778" s="21" t="s">
        <v>6737</v>
      </c>
      <c r="V1778" s="23">
        <v>44544</v>
      </c>
      <c r="W1778" s="24" t="s">
        <v>57</v>
      </c>
      <c r="X1778" s="25">
        <v>44552</v>
      </c>
      <c r="Y1778" s="33">
        <v>0.72916666666666663</v>
      </c>
      <c r="Z1778" s="26" t="s">
        <v>827</v>
      </c>
      <c r="AA1778" s="26" t="s">
        <v>57</v>
      </c>
      <c r="AB1778" s="34">
        <v>44553</v>
      </c>
      <c r="AC1778" s="27" t="s">
        <v>128</v>
      </c>
      <c r="AD1778" s="28"/>
      <c r="AE1778" s="29"/>
      <c r="AF1778" s="29"/>
      <c r="AG1778" s="35"/>
    </row>
    <row r="1779" spans="1:33" ht="26" hidden="1">
      <c r="A1779" s="15">
        <v>44529</v>
      </c>
      <c r="B1779" s="16" t="s">
        <v>6255</v>
      </c>
      <c r="C1779" s="16" t="s">
        <v>155</v>
      </c>
      <c r="D1779" s="16" t="s">
        <v>79</v>
      </c>
      <c r="E1779" s="16" t="s">
        <v>48</v>
      </c>
      <c r="F1779" s="17" t="str">
        <f t="shared" si="60"/>
        <v>Đã nhận được CV</v>
      </c>
      <c r="G1779" s="82" t="s">
        <v>6738</v>
      </c>
      <c r="H1779" s="95" t="s">
        <v>6739</v>
      </c>
      <c r="I1779" s="16" t="s">
        <v>6740</v>
      </c>
      <c r="J1779" s="314"/>
      <c r="K1779" s="20" t="s">
        <v>6741</v>
      </c>
      <c r="L1779" s="21" t="str">
        <f ca="1">IFERROR(__xludf.DUMMYFUNCTION("if(or(countifs($H$3:H109,H109)&gt;1, countifs($I$3:I109,I109)&gt;1),""Trùng"",if(or(COUNTIFS('Data tổng'!$I:$I,$I109)&gt;1,COUNTIFS('Data tổng'!$H:$H,$H109)&gt;1),""Trùng ""&amp;FILTER('Data tổng'!$B:$B,'Data tổng'!$I:$I=$I109,'Data tổng'!$B:$B&lt;&gt;$B109),""ok""))"),"ok")</f>
        <v>ok</v>
      </c>
      <c r="M1779" s="16" t="s">
        <v>40</v>
      </c>
      <c r="N1779" s="16"/>
      <c r="O1779" s="16"/>
      <c r="P1779" s="16"/>
      <c r="Q1779" s="16" t="s">
        <v>45</v>
      </c>
      <c r="R1779" s="16"/>
      <c r="T1779" s="16"/>
      <c r="U1779" s="21"/>
      <c r="V1779" s="23"/>
      <c r="W1779" s="24"/>
      <c r="X1779" s="25"/>
      <c r="Y1779" s="33"/>
      <c r="Z1779" s="26"/>
      <c r="AA1779" s="26"/>
      <c r="AB1779" s="34"/>
      <c r="AC1779" s="27"/>
      <c r="AD1779" s="28"/>
      <c r="AE1779" s="29"/>
      <c r="AF1779" s="29"/>
      <c r="AG1779" s="35"/>
    </row>
    <row r="1780" spans="1:33" ht="76" hidden="1">
      <c r="A1780" s="15">
        <v>44530</v>
      </c>
      <c r="B1780" s="16" t="s">
        <v>6255</v>
      </c>
      <c r="C1780" s="16" t="s">
        <v>34</v>
      </c>
      <c r="D1780" s="16" t="s">
        <v>34</v>
      </c>
      <c r="E1780" s="16" t="s">
        <v>48</v>
      </c>
      <c r="F1780" s="17" t="str">
        <f t="shared" si="60"/>
        <v>Pass Phỏng vấn</v>
      </c>
      <c r="G1780" s="82" t="s">
        <v>6742</v>
      </c>
      <c r="H1780" s="95" t="s">
        <v>6743</v>
      </c>
      <c r="I1780" s="16" t="s">
        <v>6744</v>
      </c>
      <c r="J1780" s="311" t="s">
        <v>6745</v>
      </c>
      <c r="K1780" s="20" t="s">
        <v>6746</v>
      </c>
      <c r="L1780" s="21" t="str">
        <f ca="1">IFERROR(__xludf.DUMMYFUNCTION("if(or(countifs($H$3:H110,H110)&gt;1, countifs($I$3:I110,I110)&gt;1),""Trùng"",if(or(COUNTIFS('Data tổng'!$I:$I,$I110)&gt;1,COUNTIFS('Data tổng'!$H:$H,$H110)&gt;1),""Trùng ""&amp;FILTER('Data tổng'!$B:$B,'Data tổng'!$I:$I=$I110,'Data tổng'!$B:$B&lt;&gt;$B110),""ok""))"),"ok")</f>
        <v>ok</v>
      </c>
      <c r="M1780" s="16" t="s">
        <v>40</v>
      </c>
      <c r="N1780" s="16" t="s">
        <v>41</v>
      </c>
      <c r="O1780" s="16"/>
      <c r="P1780" s="16"/>
      <c r="Q1780" s="16"/>
      <c r="R1780" s="16"/>
      <c r="T1780" s="16"/>
      <c r="U1780" s="21" t="s">
        <v>6747</v>
      </c>
      <c r="V1780" s="23">
        <v>44531</v>
      </c>
      <c r="W1780" s="24" t="s">
        <v>57</v>
      </c>
      <c r="X1780" s="25">
        <v>44534</v>
      </c>
      <c r="Y1780" s="33">
        <v>0.58333333333333337</v>
      </c>
      <c r="Z1780" s="26" t="s">
        <v>64</v>
      </c>
      <c r="AA1780" s="26" t="s">
        <v>57</v>
      </c>
      <c r="AB1780" s="34"/>
      <c r="AC1780" s="27"/>
      <c r="AD1780" s="28"/>
      <c r="AE1780" s="29"/>
      <c r="AF1780" s="29"/>
      <c r="AG1780" s="35"/>
    </row>
    <row r="1781" spans="1:33" ht="151" hidden="1">
      <c r="A1781" s="15">
        <v>44531</v>
      </c>
      <c r="B1781" s="16" t="s">
        <v>6255</v>
      </c>
      <c r="C1781" s="16" t="s">
        <v>155</v>
      </c>
      <c r="D1781" s="16" t="s">
        <v>79</v>
      </c>
      <c r="E1781" s="16" t="s">
        <v>48</v>
      </c>
      <c r="F1781" s="17" t="str">
        <f t="shared" si="60"/>
        <v>Đã nhận được CV</v>
      </c>
      <c r="G1781" s="82" t="s">
        <v>6748</v>
      </c>
      <c r="H1781" s="95" t="s">
        <v>6749</v>
      </c>
      <c r="I1781" s="16" t="s">
        <v>5184</v>
      </c>
      <c r="J1781" s="311" t="s">
        <v>6750</v>
      </c>
      <c r="K1781" s="20" t="s">
        <v>6751</v>
      </c>
      <c r="L1781" s="21" t="str">
        <f ca="1">IFERROR(__xludf.DUMMYFUNCTION("if(or(countifs($H$3:H111,H111)&gt;1, countifs($I$3:I111,I111)&gt;1),""Trùng"",if(or(COUNTIFS('Data tổng'!$I:$I,$I111)&gt;1,COUNTIFS('Data tổng'!$H:$H,$H111)&gt;1),""Trùng ""&amp;FILTER('Data tổng'!$B:$B,'Data tổng'!$I:$I=$I111,'Data tổng'!$B:$B&lt;&gt;$B111),""ok""))"),"ok")</f>
        <v>ok</v>
      </c>
      <c r="M1781" s="16" t="s">
        <v>40</v>
      </c>
      <c r="N1781" s="16" t="s">
        <v>243</v>
      </c>
      <c r="O1781" s="16"/>
      <c r="P1781" s="16"/>
      <c r="Q1781" s="16" t="s">
        <v>44</v>
      </c>
      <c r="R1781" s="16"/>
      <c r="T1781" s="16"/>
      <c r="U1781" s="21" t="s">
        <v>6752</v>
      </c>
      <c r="V1781" s="23"/>
      <c r="W1781" s="24"/>
      <c r="X1781" s="25"/>
      <c r="Y1781" s="33"/>
      <c r="Z1781" s="26"/>
      <c r="AA1781" s="26"/>
      <c r="AB1781" s="34"/>
      <c r="AC1781" s="27"/>
      <c r="AD1781" s="28"/>
      <c r="AE1781" s="29"/>
      <c r="AF1781" s="29"/>
      <c r="AG1781" s="35"/>
    </row>
    <row r="1782" spans="1:33" ht="213.5" hidden="1">
      <c r="A1782" s="15">
        <v>44531</v>
      </c>
      <c r="B1782" s="16" t="s">
        <v>6255</v>
      </c>
      <c r="C1782" s="16" t="s">
        <v>155</v>
      </c>
      <c r="D1782" s="16" t="s">
        <v>417</v>
      </c>
      <c r="E1782" s="16" t="s">
        <v>48</v>
      </c>
      <c r="F1782" s="17" t="str">
        <f t="shared" si="60"/>
        <v>Đã nhận được CV</v>
      </c>
      <c r="G1782" s="82" t="s">
        <v>6753</v>
      </c>
      <c r="H1782" s="95" t="s">
        <v>6754</v>
      </c>
      <c r="I1782" s="16" t="s">
        <v>6755</v>
      </c>
      <c r="J1782" s="311" t="s">
        <v>6756</v>
      </c>
      <c r="K1782" s="20" t="s">
        <v>6757</v>
      </c>
      <c r="L1782" s="21" t="str">
        <f ca="1">IFERROR(__xludf.DUMMYFUNCTION("if(or(countifs($H$3:H112,H112)&gt;1, countifs($I$3:I112,I112)&gt;1),""Trùng"",if(or(COUNTIFS('Data tổng'!$I:$I,$I112)&gt;1,COUNTIFS('Data tổng'!$H:$H,$H112)&gt;1),""Trùng ""&amp;FILTER('Data tổng'!$B:$B,'Data tổng'!$I:$I=$I112,'Data tổng'!$B:$B&lt;&gt;$B112),""ok""))"),"ok")</f>
        <v>ok</v>
      </c>
      <c r="M1782" s="16" t="s">
        <v>40</v>
      </c>
      <c r="N1782" s="16" t="s">
        <v>243</v>
      </c>
      <c r="O1782" s="16"/>
      <c r="P1782" s="16"/>
      <c r="Q1782" s="16" t="s">
        <v>44</v>
      </c>
      <c r="R1782" s="16"/>
      <c r="T1782" s="16"/>
      <c r="U1782" s="21" t="s">
        <v>6758</v>
      </c>
      <c r="V1782" s="23"/>
      <c r="W1782" s="24"/>
      <c r="X1782" s="25"/>
      <c r="Y1782" s="33"/>
      <c r="Z1782" s="26"/>
      <c r="AA1782" s="26"/>
      <c r="AB1782" s="34"/>
      <c r="AC1782" s="27"/>
      <c r="AD1782" s="28"/>
      <c r="AE1782" s="29"/>
      <c r="AF1782" s="29"/>
      <c r="AG1782" s="35"/>
    </row>
    <row r="1783" spans="1:33" ht="101" hidden="1">
      <c r="A1783" s="15">
        <v>44531</v>
      </c>
      <c r="B1783" s="16" t="s">
        <v>6255</v>
      </c>
      <c r="C1783" s="16" t="s">
        <v>155</v>
      </c>
      <c r="D1783" s="16" t="s">
        <v>79</v>
      </c>
      <c r="E1783" s="16" t="s">
        <v>48</v>
      </c>
      <c r="F1783" s="17" t="str">
        <f t="shared" si="60"/>
        <v>Đã nhận được CV</v>
      </c>
      <c r="G1783" s="82" t="s">
        <v>6759</v>
      </c>
      <c r="H1783" s="95" t="s">
        <v>6760</v>
      </c>
      <c r="I1783" s="16" t="s">
        <v>5143</v>
      </c>
      <c r="J1783" s="314" t="s">
        <v>6761</v>
      </c>
      <c r="K1783" s="20" t="s">
        <v>6762</v>
      </c>
      <c r="L1783" s="21" t="str">
        <f ca="1">IFERROR(__xludf.DUMMYFUNCTION("if(or(countifs($H$3:H113,H113)&gt;1, countifs($I$3:I113,I113)&gt;1),""Trùng"",if(or(COUNTIFS('Data tổng'!$I:$I,$I113)&gt;1,COUNTIFS('Data tổng'!$H:$H,$H113)&gt;1),""Trùng ""&amp;FILTER('Data tổng'!$B:$B,'Data tổng'!$I:$I=$I113,'Data tổng'!$B:$B&lt;&gt;$B113),""ok""))"),"ok")</f>
        <v>ok</v>
      </c>
      <c r="M1783" s="16" t="s">
        <v>40</v>
      </c>
      <c r="N1783" s="16"/>
      <c r="O1783" s="16"/>
      <c r="P1783" s="16"/>
      <c r="Q1783" s="16" t="s">
        <v>44</v>
      </c>
      <c r="R1783" s="16"/>
      <c r="T1783" s="16"/>
      <c r="U1783" s="21" t="s">
        <v>6763</v>
      </c>
      <c r="V1783" s="23"/>
      <c r="W1783" s="24"/>
      <c r="X1783" s="25"/>
      <c r="Y1783" s="33"/>
      <c r="Z1783" s="26"/>
      <c r="AA1783" s="26"/>
      <c r="AB1783" s="34"/>
      <c r="AC1783" s="27"/>
      <c r="AD1783" s="28"/>
      <c r="AE1783" s="29"/>
      <c r="AF1783" s="29"/>
      <c r="AG1783" s="35"/>
    </row>
    <row r="1784" spans="1:33" hidden="1">
      <c r="A1784" s="15">
        <v>44531</v>
      </c>
      <c r="B1784" s="16" t="s">
        <v>6255</v>
      </c>
      <c r="C1784" s="16" t="s">
        <v>155</v>
      </c>
      <c r="D1784" s="16" t="s">
        <v>79</v>
      </c>
      <c r="E1784" s="16" t="s">
        <v>48</v>
      </c>
      <c r="F1784" s="17" t="str">
        <f t="shared" si="60"/>
        <v>Fail CV</v>
      </c>
      <c r="G1784" s="82" t="s">
        <v>6764</v>
      </c>
      <c r="H1784" s="95" t="s">
        <v>6765</v>
      </c>
      <c r="I1784" s="16" t="s">
        <v>6766</v>
      </c>
      <c r="J1784" s="314"/>
      <c r="K1784" s="20" t="s">
        <v>6767</v>
      </c>
      <c r="L1784" s="21" t="str">
        <f ca="1">IFERROR(__xludf.DUMMYFUNCTION("if(or(countifs($H$3:H114,H114)&gt;1, countifs($I$3:I114,I114)&gt;1),""Trùng"",if(or(COUNTIFS('Data tổng'!$I:$I,$I114)&gt;1,COUNTIFS('Data tổng'!$H:$H,$H114)&gt;1),""Trùng ""&amp;FILTER('Data tổng'!$B:$B,'Data tổng'!$I:$I=$I114,'Data tổng'!$B:$B&lt;&gt;$B114),""ok""))"),"ok")</f>
        <v>ok</v>
      </c>
      <c r="M1784" s="16" t="s">
        <v>40</v>
      </c>
      <c r="N1784" s="16"/>
      <c r="O1784" s="16"/>
      <c r="P1784" s="16"/>
      <c r="Q1784" s="16"/>
      <c r="R1784" s="16"/>
      <c r="T1784" s="16"/>
      <c r="U1784" s="21"/>
      <c r="V1784" s="23">
        <v>44531</v>
      </c>
      <c r="W1784" s="24" t="s">
        <v>47</v>
      </c>
      <c r="X1784" s="25"/>
      <c r="Y1784" s="33"/>
      <c r="Z1784" s="26"/>
      <c r="AA1784" s="26"/>
      <c r="AB1784" s="34"/>
      <c r="AC1784" s="27"/>
      <c r="AD1784" s="28"/>
      <c r="AE1784" s="29"/>
      <c r="AF1784" s="29"/>
      <c r="AG1784" s="35"/>
    </row>
    <row r="1785" spans="1:33" ht="176" hidden="1">
      <c r="A1785" s="15">
        <v>44531</v>
      </c>
      <c r="B1785" s="16" t="s">
        <v>6255</v>
      </c>
      <c r="C1785" s="16" t="s">
        <v>155</v>
      </c>
      <c r="D1785" s="16" t="s">
        <v>79</v>
      </c>
      <c r="E1785" s="16" t="s">
        <v>48</v>
      </c>
      <c r="F1785" s="17" t="str">
        <f t="shared" si="60"/>
        <v>Hủy Phỏng vấn</v>
      </c>
      <c r="G1785" s="82" t="s">
        <v>6768</v>
      </c>
      <c r="H1785" s="95" t="s">
        <v>6769</v>
      </c>
      <c r="I1785" s="16" t="s">
        <v>6770</v>
      </c>
      <c r="J1785" s="314">
        <v>1999</v>
      </c>
      <c r="K1785" s="20" t="s">
        <v>6771</v>
      </c>
      <c r="L1785" s="21" t="str">
        <f ca="1">IFERROR(__xludf.DUMMYFUNCTION("if(or(countifs($H$3:H115,H115)&gt;1, countifs($I$3:I115,I115)&gt;1),""Trùng"",if(or(COUNTIFS('Data tổng'!$I:$I,$I115)&gt;1,COUNTIFS('Data tổng'!$H:$H,$H115)&gt;1),""Trùng ""&amp;FILTER('Data tổng'!$B:$B,'Data tổng'!$I:$I=$I115,'Data tổng'!$B:$B&lt;&gt;$B115),""ok""))"),"ok")</f>
        <v>ok</v>
      </c>
      <c r="M1785" s="16" t="s">
        <v>40</v>
      </c>
      <c r="N1785" s="16" t="s">
        <v>41</v>
      </c>
      <c r="O1785" s="16"/>
      <c r="P1785" s="16"/>
      <c r="Q1785" s="16" t="s">
        <v>44</v>
      </c>
      <c r="R1785" s="16"/>
      <c r="T1785" s="16"/>
      <c r="U1785" s="21" t="s">
        <v>6772</v>
      </c>
      <c r="V1785" s="23">
        <v>44531</v>
      </c>
      <c r="W1785" s="24" t="s">
        <v>57</v>
      </c>
      <c r="X1785" s="25">
        <v>44541</v>
      </c>
      <c r="Y1785" s="33">
        <v>0.625</v>
      </c>
      <c r="Z1785" s="26" t="s">
        <v>827</v>
      </c>
      <c r="AA1785" s="26" t="s">
        <v>187</v>
      </c>
      <c r="AB1785" s="34"/>
      <c r="AC1785" s="27"/>
      <c r="AD1785" s="28"/>
      <c r="AE1785" s="29"/>
      <c r="AF1785" s="29"/>
      <c r="AG1785" s="35"/>
    </row>
    <row r="1786" spans="1:33" hidden="1">
      <c r="A1786" s="15">
        <v>44532</v>
      </c>
      <c r="B1786" s="16" t="s">
        <v>6255</v>
      </c>
      <c r="C1786" s="16" t="s">
        <v>78</v>
      </c>
      <c r="D1786" s="16" t="s">
        <v>79</v>
      </c>
      <c r="E1786" s="16" t="s">
        <v>48</v>
      </c>
      <c r="F1786" s="17" t="str">
        <f t="shared" si="60"/>
        <v>Fail CV</v>
      </c>
      <c r="G1786" s="82" t="s">
        <v>2722</v>
      </c>
      <c r="H1786" s="95" t="s">
        <v>6773</v>
      </c>
      <c r="I1786" s="16" t="s">
        <v>6774</v>
      </c>
      <c r="J1786" s="311" t="s">
        <v>6775</v>
      </c>
      <c r="K1786" s="20" t="s">
        <v>6776</v>
      </c>
      <c r="L1786" s="21" t="str">
        <f ca="1">IFERROR(__xludf.DUMMYFUNCTION("if(or(countifs($H$3:H116,H116)&gt;1, countifs($I$3:I116,I116)&gt;1),""Trùng"",if(or(COUNTIFS('Data tổng'!$I:$I,$I116)&gt;1,COUNTIFS('Data tổng'!$H:$H,$H116)&gt;1),""Trùng ""&amp;FILTER('Data tổng'!$B:$B,'Data tổng'!$I:$I=$I116,'Data tổng'!$B:$B&lt;&gt;$B116),""ok""))"),"ok")</f>
        <v>ok</v>
      </c>
      <c r="M1786" s="16" t="s">
        <v>112</v>
      </c>
      <c r="N1786" s="16" t="s">
        <v>6777</v>
      </c>
      <c r="O1786" s="16"/>
      <c r="P1786" s="16"/>
      <c r="Q1786" s="16"/>
      <c r="R1786" s="16"/>
      <c r="T1786" s="16"/>
      <c r="U1786" s="21"/>
      <c r="V1786" s="23">
        <v>44533</v>
      </c>
      <c r="W1786" s="24" t="s">
        <v>47</v>
      </c>
      <c r="X1786" s="25"/>
      <c r="Y1786" s="33"/>
      <c r="Z1786" s="26"/>
      <c r="AA1786" s="26"/>
      <c r="AB1786" s="34"/>
      <c r="AC1786" s="27"/>
      <c r="AD1786" s="28"/>
      <c r="AE1786" s="29"/>
      <c r="AF1786" s="29"/>
      <c r="AG1786" s="35"/>
    </row>
    <row r="1787" spans="1:33" ht="51" hidden="1">
      <c r="A1787" s="15">
        <v>44532</v>
      </c>
      <c r="B1787" s="16" t="s">
        <v>6255</v>
      </c>
      <c r="C1787" s="16" t="s">
        <v>155</v>
      </c>
      <c r="D1787" s="16" t="s">
        <v>79</v>
      </c>
      <c r="E1787" s="16" t="s">
        <v>48</v>
      </c>
      <c r="F1787" s="17" t="str">
        <f t="shared" si="60"/>
        <v>Đã onboard</v>
      </c>
      <c r="G1787" s="16" t="s">
        <v>1938</v>
      </c>
      <c r="H1787" s="312" t="s">
        <v>6778</v>
      </c>
      <c r="I1787" s="16" t="s">
        <v>6779</v>
      </c>
      <c r="J1787" s="314">
        <v>1999</v>
      </c>
      <c r="K1787" s="20" t="s">
        <v>6780</v>
      </c>
      <c r="L1787" s="21" t="str">
        <f ca="1">IFERROR(__xludf.DUMMYFUNCTION("if(or(countifs($H$3:H117,H117)&gt;1, countifs($I$3:I117,I117)&gt;1),""Trùng"",if(or(COUNTIFS('Data tổng'!$I:$I,$I117)&gt;1,COUNTIFS('Data tổng'!$H:$H,$H117)&gt;1),""Trùng ""&amp;FILTER('Data tổng'!$B:$B,'Data tổng'!$I:$I=$I117,'Data tổng'!$B:$B&lt;&gt;$B117),""ok""))"),"ok")</f>
        <v>ok</v>
      </c>
      <c r="M1787" s="16" t="s">
        <v>40</v>
      </c>
      <c r="N1787" s="16" t="s">
        <v>243</v>
      </c>
      <c r="O1787" s="16"/>
      <c r="P1787" s="16"/>
      <c r="Q1787" s="16" t="s">
        <v>44</v>
      </c>
      <c r="R1787" s="16"/>
      <c r="T1787" s="16"/>
      <c r="U1787" s="21" t="s">
        <v>6781</v>
      </c>
      <c r="V1787" s="23">
        <v>44533</v>
      </c>
      <c r="W1787" s="24" t="s">
        <v>57</v>
      </c>
      <c r="X1787" s="25">
        <v>44536</v>
      </c>
      <c r="Y1787" s="33">
        <v>0.75</v>
      </c>
      <c r="Z1787" s="26" t="s">
        <v>6782</v>
      </c>
      <c r="AA1787" s="26" t="s">
        <v>57</v>
      </c>
      <c r="AB1787" s="316">
        <v>44537</v>
      </c>
      <c r="AC1787" s="27" t="s">
        <v>65</v>
      </c>
      <c r="AD1787" s="28">
        <v>44565</v>
      </c>
      <c r="AE1787" s="29" t="s">
        <v>65</v>
      </c>
      <c r="AF1787" s="29" t="s">
        <v>6783</v>
      </c>
      <c r="AG1787" s="35">
        <v>18000000</v>
      </c>
    </row>
    <row r="1788" spans="1:33" ht="38.5" hidden="1">
      <c r="A1788" s="15">
        <v>44532</v>
      </c>
      <c r="B1788" s="16" t="s">
        <v>6255</v>
      </c>
      <c r="C1788" s="16" t="s">
        <v>78</v>
      </c>
      <c r="D1788" s="16" t="s">
        <v>79</v>
      </c>
      <c r="E1788" s="16" t="s">
        <v>48</v>
      </c>
      <c r="F1788" s="17" t="str">
        <f t="shared" si="60"/>
        <v>Hủy Phỏng vấn</v>
      </c>
      <c r="G1788" s="82" t="s">
        <v>6784</v>
      </c>
      <c r="H1788" s="95" t="s">
        <v>6785</v>
      </c>
      <c r="I1788" s="16" t="s">
        <v>6786</v>
      </c>
      <c r="J1788" s="311" t="s">
        <v>6787</v>
      </c>
      <c r="K1788" s="20" t="s">
        <v>6788</v>
      </c>
      <c r="L1788" s="21" t="str">
        <f ca="1">IFERROR(__xludf.DUMMYFUNCTION("if(or(countifs($H$3:H118,H118)&gt;1, countifs($I$3:I118,I118)&gt;1),""Trùng"",if(or(COUNTIFS('Data tổng'!$I:$I,$I118)&gt;1,COUNTIFS('Data tổng'!$H:$H,$H118)&gt;1),""Trùng ""&amp;FILTER('Data tổng'!$B:$B,'Data tổng'!$I:$I=$I118,'Data tổng'!$B:$B&lt;&gt;$B118),""ok""))"),"ok")</f>
        <v>ok</v>
      </c>
      <c r="M1788" s="16" t="s">
        <v>40</v>
      </c>
      <c r="N1788" s="16"/>
      <c r="O1788" s="16"/>
      <c r="P1788" s="16"/>
      <c r="Q1788" s="16"/>
      <c r="R1788" s="16"/>
      <c r="T1788" s="16"/>
      <c r="U1788" s="21" t="s">
        <v>6789</v>
      </c>
      <c r="V1788" s="23">
        <v>44536</v>
      </c>
      <c r="W1788" s="24" t="s">
        <v>57</v>
      </c>
      <c r="X1788" s="25">
        <v>44538</v>
      </c>
      <c r="Y1788" s="33">
        <v>0.72916666666666663</v>
      </c>
      <c r="Z1788" s="26" t="s">
        <v>1343</v>
      </c>
      <c r="AA1788" s="26" t="s">
        <v>187</v>
      </c>
      <c r="AB1788" s="34"/>
      <c r="AC1788" s="27"/>
      <c r="AD1788" s="28"/>
      <c r="AE1788" s="29"/>
      <c r="AF1788" s="29"/>
      <c r="AG1788" s="35"/>
    </row>
    <row r="1789" spans="1:33" ht="26" hidden="1">
      <c r="A1789" s="15">
        <v>44532</v>
      </c>
      <c r="B1789" s="16" t="s">
        <v>6255</v>
      </c>
      <c r="C1789" s="16" t="s">
        <v>78</v>
      </c>
      <c r="D1789" s="16" t="s">
        <v>79</v>
      </c>
      <c r="E1789" s="16" t="s">
        <v>48</v>
      </c>
      <c r="F1789" s="17" t="str">
        <f t="shared" si="60"/>
        <v>Đã nhận được CV</v>
      </c>
      <c r="G1789" s="82" t="s">
        <v>6790</v>
      </c>
      <c r="H1789" s="95" t="s">
        <v>6791</v>
      </c>
      <c r="I1789" s="16" t="s">
        <v>6792</v>
      </c>
      <c r="J1789" s="311" t="s">
        <v>6793</v>
      </c>
      <c r="K1789" s="20" t="s">
        <v>6794</v>
      </c>
      <c r="L1789" s="21" t="str">
        <f ca="1">IFERROR(__xludf.DUMMYFUNCTION("if(or(countifs($H$3:H119,H119)&gt;1, countifs($I$3:I119,I119)&gt;1),""Trùng"",if(or(COUNTIFS('Data tổng'!$I:$I,$I119)&gt;1,COUNTIFS('Data tổng'!$H:$H,$H119)&gt;1),""Trùng ""&amp;FILTER('Data tổng'!$B:$B,'Data tổng'!$I:$I=$I119,'Data tổng'!$B:$B&lt;&gt;$B119),""ok""))"),"ok")</f>
        <v>ok</v>
      </c>
      <c r="M1789" s="16" t="s">
        <v>40</v>
      </c>
      <c r="N1789" s="16"/>
      <c r="O1789" s="16"/>
      <c r="P1789" s="16"/>
      <c r="Q1789" s="16"/>
      <c r="R1789" s="16"/>
      <c r="T1789" s="16"/>
      <c r="U1789" s="21"/>
      <c r="V1789" s="23"/>
      <c r="W1789" s="24"/>
      <c r="X1789" s="25"/>
      <c r="Y1789" s="33"/>
      <c r="Z1789" s="26"/>
      <c r="AA1789" s="26"/>
      <c r="AB1789" s="34"/>
      <c r="AC1789" s="27"/>
      <c r="AD1789" s="28"/>
      <c r="AE1789" s="29"/>
      <c r="AF1789" s="29"/>
      <c r="AG1789" s="35"/>
    </row>
    <row r="1790" spans="1:33" ht="63.5" hidden="1">
      <c r="A1790" s="15">
        <v>44533</v>
      </c>
      <c r="B1790" s="16" t="s">
        <v>6255</v>
      </c>
      <c r="C1790" s="16" t="s">
        <v>155</v>
      </c>
      <c r="D1790" s="16" t="s">
        <v>79</v>
      </c>
      <c r="E1790" s="16" t="s">
        <v>48</v>
      </c>
      <c r="F1790" s="17" t="str">
        <f t="shared" si="60"/>
        <v>Đã onboard</v>
      </c>
      <c r="G1790" s="16" t="s">
        <v>6795</v>
      </c>
      <c r="H1790" s="312" t="s">
        <v>6796</v>
      </c>
      <c r="I1790" s="16" t="s">
        <v>6797</v>
      </c>
      <c r="J1790" s="311" t="s">
        <v>6798</v>
      </c>
      <c r="K1790" s="20" t="s">
        <v>6799</v>
      </c>
      <c r="L1790" s="21" t="str">
        <f ca="1">IFERROR(__xludf.DUMMYFUNCTION("if(or(countifs($H$3:H120,H120)&gt;1, countifs($I$3:I120,I120)&gt;1),""Trùng"",if(or(COUNTIFS('Data tổng'!$I:$I,$I120)&gt;1,COUNTIFS('Data tổng'!$H:$H,$H120)&gt;1),""Trùng ""&amp;FILTER('Data tổng'!$B:$B,'Data tổng'!$I:$I=$I120,'Data tổng'!$B:$B&lt;&gt;$B120),""ok""))"),"ok")</f>
        <v>ok</v>
      </c>
      <c r="M1790" s="16" t="s">
        <v>40</v>
      </c>
      <c r="N1790" s="16" t="s">
        <v>243</v>
      </c>
      <c r="O1790" s="16"/>
      <c r="P1790" s="16"/>
      <c r="Q1790" s="16" t="s">
        <v>44</v>
      </c>
      <c r="R1790" s="16"/>
      <c r="T1790" s="16"/>
      <c r="U1790" s="21" t="s">
        <v>6800</v>
      </c>
      <c r="V1790" s="23">
        <v>44533</v>
      </c>
      <c r="W1790" s="24" t="s">
        <v>57</v>
      </c>
      <c r="X1790" s="25">
        <v>44537</v>
      </c>
      <c r="Y1790" s="33">
        <v>0.72916666666666663</v>
      </c>
      <c r="Z1790" s="26" t="s">
        <v>6801</v>
      </c>
      <c r="AA1790" s="26" t="s">
        <v>57</v>
      </c>
      <c r="AB1790" s="316">
        <v>44539</v>
      </c>
      <c r="AC1790" s="27" t="s">
        <v>65</v>
      </c>
      <c r="AD1790" s="28">
        <v>44585</v>
      </c>
      <c r="AE1790" s="29" t="s">
        <v>65</v>
      </c>
      <c r="AF1790" s="29" t="s">
        <v>1448</v>
      </c>
      <c r="AG1790" s="35">
        <v>16000000</v>
      </c>
    </row>
    <row r="1791" spans="1:33" hidden="1">
      <c r="A1791" s="15">
        <v>44536</v>
      </c>
      <c r="B1791" s="16" t="s">
        <v>6255</v>
      </c>
      <c r="C1791" s="16" t="s">
        <v>155</v>
      </c>
      <c r="D1791" s="16" t="s">
        <v>417</v>
      </c>
      <c r="E1791" s="16" t="s">
        <v>48</v>
      </c>
      <c r="F1791" s="17" t="str">
        <f t="shared" si="60"/>
        <v>Fail CV</v>
      </c>
      <c r="G1791" s="82" t="s">
        <v>6802</v>
      </c>
      <c r="H1791" s="95" t="s">
        <v>6803</v>
      </c>
      <c r="I1791" s="16" t="s">
        <v>6804</v>
      </c>
      <c r="J1791" s="311" t="s">
        <v>6805</v>
      </c>
      <c r="K1791" s="20" t="s">
        <v>6806</v>
      </c>
      <c r="L1791" s="21" t="str">
        <f ca="1">IFERROR(__xludf.DUMMYFUNCTION("if(or(countifs($H$3:H121,H121)&gt;1, countifs($I$3:I121,I121)&gt;1),""Trùng"",if(or(COUNTIFS('Data tổng'!$I:$I,$I121)&gt;1,COUNTIFS('Data tổng'!$H:$H,$H121)&gt;1),""Trùng ""&amp;FILTER('Data tổng'!$B:$B,'Data tổng'!$I:$I=$I121,'Data tổng'!$B:$B&lt;&gt;$B121),""ok""))"),"ok")</f>
        <v>ok</v>
      </c>
      <c r="M1791" s="16" t="s">
        <v>40</v>
      </c>
      <c r="N1791" s="16" t="s">
        <v>243</v>
      </c>
      <c r="O1791" s="16"/>
      <c r="P1791" s="16"/>
      <c r="Q1791" s="16"/>
      <c r="R1791" s="16"/>
      <c r="T1791" s="16"/>
      <c r="U1791" s="21"/>
      <c r="V1791" s="23">
        <v>44537</v>
      </c>
      <c r="W1791" s="24" t="s">
        <v>47</v>
      </c>
      <c r="X1791" s="25"/>
      <c r="Y1791" s="33"/>
      <c r="Z1791" s="26"/>
      <c r="AA1791" s="26"/>
      <c r="AB1791" s="34"/>
      <c r="AC1791" s="27"/>
      <c r="AD1791" s="28"/>
      <c r="AE1791" s="29"/>
      <c r="AF1791" s="29"/>
      <c r="AG1791" s="35"/>
    </row>
    <row r="1792" spans="1:33" ht="101" hidden="1">
      <c r="A1792" s="15">
        <v>44537</v>
      </c>
      <c r="B1792" s="16" t="s">
        <v>6255</v>
      </c>
      <c r="C1792" s="16" t="s">
        <v>78</v>
      </c>
      <c r="D1792" s="16" t="s">
        <v>417</v>
      </c>
      <c r="E1792" s="16" t="s">
        <v>48</v>
      </c>
      <c r="F1792" s="17" t="str">
        <f t="shared" si="60"/>
        <v>Fail Phỏng vấn</v>
      </c>
      <c r="G1792" s="82" t="s">
        <v>6807</v>
      </c>
      <c r="H1792" s="95" t="s">
        <v>6808</v>
      </c>
      <c r="I1792" s="16" t="s">
        <v>6809</v>
      </c>
      <c r="J1792" s="311" t="s">
        <v>6810</v>
      </c>
      <c r="K1792" s="20" t="s">
        <v>6811</v>
      </c>
      <c r="L1792" s="21" t="str">
        <f ca="1">IFERROR(__xludf.DUMMYFUNCTION("if(or(countifs($H$3:H122,H122)&gt;1, countifs($I$3:I122,I122)&gt;1),""Trùng"",if(or(COUNTIFS('Data tổng'!$I:$I,$I122)&gt;1,COUNTIFS('Data tổng'!$H:$H,$H122)&gt;1),""Trùng ""&amp;FILTER('Data tổng'!$B:$B,'Data tổng'!$I:$I=$I122,'Data tổng'!$B:$B&lt;&gt;$B122),""ok""))"),"ok")</f>
        <v>ok</v>
      </c>
      <c r="M1792" s="16" t="s">
        <v>40</v>
      </c>
      <c r="N1792" s="16"/>
      <c r="O1792" s="16"/>
      <c r="P1792" s="16"/>
      <c r="Q1792" s="16"/>
      <c r="R1792" s="16"/>
      <c r="T1792" s="16"/>
      <c r="U1792" s="21" t="s">
        <v>6812</v>
      </c>
      <c r="V1792" s="23">
        <v>44537</v>
      </c>
      <c r="W1792" s="24" t="s">
        <v>57</v>
      </c>
      <c r="X1792" s="25">
        <v>44540</v>
      </c>
      <c r="Y1792" s="33">
        <v>0.625</v>
      </c>
      <c r="Z1792" s="26" t="s">
        <v>6813</v>
      </c>
      <c r="AA1792" s="26" t="s">
        <v>47</v>
      </c>
      <c r="AB1792" s="34"/>
      <c r="AC1792" s="27"/>
      <c r="AD1792" s="28"/>
      <c r="AE1792" s="29"/>
      <c r="AF1792" s="29"/>
      <c r="AG1792" s="35"/>
    </row>
    <row r="1793" spans="1:33" hidden="1">
      <c r="A1793" s="15">
        <v>44537</v>
      </c>
      <c r="B1793" s="16" t="s">
        <v>6255</v>
      </c>
      <c r="C1793" s="16" t="s">
        <v>78</v>
      </c>
      <c r="D1793" s="16" t="s">
        <v>417</v>
      </c>
      <c r="E1793" s="16" t="s">
        <v>48</v>
      </c>
      <c r="F1793" s="17" t="str">
        <f t="shared" si="60"/>
        <v>Fail CV</v>
      </c>
      <c r="G1793" s="82" t="s">
        <v>2062</v>
      </c>
      <c r="H1793" s="95" t="s">
        <v>6814</v>
      </c>
      <c r="I1793" s="16" t="s">
        <v>6815</v>
      </c>
      <c r="J1793" s="314">
        <v>1996</v>
      </c>
      <c r="K1793" s="20" t="s">
        <v>6816</v>
      </c>
      <c r="L1793" s="21" t="str">
        <f ca="1">IFERROR(__xludf.DUMMYFUNCTION("if(or(countifs($H$3:H123,H123)&gt;1, countifs($I$3:I123,I123)&gt;1),""Trùng"",if(or(COUNTIFS('Data tổng'!$I:$I,$I123)&gt;1,COUNTIFS('Data tổng'!$H:$H,$H123)&gt;1),""Trùng ""&amp;FILTER('Data tổng'!$B:$B,'Data tổng'!$I:$I=$I123,'Data tổng'!$B:$B&lt;&gt;$B123),""ok""))"),"ok")</f>
        <v>ok</v>
      </c>
      <c r="M1793" s="16" t="s">
        <v>40</v>
      </c>
      <c r="N1793" s="16"/>
      <c r="O1793" s="16"/>
      <c r="P1793" s="16"/>
      <c r="Q1793" s="16"/>
      <c r="R1793" s="16"/>
      <c r="T1793" s="16"/>
      <c r="U1793" s="21"/>
      <c r="V1793" s="23">
        <v>44537</v>
      </c>
      <c r="W1793" s="24" t="s">
        <v>47</v>
      </c>
      <c r="X1793" s="25"/>
      <c r="Y1793" s="33"/>
      <c r="Z1793" s="26"/>
      <c r="AA1793" s="26"/>
      <c r="AB1793" s="34"/>
      <c r="AC1793" s="27"/>
      <c r="AD1793" s="28"/>
      <c r="AE1793" s="29"/>
      <c r="AF1793" s="29"/>
      <c r="AG1793" s="35"/>
    </row>
    <row r="1794" spans="1:33" hidden="1">
      <c r="A1794" s="15">
        <v>44537</v>
      </c>
      <c r="B1794" s="16" t="s">
        <v>6255</v>
      </c>
      <c r="C1794" s="16"/>
      <c r="D1794" s="16" t="s">
        <v>417</v>
      </c>
      <c r="E1794" s="16" t="s">
        <v>48</v>
      </c>
      <c r="F1794" s="17" t="str">
        <f t="shared" si="60"/>
        <v>Pass CV</v>
      </c>
      <c r="G1794" s="82" t="s">
        <v>6817</v>
      </c>
      <c r="H1794" s="95" t="s">
        <v>6818</v>
      </c>
      <c r="I1794" s="16" t="s">
        <v>6819</v>
      </c>
      <c r="J1794" s="311" t="s">
        <v>6820</v>
      </c>
      <c r="K1794" s="20" t="s">
        <v>6821</v>
      </c>
      <c r="L1794" s="21" t="str">
        <f ca="1">IFERROR(__xludf.DUMMYFUNCTION("if(or(countifs($H$3:H124,H124)&gt;1, countifs($I$3:I124,I124)&gt;1),""Trùng"",if(or(COUNTIFS('Data tổng'!$I:$I,$I124)&gt;1,COUNTIFS('Data tổng'!$H:$H,$H124)&gt;1),""Trùng ""&amp;FILTER('Data tổng'!$B:$B,'Data tổng'!$I:$I=$I124,'Data tổng'!$B:$B&lt;&gt;$B124),""ok""))"),"ok")</f>
        <v>ok</v>
      </c>
      <c r="M1794" s="16" t="s">
        <v>40</v>
      </c>
      <c r="N1794" s="16"/>
      <c r="O1794" s="16"/>
      <c r="P1794" s="16"/>
      <c r="Q1794" s="16" t="s">
        <v>284</v>
      </c>
      <c r="R1794" s="16"/>
      <c r="T1794" s="16"/>
      <c r="U1794" s="21"/>
      <c r="V1794" s="23">
        <v>44537</v>
      </c>
      <c r="W1794" s="24" t="s">
        <v>57</v>
      </c>
      <c r="X1794" s="25"/>
      <c r="Y1794" s="33"/>
      <c r="Z1794" s="26"/>
      <c r="AA1794" s="26"/>
      <c r="AB1794" s="34"/>
      <c r="AC1794" s="27"/>
      <c r="AD1794" s="28"/>
      <c r="AE1794" s="29"/>
      <c r="AF1794" s="29"/>
      <c r="AG1794" s="35"/>
    </row>
    <row r="1795" spans="1:33" hidden="1">
      <c r="A1795" s="15">
        <v>44537</v>
      </c>
      <c r="B1795" s="16" t="s">
        <v>6255</v>
      </c>
      <c r="C1795" s="16" t="s">
        <v>145</v>
      </c>
      <c r="D1795" s="16" t="s">
        <v>79</v>
      </c>
      <c r="E1795" s="16" t="s">
        <v>48</v>
      </c>
      <c r="F1795" s="17" t="str">
        <f t="shared" si="60"/>
        <v>Fail CV</v>
      </c>
      <c r="G1795" s="82" t="s">
        <v>6822</v>
      </c>
      <c r="H1795" s="95" t="s">
        <v>6823</v>
      </c>
      <c r="I1795" s="16" t="s">
        <v>6824</v>
      </c>
      <c r="J1795" s="311" t="s">
        <v>6825</v>
      </c>
      <c r="K1795" s="20" t="s">
        <v>6826</v>
      </c>
      <c r="L1795" s="21" t="str">
        <f ca="1">IFERROR(__xludf.DUMMYFUNCTION("if(or(countifs($H$3:H125,H125)&gt;1, countifs($I$3:I125,I125)&gt;1),""Trùng"",if(or(COUNTIFS('Data tổng'!$I:$I,$I125)&gt;1,COUNTIFS('Data tổng'!$H:$H,$H125)&gt;1),""Trùng ""&amp;FILTER('Data tổng'!$B:$B,'Data tổng'!$I:$I=$I125,'Data tổng'!$B:$B&lt;&gt;$B125),""ok""))"),"ok")</f>
        <v>ok</v>
      </c>
      <c r="M1795" s="16" t="s">
        <v>40</v>
      </c>
      <c r="N1795" s="16"/>
      <c r="O1795" s="16"/>
      <c r="P1795" s="16"/>
      <c r="Q1795" s="16" t="s">
        <v>284</v>
      </c>
      <c r="R1795" s="16"/>
      <c r="T1795" s="16"/>
      <c r="U1795" s="21"/>
      <c r="V1795" s="23">
        <v>44537</v>
      </c>
      <c r="W1795" s="24" t="s">
        <v>47</v>
      </c>
      <c r="X1795" s="25"/>
      <c r="Y1795" s="33"/>
      <c r="Z1795" s="26"/>
      <c r="AA1795" s="26"/>
      <c r="AB1795" s="34"/>
      <c r="AC1795" s="27"/>
      <c r="AD1795" s="28"/>
      <c r="AE1795" s="29"/>
      <c r="AF1795" s="29"/>
      <c r="AG1795" s="35"/>
    </row>
    <row r="1796" spans="1:33" hidden="1">
      <c r="A1796" s="15">
        <v>44537</v>
      </c>
      <c r="B1796" s="16" t="s">
        <v>6255</v>
      </c>
      <c r="C1796" s="16" t="s">
        <v>145</v>
      </c>
      <c r="D1796" s="16" t="s">
        <v>417</v>
      </c>
      <c r="E1796" s="16" t="s">
        <v>48</v>
      </c>
      <c r="F1796" s="17" t="str">
        <f t="shared" si="60"/>
        <v>Fail CV</v>
      </c>
      <c r="G1796" s="82" t="s">
        <v>6827</v>
      </c>
      <c r="H1796" s="95" t="s">
        <v>6828</v>
      </c>
      <c r="I1796" s="16" t="s">
        <v>6829</v>
      </c>
      <c r="J1796" s="314">
        <v>1996</v>
      </c>
      <c r="K1796" s="20" t="s">
        <v>6830</v>
      </c>
      <c r="L1796" s="21" t="str">
        <f ca="1">IFERROR(__xludf.DUMMYFUNCTION("if(or(countifs($H$3:H126,H126)&gt;1, countifs($I$3:I126,I126)&gt;1),""Trùng"",if(or(COUNTIFS('Data tổng'!$I:$I,$I126)&gt;1,COUNTIFS('Data tổng'!$H:$H,$H126)&gt;1),""Trùng ""&amp;FILTER('Data tổng'!$B:$B,'Data tổng'!$I:$I=$I126,'Data tổng'!$B:$B&lt;&gt;$B126),""ok""))"),"ok")</f>
        <v>ok</v>
      </c>
      <c r="M1796" s="16" t="s">
        <v>40</v>
      </c>
      <c r="N1796" s="16"/>
      <c r="O1796" s="16"/>
      <c r="P1796" s="16"/>
      <c r="Q1796" s="16" t="s">
        <v>3900</v>
      </c>
      <c r="R1796" s="16" t="s">
        <v>191</v>
      </c>
      <c r="T1796" s="16"/>
      <c r="U1796" s="21"/>
      <c r="V1796" s="23">
        <v>44537</v>
      </c>
      <c r="W1796" s="24" t="s">
        <v>47</v>
      </c>
      <c r="X1796" s="25"/>
      <c r="Y1796" s="33"/>
      <c r="Z1796" s="26"/>
      <c r="AA1796" s="26"/>
      <c r="AB1796" s="34"/>
      <c r="AC1796" s="27"/>
      <c r="AD1796" s="28"/>
      <c r="AE1796" s="29"/>
      <c r="AF1796" s="29"/>
      <c r="AG1796" s="35"/>
    </row>
    <row r="1797" spans="1:33" ht="26" hidden="1">
      <c r="A1797" s="15">
        <v>44537</v>
      </c>
      <c r="B1797" s="16" t="s">
        <v>6255</v>
      </c>
      <c r="C1797" s="16" t="s">
        <v>145</v>
      </c>
      <c r="D1797" s="16" t="s">
        <v>417</v>
      </c>
      <c r="E1797" s="16" t="s">
        <v>48</v>
      </c>
      <c r="F1797" s="17" t="str">
        <f>IF(G1797="","",IF(AE1797="Yes", "Đã onboard", IF(AE1797="No", "Không onboard", IF(AC1797="Yes", "Đồng ý offer", IF(AC1797="Consider", "Cân nhắc offer",IF(AC1797="No", "Từ chối offer", IF(AA1797="Pass", "Pass Phỏng vấn", IF(AA1797="Fail", "Fail Phỏng vấn", IF(AA1797="Cancel", "Hủy Phỏng vấn", IF(AA1797="Reject", "Từ chối Phỏng vấn", IF(AA1797="Consider", "Cân nhắc KQ PV", IF(AND(X1797&lt;&gt;"",AA1797="",Z1797="Pass"), "Có lịch PV",IF(Z1797="Pass","Pass CV",IF(Z1797="Fail","Fail CV",IF(Z1797="Reject","Từ chối ứng tuyển", IF(Z1797="Consider","Cân nhắc CV","Đã nhận được CV"))))))))))))))))</f>
        <v>Đã nhận được CV</v>
      </c>
      <c r="G1797" s="82" t="s">
        <v>6831</v>
      </c>
      <c r="H1797" s="95" t="s">
        <v>6832</v>
      </c>
      <c r="I1797" s="16" t="s">
        <v>6833</v>
      </c>
      <c r="J1797" s="311" t="s">
        <v>6832</v>
      </c>
      <c r="K1797" s="20" t="s">
        <v>6834</v>
      </c>
      <c r="L1797" s="21" t="str">
        <f ca="1">IFERROR(__xludf.DUMMYFUNCTION("if(or(countifs($H$3:H127,H127)&gt;1, countifs($I$3:I127,I127)&gt;1),""Trùng"",if(or(COUNTIFS('Data tổng'!$I:$I,$I127)&gt;1,COUNTIFS('Data tổng'!$H:$H,$H127)&gt;1),""Trùng ""&amp;FILTER('Data tổng'!$B:$B,'Data tổng'!$I:$I=$I127,'Data tổng'!$B:$B&lt;&gt;$B127),""ok""))"),"ok")</f>
        <v>ok</v>
      </c>
      <c r="M1797" s="16" t="s">
        <v>40</v>
      </c>
      <c r="N1797" s="16"/>
      <c r="O1797" s="16"/>
      <c r="P1797" s="16"/>
      <c r="Q1797" s="16" t="s">
        <v>70</v>
      </c>
      <c r="R1797" s="16" t="s">
        <v>3900</v>
      </c>
      <c r="T1797" s="16"/>
      <c r="U1797" s="21"/>
      <c r="V1797" s="23">
        <v>44537</v>
      </c>
      <c r="W1797" s="24" t="s">
        <v>47</v>
      </c>
      <c r="X1797" s="25"/>
      <c r="Y1797" s="33"/>
      <c r="Z1797" s="26" t="s">
        <v>2373</v>
      </c>
      <c r="AA1797" s="26"/>
      <c r="AB1797" s="34"/>
      <c r="AC1797" s="27"/>
      <c r="AD1797" s="28"/>
      <c r="AE1797" s="29"/>
      <c r="AF1797" s="29"/>
      <c r="AG1797" s="35"/>
    </row>
    <row r="1798" spans="1:33" ht="38.5" hidden="1">
      <c r="A1798" s="15">
        <v>44537</v>
      </c>
      <c r="B1798" s="16" t="s">
        <v>6255</v>
      </c>
      <c r="C1798" s="16" t="s">
        <v>145</v>
      </c>
      <c r="D1798" s="16" t="s">
        <v>417</v>
      </c>
      <c r="E1798" s="16" t="s">
        <v>48</v>
      </c>
      <c r="F1798" s="17" t="str">
        <f>IF(G1798="","",IF(AE1798="Yes", "Đã onboard", IF(AE1798="No", "Không onboard", IF(AC1798="Yes", "Đồng ý offer", IF(AC1798="Consider", "Cân nhắc offer",IF(AC1798="No", "Từ chối offer", IF(AA1798="Pass", "Pass Phỏng vấn", IF(AA1798="Fail", "Fail Phỏng vấn", IF(AA1798="Cancel", "Hủy Phỏng vấn", IF(AA1798="Reject", "Từ chối Phỏng vấn", IF(AA1798="Consider", "Cân nhắc KQ PV", IF(AND(X1798&lt;&gt;"",AA1798="",Z1798="Pass"), "Có lịch PV",IF(Z1798="Pass","Pass CV",IF(Z1798="Fail","Fail CV",IF(Z1798="Reject","Từ chối ứng tuyển", IF(Z1798="Consider","Cân nhắc CV","Đã nhận được CV"))))))))))))))))</f>
        <v>Đã nhận được CV</v>
      </c>
      <c r="G1798" s="82" t="s">
        <v>6835</v>
      </c>
      <c r="H1798" s="95" t="s">
        <v>6836</v>
      </c>
      <c r="I1798" s="16" t="s">
        <v>6837</v>
      </c>
      <c r="J1798" s="311" t="s">
        <v>6838</v>
      </c>
      <c r="K1798" s="20" t="s">
        <v>6839</v>
      </c>
      <c r="L1798" s="21" t="str">
        <f ca="1">IFERROR(__xludf.DUMMYFUNCTION("if(or(countifs($H$3:H128,H128)&gt;1, countifs($I$3:I128,I128)&gt;1),""Trùng"",if(or(COUNTIFS('Data tổng'!$I:$I,$I128)&gt;1,COUNTIFS('Data tổng'!$H:$H,$H128)&gt;1),""Trùng ""&amp;FILTER('Data tổng'!$B:$B,'Data tổng'!$I:$I=$I128,'Data tổng'!$B:$B&lt;&gt;$B128),""ok""))"),"ok")</f>
        <v>ok</v>
      </c>
      <c r="M1798" s="16" t="s">
        <v>40</v>
      </c>
      <c r="N1798" s="16"/>
      <c r="O1798" s="16"/>
      <c r="P1798" s="16"/>
      <c r="Q1798" s="16" t="s">
        <v>70</v>
      </c>
      <c r="R1798" s="16"/>
      <c r="T1798" s="16"/>
      <c r="U1798" s="21" t="s">
        <v>6840</v>
      </c>
      <c r="V1798" s="23">
        <v>44537</v>
      </c>
      <c r="W1798" s="24" t="s">
        <v>47</v>
      </c>
      <c r="X1798" s="25"/>
      <c r="Y1798" s="33"/>
      <c r="Z1798" s="26" t="s">
        <v>2373</v>
      </c>
      <c r="AA1798" s="26"/>
      <c r="AB1798" s="34"/>
      <c r="AC1798" s="27"/>
      <c r="AD1798" s="28"/>
      <c r="AE1798" s="29"/>
      <c r="AF1798" s="29"/>
      <c r="AG1798" s="35"/>
    </row>
    <row r="1799" spans="1:33" ht="188.5" hidden="1">
      <c r="A1799" s="15">
        <v>44537</v>
      </c>
      <c r="B1799" s="16" t="s">
        <v>6255</v>
      </c>
      <c r="C1799" s="16" t="s">
        <v>78</v>
      </c>
      <c r="D1799" s="16" t="s">
        <v>417</v>
      </c>
      <c r="E1799" s="16" t="s">
        <v>48</v>
      </c>
      <c r="F1799" s="17" t="str">
        <f t="shared" ref="F1799:F1824" si="61">IF(G1799="","",IF(AE1799="Yes", "Đã onboard", IF(AE1799="No", "Không onboard", IF(AC1799="Yes", "Đồng ý offer", IF(AC1799="Consider", "Cân nhắc offer",IF(AC1799="No", "Từ chối offer", IF(AA1799="Pass", "Pass Phỏng vấn", IF(AA1799="Fail", "Fail Phỏng vấn", IF(AA1799="Cancel", "Hủy Phỏng vấn", IF(AA1799="Reject", "Từ chối Phỏng vấn", IF(AA1799="Consider", "Cân nhắc KQ PV", IF(AND(X1799&lt;&gt;"",AA1799="",W1799="Pass"), "Có lịch PV",IF(W1799="Pass","Pass CV",IF(W1799="Fail","Fail CV",IF(W1799="Reject","Từ chối ứng tuyển", IF(W1799="Consider","Cân nhắc CV","Đã nhận được CV"))))))))))))))))</f>
        <v>Pass CV</v>
      </c>
      <c r="G1799" s="82" t="s">
        <v>6841</v>
      </c>
      <c r="H1799" s="86">
        <v>374555357</v>
      </c>
      <c r="I1799" s="16" t="s">
        <v>6842</v>
      </c>
      <c r="J1799" s="311" t="s">
        <v>6843</v>
      </c>
      <c r="K1799" s="20" t="s">
        <v>6844</v>
      </c>
      <c r="L1799" s="21" t="str">
        <f ca="1">IFERROR(__xludf.DUMMYFUNCTION("if(or(countifs($H$3:H129,H129)&gt;1, countifs($I$3:I129,I129)&gt;1),""Trùng"",if(or(COUNTIFS('Data tổng'!$I:$I,$I129)&gt;1,COUNTIFS('Data tổng'!$H:$H,$H129)&gt;1),""Trùng ""&amp;FILTER('Data tổng'!$B:$B,'Data tổng'!$I:$I=$I129,'Data tổng'!$B:$B&lt;&gt;$B129),""ok""))"),"ok")</f>
        <v>ok</v>
      </c>
      <c r="M1799" s="16" t="s">
        <v>40</v>
      </c>
      <c r="N1799" s="16"/>
      <c r="O1799" s="16"/>
      <c r="P1799" s="16"/>
      <c r="Q1799" s="16"/>
      <c r="R1799" s="16"/>
      <c r="T1799" s="16"/>
      <c r="U1799" s="21" t="s">
        <v>6845</v>
      </c>
      <c r="V1799" s="23">
        <v>44537</v>
      </c>
      <c r="W1799" s="24" t="s">
        <v>57</v>
      </c>
      <c r="X1799" s="25"/>
      <c r="Y1799" s="33"/>
      <c r="Z1799" s="26"/>
      <c r="AA1799" s="26"/>
      <c r="AB1799" s="34"/>
      <c r="AC1799" s="27"/>
      <c r="AD1799" s="28"/>
      <c r="AE1799" s="29"/>
      <c r="AF1799" s="29"/>
      <c r="AG1799" s="35"/>
    </row>
    <row r="1800" spans="1:33" ht="113.5" hidden="1">
      <c r="A1800" s="15">
        <v>44537</v>
      </c>
      <c r="B1800" s="16" t="s">
        <v>6255</v>
      </c>
      <c r="C1800" s="16" t="s">
        <v>155</v>
      </c>
      <c r="D1800" s="16" t="s">
        <v>79</v>
      </c>
      <c r="E1800" s="16" t="s">
        <v>48</v>
      </c>
      <c r="F1800" s="17" t="str">
        <f t="shared" si="61"/>
        <v>Pass CV</v>
      </c>
      <c r="G1800" s="82" t="s">
        <v>6846</v>
      </c>
      <c r="H1800" s="95" t="s">
        <v>6847</v>
      </c>
      <c r="I1800" s="16" t="s">
        <v>6848</v>
      </c>
      <c r="J1800" s="311" t="s">
        <v>6849</v>
      </c>
      <c r="K1800" s="20" t="s">
        <v>6850</v>
      </c>
      <c r="L1800" s="21" t="str">
        <f ca="1">IFERROR(__xludf.DUMMYFUNCTION("if(or(countifs($H$3:H130,H130)&gt;1, countifs($I$3:I130,I130)&gt;1),""Trùng"",if(or(COUNTIFS('Data tổng'!$I:$I,$I130)&gt;1,COUNTIFS('Data tổng'!$H:$H,$H130)&gt;1),""Trùng ""&amp;FILTER('Data tổng'!$B:$B,'Data tổng'!$I:$I=$I130,'Data tổng'!$B:$B&lt;&gt;$B130),""ok""))"),"ok")</f>
        <v>ok</v>
      </c>
      <c r="M1800" s="16" t="s">
        <v>40</v>
      </c>
      <c r="N1800" s="16"/>
      <c r="O1800" s="16"/>
      <c r="P1800" s="16"/>
      <c r="Q1800" s="16" t="s">
        <v>44</v>
      </c>
      <c r="R1800" s="16"/>
      <c r="T1800" s="16"/>
      <c r="U1800" s="21" t="s">
        <v>6851</v>
      </c>
      <c r="V1800" s="23">
        <v>44537</v>
      </c>
      <c r="W1800" s="24" t="s">
        <v>57</v>
      </c>
      <c r="X1800" s="25"/>
      <c r="Y1800" s="33"/>
      <c r="Z1800" s="26"/>
      <c r="AA1800" s="26"/>
      <c r="AB1800" s="34"/>
      <c r="AC1800" s="27"/>
      <c r="AD1800" s="28"/>
      <c r="AE1800" s="29"/>
      <c r="AF1800" s="29"/>
      <c r="AG1800" s="35"/>
    </row>
    <row r="1801" spans="1:33" hidden="1">
      <c r="A1801" s="15">
        <v>44537</v>
      </c>
      <c r="B1801" s="16" t="s">
        <v>6255</v>
      </c>
      <c r="C1801" s="16" t="s">
        <v>155</v>
      </c>
      <c r="D1801" s="16" t="s">
        <v>79</v>
      </c>
      <c r="E1801" s="16" t="s">
        <v>48</v>
      </c>
      <c r="F1801" s="17" t="str">
        <f t="shared" si="61"/>
        <v>Pass CV</v>
      </c>
      <c r="G1801" s="82" t="s">
        <v>6852</v>
      </c>
      <c r="H1801" s="95" t="s">
        <v>6853</v>
      </c>
      <c r="I1801" s="16" t="s">
        <v>6854</v>
      </c>
      <c r="J1801" s="311" t="s">
        <v>6855</v>
      </c>
      <c r="K1801" s="20" t="s">
        <v>6856</v>
      </c>
      <c r="L1801" s="21" t="str">
        <f ca="1">IFERROR(__xludf.DUMMYFUNCTION("if(or(countifs($H$3:H131,H131)&gt;1, countifs($I$3:I131,I131)&gt;1),""Trùng"",if(or(COUNTIFS('Data tổng'!$I:$I,$I131)&gt;1,COUNTIFS('Data tổng'!$H:$H,$H131)&gt;1),""Trùng ""&amp;FILTER('Data tổng'!$B:$B,'Data tổng'!$I:$I=$I131,'Data tổng'!$B:$B&lt;&gt;$B131),""ok""))"),"ok")</f>
        <v>ok</v>
      </c>
      <c r="M1801" s="16" t="s">
        <v>40</v>
      </c>
      <c r="N1801" s="16"/>
      <c r="O1801" s="16"/>
      <c r="P1801" s="16"/>
      <c r="Q1801" s="16" t="s">
        <v>45</v>
      </c>
      <c r="R1801" s="16"/>
      <c r="T1801" s="16"/>
      <c r="U1801" s="21"/>
      <c r="V1801" s="23">
        <v>44537</v>
      </c>
      <c r="W1801" s="24" t="s">
        <v>57</v>
      </c>
      <c r="X1801" s="25"/>
      <c r="Y1801" s="33"/>
      <c r="Z1801" s="26"/>
      <c r="AA1801" s="26"/>
      <c r="AB1801" s="34"/>
      <c r="AC1801" s="27"/>
      <c r="AD1801" s="28"/>
      <c r="AE1801" s="29"/>
      <c r="AF1801" s="29"/>
      <c r="AG1801" s="35"/>
    </row>
    <row r="1802" spans="1:33" ht="88.5" hidden="1">
      <c r="A1802" s="15">
        <v>44538</v>
      </c>
      <c r="B1802" s="16" t="s">
        <v>6255</v>
      </c>
      <c r="C1802" s="16" t="s">
        <v>155</v>
      </c>
      <c r="D1802" s="16" t="s">
        <v>417</v>
      </c>
      <c r="E1802" s="16" t="s">
        <v>48</v>
      </c>
      <c r="F1802" s="17" t="str">
        <f t="shared" si="61"/>
        <v>Fail Phỏng vấn</v>
      </c>
      <c r="G1802" s="82" t="s">
        <v>6857</v>
      </c>
      <c r="H1802" s="95" t="s">
        <v>6858</v>
      </c>
      <c r="I1802" s="16" t="s">
        <v>6859</v>
      </c>
      <c r="J1802" s="311" t="s">
        <v>6860</v>
      </c>
      <c r="K1802" s="20" t="s">
        <v>6861</v>
      </c>
      <c r="L1802" s="21" t="str">
        <f ca="1">IFERROR(__xludf.DUMMYFUNCTION("if(or(countifs($H$3:H132,H132)&gt;1, countifs($I$3:I132,I132)&gt;1),""Trùng"",if(or(COUNTIFS('Data tổng'!$I:$I,$I132)&gt;1,COUNTIFS('Data tổng'!$H:$H,$H132)&gt;1),""Trùng ""&amp;FILTER('Data tổng'!$B:$B,'Data tổng'!$I:$I=$I132,'Data tổng'!$B:$B&lt;&gt;$B132),""ok""))"),"ok")</f>
        <v>ok</v>
      </c>
      <c r="M1802" s="16" t="s">
        <v>40</v>
      </c>
      <c r="N1802" s="16" t="s">
        <v>243</v>
      </c>
      <c r="O1802" s="16"/>
      <c r="P1802" s="16"/>
      <c r="Q1802" s="16" t="s">
        <v>44</v>
      </c>
      <c r="R1802" s="16"/>
      <c r="T1802" s="16"/>
      <c r="U1802" s="21" t="s">
        <v>6862</v>
      </c>
      <c r="V1802" s="23">
        <v>44539</v>
      </c>
      <c r="W1802" s="24" t="s">
        <v>57</v>
      </c>
      <c r="X1802" s="25">
        <v>44543</v>
      </c>
      <c r="Y1802" s="33">
        <v>0.4375</v>
      </c>
      <c r="Z1802" s="26" t="s">
        <v>827</v>
      </c>
      <c r="AA1802" s="26" t="s">
        <v>47</v>
      </c>
      <c r="AB1802" s="34"/>
      <c r="AC1802" s="27"/>
      <c r="AD1802" s="28"/>
      <c r="AE1802" s="29"/>
      <c r="AF1802" s="29"/>
      <c r="AG1802" s="35"/>
    </row>
    <row r="1803" spans="1:33" ht="63.5" hidden="1">
      <c r="A1803" s="15">
        <v>44538</v>
      </c>
      <c r="B1803" s="16" t="s">
        <v>6255</v>
      </c>
      <c r="C1803" s="16" t="s">
        <v>78</v>
      </c>
      <c r="D1803" s="16" t="s">
        <v>417</v>
      </c>
      <c r="E1803" s="16" t="s">
        <v>48</v>
      </c>
      <c r="F1803" s="17" t="str">
        <f t="shared" si="61"/>
        <v>Đã nhận được CV</v>
      </c>
      <c r="G1803" s="82" t="s">
        <v>2916</v>
      </c>
      <c r="H1803" s="95" t="s">
        <v>6863</v>
      </c>
      <c r="I1803" s="16" t="s">
        <v>6864</v>
      </c>
      <c r="J1803" s="311" t="s">
        <v>6865</v>
      </c>
      <c r="K1803" s="20" t="s">
        <v>6866</v>
      </c>
      <c r="L1803" s="21" t="str">
        <f ca="1">IFERROR(__xludf.DUMMYFUNCTION("if(or(countifs($H$3:H133,H133)&gt;1, countifs($I$3:I133,I133)&gt;1),""Trùng"",if(or(COUNTIFS('Data tổng'!$I:$I,$I133)&gt;1,COUNTIFS('Data tổng'!$H:$H,$H133)&gt;1),""Trùng ""&amp;FILTER('Data tổng'!$B:$B,'Data tổng'!$I:$I=$I133,'Data tổng'!$B:$B&lt;&gt;$B133),""ok""))"),"ok")</f>
        <v>ok</v>
      </c>
      <c r="M1803" s="16" t="s">
        <v>40</v>
      </c>
      <c r="N1803" s="16"/>
      <c r="O1803" s="16"/>
      <c r="P1803" s="16"/>
      <c r="Q1803" s="16"/>
      <c r="R1803" s="16"/>
      <c r="T1803" s="16"/>
      <c r="U1803" s="21" t="s">
        <v>6867</v>
      </c>
      <c r="V1803" s="23"/>
      <c r="W1803" s="24"/>
      <c r="X1803" s="25"/>
      <c r="Y1803" s="33"/>
      <c r="Z1803" s="26"/>
      <c r="AA1803" s="26"/>
      <c r="AB1803" s="34"/>
      <c r="AC1803" s="27"/>
      <c r="AD1803" s="28"/>
      <c r="AE1803" s="29"/>
      <c r="AF1803" s="29"/>
      <c r="AG1803" s="35"/>
    </row>
    <row r="1804" spans="1:33" ht="138.5" hidden="1">
      <c r="A1804" s="15">
        <v>44540</v>
      </c>
      <c r="B1804" s="16" t="s">
        <v>6255</v>
      </c>
      <c r="C1804" s="16" t="s">
        <v>155</v>
      </c>
      <c r="D1804" s="16" t="s">
        <v>79</v>
      </c>
      <c r="E1804" s="16" t="s">
        <v>48</v>
      </c>
      <c r="F1804" s="17" t="str">
        <f t="shared" si="61"/>
        <v>Hủy Phỏng vấn</v>
      </c>
      <c r="G1804" s="82" t="s">
        <v>6868</v>
      </c>
      <c r="H1804" s="95" t="s">
        <v>6869</v>
      </c>
      <c r="I1804" s="16" t="s">
        <v>6870</v>
      </c>
      <c r="J1804" s="311" t="s">
        <v>6871</v>
      </c>
      <c r="K1804" s="20" t="s">
        <v>6872</v>
      </c>
      <c r="L1804" s="21" t="str">
        <f ca="1">IFERROR(__xludf.DUMMYFUNCTION("if(or(countifs($H$3:H134,H134)&gt;1, countifs($I$3:I134,I134)&gt;1),""Trùng"",if(or(COUNTIFS('Data tổng'!$I:$I,$I134)&gt;1,COUNTIFS('Data tổng'!$H:$H,$H134)&gt;1),""Trùng ""&amp;FILTER('Data tổng'!$B:$B,'Data tổng'!$I:$I=$I134,'Data tổng'!$B:$B&lt;&gt;$B134),""ok""))"),"ok")</f>
        <v>ok</v>
      </c>
      <c r="M1804" s="16" t="s">
        <v>40</v>
      </c>
      <c r="N1804" s="16"/>
      <c r="O1804" s="16"/>
      <c r="P1804" s="16"/>
      <c r="Q1804" s="16" t="s">
        <v>44</v>
      </c>
      <c r="R1804" s="16"/>
      <c r="T1804" s="16"/>
      <c r="U1804" s="21" t="s">
        <v>6873</v>
      </c>
      <c r="V1804" s="23">
        <v>44540</v>
      </c>
      <c r="W1804" s="24" t="s">
        <v>57</v>
      </c>
      <c r="X1804" s="25">
        <v>44550</v>
      </c>
      <c r="Y1804" s="33">
        <v>0.45833333333333331</v>
      </c>
      <c r="Z1804" s="26" t="s">
        <v>1343</v>
      </c>
      <c r="AA1804" s="26" t="s">
        <v>187</v>
      </c>
      <c r="AB1804" s="34"/>
      <c r="AC1804" s="27"/>
      <c r="AD1804" s="28"/>
      <c r="AE1804" s="29"/>
      <c r="AF1804" s="29"/>
      <c r="AG1804" s="35"/>
    </row>
    <row r="1805" spans="1:33" ht="313.5" hidden="1">
      <c r="A1805" s="15">
        <v>44540</v>
      </c>
      <c r="B1805" s="16" t="s">
        <v>6255</v>
      </c>
      <c r="C1805" s="16" t="s">
        <v>78</v>
      </c>
      <c r="D1805" s="16" t="s">
        <v>417</v>
      </c>
      <c r="E1805" s="16" t="s">
        <v>48</v>
      </c>
      <c r="F1805" s="17" t="str">
        <f t="shared" si="61"/>
        <v>Từ chối offer</v>
      </c>
      <c r="G1805" s="82" t="s">
        <v>6874</v>
      </c>
      <c r="H1805" s="95" t="s">
        <v>6875</v>
      </c>
      <c r="I1805" s="16" t="s">
        <v>6876</v>
      </c>
      <c r="J1805" s="311" t="s">
        <v>6877</v>
      </c>
      <c r="K1805" s="20" t="s">
        <v>6878</v>
      </c>
      <c r="L1805" s="21" t="str">
        <f ca="1">IFERROR(__xludf.DUMMYFUNCTION("if(or(countifs($H$3:H135,H135)&gt;1, countifs($I$3:I135,I135)&gt;1),""Trùng"",if(or(COUNTIFS('Data tổng'!$I:$I,$I135)&gt;1,COUNTIFS('Data tổng'!$H:$H,$H135)&gt;1),""Trùng ""&amp;FILTER('Data tổng'!$B:$B,'Data tổng'!$I:$I=$I135,'Data tổng'!$B:$B&lt;&gt;$B135),""ok""))"),"ok")</f>
        <v>ok</v>
      </c>
      <c r="M1805" s="16" t="s">
        <v>40</v>
      </c>
      <c r="N1805" s="16"/>
      <c r="O1805" s="16"/>
      <c r="P1805" s="16"/>
      <c r="Q1805" s="16"/>
      <c r="R1805" s="16"/>
      <c r="T1805" s="16"/>
      <c r="U1805" s="21" t="s">
        <v>6879</v>
      </c>
      <c r="V1805" s="23">
        <v>44544</v>
      </c>
      <c r="W1805" s="24" t="s">
        <v>57</v>
      </c>
      <c r="X1805" s="25">
        <v>44546</v>
      </c>
      <c r="Y1805" s="33">
        <v>0.41666666666666669</v>
      </c>
      <c r="Z1805" s="26" t="s">
        <v>6880</v>
      </c>
      <c r="AA1805" s="26" t="s">
        <v>57</v>
      </c>
      <c r="AB1805" s="34">
        <v>44550</v>
      </c>
      <c r="AC1805" s="27" t="s">
        <v>128</v>
      </c>
      <c r="AD1805" s="28"/>
      <c r="AE1805" s="29"/>
      <c r="AF1805" s="29"/>
      <c r="AG1805" s="35"/>
    </row>
    <row r="1806" spans="1:33" ht="26" hidden="1">
      <c r="A1806" s="15">
        <v>44540</v>
      </c>
      <c r="B1806" s="16" t="s">
        <v>6255</v>
      </c>
      <c r="C1806" s="16" t="s">
        <v>155</v>
      </c>
      <c r="D1806" s="16" t="s">
        <v>79</v>
      </c>
      <c r="E1806" s="16" t="s">
        <v>48</v>
      </c>
      <c r="F1806" s="17" t="str">
        <f t="shared" si="61"/>
        <v>Đã nhận được CV</v>
      </c>
      <c r="G1806" s="82" t="s">
        <v>6881</v>
      </c>
      <c r="H1806" s="86">
        <v>961289710</v>
      </c>
      <c r="I1806" s="16" t="s">
        <v>6882</v>
      </c>
      <c r="J1806" s="311" t="s">
        <v>6883</v>
      </c>
      <c r="K1806" s="20" t="s">
        <v>6884</v>
      </c>
      <c r="L1806" s="21" t="str">
        <f ca="1">IFERROR(__xludf.DUMMYFUNCTION("if(or(countifs($H$3:H136,H136)&gt;1, countifs($I$3:I136,I136)&gt;1),""Trùng"",if(or(COUNTIFS('Data tổng'!$I:$I,$I136)&gt;1,COUNTIFS('Data tổng'!$H:$H,$H136)&gt;1),""Trùng ""&amp;FILTER('Data tổng'!$B:$B,'Data tổng'!$I:$I=$I136,'Data tổng'!$B:$B&lt;&gt;$B136),""ok""))"),"ok")</f>
        <v>ok</v>
      </c>
      <c r="M1806" s="16" t="s">
        <v>40</v>
      </c>
      <c r="N1806" s="16"/>
      <c r="O1806" s="16"/>
      <c r="P1806" s="16"/>
      <c r="Q1806" s="16"/>
      <c r="R1806" s="16"/>
      <c r="T1806" s="16"/>
      <c r="U1806" s="21"/>
      <c r="V1806" s="23"/>
      <c r="W1806" s="24"/>
      <c r="X1806" s="25"/>
      <c r="Y1806" s="33"/>
      <c r="Z1806" s="26"/>
      <c r="AA1806" s="26"/>
      <c r="AB1806" s="34"/>
      <c r="AC1806" s="27"/>
      <c r="AD1806" s="28"/>
      <c r="AE1806" s="29"/>
      <c r="AF1806" s="29"/>
      <c r="AG1806" s="35"/>
    </row>
    <row r="1807" spans="1:33" ht="51" hidden="1">
      <c r="A1807" s="15">
        <v>44543</v>
      </c>
      <c r="B1807" s="16" t="s">
        <v>6255</v>
      </c>
      <c r="C1807" s="16" t="s">
        <v>155</v>
      </c>
      <c r="D1807" s="16" t="s">
        <v>417</v>
      </c>
      <c r="E1807" s="16" t="s">
        <v>48</v>
      </c>
      <c r="F1807" s="17" t="str">
        <f t="shared" si="61"/>
        <v>Đã onboard</v>
      </c>
      <c r="G1807" s="16" t="s">
        <v>6885</v>
      </c>
      <c r="H1807" s="312" t="s">
        <v>6886</v>
      </c>
      <c r="I1807" s="16" t="s">
        <v>6887</v>
      </c>
      <c r="J1807" s="311" t="s">
        <v>6888</v>
      </c>
      <c r="K1807" s="20" t="s">
        <v>6889</v>
      </c>
      <c r="L1807" s="21" t="str">
        <f ca="1">IFERROR(__xludf.DUMMYFUNCTION("if(or(countifs($H$3:H137,H137)&gt;1, countifs($I$3:I137,I137)&gt;1),""Trùng"",if(or(COUNTIFS('Data tổng'!$I:$I,$I137)&gt;1,COUNTIFS('Data tổng'!$H:$H,$H137)&gt;1),""Trùng ""&amp;FILTER('Data tổng'!$B:$B,'Data tổng'!$I:$I=$I137,'Data tổng'!$B:$B&lt;&gt;$B137),""ok""))"),"ok")</f>
        <v>ok</v>
      </c>
      <c r="M1807" s="16" t="s">
        <v>83</v>
      </c>
      <c r="N1807" s="16" t="s">
        <v>243</v>
      </c>
      <c r="O1807" s="16"/>
      <c r="P1807" s="16"/>
      <c r="Q1807" s="16" t="s">
        <v>284</v>
      </c>
      <c r="R1807" s="16" t="s">
        <v>207</v>
      </c>
      <c r="T1807" s="16"/>
      <c r="U1807" s="21" t="s">
        <v>6890</v>
      </c>
      <c r="V1807" s="23">
        <v>44543</v>
      </c>
      <c r="W1807" s="24" t="s">
        <v>57</v>
      </c>
      <c r="X1807" s="25">
        <v>44544</v>
      </c>
      <c r="Y1807" s="33">
        <v>0.77083333333333337</v>
      </c>
      <c r="Z1807" s="26" t="s">
        <v>6891</v>
      </c>
      <c r="AA1807" s="26" t="s">
        <v>57</v>
      </c>
      <c r="AB1807" s="316">
        <v>44545</v>
      </c>
      <c r="AC1807" s="27" t="s">
        <v>65</v>
      </c>
      <c r="AD1807" s="28">
        <v>44550</v>
      </c>
      <c r="AE1807" s="29" t="s">
        <v>65</v>
      </c>
      <c r="AF1807" s="29" t="s">
        <v>372</v>
      </c>
      <c r="AG1807" s="35">
        <v>25000000</v>
      </c>
    </row>
    <row r="1808" spans="1:33" ht="88.5" hidden="1">
      <c r="A1808" s="15">
        <v>44543</v>
      </c>
      <c r="B1808" s="16" t="s">
        <v>6255</v>
      </c>
      <c r="C1808" s="16" t="s">
        <v>155</v>
      </c>
      <c r="D1808" s="16" t="s">
        <v>79</v>
      </c>
      <c r="E1808" s="16" t="s">
        <v>48</v>
      </c>
      <c r="F1808" s="17" t="str">
        <f t="shared" si="61"/>
        <v>Đã nhận được CV</v>
      </c>
      <c r="G1808" s="82" t="s">
        <v>6892</v>
      </c>
      <c r="H1808" s="95" t="s">
        <v>6893</v>
      </c>
      <c r="I1808" s="16" t="s">
        <v>6894</v>
      </c>
      <c r="J1808" s="311" t="s">
        <v>6895</v>
      </c>
      <c r="K1808" s="20" t="s">
        <v>6896</v>
      </c>
      <c r="L1808" s="21" t="str">
        <f ca="1">IFERROR(__xludf.DUMMYFUNCTION("if(or(countifs($H$3:H138,H138)&gt;1, countifs($I$3:I138,I138)&gt;1),""Trùng"",if(or(COUNTIFS('Data tổng'!$I:$I,$I138)&gt;1,COUNTIFS('Data tổng'!$H:$H,$H138)&gt;1),""Trùng ""&amp;FILTER('Data tổng'!$B:$B,'Data tổng'!$I:$I=$I138,'Data tổng'!$B:$B&lt;&gt;$B138),""ok""))"),"ok")</f>
        <v>ok</v>
      </c>
      <c r="M1808" s="16" t="s">
        <v>40</v>
      </c>
      <c r="N1808" s="16"/>
      <c r="O1808" s="16"/>
      <c r="P1808" s="16"/>
      <c r="Q1808" s="16"/>
      <c r="R1808" s="16"/>
      <c r="T1808" s="16"/>
      <c r="U1808" s="21" t="s">
        <v>6897</v>
      </c>
      <c r="V1808" s="23"/>
      <c r="W1808" s="24"/>
      <c r="X1808" s="25"/>
      <c r="Y1808" s="26"/>
      <c r="Z1808" s="26"/>
      <c r="AA1808" s="26"/>
      <c r="AB1808" s="27"/>
      <c r="AC1808" s="27"/>
      <c r="AD1808" s="28"/>
      <c r="AE1808" s="29"/>
      <c r="AF1808" s="29"/>
      <c r="AG1808" s="29"/>
    </row>
    <row r="1809" spans="1:33" ht="51" hidden="1">
      <c r="A1809" s="15">
        <v>44543</v>
      </c>
      <c r="B1809" s="16" t="s">
        <v>6255</v>
      </c>
      <c r="C1809" s="16" t="s">
        <v>155</v>
      </c>
      <c r="D1809" s="16" t="s">
        <v>79</v>
      </c>
      <c r="E1809" s="16" t="s">
        <v>48</v>
      </c>
      <c r="F1809" s="17" t="str">
        <f t="shared" si="61"/>
        <v>Đã nhận được CV</v>
      </c>
      <c r="G1809" s="82" t="s">
        <v>6898</v>
      </c>
      <c r="H1809" s="95" t="s">
        <v>6899</v>
      </c>
      <c r="I1809" s="16" t="s">
        <v>6900</v>
      </c>
      <c r="J1809" s="311" t="s">
        <v>6901</v>
      </c>
      <c r="K1809" s="20" t="s">
        <v>6902</v>
      </c>
      <c r="L1809" s="21" t="str">
        <f ca="1">IFERROR(__xludf.DUMMYFUNCTION("if(or(countifs($H$3:H139,H139)&gt;1, countifs($I$3:I139,I139)&gt;1),""Trùng"",if(or(COUNTIFS('Data tổng'!$I:$I,$I139)&gt;1,COUNTIFS('Data tổng'!$H:$H,$H139)&gt;1),""Trùng ""&amp;FILTER('Data tổng'!$B:$B,'Data tổng'!$I:$I=$I139,'Data tổng'!$B:$B&lt;&gt;$B139),""ok""))"),"ok")</f>
        <v>ok</v>
      </c>
      <c r="M1809" s="16" t="s">
        <v>40</v>
      </c>
      <c r="N1809" s="16" t="s">
        <v>243</v>
      </c>
      <c r="O1809" s="16"/>
      <c r="P1809" s="16"/>
      <c r="Q1809" s="16"/>
      <c r="R1809" s="16"/>
      <c r="T1809" s="16"/>
      <c r="U1809" s="21" t="s">
        <v>6903</v>
      </c>
      <c r="V1809" s="23"/>
      <c r="W1809" s="24"/>
      <c r="X1809" s="25"/>
      <c r="Y1809" s="26"/>
      <c r="Z1809" s="26"/>
      <c r="AA1809" s="26"/>
      <c r="AB1809" s="27"/>
      <c r="AC1809" s="27"/>
      <c r="AD1809" s="28"/>
      <c r="AE1809" s="29"/>
      <c r="AF1809" s="29"/>
      <c r="AG1809" s="29"/>
    </row>
    <row r="1810" spans="1:33" ht="26" hidden="1">
      <c r="A1810" s="15">
        <v>44543</v>
      </c>
      <c r="B1810" s="16" t="s">
        <v>6255</v>
      </c>
      <c r="C1810" s="16" t="s">
        <v>155</v>
      </c>
      <c r="D1810" s="16" t="s">
        <v>417</v>
      </c>
      <c r="E1810" s="16" t="s">
        <v>48</v>
      </c>
      <c r="F1810" s="17" t="str">
        <f t="shared" si="61"/>
        <v>Đã nhận được CV</v>
      </c>
      <c r="G1810" s="16" t="s">
        <v>6904</v>
      </c>
      <c r="H1810" s="95" t="s">
        <v>6905</v>
      </c>
      <c r="I1810" s="16" t="s">
        <v>5062</v>
      </c>
      <c r="J1810" s="311" t="s">
        <v>6906</v>
      </c>
      <c r="K1810" s="20" t="s">
        <v>6907</v>
      </c>
      <c r="L1810" s="21" t="str">
        <f ca="1">IFERROR(__xludf.DUMMYFUNCTION("if(or(countifs($H$3:H140,H140)&gt;1, countifs($I$3:I140,I140)&gt;1),""Trùng"",if(or(COUNTIFS('Data tổng'!$I:$I,$I140)&gt;1,COUNTIFS('Data tổng'!$H:$H,$H140)&gt;1),""Trùng ""&amp;FILTER('Data tổng'!$B:$B,'Data tổng'!$I:$I=$I140,'Data tổng'!$B:$B&lt;&gt;$B140),""ok""))"),"ok")</f>
        <v>ok</v>
      </c>
      <c r="M1810" s="16" t="s">
        <v>40</v>
      </c>
      <c r="N1810" s="16" t="s">
        <v>243</v>
      </c>
      <c r="O1810" s="16"/>
      <c r="P1810" s="16"/>
      <c r="Q1810" s="16"/>
      <c r="R1810" s="16"/>
      <c r="T1810" s="16"/>
      <c r="U1810" s="21" t="s">
        <v>6908</v>
      </c>
      <c r="V1810" s="23"/>
      <c r="W1810" s="24"/>
      <c r="X1810" s="25"/>
      <c r="Y1810" s="26"/>
      <c r="Z1810" s="26"/>
      <c r="AA1810" s="26"/>
      <c r="AB1810" s="27"/>
      <c r="AC1810" s="27"/>
      <c r="AD1810" s="28"/>
      <c r="AE1810" s="29"/>
      <c r="AF1810" s="29"/>
      <c r="AG1810" s="29"/>
    </row>
    <row r="1811" spans="1:33" ht="26" hidden="1">
      <c r="A1811" s="15">
        <v>44543</v>
      </c>
      <c r="B1811" s="16" t="s">
        <v>6255</v>
      </c>
      <c r="C1811" s="16" t="s">
        <v>155</v>
      </c>
      <c r="D1811" s="16" t="s">
        <v>457</v>
      </c>
      <c r="E1811" s="16" t="s">
        <v>48</v>
      </c>
      <c r="F1811" s="17" t="str">
        <f t="shared" si="61"/>
        <v>Đã nhận được CV</v>
      </c>
      <c r="G1811" s="82" t="s">
        <v>6909</v>
      </c>
      <c r="H1811" s="102">
        <v>987947752</v>
      </c>
      <c r="I1811" s="16" t="s">
        <v>6910</v>
      </c>
      <c r="J1811" s="311" t="s">
        <v>6911</v>
      </c>
      <c r="K1811" s="20" t="s">
        <v>6912</v>
      </c>
      <c r="L1811" s="21" t="str">
        <f ca="1">IFERROR(__xludf.DUMMYFUNCTION("if(or(countifs($H$3:H141,H141)&gt;1, countifs($I$3:I141,I141)&gt;1),""Trùng"",if(or(COUNTIFS('Data tổng'!$I:$I,$I141)&gt;1,COUNTIFS('Data tổng'!$H:$H,$H141)&gt;1),""Trùng ""&amp;FILTER('Data tổng'!$B:$B,'Data tổng'!$I:$I=$I141,'Data tổng'!$B:$B&lt;&gt;$B141),""ok""))"),"ok")</f>
        <v>ok</v>
      </c>
      <c r="M1811" s="16" t="s">
        <v>40</v>
      </c>
      <c r="N1811" s="16"/>
      <c r="O1811" s="16"/>
      <c r="P1811" s="16"/>
      <c r="Q1811" s="16"/>
      <c r="R1811" s="16"/>
      <c r="T1811" s="16"/>
      <c r="U1811" s="21" t="s">
        <v>6913</v>
      </c>
      <c r="V1811" s="23"/>
      <c r="W1811" s="24"/>
      <c r="X1811" s="25"/>
      <c r="Y1811" s="26"/>
      <c r="Z1811" s="26"/>
      <c r="AA1811" s="26"/>
      <c r="AB1811" s="27"/>
      <c r="AC1811" s="27"/>
      <c r="AD1811" s="28"/>
      <c r="AE1811" s="29"/>
      <c r="AF1811" s="29"/>
      <c r="AG1811" s="29"/>
    </row>
    <row r="1812" spans="1:33" ht="88.5" hidden="1">
      <c r="A1812" s="15">
        <v>44543</v>
      </c>
      <c r="B1812" s="16" t="s">
        <v>6255</v>
      </c>
      <c r="C1812" s="16" t="s">
        <v>78</v>
      </c>
      <c r="D1812" s="16" t="s">
        <v>417</v>
      </c>
      <c r="E1812" s="16" t="s">
        <v>48</v>
      </c>
      <c r="F1812" s="17" t="str">
        <f t="shared" si="61"/>
        <v>Đã nhận được CV</v>
      </c>
      <c r="G1812" s="82" t="s">
        <v>6914</v>
      </c>
      <c r="H1812" s="95" t="s">
        <v>6915</v>
      </c>
      <c r="I1812" s="16" t="s">
        <v>6916</v>
      </c>
      <c r="J1812" s="314"/>
      <c r="K1812" s="20" t="s">
        <v>6917</v>
      </c>
      <c r="L1812" s="21" t="str">
        <f ca="1">IFERROR(__xludf.DUMMYFUNCTION("if(or(countifs($H$3:H142,H142)&gt;1, countifs($I$3:I142,I142)&gt;1),""Trùng"",if(or(COUNTIFS('Data tổng'!$I:$I,$I142)&gt;1,COUNTIFS('Data tổng'!$H:$H,$H142)&gt;1),""Trùng ""&amp;FILTER('Data tổng'!$B:$B,'Data tổng'!$I:$I=$I142,'Data tổng'!$B:$B&lt;&gt;$B142),""ok""))"),"ok")</f>
        <v>ok</v>
      </c>
      <c r="M1812" s="16" t="s">
        <v>40</v>
      </c>
      <c r="N1812" s="16"/>
      <c r="O1812" s="16"/>
      <c r="P1812" s="16"/>
      <c r="Q1812" s="16"/>
      <c r="R1812" s="16"/>
      <c r="T1812" s="16"/>
      <c r="U1812" s="21" t="s">
        <v>6918</v>
      </c>
      <c r="V1812" s="23"/>
      <c r="W1812" s="24"/>
      <c r="X1812" s="25"/>
      <c r="Y1812" s="33"/>
      <c r="Z1812" s="26"/>
      <c r="AA1812" s="26"/>
      <c r="AB1812" s="27"/>
      <c r="AC1812" s="27"/>
      <c r="AD1812" s="28"/>
      <c r="AE1812" s="29"/>
      <c r="AF1812" s="29"/>
      <c r="AG1812" s="29"/>
    </row>
    <row r="1813" spans="1:33" ht="176" hidden="1">
      <c r="A1813" s="15">
        <v>44543</v>
      </c>
      <c r="B1813" s="16" t="s">
        <v>6255</v>
      </c>
      <c r="C1813" s="16" t="s">
        <v>78</v>
      </c>
      <c r="D1813" s="16" t="s">
        <v>417</v>
      </c>
      <c r="E1813" s="16" t="s">
        <v>48</v>
      </c>
      <c r="F1813" s="17" t="str">
        <f t="shared" si="61"/>
        <v>Fail Phỏng vấn</v>
      </c>
      <c r="G1813" s="82" t="s">
        <v>1538</v>
      </c>
      <c r="H1813" s="95" t="s">
        <v>6919</v>
      </c>
      <c r="I1813" s="16" t="s">
        <v>6920</v>
      </c>
      <c r="J1813" s="136">
        <v>1996</v>
      </c>
      <c r="K1813" s="20" t="s">
        <v>6921</v>
      </c>
      <c r="L1813" s="21" t="str">
        <f ca="1">IFERROR(__xludf.DUMMYFUNCTION("if(or(countifs($H$3:H143,H143)&gt;1, countifs($I$3:I143,I143)&gt;1),""Trùng"",if(or(COUNTIFS('Data tổng'!$I:$I,$I143)&gt;1,COUNTIFS('Data tổng'!$H:$H,$H143)&gt;1),""Trùng ""&amp;FILTER('Data tổng'!$B:$B,'Data tổng'!$I:$I=$I143,'Data tổng'!$B:$B&lt;&gt;$B143),""ok""))"),"ok")</f>
        <v>ok</v>
      </c>
      <c r="M1813" s="16" t="s">
        <v>149</v>
      </c>
      <c r="N1813" s="16" t="s">
        <v>150</v>
      </c>
      <c r="O1813" s="16"/>
      <c r="P1813" s="16"/>
      <c r="Q1813" s="16"/>
      <c r="R1813" s="16"/>
      <c r="T1813" s="16"/>
      <c r="U1813" s="21" t="s">
        <v>6922</v>
      </c>
      <c r="V1813" s="23">
        <v>44544</v>
      </c>
      <c r="W1813" s="24" t="s">
        <v>57</v>
      </c>
      <c r="X1813" s="25">
        <v>44545</v>
      </c>
      <c r="Y1813" s="33">
        <v>0.41666666666666669</v>
      </c>
      <c r="Z1813" s="26" t="s">
        <v>827</v>
      </c>
      <c r="AA1813" s="26" t="s">
        <v>47</v>
      </c>
      <c r="AB1813" s="27"/>
      <c r="AC1813" s="27"/>
      <c r="AD1813" s="28"/>
      <c r="AE1813" s="29"/>
      <c r="AF1813" s="29"/>
      <c r="AG1813" s="29"/>
    </row>
    <row r="1814" spans="1:33" ht="26" hidden="1">
      <c r="A1814" s="15">
        <v>44545</v>
      </c>
      <c r="B1814" s="16" t="s">
        <v>6255</v>
      </c>
      <c r="C1814" s="16" t="s">
        <v>78</v>
      </c>
      <c r="D1814" s="16" t="s">
        <v>417</v>
      </c>
      <c r="E1814" s="16" t="s">
        <v>48</v>
      </c>
      <c r="F1814" s="17" t="str">
        <f t="shared" si="61"/>
        <v>Đã nhận được CV</v>
      </c>
      <c r="G1814" s="16" t="s">
        <v>80</v>
      </c>
      <c r="H1814" s="95" t="s">
        <v>6923</v>
      </c>
      <c r="I1814" s="16" t="s">
        <v>6924</v>
      </c>
      <c r="J1814" s="311" t="s">
        <v>6925</v>
      </c>
      <c r="K1814" s="20" t="s">
        <v>6926</v>
      </c>
      <c r="L1814" s="21" t="str">
        <f ca="1">IFERROR(__xludf.DUMMYFUNCTION("if(or(countifs($H$3:H144,H144)&gt;1, countifs($I$3:I144,I144)&gt;1),""Trùng"",if(or(COUNTIFS('Data tổng'!$I:$I,$I144)&gt;1,COUNTIFS('Data tổng'!$H:$H,$H144)&gt;1),""Trùng ""&amp;FILTER('Data tổng'!$B:$B,'Data tổng'!$I:$I=$I144,'Data tổng'!$B:$B&lt;&gt;$B144),""ok""))"),"ok")</f>
        <v>ok</v>
      </c>
      <c r="M1814" s="16" t="s">
        <v>40</v>
      </c>
      <c r="N1814" s="16"/>
      <c r="O1814" s="16"/>
      <c r="P1814" s="16"/>
      <c r="Q1814" s="16"/>
      <c r="R1814" s="16"/>
      <c r="T1814" s="16"/>
      <c r="U1814" s="21"/>
      <c r="V1814" s="23"/>
      <c r="W1814" s="24"/>
      <c r="X1814" s="25"/>
      <c r="Y1814" s="26"/>
      <c r="Z1814" s="26"/>
      <c r="AA1814" s="26"/>
      <c r="AB1814" s="27"/>
      <c r="AC1814" s="27"/>
      <c r="AD1814" s="28"/>
      <c r="AE1814" s="29"/>
      <c r="AF1814" s="29"/>
      <c r="AG1814" s="29"/>
    </row>
    <row r="1815" spans="1:33" ht="38.5" hidden="1">
      <c r="A1815" s="15">
        <v>44546</v>
      </c>
      <c r="B1815" s="16" t="s">
        <v>6255</v>
      </c>
      <c r="C1815" s="16" t="s">
        <v>78</v>
      </c>
      <c r="D1815" s="16" t="s">
        <v>457</v>
      </c>
      <c r="E1815" s="16" t="s">
        <v>48</v>
      </c>
      <c r="F1815" s="17" t="str">
        <f t="shared" si="61"/>
        <v>Đã nhận được CV</v>
      </c>
      <c r="G1815" s="16" t="s">
        <v>2377</v>
      </c>
      <c r="H1815" s="86" t="s">
        <v>6927</v>
      </c>
      <c r="I1815" s="16" t="s">
        <v>6928</v>
      </c>
      <c r="J1815" s="311" t="s">
        <v>6929</v>
      </c>
      <c r="K1815" s="20" t="s">
        <v>6930</v>
      </c>
      <c r="L1815" s="21" t="str">
        <f ca="1">IFERROR(__xludf.DUMMYFUNCTION("if(or(countifs($H$3:H145,H145)&gt;1, countifs($I$3:I145,I145)&gt;1),""Trùng"",if(or(COUNTIFS('Data tổng'!$I:$I,$I145)&gt;1,COUNTIFS('Data tổng'!$H:$H,$H145)&gt;1),""Trùng ""&amp;FILTER('Data tổng'!$B:$B,'Data tổng'!$I:$I=$I145,'Data tổng'!$B:$B&lt;&gt;$B145),""ok""))"),"ok")</f>
        <v>ok</v>
      </c>
      <c r="M1815" s="16" t="s">
        <v>40</v>
      </c>
      <c r="N1815" s="16"/>
      <c r="O1815" s="16"/>
      <c r="P1815" s="16"/>
      <c r="Q1815" s="16"/>
      <c r="R1815" s="16"/>
      <c r="T1815" s="16"/>
      <c r="U1815" s="21" t="s">
        <v>6931</v>
      </c>
      <c r="V1815" s="23"/>
      <c r="W1815" s="24"/>
      <c r="X1815" s="25"/>
      <c r="Y1815" s="26"/>
      <c r="Z1815" s="26"/>
      <c r="AA1815" s="26"/>
      <c r="AB1815" s="27"/>
      <c r="AC1815" s="27"/>
      <c r="AD1815" s="28"/>
      <c r="AE1815" s="29"/>
      <c r="AF1815" s="29"/>
      <c r="AG1815" s="29"/>
    </row>
    <row r="1816" spans="1:33" ht="138.5" hidden="1">
      <c r="A1816" s="15">
        <v>44546</v>
      </c>
      <c r="B1816" s="16" t="s">
        <v>6255</v>
      </c>
      <c r="C1816" s="16" t="s">
        <v>78</v>
      </c>
      <c r="D1816" s="16" t="s">
        <v>79</v>
      </c>
      <c r="E1816" s="16" t="s">
        <v>48</v>
      </c>
      <c r="F1816" s="17" t="str">
        <f t="shared" si="61"/>
        <v>Fail Phỏng vấn</v>
      </c>
      <c r="G1816" s="16" t="s">
        <v>6932</v>
      </c>
      <c r="H1816" s="95" t="s">
        <v>6933</v>
      </c>
      <c r="I1816" s="16" t="s">
        <v>6934</v>
      </c>
      <c r="J1816" s="311" t="s">
        <v>6935</v>
      </c>
      <c r="K1816" s="20" t="s">
        <v>6936</v>
      </c>
      <c r="L1816" s="21" t="str">
        <f ca="1">IFERROR(__xludf.DUMMYFUNCTION("if(or(countifs($H$3:H146,H146)&gt;1, countifs($I$3:I146,I146)&gt;1),""Trùng"",if(or(COUNTIFS('Data tổng'!$I:$I,$I146)&gt;1,COUNTIFS('Data tổng'!$H:$H,$H146)&gt;1),""Trùng ""&amp;FILTER('Data tổng'!$B:$B,'Data tổng'!$I:$I=$I146,'Data tổng'!$B:$B&lt;&gt;$B146),""ok""))"),"ok")</f>
        <v>ok</v>
      </c>
      <c r="M1816" s="16" t="s">
        <v>40</v>
      </c>
      <c r="N1816" s="16" t="s">
        <v>243</v>
      </c>
      <c r="O1816" s="16"/>
      <c r="P1816" s="16"/>
      <c r="Q1816" s="16"/>
      <c r="R1816" s="16"/>
      <c r="T1816" s="16"/>
      <c r="U1816" s="21" t="s">
        <v>6937</v>
      </c>
      <c r="V1816" s="23">
        <v>44546</v>
      </c>
      <c r="W1816" s="24" t="s">
        <v>57</v>
      </c>
      <c r="X1816" s="25">
        <v>44551</v>
      </c>
      <c r="Y1816" s="33">
        <v>0.41666666666666669</v>
      </c>
      <c r="Z1816" s="26" t="s">
        <v>6938</v>
      </c>
      <c r="AA1816" s="26" t="s">
        <v>47</v>
      </c>
      <c r="AB1816" s="27"/>
      <c r="AC1816" s="27"/>
      <c r="AD1816" s="28"/>
      <c r="AE1816" s="29"/>
      <c r="AF1816" s="29"/>
      <c r="AG1816" s="29"/>
    </row>
    <row r="1817" spans="1:33" ht="51" hidden="1">
      <c r="A1817" s="15">
        <v>44546</v>
      </c>
      <c r="B1817" s="16" t="s">
        <v>6255</v>
      </c>
      <c r="C1817" s="16" t="s">
        <v>78</v>
      </c>
      <c r="D1817" s="16" t="s">
        <v>79</v>
      </c>
      <c r="E1817" s="16" t="s">
        <v>48</v>
      </c>
      <c r="F1817" s="17" t="str">
        <f t="shared" si="61"/>
        <v>Fail Phỏng vấn</v>
      </c>
      <c r="G1817" s="16" t="s">
        <v>6939</v>
      </c>
      <c r="H1817" s="95" t="s">
        <v>6940</v>
      </c>
      <c r="I1817" s="16" t="s">
        <v>6941</v>
      </c>
      <c r="J1817" s="311" t="s">
        <v>6942</v>
      </c>
      <c r="K1817" s="20" t="s">
        <v>6943</v>
      </c>
      <c r="L1817" s="21" t="str">
        <f ca="1">IFERROR(__xludf.DUMMYFUNCTION("if(or(countifs($H$3:H147,H147)&gt;1, countifs($I$3:I147,I147)&gt;1),""Trùng"",if(or(COUNTIFS('Data tổng'!$I:$I,$I147)&gt;1,COUNTIFS('Data tổng'!$H:$H,$H147)&gt;1),""Trùng ""&amp;FILTER('Data tổng'!$B:$B,'Data tổng'!$I:$I=$I147,'Data tổng'!$B:$B&lt;&gt;$B147),""ok""))"),"ok")</f>
        <v>ok</v>
      </c>
      <c r="M1817" s="16" t="s">
        <v>149</v>
      </c>
      <c r="N1817" s="16" t="s">
        <v>150</v>
      </c>
      <c r="O1817" s="16"/>
      <c r="P1817" s="16"/>
      <c r="Q1817" s="16"/>
      <c r="R1817" s="16"/>
      <c r="T1817" s="16"/>
      <c r="U1817" s="21" t="s">
        <v>6944</v>
      </c>
      <c r="V1817" s="23">
        <v>44547</v>
      </c>
      <c r="W1817" s="24" t="s">
        <v>57</v>
      </c>
      <c r="X1817" s="25">
        <v>44550</v>
      </c>
      <c r="Y1817" s="33">
        <v>0.41666666666666669</v>
      </c>
      <c r="Z1817" s="26" t="s">
        <v>827</v>
      </c>
      <c r="AA1817" s="26" t="s">
        <v>47</v>
      </c>
      <c r="AB1817" s="27"/>
      <c r="AC1817" s="27"/>
      <c r="AD1817" s="28"/>
      <c r="AE1817" s="29"/>
      <c r="AF1817" s="29"/>
      <c r="AG1817" s="29"/>
    </row>
    <row r="1818" spans="1:33" ht="38.5" hidden="1">
      <c r="A1818" s="15">
        <v>44550</v>
      </c>
      <c r="B1818" s="16" t="s">
        <v>6255</v>
      </c>
      <c r="C1818" s="16" t="s">
        <v>78</v>
      </c>
      <c r="D1818" s="16" t="s">
        <v>79</v>
      </c>
      <c r="E1818" s="16" t="s">
        <v>48</v>
      </c>
      <c r="F1818" s="17" t="str">
        <f t="shared" si="61"/>
        <v>Fail Phỏng vấn</v>
      </c>
      <c r="G1818" s="82" t="s">
        <v>6945</v>
      </c>
      <c r="H1818" s="95" t="s">
        <v>6946</v>
      </c>
      <c r="I1818" s="16" t="s">
        <v>6947</v>
      </c>
      <c r="J1818" s="314"/>
      <c r="K1818" s="20" t="s">
        <v>6948</v>
      </c>
      <c r="L1818" s="21" t="str">
        <f ca="1">IFERROR(__xludf.DUMMYFUNCTION("if(or(countifs($H$3:H148,H148)&gt;1, countifs($I$3:I148,I148)&gt;1),""Trùng"",if(or(COUNTIFS('Data tổng'!$I:$I,$I148)&gt;1,COUNTIFS('Data tổng'!$H:$H,$H148)&gt;1),""Trùng ""&amp;FILTER('Data tổng'!$B:$B,'Data tổng'!$I:$I=$I148,'Data tổng'!$B:$B&lt;&gt;$B148),""ok""))"),"ok")</f>
        <v>ok</v>
      </c>
      <c r="M1818" s="16" t="s">
        <v>40</v>
      </c>
      <c r="N1818" s="16"/>
      <c r="O1818" s="16"/>
      <c r="P1818" s="16"/>
      <c r="Q1818" s="16"/>
      <c r="R1818" s="16"/>
      <c r="T1818" s="16"/>
      <c r="U1818" s="21"/>
      <c r="V1818" s="23">
        <v>44550</v>
      </c>
      <c r="W1818" s="24" t="s">
        <v>57</v>
      </c>
      <c r="X1818" s="25">
        <v>44553</v>
      </c>
      <c r="Y1818" s="33">
        <v>0.60416666666666663</v>
      </c>
      <c r="Z1818" s="26" t="s">
        <v>6938</v>
      </c>
      <c r="AA1818" s="26" t="s">
        <v>47</v>
      </c>
      <c r="AB1818" s="27"/>
      <c r="AC1818" s="27"/>
      <c r="AD1818" s="28"/>
      <c r="AE1818" s="29"/>
      <c r="AF1818" s="29"/>
      <c r="AG1818" s="29"/>
    </row>
    <row r="1819" spans="1:33" ht="38.5" hidden="1">
      <c r="A1819" s="15">
        <v>44550</v>
      </c>
      <c r="B1819" s="16" t="s">
        <v>6255</v>
      </c>
      <c r="C1819" s="16" t="s">
        <v>155</v>
      </c>
      <c r="D1819" s="16" t="s">
        <v>35</v>
      </c>
      <c r="E1819" s="16" t="s">
        <v>48</v>
      </c>
      <c r="F1819" s="17" t="str">
        <f t="shared" si="61"/>
        <v>Fail Phỏng vấn</v>
      </c>
      <c r="G1819" s="82" t="s">
        <v>6949</v>
      </c>
      <c r="H1819" s="319" t="s">
        <v>6950</v>
      </c>
      <c r="I1819" s="16" t="s">
        <v>6951</v>
      </c>
      <c r="J1819" s="311" t="s">
        <v>6952</v>
      </c>
      <c r="K1819" s="30" t="s">
        <v>6953</v>
      </c>
      <c r="L1819" s="21" t="str">
        <f ca="1">IFERROR(__xludf.DUMMYFUNCTION("if(or(countifs($H$3:H149,H149)&gt;1, countifs($I$3:I149,I149)&gt;1),""Trùng"",if(or(COUNTIFS('Data tổng'!$I:$I,$I149)&gt;1,COUNTIFS('Data tổng'!$H:$H,$H149)&gt;1),""Trùng ""&amp;FILTER('Data tổng'!$B:$B,'Data tổng'!$I:$I=$I149,'Data tổng'!$B:$B&lt;&gt;$B149),""ok""))"),"ok")</f>
        <v>ok</v>
      </c>
      <c r="M1819" s="16" t="s">
        <v>40</v>
      </c>
      <c r="N1819" s="16"/>
      <c r="O1819" s="16"/>
      <c r="P1819" s="16"/>
      <c r="Q1819" s="16"/>
      <c r="R1819" s="16"/>
      <c r="T1819" s="16"/>
      <c r="U1819" s="21"/>
      <c r="V1819" s="23">
        <v>44551</v>
      </c>
      <c r="W1819" s="24" t="s">
        <v>57</v>
      </c>
      <c r="X1819" s="25">
        <v>44558</v>
      </c>
      <c r="Y1819" s="33">
        <v>0.45833333333333331</v>
      </c>
      <c r="Z1819" s="26" t="s">
        <v>6669</v>
      </c>
      <c r="AA1819" s="26" t="s">
        <v>47</v>
      </c>
      <c r="AB1819" s="27"/>
      <c r="AC1819" s="27"/>
      <c r="AD1819" s="28"/>
      <c r="AE1819" s="29"/>
      <c r="AF1819" s="29"/>
      <c r="AG1819" s="29"/>
    </row>
    <row r="1820" spans="1:33" ht="26" hidden="1">
      <c r="A1820" s="15">
        <v>44550</v>
      </c>
      <c r="B1820" s="16" t="s">
        <v>6255</v>
      </c>
      <c r="C1820" s="16" t="s">
        <v>78</v>
      </c>
      <c r="D1820" s="16" t="s">
        <v>79</v>
      </c>
      <c r="E1820" s="16" t="s">
        <v>48</v>
      </c>
      <c r="F1820" s="17" t="str">
        <f t="shared" si="61"/>
        <v>Đã nhận được CV</v>
      </c>
      <c r="G1820" s="82" t="s">
        <v>6954</v>
      </c>
      <c r="H1820" s="319" t="s">
        <v>6955</v>
      </c>
      <c r="I1820" s="16" t="s">
        <v>6956</v>
      </c>
      <c r="J1820" s="311" t="s">
        <v>6957</v>
      </c>
      <c r="K1820" s="20" t="s">
        <v>6958</v>
      </c>
      <c r="L1820" s="21" t="str">
        <f ca="1">IFERROR(__xludf.DUMMYFUNCTION("if(or(countifs($H$3:H150,H150)&gt;1, countifs($I$3:I150,I150)&gt;1),""Trùng"",if(or(COUNTIFS('Data tổng'!$I:$I,$I150)&gt;1,COUNTIFS('Data tổng'!$H:$H,$H150)&gt;1),""Trùng ""&amp;FILTER('Data tổng'!$B:$B,'Data tổng'!$I:$I=$I150,'Data tổng'!$B:$B&lt;&gt;$B150),""ok""))"),"ok")</f>
        <v>ok</v>
      </c>
      <c r="M1820" s="16" t="s">
        <v>40</v>
      </c>
      <c r="N1820" s="16" t="s">
        <v>243</v>
      </c>
      <c r="O1820" s="16"/>
      <c r="P1820" s="16"/>
      <c r="Q1820" s="16"/>
      <c r="R1820" s="16"/>
      <c r="T1820" s="16"/>
      <c r="U1820" s="21" t="s">
        <v>6959</v>
      </c>
      <c r="V1820" s="23"/>
      <c r="W1820" s="24"/>
      <c r="X1820" s="25"/>
      <c r="Y1820" s="26"/>
      <c r="Z1820" s="26"/>
      <c r="AA1820" s="26"/>
      <c r="AB1820" s="27"/>
      <c r="AC1820" s="27"/>
      <c r="AD1820" s="28"/>
      <c r="AE1820" s="29"/>
      <c r="AF1820" s="29"/>
      <c r="AG1820" s="29"/>
    </row>
    <row r="1821" spans="1:33" hidden="1">
      <c r="A1821" s="15">
        <v>44550</v>
      </c>
      <c r="B1821" s="16" t="s">
        <v>6255</v>
      </c>
      <c r="C1821" s="16" t="s">
        <v>78</v>
      </c>
      <c r="D1821" s="16" t="s">
        <v>79</v>
      </c>
      <c r="E1821" s="16" t="s">
        <v>48</v>
      </c>
      <c r="F1821" s="17" t="str">
        <f t="shared" si="61"/>
        <v>Fail CV</v>
      </c>
      <c r="G1821" s="82" t="s">
        <v>6960</v>
      </c>
      <c r="H1821" s="319" t="s">
        <v>6961</v>
      </c>
      <c r="I1821" s="16" t="s">
        <v>6962</v>
      </c>
      <c r="J1821" s="136">
        <v>1999</v>
      </c>
      <c r="K1821" s="20" t="s">
        <v>6963</v>
      </c>
      <c r="L1821" s="21" t="str">
        <f ca="1">IFERROR(__xludf.DUMMYFUNCTION("if(or(countifs($H$3:H151,H151)&gt;1, countifs($I$3:I151,I151)&gt;1),""Trùng"",if(or(COUNTIFS('Data tổng'!$I:$I,$I151)&gt;1,COUNTIFS('Data tổng'!$H:$H,$H151)&gt;1),""Trùng ""&amp;FILTER('Data tổng'!$B:$B,'Data tổng'!$I:$I=$I151,'Data tổng'!$B:$B&lt;&gt;$B151),""ok""))"),"ok")</f>
        <v>ok</v>
      </c>
      <c r="M1821" s="16" t="s">
        <v>40</v>
      </c>
      <c r="N1821" s="16"/>
      <c r="O1821" s="16"/>
      <c r="P1821" s="16"/>
      <c r="Q1821" s="16"/>
      <c r="R1821" s="16"/>
      <c r="T1821" s="16"/>
      <c r="U1821" s="21"/>
      <c r="V1821" s="23">
        <v>44553</v>
      </c>
      <c r="W1821" s="24" t="s">
        <v>47</v>
      </c>
      <c r="X1821" s="25"/>
      <c r="Y1821" s="26"/>
      <c r="Z1821" s="26"/>
      <c r="AA1821" s="26"/>
      <c r="AB1821" s="27"/>
      <c r="AC1821" s="27"/>
      <c r="AD1821" s="28"/>
      <c r="AE1821" s="29"/>
      <c r="AF1821" s="29"/>
      <c r="AG1821" s="29"/>
    </row>
    <row r="1822" spans="1:33" ht="51" hidden="1">
      <c r="A1822" s="15">
        <v>44550</v>
      </c>
      <c r="B1822" s="16" t="s">
        <v>6255</v>
      </c>
      <c r="C1822" s="16" t="s">
        <v>78</v>
      </c>
      <c r="D1822" s="16" t="s">
        <v>79</v>
      </c>
      <c r="E1822" s="16" t="s">
        <v>48</v>
      </c>
      <c r="F1822" s="17" t="str">
        <f t="shared" si="61"/>
        <v>Đã nhận được CV</v>
      </c>
      <c r="G1822" s="82" t="s">
        <v>4234</v>
      </c>
      <c r="H1822" s="95" t="s">
        <v>6964</v>
      </c>
      <c r="I1822" s="16" t="s">
        <v>6965</v>
      </c>
      <c r="J1822" s="314">
        <v>35234</v>
      </c>
      <c r="K1822" s="20" t="s">
        <v>6966</v>
      </c>
      <c r="L1822" s="21" t="str">
        <f ca="1">IFERROR(__xludf.DUMMYFUNCTION("if(or(countifs($H$3:H152,H152)&gt;1, countifs($I$3:I152,I152)&gt;1),""Trùng"",if(or(COUNTIFS('Data tổng'!$I:$I,$I152)&gt;1,COUNTIFS('Data tổng'!$H:$H,$H152)&gt;1),""Trùng ""&amp;FILTER('Data tổng'!$B:$B,'Data tổng'!$I:$I=$I152,'Data tổng'!$B:$B&lt;&gt;$B152),""ok""))"),"ok")</f>
        <v>ok</v>
      </c>
      <c r="M1822" s="16" t="s">
        <v>40</v>
      </c>
      <c r="N1822" s="16" t="s">
        <v>243</v>
      </c>
      <c r="O1822" s="16"/>
      <c r="P1822" s="16"/>
      <c r="Q1822" s="16"/>
      <c r="R1822" s="16"/>
      <c r="T1822" s="16"/>
      <c r="U1822" s="21" t="s">
        <v>6967</v>
      </c>
      <c r="V1822" s="23"/>
      <c r="W1822" s="24"/>
      <c r="X1822" s="25"/>
      <c r="Y1822" s="33"/>
      <c r="Z1822" s="26"/>
      <c r="AA1822" s="26"/>
      <c r="AB1822" s="27"/>
      <c r="AC1822" s="27"/>
      <c r="AD1822" s="28"/>
      <c r="AE1822" s="29"/>
      <c r="AF1822" s="29"/>
      <c r="AG1822" s="29"/>
    </row>
    <row r="1823" spans="1:33" ht="38.5" hidden="1">
      <c r="A1823" s="15">
        <v>44551</v>
      </c>
      <c r="B1823" s="16" t="s">
        <v>6255</v>
      </c>
      <c r="C1823" s="16" t="s">
        <v>78</v>
      </c>
      <c r="D1823" s="16" t="s">
        <v>417</v>
      </c>
      <c r="E1823" s="16" t="s">
        <v>48</v>
      </c>
      <c r="F1823" s="17" t="str">
        <f t="shared" si="61"/>
        <v>Fail Phỏng vấn</v>
      </c>
      <c r="G1823" s="82" t="s">
        <v>6968</v>
      </c>
      <c r="H1823" s="95" t="s">
        <v>6969</v>
      </c>
      <c r="I1823" s="16" t="s">
        <v>6970</v>
      </c>
      <c r="J1823" s="311" t="s">
        <v>6971</v>
      </c>
      <c r="K1823" s="20" t="s">
        <v>6972</v>
      </c>
      <c r="L1823" s="21" t="str">
        <f ca="1">IFERROR(__xludf.DUMMYFUNCTION("if(or(countifs($H$3:H153,H153)&gt;1, countifs($I$3:I153,I153)&gt;1),""Trùng"",if(or(COUNTIFS('Data tổng'!$I:$I,$I153)&gt;1,COUNTIFS('Data tổng'!$H:$H,$H153)&gt;1),""Trùng ""&amp;FILTER('Data tổng'!$B:$B,'Data tổng'!$I:$I=$I153,'Data tổng'!$B:$B&lt;&gt;$B153),""ok""))"),"ok")</f>
        <v>ok</v>
      </c>
      <c r="M1823" s="16" t="s">
        <v>40</v>
      </c>
      <c r="N1823" s="16"/>
      <c r="O1823" s="16"/>
      <c r="P1823" s="16"/>
      <c r="Q1823" s="16"/>
      <c r="R1823" s="16"/>
      <c r="T1823" s="16"/>
      <c r="U1823" s="77" t="s">
        <v>6973</v>
      </c>
      <c r="V1823" s="23">
        <v>44551</v>
      </c>
      <c r="W1823" s="24" t="s">
        <v>57</v>
      </c>
      <c r="X1823" s="25">
        <v>44553</v>
      </c>
      <c r="Y1823" s="33">
        <v>0.58333333333333337</v>
      </c>
      <c r="Z1823" s="26" t="s">
        <v>6880</v>
      </c>
      <c r="AA1823" s="26" t="s">
        <v>47</v>
      </c>
      <c r="AB1823" s="27"/>
      <c r="AC1823" s="27"/>
      <c r="AD1823" s="28"/>
      <c r="AE1823" s="29"/>
      <c r="AF1823" s="29"/>
      <c r="AG1823" s="29"/>
    </row>
    <row r="1824" spans="1:33" ht="26.5" hidden="1">
      <c r="A1824" s="15">
        <v>44551</v>
      </c>
      <c r="B1824" s="16" t="s">
        <v>6255</v>
      </c>
      <c r="C1824" s="16" t="s">
        <v>155</v>
      </c>
      <c r="D1824" s="16" t="s">
        <v>79</v>
      </c>
      <c r="E1824" s="16" t="s">
        <v>48</v>
      </c>
      <c r="F1824" s="17" t="str">
        <f t="shared" si="61"/>
        <v>Đã onboard</v>
      </c>
      <c r="G1824" s="16" t="s">
        <v>6974</v>
      </c>
      <c r="H1824" s="312" t="s">
        <v>6975</v>
      </c>
      <c r="I1824" s="16" t="s">
        <v>6976</v>
      </c>
      <c r="J1824" s="311" t="s">
        <v>6977</v>
      </c>
      <c r="K1824" s="20" t="s">
        <v>6978</v>
      </c>
      <c r="L1824" s="21" t="str">
        <f ca="1">IFERROR(__xludf.DUMMYFUNCTION("if(or(countifs($H$3:H154,H154)&gt;1, countifs($I$3:I154,I154)&gt;1),""Trùng"",if(or(COUNTIFS('Data tổng'!$I:$I,$I154)&gt;1,COUNTIFS('Data tổng'!$H:$H,$H154)&gt;1),""Trùng ""&amp;FILTER('Data tổng'!$B:$B,'Data tổng'!$I:$I=$I154,'Data tổng'!$B:$B&lt;&gt;$B154),""ok""))"),"ok")</f>
        <v>ok</v>
      </c>
      <c r="M1824" s="16" t="s">
        <v>112</v>
      </c>
      <c r="N1824" s="16" t="s">
        <v>1174</v>
      </c>
      <c r="O1824" s="16"/>
      <c r="P1824" s="16"/>
      <c r="Q1824" s="16"/>
      <c r="R1824" s="16"/>
      <c r="T1824" s="16"/>
      <c r="U1824" s="21"/>
      <c r="V1824" s="23">
        <v>44551</v>
      </c>
      <c r="W1824" s="24" t="s">
        <v>57</v>
      </c>
      <c r="X1824" s="25">
        <v>44634</v>
      </c>
      <c r="Y1824" s="33">
        <v>0.6875</v>
      </c>
      <c r="Z1824" s="26" t="s">
        <v>6979</v>
      </c>
      <c r="AA1824" s="26" t="s">
        <v>57</v>
      </c>
      <c r="AB1824" s="316">
        <v>44638</v>
      </c>
      <c r="AC1824" s="27" t="s">
        <v>65</v>
      </c>
      <c r="AD1824" s="28">
        <v>44655</v>
      </c>
      <c r="AE1824" s="29" t="s">
        <v>65</v>
      </c>
      <c r="AF1824" s="29" t="s">
        <v>1008</v>
      </c>
      <c r="AG1824" s="35">
        <v>16000000</v>
      </c>
    </row>
    <row r="1825" spans="1:33" ht="238.5" hidden="1">
      <c r="A1825" s="15">
        <v>44552</v>
      </c>
      <c r="B1825" s="16" t="s">
        <v>6255</v>
      </c>
      <c r="C1825" s="16" t="s">
        <v>78</v>
      </c>
      <c r="D1825" s="16" t="s">
        <v>417</v>
      </c>
      <c r="E1825" s="16" t="s">
        <v>48</v>
      </c>
      <c r="F1825" s="17" t="str">
        <f>IF(G1825="","",IF(AE1825="Yes", "Đã onboard", IF(AE1825="No", "Không onboard", IF(AC1825="Yes", "Đồng ý offer", IF(AC1825="Consider", "Cân nhắc offer",IF(AC1825="No", "Từ chối offer", IF(AA1825="Pass", "Pass Phỏng vấn", IF(AA1825="Fail", "Fail Phỏng vấn", IF(AA1825="Cancel", "Hủy Phỏng vấn", IF(AA1825="Reject", "Từ chối Phỏng vấn", IF(AA1825="Consider", "Cân nhắc KQ PV", IF(AND(#REF!&lt;&gt;"",AA1825="",W1825="Pass"), "Có lịch PV",IF(W1825="Pass","Pass CV",IF(W1825="Fail","Fail CV",IF(W1825="Reject","Từ chối ứng tuyển", IF(W1825="Consider","Cân nhắc CV","Đã nhận được CV"))))))))))))))))</f>
        <v>Đã onboard</v>
      </c>
      <c r="G1825" s="16" t="s">
        <v>424</v>
      </c>
      <c r="H1825" s="312" t="s">
        <v>6980</v>
      </c>
      <c r="I1825" s="16" t="s">
        <v>6981</v>
      </c>
      <c r="J1825" s="311" t="s">
        <v>6982</v>
      </c>
      <c r="K1825" s="20" t="s">
        <v>6983</v>
      </c>
      <c r="L1825" s="21" t="str">
        <f ca="1">IFERROR(__xludf.DUMMYFUNCTION("if(or(countifs($H$3:H155,H155)&gt;1, countifs($I$3:I155,I155)&gt;1),""Trùng"",if(or(COUNTIFS('Data tổng'!$I:$I,$I155)&gt;1,COUNTIFS('Data tổng'!$H:$H,$H155)&gt;1),""Trùng ""&amp;FILTER('Data tổng'!$B:$B,'Data tổng'!$I:$I=$I155,'Data tổng'!$B:$B&lt;&gt;$B155),""ok""))"),"ok")</f>
        <v>ok</v>
      </c>
      <c r="M1825" s="16" t="s">
        <v>40</v>
      </c>
      <c r="Q1825" s="16"/>
      <c r="U1825" s="21" t="s">
        <v>6984</v>
      </c>
      <c r="V1825" s="23">
        <v>44553</v>
      </c>
      <c r="W1825" s="24" t="s">
        <v>57</v>
      </c>
      <c r="X1825" s="25">
        <v>44567</v>
      </c>
      <c r="Y1825" s="33">
        <v>0.72916666666666663</v>
      </c>
      <c r="Z1825" s="26" t="s">
        <v>6985</v>
      </c>
      <c r="AA1825" s="26" t="s">
        <v>57</v>
      </c>
      <c r="AB1825" s="316">
        <v>44568</v>
      </c>
      <c r="AC1825" s="27" t="s">
        <v>65</v>
      </c>
      <c r="AD1825" s="28">
        <v>44585</v>
      </c>
      <c r="AE1825" s="29" t="s">
        <v>65</v>
      </c>
      <c r="AF1825" s="29" t="s">
        <v>116</v>
      </c>
      <c r="AG1825" s="35">
        <v>25000000</v>
      </c>
    </row>
    <row r="1826" spans="1:33" ht="251" hidden="1">
      <c r="A1826" s="15">
        <v>44553</v>
      </c>
      <c r="B1826" s="16" t="s">
        <v>6255</v>
      </c>
      <c r="C1826" s="16" t="s">
        <v>78</v>
      </c>
      <c r="D1826" s="16" t="s">
        <v>417</v>
      </c>
      <c r="E1826" s="16" t="s">
        <v>48</v>
      </c>
      <c r="F1826" s="17" t="str">
        <f>IF(G1826="","",IF(AE1826="Yes", "Đã onboard", IF(AE1826="No", "Không onboard", IF(AC1826="Yes", "Đồng ý offer", IF(AC1826="Consider", "Cân nhắc offer",IF(AC1826="No", "Từ chối offer", IF(AA1826="Pass", "Pass Phỏng vấn", IF(AA1826="Fail", "Fail Phỏng vấn", IF(AA1826="Cancel", "Hủy Phỏng vấn", IF(AA1826="Reject", "Từ chối Phỏng vấn", IF(AA1826="Consider", "Cân nhắc KQ PV", IF(AND(X1825&lt;&gt;"",AA1826="",W1826="Pass"), "Có lịch PV",IF(W1826="Pass","Pass CV",IF(W1826="Fail","Fail CV",IF(W1826="Reject","Từ chối ứng tuyển", IF(W1826="Consider","Cân nhắc CV","Đã nhận được CV"))))))))))))))))</f>
        <v>Có lịch PV</v>
      </c>
      <c r="G1826" s="16" t="s">
        <v>6986</v>
      </c>
      <c r="H1826" s="95" t="s">
        <v>6987</v>
      </c>
      <c r="I1826" s="16" t="s">
        <v>6988</v>
      </c>
      <c r="J1826" s="320" t="s">
        <v>6989</v>
      </c>
      <c r="K1826" s="20" t="s">
        <v>6990</v>
      </c>
      <c r="L1826" s="21" t="str">
        <f ca="1">IFERROR(__xludf.DUMMYFUNCTION("if(or(countifs($H$3:H156,H156)&gt;1, countifs($I$3:I156,I156)&gt;1),""Trùng"",if(or(COUNTIFS('Data tổng'!$I:$I,$I156)&gt;1,COUNTIFS('Data tổng'!$H:$H,$H156)&gt;1),""Trùng ""&amp;FILTER('Data tổng'!$B:$B,'Data tổng'!$I:$I=$I156,'Data tổng'!$B:$B&lt;&gt;$B156),""ok""))"),"ok")</f>
        <v>ok</v>
      </c>
      <c r="M1826" s="16" t="s">
        <v>40</v>
      </c>
      <c r="N1826" s="16"/>
      <c r="O1826" s="16"/>
      <c r="P1826" s="16"/>
      <c r="Q1826" s="16"/>
      <c r="R1826" s="16"/>
      <c r="T1826" s="16"/>
      <c r="U1826" s="21" t="s">
        <v>6991</v>
      </c>
      <c r="V1826" s="23">
        <v>44565</v>
      </c>
      <c r="W1826" s="24" t="s">
        <v>57</v>
      </c>
      <c r="X1826" s="25"/>
      <c r="Y1826" s="33"/>
      <c r="Z1826" s="26"/>
      <c r="AA1826" s="26"/>
      <c r="AB1826" s="39"/>
      <c r="AC1826" s="27"/>
      <c r="AD1826" s="28"/>
      <c r="AE1826" s="29"/>
      <c r="AF1826" s="29"/>
      <c r="AG1826" s="35"/>
    </row>
    <row r="1827" spans="1:33" ht="51" hidden="1">
      <c r="A1827" s="15">
        <v>44557</v>
      </c>
      <c r="B1827" s="16" t="s">
        <v>6255</v>
      </c>
      <c r="C1827" s="16" t="s">
        <v>78</v>
      </c>
      <c r="D1827" s="16" t="s">
        <v>1455</v>
      </c>
      <c r="E1827" s="16" t="s">
        <v>48</v>
      </c>
      <c r="F1827" s="17" t="str">
        <f t="shared" ref="F1827:F1853" si="62">IF(G1827="","",IF(AE1827="Yes", "Đã onboard", IF(AE1827="No", "Không onboard", IF(AC1827="Yes", "Đồng ý offer", IF(AC1827="Consider", "Cân nhắc offer",IF(AC1827="No", "Từ chối offer", IF(AA1827="Pass", "Pass Phỏng vấn", IF(AA1827="Fail", "Fail Phỏng vấn", IF(AA1827="Cancel", "Hủy Phỏng vấn", IF(AA1827="Reject", "Từ chối Phỏng vấn", IF(AA1827="Consider", "Cân nhắc KQ PV", IF(AND(X1827&lt;&gt;"",AA1827="",W1827="Pass"), "Có lịch PV",IF(W1827="Pass","Pass CV",IF(W1827="Fail","Fail CV",IF(W1827="Reject","Từ chối ứng tuyển", IF(W1827="Consider","Cân nhắc CV","Đã nhận được CV"))))))))))))))))</f>
        <v>Đã onboard</v>
      </c>
      <c r="G1827" s="16" t="s">
        <v>6992</v>
      </c>
      <c r="H1827" s="312" t="s">
        <v>6993</v>
      </c>
      <c r="I1827" s="16" t="s">
        <v>6994</v>
      </c>
      <c r="J1827" s="314"/>
      <c r="K1827" s="20" t="s">
        <v>6995</v>
      </c>
      <c r="L1827" s="21" t="str">
        <f ca="1">IFERROR(__xludf.DUMMYFUNCTION("if(or(countifs($H$3:H157,H157)&gt;1, countifs($I$3:I157,I157)&gt;1),""Trùng"",if(or(COUNTIFS('Data tổng'!$I:$I,$I157)&gt;1,COUNTIFS('Data tổng'!$H:$H,$H157)&gt;1),""Trùng ""&amp;FILTER('Data tổng'!$B:$B,'Data tổng'!$I:$I=$I157,'Data tổng'!$B:$B&lt;&gt;$B157),""ok""))"),"ok")</f>
        <v>ok</v>
      </c>
      <c r="M1827" s="16" t="s">
        <v>83</v>
      </c>
      <c r="N1827" s="16" t="s">
        <v>243</v>
      </c>
      <c r="O1827" s="16"/>
      <c r="P1827" s="16"/>
      <c r="Q1827" s="16"/>
      <c r="R1827" s="16"/>
      <c r="T1827" s="16"/>
      <c r="U1827" s="21" t="s">
        <v>6996</v>
      </c>
      <c r="V1827" s="23">
        <v>44557</v>
      </c>
      <c r="W1827" s="24" t="s">
        <v>57</v>
      </c>
      <c r="X1827" s="25">
        <v>44558</v>
      </c>
      <c r="Y1827" s="33">
        <v>0.625</v>
      </c>
      <c r="Z1827" s="26" t="s">
        <v>6997</v>
      </c>
      <c r="AA1827" s="26" t="s">
        <v>57</v>
      </c>
      <c r="AB1827" s="316">
        <v>44560</v>
      </c>
      <c r="AC1827" s="27" t="s">
        <v>65</v>
      </c>
      <c r="AD1827" s="28">
        <v>44606</v>
      </c>
      <c r="AE1827" s="29" t="s">
        <v>65</v>
      </c>
      <c r="AF1827" s="29" t="s">
        <v>4338</v>
      </c>
      <c r="AG1827" s="35">
        <v>19000000</v>
      </c>
    </row>
    <row r="1828" spans="1:33" ht="226" hidden="1">
      <c r="A1828" s="15">
        <v>44557</v>
      </c>
      <c r="B1828" s="16" t="s">
        <v>6255</v>
      </c>
      <c r="C1828" s="16" t="s">
        <v>78</v>
      </c>
      <c r="D1828" s="16" t="s">
        <v>1455</v>
      </c>
      <c r="E1828" s="16" t="s">
        <v>48</v>
      </c>
      <c r="F1828" s="17" t="str">
        <f t="shared" si="62"/>
        <v>Đã onboard</v>
      </c>
      <c r="G1828" s="16" t="s">
        <v>6998</v>
      </c>
      <c r="H1828" s="312" t="s">
        <v>6999</v>
      </c>
      <c r="I1828" s="16" t="s">
        <v>7000</v>
      </c>
      <c r="J1828" s="311" t="s">
        <v>7001</v>
      </c>
      <c r="K1828" s="20" t="s">
        <v>7002</v>
      </c>
      <c r="L1828" s="21" t="str">
        <f ca="1">IFERROR(__xludf.DUMMYFUNCTION("if(or(countifs($H$3:H158,H158)&gt;1, countifs($I$3:I158,I158)&gt;1),""Trùng"",if(or(COUNTIFS('Data tổng'!$I:$I,$I158)&gt;1,COUNTIFS('Data tổng'!$H:$H,$H158)&gt;1),""Trùng ""&amp;FILTER('Data tổng'!$B:$B,'Data tổng'!$I:$I=$I158,'Data tổng'!$B:$B&lt;&gt;$B158),""ok""))"),"ok")</f>
        <v>ok</v>
      </c>
      <c r="M1828" s="16" t="s">
        <v>40</v>
      </c>
      <c r="N1828" s="16" t="s">
        <v>243</v>
      </c>
      <c r="O1828" s="16"/>
      <c r="P1828" s="16"/>
      <c r="Q1828" s="16"/>
      <c r="R1828" s="16"/>
      <c r="T1828" s="16"/>
      <c r="U1828" s="21" t="s">
        <v>7003</v>
      </c>
      <c r="V1828" s="23">
        <v>44557</v>
      </c>
      <c r="W1828" s="24" t="s">
        <v>57</v>
      </c>
      <c r="X1828" s="25">
        <v>44559</v>
      </c>
      <c r="Y1828" s="33">
        <v>44559</v>
      </c>
      <c r="Z1828" s="26" t="s">
        <v>6997</v>
      </c>
      <c r="AA1828" s="26" t="s">
        <v>57</v>
      </c>
      <c r="AB1828" s="316">
        <v>44560</v>
      </c>
      <c r="AC1828" s="27" t="s">
        <v>65</v>
      </c>
      <c r="AD1828" s="28">
        <v>44606</v>
      </c>
      <c r="AE1828" s="29" t="s">
        <v>65</v>
      </c>
      <c r="AF1828" s="29" t="s">
        <v>1008</v>
      </c>
      <c r="AG1828" s="35">
        <v>17000000</v>
      </c>
    </row>
    <row r="1829" spans="1:33" ht="138.5" hidden="1">
      <c r="A1829" s="15">
        <v>44557</v>
      </c>
      <c r="B1829" s="16" t="s">
        <v>6255</v>
      </c>
      <c r="C1829" s="16" t="s">
        <v>78</v>
      </c>
      <c r="D1829" s="16" t="s">
        <v>457</v>
      </c>
      <c r="E1829" s="16" t="s">
        <v>48</v>
      </c>
      <c r="F1829" s="17" t="str">
        <f t="shared" si="62"/>
        <v>Đã nhận được CV</v>
      </c>
      <c r="G1829" s="16" t="s">
        <v>7004</v>
      </c>
      <c r="H1829" s="95" t="s">
        <v>7005</v>
      </c>
      <c r="I1829" s="16" t="s">
        <v>7006</v>
      </c>
      <c r="J1829" s="320" t="s">
        <v>7007</v>
      </c>
      <c r="K1829" s="20" t="s">
        <v>7008</v>
      </c>
      <c r="L1829" s="21" t="str">
        <f ca="1">IFERROR(__xludf.DUMMYFUNCTION("if(or(countifs($H$3:H159,H159)&gt;1, countifs($I$3:I159,I159)&gt;1),""Trùng"",if(or(COUNTIFS('Data tổng'!$I:$I,$I159)&gt;1,COUNTIFS('Data tổng'!$H:$H,$H159)&gt;1),""Trùng ""&amp;FILTER('Data tổng'!$B:$B,'Data tổng'!$I:$I=$I159,'Data tổng'!$B:$B&lt;&gt;$B159),""ok""))"),"ok")</f>
        <v>ok</v>
      </c>
      <c r="M1829" s="16" t="s">
        <v>40</v>
      </c>
      <c r="N1829" s="16"/>
      <c r="O1829" s="16"/>
      <c r="P1829" s="16"/>
      <c r="Q1829" s="16"/>
      <c r="R1829" s="16"/>
      <c r="T1829" s="16"/>
      <c r="U1829" s="21" t="s">
        <v>7009</v>
      </c>
      <c r="V1829" s="23"/>
      <c r="W1829" s="24"/>
      <c r="X1829" s="25"/>
      <c r="Y1829" s="33"/>
      <c r="Z1829" s="26"/>
      <c r="AA1829" s="26"/>
      <c r="AB1829" s="39"/>
      <c r="AC1829" s="27"/>
      <c r="AD1829" s="28"/>
      <c r="AE1829" s="29"/>
      <c r="AF1829" s="29"/>
      <c r="AG1829" s="35"/>
    </row>
    <row r="1830" spans="1:33" ht="63.5" hidden="1">
      <c r="A1830" s="15">
        <v>44557</v>
      </c>
      <c r="B1830" s="16" t="s">
        <v>6255</v>
      </c>
      <c r="C1830" s="16" t="s">
        <v>155</v>
      </c>
      <c r="D1830" s="16" t="s">
        <v>79</v>
      </c>
      <c r="E1830" s="16" t="s">
        <v>48</v>
      </c>
      <c r="F1830" s="17" t="str">
        <f t="shared" si="62"/>
        <v>Fail Phỏng vấn</v>
      </c>
      <c r="G1830" s="16" t="s">
        <v>7010</v>
      </c>
      <c r="H1830" s="95" t="s">
        <v>7011</v>
      </c>
      <c r="I1830" s="16" t="s">
        <v>7012</v>
      </c>
      <c r="J1830" s="320" t="s">
        <v>7013</v>
      </c>
      <c r="K1830" s="20" t="s">
        <v>7014</v>
      </c>
      <c r="L1830" s="21" t="str">
        <f ca="1">IFERROR(__xludf.DUMMYFUNCTION("if(or(countifs($H$3:H160,H160)&gt;1, countifs($I$3:I160,I160)&gt;1),""Trùng"",if(or(COUNTIFS('Data tổng'!$I:$I,$I160)&gt;1,COUNTIFS('Data tổng'!$H:$H,$H160)&gt;1),""Trùng ""&amp;FILTER('Data tổng'!$B:$B,'Data tổng'!$I:$I=$I160,'Data tổng'!$B:$B&lt;&gt;$B160),""ok""))"),"ok")</f>
        <v>ok</v>
      </c>
      <c r="M1830" s="16" t="s">
        <v>40</v>
      </c>
      <c r="N1830" s="16" t="s">
        <v>243</v>
      </c>
      <c r="O1830" s="16"/>
      <c r="P1830" s="16"/>
      <c r="Q1830" s="16"/>
      <c r="R1830" s="16"/>
      <c r="T1830" s="16"/>
      <c r="U1830" s="21" t="s">
        <v>7015</v>
      </c>
      <c r="V1830" s="23">
        <v>44557</v>
      </c>
      <c r="W1830" s="24" t="s">
        <v>57</v>
      </c>
      <c r="X1830" s="25">
        <v>44558</v>
      </c>
      <c r="Y1830" s="33">
        <v>0.72916666666666663</v>
      </c>
      <c r="Z1830" s="26" t="s">
        <v>7016</v>
      </c>
      <c r="AA1830" s="26" t="s">
        <v>47</v>
      </c>
      <c r="AB1830" s="39"/>
      <c r="AC1830" s="27"/>
      <c r="AD1830" s="28"/>
      <c r="AE1830" s="29"/>
      <c r="AF1830" s="29"/>
      <c r="AG1830" s="35"/>
    </row>
    <row r="1831" spans="1:33" ht="38.5" hidden="1">
      <c r="A1831" s="15">
        <v>44558</v>
      </c>
      <c r="B1831" s="16" t="s">
        <v>6255</v>
      </c>
      <c r="C1831" s="16" t="s">
        <v>78</v>
      </c>
      <c r="D1831" s="16" t="s">
        <v>417</v>
      </c>
      <c r="E1831" s="16" t="s">
        <v>48</v>
      </c>
      <c r="F1831" s="17" t="str">
        <f t="shared" si="62"/>
        <v>Fail Phỏng vấn</v>
      </c>
      <c r="G1831" s="16" t="s">
        <v>7017</v>
      </c>
      <c r="H1831" s="95" t="s">
        <v>7018</v>
      </c>
      <c r="I1831" s="16" t="s">
        <v>7019</v>
      </c>
      <c r="J1831" s="320" t="s">
        <v>7020</v>
      </c>
      <c r="K1831" s="20" t="s">
        <v>7021</v>
      </c>
      <c r="L1831" s="21" t="str">
        <f ca="1">IFERROR(__xludf.DUMMYFUNCTION("if(or(countifs($H$3:H161,H161)&gt;1, countifs($I$3:I161,I161)&gt;1),""Trùng"",if(or(COUNTIFS('Data tổng'!$I:$I,$I161)&gt;1,COUNTIFS('Data tổng'!$H:$H,$H161)&gt;1),""Trùng ""&amp;FILTER('Data tổng'!$B:$B,'Data tổng'!$I:$I=$I161,'Data tổng'!$B:$B&lt;&gt;$B161),""ok""))"),"ok")</f>
        <v>ok</v>
      </c>
      <c r="M1831" s="16" t="s">
        <v>149</v>
      </c>
      <c r="N1831" s="16" t="s">
        <v>150</v>
      </c>
      <c r="O1831" s="16"/>
      <c r="P1831" s="16"/>
      <c r="Q1831" s="16"/>
      <c r="R1831" s="16"/>
      <c r="T1831" s="16"/>
      <c r="U1831" s="21"/>
      <c r="V1831" s="23">
        <v>44559</v>
      </c>
      <c r="W1831" s="24" t="s">
        <v>57</v>
      </c>
      <c r="X1831" s="25">
        <v>44560</v>
      </c>
      <c r="Y1831" s="33">
        <v>0.66666666666666663</v>
      </c>
      <c r="Z1831" s="26" t="s">
        <v>5068</v>
      </c>
      <c r="AA1831" s="26" t="s">
        <v>47</v>
      </c>
      <c r="AB1831" s="39"/>
      <c r="AC1831" s="27"/>
      <c r="AD1831" s="28"/>
      <c r="AE1831" s="29"/>
      <c r="AF1831" s="29"/>
      <c r="AG1831" s="35"/>
    </row>
    <row r="1832" spans="1:33" ht="51" hidden="1">
      <c r="A1832" s="15">
        <v>44558</v>
      </c>
      <c r="B1832" s="16" t="s">
        <v>6255</v>
      </c>
      <c r="C1832" s="16" t="s">
        <v>78</v>
      </c>
      <c r="D1832" s="16" t="s">
        <v>417</v>
      </c>
      <c r="E1832" s="16" t="s">
        <v>48</v>
      </c>
      <c r="F1832" s="17" t="str">
        <f t="shared" si="62"/>
        <v>Pass CV</v>
      </c>
      <c r="G1832" s="16" t="s">
        <v>7022</v>
      </c>
      <c r="H1832" s="95" t="s">
        <v>7023</v>
      </c>
      <c r="I1832" s="16" t="s">
        <v>7024</v>
      </c>
      <c r="J1832" s="320" t="s">
        <v>7025</v>
      </c>
      <c r="K1832" s="20" t="s">
        <v>7026</v>
      </c>
      <c r="L1832" s="21" t="str">
        <f ca="1">IFERROR(__xludf.DUMMYFUNCTION("if(or(countifs($H$3:H162,H162)&gt;1, countifs($I$3:I162,I162)&gt;1),""Trùng"",if(or(COUNTIFS('Data tổng'!$I:$I,$I162)&gt;1,COUNTIFS('Data tổng'!$H:$H,$H162)&gt;1),""Trùng ""&amp;FILTER('Data tổng'!$B:$B,'Data tổng'!$I:$I=$I162,'Data tổng'!$B:$B&lt;&gt;$B162),""ok""))"),"ok")</f>
        <v>ok</v>
      </c>
      <c r="M1832" s="16" t="s">
        <v>40</v>
      </c>
      <c r="N1832" s="16"/>
      <c r="O1832" s="16"/>
      <c r="P1832" s="16"/>
      <c r="Q1832" s="16"/>
      <c r="R1832" s="16"/>
      <c r="T1832" s="16"/>
      <c r="U1832" s="21" t="s">
        <v>7027</v>
      </c>
      <c r="V1832" s="23">
        <v>44558</v>
      </c>
      <c r="W1832" s="24" t="s">
        <v>57</v>
      </c>
      <c r="X1832" s="25"/>
      <c r="Y1832" s="33"/>
      <c r="Z1832" s="26"/>
      <c r="AA1832" s="26"/>
      <c r="AB1832" s="39"/>
      <c r="AC1832" s="27"/>
      <c r="AD1832" s="28"/>
      <c r="AE1832" s="29"/>
      <c r="AF1832" s="29"/>
      <c r="AG1832" s="35"/>
    </row>
    <row r="1833" spans="1:33" ht="38.5" hidden="1">
      <c r="A1833" s="15">
        <v>44558</v>
      </c>
      <c r="B1833" s="16" t="s">
        <v>6255</v>
      </c>
      <c r="C1833" s="16" t="s">
        <v>78</v>
      </c>
      <c r="D1833" s="16" t="s">
        <v>417</v>
      </c>
      <c r="E1833" s="16" t="s">
        <v>48</v>
      </c>
      <c r="F1833" s="17" t="str">
        <f t="shared" si="62"/>
        <v>Từ chối offer</v>
      </c>
      <c r="G1833" s="16" t="s">
        <v>7028</v>
      </c>
      <c r="H1833" s="95" t="s">
        <v>7029</v>
      </c>
      <c r="I1833" s="16" t="s">
        <v>7030</v>
      </c>
      <c r="J1833" s="320" t="s">
        <v>7031</v>
      </c>
      <c r="K1833" s="20" t="s">
        <v>7032</v>
      </c>
      <c r="L1833" s="21" t="str">
        <f ca="1">IFERROR(__xludf.DUMMYFUNCTION("if(or(countifs($H$3:H163,H163)&gt;1, countifs($I$3:I163,I163)&gt;1),""Trùng"",if(or(COUNTIFS('Data tổng'!$I:$I,$I163)&gt;1,COUNTIFS('Data tổng'!$H:$H,$H163)&gt;1),""Trùng ""&amp;FILTER('Data tổng'!$B:$B,'Data tổng'!$I:$I=$I163,'Data tổng'!$B:$B&lt;&gt;$B163),""ok""))"),"ok")</f>
        <v>ok</v>
      </c>
      <c r="M1833" s="16" t="s">
        <v>149</v>
      </c>
      <c r="N1833" s="16"/>
      <c r="O1833" s="16"/>
      <c r="P1833" s="16"/>
      <c r="Q1833" s="16"/>
      <c r="R1833" s="16"/>
      <c r="T1833" s="16"/>
      <c r="U1833" s="21" t="s">
        <v>7033</v>
      </c>
      <c r="V1833" s="23">
        <v>44558</v>
      </c>
      <c r="W1833" s="24" t="s">
        <v>57</v>
      </c>
      <c r="X1833" s="25">
        <v>44559</v>
      </c>
      <c r="Y1833" s="33">
        <v>0.76041666666666663</v>
      </c>
      <c r="Z1833" s="26" t="s">
        <v>7034</v>
      </c>
      <c r="AA1833" s="26" t="s">
        <v>57</v>
      </c>
      <c r="AB1833" s="39">
        <v>44567</v>
      </c>
      <c r="AC1833" s="27" t="s">
        <v>128</v>
      </c>
      <c r="AD1833" s="28"/>
      <c r="AE1833" s="29"/>
      <c r="AF1833" s="29"/>
      <c r="AG1833" s="35"/>
    </row>
    <row r="1834" spans="1:33" ht="38.5" hidden="1">
      <c r="A1834" s="15">
        <v>44558</v>
      </c>
      <c r="B1834" s="16" t="s">
        <v>6255</v>
      </c>
      <c r="C1834" s="16" t="s">
        <v>78</v>
      </c>
      <c r="D1834" s="16" t="s">
        <v>79</v>
      </c>
      <c r="E1834" s="16" t="s">
        <v>48</v>
      </c>
      <c r="F1834" s="17" t="str">
        <f t="shared" si="62"/>
        <v>Fail Phỏng vấn</v>
      </c>
      <c r="G1834" s="16" t="s">
        <v>7035</v>
      </c>
      <c r="H1834" s="95" t="s">
        <v>7036</v>
      </c>
      <c r="I1834" s="16" t="s">
        <v>7037</v>
      </c>
      <c r="J1834" s="320" t="s">
        <v>7038</v>
      </c>
      <c r="K1834" s="20" t="s">
        <v>7039</v>
      </c>
      <c r="L1834" s="21" t="str">
        <f ca="1">IFERROR(__xludf.DUMMYFUNCTION("if(or(countifs($H$3:H164,H164)&gt;1, countifs($I$3:I164,I164)&gt;1),""Trùng"",if(or(COUNTIFS('Data tổng'!$I:$I,$I164)&gt;1,COUNTIFS('Data tổng'!$H:$H,$H164)&gt;1),""Trùng ""&amp;FILTER('Data tổng'!$B:$B,'Data tổng'!$I:$I=$I164,'Data tổng'!$B:$B&lt;&gt;$B164),""ok""))"),"ok")</f>
        <v>ok</v>
      </c>
      <c r="M1834" s="16" t="s">
        <v>83</v>
      </c>
      <c r="N1834" s="16" t="s">
        <v>243</v>
      </c>
      <c r="O1834" s="16"/>
      <c r="P1834" s="16"/>
      <c r="Q1834" s="16"/>
      <c r="R1834" s="16"/>
      <c r="T1834" s="16"/>
      <c r="U1834" s="21" t="s">
        <v>7040</v>
      </c>
      <c r="V1834" s="23">
        <v>44558</v>
      </c>
      <c r="W1834" s="24" t="s">
        <v>57</v>
      </c>
      <c r="X1834" s="25">
        <v>44559</v>
      </c>
      <c r="Y1834" s="33">
        <v>0.41666666666666669</v>
      </c>
      <c r="Z1834" s="26" t="s">
        <v>7041</v>
      </c>
      <c r="AA1834" s="26" t="s">
        <v>47</v>
      </c>
      <c r="AB1834" s="39"/>
      <c r="AC1834" s="27"/>
      <c r="AD1834" s="28"/>
      <c r="AE1834" s="29"/>
      <c r="AF1834" s="29"/>
      <c r="AG1834" s="35"/>
    </row>
    <row r="1835" spans="1:33" ht="63.5" hidden="1">
      <c r="A1835" s="15">
        <v>44559</v>
      </c>
      <c r="B1835" s="16" t="s">
        <v>6255</v>
      </c>
      <c r="C1835" s="16" t="s">
        <v>155</v>
      </c>
      <c r="D1835" s="16" t="s">
        <v>1455</v>
      </c>
      <c r="E1835" s="16" t="s">
        <v>48</v>
      </c>
      <c r="F1835" s="17" t="str">
        <f t="shared" si="62"/>
        <v>Đã onboard</v>
      </c>
      <c r="G1835" s="16" t="s">
        <v>7042</v>
      </c>
      <c r="H1835" s="312" t="s">
        <v>7043</v>
      </c>
      <c r="I1835" s="16" t="s">
        <v>7044</v>
      </c>
      <c r="J1835" s="311" t="s">
        <v>7045</v>
      </c>
      <c r="K1835" s="20" t="s">
        <v>7046</v>
      </c>
      <c r="L1835" s="21" t="str">
        <f ca="1">IFERROR(__xludf.DUMMYFUNCTION("if(or(countifs($H$3:H165,H165)&gt;1, countifs($I$3:I165,I165)&gt;1),""Trùng"",if(or(COUNTIFS('Data tổng'!$I:$I,$I165)&gt;1,COUNTIFS('Data tổng'!$H:$H,$H165)&gt;1),""Trùng ""&amp;FILTER('Data tổng'!$B:$B,'Data tổng'!$I:$I=$I165,'Data tổng'!$B:$B&lt;&gt;$B165),""ok""))"),"ok")</f>
        <v>ok</v>
      </c>
      <c r="M1835" s="16" t="s">
        <v>40</v>
      </c>
      <c r="N1835" s="16"/>
      <c r="O1835" s="16"/>
      <c r="P1835" s="16"/>
      <c r="Q1835" s="16"/>
      <c r="R1835" s="16"/>
      <c r="T1835" s="16"/>
      <c r="U1835" s="21" t="s">
        <v>7047</v>
      </c>
      <c r="V1835" s="23">
        <v>44559</v>
      </c>
      <c r="W1835" s="24" t="s">
        <v>57</v>
      </c>
      <c r="X1835" s="25">
        <v>44559</v>
      </c>
      <c r="Y1835" s="33">
        <v>0.72916666666666663</v>
      </c>
      <c r="Z1835" s="26" t="s">
        <v>7016</v>
      </c>
      <c r="AA1835" s="26" t="s">
        <v>57</v>
      </c>
      <c r="AB1835" s="316">
        <v>44560</v>
      </c>
      <c r="AC1835" s="27" t="s">
        <v>65</v>
      </c>
      <c r="AD1835" s="28">
        <v>44565</v>
      </c>
      <c r="AE1835" s="29" t="s">
        <v>65</v>
      </c>
      <c r="AF1835" s="29" t="s">
        <v>116</v>
      </c>
      <c r="AG1835" s="35">
        <v>21000000</v>
      </c>
    </row>
    <row r="1836" spans="1:33" ht="26" hidden="1">
      <c r="A1836" s="15">
        <v>44559</v>
      </c>
      <c r="B1836" s="16" t="s">
        <v>6255</v>
      </c>
      <c r="C1836" s="16" t="s">
        <v>145</v>
      </c>
      <c r="D1836" s="16" t="s">
        <v>35</v>
      </c>
      <c r="E1836" s="16" t="s">
        <v>48</v>
      </c>
      <c r="F1836" s="17" t="str">
        <f t="shared" si="62"/>
        <v>Đã nhận được CV</v>
      </c>
      <c r="G1836" s="16" t="s">
        <v>7048</v>
      </c>
      <c r="H1836" s="86"/>
      <c r="I1836" s="16"/>
      <c r="J1836" s="313"/>
      <c r="K1836" s="20" t="s">
        <v>7049</v>
      </c>
      <c r="L1836" s="21" t="str">
        <f ca="1">IFERROR(__xludf.DUMMYFUNCTION("if(or(countifs($H$3:H166,H166)&gt;1, countifs($I$3:I166,I166)&gt;1),""Trùng"",if(or(COUNTIFS('Data tổng'!$I:$I,$I166)&gt;1,COUNTIFS('Data tổng'!$H:$H,$H166)&gt;1),""Trùng ""&amp;FILTER('Data tổng'!$B:$B,'Data tổng'!$I:$I=$I166,'Data tổng'!$B:$B&lt;&gt;$B166),""ok""))"),"ok")</f>
        <v>ok</v>
      </c>
      <c r="M1836" s="16" t="s">
        <v>824</v>
      </c>
      <c r="N1836" s="16" t="s">
        <v>825</v>
      </c>
      <c r="O1836" s="16"/>
      <c r="P1836" s="16"/>
      <c r="Q1836" s="16"/>
      <c r="R1836" s="16"/>
      <c r="T1836" s="16"/>
      <c r="U1836" s="21"/>
      <c r="V1836" s="23"/>
      <c r="W1836" s="24"/>
      <c r="X1836" s="25"/>
      <c r="Y1836" s="33"/>
      <c r="Z1836" s="26"/>
      <c r="AA1836" s="26"/>
      <c r="AB1836" s="39"/>
      <c r="AC1836" s="27"/>
      <c r="AD1836" s="28"/>
      <c r="AE1836" s="29"/>
      <c r="AF1836" s="29"/>
      <c r="AG1836" s="35"/>
    </row>
    <row r="1837" spans="1:33" ht="26" hidden="1">
      <c r="A1837" s="15">
        <v>44559</v>
      </c>
      <c r="B1837" s="16" t="s">
        <v>6255</v>
      </c>
      <c r="C1837" s="16" t="s">
        <v>145</v>
      </c>
      <c r="D1837" s="16" t="s">
        <v>79</v>
      </c>
      <c r="E1837" s="16" t="s">
        <v>48</v>
      </c>
      <c r="F1837" s="17" t="str">
        <f t="shared" si="62"/>
        <v>Đã nhận được CV</v>
      </c>
      <c r="G1837" s="16" t="s">
        <v>7050</v>
      </c>
      <c r="H1837" s="86"/>
      <c r="I1837" s="16"/>
      <c r="J1837" s="313"/>
      <c r="K1837" s="20" t="s">
        <v>7051</v>
      </c>
      <c r="L1837" s="21" t="str">
        <f ca="1">IFERROR(__xludf.DUMMYFUNCTION("if(or(countifs($H$3:H167,H167)&gt;1, countifs($I$3:I167,I167)&gt;1),""Trùng"",if(or(COUNTIFS('Data tổng'!$I:$I,$I167)&gt;1,COUNTIFS('Data tổng'!$H:$H,$H167)&gt;1),""Trùng ""&amp;FILTER('Data tổng'!$B:$B,'Data tổng'!$I:$I=$I167,'Data tổng'!$B:$B&lt;&gt;$B167),""ok""))"),"ok")</f>
        <v>ok</v>
      </c>
      <c r="M1837" s="16" t="s">
        <v>824</v>
      </c>
      <c r="N1837" s="16" t="s">
        <v>825</v>
      </c>
      <c r="O1837" s="16"/>
      <c r="P1837" s="16"/>
      <c r="Q1837" s="16"/>
      <c r="R1837" s="16"/>
      <c r="T1837" s="16"/>
      <c r="U1837" s="21"/>
      <c r="V1837" s="23"/>
      <c r="W1837" s="24"/>
      <c r="X1837" s="25"/>
      <c r="Y1837" s="33"/>
      <c r="Z1837" s="26"/>
      <c r="AA1837" s="26"/>
      <c r="AB1837" s="39"/>
      <c r="AC1837" s="27"/>
      <c r="AD1837" s="28"/>
      <c r="AE1837" s="29"/>
      <c r="AF1837" s="29"/>
      <c r="AG1837" s="35"/>
    </row>
    <row r="1838" spans="1:33" ht="101" hidden="1">
      <c r="A1838" s="15">
        <v>44559</v>
      </c>
      <c r="B1838" s="16" t="s">
        <v>6255</v>
      </c>
      <c r="C1838" s="16" t="s">
        <v>78</v>
      </c>
      <c r="D1838" s="16" t="s">
        <v>79</v>
      </c>
      <c r="E1838" s="16" t="s">
        <v>48</v>
      </c>
      <c r="F1838" s="17" t="str">
        <f t="shared" si="62"/>
        <v>Đã onboard</v>
      </c>
      <c r="G1838" s="16" t="s">
        <v>7052</v>
      </c>
      <c r="H1838" s="312" t="s">
        <v>7053</v>
      </c>
      <c r="I1838" s="16" t="s">
        <v>7054</v>
      </c>
      <c r="J1838" s="311" t="s">
        <v>7055</v>
      </c>
      <c r="K1838" s="20" t="s">
        <v>7056</v>
      </c>
      <c r="L1838" s="21" t="str">
        <f ca="1">IFERROR(__xludf.DUMMYFUNCTION("if(or(countifs($H$3:H168,H168)&gt;1, countifs($I$3:I168,I168)&gt;1),""Trùng"",if(or(COUNTIFS('Data tổng'!$I:$I,$I168)&gt;1,COUNTIFS('Data tổng'!$H:$H,$H168)&gt;1),""Trùng ""&amp;FILTER('Data tổng'!$B:$B,'Data tổng'!$I:$I=$I168,'Data tổng'!$B:$B&lt;&gt;$B168),""ok""))"),"ok")</f>
        <v>ok</v>
      </c>
      <c r="M1838" s="16" t="s">
        <v>149</v>
      </c>
      <c r="N1838" s="16" t="s">
        <v>150</v>
      </c>
      <c r="O1838" s="16"/>
      <c r="P1838" s="16"/>
      <c r="Q1838" s="16"/>
      <c r="R1838" s="16"/>
      <c r="T1838" s="16"/>
      <c r="U1838" s="21" t="s">
        <v>7057</v>
      </c>
      <c r="V1838" s="23">
        <v>44566</v>
      </c>
      <c r="W1838" s="24" t="s">
        <v>57</v>
      </c>
      <c r="X1838" s="25">
        <v>44572</v>
      </c>
      <c r="Y1838" s="33">
        <v>0.58333333333333337</v>
      </c>
      <c r="Z1838" s="26" t="s">
        <v>827</v>
      </c>
      <c r="AA1838" s="26" t="s">
        <v>57</v>
      </c>
      <c r="AB1838" s="316">
        <v>44573</v>
      </c>
      <c r="AC1838" s="27" t="s">
        <v>65</v>
      </c>
      <c r="AD1838" s="28">
        <v>44606</v>
      </c>
      <c r="AE1838" s="29" t="s">
        <v>65</v>
      </c>
      <c r="AF1838" s="29" t="s">
        <v>5254</v>
      </c>
      <c r="AG1838" s="35">
        <v>12000000</v>
      </c>
    </row>
    <row r="1839" spans="1:33" ht="26" hidden="1">
      <c r="A1839" s="15">
        <v>44559</v>
      </c>
      <c r="B1839" s="16" t="s">
        <v>6255</v>
      </c>
      <c r="C1839" s="16" t="s">
        <v>155</v>
      </c>
      <c r="D1839" s="16" t="s">
        <v>417</v>
      </c>
      <c r="E1839" s="16" t="s">
        <v>48</v>
      </c>
      <c r="F1839" s="17" t="str">
        <f t="shared" si="62"/>
        <v>Đã nhận được CV</v>
      </c>
      <c r="G1839" s="16" t="s">
        <v>7058</v>
      </c>
      <c r="H1839" s="95" t="s">
        <v>7059</v>
      </c>
      <c r="I1839" s="16" t="s">
        <v>5172</v>
      </c>
      <c r="J1839" s="320" t="s">
        <v>7060</v>
      </c>
      <c r="K1839" s="20" t="s">
        <v>7061</v>
      </c>
      <c r="L1839" s="21" t="str">
        <f ca="1">IFERROR(__xludf.DUMMYFUNCTION("if(or(countifs($H$3:H169,H169)&gt;1, countifs($I$3:I169,I169)&gt;1),""Trùng"",if(or(COUNTIFS('Data tổng'!$I:$I,$I169)&gt;1,COUNTIFS('Data tổng'!$H:$H,$H169)&gt;1),""Trùng ""&amp;FILTER('Data tổng'!$B:$B,'Data tổng'!$I:$I=$I169,'Data tổng'!$B:$B&lt;&gt;$B169),""ok""))"),"ok")</f>
        <v>ok</v>
      </c>
      <c r="M1839" s="16" t="s">
        <v>40</v>
      </c>
      <c r="N1839" s="16"/>
      <c r="O1839" s="16"/>
      <c r="P1839" s="16"/>
      <c r="Q1839" s="16"/>
      <c r="R1839" s="16"/>
      <c r="T1839" s="16"/>
      <c r="U1839" s="21"/>
      <c r="V1839" s="23"/>
      <c r="W1839" s="24"/>
      <c r="X1839" s="25"/>
      <c r="Y1839" s="33"/>
      <c r="Z1839" s="26"/>
      <c r="AA1839" s="26"/>
      <c r="AB1839" s="39"/>
      <c r="AC1839" s="27"/>
      <c r="AD1839" s="28"/>
      <c r="AE1839" s="29"/>
      <c r="AF1839" s="29"/>
      <c r="AG1839" s="35"/>
    </row>
    <row r="1840" spans="1:33" ht="26" hidden="1">
      <c r="A1840" s="15">
        <v>44559</v>
      </c>
      <c r="B1840" s="16" t="s">
        <v>6255</v>
      </c>
      <c r="C1840" s="16" t="s">
        <v>155</v>
      </c>
      <c r="D1840" s="16" t="s">
        <v>79</v>
      </c>
      <c r="E1840" s="16" t="s">
        <v>48</v>
      </c>
      <c r="F1840" s="17" t="str">
        <f t="shared" si="62"/>
        <v>Từ chối offer</v>
      </c>
      <c r="G1840" s="16" t="s">
        <v>7062</v>
      </c>
      <c r="H1840" s="95" t="s">
        <v>7063</v>
      </c>
      <c r="I1840" s="16" t="s">
        <v>7064</v>
      </c>
      <c r="J1840" s="320" t="s">
        <v>7065</v>
      </c>
      <c r="K1840" s="20" t="s">
        <v>7066</v>
      </c>
      <c r="L1840" s="21" t="str">
        <f ca="1">IFERROR(__xludf.DUMMYFUNCTION("if(or(countifs($H$3:H170,H170)&gt;1, countifs($I$3:I170,I170)&gt;1),""Trùng"",if(or(COUNTIFS('Data tổng'!$I:$I,$I170)&gt;1,COUNTIFS('Data tổng'!$H:$H,$H170)&gt;1),""Trùng ""&amp;FILTER('Data tổng'!$B:$B,'Data tổng'!$I:$I=$I170,'Data tổng'!$B:$B&lt;&gt;$B170),""ok""))"),"ok")</f>
        <v>ok</v>
      </c>
      <c r="M1840" s="16" t="s">
        <v>40</v>
      </c>
      <c r="N1840" s="16"/>
      <c r="O1840" s="16"/>
      <c r="P1840" s="16"/>
      <c r="Q1840" s="16"/>
      <c r="R1840" s="16"/>
      <c r="T1840" s="16"/>
      <c r="U1840" s="21"/>
      <c r="V1840" s="23">
        <v>44568</v>
      </c>
      <c r="W1840" s="24" t="s">
        <v>57</v>
      </c>
      <c r="X1840" s="25">
        <v>44571</v>
      </c>
      <c r="Y1840" s="33">
        <v>0.72916666666666663</v>
      </c>
      <c r="Z1840" s="26" t="s">
        <v>127</v>
      </c>
      <c r="AA1840" s="26" t="s">
        <v>57</v>
      </c>
      <c r="AB1840" s="39">
        <v>44575</v>
      </c>
      <c r="AC1840" s="27" t="s">
        <v>128</v>
      </c>
      <c r="AD1840" s="28"/>
      <c r="AE1840" s="29"/>
      <c r="AF1840" s="29"/>
      <c r="AG1840" s="35"/>
    </row>
    <row r="1841" spans="1:33" ht="26" hidden="1">
      <c r="A1841" s="75">
        <v>44559</v>
      </c>
      <c r="B1841" s="16" t="s">
        <v>6255</v>
      </c>
      <c r="C1841" s="16" t="s">
        <v>155</v>
      </c>
      <c r="D1841" s="16" t="s">
        <v>79</v>
      </c>
      <c r="E1841" s="16" t="s">
        <v>48</v>
      </c>
      <c r="F1841" s="17" t="str">
        <f t="shared" si="62"/>
        <v>Đã nhận được CV</v>
      </c>
      <c r="G1841" s="16" t="s">
        <v>7067</v>
      </c>
      <c r="H1841" s="95" t="s">
        <v>7068</v>
      </c>
      <c r="I1841" s="16" t="s">
        <v>7069</v>
      </c>
      <c r="J1841" s="19"/>
      <c r="K1841" s="20" t="s">
        <v>7070</v>
      </c>
      <c r="L1841" s="21" t="str">
        <f ca="1">IFERROR(__xludf.DUMMYFUNCTION("if(or(countifs($H$3:H171,H171)&gt;1, countifs($I$3:I171,I171)&gt;1),""Trùng"",if(or(COUNTIFS('Data tổng'!$I:$I,$I171)&gt;1,COUNTIFS('Data tổng'!$H:$H,$H171)&gt;1),""Trùng ""&amp;FILTER('Data tổng'!$B:$B,'Data tổng'!$I:$I=$I171,'Data tổng'!$B:$B&lt;&gt;$B171),""ok""))"),"ok")</f>
        <v>ok</v>
      </c>
      <c r="M1841" s="16" t="s">
        <v>40</v>
      </c>
      <c r="N1841" s="16"/>
      <c r="O1841" s="16"/>
      <c r="P1841" s="16"/>
      <c r="Q1841" s="16"/>
      <c r="R1841" s="16"/>
      <c r="S1841" s="16"/>
      <c r="T1841" s="16"/>
      <c r="U1841" s="45"/>
      <c r="V1841" s="61"/>
      <c r="W1841" s="24"/>
      <c r="X1841" s="93"/>
      <c r="Y1841" s="94"/>
      <c r="Z1841" s="26"/>
      <c r="AA1841" s="26"/>
      <c r="AB1841" s="321"/>
      <c r="AC1841" s="27"/>
      <c r="AD1841" s="322"/>
      <c r="AE1841" s="29"/>
      <c r="AF1841" s="29"/>
      <c r="AG1841" s="323"/>
    </row>
    <row r="1842" spans="1:33" ht="38.5" hidden="1">
      <c r="A1842" s="15">
        <v>44559</v>
      </c>
      <c r="B1842" s="16" t="s">
        <v>6255</v>
      </c>
      <c r="C1842" s="16" t="s">
        <v>155</v>
      </c>
      <c r="D1842" s="16" t="s">
        <v>79</v>
      </c>
      <c r="E1842" s="16" t="s">
        <v>48</v>
      </c>
      <c r="F1842" s="17" t="str">
        <f t="shared" si="62"/>
        <v>Fail Phỏng vấn</v>
      </c>
      <c r="G1842" s="16" t="s">
        <v>7071</v>
      </c>
      <c r="H1842" s="95" t="s">
        <v>7072</v>
      </c>
      <c r="I1842" s="16" t="s">
        <v>7073</v>
      </c>
      <c r="J1842" s="320" t="s">
        <v>7074</v>
      </c>
      <c r="K1842" s="20" t="s">
        <v>7075</v>
      </c>
      <c r="L1842" s="21" t="str">
        <f ca="1">IFERROR(__xludf.DUMMYFUNCTION("if(or(countifs($H$3:H172,H172)&gt;1, countifs($I$3:I172,I172)&gt;1),""Trùng"",if(or(COUNTIFS('Data tổng'!$I:$I,$I172)&gt;1,COUNTIFS('Data tổng'!$H:$H,$H172)&gt;1),""Trùng ""&amp;FILTER('Data tổng'!$B:$B,'Data tổng'!$I:$I=$I172,'Data tổng'!$B:$B&lt;&gt;$B172),""ok""))"),"ok")</f>
        <v>ok</v>
      </c>
      <c r="M1842" s="16" t="s">
        <v>40</v>
      </c>
      <c r="N1842" s="16"/>
      <c r="O1842" s="16"/>
      <c r="P1842" s="16"/>
      <c r="Q1842" s="16"/>
      <c r="R1842" s="16"/>
      <c r="T1842" s="16"/>
      <c r="U1842" s="21" t="s">
        <v>7076</v>
      </c>
      <c r="V1842" s="23">
        <v>44567</v>
      </c>
      <c r="W1842" s="24" t="s">
        <v>57</v>
      </c>
      <c r="X1842" s="25">
        <v>44571</v>
      </c>
      <c r="Y1842" s="33">
        <v>0.45833333333333331</v>
      </c>
      <c r="Z1842" s="26" t="s">
        <v>7077</v>
      </c>
      <c r="AA1842" s="26" t="s">
        <v>47</v>
      </c>
      <c r="AB1842" s="39"/>
      <c r="AC1842" s="27"/>
      <c r="AD1842" s="28"/>
      <c r="AE1842" s="29"/>
      <c r="AF1842" s="29"/>
      <c r="AG1842" s="35"/>
    </row>
    <row r="1843" spans="1:33" ht="201" hidden="1">
      <c r="A1843" s="15">
        <v>44559</v>
      </c>
      <c r="B1843" s="16" t="s">
        <v>6255</v>
      </c>
      <c r="C1843" s="16" t="s">
        <v>155</v>
      </c>
      <c r="D1843" s="16" t="s">
        <v>79</v>
      </c>
      <c r="E1843" s="16" t="s">
        <v>48</v>
      </c>
      <c r="F1843" s="17" t="str">
        <f t="shared" si="62"/>
        <v>Đã nhận được CV</v>
      </c>
      <c r="G1843" s="16" t="s">
        <v>7078</v>
      </c>
      <c r="H1843" s="95" t="s">
        <v>7079</v>
      </c>
      <c r="I1843" s="16" t="s">
        <v>7080</v>
      </c>
      <c r="J1843" s="320" t="s">
        <v>7081</v>
      </c>
      <c r="K1843" s="20" t="s">
        <v>7082</v>
      </c>
      <c r="L1843" s="21" t="str">
        <f ca="1">IFERROR(__xludf.DUMMYFUNCTION("if(or(countifs($H$3:H173,H173)&gt;1, countifs($I$3:I173,I173)&gt;1),""Trùng"",if(or(COUNTIFS('Data tổng'!$I:$I,$I173)&gt;1,COUNTIFS('Data tổng'!$H:$H,$H173)&gt;1),""Trùng ""&amp;FILTER('Data tổng'!$B:$B,'Data tổng'!$I:$I=$I173,'Data tổng'!$B:$B&lt;&gt;$B173),""ok""))"),"ok")</f>
        <v>ok</v>
      </c>
      <c r="M1843" s="16" t="s">
        <v>40</v>
      </c>
      <c r="N1843" s="16"/>
      <c r="O1843" s="16"/>
      <c r="P1843" s="16"/>
      <c r="Q1843" s="16"/>
      <c r="R1843" s="16"/>
      <c r="T1843" s="16"/>
      <c r="U1843" s="21" t="s">
        <v>7083</v>
      </c>
      <c r="V1843" s="23"/>
      <c r="W1843" s="24"/>
      <c r="X1843" s="25"/>
      <c r="Y1843" s="33"/>
      <c r="Z1843" s="26"/>
      <c r="AA1843" s="26"/>
      <c r="AB1843" s="39"/>
      <c r="AC1843" s="27"/>
      <c r="AD1843" s="28"/>
      <c r="AE1843" s="29"/>
      <c r="AF1843" s="29"/>
      <c r="AG1843" s="35"/>
    </row>
    <row r="1844" spans="1:33" ht="51" hidden="1">
      <c r="A1844" s="15">
        <v>44559</v>
      </c>
      <c r="B1844" s="16" t="s">
        <v>6255</v>
      </c>
      <c r="C1844" s="16" t="s">
        <v>155</v>
      </c>
      <c r="D1844" s="16" t="s">
        <v>79</v>
      </c>
      <c r="E1844" s="16" t="s">
        <v>48</v>
      </c>
      <c r="F1844" s="17" t="str">
        <f t="shared" si="62"/>
        <v>Đã nhận được CV</v>
      </c>
      <c r="G1844" s="16" t="s">
        <v>7084</v>
      </c>
      <c r="H1844" s="86" t="s">
        <v>7085</v>
      </c>
      <c r="I1844" s="16" t="s">
        <v>5085</v>
      </c>
      <c r="J1844" s="320" t="s">
        <v>7086</v>
      </c>
      <c r="K1844" s="20" t="s">
        <v>7087</v>
      </c>
      <c r="L1844" s="21" t="str">
        <f ca="1">IFERROR(__xludf.DUMMYFUNCTION("if(or(countifs($H$3:H174,H174)&gt;1, countifs($I$3:I174,I174)&gt;1),""Trùng"",if(or(COUNTIFS('Data tổng'!$I:$I,$I174)&gt;1,COUNTIFS('Data tổng'!$H:$H,$H174)&gt;1),""Trùng ""&amp;FILTER('Data tổng'!$B:$B,'Data tổng'!$I:$I=$I174,'Data tổng'!$B:$B&lt;&gt;$B174),""ok""))"),"ok")</f>
        <v>ok</v>
      </c>
      <c r="M1844" s="16" t="s">
        <v>40</v>
      </c>
      <c r="N1844" s="16"/>
      <c r="O1844" s="16"/>
      <c r="P1844" s="16"/>
      <c r="Q1844" s="16"/>
      <c r="R1844" s="16"/>
      <c r="T1844" s="16"/>
      <c r="U1844" s="21" t="s">
        <v>7088</v>
      </c>
      <c r="V1844" s="23"/>
      <c r="W1844" s="24"/>
      <c r="X1844" s="25"/>
      <c r="Y1844" s="33"/>
      <c r="Z1844" s="26"/>
      <c r="AA1844" s="26"/>
      <c r="AB1844" s="39"/>
      <c r="AC1844" s="27"/>
      <c r="AD1844" s="28"/>
      <c r="AE1844" s="29"/>
      <c r="AF1844" s="29"/>
      <c r="AG1844" s="35"/>
    </row>
    <row r="1845" spans="1:33" ht="38.5" hidden="1">
      <c r="A1845" s="15">
        <v>44559</v>
      </c>
      <c r="B1845" s="16" t="s">
        <v>6255</v>
      </c>
      <c r="C1845" s="16" t="s">
        <v>78</v>
      </c>
      <c r="D1845" s="16" t="s">
        <v>79</v>
      </c>
      <c r="E1845" s="16" t="s">
        <v>48</v>
      </c>
      <c r="F1845" s="17" t="str">
        <f t="shared" si="62"/>
        <v>Đã nhận được CV</v>
      </c>
      <c r="G1845" s="16" t="s">
        <v>7089</v>
      </c>
      <c r="H1845" s="95" t="s">
        <v>7090</v>
      </c>
      <c r="I1845" s="16" t="s">
        <v>7091</v>
      </c>
      <c r="J1845" s="320" t="s">
        <v>7092</v>
      </c>
      <c r="K1845" s="20" t="s">
        <v>7093</v>
      </c>
      <c r="L1845" s="21" t="str">
        <f ca="1">IFERROR(__xludf.DUMMYFUNCTION("if(or(countifs($H$3:H175,H175)&gt;1, countifs($I$3:I175,I175)&gt;1),""Trùng"",if(or(COUNTIFS('Data tổng'!$I:$I,$I175)&gt;1,COUNTIFS('Data tổng'!$H:$H,$H175)&gt;1),""Trùng ""&amp;FILTER('Data tổng'!$B:$B,'Data tổng'!$I:$I=$I175,'Data tổng'!$B:$B&lt;&gt;$B175),""ok""))"),"ok")</f>
        <v>ok</v>
      </c>
      <c r="M1845" s="16" t="s">
        <v>40</v>
      </c>
      <c r="N1845" s="16"/>
      <c r="O1845" s="16"/>
      <c r="P1845" s="16"/>
      <c r="Q1845" s="16"/>
      <c r="R1845" s="16"/>
      <c r="T1845" s="16"/>
      <c r="U1845" s="21" t="s">
        <v>4069</v>
      </c>
      <c r="V1845" s="23"/>
      <c r="W1845" s="24"/>
      <c r="X1845" s="25"/>
      <c r="Y1845" s="33"/>
      <c r="Z1845" s="26"/>
      <c r="AA1845" s="26"/>
      <c r="AB1845" s="39"/>
      <c r="AC1845" s="27"/>
      <c r="AD1845" s="28"/>
      <c r="AE1845" s="29"/>
      <c r="AF1845" s="29"/>
      <c r="AG1845" s="35"/>
    </row>
    <row r="1846" spans="1:33" ht="38.5" hidden="1">
      <c r="A1846" s="15">
        <v>44561</v>
      </c>
      <c r="B1846" s="16" t="s">
        <v>6255</v>
      </c>
      <c r="C1846" s="16" t="s">
        <v>456</v>
      </c>
      <c r="D1846" s="16"/>
      <c r="E1846" s="16" t="s">
        <v>48</v>
      </c>
      <c r="F1846" s="17" t="str">
        <f t="shared" si="62"/>
        <v>Đã nhận được CV</v>
      </c>
      <c r="G1846" s="16" t="s">
        <v>7094</v>
      </c>
      <c r="H1846" s="95" t="s">
        <v>7095</v>
      </c>
      <c r="I1846" s="16" t="s">
        <v>7096</v>
      </c>
      <c r="J1846" s="320" t="s">
        <v>7097</v>
      </c>
      <c r="K1846" s="20" t="s">
        <v>7098</v>
      </c>
      <c r="L1846" s="21" t="str">
        <f ca="1">IFERROR(__xludf.DUMMYFUNCTION("if(or(countifs($H$3:H176,H176)&gt;1, countifs($I$3:I176,I176)&gt;1),""Trùng"",if(or(COUNTIFS('Data tổng'!$I:$I,$I176)&gt;1,COUNTIFS('Data tổng'!$H:$H,$H176)&gt;1),""Trùng ""&amp;FILTER('Data tổng'!$B:$B,'Data tổng'!$I:$I=$I176,'Data tổng'!$B:$B&lt;&gt;$B176),""ok""))"),"ok")</f>
        <v>ok</v>
      </c>
      <c r="M1846" s="16" t="s">
        <v>40</v>
      </c>
      <c r="N1846" s="16"/>
      <c r="O1846" s="16"/>
      <c r="P1846" s="16"/>
      <c r="Q1846" s="16"/>
      <c r="R1846" s="16"/>
      <c r="T1846" s="16"/>
      <c r="U1846" s="21" t="s">
        <v>7099</v>
      </c>
      <c r="V1846" s="23"/>
      <c r="W1846" s="24"/>
      <c r="X1846" s="25"/>
      <c r="Y1846" s="33"/>
      <c r="Z1846" s="26"/>
      <c r="AA1846" s="26"/>
      <c r="AB1846" s="39"/>
      <c r="AC1846" s="27"/>
      <c r="AD1846" s="28"/>
      <c r="AE1846" s="29"/>
      <c r="AF1846" s="29"/>
      <c r="AG1846" s="35"/>
    </row>
    <row r="1847" spans="1:33" ht="251" hidden="1">
      <c r="A1847" s="15">
        <v>44561</v>
      </c>
      <c r="B1847" s="16" t="s">
        <v>6255</v>
      </c>
      <c r="C1847" s="16" t="s">
        <v>78</v>
      </c>
      <c r="D1847" s="16" t="s">
        <v>417</v>
      </c>
      <c r="E1847" s="16" t="s">
        <v>48</v>
      </c>
      <c r="F1847" s="17" t="str">
        <f t="shared" si="62"/>
        <v>Từ chối offer</v>
      </c>
      <c r="G1847" s="16" t="s">
        <v>7100</v>
      </c>
      <c r="H1847" s="95" t="s">
        <v>7101</v>
      </c>
      <c r="I1847" s="16" t="s">
        <v>7102</v>
      </c>
      <c r="J1847" s="320" t="s">
        <v>7103</v>
      </c>
      <c r="K1847" s="20" t="s">
        <v>7104</v>
      </c>
      <c r="L1847" s="21" t="str">
        <f ca="1">IFERROR(__xludf.DUMMYFUNCTION("if(or(countifs($H$3:H177,H177)&gt;1, countifs($I$3:I177,I177)&gt;1),""Trùng"",if(or(COUNTIFS('Data tổng'!$I:$I,$I177)&gt;1,COUNTIFS('Data tổng'!$H:$H,$H177)&gt;1),""Trùng ""&amp;FILTER('Data tổng'!$B:$B,'Data tổng'!$I:$I=$I177,'Data tổng'!$B:$B&lt;&gt;$B177),""ok""))"),"ok")</f>
        <v>ok</v>
      </c>
      <c r="M1847" s="16" t="s">
        <v>83</v>
      </c>
      <c r="N1847" s="16" t="s">
        <v>243</v>
      </c>
      <c r="O1847" s="16"/>
      <c r="P1847" s="16"/>
      <c r="Q1847" s="16"/>
      <c r="R1847" s="16"/>
      <c r="T1847" s="16"/>
      <c r="U1847" s="21" t="s">
        <v>7105</v>
      </c>
      <c r="V1847" s="23">
        <v>44565</v>
      </c>
      <c r="W1847" s="24" t="s">
        <v>57</v>
      </c>
      <c r="X1847" s="25">
        <v>44566</v>
      </c>
      <c r="Y1847" s="33">
        <v>0.72916666666666663</v>
      </c>
      <c r="Z1847" s="26" t="s">
        <v>7034</v>
      </c>
      <c r="AA1847" s="26" t="s">
        <v>57</v>
      </c>
      <c r="AB1847" s="39">
        <v>44568</v>
      </c>
      <c r="AC1847" s="27" t="s">
        <v>128</v>
      </c>
      <c r="AD1847" s="28"/>
      <c r="AE1847" s="29"/>
      <c r="AF1847" s="29" t="s">
        <v>1162</v>
      </c>
      <c r="AG1847" s="35">
        <v>17000000</v>
      </c>
    </row>
    <row r="1848" spans="1:33" ht="51" hidden="1">
      <c r="A1848" s="15">
        <v>44561</v>
      </c>
      <c r="B1848" s="16" t="s">
        <v>6255</v>
      </c>
      <c r="C1848" s="16" t="s">
        <v>155</v>
      </c>
      <c r="D1848" s="16" t="s">
        <v>35</v>
      </c>
      <c r="E1848" s="16" t="s">
        <v>48</v>
      </c>
      <c r="F1848" s="17" t="str">
        <f t="shared" si="62"/>
        <v>Đã nhận được CV</v>
      </c>
      <c r="G1848" s="16" t="s">
        <v>7106</v>
      </c>
      <c r="H1848" s="95" t="s">
        <v>7107</v>
      </c>
      <c r="I1848" s="16" t="s">
        <v>7108</v>
      </c>
      <c r="J1848" s="320" t="s">
        <v>7109</v>
      </c>
      <c r="K1848" s="20" t="s">
        <v>7110</v>
      </c>
      <c r="L1848" s="21" t="str">
        <f ca="1">IFERROR(__xludf.DUMMYFUNCTION("if(or(countifs($H$3:H178,H178)&gt;1, countifs($I$3:I178,I178)&gt;1),""Trùng"",if(or(COUNTIFS('Data tổng'!$I:$I,$I178)&gt;1,COUNTIFS('Data tổng'!$H:$H,$H178)&gt;1),""Trùng ""&amp;FILTER('Data tổng'!$B:$B,'Data tổng'!$I:$I=$I178,'Data tổng'!$B:$B&lt;&gt;$B178),""ok""))"),"ok")</f>
        <v>ok</v>
      </c>
      <c r="M1848" s="16" t="s">
        <v>83</v>
      </c>
      <c r="N1848" s="16" t="s">
        <v>243</v>
      </c>
      <c r="O1848" s="16"/>
      <c r="P1848" s="16"/>
      <c r="Q1848" s="16"/>
      <c r="R1848" s="16"/>
      <c r="T1848" s="16"/>
      <c r="U1848" s="21" t="s">
        <v>7111</v>
      </c>
      <c r="V1848" s="23"/>
      <c r="W1848" s="24"/>
      <c r="X1848" s="25"/>
      <c r="Y1848" s="33"/>
      <c r="Z1848" s="26"/>
      <c r="AA1848" s="26"/>
      <c r="AB1848" s="39"/>
      <c r="AC1848" s="27"/>
      <c r="AD1848" s="28"/>
      <c r="AE1848" s="29"/>
      <c r="AF1848" s="29"/>
      <c r="AG1848" s="35"/>
    </row>
    <row r="1849" spans="1:33" ht="26">
      <c r="A1849" s="19">
        <v>44565</v>
      </c>
      <c r="B1849" s="16" t="s">
        <v>6255</v>
      </c>
      <c r="C1849" s="16" t="s">
        <v>155</v>
      </c>
      <c r="D1849" s="16" t="s">
        <v>79</v>
      </c>
      <c r="E1849" s="16" t="s">
        <v>48</v>
      </c>
      <c r="F1849" s="17" t="str">
        <f t="shared" si="62"/>
        <v>Đã nhận được CV</v>
      </c>
      <c r="G1849" s="16" t="s">
        <v>7112</v>
      </c>
      <c r="H1849" s="95" t="s">
        <v>7113</v>
      </c>
      <c r="I1849" s="16" t="s">
        <v>7114</v>
      </c>
      <c r="J1849" s="320" t="s">
        <v>6750</v>
      </c>
      <c r="K1849" s="20" t="s">
        <v>7115</v>
      </c>
      <c r="L1849" s="21" t="str">
        <f ca="1">IFERROR(__xludf.DUMMYFUNCTION("if(or(countifs($H$3:H179,H179)&gt;1, countifs($I$3:I179,I179)&gt;1),""Trùng"",if(or(COUNTIFS('Data tổng'!$I:$I,$I179)&gt;1,COUNTIFS('Data tổng'!$H:$H,$H179)&gt;1),""Trùng ""&amp;FILTER('Data tổng'!$B:$B,'Data tổng'!$I:$I=$I179,'Data tổng'!$B:$B&lt;&gt;$B179),""ok""))"),"ok")</f>
        <v>ok</v>
      </c>
      <c r="M1849" s="16" t="s">
        <v>40</v>
      </c>
      <c r="N1849" s="16" t="s">
        <v>243</v>
      </c>
      <c r="O1849" s="16"/>
      <c r="P1849" s="16"/>
      <c r="Q1849" s="16"/>
      <c r="R1849" s="16"/>
      <c r="T1849" s="16"/>
      <c r="U1849" s="21"/>
      <c r="V1849" s="23"/>
      <c r="W1849" s="24"/>
      <c r="X1849" s="25"/>
      <c r="Y1849" s="33"/>
      <c r="Z1849" s="26"/>
      <c r="AA1849" s="26"/>
      <c r="AB1849" s="39"/>
      <c r="AC1849" s="27"/>
      <c r="AD1849" s="28"/>
      <c r="AE1849" s="29"/>
      <c r="AF1849" s="29"/>
      <c r="AG1849" s="35"/>
    </row>
    <row r="1850" spans="1:33" ht="26">
      <c r="A1850" s="19">
        <v>44565</v>
      </c>
      <c r="B1850" s="16" t="s">
        <v>6255</v>
      </c>
      <c r="C1850" s="16" t="s">
        <v>155</v>
      </c>
      <c r="D1850" s="16" t="s">
        <v>457</v>
      </c>
      <c r="E1850" s="16" t="s">
        <v>48</v>
      </c>
      <c r="F1850" s="17" t="str">
        <f t="shared" si="62"/>
        <v>Đã nhận được CV</v>
      </c>
      <c r="G1850" s="16" t="s">
        <v>7116</v>
      </c>
      <c r="H1850" s="95" t="s">
        <v>7117</v>
      </c>
      <c r="I1850" s="16" t="s">
        <v>5201</v>
      </c>
      <c r="J1850" s="320" t="s">
        <v>7118</v>
      </c>
      <c r="K1850" s="20" t="s">
        <v>7119</v>
      </c>
      <c r="L1850" s="21" t="str">
        <f ca="1">IFERROR(__xludf.DUMMYFUNCTION("if(or(countifs($H$3:H180,H180)&gt;1, countifs($I$3:I180,I180)&gt;1),""Trùng"",if(or(COUNTIFS('Data tổng'!$I:$I,$I180)&gt;1,COUNTIFS('Data tổng'!$H:$H,$H180)&gt;1),""Trùng ""&amp;FILTER('Data tổng'!$B:$B,'Data tổng'!$I:$I=$I180,'Data tổng'!$B:$B&lt;&gt;$B180),""ok""))"),"ok")</f>
        <v>ok</v>
      </c>
      <c r="M1850" s="16" t="s">
        <v>40</v>
      </c>
      <c r="N1850" s="16" t="s">
        <v>243</v>
      </c>
      <c r="O1850" s="16"/>
      <c r="P1850" s="16"/>
      <c r="Q1850" s="16"/>
      <c r="R1850" s="16"/>
      <c r="T1850" s="16"/>
      <c r="U1850" s="21" t="s">
        <v>7120</v>
      </c>
      <c r="V1850" s="23"/>
      <c r="W1850" s="24"/>
      <c r="X1850" s="25"/>
      <c r="Y1850" s="33"/>
      <c r="Z1850" s="26"/>
      <c r="AA1850" s="26"/>
      <c r="AB1850" s="39"/>
      <c r="AC1850" s="27"/>
      <c r="AD1850" s="28"/>
      <c r="AE1850" s="29"/>
      <c r="AF1850" s="29"/>
      <c r="AG1850" s="35"/>
    </row>
    <row r="1851" spans="1:33" ht="26">
      <c r="A1851" s="19">
        <v>44565</v>
      </c>
      <c r="B1851" s="16" t="s">
        <v>6255</v>
      </c>
      <c r="C1851" s="16" t="s">
        <v>155</v>
      </c>
      <c r="D1851" s="16" t="s">
        <v>79</v>
      </c>
      <c r="E1851" s="16" t="s">
        <v>48</v>
      </c>
      <c r="F1851" s="17" t="str">
        <f t="shared" si="62"/>
        <v>Đã nhận được CV</v>
      </c>
      <c r="G1851" s="16" t="s">
        <v>7121</v>
      </c>
      <c r="H1851" s="95" t="s">
        <v>7122</v>
      </c>
      <c r="I1851" s="16" t="s">
        <v>5139</v>
      </c>
      <c r="J1851" s="320" t="s">
        <v>7122</v>
      </c>
      <c r="K1851" s="20" t="s">
        <v>7123</v>
      </c>
      <c r="L1851" s="21" t="str">
        <f ca="1">IFERROR(__xludf.DUMMYFUNCTION("if(or(countifs($H$3:H181,H181)&gt;1, countifs($I$3:I181,I181)&gt;1),""Trùng"",if(or(COUNTIFS('Data tổng'!$I:$I,$I181)&gt;1,COUNTIFS('Data tổng'!$H:$H,$H181)&gt;1),""Trùng ""&amp;FILTER('Data tổng'!$B:$B,'Data tổng'!$I:$I=$I181,'Data tổng'!$B:$B&lt;&gt;$B181),""ok""))"),"ok")</f>
        <v>ok</v>
      </c>
      <c r="M1851" s="16" t="s">
        <v>40</v>
      </c>
      <c r="N1851" s="16" t="s">
        <v>243</v>
      </c>
      <c r="O1851" s="16"/>
      <c r="P1851" s="16"/>
      <c r="Q1851" s="16"/>
      <c r="R1851" s="16"/>
      <c r="T1851" s="16"/>
      <c r="U1851" s="21" t="s">
        <v>7120</v>
      </c>
      <c r="V1851" s="23"/>
      <c r="W1851" s="24"/>
      <c r="X1851" s="25"/>
      <c r="Y1851" s="33"/>
      <c r="Z1851" s="26"/>
      <c r="AA1851" s="26"/>
      <c r="AB1851" s="39"/>
      <c r="AC1851" s="27"/>
      <c r="AD1851" s="28"/>
      <c r="AE1851" s="29"/>
      <c r="AF1851" s="29"/>
      <c r="AG1851" s="35"/>
    </row>
    <row r="1852" spans="1:33" ht="76">
      <c r="A1852" s="19">
        <v>44565</v>
      </c>
      <c r="B1852" s="16" t="s">
        <v>6255</v>
      </c>
      <c r="C1852" s="16" t="s">
        <v>155</v>
      </c>
      <c r="D1852" s="16" t="s">
        <v>79</v>
      </c>
      <c r="E1852" s="16" t="s">
        <v>48</v>
      </c>
      <c r="F1852" s="17" t="str">
        <f t="shared" si="62"/>
        <v>Hủy Phỏng vấn</v>
      </c>
      <c r="G1852" s="16" t="s">
        <v>7124</v>
      </c>
      <c r="H1852" s="95" t="s">
        <v>7125</v>
      </c>
      <c r="I1852" s="16" t="s">
        <v>7126</v>
      </c>
      <c r="J1852" s="320" t="s">
        <v>7127</v>
      </c>
      <c r="K1852" s="20" t="s">
        <v>7128</v>
      </c>
      <c r="L1852" s="21" t="str">
        <f ca="1">IFERROR(__xludf.DUMMYFUNCTION("if(or(countifs($H$3:H182,H182)&gt;1, countifs($I$3:I182,I182)&gt;1),""Trùng"",if(or(COUNTIFS('Data tổng'!$I:$I,$I182)&gt;1,COUNTIFS('Data tổng'!$H:$H,$H182)&gt;1),""Trùng ""&amp;FILTER('Data tổng'!$B:$B,'Data tổng'!$I:$I=$I182,'Data tổng'!$B:$B&lt;&gt;$B182),""ok""))"),"ok")</f>
        <v>ok</v>
      </c>
      <c r="M1852" s="16" t="s">
        <v>40</v>
      </c>
      <c r="N1852" s="16" t="s">
        <v>243</v>
      </c>
      <c r="O1852" s="16"/>
      <c r="P1852" s="16"/>
      <c r="Q1852" s="16"/>
      <c r="R1852" s="16"/>
      <c r="T1852" s="16"/>
      <c r="U1852" s="21" t="s">
        <v>7129</v>
      </c>
      <c r="V1852" s="23">
        <v>44572</v>
      </c>
      <c r="W1852" s="24" t="s">
        <v>57</v>
      </c>
      <c r="X1852" s="25">
        <v>44572</v>
      </c>
      <c r="Y1852" s="33">
        <v>0.625</v>
      </c>
      <c r="Z1852" s="26" t="s">
        <v>827</v>
      </c>
      <c r="AA1852" s="26" t="s">
        <v>187</v>
      </c>
      <c r="AB1852" s="39"/>
      <c r="AC1852" s="27"/>
      <c r="AD1852" s="28"/>
      <c r="AE1852" s="29"/>
      <c r="AF1852" s="29"/>
      <c r="AG1852" s="35"/>
    </row>
    <row r="1853" spans="1:33" ht="113.5">
      <c r="A1853" s="19">
        <v>44566</v>
      </c>
      <c r="B1853" s="16" t="s">
        <v>6255</v>
      </c>
      <c r="C1853" s="16" t="s">
        <v>155</v>
      </c>
      <c r="D1853" s="16" t="s">
        <v>417</v>
      </c>
      <c r="E1853" s="16" t="s">
        <v>48</v>
      </c>
      <c r="F1853" s="17" t="str">
        <f t="shared" si="62"/>
        <v>Đã onboard</v>
      </c>
      <c r="G1853" s="16" t="s">
        <v>7130</v>
      </c>
      <c r="H1853" s="312" t="s">
        <v>7131</v>
      </c>
      <c r="I1853" s="16" t="s">
        <v>7132</v>
      </c>
      <c r="J1853" s="311" t="s">
        <v>7133</v>
      </c>
      <c r="K1853" s="20" t="s">
        <v>7134</v>
      </c>
      <c r="L1853" s="21" t="str">
        <f ca="1">IFERROR(__xludf.DUMMYFUNCTION("if(or(countifs($H$3:H183,H183)&gt;1, countifs($I$3:I183,I183)&gt;1),""Trùng"",if(or(COUNTIFS('Data tổng'!$I:$I,$I183)&gt;1,COUNTIFS('Data tổng'!$H:$H,$H183)&gt;1),""Trùng ""&amp;FILTER('Data tổng'!$B:$B,'Data tổng'!$I:$I=$I183,'Data tổng'!$B:$B&lt;&gt;$B183),""ok""))"),"ok")</f>
        <v>ok</v>
      </c>
      <c r="M1853" s="16" t="s">
        <v>824</v>
      </c>
      <c r="N1853" s="16" t="s">
        <v>825</v>
      </c>
      <c r="O1853" s="16"/>
      <c r="P1853" s="16"/>
      <c r="Q1853" s="16"/>
      <c r="R1853" s="16"/>
      <c r="T1853" s="16"/>
      <c r="U1853" s="21" t="s">
        <v>7135</v>
      </c>
      <c r="V1853" s="23">
        <v>44565</v>
      </c>
      <c r="W1853" s="24" t="s">
        <v>57</v>
      </c>
      <c r="X1853" s="25">
        <v>44571</v>
      </c>
      <c r="Y1853" s="33">
        <v>0.72916666666666663</v>
      </c>
      <c r="Z1853" s="26" t="s">
        <v>682</v>
      </c>
      <c r="AA1853" s="26" t="s">
        <v>57</v>
      </c>
      <c r="AB1853" s="316">
        <v>44574</v>
      </c>
      <c r="AC1853" s="27" t="s">
        <v>65</v>
      </c>
      <c r="AD1853" s="28">
        <v>44606</v>
      </c>
      <c r="AE1853" s="29" t="s">
        <v>65</v>
      </c>
      <c r="AF1853" s="29" t="s">
        <v>1454</v>
      </c>
      <c r="AG1853" s="35">
        <v>32000000</v>
      </c>
    </row>
    <row r="1854" spans="1:33" ht="126">
      <c r="A1854" s="19">
        <v>44567</v>
      </c>
      <c r="B1854" s="16" t="s">
        <v>6255</v>
      </c>
      <c r="C1854" s="16" t="s">
        <v>155</v>
      </c>
      <c r="D1854" s="16" t="s">
        <v>417</v>
      </c>
      <c r="E1854" s="16" t="s">
        <v>48</v>
      </c>
      <c r="F1854" s="17" t="str">
        <f>IF(G1854="","",IF(AE1854="Yes", "Đã onboard", IF(AE1854="No", "Không onboard", IF(AC1854="Yes", "Đồng ý offer", IF(AC1854="Consider", "Cân nhắc offer",IF(AC1854="No", "Từ chối offer", IF(AA1854="Pass", "Pass Phỏng vấn", IF(AA1854="Fail", "Fail Phỏng vấn", IF(AA1854="Cancel", "Hủy Phỏng vấn", IF(AA1854="Reject", "Từ chối Phỏng vấn", IF(AA1854="Consider", "Cân nhắc KQ PV", IF(AND(X1855&lt;&gt;"",AA1854="",W1854="Pass"), "Có lịch PV",IF(W1854="Pass","Pass CV",IF(W1854="Fail","Fail CV",IF(W1854="Reject","Từ chối ứng tuyển", IF(W1854="Consider","Cân nhắc CV","Đã nhận được CV"))))))))))))))))</f>
        <v>Đã nhận được CV</v>
      </c>
      <c r="G1854" s="16" t="s">
        <v>7136</v>
      </c>
      <c r="H1854" s="95" t="s">
        <v>7137</v>
      </c>
      <c r="I1854" s="16" t="s">
        <v>7138</v>
      </c>
      <c r="J1854" s="313"/>
      <c r="K1854" s="20" t="s">
        <v>7139</v>
      </c>
      <c r="L1854" s="21" t="str">
        <f ca="1">IFERROR(__xludf.DUMMYFUNCTION("if(or(countifs($H$3:H184,H184)&gt;1, countifs($I$3:I184,I184)&gt;1),""Trùng"",if(or(COUNTIFS('Data tổng'!$I:$I,$I184)&gt;1,COUNTIFS('Data tổng'!$H:$H,$H184)&gt;1),""Trùng ""&amp;FILTER('Data tổng'!$B:$B,'Data tổng'!$I:$I=$I184,'Data tổng'!$B:$B&lt;&gt;$B184),""ok""))"),"ok")</f>
        <v>ok</v>
      </c>
      <c r="M1854" s="16" t="s">
        <v>40</v>
      </c>
      <c r="N1854" s="16" t="s">
        <v>243</v>
      </c>
      <c r="O1854" s="16"/>
      <c r="P1854" s="16"/>
      <c r="Q1854" s="16"/>
      <c r="R1854" s="16"/>
      <c r="T1854" s="16"/>
      <c r="U1854" s="21" t="s">
        <v>7140</v>
      </c>
      <c r="V1854" s="23"/>
      <c r="W1854" s="24"/>
      <c r="X1854" s="25"/>
      <c r="Y1854" s="33"/>
      <c r="Z1854" s="26"/>
      <c r="AA1854" s="26"/>
      <c r="AB1854" s="39"/>
      <c r="AC1854" s="27"/>
      <c r="AD1854" s="28"/>
      <c r="AE1854" s="29"/>
      <c r="AF1854" s="29"/>
      <c r="AG1854" s="35"/>
    </row>
    <row r="1855" spans="1:33" ht="51">
      <c r="A1855" s="19">
        <v>44567</v>
      </c>
      <c r="B1855" s="16" t="s">
        <v>6255</v>
      </c>
      <c r="C1855" s="16" t="s">
        <v>155</v>
      </c>
      <c r="D1855" s="16" t="s">
        <v>79</v>
      </c>
      <c r="E1855" s="16" t="s">
        <v>48</v>
      </c>
      <c r="F1855" s="17" t="str">
        <f>IF(G1855="","",IF(AE1855="Yes", "Đã onboard", IF(AE1855="No", "Không onboard", IF(AC1855="Yes", "Đồng ý offer", IF(AC1855="Consider", "Cân nhắc offer",IF(AC1855="No", "Từ chối offer", IF(AA1855="Pass", "Pass Phỏng vấn", IF(AA1855="Fail", "Fail Phỏng vấn", IF(AA1855="Cancel", "Hủy Phỏng vấn", IF(AA1855="Reject", "Từ chối Phỏng vấn", IF(AA1855="Consider", "Cân nhắc KQ PV", IF(AND(X1856&lt;&gt;"",AA1855="",W1855="Pass"), "Có lịch PV",IF(W1855="Pass","Pass CV",IF(W1855="Fail","Fail CV",IF(W1855="Reject","Từ chối ứng tuyển", IF(W1855="Consider","Cân nhắc CV","Đã nhận được CV"))))))))))))))))</f>
        <v>Đã nhận được CV</v>
      </c>
      <c r="G1855" s="16" t="s">
        <v>7141</v>
      </c>
      <c r="H1855" s="95" t="s">
        <v>7142</v>
      </c>
      <c r="I1855" s="16" t="s">
        <v>7143</v>
      </c>
      <c r="J1855" s="313">
        <v>34688</v>
      </c>
      <c r="K1855" s="20" t="s">
        <v>7144</v>
      </c>
      <c r="L1855" s="21" t="str">
        <f ca="1">IFERROR(__xludf.DUMMYFUNCTION("if(or(countifs($H$3:H185,H185)&gt;1, countifs($I$3:I185,I185)&gt;1),""Trùng"",if(or(COUNTIFS('Data tổng'!$I:$I,$I185)&gt;1,COUNTIFS('Data tổng'!$H:$H,$H185)&gt;1),""Trùng ""&amp;FILTER('Data tổng'!$B:$B,'Data tổng'!$I:$I=$I185,'Data tổng'!$B:$B&lt;&gt;$B185),""ok""))"),"ok")</f>
        <v>ok</v>
      </c>
      <c r="M1855" s="16" t="s">
        <v>40</v>
      </c>
      <c r="N1855" s="16" t="s">
        <v>243</v>
      </c>
      <c r="O1855" s="16"/>
      <c r="P1855" s="16"/>
      <c r="Q1855" s="16"/>
      <c r="R1855" s="16"/>
      <c r="T1855" s="16"/>
      <c r="U1855" s="21" t="s">
        <v>7145</v>
      </c>
      <c r="V1855" s="23"/>
      <c r="W1855" s="24"/>
      <c r="X1855" s="25"/>
      <c r="Y1855" s="33"/>
      <c r="Z1855" s="26"/>
      <c r="AA1855" s="26"/>
      <c r="AB1855" s="39"/>
      <c r="AC1855" s="27"/>
      <c r="AD1855" s="28"/>
      <c r="AE1855" s="29"/>
      <c r="AF1855" s="29"/>
      <c r="AG1855" s="35"/>
    </row>
    <row r="1856" spans="1:33" ht="51">
      <c r="A1856" s="19">
        <v>44567</v>
      </c>
      <c r="B1856" s="16" t="s">
        <v>6255</v>
      </c>
      <c r="C1856" s="16" t="s">
        <v>155</v>
      </c>
      <c r="D1856" s="16" t="s">
        <v>79</v>
      </c>
      <c r="E1856" s="16" t="s">
        <v>48</v>
      </c>
      <c r="F1856" s="17" t="str">
        <f>IF(G1856="","",IF(AE1856="Yes", "Đã onboard", IF(AE1856="No", "Không onboard", IF(AC1856="Yes", "Đồng ý offer", IF(AC1856="Consider", "Cân nhắc offer",IF(AC1856="No", "Từ chối offer", IF(AA1856="Pass", "Pass Phỏng vấn", IF(AA1856="Fail", "Fail Phỏng vấn", IF(AA1856="Cancel", "Hủy Phỏng vấn", IF(AA1856="Reject", "Từ chối Phỏng vấn", IF(AA1856="Consider", "Cân nhắc KQ PV", IF(AND(X1857&lt;&gt;"",AA1856="",W1856="Pass"), "Có lịch PV",IF(W1856="Pass","Pass CV",IF(W1856="Fail","Fail CV",IF(W1856="Reject","Từ chối ứng tuyển", IF(W1856="Consider","Cân nhắc CV","Đã nhận được CV"))))))))))))))))</f>
        <v>Đã nhận được CV</v>
      </c>
      <c r="G1856" s="16" t="s">
        <v>7146</v>
      </c>
      <c r="H1856" s="95" t="s">
        <v>7147</v>
      </c>
      <c r="I1856" s="16" t="s">
        <v>7148</v>
      </c>
      <c r="J1856" s="313"/>
      <c r="K1856" s="20" t="s">
        <v>7149</v>
      </c>
      <c r="L1856" s="21" t="str">
        <f ca="1">IFERROR(__xludf.DUMMYFUNCTION("if(or(countifs($H$3:H186,H186)&gt;1, countifs($I$3:I186,I186)&gt;1),""Trùng"",if(or(COUNTIFS('Data tổng'!$I:$I,$I186)&gt;1,COUNTIFS('Data tổng'!$H:$H,$H186)&gt;1),""Trùng ""&amp;FILTER('Data tổng'!$B:$B,'Data tổng'!$I:$I=$I186,'Data tổng'!$B:$B&lt;&gt;$B186),""ok""))"),"ok")</f>
        <v>ok</v>
      </c>
      <c r="M1856" s="16" t="s">
        <v>40</v>
      </c>
      <c r="N1856" s="16" t="s">
        <v>243</v>
      </c>
      <c r="O1856" s="16"/>
      <c r="P1856" s="16"/>
      <c r="Q1856" s="16"/>
      <c r="R1856" s="16"/>
      <c r="T1856" s="16"/>
      <c r="U1856" s="21" t="s">
        <v>7150</v>
      </c>
      <c r="V1856" s="23"/>
      <c r="W1856" s="24"/>
      <c r="X1856" s="25"/>
      <c r="Y1856" s="33"/>
      <c r="Z1856" s="26"/>
      <c r="AA1856" s="26"/>
      <c r="AB1856" s="39"/>
      <c r="AC1856" s="27"/>
      <c r="AD1856" s="28"/>
      <c r="AE1856" s="29"/>
      <c r="AF1856" s="29"/>
      <c r="AG1856" s="35"/>
    </row>
    <row r="1857" spans="1:33" ht="163.5">
      <c r="A1857" s="19">
        <v>44567</v>
      </c>
      <c r="B1857" s="16" t="s">
        <v>6255</v>
      </c>
      <c r="C1857" s="16" t="s">
        <v>145</v>
      </c>
      <c r="D1857" s="16" t="s">
        <v>79</v>
      </c>
      <c r="E1857" s="16" t="s">
        <v>48</v>
      </c>
      <c r="F1857" s="17" t="str">
        <f t="shared" ref="F1857:F1920" si="63">IF(G1857="","",IF(AE1857="Yes", "Đã onboard", IF(AE1857="No", "Không onboard", IF(AC1857="Yes", "Đồng ý offer", IF(AC1857="Consider", "Cân nhắc offer",IF(AC1857="No", "Từ chối offer", IF(AA1857="Pass", "Pass Phỏng vấn", IF(AA1857="Fail", "Fail Phỏng vấn", IF(AA1857="Cancel", "Hủy Phỏng vấn", IF(AA1857="Reject", "Từ chối Phỏng vấn", IF(AA1857="Consider", "Cân nhắc KQ PV", IF(AND(X1857&lt;&gt;"",AA1857="",W1857="Pass"), "Có lịch PV",IF(W1857="Pass","Pass CV",IF(W1857="Fail","Fail CV",IF(W1857="Reject","Từ chối ứng tuyển", IF(W1857="Consider","Cân nhắc CV","Đã nhận được CV"))))))))))))))))</f>
        <v>Đã nhận được CV</v>
      </c>
      <c r="G1857" s="16" t="s">
        <v>7151</v>
      </c>
      <c r="H1857" s="95" t="s">
        <v>7152</v>
      </c>
      <c r="I1857" s="16" t="s">
        <v>5899</v>
      </c>
      <c r="J1857" s="313"/>
      <c r="K1857" s="20" t="s">
        <v>7153</v>
      </c>
      <c r="L1857" s="21" t="str">
        <f ca="1">IFERROR(__xludf.DUMMYFUNCTION("if(or(countifs($H$3:H187,H187)&gt;1, countifs($I$3:I187,I187)&gt;1),""Trùng"",if(or(COUNTIFS('Data tổng'!$I:$I,$I187)&gt;1,COUNTIFS('Data tổng'!$H:$H,$H187)&gt;1),""Trùng ""&amp;FILTER('Data tổng'!$B:$B,'Data tổng'!$I:$I=$I187,'Data tổng'!$B:$B&lt;&gt;$B187),""ok""))"),"ok")</f>
        <v>ok</v>
      </c>
      <c r="M1857" s="16" t="s">
        <v>824</v>
      </c>
      <c r="N1857" s="16" t="s">
        <v>825</v>
      </c>
      <c r="O1857" s="16"/>
      <c r="P1857" s="16"/>
      <c r="Q1857" s="16"/>
      <c r="R1857" s="16"/>
      <c r="T1857" s="16"/>
      <c r="U1857" s="21" t="s">
        <v>7154</v>
      </c>
      <c r="V1857" s="23"/>
      <c r="W1857" s="24"/>
      <c r="X1857" s="25"/>
      <c r="Y1857" s="33"/>
      <c r="Z1857" s="26"/>
      <c r="AA1857" s="26"/>
      <c r="AB1857" s="39"/>
      <c r="AC1857" s="27"/>
      <c r="AD1857" s="28"/>
      <c r="AE1857" s="29"/>
      <c r="AF1857" s="29"/>
      <c r="AG1857" s="35"/>
    </row>
    <row r="1858" spans="1:33">
      <c r="A1858" s="19">
        <v>44567</v>
      </c>
      <c r="B1858" s="16" t="s">
        <v>6255</v>
      </c>
      <c r="C1858" s="16" t="s">
        <v>78</v>
      </c>
      <c r="D1858" s="16" t="s">
        <v>417</v>
      </c>
      <c r="E1858" s="16" t="s">
        <v>48</v>
      </c>
      <c r="F1858" s="17" t="str">
        <f t="shared" si="63"/>
        <v>Fail CV</v>
      </c>
      <c r="G1858" s="16" t="s">
        <v>7155</v>
      </c>
      <c r="H1858" s="95" t="s">
        <v>7156</v>
      </c>
      <c r="I1858" s="16" t="s">
        <v>7157</v>
      </c>
      <c r="J1858" s="313">
        <v>34165</v>
      </c>
      <c r="K1858" s="20" t="s">
        <v>7158</v>
      </c>
      <c r="L1858" s="21" t="str">
        <f ca="1">IFERROR(__xludf.DUMMYFUNCTION("if(or(countifs($H$3:H188,H188)&gt;1, countifs($I$3:I188,I188)&gt;1),""Trùng"",if(or(COUNTIFS('Data tổng'!$I:$I,$I188)&gt;1,COUNTIFS('Data tổng'!$H:$H,$H188)&gt;1),""Trùng ""&amp;FILTER('Data tổng'!$B:$B,'Data tổng'!$I:$I=$I188,'Data tổng'!$B:$B&lt;&gt;$B188),""ok""))"),"ok")</f>
        <v>ok</v>
      </c>
      <c r="M1858" s="16" t="s">
        <v>83</v>
      </c>
      <c r="N1858" s="16" t="s">
        <v>243</v>
      </c>
      <c r="O1858" s="16"/>
      <c r="P1858" s="16"/>
      <c r="Q1858" s="16"/>
      <c r="R1858" s="16"/>
      <c r="T1858" s="16"/>
      <c r="U1858" s="21"/>
      <c r="V1858" s="23">
        <v>44567</v>
      </c>
      <c r="W1858" s="24" t="s">
        <v>47</v>
      </c>
      <c r="X1858" s="25"/>
      <c r="Y1858" s="33"/>
      <c r="Z1858" s="26"/>
      <c r="AA1858" s="26"/>
      <c r="AB1858" s="39"/>
      <c r="AC1858" s="27"/>
      <c r="AD1858" s="28"/>
      <c r="AE1858" s="29"/>
      <c r="AF1858" s="29"/>
      <c r="AG1858" s="35"/>
    </row>
    <row r="1859" spans="1:33" ht="126">
      <c r="A1859" s="19">
        <v>44567</v>
      </c>
      <c r="B1859" s="16" t="s">
        <v>6255</v>
      </c>
      <c r="C1859" s="16" t="s">
        <v>78</v>
      </c>
      <c r="D1859" s="16" t="s">
        <v>417</v>
      </c>
      <c r="E1859" s="16" t="s">
        <v>48</v>
      </c>
      <c r="F1859" s="17" t="str">
        <f t="shared" si="63"/>
        <v>Fail Phỏng vấn</v>
      </c>
      <c r="G1859" s="16" t="s">
        <v>7159</v>
      </c>
      <c r="H1859" s="95" t="s">
        <v>7160</v>
      </c>
      <c r="I1859" s="16" t="s">
        <v>7161</v>
      </c>
      <c r="J1859" s="320" t="s">
        <v>7162</v>
      </c>
      <c r="K1859" s="20" t="s">
        <v>7163</v>
      </c>
      <c r="L1859" s="21" t="str">
        <f ca="1">IFERROR(__xludf.DUMMYFUNCTION("if(or(countifs($H$3:H189,H189)&gt;1, countifs($I$3:I189,I189)&gt;1),""Trùng"",if(or(COUNTIFS('Data tổng'!$I:$I,$I189)&gt;1,COUNTIFS('Data tổng'!$H:$H,$H189)&gt;1),""Trùng ""&amp;FILTER('Data tổng'!$B:$B,'Data tổng'!$I:$I=$I189,'Data tổng'!$B:$B&lt;&gt;$B189),""ok""))"),"ok")</f>
        <v>ok</v>
      </c>
      <c r="M1859" s="16" t="s">
        <v>217</v>
      </c>
      <c r="N1859" s="16" t="s">
        <v>8</v>
      </c>
      <c r="O1859" s="16"/>
      <c r="P1859" s="16"/>
      <c r="Q1859" s="16"/>
      <c r="R1859" s="16"/>
      <c r="T1859" s="16"/>
      <c r="U1859" s="21" t="s">
        <v>7164</v>
      </c>
      <c r="V1859" s="23">
        <v>44567</v>
      </c>
      <c r="W1859" s="24" t="s">
        <v>57</v>
      </c>
      <c r="X1859" s="25">
        <v>44568</v>
      </c>
      <c r="Y1859" s="33">
        <v>0.58333333333333337</v>
      </c>
      <c r="Z1859" s="26" t="s">
        <v>7165</v>
      </c>
      <c r="AA1859" s="26" t="s">
        <v>47</v>
      </c>
      <c r="AB1859" s="39"/>
      <c r="AC1859" s="27"/>
      <c r="AD1859" s="28"/>
      <c r="AE1859" s="29"/>
      <c r="AF1859" s="29"/>
      <c r="AG1859" s="35">
        <v>18000000</v>
      </c>
    </row>
    <row r="1860" spans="1:33" ht="26">
      <c r="A1860" s="19">
        <v>44567</v>
      </c>
      <c r="B1860" s="16" t="s">
        <v>6255</v>
      </c>
      <c r="C1860" s="16" t="s">
        <v>155</v>
      </c>
      <c r="D1860" s="16" t="s">
        <v>417</v>
      </c>
      <c r="E1860" s="16" t="s">
        <v>48</v>
      </c>
      <c r="F1860" s="17" t="str">
        <f t="shared" si="63"/>
        <v>Đã nhận được CV</v>
      </c>
      <c r="G1860" s="16" t="s">
        <v>2459</v>
      </c>
      <c r="H1860" s="95" t="s">
        <v>7166</v>
      </c>
      <c r="I1860" s="16" t="s">
        <v>7167</v>
      </c>
      <c r="J1860" s="313"/>
      <c r="K1860" s="20" t="s">
        <v>7168</v>
      </c>
      <c r="L1860" s="21" t="str">
        <f ca="1">IFERROR(__xludf.DUMMYFUNCTION("if(or(countifs($H$3:H190,H190)&gt;1, countifs($I$3:I190,I190)&gt;1),""Trùng"",if(or(COUNTIFS('Data tổng'!$I:$I,$I190)&gt;1,COUNTIFS('Data tổng'!$H:$H,$H190)&gt;1),""Trùng ""&amp;FILTER('Data tổng'!$B:$B,'Data tổng'!$I:$I=$I190,'Data tổng'!$B:$B&lt;&gt;$B190),""ok""))"),"ok")</f>
        <v>ok</v>
      </c>
      <c r="M1860" s="16" t="s">
        <v>40</v>
      </c>
      <c r="N1860" s="16"/>
      <c r="O1860" s="16"/>
      <c r="P1860" s="16"/>
      <c r="Q1860" s="16"/>
      <c r="R1860" s="16"/>
      <c r="T1860" s="16"/>
      <c r="U1860" s="21"/>
      <c r="V1860" s="23"/>
      <c r="W1860" s="24"/>
      <c r="X1860" s="25"/>
      <c r="Y1860" s="33"/>
      <c r="Z1860" s="26"/>
      <c r="AA1860" s="26"/>
      <c r="AB1860" s="39"/>
      <c r="AC1860" s="27"/>
      <c r="AD1860" s="28"/>
      <c r="AE1860" s="29"/>
      <c r="AF1860" s="29"/>
      <c r="AG1860" s="35"/>
    </row>
    <row r="1861" spans="1:33" ht="301">
      <c r="A1861" s="19">
        <v>44567</v>
      </c>
      <c r="B1861" s="16" t="s">
        <v>6255</v>
      </c>
      <c r="C1861" s="16" t="s">
        <v>78</v>
      </c>
      <c r="D1861" s="16" t="s">
        <v>417</v>
      </c>
      <c r="E1861" s="16" t="s">
        <v>48</v>
      </c>
      <c r="F1861" s="17" t="str">
        <f t="shared" si="63"/>
        <v>Fail Phỏng vấn</v>
      </c>
      <c r="G1861" s="16" t="s">
        <v>7169</v>
      </c>
      <c r="H1861" s="95" t="s">
        <v>7170</v>
      </c>
      <c r="I1861" s="16" t="s">
        <v>7171</v>
      </c>
      <c r="J1861" s="313">
        <v>1994</v>
      </c>
      <c r="K1861" s="20" t="s">
        <v>7172</v>
      </c>
      <c r="L1861" s="21" t="str">
        <f ca="1">IFERROR(__xludf.DUMMYFUNCTION("if(or(countifs($H$3:H191,H191)&gt;1, countifs($I$3:I191,I191)&gt;1),""Trùng"",if(or(COUNTIFS('Data tổng'!$I:$I,$I191)&gt;1,COUNTIFS('Data tổng'!$H:$H,$H191)&gt;1),""Trùng ""&amp;FILTER('Data tổng'!$B:$B,'Data tổng'!$I:$I=$I191,'Data tổng'!$B:$B&lt;&gt;$B191),""ok""))"),"ok")</f>
        <v>ok</v>
      </c>
      <c r="M1861" s="16" t="s">
        <v>83</v>
      </c>
      <c r="N1861" s="16" t="s">
        <v>243</v>
      </c>
      <c r="O1861" s="16"/>
      <c r="P1861" s="16"/>
      <c r="Q1861" s="16"/>
      <c r="R1861" s="16"/>
      <c r="T1861" s="16"/>
      <c r="U1861" s="21" t="s">
        <v>7173</v>
      </c>
      <c r="V1861" s="23">
        <v>44568</v>
      </c>
      <c r="W1861" s="24" t="s">
        <v>57</v>
      </c>
      <c r="X1861" s="25">
        <v>44572</v>
      </c>
      <c r="Y1861" s="33">
        <v>0.625</v>
      </c>
      <c r="Z1861" s="26" t="s">
        <v>827</v>
      </c>
      <c r="AA1861" s="26" t="s">
        <v>47</v>
      </c>
      <c r="AB1861" s="39"/>
      <c r="AC1861" s="27"/>
      <c r="AD1861" s="28"/>
      <c r="AE1861" s="29"/>
      <c r="AF1861" s="29"/>
      <c r="AG1861" s="35"/>
    </row>
    <row r="1862" spans="1:33" ht="113.5">
      <c r="A1862" s="19">
        <v>44568</v>
      </c>
      <c r="B1862" s="16" t="s">
        <v>6255</v>
      </c>
      <c r="C1862" s="16" t="s">
        <v>155</v>
      </c>
      <c r="D1862" s="16" t="s">
        <v>79</v>
      </c>
      <c r="E1862" s="16" t="s">
        <v>48</v>
      </c>
      <c r="F1862" s="17" t="str">
        <f t="shared" si="63"/>
        <v>Fail Phỏng vấn</v>
      </c>
      <c r="G1862" s="16" t="s">
        <v>7174</v>
      </c>
      <c r="H1862" s="95" t="s">
        <v>7175</v>
      </c>
      <c r="I1862" s="16" t="s">
        <v>7176</v>
      </c>
      <c r="J1862" s="313">
        <v>36135</v>
      </c>
      <c r="K1862" s="20" t="s">
        <v>7177</v>
      </c>
      <c r="L1862" s="21" t="str">
        <f ca="1">IFERROR(__xludf.DUMMYFUNCTION("if(or(countifs($H$3:H192,H192)&gt;1, countifs($I$3:I192,I192)&gt;1),""Trùng"",if(or(COUNTIFS('Data tổng'!$I:$I,$I192)&gt;1,COUNTIFS('Data tổng'!$H:$H,$H192)&gt;1),""Trùng ""&amp;FILTER('Data tổng'!$B:$B,'Data tổng'!$I:$I=$I192,'Data tổng'!$B:$B&lt;&gt;$B192),""ok""))"),"ok")</f>
        <v>ok</v>
      </c>
      <c r="M1862" s="16" t="s">
        <v>83</v>
      </c>
      <c r="N1862" s="16" t="s">
        <v>243</v>
      </c>
      <c r="O1862" s="16"/>
      <c r="P1862" s="16"/>
      <c r="Q1862" s="16"/>
      <c r="R1862" s="16"/>
      <c r="T1862" s="16"/>
      <c r="U1862" s="21" t="s">
        <v>7178</v>
      </c>
      <c r="V1862" s="23">
        <v>44571</v>
      </c>
      <c r="W1862" s="24" t="s">
        <v>57</v>
      </c>
      <c r="X1862" s="25">
        <v>44573</v>
      </c>
      <c r="Y1862" s="33">
        <v>0.45833333333333331</v>
      </c>
      <c r="Z1862" s="26" t="s">
        <v>6669</v>
      </c>
      <c r="AA1862" s="26" t="s">
        <v>47</v>
      </c>
      <c r="AB1862" s="39"/>
      <c r="AC1862" s="27"/>
      <c r="AD1862" s="28"/>
      <c r="AE1862" s="29"/>
      <c r="AF1862" s="29"/>
      <c r="AG1862" s="35"/>
    </row>
    <row r="1863" spans="1:33">
      <c r="A1863" s="19">
        <v>44568</v>
      </c>
      <c r="B1863" s="16" t="s">
        <v>6255</v>
      </c>
      <c r="C1863" s="16" t="s">
        <v>155</v>
      </c>
      <c r="D1863" s="16" t="s">
        <v>79</v>
      </c>
      <c r="E1863" s="16" t="s">
        <v>48</v>
      </c>
      <c r="F1863" s="17" t="str">
        <f t="shared" si="63"/>
        <v>Fail CV</v>
      </c>
      <c r="G1863" s="16" t="s">
        <v>7179</v>
      </c>
      <c r="H1863" s="95" t="s">
        <v>7180</v>
      </c>
      <c r="I1863" s="16" t="s">
        <v>7181</v>
      </c>
      <c r="J1863" s="313">
        <v>35823</v>
      </c>
      <c r="K1863" s="20" t="s">
        <v>7182</v>
      </c>
      <c r="L1863" s="21" t="str">
        <f ca="1">IFERROR(__xludf.DUMMYFUNCTION("if(or(countifs($H$3:H193,H193)&gt;1, countifs($I$3:I193,I193)&gt;1),""Trùng"",if(or(COUNTIFS('Data tổng'!$I:$I,$I193)&gt;1,COUNTIFS('Data tổng'!$H:$H,$H193)&gt;1),""Trùng ""&amp;FILTER('Data tổng'!$B:$B,'Data tổng'!$I:$I=$I193,'Data tổng'!$B:$B&lt;&gt;$B193),""ok""))"),"ok")</f>
        <v>ok</v>
      </c>
      <c r="M1863" s="16" t="s">
        <v>40</v>
      </c>
      <c r="N1863" s="16" t="s">
        <v>243</v>
      </c>
      <c r="O1863" s="16"/>
      <c r="P1863" s="16"/>
      <c r="Q1863" s="16"/>
      <c r="R1863" s="16"/>
      <c r="T1863" s="16"/>
      <c r="U1863" s="21"/>
      <c r="V1863" s="23">
        <v>44573</v>
      </c>
      <c r="W1863" s="24" t="s">
        <v>47</v>
      </c>
      <c r="X1863" s="25"/>
      <c r="Y1863" s="33"/>
      <c r="Z1863" s="26"/>
      <c r="AA1863" s="26"/>
      <c r="AB1863" s="39"/>
      <c r="AC1863" s="27"/>
      <c r="AD1863" s="28"/>
      <c r="AE1863" s="29"/>
      <c r="AF1863" s="29"/>
      <c r="AG1863" s="35"/>
    </row>
    <row r="1864" spans="1:33" ht="26.5">
      <c r="A1864" s="19">
        <v>44568</v>
      </c>
      <c r="B1864" s="16" t="s">
        <v>6255</v>
      </c>
      <c r="C1864" s="16" t="s">
        <v>250</v>
      </c>
      <c r="D1864" s="16" t="s">
        <v>79</v>
      </c>
      <c r="E1864" s="16" t="s">
        <v>48</v>
      </c>
      <c r="F1864" s="17" t="str">
        <f t="shared" si="63"/>
        <v>Đã onboard</v>
      </c>
      <c r="G1864" s="16" t="s">
        <v>7183</v>
      </c>
      <c r="H1864" s="312" t="s">
        <v>7184</v>
      </c>
      <c r="I1864" s="16" t="s">
        <v>7185</v>
      </c>
      <c r="J1864" s="314">
        <v>36034</v>
      </c>
      <c r="K1864" s="20" t="s">
        <v>7186</v>
      </c>
      <c r="L1864" s="21" t="str">
        <f ca="1">IFERROR(__xludf.DUMMYFUNCTION("if(or(countifs($H$3:H194,H194)&gt;1, countifs($I$3:I194,I194)&gt;1),""Trùng"",if(or(COUNTIFS('Data tổng'!$I:$I,$I194)&gt;1,COUNTIFS('Data tổng'!$H:$H,$H194)&gt;1),""Trùng ""&amp;FILTER('Data tổng'!$B:$B,'Data tổng'!$I:$I=$I194,'Data tổng'!$B:$B&lt;&gt;$B194),""ok""))"),"ok")</f>
        <v>ok</v>
      </c>
      <c r="M1864" s="16" t="s">
        <v>83</v>
      </c>
      <c r="N1864" s="16" t="s">
        <v>84</v>
      </c>
      <c r="O1864" s="16"/>
      <c r="P1864" s="16"/>
      <c r="Q1864" s="16"/>
      <c r="R1864" s="16"/>
      <c r="T1864" s="16"/>
      <c r="U1864" s="21"/>
      <c r="V1864" s="23">
        <v>44571</v>
      </c>
      <c r="W1864" s="24" t="s">
        <v>57</v>
      </c>
      <c r="X1864" s="25">
        <v>44573</v>
      </c>
      <c r="Y1864" s="33">
        <v>0.41666666666666669</v>
      </c>
      <c r="Z1864" s="26" t="s">
        <v>7187</v>
      </c>
      <c r="AA1864" s="26" t="s">
        <v>57</v>
      </c>
      <c r="AB1864" s="316">
        <v>44574</v>
      </c>
      <c r="AC1864" s="27" t="s">
        <v>65</v>
      </c>
      <c r="AD1864" s="28">
        <v>44578</v>
      </c>
      <c r="AE1864" s="29" t="s">
        <v>65</v>
      </c>
      <c r="AF1864" s="29" t="s">
        <v>1008</v>
      </c>
      <c r="AG1864" s="35">
        <v>16000000</v>
      </c>
    </row>
    <row r="1865" spans="1:33" ht="26">
      <c r="A1865" s="19">
        <v>44568</v>
      </c>
      <c r="B1865" s="16" t="s">
        <v>6255</v>
      </c>
      <c r="C1865" s="16" t="s">
        <v>155</v>
      </c>
      <c r="D1865" s="16" t="s">
        <v>417</v>
      </c>
      <c r="E1865" s="16" t="s">
        <v>48</v>
      </c>
      <c r="F1865" s="17" t="str">
        <f t="shared" si="63"/>
        <v>Đã nhận được CV</v>
      </c>
      <c r="G1865" s="16" t="s">
        <v>7188</v>
      </c>
      <c r="H1865" s="95" t="s">
        <v>7189</v>
      </c>
      <c r="I1865" s="16" t="s">
        <v>7190</v>
      </c>
      <c r="J1865" s="313">
        <v>34625</v>
      </c>
      <c r="K1865" s="20" t="s">
        <v>7191</v>
      </c>
      <c r="L1865" s="21" t="str">
        <f ca="1">IFERROR(__xludf.DUMMYFUNCTION("if(or(countifs($H$3:H195,H195)&gt;1, countifs($I$3:I195,I195)&gt;1),""Trùng"",if(or(COUNTIFS('Data tổng'!$I:$I,$I195)&gt;1,COUNTIFS('Data tổng'!$H:$H,$H195)&gt;1),""Trùng ""&amp;FILTER('Data tổng'!$B:$B,'Data tổng'!$I:$I=$I195,'Data tổng'!$B:$B&lt;&gt;$B195),""ok""))"),"ok")</f>
        <v>ok</v>
      </c>
      <c r="M1865" s="16" t="s">
        <v>40</v>
      </c>
      <c r="N1865" s="16"/>
      <c r="O1865" s="16"/>
      <c r="P1865" s="16"/>
      <c r="Q1865" s="16"/>
      <c r="R1865" s="16"/>
      <c r="T1865" s="16"/>
      <c r="U1865" s="21"/>
      <c r="V1865" s="23"/>
      <c r="W1865" s="24"/>
      <c r="X1865" s="25"/>
      <c r="Y1865" s="33"/>
      <c r="Z1865" s="26"/>
      <c r="AA1865" s="26"/>
      <c r="AB1865" s="39"/>
      <c r="AC1865" s="27"/>
      <c r="AD1865" s="28"/>
      <c r="AE1865" s="29"/>
      <c r="AF1865" s="29"/>
      <c r="AG1865" s="35"/>
    </row>
    <row r="1866" spans="1:33" ht="201">
      <c r="A1866" s="333">
        <v>44571</v>
      </c>
      <c r="B1866" s="325" t="s">
        <v>6255</v>
      </c>
      <c r="C1866" s="325" t="s">
        <v>155</v>
      </c>
      <c r="D1866" s="325" t="s">
        <v>417</v>
      </c>
      <c r="E1866" s="325" t="s">
        <v>48</v>
      </c>
      <c r="F1866" s="326" t="str">
        <f t="shared" si="63"/>
        <v>Pass CV</v>
      </c>
      <c r="G1866" s="325" t="s">
        <v>7192</v>
      </c>
      <c r="H1866" s="327">
        <v>363791911</v>
      </c>
      <c r="I1866" s="325" t="s">
        <v>7193</v>
      </c>
      <c r="J1866" s="328" t="s">
        <v>7194</v>
      </c>
      <c r="K1866" s="329" t="s">
        <v>7195</v>
      </c>
      <c r="L1866" s="326" t="str">
        <f ca="1">IFERROR(__xludf.DUMMYFUNCTION("if(or(countifs($H$3:H196,H196)&gt;1, countifs($I$3:I196,I196)&gt;1),""Trùng"",if(or(COUNTIFS('Data tổng'!$I:$I,$I196)&gt;1,COUNTIFS('Data tổng'!$H:$H,$H196)&gt;1),""Trùng ""&amp;FILTER('Data tổng'!$B:$B,'Data tổng'!$I:$I=$I196,'Data tổng'!$B:$B&lt;&gt;$B196),""ok""))"),"ok")</f>
        <v>ok</v>
      </c>
      <c r="M1866" s="325" t="s">
        <v>83</v>
      </c>
      <c r="N1866" s="325" t="s">
        <v>84</v>
      </c>
      <c r="O1866" s="325"/>
      <c r="P1866" s="325"/>
      <c r="Q1866" s="325"/>
      <c r="R1866" s="325"/>
      <c r="S1866" s="325"/>
      <c r="T1866" s="325"/>
      <c r="U1866" s="326" t="s">
        <v>7196</v>
      </c>
      <c r="V1866" s="330">
        <v>44571</v>
      </c>
      <c r="W1866" s="325" t="s">
        <v>57</v>
      </c>
      <c r="X1866" s="331"/>
      <c r="Y1866" s="332"/>
      <c r="Z1866" s="325"/>
      <c r="AA1866" s="325"/>
      <c r="AB1866" s="333"/>
      <c r="AC1866" s="325"/>
      <c r="AD1866" s="333"/>
      <c r="AE1866" s="325"/>
      <c r="AF1866" s="325"/>
      <c r="AG1866" s="334"/>
    </row>
    <row r="1867" spans="1:33">
      <c r="A1867" s="19">
        <v>44571</v>
      </c>
      <c r="B1867" s="16" t="s">
        <v>6255</v>
      </c>
      <c r="C1867" s="16" t="s">
        <v>78</v>
      </c>
      <c r="D1867" s="16" t="s">
        <v>79</v>
      </c>
      <c r="E1867" s="16" t="s">
        <v>48</v>
      </c>
      <c r="F1867" s="17" t="str">
        <f t="shared" si="63"/>
        <v>Fail CV</v>
      </c>
      <c r="G1867" s="82" t="s">
        <v>7197</v>
      </c>
      <c r="H1867" s="335" t="s">
        <v>7198</v>
      </c>
      <c r="I1867" s="16" t="s">
        <v>7199</v>
      </c>
      <c r="J1867" s="311" t="s">
        <v>7200</v>
      </c>
      <c r="K1867" s="20" t="s">
        <v>7201</v>
      </c>
      <c r="L1867" s="21" t="str">
        <f ca="1">IFERROR(__xludf.DUMMYFUNCTION("if(or(countifs($H$3:H197,H197)&gt;1, countifs($I$3:I197,I197)&gt;1),""Trùng"",if(or(COUNTIFS('Data tổng'!$I:$I,$I197)&gt;1,COUNTIFS('Data tổng'!$H:$H,$H197)&gt;1),""Trùng ""&amp;FILTER('Data tổng'!$B:$B,'Data tổng'!$I:$I=$I197,'Data tổng'!$B:$B&lt;&gt;$B197),""ok""))"),"ok")</f>
        <v>ok</v>
      </c>
      <c r="M1867" s="16" t="s">
        <v>83</v>
      </c>
      <c r="N1867" s="16" t="s">
        <v>243</v>
      </c>
      <c r="O1867" s="16"/>
      <c r="P1867" s="16"/>
      <c r="Q1867" s="16"/>
      <c r="R1867" s="16"/>
      <c r="T1867" s="16"/>
      <c r="U1867" s="21"/>
      <c r="V1867" s="23">
        <v>44573</v>
      </c>
      <c r="W1867" s="24" t="s">
        <v>47</v>
      </c>
      <c r="X1867" s="25"/>
      <c r="Y1867" s="33"/>
      <c r="Z1867" s="26"/>
      <c r="AA1867" s="26"/>
      <c r="AB1867" s="27"/>
      <c r="AC1867" s="27"/>
      <c r="AD1867" s="28"/>
      <c r="AE1867" s="29"/>
      <c r="AF1867" s="29"/>
      <c r="AG1867" s="29"/>
    </row>
    <row r="1868" spans="1:33" ht="51">
      <c r="A1868" s="19">
        <v>44571</v>
      </c>
      <c r="B1868" s="16" t="s">
        <v>6255</v>
      </c>
      <c r="C1868" s="16" t="s">
        <v>155</v>
      </c>
      <c r="D1868" s="16" t="s">
        <v>417</v>
      </c>
      <c r="E1868" s="16" t="s">
        <v>48</v>
      </c>
      <c r="F1868" s="17" t="str">
        <f t="shared" si="63"/>
        <v>Đã nhận được CV</v>
      </c>
      <c r="G1868" s="16" t="s">
        <v>7202</v>
      </c>
      <c r="H1868" s="335" t="s">
        <v>7203</v>
      </c>
      <c r="I1868" s="16" t="s">
        <v>7204</v>
      </c>
      <c r="J1868" s="311" t="s">
        <v>7205</v>
      </c>
      <c r="K1868" s="20" t="s">
        <v>7206</v>
      </c>
      <c r="L1868" s="21" t="str">
        <f ca="1">IFERROR(__xludf.DUMMYFUNCTION("if(or(countifs($H$3:H198,H198)&gt;1, countifs($I$3:I198,I198)&gt;1),""Trùng"",if(or(COUNTIFS('Data tổng'!$I:$I,$I198)&gt;1,COUNTIFS('Data tổng'!$H:$H,$H198)&gt;1),""Trùng ""&amp;FILTER('Data tổng'!$B:$B,'Data tổng'!$I:$I=$I198,'Data tổng'!$B:$B&lt;&gt;$B198),""ok""))"),"ok")</f>
        <v>ok</v>
      </c>
      <c r="M1868" s="16" t="s">
        <v>40</v>
      </c>
      <c r="N1868" s="16" t="s">
        <v>243</v>
      </c>
      <c r="O1868" s="16"/>
      <c r="P1868" s="16"/>
      <c r="Q1868" s="16"/>
      <c r="R1868" s="16"/>
      <c r="T1868" s="16"/>
      <c r="U1868" s="21" t="s">
        <v>7207</v>
      </c>
      <c r="V1868" s="23"/>
      <c r="W1868" s="24"/>
      <c r="X1868" s="25"/>
      <c r="Y1868" s="33"/>
      <c r="Z1868" s="26"/>
      <c r="AA1868" s="26"/>
      <c r="AB1868" s="27"/>
      <c r="AC1868" s="27"/>
      <c r="AD1868" s="28"/>
      <c r="AE1868" s="29"/>
      <c r="AF1868" s="29"/>
      <c r="AG1868" s="29"/>
    </row>
    <row r="1869" spans="1:33" ht="26">
      <c r="A1869" s="19">
        <v>44572</v>
      </c>
      <c r="B1869" s="16" t="s">
        <v>6255</v>
      </c>
      <c r="C1869" s="16" t="s">
        <v>155</v>
      </c>
      <c r="D1869" s="16" t="s">
        <v>417</v>
      </c>
      <c r="E1869" s="16" t="s">
        <v>48</v>
      </c>
      <c r="F1869" s="17" t="str">
        <f t="shared" si="63"/>
        <v>Đã nhận được CV</v>
      </c>
      <c r="G1869" s="16" t="s">
        <v>7208</v>
      </c>
      <c r="H1869" s="335" t="s">
        <v>7209</v>
      </c>
      <c r="I1869" s="16" t="s">
        <v>7210</v>
      </c>
      <c r="J1869" s="314"/>
      <c r="K1869" s="20" t="s">
        <v>7211</v>
      </c>
      <c r="L1869" s="21" t="str">
        <f ca="1">IFERROR(__xludf.DUMMYFUNCTION("if(or(countifs($H$3:H199,H199)&gt;1, countifs($I$3:I199,I199)&gt;1),""Trùng"",if(or(COUNTIFS('Data tổng'!$I:$I,$I199)&gt;1,COUNTIFS('Data tổng'!$H:$H,$H199)&gt;1),""Trùng ""&amp;FILTER('Data tổng'!$B:$B,'Data tổng'!$I:$I=$I199,'Data tổng'!$B:$B&lt;&gt;$B199),""ok""))"),"ok")</f>
        <v>ok</v>
      </c>
      <c r="M1869" s="16" t="s">
        <v>40</v>
      </c>
      <c r="N1869" s="16"/>
      <c r="O1869" s="16"/>
      <c r="P1869" s="16"/>
      <c r="Q1869" s="16"/>
      <c r="R1869" s="16"/>
      <c r="T1869" s="16"/>
      <c r="U1869" s="21" t="s">
        <v>7212</v>
      </c>
      <c r="V1869" s="23"/>
      <c r="W1869" s="24"/>
      <c r="X1869" s="25"/>
      <c r="Y1869" s="33"/>
      <c r="Z1869" s="26"/>
      <c r="AA1869" s="26"/>
      <c r="AB1869" s="27"/>
      <c r="AC1869" s="27"/>
      <c r="AD1869" s="28"/>
      <c r="AE1869" s="29"/>
      <c r="AF1869" s="29"/>
      <c r="AG1869" s="29"/>
    </row>
    <row r="1870" spans="1:33" ht="63.5">
      <c r="A1870" s="19">
        <v>44572</v>
      </c>
      <c r="B1870" s="16" t="s">
        <v>6255</v>
      </c>
      <c r="C1870" s="16" t="s">
        <v>250</v>
      </c>
      <c r="D1870" s="16" t="s">
        <v>79</v>
      </c>
      <c r="E1870" s="16" t="s">
        <v>48</v>
      </c>
      <c r="F1870" s="17" t="str">
        <f t="shared" si="63"/>
        <v>Hủy Phỏng vấn</v>
      </c>
      <c r="G1870" s="82" t="s">
        <v>7213</v>
      </c>
      <c r="H1870" s="16" t="s">
        <v>7214</v>
      </c>
      <c r="I1870" s="16" t="s">
        <v>7215</v>
      </c>
      <c r="J1870" s="311" t="s">
        <v>7216</v>
      </c>
      <c r="K1870" s="20" t="s">
        <v>7217</v>
      </c>
      <c r="L1870" s="21" t="str">
        <f ca="1">IFERROR(__xludf.DUMMYFUNCTION("if(or(countifs($H$3:H200,H200)&gt;1, countifs($I$3:I200,I200)&gt;1),""Trùng"",if(or(COUNTIFS('Data tổng'!$I:$I,$I200)&gt;1,COUNTIFS('Data tổng'!$H:$H,$H200)&gt;1),""Trùng ""&amp;FILTER('Data tổng'!$B:$B,'Data tổng'!$I:$I=$I200,'Data tổng'!$B:$B&lt;&gt;$B200),""ok""))"),"ok")</f>
        <v>ok</v>
      </c>
      <c r="M1870" s="16" t="s">
        <v>40</v>
      </c>
      <c r="N1870" s="16"/>
      <c r="O1870" s="16"/>
      <c r="P1870" s="16"/>
      <c r="Q1870" s="16"/>
      <c r="R1870" s="16"/>
      <c r="T1870" s="16"/>
      <c r="U1870" s="21" t="s">
        <v>7218</v>
      </c>
      <c r="V1870" s="23">
        <v>44573</v>
      </c>
      <c r="W1870" s="24" t="s">
        <v>57</v>
      </c>
      <c r="X1870" s="25">
        <v>44582</v>
      </c>
      <c r="Y1870" s="33">
        <v>0.6875</v>
      </c>
      <c r="Z1870" s="26" t="s">
        <v>7219</v>
      </c>
      <c r="AA1870" s="26" t="s">
        <v>187</v>
      </c>
      <c r="AB1870" s="27"/>
      <c r="AC1870" s="27"/>
      <c r="AD1870" s="28"/>
      <c r="AE1870" s="29"/>
      <c r="AF1870" s="29"/>
      <c r="AG1870" s="29"/>
    </row>
    <row r="1871" spans="1:33" ht="38.5">
      <c r="A1871" s="19">
        <v>44572</v>
      </c>
      <c r="B1871" s="16" t="s">
        <v>6255</v>
      </c>
      <c r="C1871" s="16" t="s">
        <v>163</v>
      </c>
      <c r="D1871" s="16" t="s">
        <v>79</v>
      </c>
      <c r="E1871" s="16" t="s">
        <v>48</v>
      </c>
      <c r="F1871" s="17" t="str">
        <f t="shared" si="63"/>
        <v>Fail Phỏng vấn</v>
      </c>
      <c r="G1871" s="82" t="s">
        <v>2074</v>
      </c>
      <c r="H1871" s="16" t="s">
        <v>7220</v>
      </c>
      <c r="I1871" s="16" t="s">
        <v>7221</v>
      </c>
      <c r="J1871" s="311" t="s">
        <v>7222</v>
      </c>
      <c r="K1871" s="20" t="s">
        <v>7223</v>
      </c>
      <c r="L1871" s="21" t="str">
        <f ca="1">IFERROR(__xludf.DUMMYFUNCTION("if(or(countifs($H$3:H201,H201)&gt;1, countifs($I$3:I201,I201)&gt;1),""Trùng"",if(or(COUNTIFS('Data tổng'!$I:$I,$I201)&gt;1,COUNTIFS('Data tổng'!$H:$H,$H201)&gt;1),""Trùng ""&amp;FILTER('Data tổng'!$B:$B,'Data tổng'!$I:$I=$I201,'Data tổng'!$B:$B&lt;&gt;$B201),""ok""))"),"ok")</f>
        <v>ok</v>
      </c>
      <c r="M1871" s="16" t="s">
        <v>83</v>
      </c>
      <c r="N1871" s="16" t="s">
        <v>84</v>
      </c>
      <c r="O1871" s="16"/>
      <c r="P1871" s="16"/>
      <c r="Q1871" s="16"/>
      <c r="R1871" s="16"/>
      <c r="T1871" s="16"/>
      <c r="U1871" s="21"/>
      <c r="V1871" s="23">
        <v>44573</v>
      </c>
      <c r="W1871" s="24" t="s">
        <v>57</v>
      </c>
      <c r="X1871" s="25">
        <v>44575</v>
      </c>
      <c r="Y1871" s="33">
        <v>0.45833333333333331</v>
      </c>
      <c r="Z1871" s="26" t="s">
        <v>6669</v>
      </c>
      <c r="AA1871" s="26" t="s">
        <v>47</v>
      </c>
      <c r="AB1871" s="27"/>
      <c r="AC1871" s="27"/>
      <c r="AD1871" s="28"/>
      <c r="AE1871" s="29"/>
      <c r="AF1871" s="29"/>
      <c r="AG1871" s="29"/>
    </row>
    <row r="1872" spans="1:33" ht="76">
      <c r="A1872" s="19">
        <v>44572</v>
      </c>
      <c r="B1872" s="16" t="s">
        <v>6255</v>
      </c>
      <c r="C1872" s="16" t="s">
        <v>78</v>
      </c>
      <c r="D1872" s="16" t="s">
        <v>1455</v>
      </c>
      <c r="E1872" s="16" t="s">
        <v>48</v>
      </c>
      <c r="F1872" s="17" t="str">
        <f t="shared" si="63"/>
        <v>Đã onboard</v>
      </c>
      <c r="G1872" s="16" t="s">
        <v>7224</v>
      </c>
      <c r="H1872" s="312" t="s">
        <v>7225</v>
      </c>
      <c r="I1872" s="16" t="s">
        <v>7226</v>
      </c>
      <c r="J1872" s="311" t="s">
        <v>7227</v>
      </c>
      <c r="K1872" s="20" t="s">
        <v>7228</v>
      </c>
      <c r="L1872" s="21" t="str">
        <f ca="1">IFERROR(__xludf.DUMMYFUNCTION("if(or(countifs($H$3:H202,H202)&gt;1, countifs($I$3:I202,I202)&gt;1),""Trùng"",if(or(COUNTIFS('Data tổng'!$I:$I,$I202)&gt;1,COUNTIFS('Data tổng'!$H:$H,$H202)&gt;1),""Trùng ""&amp;FILTER('Data tổng'!$B:$B,'Data tổng'!$I:$I=$I202,'Data tổng'!$B:$B&lt;&gt;$B202),""ok""))"),"ok")</f>
        <v>ok</v>
      </c>
      <c r="M1872" s="16" t="s">
        <v>149</v>
      </c>
      <c r="N1872" s="16" t="s">
        <v>150</v>
      </c>
      <c r="O1872" s="16"/>
      <c r="P1872" s="16"/>
      <c r="Q1872" s="16"/>
      <c r="R1872" s="16"/>
      <c r="T1872" s="16"/>
      <c r="U1872" s="21" t="s">
        <v>7229</v>
      </c>
      <c r="V1872" s="23">
        <v>44573</v>
      </c>
      <c r="W1872" s="24" t="s">
        <v>57</v>
      </c>
      <c r="X1872" s="25">
        <v>44574</v>
      </c>
      <c r="Y1872" s="33">
        <v>0.41666666666666669</v>
      </c>
      <c r="Z1872" s="26" t="s">
        <v>6985</v>
      </c>
      <c r="AA1872" s="26" t="s">
        <v>57</v>
      </c>
      <c r="AB1872" s="316">
        <v>44575</v>
      </c>
      <c r="AC1872" s="27" t="s">
        <v>65</v>
      </c>
      <c r="AD1872" s="28">
        <v>44606</v>
      </c>
      <c r="AE1872" s="29" t="s">
        <v>65</v>
      </c>
      <c r="AF1872" s="29" t="s">
        <v>1448</v>
      </c>
      <c r="AG1872" s="35">
        <v>21000000</v>
      </c>
    </row>
    <row r="1873" spans="1:33" ht="188.5">
      <c r="A1873" s="19">
        <v>44572</v>
      </c>
      <c r="B1873" s="16" t="s">
        <v>6255</v>
      </c>
      <c r="C1873" s="16" t="s">
        <v>78</v>
      </c>
      <c r="D1873" s="16" t="s">
        <v>1455</v>
      </c>
      <c r="E1873" s="16" t="s">
        <v>48</v>
      </c>
      <c r="F1873" s="17" t="str">
        <f t="shared" si="63"/>
        <v>Đã onboard</v>
      </c>
      <c r="G1873" s="16" t="s">
        <v>7230</v>
      </c>
      <c r="H1873" s="312" t="s">
        <v>7231</v>
      </c>
      <c r="I1873" s="16" t="s">
        <v>7232</v>
      </c>
      <c r="J1873" s="311" t="s">
        <v>7233</v>
      </c>
      <c r="K1873" s="20" t="s">
        <v>7234</v>
      </c>
      <c r="L1873" s="21" t="str">
        <f ca="1">IFERROR(__xludf.DUMMYFUNCTION("if(or(countifs($H$3:H203,H203)&gt;1, countifs($I$3:I203,I203)&gt;1),""Trùng"",if(or(COUNTIFS('Data tổng'!$I:$I,$I203)&gt;1,COUNTIFS('Data tổng'!$H:$H,$H203)&gt;1),""Trùng ""&amp;FILTER('Data tổng'!$B:$B,'Data tổng'!$I:$I=$I203,'Data tổng'!$B:$B&lt;&gt;$B203),""ok""))"),"ok")</f>
        <v>ok</v>
      </c>
      <c r="M1873" s="16" t="s">
        <v>40</v>
      </c>
      <c r="N1873" s="16" t="s">
        <v>243</v>
      </c>
      <c r="O1873" s="16"/>
      <c r="P1873" s="16"/>
      <c r="Q1873" s="16"/>
      <c r="R1873" s="16"/>
      <c r="T1873" s="16"/>
      <c r="U1873" s="21" t="s">
        <v>7235</v>
      </c>
      <c r="V1873" s="23">
        <v>44573</v>
      </c>
      <c r="W1873" s="24" t="s">
        <v>57</v>
      </c>
      <c r="X1873" s="25">
        <v>44574</v>
      </c>
      <c r="Y1873" s="33">
        <v>0.45833333333333331</v>
      </c>
      <c r="Z1873" s="26" t="s">
        <v>7236</v>
      </c>
      <c r="AA1873" s="26" t="s">
        <v>57</v>
      </c>
      <c r="AB1873" s="316">
        <v>44575</v>
      </c>
      <c r="AC1873" s="27" t="s">
        <v>65</v>
      </c>
      <c r="AD1873" s="28">
        <v>44585</v>
      </c>
      <c r="AE1873" s="29" t="s">
        <v>65</v>
      </c>
      <c r="AF1873" s="29" t="s">
        <v>1454</v>
      </c>
      <c r="AG1873" s="35">
        <v>15000000</v>
      </c>
    </row>
    <row r="1874" spans="1:33" ht="263.5">
      <c r="A1874" s="333">
        <v>44572</v>
      </c>
      <c r="B1874" s="325" t="s">
        <v>6255</v>
      </c>
      <c r="C1874" s="325" t="s">
        <v>250</v>
      </c>
      <c r="D1874" s="325" t="s">
        <v>79</v>
      </c>
      <c r="E1874" s="325" t="s">
        <v>48</v>
      </c>
      <c r="F1874" s="326" t="str">
        <f t="shared" si="63"/>
        <v>Từ chối offer</v>
      </c>
      <c r="G1874" s="325" t="s">
        <v>7237</v>
      </c>
      <c r="H1874" s="336" t="s">
        <v>7238</v>
      </c>
      <c r="I1874" s="325" t="s">
        <v>7239</v>
      </c>
      <c r="J1874" s="328" t="s">
        <v>7240</v>
      </c>
      <c r="K1874" s="329" t="s">
        <v>7241</v>
      </c>
      <c r="L1874" s="326" t="str">
        <f ca="1">IFERROR(__xludf.DUMMYFUNCTION("if(or(countifs($H$3:H204,H204)&gt;1, countifs($I$3:I204,I204)&gt;1),""Trùng"",if(or(COUNTIFS('Data tổng'!$I:$I,$I204)&gt;1,COUNTIFS('Data tổng'!$H:$H,$H204)&gt;1),""Trùng ""&amp;FILTER('Data tổng'!$B:$B,'Data tổng'!$I:$I=$I204,'Data tổng'!$B:$B&lt;&gt;$B204),""ok""))"),"ok")</f>
        <v>ok</v>
      </c>
      <c r="M1874" s="325" t="s">
        <v>40</v>
      </c>
      <c r="N1874" s="325"/>
      <c r="O1874" s="325"/>
      <c r="P1874" s="325"/>
      <c r="Q1874" s="325"/>
      <c r="R1874" s="325"/>
      <c r="S1874" s="325"/>
      <c r="T1874" s="325"/>
      <c r="U1874" s="326" t="s">
        <v>7242</v>
      </c>
      <c r="V1874" s="330">
        <v>44573</v>
      </c>
      <c r="W1874" s="325" t="s">
        <v>57</v>
      </c>
      <c r="X1874" s="331">
        <v>44573</v>
      </c>
      <c r="Y1874" s="332">
        <v>0.72916666666666663</v>
      </c>
      <c r="Z1874" s="325" t="s">
        <v>7243</v>
      </c>
      <c r="AA1874" s="325" t="s">
        <v>57</v>
      </c>
      <c r="AB1874" s="333">
        <v>44575</v>
      </c>
      <c r="AC1874" s="325" t="s">
        <v>128</v>
      </c>
      <c r="AD1874" s="333"/>
      <c r="AE1874" s="325"/>
      <c r="AF1874" s="325"/>
      <c r="AG1874" s="334">
        <v>21000000</v>
      </c>
    </row>
    <row r="1875" spans="1:33" ht="26">
      <c r="A1875" s="19">
        <v>44578</v>
      </c>
      <c r="B1875" s="16" t="s">
        <v>6255</v>
      </c>
      <c r="C1875" s="16" t="s">
        <v>250</v>
      </c>
      <c r="D1875" s="16" t="s">
        <v>79</v>
      </c>
      <c r="E1875" s="16" t="s">
        <v>48</v>
      </c>
      <c r="F1875" s="38" t="str">
        <f t="shared" si="63"/>
        <v>Đã nhận được CV</v>
      </c>
      <c r="G1875" s="16" t="s">
        <v>5440</v>
      </c>
      <c r="H1875" s="208">
        <v>904040423</v>
      </c>
      <c r="I1875" s="82" t="s">
        <v>7244</v>
      </c>
      <c r="J1875" s="136"/>
      <c r="K1875" s="20" t="s">
        <v>7245</v>
      </c>
      <c r="L1875" s="21" t="str">
        <f ca="1">IFERROR(__xludf.DUMMYFUNCTION("if(or(countifs($H$3:H205,H205)&gt;1, countifs($I$3:I205,I205)&gt;1),""Trùng"",if(or(COUNTIFS('Data tổng'!$I:$I,$I205)&gt;1,COUNTIFS('Data tổng'!$H:$H,$H205)&gt;1),""Trùng ""&amp;FILTER('Data tổng'!$B:$B,'Data tổng'!$I:$I=$I205,'Data tổng'!$B:$B&lt;&gt;$B205),""ok""))"),"ok")</f>
        <v>ok</v>
      </c>
      <c r="M1875" s="16"/>
      <c r="N1875" s="16"/>
      <c r="O1875" s="16"/>
      <c r="P1875" s="16"/>
      <c r="Q1875" s="16"/>
      <c r="R1875" s="16"/>
      <c r="T1875" s="16"/>
      <c r="U1875" s="21"/>
      <c r="V1875" s="23"/>
      <c r="W1875" s="24"/>
      <c r="X1875" s="25"/>
      <c r="Y1875" s="33"/>
      <c r="Z1875" s="26"/>
      <c r="AA1875" s="26"/>
      <c r="AB1875" s="34"/>
      <c r="AC1875" s="27"/>
      <c r="AD1875" s="28"/>
      <c r="AE1875" s="29"/>
      <c r="AF1875" s="29"/>
      <c r="AG1875" s="35"/>
    </row>
    <row r="1876" spans="1:33" ht="38.5">
      <c r="A1876" s="19">
        <v>44578</v>
      </c>
      <c r="B1876" s="16" t="s">
        <v>6255</v>
      </c>
      <c r="C1876" s="16" t="s">
        <v>155</v>
      </c>
      <c r="D1876" s="16" t="s">
        <v>79</v>
      </c>
      <c r="E1876" s="16" t="s">
        <v>48</v>
      </c>
      <c r="F1876" s="38" t="str">
        <f t="shared" si="63"/>
        <v>Fail Phỏng vấn</v>
      </c>
      <c r="G1876" s="16" t="s">
        <v>1954</v>
      </c>
      <c r="H1876" s="86" t="s">
        <v>7246</v>
      </c>
      <c r="I1876" s="82" t="s">
        <v>7247</v>
      </c>
      <c r="J1876" s="311" t="s">
        <v>7248</v>
      </c>
      <c r="K1876" s="20" t="s">
        <v>7249</v>
      </c>
      <c r="L1876" s="21" t="str">
        <f ca="1">IFERROR(__xludf.DUMMYFUNCTION("if(or(countifs($H$3:H206,H206)&gt;1, countifs($I$3:I206,I206)&gt;1),""Trùng"",if(or(COUNTIFS('Data tổng'!$I:$I,$I206)&gt;1,COUNTIFS('Data tổng'!$H:$H,$H206)&gt;1),""Trùng ""&amp;FILTER('Data tổng'!$B:$B,'Data tổng'!$I:$I=$I206,'Data tổng'!$B:$B&lt;&gt;$B206),""ok""))"),"ok")</f>
        <v>ok</v>
      </c>
      <c r="M1876" s="16" t="s">
        <v>83</v>
      </c>
      <c r="N1876" s="16" t="s">
        <v>243</v>
      </c>
      <c r="O1876" s="16"/>
      <c r="P1876" s="16"/>
      <c r="Q1876" s="16"/>
      <c r="R1876" s="16"/>
      <c r="T1876" s="16"/>
      <c r="U1876" s="21"/>
      <c r="V1876" s="23">
        <v>44578</v>
      </c>
      <c r="W1876" s="24" t="s">
        <v>57</v>
      </c>
      <c r="X1876" s="25">
        <v>44581</v>
      </c>
      <c r="Y1876" s="33">
        <v>0.72916666666666663</v>
      </c>
      <c r="Z1876" s="26" t="s">
        <v>6669</v>
      </c>
      <c r="AA1876" s="26" t="s">
        <v>47</v>
      </c>
      <c r="AB1876" s="27"/>
      <c r="AC1876" s="27"/>
      <c r="AD1876" s="28"/>
      <c r="AE1876" s="29"/>
      <c r="AF1876" s="29"/>
      <c r="AG1876" s="29"/>
    </row>
    <row r="1877" spans="1:33">
      <c r="A1877" s="19">
        <v>44578</v>
      </c>
      <c r="B1877" s="16" t="s">
        <v>6255</v>
      </c>
      <c r="C1877" s="16" t="s">
        <v>163</v>
      </c>
      <c r="D1877" s="16" t="s">
        <v>79</v>
      </c>
      <c r="E1877" s="16" t="s">
        <v>48</v>
      </c>
      <c r="F1877" s="38" t="str">
        <f t="shared" si="63"/>
        <v>Fail CV</v>
      </c>
      <c r="G1877" s="16" t="s">
        <v>7250</v>
      </c>
      <c r="H1877" s="95" t="s">
        <v>7251</v>
      </c>
      <c r="I1877" s="82" t="s">
        <v>7252</v>
      </c>
      <c r="J1877" s="311" t="s">
        <v>7253</v>
      </c>
      <c r="K1877" s="20" t="s">
        <v>7254</v>
      </c>
      <c r="L1877" s="21" t="str">
        <f ca="1">IFERROR(__xludf.DUMMYFUNCTION("if(or(countifs($H$3:H207,H207)&gt;1, countifs($I$3:I207,I207)&gt;1),""Trùng"",if(or(COUNTIFS('Data tổng'!$I:$I,$I207)&gt;1,COUNTIFS('Data tổng'!$H:$H,$H207)&gt;1),""Trùng ""&amp;FILTER('Data tổng'!$B:$B,'Data tổng'!$I:$I=$I207,'Data tổng'!$B:$B&lt;&gt;$B207),""ok""))"),"ok")</f>
        <v>ok</v>
      </c>
      <c r="M1877" s="16" t="s">
        <v>83</v>
      </c>
      <c r="N1877" s="16" t="s">
        <v>243</v>
      </c>
      <c r="O1877" s="16"/>
      <c r="P1877" s="16"/>
      <c r="Q1877" s="16"/>
      <c r="R1877" s="16"/>
      <c r="T1877" s="16"/>
      <c r="U1877" s="21"/>
      <c r="V1877" s="23">
        <v>44578</v>
      </c>
      <c r="W1877" s="24" t="s">
        <v>47</v>
      </c>
      <c r="X1877" s="25"/>
      <c r="Y1877" s="33"/>
      <c r="Z1877" s="26"/>
      <c r="AA1877" s="26"/>
      <c r="AB1877" s="27"/>
      <c r="AC1877" s="27"/>
      <c r="AD1877" s="28"/>
      <c r="AE1877" s="29"/>
      <c r="AF1877" s="29"/>
      <c r="AG1877" s="29"/>
    </row>
    <row r="1878" spans="1:33" ht="26">
      <c r="A1878" s="19">
        <v>44578</v>
      </c>
      <c r="B1878" s="16" t="s">
        <v>6255</v>
      </c>
      <c r="C1878" s="16"/>
      <c r="D1878" s="16" t="s">
        <v>79</v>
      </c>
      <c r="E1878" s="16" t="s">
        <v>48</v>
      </c>
      <c r="F1878" s="38" t="str">
        <f t="shared" si="63"/>
        <v>Đã nhận được CV</v>
      </c>
      <c r="G1878" s="16" t="s">
        <v>7255</v>
      </c>
      <c r="H1878" s="95" t="s">
        <v>7256</v>
      </c>
      <c r="I1878" s="82" t="s">
        <v>7257</v>
      </c>
      <c r="J1878" s="311" t="s">
        <v>7258</v>
      </c>
      <c r="K1878" s="20" t="s">
        <v>7259</v>
      </c>
      <c r="L1878" s="21" t="str">
        <f ca="1">IFERROR(__xludf.DUMMYFUNCTION("if(or(countifs($H$3:H208,H208)&gt;1, countifs($I$3:I208,I208)&gt;1),""Trùng"",if(or(COUNTIFS('Data tổng'!$I:$I,$I208)&gt;1,COUNTIFS('Data tổng'!$H:$H,$H208)&gt;1),""Trùng ""&amp;FILTER('Data tổng'!$B:$B,'Data tổng'!$I:$I=$I208,'Data tổng'!$B:$B&lt;&gt;$B208),""ok""))"),"ok")</f>
        <v>ok</v>
      </c>
      <c r="M1878" s="16" t="s">
        <v>40</v>
      </c>
      <c r="N1878" s="16"/>
      <c r="O1878" s="16"/>
      <c r="P1878" s="16"/>
      <c r="Q1878" s="16"/>
      <c r="R1878" s="16"/>
      <c r="T1878" s="16"/>
      <c r="U1878" s="21"/>
      <c r="V1878" s="23"/>
      <c r="W1878" s="24"/>
      <c r="X1878" s="25"/>
      <c r="Y1878" s="26"/>
      <c r="Z1878" s="26"/>
      <c r="AA1878" s="26"/>
      <c r="AB1878" s="27"/>
      <c r="AC1878" s="27"/>
      <c r="AD1878" s="28"/>
      <c r="AE1878" s="29"/>
      <c r="AF1878" s="29"/>
      <c r="AG1878" s="29"/>
    </row>
    <row r="1879" spans="1:33" ht="138.5">
      <c r="A1879" s="19">
        <v>44578</v>
      </c>
      <c r="B1879" s="16" t="s">
        <v>6255</v>
      </c>
      <c r="C1879" s="16" t="s">
        <v>163</v>
      </c>
      <c r="D1879" s="16" t="s">
        <v>417</v>
      </c>
      <c r="E1879" s="16" t="s">
        <v>48</v>
      </c>
      <c r="F1879" s="38" t="str">
        <f t="shared" si="63"/>
        <v>Đã nhận được CV</v>
      </c>
      <c r="G1879" s="16" t="s">
        <v>1239</v>
      </c>
      <c r="H1879" s="95" t="s">
        <v>7260</v>
      </c>
      <c r="I1879" s="82" t="s">
        <v>7261</v>
      </c>
      <c r="J1879" s="314"/>
      <c r="K1879" s="20" t="s">
        <v>7262</v>
      </c>
      <c r="L1879" s="21" t="str">
        <f ca="1">IFERROR(__xludf.DUMMYFUNCTION("if(or(countifs($H$3:H209,H209)&gt;1, countifs($I$3:I209,I209)&gt;1),""Trùng"",if(or(COUNTIFS('Data tổng'!$I:$I,$I209)&gt;1,COUNTIFS('Data tổng'!$H:$H,$H209)&gt;1),""Trùng ""&amp;FILTER('Data tổng'!$B:$B,'Data tổng'!$I:$I=$I209,'Data tổng'!$B:$B&lt;&gt;$B209),""ok""))"),"ok")</f>
        <v>ok</v>
      </c>
      <c r="M1879" s="16" t="s">
        <v>40</v>
      </c>
      <c r="N1879" s="16"/>
      <c r="O1879" s="16"/>
      <c r="P1879" s="16"/>
      <c r="Q1879" s="16"/>
      <c r="R1879" s="16"/>
      <c r="T1879" s="16"/>
      <c r="U1879" s="21" t="s">
        <v>7263</v>
      </c>
      <c r="V1879" s="23"/>
      <c r="W1879" s="24"/>
      <c r="X1879" s="25"/>
      <c r="Y1879" s="26"/>
      <c r="Z1879" s="26"/>
      <c r="AA1879" s="26"/>
      <c r="AB1879" s="27"/>
      <c r="AC1879" s="27"/>
      <c r="AD1879" s="28"/>
      <c r="AE1879" s="29"/>
      <c r="AF1879" s="29"/>
      <c r="AG1879" s="29"/>
    </row>
    <row r="1880" spans="1:33" ht="26">
      <c r="A1880" s="19">
        <v>44578</v>
      </c>
      <c r="B1880" s="16" t="s">
        <v>6255</v>
      </c>
      <c r="C1880" s="16" t="s">
        <v>155</v>
      </c>
      <c r="D1880" s="16" t="s">
        <v>79</v>
      </c>
      <c r="E1880" s="16" t="s">
        <v>48</v>
      </c>
      <c r="F1880" s="38" t="str">
        <f t="shared" si="63"/>
        <v>Đã nhận được CV</v>
      </c>
      <c r="G1880" s="16" t="s">
        <v>7264</v>
      </c>
      <c r="H1880" s="335" t="s">
        <v>7265</v>
      </c>
      <c r="I1880" s="82" t="s">
        <v>7266</v>
      </c>
      <c r="J1880" s="311" t="s">
        <v>7267</v>
      </c>
      <c r="K1880" s="20" t="s">
        <v>7268</v>
      </c>
      <c r="L1880" s="21" t="str">
        <f ca="1">IFERROR(__xludf.DUMMYFUNCTION("if(or(countifs($H$3:H210,H210)&gt;1, countifs($I$3:I210,I210)&gt;1),""Trùng"",if(or(COUNTIFS('Data tổng'!$I:$I,$I210)&gt;1,COUNTIFS('Data tổng'!$H:$H,$H210)&gt;1),""Trùng ""&amp;FILTER('Data tổng'!$B:$B,'Data tổng'!$I:$I=$I210,'Data tổng'!$B:$B&lt;&gt;$B210),""ok""))"),"ok")</f>
        <v>ok</v>
      </c>
      <c r="M1880" s="16"/>
      <c r="N1880" s="16"/>
      <c r="O1880" s="16"/>
      <c r="P1880" s="16"/>
      <c r="Q1880" s="16"/>
      <c r="R1880" s="16"/>
      <c r="T1880" s="16"/>
      <c r="U1880" s="21"/>
      <c r="V1880" s="23"/>
      <c r="W1880" s="24"/>
      <c r="X1880" s="25"/>
      <c r="Y1880" s="33"/>
      <c r="Z1880" s="26"/>
      <c r="AA1880" s="26"/>
      <c r="AB1880" s="27"/>
      <c r="AC1880" s="27"/>
      <c r="AD1880" s="28"/>
      <c r="AE1880" s="29"/>
      <c r="AF1880" s="29"/>
      <c r="AG1880" s="29"/>
    </row>
    <row r="1881" spans="1:33" ht="51">
      <c r="A1881" s="19">
        <v>44578</v>
      </c>
      <c r="B1881" s="16" t="s">
        <v>6255</v>
      </c>
      <c r="C1881" s="16" t="s">
        <v>155</v>
      </c>
      <c r="D1881" s="16" t="s">
        <v>1455</v>
      </c>
      <c r="E1881" s="16" t="s">
        <v>48</v>
      </c>
      <c r="F1881" s="17" t="str">
        <f t="shared" si="63"/>
        <v>Đã onboard</v>
      </c>
      <c r="G1881" s="16" t="s">
        <v>7269</v>
      </c>
      <c r="H1881" s="312" t="s">
        <v>7270</v>
      </c>
      <c r="I1881" s="16" t="s">
        <v>7271</v>
      </c>
      <c r="J1881" s="311" t="s">
        <v>7272</v>
      </c>
      <c r="K1881" s="20" t="s">
        <v>7273</v>
      </c>
      <c r="L1881" s="21" t="str">
        <f ca="1">IFERROR(__xludf.DUMMYFUNCTION("if(or(countifs($H$3:H211,H211)&gt;1, countifs($I$3:I211,I211)&gt;1),""Trùng"",if(or(COUNTIFS('Data tổng'!$I:$I,$I211)&gt;1,COUNTIFS('Data tổng'!$H:$H,$H211)&gt;1),""Trùng ""&amp;FILTER('Data tổng'!$B:$B,'Data tổng'!$I:$I=$I211,'Data tổng'!$B:$B&lt;&gt;$B211),""ok""))"),"ok")</f>
        <v>ok</v>
      </c>
      <c r="M1881" s="16" t="s">
        <v>112</v>
      </c>
      <c r="N1881" s="16" t="s">
        <v>2883</v>
      </c>
      <c r="O1881" s="16"/>
      <c r="P1881" s="16"/>
      <c r="Q1881" s="16"/>
      <c r="R1881" s="16"/>
      <c r="T1881" s="16"/>
      <c r="U1881" s="21" t="s">
        <v>7274</v>
      </c>
      <c r="V1881" s="23">
        <v>44578</v>
      </c>
      <c r="W1881" s="24" t="s">
        <v>57</v>
      </c>
      <c r="X1881" s="25">
        <v>44582</v>
      </c>
      <c r="Y1881" s="33">
        <v>0.70833333333333337</v>
      </c>
      <c r="Z1881" s="26" t="s">
        <v>7077</v>
      </c>
      <c r="AA1881" s="26" t="s">
        <v>57</v>
      </c>
      <c r="AB1881" s="316">
        <v>44586</v>
      </c>
      <c r="AC1881" s="27" t="s">
        <v>65</v>
      </c>
      <c r="AD1881" s="28">
        <v>44606</v>
      </c>
      <c r="AE1881" s="29" t="s">
        <v>65</v>
      </c>
      <c r="AF1881" s="29" t="s">
        <v>1448</v>
      </c>
      <c r="AG1881" s="35">
        <v>22000000</v>
      </c>
    </row>
    <row r="1882" spans="1:33" ht="26.5">
      <c r="A1882" s="19">
        <v>44578</v>
      </c>
      <c r="B1882" s="16" t="s">
        <v>6255</v>
      </c>
      <c r="C1882" s="16" t="s">
        <v>155</v>
      </c>
      <c r="D1882" s="16" t="s">
        <v>2055</v>
      </c>
      <c r="E1882" s="16" t="s">
        <v>48</v>
      </c>
      <c r="F1882" s="17" t="str">
        <f t="shared" si="63"/>
        <v>Đã onboard</v>
      </c>
      <c r="G1882" s="16" t="s">
        <v>7275</v>
      </c>
      <c r="H1882" s="312" t="s">
        <v>7276</v>
      </c>
      <c r="I1882" s="16" t="s">
        <v>7277</v>
      </c>
      <c r="J1882" s="311" t="s">
        <v>7278</v>
      </c>
      <c r="K1882" s="20" t="s">
        <v>7279</v>
      </c>
      <c r="L1882" s="21" t="str">
        <f ca="1">IFERROR(__xludf.DUMMYFUNCTION("if(or(countifs($H$3:H212,H212)&gt;1, countifs($I$3:I212,I212)&gt;1),""Trùng"",if(or(COUNTIFS('Data tổng'!$I:$I,$I212)&gt;1,COUNTIFS('Data tổng'!$H:$H,$H212)&gt;1),""Trùng ""&amp;FILTER('Data tổng'!$B:$B,'Data tổng'!$I:$I=$I212,'Data tổng'!$B:$B&lt;&gt;$B212),""ok""))"),"ok")</f>
        <v>ok</v>
      </c>
      <c r="M1882" s="16" t="s">
        <v>112</v>
      </c>
      <c r="N1882" s="16" t="s">
        <v>5409</v>
      </c>
      <c r="O1882" s="16"/>
      <c r="P1882" s="16"/>
      <c r="Q1882" s="16"/>
      <c r="R1882" s="16"/>
      <c r="T1882" s="16"/>
      <c r="U1882" s="21"/>
      <c r="V1882" s="23">
        <v>44578</v>
      </c>
      <c r="W1882" s="24" t="s">
        <v>57</v>
      </c>
      <c r="X1882" s="25">
        <v>44580</v>
      </c>
      <c r="Y1882" s="33">
        <v>0.625</v>
      </c>
      <c r="Z1882" s="26" t="s">
        <v>7280</v>
      </c>
      <c r="AA1882" s="26" t="s">
        <v>57</v>
      </c>
      <c r="AB1882" s="316">
        <v>44581</v>
      </c>
      <c r="AC1882" s="27" t="s">
        <v>65</v>
      </c>
      <c r="AD1882" s="28">
        <v>44606</v>
      </c>
      <c r="AE1882" s="29" t="s">
        <v>65</v>
      </c>
      <c r="AF1882" s="29" t="s">
        <v>5254</v>
      </c>
      <c r="AG1882" s="35">
        <v>24000000</v>
      </c>
    </row>
    <row r="1883" spans="1:33">
      <c r="A1883" s="19">
        <v>44579</v>
      </c>
      <c r="B1883" s="16" t="s">
        <v>6255</v>
      </c>
      <c r="C1883" s="16" t="s">
        <v>155</v>
      </c>
      <c r="D1883" s="16" t="s">
        <v>417</v>
      </c>
      <c r="E1883" s="16" t="s">
        <v>48</v>
      </c>
      <c r="F1883" s="38" t="str">
        <f t="shared" si="63"/>
        <v>Pass CV</v>
      </c>
      <c r="G1883" s="16" t="s">
        <v>7281</v>
      </c>
      <c r="H1883" s="335" t="s">
        <v>7282</v>
      </c>
      <c r="I1883" s="16" t="s">
        <v>7283</v>
      </c>
      <c r="J1883" s="311" t="s">
        <v>7284</v>
      </c>
      <c r="K1883" s="20" t="s">
        <v>7285</v>
      </c>
      <c r="L1883" s="21" t="str">
        <f ca="1">IFERROR(__xludf.DUMMYFUNCTION("if(or(countifs($H$3:H213,H213)&gt;1, countifs($I$3:I213,I213)&gt;1),""Trùng"",if(or(COUNTIFS('Data tổng'!$I:$I,$I213)&gt;1,COUNTIFS('Data tổng'!$H:$H,$H213)&gt;1),""Trùng ""&amp;FILTER('Data tổng'!$B:$B,'Data tổng'!$I:$I=$I213,'Data tổng'!$B:$B&lt;&gt;$B213),""ok""))"),"ok")</f>
        <v>ok</v>
      </c>
      <c r="M1883" s="16" t="s">
        <v>40</v>
      </c>
      <c r="N1883" s="16" t="s">
        <v>243</v>
      </c>
      <c r="O1883" s="16"/>
      <c r="P1883" s="16"/>
      <c r="Q1883" s="16"/>
      <c r="R1883" s="16"/>
      <c r="T1883" s="16"/>
      <c r="U1883" s="21"/>
      <c r="V1883" s="23">
        <v>44581</v>
      </c>
      <c r="W1883" s="24" t="s">
        <v>57</v>
      </c>
      <c r="X1883" s="25"/>
      <c r="Y1883" s="33"/>
      <c r="Z1883" s="26"/>
      <c r="AA1883" s="26"/>
      <c r="AB1883" s="34"/>
      <c r="AC1883" s="27"/>
      <c r="AD1883" s="28"/>
      <c r="AE1883" s="29"/>
      <c r="AF1883" s="29"/>
      <c r="AG1883" s="35"/>
    </row>
    <row r="1884" spans="1:33" ht="63.5">
      <c r="A1884" s="19">
        <v>44579</v>
      </c>
      <c r="B1884" s="16" t="s">
        <v>6255</v>
      </c>
      <c r="C1884" s="16" t="s">
        <v>155</v>
      </c>
      <c r="D1884" s="16" t="s">
        <v>79</v>
      </c>
      <c r="E1884" s="16" t="s">
        <v>48</v>
      </c>
      <c r="F1884" s="17" t="str">
        <f t="shared" si="63"/>
        <v>Đã nhận được CV</v>
      </c>
      <c r="G1884" s="16" t="s">
        <v>7286</v>
      </c>
      <c r="H1884" s="95" t="s">
        <v>7287</v>
      </c>
      <c r="I1884" s="16" t="s">
        <v>7288</v>
      </c>
      <c r="J1884" s="311" t="s">
        <v>7289</v>
      </c>
      <c r="K1884" s="20" t="s">
        <v>7290</v>
      </c>
      <c r="L1884" s="21" t="str">
        <f ca="1">IFERROR(__xludf.DUMMYFUNCTION("if(or(countifs($H$3:H214,H214)&gt;1, countifs($I$3:I214,I214)&gt;1),""Trùng"",if(or(COUNTIFS('Data tổng'!$I:$I,$I214)&gt;1,COUNTIFS('Data tổng'!$H:$H,$H214)&gt;1),""Trùng ""&amp;FILTER('Data tổng'!$B:$B,'Data tổng'!$I:$I=$I214,'Data tổng'!$B:$B&lt;&gt;$B214),""ok""))"),"ok")</f>
        <v>ok</v>
      </c>
      <c r="M1884" s="16" t="s">
        <v>40</v>
      </c>
      <c r="N1884" s="16" t="s">
        <v>243</v>
      </c>
      <c r="O1884" s="16"/>
      <c r="P1884" s="16"/>
      <c r="Q1884" s="16"/>
      <c r="R1884" s="16"/>
      <c r="T1884" s="16"/>
      <c r="U1884" s="21" t="s">
        <v>7291</v>
      </c>
      <c r="V1884" s="23"/>
      <c r="W1884" s="24"/>
      <c r="X1884" s="25"/>
      <c r="Y1884" s="26"/>
      <c r="Z1884" s="26"/>
      <c r="AA1884" s="26"/>
      <c r="AB1884" s="27"/>
      <c r="AC1884" s="27"/>
      <c r="AD1884" s="28"/>
      <c r="AE1884" s="29"/>
      <c r="AF1884" s="29"/>
      <c r="AG1884" s="29"/>
    </row>
    <row r="1885" spans="1:33" ht="126">
      <c r="A1885" s="19">
        <v>44579</v>
      </c>
      <c r="B1885" s="16" t="s">
        <v>6255</v>
      </c>
      <c r="C1885" s="16" t="s">
        <v>78</v>
      </c>
      <c r="D1885" s="16" t="s">
        <v>79</v>
      </c>
      <c r="E1885" s="16" t="s">
        <v>48</v>
      </c>
      <c r="F1885" s="17" t="str">
        <f t="shared" si="63"/>
        <v>Cân nhắc offer</v>
      </c>
      <c r="G1885" s="16" t="s">
        <v>7292</v>
      </c>
      <c r="H1885" s="335" t="s">
        <v>7293</v>
      </c>
      <c r="I1885" s="16" t="s">
        <v>7294</v>
      </c>
      <c r="J1885" s="311" t="s">
        <v>7295</v>
      </c>
      <c r="K1885" s="20" t="s">
        <v>7296</v>
      </c>
      <c r="L1885" s="21" t="str">
        <f ca="1">IFERROR(__xludf.DUMMYFUNCTION("if(or(countifs($H$3:H215,H215)&gt;1, countifs($I$3:I215,I215)&gt;1),""Trùng"",if(or(COUNTIFS('Data tổng'!$I:$I,$I215)&gt;1,COUNTIFS('Data tổng'!$H:$H,$H215)&gt;1),""Trùng ""&amp;FILTER('Data tổng'!$B:$B,'Data tổng'!$I:$I=$I215,'Data tổng'!$B:$B&lt;&gt;$B215),""ok""))"),"ok")</f>
        <v>ok</v>
      </c>
      <c r="M1885" s="16" t="s">
        <v>83</v>
      </c>
      <c r="N1885" s="16" t="s">
        <v>243</v>
      </c>
      <c r="O1885" s="16"/>
      <c r="P1885" s="16"/>
      <c r="Q1885" s="16"/>
      <c r="R1885" s="16"/>
      <c r="T1885" s="16"/>
      <c r="U1885" s="21" t="s">
        <v>7297</v>
      </c>
      <c r="V1885" s="23">
        <v>44579</v>
      </c>
      <c r="W1885" s="24" t="s">
        <v>57</v>
      </c>
      <c r="X1885" s="25">
        <v>44581</v>
      </c>
      <c r="Y1885" s="33">
        <v>0.6875</v>
      </c>
      <c r="Z1885" s="26" t="s">
        <v>6880</v>
      </c>
      <c r="AA1885" s="26" t="s">
        <v>57</v>
      </c>
      <c r="AB1885" s="39">
        <v>44582</v>
      </c>
      <c r="AC1885" s="27" t="s">
        <v>221</v>
      </c>
      <c r="AD1885" s="28"/>
      <c r="AE1885" s="29"/>
      <c r="AF1885" s="29" t="s">
        <v>7298</v>
      </c>
      <c r="AG1885" s="35">
        <v>14000000</v>
      </c>
    </row>
    <row r="1886" spans="1:33">
      <c r="A1886" s="19">
        <v>44579</v>
      </c>
      <c r="B1886" s="16" t="s">
        <v>6255</v>
      </c>
      <c r="C1886" s="16" t="s">
        <v>78</v>
      </c>
      <c r="D1886" s="16" t="s">
        <v>79</v>
      </c>
      <c r="E1886" s="16" t="s">
        <v>48</v>
      </c>
      <c r="F1886" s="17" t="str">
        <f t="shared" si="63"/>
        <v>Pass CV</v>
      </c>
      <c r="G1886" s="16" t="s">
        <v>7299</v>
      </c>
      <c r="H1886" s="95" t="s">
        <v>7300</v>
      </c>
      <c r="I1886" s="16" t="s">
        <v>7301</v>
      </c>
      <c r="J1886" s="311" t="s">
        <v>7302</v>
      </c>
      <c r="K1886" s="20" t="s">
        <v>7303</v>
      </c>
      <c r="L1886" s="21" t="str">
        <f ca="1">IFERROR(__xludf.DUMMYFUNCTION("if(or(countifs($H$3:H216,H216)&gt;1, countifs($I$3:I216,I216)&gt;1),""Trùng"",if(or(COUNTIFS('Data tổng'!$I:$I,$I216)&gt;1,COUNTIFS('Data tổng'!$H:$H,$H216)&gt;1),""Trùng ""&amp;FILTER('Data tổng'!$B:$B,'Data tổng'!$I:$I=$I216,'Data tổng'!$B:$B&lt;&gt;$B216),""ok""))"),"ok")</f>
        <v>ok</v>
      </c>
      <c r="M1886" s="16" t="s">
        <v>83</v>
      </c>
      <c r="N1886" s="16" t="s">
        <v>243</v>
      </c>
      <c r="O1886" s="16"/>
      <c r="P1886" s="16"/>
      <c r="Q1886" s="16"/>
      <c r="R1886" s="16"/>
      <c r="T1886" s="16"/>
      <c r="U1886" s="21"/>
      <c r="V1886" s="23">
        <v>44581</v>
      </c>
      <c r="W1886" s="24" t="s">
        <v>57</v>
      </c>
      <c r="X1886" s="25"/>
      <c r="Y1886" s="26"/>
      <c r="Z1886" s="26"/>
      <c r="AA1886" s="26"/>
      <c r="AB1886" s="27"/>
      <c r="AC1886" s="27"/>
      <c r="AD1886" s="28"/>
      <c r="AE1886" s="29"/>
      <c r="AF1886" s="29"/>
      <c r="AG1886" s="29"/>
    </row>
    <row r="1887" spans="1:33" ht="163.5">
      <c r="A1887" s="19">
        <v>44580</v>
      </c>
      <c r="B1887" s="16" t="s">
        <v>6255</v>
      </c>
      <c r="C1887" s="16" t="s">
        <v>250</v>
      </c>
      <c r="D1887" s="16" t="s">
        <v>79</v>
      </c>
      <c r="E1887" s="16" t="s">
        <v>48</v>
      </c>
      <c r="F1887" s="17" t="str">
        <f t="shared" si="63"/>
        <v>Đã onboard</v>
      </c>
      <c r="G1887" s="16" t="s">
        <v>7304</v>
      </c>
      <c r="H1887" s="310" t="s">
        <v>7305</v>
      </c>
      <c r="I1887" s="30" t="s">
        <v>7306</v>
      </c>
      <c r="J1887" s="311" t="s">
        <v>7307</v>
      </c>
      <c r="K1887" s="20" t="s">
        <v>7308</v>
      </c>
      <c r="L1887" s="21" t="str">
        <f ca="1">IFERROR(__xludf.DUMMYFUNCTION("if(or(countifs($H$3:H217,H217)&gt;1, countifs($I$3:I217,I217)&gt;1),""Trùng"",if(or(COUNTIFS('Data tổng'!$I:$I,$I217)&gt;1,COUNTIFS('Data tổng'!$H:$H,$H217)&gt;1),""Trùng ""&amp;FILTER('Data tổng'!$B:$B,'Data tổng'!$I:$I=$I217,'Data tổng'!$B:$B&lt;&gt;$B217),""ok""))"),"ok")</f>
        <v>ok</v>
      </c>
      <c r="M1887" s="16" t="s">
        <v>112</v>
      </c>
      <c r="N1887" s="16" t="s">
        <v>2687</v>
      </c>
      <c r="O1887" s="16"/>
      <c r="P1887" s="16"/>
      <c r="Q1887" s="16"/>
      <c r="R1887" s="16"/>
      <c r="T1887" s="16"/>
      <c r="U1887" s="21" t="s">
        <v>7309</v>
      </c>
      <c r="V1887" s="23">
        <v>44580</v>
      </c>
      <c r="W1887" s="24" t="s">
        <v>57</v>
      </c>
      <c r="X1887" s="25">
        <v>44585</v>
      </c>
      <c r="Y1887" s="33">
        <v>0.4375</v>
      </c>
      <c r="Z1887" s="26" t="s">
        <v>7310</v>
      </c>
      <c r="AA1887" s="26" t="s">
        <v>57</v>
      </c>
      <c r="AB1887" s="316">
        <v>44587</v>
      </c>
      <c r="AC1887" s="27" t="s">
        <v>65</v>
      </c>
      <c r="AD1887" s="28">
        <v>44621</v>
      </c>
      <c r="AE1887" s="29" t="s">
        <v>65</v>
      </c>
      <c r="AF1887" s="29" t="s">
        <v>1448</v>
      </c>
      <c r="AG1887" s="35">
        <v>19000000</v>
      </c>
    </row>
    <row r="1888" spans="1:33" ht="226">
      <c r="A1888" s="19">
        <v>44581</v>
      </c>
      <c r="B1888" s="16" t="s">
        <v>6255</v>
      </c>
      <c r="C1888" s="16" t="s">
        <v>250</v>
      </c>
      <c r="D1888" s="16" t="s">
        <v>79</v>
      </c>
      <c r="E1888" s="16" t="s">
        <v>48</v>
      </c>
      <c r="F1888" s="17" t="str">
        <f t="shared" si="63"/>
        <v>Đã nhận được CV</v>
      </c>
      <c r="G1888" s="16" t="s">
        <v>1483</v>
      </c>
      <c r="H1888" s="95" t="s">
        <v>1484</v>
      </c>
      <c r="I1888" s="16" t="s">
        <v>1485</v>
      </c>
      <c r="J1888" s="311" t="s">
        <v>7311</v>
      </c>
      <c r="K1888" s="20" t="s">
        <v>7312</v>
      </c>
      <c r="L1888" s="21" t="str">
        <f ca="1">IFERROR(__xludf.DUMMYFUNCTION("if(or(countifs($H$3:H218,H218)&gt;1, countifs($I$3:I218,I218)&gt;1),""Trùng"",if(or(COUNTIFS('Data tổng'!$I:$I,$I218)&gt;1,COUNTIFS('Data tổng'!$H:$H,$H218)&gt;1),""Trùng ""&amp;FILTER('Data tổng'!$B:$B,'Data tổng'!$I:$I=$I218,'Data tổng'!$B:$B&lt;&gt;$B218),""ok""))"),"ok")</f>
        <v>ok</v>
      </c>
      <c r="M1888" s="16" t="s">
        <v>40</v>
      </c>
      <c r="N1888" s="16"/>
      <c r="O1888" s="16"/>
      <c r="P1888" s="16"/>
      <c r="Q1888" s="16"/>
      <c r="R1888" s="16"/>
      <c r="T1888" s="16"/>
      <c r="U1888" s="21" t="s">
        <v>7313</v>
      </c>
      <c r="V1888" s="23"/>
      <c r="W1888" s="24"/>
      <c r="X1888" s="25"/>
      <c r="Y1888" s="26"/>
      <c r="Z1888" s="26"/>
      <c r="AA1888" s="26"/>
      <c r="AB1888" s="27"/>
      <c r="AC1888" s="27"/>
      <c r="AD1888" s="28"/>
      <c r="AE1888" s="29"/>
      <c r="AF1888" s="29"/>
      <c r="AG1888" s="29"/>
    </row>
    <row r="1889" spans="1:33" ht="26">
      <c r="A1889" s="19">
        <v>44581</v>
      </c>
      <c r="B1889" s="16" t="s">
        <v>6255</v>
      </c>
      <c r="C1889" s="16" t="s">
        <v>263</v>
      </c>
      <c r="D1889" s="16" t="s">
        <v>417</v>
      </c>
      <c r="E1889" s="16" t="s">
        <v>48</v>
      </c>
      <c r="F1889" s="17" t="str">
        <f t="shared" si="63"/>
        <v>Đã nhận được CV</v>
      </c>
      <c r="G1889" s="82" t="s">
        <v>7314</v>
      </c>
      <c r="H1889" s="95" t="s">
        <v>7315</v>
      </c>
      <c r="I1889" s="16" t="s">
        <v>7316</v>
      </c>
      <c r="J1889" s="314"/>
      <c r="K1889" s="20" t="s">
        <v>7317</v>
      </c>
      <c r="L1889" s="21" t="str">
        <f ca="1">IFERROR(__xludf.DUMMYFUNCTION("if(or(countifs($H$3:H219,H219)&gt;1, countifs($I$3:I219,I219)&gt;1),""Trùng"",if(or(COUNTIFS('Data tổng'!$I:$I,$I219)&gt;1,COUNTIFS('Data tổng'!$H:$H,$H219)&gt;1),""Trùng ""&amp;FILTER('Data tổng'!$B:$B,'Data tổng'!$I:$I=$I219,'Data tổng'!$B:$B&lt;&gt;$B219),""ok""))"),"ok")</f>
        <v>ok</v>
      </c>
      <c r="M1889" s="16" t="s">
        <v>40</v>
      </c>
      <c r="N1889" s="16"/>
      <c r="O1889" s="16"/>
      <c r="P1889" s="16"/>
      <c r="Q1889" s="16" t="s">
        <v>44</v>
      </c>
      <c r="R1889" s="16"/>
      <c r="T1889" s="16"/>
      <c r="U1889" s="21" t="s">
        <v>7318</v>
      </c>
      <c r="V1889" s="23"/>
      <c r="W1889" s="24"/>
      <c r="X1889" s="25"/>
      <c r="Y1889" s="26"/>
      <c r="Z1889" s="26"/>
      <c r="AA1889" s="26"/>
      <c r="AB1889" s="27"/>
      <c r="AC1889" s="27"/>
      <c r="AD1889" s="28"/>
      <c r="AE1889" s="29"/>
      <c r="AF1889" s="29"/>
      <c r="AG1889" s="29"/>
    </row>
    <row r="1890" spans="1:33" ht="51">
      <c r="A1890" s="19">
        <v>44581</v>
      </c>
      <c r="B1890" s="16" t="s">
        <v>6255</v>
      </c>
      <c r="C1890" s="16" t="s">
        <v>155</v>
      </c>
      <c r="D1890" s="16" t="s">
        <v>457</v>
      </c>
      <c r="E1890" s="16" t="s">
        <v>48</v>
      </c>
      <c r="F1890" s="17" t="str">
        <f t="shared" si="63"/>
        <v>Đã nhận được CV</v>
      </c>
      <c r="G1890" s="82" t="s">
        <v>7319</v>
      </c>
      <c r="H1890" s="95" t="s">
        <v>7320</v>
      </c>
      <c r="I1890" s="16" t="s">
        <v>1769</v>
      </c>
      <c r="J1890" s="311" t="s">
        <v>7321</v>
      </c>
      <c r="K1890" s="20" t="s">
        <v>7322</v>
      </c>
      <c r="L1890" s="21" t="str">
        <f ca="1">IFERROR(__xludf.DUMMYFUNCTION("if(or(countifs($H$3:H220,H220)&gt;1, countifs($I$3:I220,I220)&gt;1),""Trùng"",if(or(COUNTIFS('Data tổng'!$I:$I,$I220)&gt;1,COUNTIFS('Data tổng'!$H:$H,$H220)&gt;1),""Trùng ""&amp;FILTER('Data tổng'!$B:$B,'Data tổng'!$I:$I=$I220,'Data tổng'!$B:$B&lt;&gt;$B220),""ok""))"),"ok")</f>
        <v>ok</v>
      </c>
      <c r="M1890" s="16" t="s">
        <v>40</v>
      </c>
      <c r="N1890" s="16"/>
      <c r="O1890" s="16"/>
      <c r="P1890" s="16"/>
      <c r="Q1890" s="16" t="s">
        <v>44</v>
      </c>
      <c r="R1890" s="16"/>
      <c r="T1890" s="16"/>
      <c r="U1890" s="21" t="s">
        <v>7323</v>
      </c>
      <c r="V1890" s="23"/>
      <c r="W1890" s="24"/>
      <c r="X1890" s="25"/>
      <c r="Y1890" s="26"/>
      <c r="Z1890" s="26"/>
      <c r="AA1890" s="26"/>
      <c r="AB1890" s="27"/>
      <c r="AC1890" s="27"/>
      <c r="AD1890" s="28"/>
      <c r="AE1890" s="29"/>
      <c r="AF1890" s="29"/>
      <c r="AG1890" s="29"/>
    </row>
    <row r="1891" spans="1:33" ht="63.5">
      <c r="A1891" s="19">
        <v>44581</v>
      </c>
      <c r="B1891" s="16" t="s">
        <v>6255</v>
      </c>
      <c r="C1891" s="16" t="s">
        <v>155</v>
      </c>
      <c r="D1891" s="16" t="s">
        <v>417</v>
      </c>
      <c r="E1891" s="16" t="s">
        <v>48</v>
      </c>
      <c r="F1891" s="17" t="str">
        <f t="shared" si="63"/>
        <v>Đã nhận được CV</v>
      </c>
      <c r="G1891" s="16" t="s">
        <v>1597</v>
      </c>
      <c r="H1891" s="95" t="s">
        <v>1598</v>
      </c>
      <c r="I1891" s="16" t="s">
        <v>1599</v>
      </c>
      <c r="J1891" s="311" t="s">
        <v>7324</v>
      </c>
      <c r="K1891" s="20" t="s">
        <v>7325</v>
      </c>
      <c r="L1891" s="21" t="str">
        <f ca="1">IFERROR(__xludf.DUMMYFUNCTION("if(or(countifs($H$3:H221,H221)&gt;1, countifs($I$3:I221,I221)&gt;1),""Trùng"",if(or(COUNTIFS('Data tổng'!$I:$I,$I221)&gt;1,COUNTIFS('Data tổng'!$H:$H,$H221)&gt;1),""Trùng ""&amp;FILTER('Data tổng'!$B:$B,'Data tổng'!$I:$I=$I221,'Data tổng'!$B:$B&lt;&gt;$B221),""ok""))"),"ok")</f>
        <v>ok</v>
      </c>
      <c r="M1891" s="16" t="s">
        <v>40</v>
      </c>
      <c r="N1891" s="16"/>
      <c r="O1891" s="16"/>
      <c r="P1891" s="16"/>
      <c r="Q1891" s="16"/>
      <c r="R1891" s="16"/>
      <c r="T1891" s="16"/>
      <c r="U1891" s="21" t="s">
        <v>7326</v>
      </c>
      <c r="V1891" s="23"/>
      <c r="W1891" s="24"/>
      <c r="X1891" s="25"/>
      <c r="Y1891" s="26"/>
      <c r="Z1891" s="26"/>
      <c r="AA1891" s="26"/>
      <c r="AB1891" s="27"/>
      <c r="AC1891" s="27"/>
      <c r="AD1891" s="28"/>
      <c r="AE1891" s="29"/>
      <c r="AF1891" s="29"/>
      <c r="AG1891" s="29"/>
    </row>
    <row r="1892" spans="1:33" ht="63.5">
      <c r="A1892" s="19">
        <v>44581</v>
      </c>
      <c r="B1892" s="16" t="s">
        <v>6255</v>
      </c>
      <c r="C1892" s="16" t="s">
        <v>78</v>
      </c>
      <c r="D1892" s="16" t="s">
        <v>417</v>
      </c>
      <c r="E1892" s="16" t="s">
        <v>48</v>
      </c>
      <c r="F1892" s="17" t="str">
        <f t="shared" si="63"/>
        <v>Đã nhận được CV</v>
      </c>
      <c r="G1892" s="16" t="s">
        <v>7327</v>
      </c>
      <c r="H1892" s="95" t="s">
        <v>7328</v>
      </c>
      <c r="I1892" s="16" t="s">
        <v>7329</v>
      </c>
      <c r="J1892" s="311" t="s">
        <v>7330</v>
      </c>
      <c r="K1892" s="20" t="s">
        <v>7331</v>
      </c>
      <c r="L1892" s="21" t="str">
        <f ca="1">IFERROR(__xludf.DUMMYFUNCTION("if(or(countifs($H$3:H222,H222)&gt;1, countifs($I$3:I222,I222)&gt;1),""Trùng"",if(or(COUNTIFS('Data tổng'!$I:$I,$I222)&gt;1,COUNTIFS('Data tổng'!$H:$H,$H222)&gt;1),""Trùng ""&amp;FILTER('Data tổng'!$B:$B,'Data tổng'!$I:$I=$I222,'Data tổng'!$B:$B&lt;&gt;$B222),""ok""))"),"ok")</f>
        <v>ok</v>
      </c>
      <c r="M1892" s="16" t="s">
        <v>40</v>
      </c>
      <c r="N1892" s="16"/>
      <c r="O1892" s="16"/>
      <c r="P1892" s="16"/>
      <c r="Q1892" s="16"/>
      <c r="R1892" s="16"/>
      <c r="T1892" s="16"/>
      <c r="U1892" s="21" t="s">
        <v>7332</v>
      </c>
      <c r="V1892" s="23"/>
      <c r="W1892" s="24"/>
      <c r="X1892" s="25"/>
      <c r="Y1892" s="33"/>
      <c r="Z1892" s="26"/>
      <c r="AA1892" s="26"/>
      <c r="AB1892" s="27"/>
      <c r="AC1892" s="27"/>
      <c r="AD1892" s="28"/>
      <c r="AE1892" s="29"/>
      <c r="AF1892" s="29"/>
      <c r="AG1892" s="29"/>
    </row>
    <row r="1893" spans="1:33" ht="51">
      <c r="A1893" s="19">
        <v>44581</v>
      </c>
      <c r="B1893" s="16" t="s">
        <v>6255</v>
      </c>
      <c r="C1893" s="16" t="s">
        <v>155</v>
      </c>
      <c r="D1893" s="16" t="s">
        <v>417</v>
      </c>
      <c r="E1893" s="16" t="s">
        <v>48</v>
      </c>
      <c r="F1893" s="17" t="str">
        <f t="shared" si="63"/>
        <v>Đã nhận được CV</v>
      </c>
      <c r="G1893" s="16" t="s">
        <v>7333</v>
      </c>
      <c r="H1893" s="95" t="s">
        <v>7334</v>
      </c>
      <c r="I1893" s="86" t="s">
        <v>7335</v>
      </c>
      <c r="J1893" s="311" t="s">
        <v>7336</v>
      </c>
      <c r="K1893" s="20" t="s">
        <v>7337</v>
      </c>
      <c r="L1893" s="21" t="str">
        <f ca="1">IFERROR(__xludf.DUMMYFUNCTION("if(or(countifs($H$3:H223,H223)&gt;1, countifs($I$3:I223,I223)&gt;1),""Trùng"",if(or(COUNTIFS('Data tổng'!$I:$I,$I223)&gt;1,COUNTIFS('Data tổng'!$H:$H,$H223)&gt;1),""Trùng ""&amp;FILTER('Data tổng'!$B:$B,'Data tổng'!$I:$I=$I223,'Data tổng'!$B:$B&lt;&gt;$B223),""ok""))"),"ok")</f>
        <v>ok</v>
      </c>
      <c r="M1893" s="16" t="s">
        <v>40</v>
      </c>
      <c r="N1893" s="16"/>
      <c r="O1893" s="16"/>
      <c r="P1893" s="16"/>
      <c r="Q1893" s="16" t="s">
        <v>284</v>
      </c>
      <c r="R1893" s="16"/>
      <c r="T1893" s="16"/>
      <c r="U1893" s="21" t="s">
        <v>7338</v>
      </c>
      <c r="V1893" s="23"/>
      <c r="W1893" s="24"/>
      <c r="X1893" s="25"/>
      <c r="Y1893" s="26"/>
      <c r="Z1893" s="26"/>
      <c r="AA1893" s="26"/>
      <c r="AB1893" s="27"/>
      <c r="AC1893" s="27"/>
      <c r="AD1893" s="28"/>
      <c r="AE1893" s="29"/>
      <c r="AF1893" s="29"/>
      <c r="AG1893" s="29"/>
    </row>
    <row r="1894" spans="1:33" ht="26">
      <c r="A1894" s="19">
        <v>44581</v>
      </c>
      <c r="B1894" s="16" t="s">
        <v>6255</v>
      </c>
      <c r="C1894" s="16" t="s">
        <v>78</v>
      </c>
      <c r="D1894" s="16" t="s">
        <v>79</v>
      </c>
      <c r="E1894" s="16" t="s">
        <v>48</v>
      </c>
      <c r="F1894" s="17" t="str">
        <f t="shared" si="63"/>
        <v>Đã nhận được CV</v>
      </c>
      <c r="G1894" s="16" t="s">
        <v>7339</v>
      </c>
      <c r="H1894" s="86"/>
      <c r="I1894" s="16" t="s">
        <v>7340</v>
      </c>
      <c r="J1894" s="311" t="s">
        <v>7341</v>
      </c>
      <c r="K1894" s="20" t="s">
        <v>7342</v>
      </c>
      <c r="L1894" s="21" t="str">
        <f ca="1">IFERROR(__xludf.DUMMYFUNCTION("if(or(countifs($H$3:H224,H224)&gt;1, countifs($I$3:I224,I224)&gt;1),""Trùng"",if(or(COUNTIFS('Data tổng'!$I:$I,$I224)&gt;1,COUNTIFS('Data tổng'!$H:$H,$H224)&gt;1),""Trùng ""&amp;FILTER('Data tổng'!$B:$B,'Data tổng'!$I:$I=$I224,'Data tổng'!$B:$B&lt;&gt;$B224),""ok""))"),"ok")</f>
        <v>ok</v>
      </c>
      <c r="M1894" s="16" t="s">
        <v>40</v>
      </c>
      <c r="N1894" s="16"/>
      <c r="O1894" s="16"/>
      <c r="P1894" s="16"/>
      <c r="Q1894" s="16"/>
      <c r="R1894" s="16"/>
      <c r="T1894" s="16"/>
      <c r="U1894" s="337" t="s">
        <v>7343</v>
      </c>
      <c r="V1894" s="23"/>
      <c r="W1894" s="24"/>
      <c r="X1894" s="25"/>
      <c r="Y1894" s="26"/>
      <c r="Z1894" s="26"/>
      <c r="AA1894" s="26"/>
      <c r="AB1894" s="27"/>
      <c r="AC1894" s="27"/>
      <c r="AD1894" s="28"/>
      <c r="AE1894" s="29"/>
      <c r="AF1894" s="29"/>
      <c r="AG1894" s="29"/>
    </row>
    <row r="1895" spans="1:33" ht="51">
      <c r="A1895" s="19">
        <v>44582</v>
      </c>
      <c r="B1895" s="16" t="s">
        <v>6255</v>
      </c>
      <c r="C1895" s="16" t="s">
        <v>78</v>
      </c>
      <c r="D1895" s="16" t="s">
        <v>79</v>
      </c>
      <c r="E1895" s="16" t="s">
        <v>48</v>
      </c>
      <c r="F1895" s="17" t="str">
        <f t="shared" si="63"/>
        <v>Đã nhận được CV</v>
      </c>
      <c r="G1895" s="16" t="s">
        <v>7344</v>
      </c>
      <c r="H1895" s="95" t="s">
        <v>7345</v>
      </c>
      <c r="I1895" s="16" t="s">
        <v>7346</v>
      </c>
      <c r="J1895" s="311" t="s">
        <v>7347</v>
      </c>
      <c r="K1895" s="20" t="s">
        <v>7348</v>
      </c>
      <c r="L1895" s="21" t="str">
        <f ca="1">IFERROR(__xludf.DUMMYFUNCTION("if(or(countifs($H$3:H225,H225)&gt;1, countifs($I$3:I225,I225)&gt;1),""Trùng"",if(or(COUNTIFS('Data tổng'!$I:$I,$I225)&gt;1,COUNTIFS('Data tổng'!$H:$H,$H225)&gt;1),""Trùng ""&amp;FILTER('Data tổng'!$B:$B,'Data tổng'!$I:$I=$I225,'Data tổng'!$B:$B&lt;&gt;$B225),""ok""))"),"ok")</f>
        <v>ok</v>
      </c>
      <c r="M1895" s="16" t="s">
        <v>40</v>
      </c>
      <c r="N1895" s="16"/>
      <c r="O1895" s="16"/>
      <c r="P1895" s="16"/>
      <c r="Q1895" s="16"/>
      <c r="R1895" s="16"/>
      <c r="T1895" s="16"/>
      <c r="U1895" s="21" t="s">
        <v>7349</v>
      </c>
      <c r="V1895" s="23"/>
      <c r="W1895" s="24"/>
      <c r="X1895" s="25"/>
      <c r="Y1895" s="26"/>
      <c r="Z1895" s="26"/>
      <c r="AA1895" s="26"/>
      <c r="AB1895" s="27"/>
      <c r="AC1895" s="27"/>
      <c r="AD1895" s="28"/>
      <c r="AE1895" s="29"/>
      <c r="AF1895" s="29"/>
      <c r="AG1895" s="29"/>
    </row>
    <row r="1896" spans="1:33" ht="26">
      <c r="A1896" s="19">
        <v>44582</v>
      </c>
      <c r="B1896" s="16" t="s">
        <v>6255</v>
      </c>
      <c r="C1896" s="16" t="s">
        <v>78</v>
      </c>
      <c r="D1896" s="16" t="s">
        <v>79</v>
      </c>
      <c r="E1896" s="16" t="s">
        <v>48</v>
      </c>
      <c r="F1896" s="17" t="str">
        <f t="shared" si="63"/>
        <v>Đã nhận được CV</v>
      </c>
      <c r="G1896" s="16" t="s">
        <v>7350</v>
      </c>
      <c r="H1896" s="95" t="s">
        <v>7351</v>
      </c>
      <c r="I1896" s="16" t="s">
        <v>7352</v>
      </c>
      <c r="J1896" s="314"/>
      <c r="K1896" s="20" t="s">
        <v>7353</v>
      </c>
      <c r="L1896" s="21" t="str">
        <f ca="1">IFERROR(__xludf.DUMMYFUNCTION("if(or(countifs($H$3:H226,H226)&gt;1, countifs($I$3:I226,I226)&gt;1),""Trùng"",if(or(COUNTIFS('Data tổng'!$I:$I,$I226)&gt;1,COUNTIFS('Data tổng'!$H:$H,$H226)&gt;1),""Trùng ""&amp;FILTER('Data tổng'!$B:$B,'Data tổng'!$I:$I=$I226,'Data tổng'!$B:$B&lt;&gt;$B226),""ok""))"),"ok")</f>
        <v>ok</v>
      </c>
      <c r="M1896" s="16" t="s">
        <v>40</v>
      </c>
      <c r="N1896" s="16"/>
      <c r="O1896" s="16"/>
      <c r="P1896" s="16"/>
      <c r="Q1896" s="16"/>
      <c r="R1896" s="16"/>
      <c r="T1896" s="16"/>
      <c r="U1896" s="21" t="s">
        <v>7354</v>
      </c>
      <c r="V1896" s="23"/>
      <c r="W1896" s="24"/>
      <c r="X1896" s="25"/>
      <c r="Y1896" s="26"/>
      <c r="Z1896" s="26"/>
      <c r="AA1896" s="26"/>
      <c r="AB1896" s="27"/>
      <c r="AC1896" s="27"/>
      <c r="AD1896" s="28"/>
      <c r="AE1896" s="29"/>
      <c r="AF1896" s="29"/>
      <c r="AG1896" s="29"/>
    </row>
    <row r="1897" spans="1:33" ht="51">
      <c r="A1897" s="19">
        <v>44582</v>
      </c>
      <c r="B1897" s="16" t="s">
        <v>6255</v>
      </c>
      <c r="C1897" s="16" t="s">
        <v>155</v>
      </c>
      <c r="D1897" s="16" t="s">
        <v>417</v>
      </c>
      <c r="E1897" s="16" t="s">
        <v>48</v>
      </c>
      <c r="F1897" s="17" t="str">
        <f t="shared" si="63"/>
        <v>Đã nhận được CV</v>
      </c>
      <c r="G1897" s="16" t="s">
        <v>7355</v>
      </c>
      <c r="H1897" s="86" t="s">
        <v>7356</v>
      </c>
      <c r="I1897" s="16" t="s">
        <v>7357</v>
      </c>
      <c r="J1897" s="307" t="s">
        <v>7358</v>
      </c>
      <c r="K1897" s="20" t="s">
        <v>7359</v>
      </c>
      <c r="L1897" s="21" t="str">
        <f ca="1">IFERROR(__xludf.DUMMYFUNCTION("if(or(countifs($H$3:H227,H227)&gt;1, countifs($I$3:I227,I227)&gt;1),""Trùng"",if(or(COUNTIFS('Data tổng'!$I:$I,$I227)&gt;1,COUNTIFS('Data tổng'!$H:$H,$H227)&gt;1),""Trùng ""&amp;FILTER('Data tổng'!$B:$B,'Data tổng'!$I:$I=$I227,'Data tổng'!$B:$B&lt;&gt;$B227),""ok""))"),"ok")</f>
        <v>ok</v>
      </c>
      <c r="M1897" s="16" t="s">
        <v>40</v>
      </c>
      <c r="N1897" s="16"/>
      <c r="O1897" s="16"/>
      <c r="P1897" s="16"/>
      <c r="Q1897" s="16"/>
      <c r="R1897" s="16"/>
      <c r="T1897" s="16"/>
      <c r="U1897" s="21" t="s">
        <v>7338</v>
      </c>
      <c r="V1897" s="23"/>
      <c r="W1897" s="24"/>
      <c r="X1897" s="25"/>
      <c r="Y1897" s="26"/>
      <c r="Z1897" s="26"/>
      <c r="AA1897" s="26"/>
      <c r="AB1897" s="27"/>
      <c r="AC1897" s="27"/>
      <c r="AD1897" s="28"/>
      <c r="AE1897" s="29"/>
      <c r="AF1897" s="29"/>
      <c r="AG1897" s="29"/>
    </row>
    <row r="1898" spans="1:33" ht="26">
      <c r="A1898" s="19">
        <v>44582</v>
      </c>
      <c r="B1898" s="16" t="s">
        <v>6255</v>
      </c>
      <c r="C1898" s="16" t="s">
        <v>78</v>
      </c>
      <c r="D1898" s="16" t="s">
        <v>79</v>
      </c>
      <c r="E1898" s="16" t="s">
        <v>48</v>
      </c>
      <c r="F1898" s="17" t="str">
        <f t="shared" si="63"/>
        <v>Đã nhận được CV</v>
      </c>
      <c r="G1898" s="16" t="s">
        <v>7360</v>
      </c>
      <c r="H1898" s="95" t="s">
        <v>7361</v>
      </c>
      <c r="I1898" s="16" t="s">
        <v>7362</v>
      </c>
      <c r="J1898" s="311" t="s">
        <v>7363</v>
      </c>
      <c r="K1898" s="20" t="s">
        <v>7364</v>
      </c>
      <c r="L1898" s="21" t="str">
        <f ca="1">IFERROR(__xludf.DUMMYFUNCTION("if(or(countifs($H$3:H228,H228)&gt;1, countifs($I$3:I228,I228)&gt;1),""Trùng"",if(or(COUNTIFS('Data tổng'!$I:$I,$I228)&gt;1,COUNTIFS('Data tổng'!$H:$H,$H228)&gt;1),""Trùng ""&amp;FILTER('Data tổng'!$B:$B,'Data tổng'!$I:$I=$I228,'Data tổng'!$B:$B&lt;&gt;$B228),""ok""))"),"ok")</f>
        <v>ok</v>
      </c>
      <c r="M1898" s="16" t="s">
        <v>40</v>
      </c>
      <c r="N1898" s="16"/>
      <c r="O1898" s="16"/>
      <c r="P1898" s="16"/>
      <c r="Q1898" s="16"/>
      <c r="R1898" s="16"/>
      <c r="T1898" s="16"/>
      <c r="U1898" s="21"/>
      <c r="V1898" s="23"/>
      <c r="W1898" s="24"/>
      <c r="X1898" s="25"/>
      <c r="Y1898" s="26"/>
      <c r="Z1898" s="26"/>
      <c r="AA1898" s="26"/>
      <c r="AB1898" s="27"/>
      <c r="AC1898" s="27"/>
      <c r="AD1898" s="28"/>
      <c r="AE1898" s="29"/>
      <c r="AF1898" s="29"/>
      <c r="AG1898" s="29"/>
    </row>
    <row r="1899" spans="1:33" ht="163.5">
      <c r="A1899" s="19">
        <v>44582</v>
      </c>
      <c r="B1899" s="16" t="s">
        <v>6255</v>
      </c>
      <c r="C1899" s="16" t="s">
        <v>78</v>
      </c>
      <c r="D1899" s="16" t="s">
        <v>79</v>
      </c>
      <c r="E1899" s="16" t="s">
        <v>48</v>
      </c>
      <c r="F1899" s="17" t="str">
        <f t="shared" si="63"/>
        <v>Pass CV</v>
      </c>
      <c r="G1899" s="16" t="s">
        <v>7365</v>
      </c>
      <c r="H1899" s="95" t="s">
        <v>7366</v>
      </c>
      <c r="I1899" s="16" t="s">
        <v>7367</v>
      </c>
      <c r="J1899" s="311" t="s">
        <v>7368</v>
      </c>
      <c r="K1899" s="20" t="s">
        <v>7369</v>
      </c>
      <c r="L1899" s="21" t="str">
        <f ca="1">IFERROR(__xludf.DUMMYFUNCTION("if(or(countifs($H$3:H229,H229)&gt;1, countifs($I$3:I229,I229)&gt;1),""Trùng"",if(or(COUNTIFS('Data tổng'!$I:$I,$I229)&gt;1,COUNTIFS('Data tổng'!$H:$H,$H229)&gt;1),""Trùng ""&amp;FILTER('Data tổng'!$B:$B,'Data tổng'!$I:$I=$I229,'Data tổng'!$B:$B&lt;&gt;$B229),""ok""))"),"ok")</f>
        <v>ok</v>
      </c>
      <c r="M1899" s="16" t="s">
        <v>149</v>
      </c>
      <c r="N1899" s="16" t="s">
        <v>150</v>
      </c>
      <c r="O1899" s="16"/>
      <c r="P1899" s="16"/>
      <c r="Q1899" s="16"/>
      <c r="R1899" s="16"/>
      <c r="T1899" s="16"/>
      <c r="U1899" s="21" t="s">
        <v>7370</v>
      </c>
      <c r="V1899" s="23">
        <v>44585</v>
      </c>
      <c r="W1899" s="24" t="s">
        <v>57</v>
      </c>
      <c r="X1899" s="25"/>
      <c r="Y1899" s="26"/>
      <c r="Z1899" s="26"/>
      <c r="AA1899" s="26"/>
      <c r="AB1899" s="27"/>
      <c r="AC1899" s="27"/>
      <c r="AD1899" s="28"/>
      <c r="AE1899" s="29"/>
      <c r="AF1899" s="29"/>
      <c r="AG1899" s="29"/>
    </row>
    <row r="1900" spans="1:33" ht="409.6">
      <c r="A1900" s="19">
        <v>44586</v>
      </c>
      <c r="B1900" s="16" t="s">
        <v>6255</v>
      </c>
      <c r="C1900" s="16" t="s">
        <v>250</v>
      </c>
      <c r="D1900" s="16" t="s">
        <v>79</v>
      </c>
      <c r="E1900" s="16" t="s">
        <v>48</v>
      </c>
      <c r="F1900" s="17" t="str">
        <f t="shared" si="63"/>
        <v>Đã nhận được CV</v>
      </c>
      <c r="G1900" s="45" t="s">
        <v>7371</v>
      </c>
      <c r="H1900" s="303" t="s">
        <v>7372</v>
      </c>
      <c r="I1900" s="45" t="s">
        <v>7373</v>
      </c>
      <c r="J1900" s="306">
        <v>35450</v>
      </c>
      <c r="K1900" s="140" t="s">
        <v>7374</v>
      </c>
      <c r="L1900" s="21" t="str">
        <f ca="1">IFERROR(__xludf.DUMMYFUNCTION("if(or(countifs($H$3:H230,H230)&gt;1, countifs($I$3:I230,I230)&gt;1),""Trùng"",if(or(COUNTIFS('Data tổng'!$I:$I,$I230)&gt;1,COUNTIFS('Data tổng'!$H:$H,$H230)&gt;1),""Trùng ""&amp;FILTER('Data tổng'!$B:$B,'Data tổng'!$I:$I=$I230,'Data tổng'!$B:$B&lt;&gt;$B230),""ok""))"),"ok")</f>
        <v>ok</v>
      </c>
      <c r="M1900" s="16"/>
      <c r="N1900" s="16"/>
      <c r="O1900" s="16"/>
      <c r="P1900" s="16"/>
      <c r="Q1900" s="16"/>
      <c r="R1900" s="16"/>
      <c r="T1900" s="16"/>
      <c r="U1900" s="21" t="s">
        <v>7375</v>
      </c>
      <c r="V1900" s="23"/>
      <c r="W1900" s="24"/>
      <c r="X1900" s="25"/>
      <c r="Y1900" s="26"/>
      <c r="Z1900" s="26"/>
      <c r="AA1900" s="26"/>
      <c r="AB1900" s="27"/>
      <c r="AC1900" s="27"/>
      <c r="AD1900" s="28"/>
      <c r="AE1900" s="29"/>
      <c r="AF1900" s="29"/>
      <c r="AG1900" s="29"/>
    </row>
    <row r="1901" spans="1:33" ht="26.5">
      <c r="A1901" s="19">
        <v>44586</v>
      </c>
      <c r="B1901" s="16" t="s">
        <v>6255</v>
      </c>
      <c r="C1901" s="16" t="s">
        <v>78</v>
      </c>
      <c r="D1901" s="16" t="s">
        <v>417</v>
      </c>
      <c r="E1901" s="16" t="s">
        <v>48</v>
      </c>
      <c r="F1901" s="17" t="str">
        <f t="shared" si="63"/>
        <v>Đã onboard</v>
      </c>
      <c r="G1901" s="16" t="s">
        <v>7376</v>
      </c>
      <c r="H1901" s="310" t="s">
        <v>7377</v>
      </c>
      <c r="I1901" s="16" t="s">
        <v>7378</v>
      </c>
      <c r="J1901" s="314">
        <v>1993</v>
      </c>
      <c r="K1901" s="20" t="s">
        <v>7379</v>
      </c>
      <c r="L1901" s="21" t="str">
        <f ca="1">IFERROR(__xludf.DUMMYFUNCTION("if(or(countifs($H$3:H231,H231)&gt;1, countifs($I$3:I231,I231)&gt;1),""Trùng"",if(or(COUNTIFS('Data tổng'!$I:$I,$I231)&gt;1,COUNTIFS('Data tổng'!$H:$H,$H231)&gt;1),""Trùng ""&amp;FILTER('Data tổng'!$B:$B,'Data tổng'!$I:$I=$I231,'Data tổng'!$B:$B&lt;&gt;$B231),""ok""))"),"ok")</f>
        <v>ok</v>
      </c>
      <c r="M1901" s="16" t="s">
        <v>149</v>
      </c>
      <c r="N1901" s="16" t="s">
        <v>150</v>
      </c>
      <c r="O1901" s="16"/>
      <c r="P1901" s="16"/>
      <c r="Q1901" s="16"/>
      <c r="R1901" s="16"/>
      <c r="T1901" s="16"/>
      <c r="U1901" s="21"/>
      <c r="V1901" s="23">
        <v>44586</v>
      </c>
      <c r="W1901" s="24" t="s">
        <v>57</v>
      </c>
      <c r="X1901" s="25">
        <v>44587</v>
      </c>
      <c r="Y1901" s="33">
        <v>0.70833333333333337</v>
      </c>
      <c r="Z1901" s="26" t="s">
        <v>7380</v>
      </c>
      <c r="AA1901" s="26" t="s">
        <v>57</v>
      </c>
      <c r="AB1901" s="316">
        <v>44588</v>
      </c>
      <c r="AC1901" s="27" t="s">
        <v>65</v>
      </c>
      <c r="AD1901" s="28">
        <v>44627</v>
      </c>
      <c r="AE1901" s="29" t="s">
        <v>65</v>
      </c>
      <c r="AF1901" s="29" t="s">
        <v>1454</v>
      </c>
      <c r="AG1901" s="35">
        <v>23000000</v>
      </c>
    </row>
    <row r="1902" spans="1:33" ht="26">
      <c r="A1902" s="19">
        <v>44586</v>
      </c>
      <c r="B1902" s="16" t="s">
        <v>6255</v>
      </c>
      <c r="C1902" s="16" t="s">
        <v>155</v>
      </c>
      <c r="D1902" s="16" t="s">
        <v>79</v>
      </c>
      <c r="E1902" s="16" t="s">
        <v>48</v>
      </c>
      <c r="F1902" s="17" t="str">
        <f t="shared" si="63"/>
        <v>Đã nhận được CV</v>
      </c>
      <c r="G1902" s="16" t="s">
        <v>7381</v>
      </c>
      <c r="H1902" s="335" t="s">
        <v>7382</v>
      </c>
      <c r="I1902" s="16" t="s">
        <v>7383</v>
      </c>
      <c r="J1902" s="314">
        <v>1997</v>
      </c>
      <c r="K1902" s="20" t="s">
        <v>7384</v>
      </c>
      <c r="L1902" s="21" t="str">
        <f ca="1">IFERROR(__xludf.DUMMYFUNCTION("if(or(countifs($H$3:H232,H232)&gt;1, countifs($I$3:I232,I232)&gt;1),""Trùng"",if(or(COUNTIFS('Data tổng'!$I:$I,$I232)&gt;1,COUNTIFS('Data tổng'!$H:$H,$H232)&gt;1),""Trùng ""&amp;FILTER('Data tổng'!$B:$B,'Data tổng'!$I:$I=$I232,'Data tổng'!$B:$B&lt;&gt;$B232),""ok""))"),"ok")</f>
        <v>ok</v>
      </c>
      <c r="M1902" s="16" t="s">
        <v>40</v>
      </c>
      <c r="N1902" s="16"/>
      <c r="O1902" s="16"/>
      <c r="P1902" s="16"/>
      <c r="Q1902" s="16"/>
      <c r="R1902" s="16"/>
      <c r="T1902" s="16"/>
      <c r="U1902" s="21"/>
      <c r="V1902" s="23"/>
      <c r="W1902" s="24"/>
      <c r="X1902" s="25"/>
      <c r="Y1902" s="33"/>
      <c r="Z1902" s="26"/>
      <c r="AA1902" s="26"/>
      <c r="AB1902" s="39"/>
      <c r="AC1902" s="27"/>
      <c r="AD1902" s="28"/>
      <c r="AE1902" s="29"/>
      <c r="AF1902" s="29"/>
      <c r="AG1902" s="35"/>
    </row>
    <row r="1903" spans="1:33" ht="26">
      <c r="A1903" s="19">
        <v>44587</v>
      </c>
      <c r="B1903" s="16" t="s">
        <v>6255</v>
      </c>
      <c r="C1903" s="16" t="s">
        <v>155</v>
      </c>
      <c r="D1903" s="16" t="s">
        <v>79</v>
      </c>
      <c r="E1903" s="16" t="s">
        <v>48</v>
      </c>
      <c r="F1903" s="17" t="str">
        <f t="shared" si="63"/>
        <v>Đã nhận được CV</v>
      </c>
      <c r="G1903" s="16" t="s">
        <v>7385</v>
      </c>
      <c r="H1903" s="335" t="s">
        <v>7386</v>
      </c>
      <c r="I1903" s="30" t="s">
        <v>7387</v>
      </c>
      <c r="J1903" s="311" t="s">
        <v>7388</v>
      </c>
      <c r="K1903" s="20" t="s">
        <v>7389</v>
      </c>
      <c r="L1903" s="21" t="str">
        <f ca="1">IFERROR(__xludf.DUMMYFUNCTION("if(or(countifs($H$3:H233,H233)&gt;1, countifs($I$3:I233,I233)&gt;1),""Trùng"",if(or(COUNTIFS('Data tổng'!$I:$I,$I233)&gt;1,COUNTIFS('Data tổng'!$H:$H,$H233)&gt;1),""Trùng ""&amp;FILTER('Data tổng'!$B:$B,'Data tổng'!$I:$I=$I233,'Data tổng'!$B:$B&lt;&gt;$B233),""ok""))"),"ok")</f>
        <v>ok</v>
      </c>
      <c r="M1903" s="16" t="s">
        <v>40</v>
      </c>
      <c r="N1903" s="16"/>
      <c r="O1903" s="16"/>
      <c r="P1903" s="16"/>
      <c r="Q1903" s="16"/>
      <c r="R1903" s="16"/>
      <c r="T1903" s="16"/>
      <c r="U1903" s="21"/>
      <c r="V1903" s="23"/>
      <c r="W1903" s="24"/>
      <c r="X1903" s="25"/>
      <c r="Y1903" s="33"/>
      <c r="Z1903" s="26"/>
      <c r="AA1903" s="26"/>
      <c r="AB1903" s="39"/>
      <c r="AC1903" s="27"/>
      <c r="AD1903" s="28"/>
      <c r="AE1903" s="29"/>
      <c r="AF1903" s="29"/>
      <c r="AG1903" s="35"/>
    </row>
    <row r="1904" spans="1:33" ht="26">
      <c r="A1904" s="19">
        <v>44587</v>
      </c>
      <c r="B1904" s="16" t="s">
        <v>6255</v>
      </c>
      <c r="C1904" s="16" t="s">
        <v>155</v>
      </c>
      <c r="D1904" s="16" t="s">
        <v>79</v>
      </c>
      <c r="E1904" s="16" t="s">
        <v>48</v>
      </c>
      <c r="F1904" s="17" t="str">
        <f t="shared" si="63"/>
        <v>Đã nhận được CV</v>
      </c>
      <c r="G1904" s="16" t="s">
        <v>7390</v>
      </c>
      <c r="H1904" s="335" t="s">
        <v>7391</v>
      </c>
      <c r="I1904" s="16" t="s">
        <v>2879</v>
      </c>
      <c r="J1904" s="314"/>
      <c r="K1904" s="20" t="s">
        <v>7392</v>
      </c>
      <c r="L1904" s="21" t="str">
        <f ca="1">IFERROR(__xludf.DUMMYFUNCTION("if(or(countifs($H$3:H234,H234)&gt;1, countifs($I$3:I234,I234)&gt;1),""Trùng"",if(or(COUNTIFS('Data tổng'!$I:$I,$I234)&gt;1,COUNTIFS('Data tổng'!$H:$H,$H234)&gt;1),""Trùng ""&amp;FILTER('Data tổng'!$B:$B,'Data tổng'!$I:$I=$I234,'Data tổng'!$B:$B&lt;&gt;$B234),""ok""))"),"ok")</f>
        <v>ok</v>
      </c>
      <c r="M1904" s="16" t="s">
        <v>40</v>
      </c>
      <c r="N1904" s="16"/>
      <c r="O1904" s="16"/>
      <c r="P1904" s="16"/>
      <c r="Q1904" s="16"/>
      <c r="R1904" s="16"/>
      <c r="T1904" s="16"/>
      <c r="U1904" s="21"/>
      <c r="V1904" s="23"/>
      <c r="W1904" s="24"/>
      <c r="X1904" s="25"/>
      <c r="Y1904" s="33"/>
      <c r="Z1904" s="26"/>
      <c r="AA1904" s="26"/>
      <c r="AB1904" s="39"/>
      <c r="AC1904" s="27"/>
      <c r="AD1904" s="28"/>
      <c r="AE1904" s="29"/>
      <c r="AF1904" s="29"/>
      <c r="AG1904" s="35"/>
    </row>
    <row r="1905" spans="1:33" ht="26">
      <c r="A1905" s="19">
        <v>44587</v>
      </c>
      <c r="B1905" s="16" t="s">
        <v>6255</v>
      </c>
      <c r="C1905" s="16" t="s">
        <v>78</v>
      </c>
      <c r="D1905" s="16" t="s">
        <v>79</v>
      </c>
      <c r="E1905" s="16" t="s">
        <v>48</v>
      </c>
      <c r="F1905" s="17" t="str">
        <f t="shared" si="63"/>
        <v>Đã nhận được CV</v>
      </c>
      <c r="G1905" s="16" t="s">
        <v>7393</v>
      </c>
      <c r="H1905" s="335" t="s">
        <v>7394</v>
      </c>
      <c r="I1905" s="16" t="s">
        <v>7395</v>
      </c>
      <c r="J1905" s="311" t="s">
        <v>7396</v>
      </c>
      <c r="K1905" s="20" t="s">
        <v>7397</v>
      </c>
      <c r="L1905" s="21" t="str">
        <f ca="1">IFERROR(__xludf.DUMMYFUNCTION("if(or(countifs($H$3:H235,H235)&gt;1, countifs($I$3:I235,I235)&gt;1),""Trùng"",if(or(COUNTIFS('Data tổng'!$I:$I,$I235)&gt;1,COUNTIFS('Data tổng'!$H:$H,$H235)&gt;1),""Trùng ""&amp;FILTER('Data tổng'!$B:$B,'Data tổng'!$I:$I=$I235,'Data tổng'!$B:$B&lt;&gt;$B235),""ok""))"),"ok")</f>
        <v>ok</v>
      </c>
      <c r="M1905" s="16" t="s">
        <v>40</v>
      </c>
      <c r="N1905" s="16"/>
      <c r="O1905" s="16"/>
      <c r="P1905" s="16"/>
      <c r="Q1905" s="16"/>
      <c r="R1905" s="16"/>
      <c r="T1905" s="16"/>
      <c r="U1905" s="21"/>
      <c r="V1905" s="23"/>
      <c r="W1905" s="24"/>
      <c r="X1905" s="25"/>
      <c r="Y1905" s="33"/>
      <c r="Z1905" s="26"/>
      <c r="AA1905" s="26"/>
      <c r="AB1905" s="39"/>
      <c r="AC1905" s="27"/>
      <c r="AD1905" s="28"/>
      <c r="AE1905" s="29"/>
      <c r="AF1905" s="29"/>
      <c r="AG1905" s="35"/>
    </row>
    <row r="1906" spans="1:33" ht="26">
      <c r="A1906" s="19">
        <v>44587</v>
      </c>
      <c r="B1906" s="16" t="s">
        <v>6255</v>
      </c>
      <c r="C1906" s="16" t="s">
        <v>78</v>
      </c>
      <c r="D1906" s="16" t="s">
        <v>417</v>
      </c>
      <c r="E1906" s="16" t="s">
        <v>48</v>
      </c>
      <c r="F1906" s="17" t="str">
        <f t="shared" si="63"/>
        <v>Từ chối offer</v>
      </c>
      <c r="G1906" s="16" t="s">
        <v>7398</v>
      </c>
      <c r="H1906" s="16" t="s">
        <v>7399</v>
      </c>
      <c r="I1906" s="16" t="s">
        <v>7400</v>
      </c>
      <c r="J1906" s="311" t="s">
        <v>7401</v>
      </c>
      <c r="K1906" s="20" t="s">
        <v>7402</v>
      </c>
      <c r="L1906" s="21" t="str">
        <f ca="1">IFERROR(__xludf.DUMMYFUNCTION("if(or(countifs($H$3:H236,H236)&gt;1, countifs($I$3:I236,I236)&gt;1),""Trùng"",if(or(COUNTIFS('Data tổng'!$I:$I,$I236)&gt;1,COUNTIFS('Data tổng'!$H:$H,$H236)&gt;1),""Trùng ""&amp;FILTER('Data tổng'!$B:$B,'Data tổng'!$I:$I=$I236,'Data tổng'!$B:$B&lt;&gt;$B236),""ok""))"),"ok")</f>
        <v>ok</v>
      </c>
      <c r="M1906" s="16" t="s">
        <v>149</v>
      </c>
      <c r="N1906" s="16" t="s">
        <v>150</v>
      </c>
      <c r="O1906" s="16"/>
      <c r="P1906" s="16"/>
      <c r="Q1906" s="16"/>
      <c r="R1906" s="16"/>
      <c r="T1906" s="16"/>
      <c r="U1906" s="21"/>
      <c r="V1906" s="23">
        <v>44587</v>
      </c>
      <c r="W1906" s="24" t="s">
        <v>57</v>
      </c>
      <c r="X1906" s="25">
        <v>44588</v>
      </c>
      <c r="Y1906" s="33">
        <v>0.66666666666666663</v>
      </c>
      <c r="Z1906" s="26" t="s">
        <v>827</v>
      </c>
      <c r="AA1906" s="26" t="s">
        <v>57</v>
      </c>
      <c r="AB1906" s="39">
        <v>44599</v>
      </c>
      <c r="AC1906" s="27" t="s">
        <v>128</v>
      </c>
      <c r="AD1906" s="28"/>
      <c r="AE1906" s="29"/>
      <c r="AF1906" s="29"/>
      <c r="AG1906" s="35">
        <v>23000000</v>
      </c>
    </row>
    <row r="1907" spans="1:33" ht="26">
      <c r="A1907" s="19">
        <v>44587</v>
      </c>
      <c r="B1907" s="16" t="s">
        <v>6255</v>
      </c>
      <c r="C1907" s="16" t="s">
        <v>155</v>
      </c>
      <c r="D1907" s="16" t="s">
        <v>79</v>
      </c>
      <c r="E1907" s="16" t="s">
        <v>48</v>
      </c>
      <c r="F1907" s="17" t="str">
        <f t="shared" si="63"/>
        <v>Đã nhận được CV</v>
      </c>
      <c r="G1907" s="16" t="s">
        <v>5430</v>
      </c>
      <c r="H1907" s="335" t="s">
        <v>7403</v>
      </c>
      <c r="I1907" s="16" t="s">
        <v>5431</v>
      </c>
      <c r="J1907" s="311" t="s">
        <v>7403</v>
      </c>
      <c r="K1907" s="20" t="s">
        <v>7404</v>
      </c>
      <c r="L1907" s="21" t="str">
        <f ca="1">IFERROR(__xludf.DUMMYFUNCTION("if(or(countifs($H$3:H237,H237)&gt;1, countifs($I$3:I237,I237)&gt;1),""Trùng"",if(or(COUNTIFS('Data tổng'!$I:$I,$I237)&gt;1,COUNTIFS('Data tổng'!$H:$H,$H237)&gt;1),""Trùng ""&amp;FILTER('Data tổng'!$B:$B,'Data tổng'!$I:$I=$I237,'Data tổng'!$B:$B&lt;&gt;$B237),""ok""))"),"ok")</f>
        <v>ok</v>
      </c>
      <c r="M1907" s="16" t="s">
        <v>40</v>
      </c>
      <c r="N1907" s="16"/>
      <c r="O1907" s="16"/>
      <c r="P1907" s="16"/>
      <c r="Q1907" s="16"/>
      <c r="R1907" s="16"/>
      <c r="T1907" s="16"/>
      <c r="U1907" s="21"/>
      <c r="V1907" s="23"/>
      <c r="W1907" s="24"/>
      <c r="X1907" s="25"/>
      <c r="Y1907" s="33"/>
      <c r="Z1907" s="26"/>
      <c r="AA1907" s="26"/>
      <c r="AB1907" s="39"/>
      <c r="AC1907" s="27"/>
      <c r="AD1907" s="28"/>
      <c r="AE1907" s="29"/>
      <c r="AF1907" s="29"/>
      <c r="AG1907" s="35"/>
    </row>
    <row r="1908" spans="1:33" ht="151">
      <c r="A1908" s="19">
        <v>44588</v>
      </c>
      <c r="B1908" s="16" t="s">
        <v>6255</v>
      </c>
      <c r="C1908" s="16" t="s">
        <v>155</v>
      </c>
      <c r="D1908" s="16" t="s">
        <v>79</v>
      </c>
      <c r="E1908" s="16" t="s">
        <v>48</v>
      </c>
      <c r="F1908" s="17" t="str">
        <f t="shared" si="63"/>
        <v>Đã onboard</v>
      </c>
      <c r="G1908" s="16" t="s">
        <v>798</v>
      </c>
      <c r="H1908" s="312" t="s">
        <v>7405</v>
      </c>
      <c r="I1908" s="16" t="s">
        <v>799</v>
      </c>
      <c r="J1908" s="311" t="s">
        <v>7406</v>
      </c>
      <c r="K1908" s="20" t="s">
        <v>7407</v>
      </c>
      <c r="L1908" s="21" t="str">
        <f ca="1">IFERROR(__xludf.DUMMYFUNCTION("if(or(countifs($H$3:H238,H238)&gt;1, countifs($I$3:I238,I238)&gt;1),""Trùng"",if(or(COUNTIFS('Data tổng'!$I:$I,$I238)&gt;1,COUNTIFS('Data tổng'!$H:$H,$H238)&gt;1),""Trùng ""&amp;FILTER('Data tổng'!$B:$B,'Data tổng'!$I:$I=$I238,'Data tổng'!$B:$B&lt;&gt;$B238),""ok""))"),"ok")</f>
        <v>ok</v>
      </c>
      <c r="M1908" s="16" t="s">
        <v>112</v>
      </c>
      <c r="N1908" s="16" t="s">
        <v>7408</v>
      </c>
      <c r="O1908" s="16"/>
      <c r="P1908" s="16"/>
      <c r="Q1908" s="16"/>
      <c r="R1908" s="16"/>
      <c r="T1908" s="16"/>
      <c r="U1908" s="21" t="s">
        <v>7409</v>
      </c>
      <c r="V1908" s="23">
        <v>44588</v>
      </c>
      <c r="W1908" s="24" t="s">
        <v>57</v>
      </c>
      <c r="X1908" s="25">
        <v>44589</v>
      </c>
      <c r="Y1908" s="33">
        <v>0.41666666666666669</v>
      </c>
      <c r="Z1908" s="26" t="s">
        <v>7410</v>
      </c>
      <c r="AA1908" s="26" t="s">
        <v>57</v>
      </c>
      <c r="AB1908" s="316">
        <v>44588</v>
      </c>
      <c r="AC1908" s="27" t="s">
        <v>65</v>
      </c>
      <c r="AD1908" s="28">
        <v>44627</v>
      </c>
      <c r="AE1908" s="29" t="s">
        <v>65</v>
      </c>
      <c r="AF1908" s="29" t="s">
        <v>1008</v>
      </c>
      <c r="AG1908" s="35">
        <v>21000000</v>
      </c>
    </row>
    <row r="1909" spans="1:33" ht="76">
      <c r="A1909" s="19">
        <v>44599</v>
      </c>
      <c r="B1909" s="16" t="s">
        <v>6255</v>
      </c>
      <c r="C1909" s="16" t="s">
        <v>155</v>
      </c>
      <c r="D1909" s="16" t="s">
        <v>79</v>
      </c>
      <c r="E1909" s="16" t="s">
        <v>48</v>
      </c>
      <c r="F1909" s="17" t="str">
        <f t="shared" si="63"/>
        <v>Pass CV</v>
      </c>
      <c r="G1909" s="16" t="s">
        <v>7411</v>
      </c>
      <c r="H1909" s="86" t="s">
        <v>7412</v>
      </c>
      <c r="I1909" s="16" t="s">
        <v>7413</v>
      </c>
      <c r="J1909" s="136">
        <v>1997</v>
      </c>
      <c r="K1909" s="20" t="s">
        <v>7414</v>
      </c>
      <c r="L1909" s="21" t="str">
        <f ca="1">IFERROR(__xludf.DUMMYFUNCTION("if(or(countifs($H$3:H239,H239)&gt;1, countifs($I$3:I239,I239)&gt;1),""Trùng"",if(or(COUNTIFS('Data tổng'!$I:$I,$I239)&gt;1,COUNTIFS('Data tổng'!$H:$H,$H239)&gt;1),""Trùng ""&amp;FILTER('Data tổng'!$B:$B,'Data tổng'!$I:$I=$I239,'Data tổng'!$B:$B&lt;&gt;$B239),""ok""))"),"ok")</f>
        <v>ok</v>
      </c>
      <c r="M1909" s="16" t="s">
        <v>112</v>
      </c>
      <c r="N1909" s="16" t="s">
        <v>7408</v>
      </c>
      <c r="O1909" s="16"/>
      <c r="P1909" s="16"/>
      <c r="Q1909" s="16"/>
      <c r="R1909" s="16"/>
      <c r="T1909" s="16"/>
      <c r="U1909" s="21" t="s">
        <v>7415</v>
      </c>
      <c r="V1909" s="23">
        <v>44602</v>
      </c>
      <c r="W1909" s="24" t="s">
        <v>57</v>
      </c>
      <c r="X1909" s="25"/>
      <c r="Y1909" s="26"/>
      <c r="Z1909" s="26"/>
      <c r="AA1909" s="26"/>
      <c r="AB1909" s="27"/>
      <c r="AC1909" s="27"/>
      <c r="AD1909" s="28"/>
      <c r="AE1909" s="29"/>
      <c r="AF1909" s="29"/>
      <c r="AG1909" s="29"/>
    </row>
    <row r="1910" spans="1:33" ht="26">
      <c r="A1910" s="19">
        <v>44602</v>
      </c>
      <c r="B1910" s="16" t="s">
        <v>6255</v>
      </c>
      <c r="C1910" s="16" t="s">
        <v>155</v>
      </c>
      <c r="D1910" s="16" t="s">
        <v>79</v>
      </c>
      <c r="E1910" s="16" t="s">
        <v>48</v>
      </c>
      <c r="F1910" s="17" t="str">
        <f t="shared" si="63"/>
        <v>Đã nhận được CV</v>
      </c>
      <c r="G1910" s="16" t="s">
        <v>7416</v>
      </c>
      <c r="H1910" s="16" t="s">
        <v>7417</v>
      </c>
      <c r="I1910" s="16" t="s">
        <v>7418</v>
      </c>
      <c r="J1910" s="311" t="s">
        <v>7419</v>
      </c>
      <c r="K1910" s="20" t="s">
        <v>7420</v>
      </c>
      <c r="L1910" s="21" t="str">
        <f ca="1">IFERROR(__xludf.DUMMYFUNCTION("if(or(countifs($H$3:H240,H240)&gt;1, countifs($I$3:I240,I240)&gt;1),""Trùng"",if(or(COUNTIFS('Data tổng'!$I:$I,$I240)&gt;1,COUNTIFS('Data tổng'!$H:$H,$H240)&gt;1),""Trùng ""&amp;FILTER('Data tổng'!$B:$B,'Data tổng'!$I:$I=$I240,'Data tổng'!$B:$B&lt;&gt;$B240),""ok""))"),"ok")</f>
        <v>ok</v>
      </c>
      <c r="M1910" s="16" t="s">
        <v>83</v>
      </c>
      <c r="N1910" s="16" t="s">
        <v>243</v>
      </c>
      <c r="O1910" s="16"/>
      <c r="P1910" s="16"/>
      <c r="Q1910" s="16"/>
      <c r="R1910" s="16"/>
      <c r="T1910" s="16"/>
      <c r="U1910" s="21"/>
      <c r="V1910" s="23"/>
      <c r="W1910" s="24"/>
      <c r="X1910" s="25"/>
      <c r="Y1910" s="26"/>
      <c r="Z1910" s="26"/>
      <c r="AA1910" s="26"/>
      <c r="AB1910" s="27"/>
      <c r="AC1910" s="27"/>
      <c r="AD1910" s="28"/>
      <c r="AE1910" s="29"/>
      <c r="AF1910" s="29"/>
      <c r="AG1910" s="29"/>
    </row>
    <row r="1911" spans="1:33" ht="38.5">
      <c r="A1911" s="19">
        <v>44602</v>
      </c>
      <c r="B1911" s="16" t="s">
        <v>6255</v>
      </c>
      <c r="C1911" s="16" t="s">
        <v>155</v>
      </c>
      <c r="D1911" s="16" t="s">
        <v>79</v>
      </c>
      <c r="E1911" s="16" t="s">
        <v>48</v>
      </c>
      <c r="F1911" s="17" t="str">
        <f t="shared" si="63"/>
        <v>Đã nhận được CV</v>
      </c>
      <c r="G1911" s="16" t="s">
        <v>230</v>
      </c>
      <c r="H1911" s="95" t="s">
        <v>7421</v>
      </c>
      <c r="I1911" s="86" t="s">
        <v>231</v>
      </c>
      <c r="J1911" s="338">
        <v>36332</v>
      </c>
      <c r="K1911" s="20" t="s">
        <v>7422</v>
      </c>
      <c r="L1911" s="21" t="str">
        <f ca="1">IFERROR(__xludf.DUMMYFUNCTION("if(or(countifs($H$3:H241,H241)&gt;1, countifs($I$3:I241,I241)&gt;1),""Trùng"",if(or(COUNTIFS('Data tổng'!$I:$I,$I241)&gt;1,COUNTIFS('Data tổng'!$H:$H,$H241)&gt;1),""Trùng ""&amp;FILTER('Data tổng'!$B:$B,'Data tổng'!$I:$I=$I241,'Data tổng'!$B:$B&lt;&gt;$B241),""ok""))"),"ok")</f>
        <v>ok</v>
      </c>
      <c r="M1911" s="16" t="s">
        <v>83</v>
      </c>
      <c r="N1911" s="16" t="s">
        <v>243</v>
      </c>
      <c r="O1911" s="16"/>
      <c r="P1911" s="16"/>
      <c r="Q1911" s="16"/>
      <c r="R1911" s="16"/>
      <c r="T1911" s="16"/>
      <c r="U1911" s="21" t="s">
        <v>7423</v>
      </c>
      <c r="V1911" s="23"/>
      <c r="W1911" s="24"/>
      <c r="X1911" s="25"/>
      <c r="Y1911" s="26"/>
      <c r="Z1911" s="26"/>
      <c r="AA1911" s="26"/>
      <c r="AB1911" s="27"/>
      <c r="AC1911" s="27"/>
      <c r="AD1911" s="28"/>
      <c r="AE1911" s="29"/>
      <c r="AF1911" s="29"/>
      <c r="AG1911" s="29"/>
    </row>
    <row r="1912" spans="1:33" ht="51">
      <c r="A1912" s="19">
        <v>44602</v>
      </c>
      <c r="B1912" s="16" t="s">
        <v>6255</v>
      </c>
      <c r="C1912" s="16" t="s">
        <v>155</v>
      </c>
      <c r="D1912" s="16" t="s">
        <v>79</v>
      </c>
      <c r="E1912" s="16" t="s">
        <v>48</v>
      </c>
      <c r="F1912" s="17" t="str">
        <f t="shared" si="63"/>
        <v>Đã nhận được CV</v>
      </c>
      <c r="G1912" s="16" t="s">
        <v>7424</v>
      </c>
      <c r="H1912" s="95" t="s">
        <v>7425</v>
      </c>
      <c r="I1912" s="16" t="s">
        <v>7426</v>
      </c>
      <c r="J1912" s="314"/>
      <c r="K1912" s="20" t="s">
        <v>7427</v>
      </c>
      <c r="L1912" s="21" t="str">
        <f ca="1">IFERROR(__xludf.DUMMYFUNCTION("if(or(countifs($H$3:H242,H242)&gt;1, countifs($I$3:I242,I242)&gt;1),""Trùng"",if(or(COUNTIFS('Data tổng'!$I:$I,$I242)&gt;1,COUNTIFS('Data tổng'!$H:$H,$H242)&gt;1),""Trùng ""&amp;FILTER('Data tổng'!$B:$B,'Data tổng'!$I:$I=$I242,'Data tổng'!$B:$B&lt;&gt;$B242),""ok""))"),"ok")</f>
        <v>ok</v>
      </c>
      <c r="M1912" s="16" t="s">
        <v>112</v>
      </c>
      <c r="N1912" s="16" t="s">
        <v>6719</v>
      </c>
      <c r="O1912" s="16"/>
      <c r="P1912" s="16"/>
      <c r="Q1912" s="16"/>
      <c r="R1912" s="16"/>
      <c r="T1912" s="16"/>
      <c r="U1912" s="21" t="s">
        <v>7428</v>
      </c>
      <c r="V1912" s="23"/>
      <c r="W1912" s="24"/>
      <c r="X1912" s="25"/>
      <c r="Y1912" s="26"/>
      <c r="Z1912" s="26"/>
      <c r="AA1912" s="26"/>
      <c r="AB1912" s="27"/>
      <c r="AC1912" s="27"/>
      <c r="AD1912" s="28"/>
      <c r="AE1912" s="29"/>
      <c r="AF1912" s="29"/>
      <c r="AG1912" s="29"/>
    </row>
    <row r="1913" spans="1:33" ht="38.5">
      <c r="A1913" s="19">
        <v>44602</v>
      </c>
      <c r="B1913" s="16" t="s">
        <v>6255</v>
      </c>
      <c r="C1913" s="16" t="s">
        <v>155</v>
      </c>
      <c r="D1913" s="16" t="s">
        <v>79</v>
      </c>
      <c r="E1913" s="16" t="s">
        <v>48</v>
      </c>
      <c r="F1913" s="17" t="str">
        <f t="shared" si="63"/>
        <v>Đã nhận được CV</v>
      </c>
      <c r="G1913" s="16" t="s">
        <v>7429</v>
      </c>
      <c r="H1913" s="95" t="s">
        <v>7430</v>
      </c>
      <c r="I1913" s="16" t="s">
        <v>7431</v>
      </c>
      <c r="J1913" s="339" t="s">
        <v>7233</v>
      </c>
      <c r="K1913" s="20" t="s">
        <v>7432</v>
      </c>
      <c r="L1913" s="21" t="str">
        <f ca="1">IFERROR(__xludf.DUMMYFUNCTION("if(or(countifs($H$3:H243,H243)&gt;1, countifs($I$3:I243,I243)&gt;1),""Trùng"",if(or(COUNTIFS('Data tổng'!$I:$I,$I243)&gt;1,COUNTIFS('Data tổng'!$H:$H,$H243)&gt;1),""Trùng ""&amp;FILTER('Data tổng'!$B:$B,'Data tổng'!$I:$I=$I243,'Data tổng'!$B:$B&lt;&gt;$B243),""ok""))"),"ok")</f>
        <v>ok</v>
      </c>
      <c r="M1913" s="16" t="s">
        <v>40</v>
      </c>
      <c r="N1913" s="16"/>
      <c r="O1913" s="16"/>
      <c r="P1913" s="16"/>
      <c r="Q1913" s="16" t="s">
        <v>207</v>
      </c>
      <c r="R1913" s="16"/>
      <c r="T1913" s="16"/>
      <c r="U1913" s="21" t="s">
        <v>7433</v>
      </c>
      <c r="V1913" s="23"/>
      <c r="W1913" s="24"/>
      <c r="X1913" s="25"/>
      <c r="Y1913" s="26"/>
      <c r="Z1913" s="26"/>
      <c r="AA1913" s="26"/>
      <c r="AB1913" s="27"/>
      <c r="AC1913" s="27"/>
      <c r="AD1913" s="28"/>
      <c r="AE1913" s="29"/>
      <c r="AF1913" s="29"/>
      <c r="AG1913" s="29"/>
    </row>
    <row r="1914" spans="1:33" ht="26">
      <c r="A1914" s="19">
        <v>44602</v>
      </c>
      <c r="B1914" s="16" t="s">
        <v>6255</v>
      </c>
      <c r="C1914" s="16" t="s">
        <v>163</v>
      </c>
      <c r="D1914" s="16" t="s">
        <v>79</v>
      </c>
      <c r="E1914" s="16" t="s">
        <v>48</v>
      </c>
      <c r="F1914" s="17" t="str">
        <f t="shared" si="63"/>
        <v>Đã nhận được CV</v>
      </c>
      <c r="G1914" s="16" t="s">
        <v>7434</v>
      </c>
      <c r="H1914" s="95" t="s">
        <v>7435</v>
      </c>
      <c r="I1914" s="16" t="s">
        <v>7436</v>
      </c>
      <c r="J1914" s="314"/>
      <c r="K1914" s="20" t="s">
        <v>7437</v>
      </c>
      <c r="L1914" s="21" t="str">
        <f ca="1">IFERROR(__xludf.DUMMYFUNCTION("if(or(countifs($H$3:H244,H244)&gt;1, countifs($I$3:I244,I244)&gt;1),""Trùng"",if(or(COUNTIFS('Data tổng'!$I:$I,$I244)&gt;1,COUNTIFS('Data tổng'!$H:$H,$H244)&gt;1),""Trùng ""&amp;FILTER('Data tổng'!$B:$B,'Data tổng'!$I:$I=$I244,'Data tổng'!$B:$B&lt;&gt;$B244),""ok""))"),"ok")</f>
        <v>ok</v>
      </c>
      <c r="M1914" s="16" t="s">
        <v>40</v>
      </c>
      <c r="N1914" s="16"/>
      <c r="O1914" s="22"/>
      <c r="P1914" s="16"/>
      <c r="Q1914" s="16" t="s">
        <v>7438</v>
      </c>
      <c r="R1914" s="16"/>
      <c r="T1914" s="16"/>
      <c r="U1914" s="45" t="s">
        <v>7439</v>
      </c>
      <c r="V1914" s="23"/>
      <c r="W1914" s="24"/>
      <c r="X1914" s="25"/>
      <c r="Y1914" s="33"/>
      <c r="Z1914" s="26"/>
      <c r="AA1914" s="26"/>
      <c r="AB1914" s="34"/>
      <c r="AC1914" s="27"/>
      <c r="AD1914" s="28"/>
      <c r="AE1914" s="29"/>
      <c r="AF1914" s="29"/>
      <c r="AG1914" s="35"/>
    </row>
    <row r="1915" spans="1:33" ht="26.5">
      <c r="A1915" s="19">
        <v>44602</v>
      </c>
      <c r="B1915" s="16" t="s">
        <v>6255</v>
      </c>
      <c r="C1915" s="16" t="s">
        <v>155</v>
      </c>
      <c r="D1915" s="16" t="s">
        <v>79</v>
      </c>
      <c r="E1915" s="16" t="s">
        <v>48</v>
      </c>
      <c r="F1915" s="17" t="str">
        <f t="shared" si="63"/>
        <v>Đã onboard</v>
      </c>
      <c r="G1915" s="16" t="s">
        <v>7440</v>
      </c>
      <c r="H1915" s="312" t="s">
        <v>7441</v>
      </c>
      <c r="I1915" s="16" t="s">
        <v>7442</v>
      </c>
      <c r="J1915" s="311" t="s">
        <v>7443</v>
      </c>
      <c r="K1915" s="20" t="s">
        <v>7444</v>
      </c>
      <c r="L1915" s="21" t="str">
        <f ca="1">IFERROR(__xludf.DUMMYFUNCTION("if(or(countifs($H$3:H245,H245)&gt;1, countifs($I$3:I245,I245)&gt;1),""Trùng"",if(or(COUNTIFS('Data tổng'!$I:$I,$I245)&gt;1,COUNTIFS('Data tổng'!$H:$H,$H245)&gt;1),""Trùng ""&amp;FILTER('Data tổng'!$B:$B,'Data tổng'!$I:$I=$I245,'Data tổng'!$B:$B&lt;&gt;$B245),""ok""))"),"ok")</f>
        <v>ok</v>
      </c>
      <c r="M1915" s="16" t="s">
        <v>40</v>
      </c>
      <c r="N1915" s="16" t="s">
        <v>243</v>
      </c>
      <c r="O1915" s="16"/>
      <c r="P1915" s="16"/>
      <c r="Q1915" s="16" t="s">
        <v>44</v>
      </c>
      <c r="R1915" s="16"/>
      <c r="T1915" s="16"/>
      <c r="U1915" s="21"/>
      <c r="V1915" s="23">
        <v>44602</v>
      </c>
      <c r="W1915" s="24" t="s">
        <v>57</v>
      </c>
      <c r="X1915" s="25">
        <v>44606</v>
      </c>
      <c r="Y1915" s="33">
        <v>0.45833333333333331</v>
      </c>
      <c r="Z1915" s="26" t="s">
        <v>2883</v>
      </c>
      <c r="AA1915" s="26" t="s">
        <v>57</v>
      </c>
      <c r="AB1915" s="316">
        <v>44608</v>
      </c>
      <c r="AC1915" s="27" t="s">
        <v>65</v>
      </c>
      <c r="AD1915" s="28">
        <v>44621</v>
      </c>
      <c r="AE1915" s="29" t="s">
        <v>65</v>
      </c>
      <c r="AF1915" s="29" t="s">
        <v>1746</v>
      </c>
      <c r="AG1915" s="35">
        <v>15000000</v>
      </c>
    </row>
    <row r="1916" spans="1:33" ht="26">
      <c r="A1916" s="333">
        <v>44602</v>
      </c>
      <c r="B1916" s="325" t="s">
        <v>6255</v>
      </c>
      <c r="C1916" s="325" t="s">
        <v>78</v>
      </c>
      <c r="D1916" s="325" t="s">
        <v>417</v>
      </c>
      <c r="E1916" s="325" t="s">
        <v>48</v>
      </c>
      <c r="F1916" s="326" t="str">
        <f t="shared" si="63"/>
        <v>Từ chối offer</v>
      </c>
      <c r="G1916" s="325" t="s">
        <v>7445</v>
      </c>
      <c r="H1916" s="336" t="s">
        <v>7446</v>
      </c>
      <c r="I1916" s="325" t="s">
        <v>7447</v>
      </c>
      <c r="J1916" s="328" t="s">
        <v>6402</v>
      </c>
      <c r="K1916" s="329" t="s">
        <v>7448</v>
      </c>
      <c r="L1916" s="326" t="str">
        <f ca="1">IFERROR(__xludf.DUMMYFUNCTION("if(or(countifs($H$3:H246,H246)&gt;1, countifs($I$3:I246,I246)&gt;1),""Trùng"",if(or(COUNTIFS('Data tổng'!$I:$I,$I246)&gt;1,COUNTIFS('Data tổng'!$H:$H,$H246)&gt;1),""Trùng ""&amp;FILTER('Data tổng'!$B:$B,'Data tổng'!$I:$I=$I246,'Data tổng'!$B:$B&lt;&gt;$B246),""ok""))"),"ok")</f>
        <v>ok</v>
      </c>
      <c r="M1916" s="325" t="s">
        <v>149</v>
      </c>
      <c r="N1916" s="325" t="s">
        <v>150</v>
      </c>
      <c r="O1916" s="325"/>
      <c r="P1916" s="325"/>
      <c r="Q1916" s="325"/>
      <c r="R1916" s="325"/>
      <c r="S1916" s="325"/>
      <c r="T1916" s="325"/>
      <c r="U1916" s="326"/>
      <c r="V1916" s="330">
        <v>44602</v>
      </c>
      <c r="W1916" s="325" t="s">
        <v>57</v>
      </c>
      <c r="X1916" s="333"/>
      <c r="Y1916" s="332"/>
      <c r="Z1916" s="325"/>
      <c r="AA1916" s="325" t="s">
        <v>57</v>
      </c>
      <c r="AB1916" s="340">
        <v>44611</v>
      </c>
      <c r="AC1916" s="325" t="s">
        <v>128</v>
      </c>
      <c r="AD1916" s="333"/>
      <c r="AE1916" s="325"/>
      <c r="AF1916" s="325"/>
      <c r="AG1916" s="334">
        <v>25000000</v>
      </c>
    </row>
    <row r="1917" spans="1:33" ht="38.5">
      <c r="A1917" s="19">
        <v>44602</v>
      </c>
      <c r="B1917" s="16" t="s">
        <v>6255</v>
      </c>
      <c r="C1917" s="16" t="s">
        <v>78</v>
      </c>
      <c r="D1917" s="16" t="s">
        <v>79</v>
      </c>
      <c r="E1917" s="16" t="s">
        <v>48</v>
      </c>
      <c r="F1917" s="17" t="str">
        <f t="shared" si="63"/>
        <v>Fail Phỏng vấn</v>
      </c>
      <c r="G1917" s="16" t="s">
        <v>7449</v>
      </c>
      <c r="H1917" s="95" t="s">
        <v>7450</v>
      </c>
      <c r="I1917" s="30" t="s">
        <v>7451</v>
      </c>
      <c r="J1917" s="311" t="s">
        <v>7452</v>
      </c>
      <c r="K1917" s="20" t="s">
        <v>7453</v>
      </c>
      <c r="L1917" s="21" t="str">
        <f ca="1">IFERROR(__xludf.DUMMYFUNCTION("if(or(countifs($H$3:H247,H247)&gt;1, countifs($I$3:I247,I247)&gt;1),""Trùng"",if(or(COUNTIFS('Data tổng'!$I:$I,$I247)&gt;1,COUNTIFS('Data tổng'!$H:$H,$H247)&gt;1),""Trùng ""&amp;FILTER('Data tổng'!$B:$B,'Data tổng'!$I:$I=$I247,'Data tổng'!$B:$B&lt;&gt;$B247),""ok""))"),"ok")</f>
        <v>ok</v>
      </c>
      <c r="M1917" s="16" t="s">
        <v>83</v>
      </c>
      <c r="N1917" s="16" t="s">
        <v>243</v>
      </c>
      <c r="O1917" s="16"/>
      <c r="P1917" s="16"/>
      <c r="Q1917" s="16"/>
      <c r="R1917" s="16"/>
      <c r="T1917" s="16"/>
      <c r="U1917" s="21"/>
      <c r="V1917" s="23">
        <v>44602</v>
      </c>
      <c r="W1917" s="24" t="s">
        <v>57</v>
      </c>
      <c r="X1917" s="25">
        <v>44610</v>
      </c>
      <c r="Y1917" s="33">
        <v>0.625</v>
      </c>
      <c r="Z1917" s="26" t="s">
        <v>7454</v>
      </c>
      <c r="AA1917" s="26" t="s">
        <v>47</v>
      </c>
      <c r="AB1917" s="27"/>
      <c r="AC1917" s="27"/>
      <c r="AD1917" s="28"/>
      <c r="AE1917" s="29"/>
      <c r="AF1917" s="29"/>
      <c r="AG1917" s="29"/>
    </row>
    <row r="1918" spans="1:33" ht="38.5">
      <c r="A1918" s="19">
        <v>44603</v>
      </c>
      <c r="B1918" s="16" t="s">
        <v>6255</v>
      </c>
      <c r="C1918" s="16" t="s">
        <v>155</v>
      </c>
      <c r="D1918" s="16" t="s">
        <v>457</v>
      </c>
      <c r="E1918" s="16" t="s">
        <v>48</v>
      </c>
      <c r="F1918" s="17" t="str">
        <f t="shared" si="63"/>
        <v>Fail Phỏng vấn</v>
      </c>
      <c r="G1918" s="82" t="s">
        <v>7455</v>
      </c>
      <c r="H1918" s="208">
        <v>967670265</v>
      </c>
      <c r="I1918" s="16" t="s">
        <v>7456</v>
      </c>
      <c r="J1918" s="341" t="s">
        <v>7457</v>
      </c>
      <c r="K1918" s="20" t="s">
        <v>7458</v>
      </c>
      <c r="L1918" s="21" t="str">
        <f ca="1">IFERROR(__xludf.DUMMYFUNCTION("if(or(countifs($H$3:H248,H248)&gt;1, countifs($I$3:I248,I248)&gt;1),""Trùng"",if(or(COUNTIFS('Data tổng'!$I:$I,$I248)&gt;1,COUNTIFS('Data tổng'!$H:$H,$H248)&gt;1),""Trùng ""&amp;FILTER('Data tổng'!$B:$B,'Data tổng'!$I:$I=$I248,'Data tổng'!$B:$B&lt;&gt;$B248),""ok""))"),"ok")</f>
        <v>ok</v>
      </c>
      <c r="M1918" s="16" t="s">
        <v>83</v>
      </c>
      <c r="N1918" s="16" t="s">
        <v>84</v>
      </c>
      <c r="O1918" s="16"/>
      <c r="P1918" s="16"/>
      <c r="Q1918" s="16" t="s">
        <v>7459</v>
      </c>
      <c r="R1918" s="16" t="s">
        <v>70</v>
      </c>
      <c r="T1918" s="16"/>
      <c r="U1918" s="21"/>
      <c r="V1918" s="23">
        <v>44604</v>
      </c>
      <c r="W1918" s="24" t="s">
        <v>57</v>
      </c>
      <c r="X1918" s="25">
        <v>44606</v>
      </c>
      <c r="Y1918" s="33">
        <v>0.70833333333333337</v>
      </c>
      <c r="Z1918" s="26" t="s">
        <v>7460</v>
      </c>
      <c r="AA1918" s="26" t="s">
        <v>47</v>
      </c>
      <c r="AB1918" s="27"/>
      <c r="AC1918" s="27"/>
      <c r="AD1918" s="28"/>
      <c r="AE1918" s="29"/>
      <c r="AF1918" s="29"/>
      <c r="AG1918" s="29"/>
    </row>
    <row r="1919" spans="1:33" ht="26">
      <c r="A1919" s="19">
        <v>44603</v>
      </c>
      <c r="B1919" s="16" t="s">
        <v>6255</v>
      </c>
      <c r="C1919" s="16" t="s">
        <v>155</v>
      </c>
      <c r="D1919" s="16" t="s">
        <v>79</v>
      </c>
      <c r="E1919" s="16" t="s">
        <v>48</v>
      </c>
      <c r="F1919" s="17" t="str">
        <f t="shared" si="63"/>
        <v>Đã nhận được CV</v>
      </c>
      <c r="G1919" s="82" t="s">
        <v>7461</v>
      </c>
      <c r="H1919" s="95" t="s">
        <v>7462</v>
      </c>
      <c r="I1919" s="16" t="s">
        <v>7463</v>
      </c>
      <c r="J1919" s="342" t="s">
        <v>7462</v>
      </c>
      <c r="K1919" s="20" t="s">
        <v>7464</v>
      </c>
      <c r="L1919" s="21" t="str">
        <f ca="1">IFERROR(__xludf.DUMMYFUNCTION("if(or(countifs($H$3:H249,H249)&gt;1, countifs($I$3:I249,I249)&gt;1),""Trùng"",if(or(COUNTIFS('Data tổng'!$I:$I,$I249)&gt;1,COUNTIFS('Data tổng'!$H:$H,$H249)&gt;1),""Trùng ""&amp;FILTER('Data tổng'!$B:$B,'Data tổng'!$I:$I=$I249,'Data tổng'!$B:$B&lt;&gt;$B249),""ok""))"),"ok")</f>
        <v>ok</v>
      </c>
      <c r="M1919" s="16" t="s">
        <v>40</v>
      </c>
      <c r="N1919" s="16"/>
      <c r="O1919" s="16"/>
      <c r="P1919" s="16"/>
      <c r="Q1919" s="82" t="s">
        <v>44</v>
      </c>
      <c r="R1919" s="16"/>
      <c r="T1919" s="16"/>
      <c r="U1919" s="21"/>
      <c r="V1919" s="23"/>
      <c r="W1919" s="24"/>
      <c r="X1919" s="25"/>
      <c r="Y1919" s="33"/>
      <c r="Z1919" s="26"/>
      <c r="AA1919" s="26"/>
      <c r="AB1919" s="34"/>
      <c r="AC1919" s="27"/>
      <c r="AD1919" s="28"/>
      <c r="AE1919" s="29"/>
      <c r="AF1919" s="29"/>
      <c r="AG1919" s="29"/>
    </row>
    <row r="1920" spans="1:33" ht="26">
      <c r="A1920" s="19">
        <v>44603</v>
      </c>
      <c r="B1920" s="16" t="s">
        <v>6255</v>
      </c>
      <c r="C1920" s="16" t="s">
        <v>155</v>
      </c>
      <c r="D1920" s="16" t="s">
        <v>417</v>
      </c>
      <c r="E1920" s="16" t="s">
        <v>48</v>
      </c>
      <c r="F1920" s="17" t="str">
        <f t="shared" si="63"/>
        <v>Đã nhận được CV</v>
      </c>
      <c r="G1920" s="82" t="s">
        <v>7465</v>
      </c>
      <c r="H1920" s="95" t="s">
        <v>7466</v>
      </c>
      <c r="I1920" s="16" t="s">
        <v>7467</v>
      </c>
      <c r="J1920" s="342" t="s">
        <v>7468</v>
      </c>
      <c r="K1920" s="20" t="s">
        <v>7469</v>
      </c>
      <c r="L1920" s="21" t="str">
        <f ca="1">IFERROR(__xludf.DUMMYFUNCTION("if(or(countifs($H$3:H250,H250)&gt;1, countifs($I$3:I250,I250)&gt;1),""Trùng"",if(or(COUNTIFS('Data tổng'!$I:$I,$I250)&gt;1,COUNTIFS('Data tổng'!$H:$H,$H250)&gt;1),""Trùng ""&amp;FILTER('Data tổng'!$B:$B,'Data tổng'!$I:$I=$I250,'Data tổng'!$B:$B&lt;&gt;$B250),""ok""))"),"ok")</f>
        <v>ok</v>
      </c>
      <c r="M1920" s="16" t="s">
        <v>40</v>
      </c>
      <c r="N1920" s="16"/>
      <c r="O1920" s="16"/>
      <c r="P1920" s="16"/>
      <c r="Q1920" s="82" t="s">
        <v>44</v>
      </c>
      <c r="R1920" s="16"/>
      <c r="T1920" s="16"/>
      <c r="U1920" s="21"/>
      <c r="V1920" s="23"/>
      <c r="W1920" s="24"/>
      <c r="X1920" s="25"/>
      <c r="Y1920" s="26"/>
      <c r="Z1920" s="26"/>
      <c r="AA1920" s="26"/>
      <c r="AB1920" s="27"/>
      <c r="AC1920" s="27"/>
      <c r="AD1920" s="28"/>
      <c r="AE1920" s="29"/>
      <c r="AF1920" s="29"/>
      <c r="AG1920" s="29"/>
    </row>
    <row r="1921" spans="1:33" ht="26">
      <c r="A1921" s="19">
        <v>44603</v>
      </c>
      <c r="B1921" s="16" t="s">
        <v>6255</v>
      </c>
      <c r="C1921" s="16" t="s">
        <v>155</v>
      </c>
      <c r="D1921" s="16" t="s">
        <v>79</v>
      </c>
      <c r="E1921" s="16" t="s">
        <v>48</v>
      </c>
      <c r="F1921" s="17" t="str">
        <f t="shared" ref="F1921:F1958" si="64">IF(G1921="","",IF(AE1921="Yes", "Đã onboard", IF(AE1921="No", "Không onboard", IF(AC1921="Yes", "Đồng ý offer", IF(AC1921="Consider", "Cân nhắc offer",IF(AC1921="No", "Từ chối offer", IF(AA1921="Pass", "Pass Phỏng vấn", IF(AA1921="Fail", "Fail Phỏng vấn", IF(AA1921="Cancel", "Hủy Phỏng vấn", IF(AA1921="Reject", "Từ chối Phỏng vấn", IF(AA1921="Consider", "Cân nhắc KQ PV", IF(AND(X1921&lt;&gt;"",AA1921="",W1921="Pass"), "Có lịch PV",IF(W1921="Pass","Pass CV",IF(W1921="Fail","Fail CV",IF(W1921="Reject","Từ chối ứng tuyển", IF(W1921="Consider","Cân nhắc CV","Đã nhận được CV"))))))))))))))))</f>
        <v>Đã nhận được CV</v>
      </c>
      <c r="G1921" s="16" t="s">
        <v>5698</v>
      </c>
      <c r="H1921" s="95" t="s">
        <v>7470</v>
      </c>
      <c r="I1921" s="16" t="s">
        <v>7471</v>
      </c>
      <c r="J1921" s="343" t="s">
        <v>7472</v>
      </c>
      <c r="K1921" s="20" t="s">
        <v>7473</v>
      </c>
      <c r="L1921" s="21" t="str">
        <f ca="1">IFERROR(__xludf.DUMMYFUNCTION("if(or(countifs($H$3:H251,H251)&gt;1, countifs($I$3:I251,I251)&gt;1),""Trùng"",if(or(COUNTIFS('Data tổng'!$I:$I,$I251)&gt;1,COUNTIFS('Data tổng'!$H:$H,$H251)&gt;1),""Trùng ""&amp;FILTER('Data tổng'!$B:$B,'Data tổng'!$I:$I=$I251,'Data tổng'!$B:$B&lt;&gt;$B251),""ok""))"),"ok")</f>
        <v>ok</v>
      </c>
      <c r="M1921" s="16" t="s">
        <v>40</v>
      </c>
      <c r="N1921" s="16"/>
      <c r="O1921" s="16"/>
      <c r="P1921" s="16"/>
      <c r="Q1921" s="82" t="s">
        <v>44</v>
      </c>
      <c r="R1921" s="16"/>
      <c r="S1921" s="16"/>
      <c r="T1921" s="16"/>
      <c r="U1921" s="21"/>
      <c r="V1921" s="23"/>
      <c r="W1921" s="24"/>
      <c r="X1921" s="83"/>
      <c r="Y1921" s="33"/>
      <c r="Z1921" s="26"/>
      <c r="AA1921" s="26"/>
      <c r="AB1921" s="27"/>
      <c r="AC1921" s="27"/>
      <c r="AD1921" s="28"/>
      <c r="AE1921" s="29"/>
      <c r="AF1921" s="29"/>
      <c r="AG1921" s="29"/>
    </row>
    <row r="1922" spans="1:33" ht="26">
      <c r="A1922" s="19">
        <v>44603</v>
      </c>
      <c r="B1922" s="16" t="s">
        <v>6255</v>
      </c>
      <c r="C1922" s="16" t="s">
        <v>250</v>
      </c>
      <c r="D1922" s="16" t="s">
        <v>417</v>
      </c>
      <c r="E1922" s="16" t="s">
        <v>48</v>
      </c>
      <c r="F1922" s="17" t="str">
        <f t="shared" si="64"/>
        <v>Đã nhận được CV</v>
      </c>
      <c r="G1922" s="16" t="s">
        <v>7474</v>
      </c>
      <c r="H1922" s="344" t="s">
        <v>7475</v>
      </c>
      <c r="I1922" s="16" t="s">
        <v>7476</v>
      </c>
      <c r="J1922" s="343" t="s">
        <v>7477</v>
      </c>
      <c r="K1922" s="20" t="s">
        <v>7478</v>
      </c>
      <c r="L1922" s="21" t="str">
        <f ca="1">IFERROR(__xludf.DUMMYFUNCTION("if(or(countifs($H$3:H252,H252)&gt;1, countifs($I$3:I252,I252)&gt;1),""Trùng"",if(or(COUNTIFS('Data tổng'!$I:$I,$I252)&gt;1,COUNTIFS('Data tổng'!$H:$H,$H252)&gt;1),""Trùng ""&amp;FILTER('Data tổng'!$B:$B,'Data tổng'!$I:$I=$I252,'Data tổng'!$B:$B&lt;&gt;$B252),""ok""))"),"ok")</f>
        <v>ok</v>
      </c>
      <c r="M1922" s="16" t="s">
        <v>40</v>
      </c>
      <c r="N1922" s="16"/>
      <c r="O1922" s="16"/>
      <c r="P1922" s="16"/>
      <c r="Q1922" s="82"/>
      <c r="R1922" s="16"/>
      <c r="S1922" s="16"/>
      <c r="T1922" s="16"/>
      <c r="U1922" s="21"/>
      <c r="V1922" s="23"/>
      <c r="W1922" s="24"/>
      <c r="X1922" s="83"/>
      <c r="Y1922" s="33"/>
      <c r="Z1922" s="26"/>
      <c r="AA1922" s="26"/>
      <c r="AB1922" s="27"/>
      <c r="AC1922" s="27"/>
      <c r="AD1922" s="28"/>
      <c r="AE1922" s="29"/>
      <c r="AF1922" s="29"/>
      <c r="AG1922" s="29"/>
    </row>
    <row r="1923" spans="1:33" ht="26">
      <c r="A1923" s="19">
        <v>44603</v>
      </c>
      <c r="B1923" s="16" t="s">
        <v>6255</v>
      </c>
      <c r="C1923" s="16" t="s">
        <v>250</v>
      </c>
      <c r="D1923" s="16" t="s">
        <v>79</v>
      </c>
      <c r="E1923" s="16" t="s">
        <v>48</v>
      </c>
      <c r="F1923" s="17" t="str">
        <f t="shared" si="64"/>
        <v>Đã nhận được CV</v>
      </c>
      <c r="G1923" s="16" t="s">
        <v>7479</v>
      </c>
      <c r="H1923" s="345" t="s">
        <v>7480</v>
      </c>
      <c r="I1923" s="16" t="s">
        <v>7481</v>
      </c>
      <c r="J1923" s="343" t="s">
        <v>7482</v>
      </c>
      <c r="K1923" s="20" t="s">
        <v>7483</v>
      </c>
      <c r="L1923" s="21" t="str">
        <f ca="1">IFERROR(__xludf.DUMMYFUNCTION("if(or(countifs($H$3:H253,H253)&gt;1, countifs($I$3:I253,I253)&gt;1),""Trùng"",if(or(COUNTIFS('Data tổng'!$I:$I,$I253)&gt;1,COUNTIFS('Data tổng'!$H:$H,$H253)&gt;1),""Trùng ""&amp;FILTER('Data tổng'!$B:$B,'Data tổng'!$I:$I=$I253,'Data tổng'!$B:$B&lt;&gt;$B253),""ok""))"),"ok")</f>
        <v>ok</v>
      </c>
      <c r="M1923" s="16" t="s">
        <v>40</v>
      </c>
      <c r="N1923" s="16"/>
      <c r="O1923" s="16"/>
      <c r="P1923" s="16"/>
      <c r="Q1923" s="82"/>
      <c r="R1923" s="16"/>
      <c r="S1923" s="16"/>
      <c r="T1923" s="16"/>
      <c r="U1923" s="21"/>
      <c r="V1923" s="23"/>
      <c r="W1923" s="24"/>
      <c r="X1923" s="83"/>
      <c r="Y1923" s="33"/>
      <c r="Z1923" s="26"/>
      <c r="AA1923" s="26"/>
      <c r="AB1923" s="27"/>
      <c r="AC1923" s="27"/>
      <c r="AD1923" s="28"/>
      <c r="AE1923" s="29"/>
      <c r="AF1923" s="29"/>
      <c r="AG1923" s="29"/>
    </row>
    <row r="1924" spans="1:33" ht="38.5">
      <c r="A1924" s="19">
        <v>44606</v>
      </c>
      <c r="B1924" s="16" t="s">
        <v>6255</v>
      </c>
      <c r="C1924" s="16" t="s">
        <v>163</v>
      </c>
      <c r="D1924" s="16" t="s">
        <v>79</v>
      </c>
      <c r="E1924" s="16" t="s">
        <v>48</v>
      </c>
      <c r="F1924" s="17" t="str">
        <f t="shared" si="64"/>
        <v>Đã nhận được CV</v>
      </c>
      <c r="G1924" s="16" t="s">
        <v>7484</v>
      </c>
      <c r="H1924" s="346" t="s">
        <v>7485</v>
      </c>
      <c r="I1924" s="16" t="s">
        <v>7486</v>
      </c>
      <c r="J1924" s="342" t="s">
        <v>7487</v>
      </c>
      <c r="K1924" s="20" t="s">
        <v>7488</v>
      </c>
      <c r="L1924" s="21" t="str">
        <f ca="1">IFERROR(__xludf.DUMMYFUNCTION("if(or(countifs($H$3:H254,H254)&gt;1, countifs($I$3:I254,I254)&gt;1),""Trùng"",if(or(COUNTIFS('Data tổng'!$I:$I,$I254)&gt;1,COUNTIFS('Data tổng'!$H:$H,$H254)&gt;1),""Trùng ""&amp;FILTER('Data tổng'!$B:$B,'Data tổng'!$I:$I=$I254,'Data tổng'!$B:$B&lt;&gt;$B254),""ok""))"),"ok")</f>
        <v>ok</v>
      </c>
      <c r="M1924" s="16" t="s">
        <v>40</v>
      </c>
      <c r="N1924" s="16"/>
      <c r="O1924" s="16"/>
      <c r="P1924" s="16"/>
      <c r="Q1924" s="82" t="s">
        <v>7438</v>
      </c>
      <c r="R1924" s="16"/>
      <c r="T1924" s="16"/>
      <c r="U1924" s="21" t="s">
        <v>7489</v>
      </c>
      <c r="V1924" s="23"/>
      <c r="W1924" s="24"/>
      <c r="X1924" s="25"/>
      <c r="Y1924" s="26"/>
      <c r="Z1924" s="26"/>
      <c r="AA1924" s="26"/>
      <c r="AB1924" s="27"/>
      <c r="AC1924" s="27"/>
      <c r="AD1924" s="28"/>
      <c r="AE1924" s="29"/>
      <c r="AF1924" s="29"/>
      <c r="AG1924" s="29"/>
    </row>
    <row r="1925" spans="1:33" ht="26">
      <c r="A1925" s="19">
        <v>44606</v>
      </c>
      <c r="B1925" s="16" t="s">
        <v>6255</v>
      </c>
      <c r="C1925" s="16" t="s">
        <v>163</v>
      </c>
      <c r="D1925" s="16" t="s">
        <v>79</v>
      </c>
      <c r="E1925" s="16" t="s">
        <v>48</v>
      </c>
      <c r="F1925" s="17" t="str">
        <f t="shared" si="64"/>
        <v>Đã nhận được CV</v>
      </c>
      <c r="G1925" s="16" t="s">
        <v>3667</v>
      </c>
      <c r="H1925" s="95" t="s">
        <v>7490</v>
      </c>
      <c r="I1925" s="16" t="s">
        <v>7491</v>
      </c>
      <c r="J1925" s="347" t="s">
        <v>7492</v>
      </c>
      <c r="K1925" s="20" t="s">
        <v>7493</v>
      </c>
      <c r="L1925" s="21" t="str">
        <f ca="1">IFERROR(__xludf.DUMMYFUNCTION("if(or(countifs($H$3:H255,H255)&gt;1, countifs($I$3:I255,I255)&gt;1),""Trùng"",if(or(COUNTIFS('Data tổng'!$I:$I,$I255)&gt;1,COUNTIFS('Data tổng'!$H:$H,$H255)&gt;1),""Trùng ""&amp;FILTER('Data tổng'!$B:$B,'Data tổng'!$I:$I=$I255,'Data tổng'!$B:$B&lt;&gt;$B255),""ok""))"),"ok")</f>
        <v>ok</v>
      </c>
      <c r="M1925" s="16" t="s">
        <v>40</v>
      </c>
      <c r="N1925" s="16"/>
      <c r="O1925" s="16"/>
      <c r="P1925" s="16"/>
      <c r="Q1925" s="82" t="s">
        <v>7438</v>
      </c>
      <c r="R1925" s="16"/>
      <c r="T1925" s="16"/>
      <c r="U1925" s="21"/>
      <c r="V1925" s="23"/>
      <c r="W1925" s="24"/>
      <c r="X1925" s="25"/>
      <c r="Y1925" s="26"/>
      <c r="Z1925" s="26"/>
      <c r="AA1925" s="26"/>
      <c r="AB1925" s="27"/>
      <c r="AC1925" s="27"/>
      <c r="AD1925" s="28"/>
      <c r="AE1925" s="29"/>
      <c r="AF1925" s="29"/>
      <c r="AG1925" s="29"/>
    </row>
    <row r="1926" spans="1:33" ht="26">
      <c r="A1926" s="19">
        <v>44606</v>
      </c>
      <c r="B1926" s="16" t="s">
        <v>6255</v>
      </c>
      <c r="C1926" s="16" t="s">
        <v>155</v>
      </c>
      <c r="D1926" s="16" t="s">
        <v>417</v>
      </c>
      <c r="E1926" s="16" t="s">
        <v>48</v>
      </c>
      <c r="F1926" s="17" t="str">
        <f t="shared" si="64"/>
        <v>Đã nhận được CV</v>
      </c>
      <c r="G1926" s="82" t="s">
        <v>7494</v>
      </c>
      <c r="H1926" s="95" t="s">
        <v>7495</v>
      </c>
      <c r="I1926" s="16" t="s">
        <v>7496</v>
      </c>
      <c r="J1926" s="341"/>
      <c r="K1926" s="20" t="s">
        <v>7497</v>
      </c>
      <c r="L1926" s="21" t="str">
        <f ca="1">IFERROR(__xludf.DUMMYFUNCTION("if(or(countifs($H$3:H256,H256)&gt;1, countifs($I$3:I256,I256)&gt;1),""Trùng"",if(or(COUNTIFS('Data tổng'!$I:$I,$I256)&gt;1,COUNTIFS('Data tổng'!$H:$H,$H256)&gt;1),""Trùng ""&amp;FILTER('Data tổng'!$B:$B,'Data tổng'!$I:$I=$I256,'Data tổng'!$B:$B&lt;&gt;$B256),""ok""))"),"ok")</f>
        <v>ok</v>
      </c>
      <c r="M1926" s="16" t="s">
        <v>40</v>
      </c>
      <c r="N1926" s="16"/>
      <c r="O1926" s="16"/>
      <c r="P1926" s="16"/>
      <c r="Q1926" s="82" t="s">
        <v>44</v>
      </c>
      <c r="R1926" s="16"/>
      <c r="T1926" s="16"/>
      <c r="U1926" s="21"/>
      <c r="V1926" s="23"/>
      <c r="W1926" s="24"/>
      <c r="X1926" s="25"/>
      <c r="Y1926" s="26"/>
      <c r="Z1926" s="26"/>
      <c r="AA1926" s="26"/>
      <c r="AB1926" s="27"/>
      <c r="AC1926" s="27"/>
      <c r="AD1926" s="28"/>
      <c r="AE1926" s="29"/>
      <c r="AF1926" s="29"/>
      <c r="AG1926" s="29"/>
    </row>
    <row r="1927" spans="1:33" ht="63.5">
      <c r="A1927" s="19">
        <v>44606</v>
      </c>
      <c r="B1927" s="16" t="s">
        <v>6255</v>
      </c>
      <c r="C1927" s="16" t="s">
        <v>163</v>
      </c>
      <c r="D1927" s="16" t="s">
        <v>79</v>
      </c>
      <c r="E1927" s="16" t="s">
        <v>48</v>
      </c>
      <c r="F1927" s="17" t="str">
        <f t="shared" si="64"/>
        <v>Đã nhận được CV</v>
      </c>
      <c r="G1927" s="16" t="s">
        <v>7498</v>
      </c>
      <c r="H1927" s="95" t="s">
        <v>7499</v>
      </c>
      <c r="I1927" s="16" t="s">
        <v>7500</v>
      </c>
      <c r="J1927" s="347" t="s">
        <v>7501</v>
      </c>
      <c r="K1927" s="20" t="s">
        <v>7502</v>
      </c>
      <c r="L1927" s="21" t="str">
        <f ca="1">IFERROR(__xludf.DUMMYFUNCTION("if(or(countifs($H$3:H257,H257)&gt;1, countifs($I$3:I257,I257)&gt;1),""Trùng"",if(or(COUNTIFS('Data tổng'!$I:$I,$I257)&gt;1,COUNTIFS('Data tổng'!$H:$H,$H257)&gt;1),""Trùng ""&amp;FILTER('Data tổng'!$B:$B,'Data tổng'!$I:$I=$I257,'Data tổng'!$B:$B&lt;&gt;$B257),""ok""))"),"ok")</f>
        <v>ok</v>
      </c>
      <c r="M1927" s="16" t="s">
        <v>83</v>
      </c>
      <c r="N1927" s="16" t="s">
        <v>243</v>
      </c>
      <c r="O1927" s="16"/>
      <c r="P1927" s="16"/>
      <c r="Q1927" s="82"/>
      <c r="R1927" s="16"/>
      <c r="T1927" s="16"/>
      <c r="U1927" s="21" t="s">
        <v>7503</v>
      </c>
      <c r="V1927" s="23"/>
      <c r="W1927" s="24"/>
      <c r="X1927" s="25"/>
      <c r="Y1927" s="26"/>
      <c r="Z1927" s="26"/>
      <c r="AA1927" s="26"/>
      <c r="AB1927" s="27"/>
      <c r="AC1927" s="27"/>
      <c r="AD1927" s="28"/>
      <c r="AE1927" s="29"/>
      <c r="AF1927" s="29"/>
      <c r="AG1927" s="29"/>
    </row>
    <row r="1928" spans="1:33" ht="101">
      <c r="A1928" s="19">
        <v>44606</v>
      </c>
      <c r="B1928" s="16" t="s">
        <v>6255</v>
      </c>
      <c r="C1928" s="16" t="s">
        <v>163</v>
      </c>
      <c r="D1928" s="16" t="s">
        <v>79</v>
      </c>
      <c r="E1928" s="16" t="s">
        <v>48</v>
      </c>
      <c r="F1928" s="17" t="str">
        <f t="shared" si="64"/>
        <v>Fail CV</v>
      </c>
      <c r="G1928" s="16" t="s">
        <v>7504</v>
      </c>
      <c r="H1928" s="208">
        <v>326591050</v>
      </c>
      <c r="I1928" s="16" t="s">
        <v>7505</v>
      </c>
      <c r="J1928" s="347" t="s">
        <v>7506</v>
      </c>
      <c r="K1928" s="20" t="s">
        <v>7507</v>
      </c>
      <c r="L1928" s="21" t="str">
        <f ca="1">IFERROR(__xludf.DUMMYFUNCTION("if(or(countifs($H$3:H258,H258)&gt;1, countifs($I$3:I258,I258)&gt;1),""Trùng"",if(or(COUNTIFS('Data tổng'!$I:$I,$I258)&gt;1,COUNTIFS('Data tổng'!$H:$H,$H258)&gt;1),""Trùng ""&amp;FILTER('Data tổng'!$B:$B,'Data tổng'!$I:$I=$I258,'Data tổng'!$B:$B&lt;&gt;$B258),""ok""))"),"ok")</f>
        <v>ok</v>
      </c>
      <c r="M1928" s="16" t="s">
        <v>83</v>
      </c>
      <c r="N1928" s="16" t="s">
        <v>243</v>
      </c>
      <c r="O1928" s="16"/>
      <c r="P1928" s="16"/>
      <c r="Q1928" s="82" t="s">
        <v>44</v>
      </c>
      <c r="R1928" s="16"/>
      <c r="T1928" s="16"/>
      <c r="U1928" s="21" t="s">
        <v>7508</v>
      </c>
      <c r="V1928" s="23">
        <v>44607</v>
      </c>
      <c r="W1928" s="24" t="s">
        <v>47</v>
      </c>
      <c r="X1928" s="25"/>
      <c r="Y1928" s="26"/>
      <c r="Z1928" s="26"/>
      <c r="AA1928" s="26"/>
      <c r="AB1928" s="27"/>
      <c r="AC1928" s="27"/>
      <c r="AD1928" s="28"/>
      <c r="AE1928" s="29"/>
      <c r="AF1928" s="29"/>
      <c r="AG1928" s="29"/>
    </row>
    <row r="1929" spans="1:33" ht="251">
      <c r="A1929" s="19">
        <v>44606</v>
      </c>
      <c r="B1929" s="16" t="s">
        <v>6255</v>
      </c>
      <c r="C1929" s="16" t="s">
        <v>155</v>
      </c>
      <c r="D1929" s="16" t="s">
        <v>417</v>
      </c>
      <c r="E1929" s="16" t="s">
        <v>48</v>
      </c>
      <c r="F1929" s="17" t="str">
        <f t="shared" si="64"/>
        <v>Đã onboard</v>
      </c>
      <c r="G1929" s="16" t="s">
        <v>169</v>
      </c>
      <c r="H1929" s="312" t="s">
        <v>7509</v>
      </c>
      <c r="I1929" s="16" t="s">
        <v>7510</v>
      </c>
      <c r="J1929" s="311" t="s">
        <v>7511</v>
      </c>
      <c r="K1929" s="20" t="s">
        <v>7512</v>
      </c>
      <c r="L1929" s="21" t="str">
        <f ca="1">IFERROR(__xludf.DUMMYFUNCTION("if(or(countifs($H$3:H259,H259)&gt;1, countifs($I$3:I259,I259)&gt;1),""Trùng"",if(or(COUNTIFS('Data tổng'!$I:$I,$I259)&gt;1,COUNTIFS('Data tổng'!$H:$H,$H259)&gt;1),""Trùng ""&amp;FILTER('Data tổng'!$B:$B,'Data tổng'!$I:$I=$I259,'Data tổng'!$B:$B&lt;&gt;$B259),""ok""))"),"ok")</f>
        <v>ok</v>
      </c>
      <c r="M1929" s="16" t="s">
        <v>83</v>
      </c>
      <c r="N1929" s="16" t="s">
        <v>243</v>
      </c>
      <c r="O1929" s="16"/>
      <c r="P1929" s="16"/>
      <c r="Q1929" s="16" t="s">
        <v>44</v>
      </c>
      <c r="R1929" s="16"/>
      <c r="T1929" s="16"/>
      <c r="U1929" s="21" t="s">
        <v>7513</v>
      </c>
      <c r="V1929" s="23">
        <v>44608</v>
      </c>
      <c r="W1929" s="24" t="s">
        <v>57</v>
      </c>
      <c r="X1929" s="25">
        <v>44610</v>
      </c>
      <c r="Y1929" s="33">
        <v>0.57291666666666663</v>
      </c>
      <c r="Z1929" s="26" t="s">
        <v>2883</v>
      </c>
      <c r="AA1929" s="26" t="s">
        <v>57</v>
      </c>
      <c r="AB1929" s="316">
        <v>44644</v>
      </c>
      <c r="AC1929" s="27" t="s">
        <v>65</v>
      </c>
      <c r="AD1929" s="28">
        <v>44655</v>
      </c>
      <c r="AE1929" s="29" t="s">
        <v>65</v>
      </c>
      <c r="AF1929" s="29" t="s">
        <v>1008</v>
      </c>
      <c r="AG1929" s="35">
        <v>24000000</v>
      </c>
    </row>
    <row r="1930" spans="1:33" ht="38.5">
      <c r="A1930" s="19">
        <v>44606</v>
      </c>
      <c r="B1930" s="16" t="s">
        <v>6255</v>
      </c>
      <c r="C1930" s="16" t="s">
        <v>145</v>
      </c>
      <c r="D1930" s="16" t="s">
        <v>79</v>
      </c>
      <c r="E1930" s="16" t="s">
        <v>48</v>
      </c>
      <c r="F1930" s="17" t="str">
        <f t="shared" si="64"/>
        <v>Fail Phỏng vấn</v>
      </c>
      <c r="G1930" s="82" t="s">
        <v>2383</v>
      </c>
      <c r="H1930" s="95" t="s">
        <v>7514</v>
      </c>
      <c r="I1930" s="16" t="s">
        <v>7515</v>
      </c>
      <c r="J1930" s="19"/>
      <c r="K1930" s="20" t="s">
        <v>7516</v>
      </c>
      <c r="L1930" s="21" t="str">
        <f ca="1">IFERROR(__xludf.DUMMYFUNCTION("if(or(countifs($H$3:H260,H260)&gt;1, countifs($I$3:I260,I260)&gt;1),""Trùng"",if(or(COUNTIFS('Data tổng'!$I:$I,$I260)&gt;1,COUNTIFS('Data tổng'!$H:$H,$H260)&gt;1),""Trùng ""&amp;FILTER('Data tổng'!$B:$B,'Data tổng'!$I:$I=$I260,'Data tổng'!$B:$B&lt;&gt;$B260),""ok""))"),"ok")</f>
        <v>ok</v>
      </c>
      <c r="M1930" s="16" t="s">
        <v>83</v>
      </c>
      <c r="N1930" s="16" t="s">
        <v>84</v>
      </c>
      <c r="O1930" s="16"/>
      <c r="P1930" s="16"/>
      <c r="Q1930" s="16" t="s">
        <v>3900</v>
      </c>
      <c r="R1930" s="16"/>
      <c r="T1930" s="16"/>
      <c r="U1930" s="21"/>
      <c r="V1930" s="23">
        <v>44608</v>
      </c>
      <c r="W1930" s="24" t="s">
        <v>57</v>
      </c>
      <c r="X1930" s="25">
        <v>44610</v>
      </c>
      <c r="Y1930" s="33">
        <v>0.70833333333333337</v>
      </c>
      <c r="Z1930" s="26" t="s">
        <v>7517</v>
      </c>
      <c r="AA1930" s="26" t="s">
        <v>47</v>
      </c>
      <c r="AB1930" s="27"/>
      <c r="AC1930" s="27"/>
      <c r="AD1930" s="28"/>
      <c r="AE1930" s="29"/>
      <c r="AF1930" s="29"/>
      <c r="AG1930" s="29"/>
    </row>
    <row r="1931" spans="1:33" ht="38.5">
      <c r="A1931" s="19">
        <v>44606</v>
      </c>
      <c r="B1931" s="16" t="s">
        <v>6255</v>
      </c>
      <c r="C1931" s="16" t="s">
        <v>145</v>
      </c>
      <c r="D1931" s="16" t="s">
        <v>417</v>
      </c>
      <c r="E1931" s="16" t="s">
        <v>48</v>
      </c>
      <c r="F1931" s="17" t="str">
        <f t="shared" si="64"/>
        <v>Fail Phỏng vấn</v>
      </c>
      <c r="G1931" s="82" t="s">
        <v>7518</v>
      </c>
      <c r="H1931" s="86"/>
      <c r="I1931" s="16" t="s">
        <v>7519</v>
      </c>
      <c r="J1931" s="347" t="s">
        <v>7520</v>
      </c>
      <c r="K1931" s="20" t="s">
        <v>7521</v>
      </c>
      <c r="L1931" s="21" t="str">
        <f ca="1">IFERROR(__xludf.DUMMYFUNCTION("if(or(countifs($H$3:H261,H261)&gt;1, countifs($I$3:I261,I261)&gt;1),""Trùng"",if(or(COUNTIFS('Data tổng'!$I:$I,$I261)&gt;1,COUNTIFS('Data tổng'!$H:$H,$H261)&gt;1),""Trùng ""&amp;FILTER('Data tổng'!$B:$B,'Data tổng'!$I:$I=$I261,'Data tổng'!$B:$B&lt;&gt;$B261),""ok""))"),"ok")</f>
        <v>ok</v>
      </c>
      <c r="M1931" s="16" t="s">
        <v>83</v>
      </c>
      <c r="N1931" s="16" t="s">
        <v>84</v>
      </c>
      <c r="O1931" s="16"/>
      <c r="P1931" s="16"/>
      <c r="Q1931" s="16" t="s">
        <v>70</v>
      </c>
      <c r="R1931" s="16"/>
      <c r="T1931" s="16"/>
      <c r="U1931" s="21"/>
      <c r="V1931" s="23">
        <v>44607</v>
      </c>
      <c r="W1931" s="24" t="s">
        <v>57</v>
      </c>
      <c r="X1931" s="25">
        <v>44610</v>
      </c>
      <c r="Y1931" s="33">
        <v>0.72916666666666663</v>
      </c>
      <c r="Z1931" s="26" t="s">
        <v>7522</v>
      </c>
      <c r="AA1931" s="26" t="s">
        <v>47</v>
      </c>
      <c r="AB1931" s="27"/>
      <c r="AC1931" s="27"/>
      <c r="AD1931" s="28"/>
      <c r="AE1931" s="29"/>
      <c r="AF1931" s="29"/>
      <c r="AG1931" s="29"/>
    </row>
    <row r="1932" spans="1:33" ht="76">
      <c r="A1932" s="333">
        <v>44606</v>
      </c>
      <c r="B1932" s="325" t="s">
        <v>6255</v>
      </c>
      <c r="C1932" s="325" t="s">
        <v>145</v>
      </c>
      <c r="D1932" s="325" t="s">
        <v>417</v>
      </c>
      <c r="E1932" s="325" t="s">
        <v>48</v>
      </c>
      <c r="F1932" s="326" t="str">
        <f t="shared" si="64"/>
        <v>Không onboard</v>
      </c>
      <c r="G1932" s="325" t="s">
        <v>7523</v>
      </c>
      <c r="H1932" s="336" t="s">
        <v>7524</v>
      </c>
      <c r="I1932" s="325" t="s">
        <v>7525</v>
      </c>
      <c r="J1932" s="348" t="s">
        <v>7526</v>
      </c>
      <c r="K1932" s="329" t="s">
        <v>7527</v>
      </c>
      <c r="L1932" s="326" t="str">
        <f ca="1">IFERROR(__xludf.DUMMYFUNCTION("if(or(countifs($H$3:H262,H262)&gt;1, countifs($I$3:I262,I262)&gt;1),""Trùng"",if(or(COUNTIFS('Data tổng'!$I:$I,$I262)&gt;1,COUNTIFS('Data tổng'!$H:$H,$H262)&gt;1),""Trùng ""&amp;FILTER('Data tổng'!$B:$B,'Data tổng'!$I:$I=$I262,'Data tổng'!$B:$B&lt;&gt;$B262),""ok""))"),"ok")</f>
        <v>ok</v>
      </c>
      <c r="M1932" s="325" t="s">
        <v>83</v>
      </c>
      <c r="N1932" s="325" t="s">
        <v>84</v>
      </c>
      <c r="O1932" s="325"/>
      <c r="P1932" s="325"/>
      <c r="Q1932" s="325" t="s">
        <v>3900</v>
      </c>
      <c r="R1932" s="325"/>
      <c r="S1932" s="325"/>
      <c r="T1932" s="325"/>
      <c r="U1932" s="326" t="s">
        <v>7528</v>
      </c>
      <c r="V1932" s="330">
        <v>44608</v>
      </c>
      <c r="W1932" s="325" t="s">
        <v>57</v>
      </c>
      <c r="X1932" s="333">
        <v>44610</v>
      </c>
      <c r="Y1932" s="332">
        <v>0.75</v>
      </c>
      <c r="Z1932" s="325" t="s">
        <v>7517</v>
      </c>
      <c r="AA1932" s="325" t="s">
        <v>57</v>
      </c>
      <c r="AB1932" s="325">
        <v>44613</v>
      </c>
      <c r="AC1932" s="325" t="s">
        <v>65</v>
      </c>
      <c r="AD1932" s="333">
        <v>44641</v>
      </c>
      <c r="AE1932" s="325" t="s">
        <v>128</v>
      </c>
      <c r="AF1932" s="325" t="s">
        <v>7529</v>
      </c>
      <c r="AG1932" s="325" t="s">
        <v>7530</v>
      </c>
    </row>
    <row r="1933" spans="1:33" ht="38.5">
      <c r="A1933" s="19">
        <v>44606</v>
      </c>
      <c r="B1933" s="16" t="s">
        <v>6255</v>
      </c>
      <c r="C1933" s="16" t="s">
        <v>145</v>
      </c>
      <c r="D1933" s="16" t="s">
        <v>79</v>
      </c>
      <c r="E1933" s="16" t="s">
        <v>48</v>
      </c>
      <c r="F1933" s="17" t="str">
        <f t="shared" si="64"/>
        <v>Đã nhận được CV</v>
      </c>
      <c r="G1933" s="82" t="s">
        <v>7531</v>
      </c>
      <c r="H1933" s="86">
        <v>84908376416</v>
      </c>
      <c r="I1933" s="16" t="s">
        <v>7532</v>
      </c>
      <c r="J1933" s="347" t="s">
        <v>7533</v>
      </c>
      <c r="K1933" s="20" t="s">
        <v>7534</v>
      </c>
      <c r="L1933" s="21" t="str">
        <f ca="1">IFERROR(__xludf.DUMMYFUNCTION("if(or(countifs($H$3:H263,H263)&gt;1, countifs($I$3:I263,I263)&gt;1),""Trùng"",if(or(COUNTIFS('Data tổng'!$I:$I,$I263)&gt;1,COUNTIFS('Data tổng'!$H:$H,$H263)&gt;1),""Trùng ""&amp;FILTER('Data tổng'!$B:$B,'Data tổng'!$I:$I=$I263,'Data tổng'!$B:$B&lt;&gt;$B263),""ok""))"),"ok")</f>
        <v>ok</v>
      </c>
      <c r="M1933" s="16" t="s">
        <v>83</v>
      </c>
      <c r="N1933" s="16" t="s">
        <v>84</v>
      </c>
      <c r="O1933" s="16"/>
      <c r="P1933" s="16"/>
      <c r="Q1933" s="16" t="s">
        <v>7459</v>
      </c>
      <c r="R1933" s="16"/>
      <c r="T1933" s="16"/>
      <c r="U1933" s="21" t="s">
        <v>7535</v>
      </c>
      <c r="V1933" s="23"/>
      <c r="W1933" s="24"/>
      <c r="X1933" s="25"/>
      <c r="Y1933" s="33"/>
      <c r="Z1933" s="26"/>
      <c r="AA1933" s="26"/>
      <c r="AB1933" s="27"/>
      <c r="AC1933" s="27"/>
      <c r="AD1933" s="28"/>
      <c r="AE1933" s="29"/>
      <c r="AF1933" s="29"/>
      <c r="AG1933" s="29"/>
    </row>
    <row r="1934" spans="1:33" ht="188.5">
      <c r="A1934" s="19">
        <v>44609</v>
      </c>
      <c r="B1934" s="16" t="s">
        <v>6255</v>
      </c>
      <c r="C1934" s="16" t="s">
        <v>145</v>
      </c>
      <c r="D1934" s="16" t="s">
        <v>417</v>
      </c>
      <c r="E1934" s="16" t="s">
        <v>48</v>
      </c>
      <c r="F1934" s="17" t="str">
        <f t="shared" si="64"/>
        <v>Từ chối offer</v>
      </c>
      <c r="G1934" s="82" t="s">
        <v>7536</v>
      </c>
      <c r="H1934" s="95" t="s">
        <v>7537</v>
      </c>
      <c r="I1934" s="16" t="s">
        <v>7538</v>
      </c>
      <c r="J1934" s="347" t="s">
        <v>7539</v>
      </c>
      <c r="K1934" s="20" t="s">
        <v>7540</v>
      </c>
      <c r="L1934" s="21" t="str">
        <f ca="1">IFERROR(__xludf.DUMMYFUNCTION("if(or(countifs($H$3:H264,H264)&gt;1, countifs($I$3:I264,I264)&gt;1),""Trùng"",if(or(COUNTIFS('Data tổng'!$I:$I,$I264)&gt;1,COUNTIFS('Data tổng'!$H:$H,$H264)&gt;1),""Trùng ""&amp;FILTER('Data tổng'!$B:$B,'Data tổng'!$I:$I=$I264,'Data tổng'!$B:$B&lt;&gt;$B264),""ok""))"),"ok")</f>
        <v>ok</v>
      </c>
      <c r="M1934" s="16" t="s">
        <v>83</v>
      </c>
      <c r="N1934" s="16" t="s">
        <v>84</v>
      </c>
      <c r="O1934" s="16"/>
      <c r="P1934" s="16"/>
      <c r="Q1934" s="16" t="s">
        <v>70</v>
      </c>
      <c r="R1934" s="16" t="s">
        <v>3900</v>
      </c>
      <c r="T1934" s="16"/>
      <c r="U1934" s="21" t="s">
        <v>7541</v>
      </c>
      <c r="V1934" s="23">
        <v>44609</v>
      </c>
      <c r="W1934" s="24" t="s">
        <v>57</v>
      </c>
      <c r="X1934" s="25">
        <v>44610</v>
      </c>
      <c r="Y1934" s="33">
        <v>0.45833333333333331</v>
      </c>
      <c r="Z1934" s="26" t="s">
        <v>7542</v>
      </c>
      <c r="AA1934" s="26" t="s">
        <v>57</v>
      </c>
      <c r="AB1934" s="27">
        <v>44613</v>
      </c>
      <c r="AC1934" s="27" t="s">
        <v>128</v>
      </c>
      <c r="AD1934" s="28"/>
      <c r="AE1934" s="29"/>
      <c r="AF1934" s="29"/>
      <c r="AG1934" s="29" t="s">
        <v>7543</v>
      </c>
    </row>
    <row r="1935" spans="1:33" ht="126">
      <c r="A1935" s="19">
        <v>44609</v>
      </c>
      <c r="B1935" s="16" t="s">
        <v>6255</v>
      </c>
      <c r="C1935" s="16" t="s">
        <v>145</v>
      </c>
      <c r="D1935" s="16" t="s">
        <v>79</v>
      </c>
      <c r="E1935" s="16" t="s">
        <v>48</v>
      </c>
      <c r="F1935" s="17" t="str">
        <f t="shared" si="64"/>
        <v>Đã nhận được CV</v>
      </c>
      <c r="G1935" s="82" t="s">
        <v>7544</v>
      </c>
      <c r="H1935" s="95" t="s">
        <v>7545</v>
      </c>
      <c r="I1935" s="16" t="s">
        <v>7546</v>
      </c>
      <c r="J1935" s="347" t="s">
        <v>7547</v>
      </c>
      <c r="K1935" s="20" t="s">
        <v>7548</v>
      </c>
      <c r="L1935" s="21" t="str">
        <f ca="1">IFERROR(__xludf.DUMMYFUNCTION("if(or(countifs($H$3:H265,H265)&gt;1, countifs($I$3:I265,I265)&gt;1),""Trùng"",if(or(COUNTIFS('Data tổng'!$I:$I,$I265)&gt;1,COUNTIFS('Data tổng'!$H:$H,$H265)&gt;1),""Trùng ""&amp;FILTER('Data tổng'!$B:$B,'Data tổng'!$I:$I=$I265,'Data tổng'!$B:$B&lt;&gt;$B265),""ok""))"),"ok")</f>
        <v>ok</v>
      </c>
      <c r="M1935" s="16" t="s">
        <v>40</v>
      </c>
      <c r="N1935" s="16"/>
      <c r="O1935" s="16"/>
      <c r="P1935" s="16"/>
      <c r="Q1935" s="16"/>
      <c r="R1935" s="16"/>
      <c r="T1935" s="16"/>
      <c r="U1935" s="21" t="s">
        <v>7549</v>
      </c>
      <c r="V1935" s="23"/>
      <c r="W1935" s="24"/>
      <c r="X1935" s="25"/>
      <c r="Y1935" s="33"/>
      <c r="Z1935" s="26"/>
      <c r="AA1935" s="26"/>
      <c r="AB1935" s="27"/>
      <c r="AC1935" s="27"/>
      <c r="AD1935" s="28"/>
      <c r="AE1935" s="29"/>
      <c r="AF1935" s="29"/>
      <c r="AG1935" s="29"/>
    </row>
    <row r="1936" spans="1:33" ht="38.5">
      <c r="A1936" s="19">
        <v>44609</v>
      </c>
      <c r="B1936" s="16" t="s">
        <v>6255</v>
      </c>
      <c r="C1936" s="16" t="s">
        <v>145</v>
      </c>
      <c r="D1936" s="16" t="s">
        <v>417</v>
      </c>
      <c r="E1936" s="16" t="s">
        <v>48</v>
      </c>
      <c r="F1936" s="17" t="str">
        <f t="shared" si="64"/>
        <v>Fail Phỏng vấn</v>
      </c>
      <c r="G1936" s="82" t="s">
        <v>7550</v>
      </c>
      <c r="H1936" s="95" t="s">
        <v>7551</v>
      </c>
      <c r="I1936" s="16" t="s">
        <v>7552</v>
      </c>
      <c r="J1936" s="19"/>
      <c r="K1936" s="20" t="s">
        <v>7553</v>
      </c>
      <c r="L1936" s="21" t="str">
        <f ca="1">IFERROR(__xludf.DUMMYFUNCTION("if(or(countifs($H$3:H266,H266)&gt;1, countifs($I$3:I266,I266)&gt;1),""Trùng"",if(or(COUNTIFS('Data tổng'!$I:$I,$I266)&gt;1,COUNTIFS('Data tổng'!$H:$H,$H266)&gt;1),""Trùng ""&amp;FILTER('Data tổng'!$B:$B,'Data tổng'!$I:$I=$I266,'Data tổng'!$B:$B&lt;&gt;$B266),""ok""))"),"ok")</f>
        <v>ok</v>
      </c>
      <c r="M1936" s="16" t="s">
        <v>40</v>
      </c>
      <c r="N1936" s="16"/>
      <c r="O1936" s="16"/>
      <c r="P1936" s="16"/>
      <c r="Q1936" s="16"/>
      <c r="R1936" s="16"/>
      <c r="T1936" s="16"/>
      <c r="U1936" s="21" t="s">
        <v>7554</v>
      </c>
      <c r="V1936" s="23">
        <v>44613</v>
      </c>
      <c r="W1936" s="24" t="s">
        <v>57</v>
      </c>
      <c r="X1936" s="25">
        <v>44615</v>
      </c>
      <c r="Y1936" s="33">
        <v>0.625</v>
      </c>
      <c r="Z1936" s="26" t="s">
        <v>7542</v>
      </c>
      <c r="AA1936" s="26" t="s">
        <v>47</v>
      </c>
      <c r="AB1936" s="27"/>
      <c r="AC1936" s="27"/>
      <c r="AD1936" s="28"/>
      <c r="AE1936" s="29"/>
      <c r="AF1936" s="29"/>
      <c r="AG1936" s="29"/>
    </row>
    <row r="1937" spans="1:33" ht="26">
      <c r="A1937" s="19">
        <v>44609</v>
      </c>
      <c r="B1937" s="16" t="s">
        <v>6255</v>
      </c>
      <c r="C1937" s="16" t="s">
        <v>145</v>
      </c>
      <c r="D1937" s="16" t="s">
        <v>79</v>
      </c>
      <c r="E1937" s="16" t="s">
        <v>48</v>
      </c>
      <c r="F1937" s="17" t="str">
        <f t="shared" si="64"/>
        <v>Đã nhận được CV</v>
      </c>
      <c r="G1937" s="82" t="s">
        <v>7555</v>
      </c>
      <c r="H1937" s="86">
        <v>973972740</v>
      </c>
      <c r="I1937" s="16" t="s">
        <v>7556</v>
      </c>
      <c r="J1937" s="347" t="s">
        <v>7557</v>
      </c>
      <c r="K1937" s="20" t="s">
        <v>7558</v>
      </c>
      <c r="L1937" s="21" t="str">
        <f ca="1">IFERROR(__xludf.DUMMYFUNCTION("if(or(countifs($H$3:H267,H267)&gt;1, countifs($I$3:I267,I267)&gt;1),""Trùng"",if(or(COUNTIFS('Data tổng'!$I:$I,$I267)&gt;1,COUNTIFS('Data tổng'!$H:$H,$H267)&gt;1),""Trùng ""&amp;FILTER('Data tổng'!$B:$B,'Data tổng'!$I:$I=$I267,'Data tổng'!$B:$B&lt;&gt;$B267),""ok""))"),"ok")</f>
        <v>ok</v>
      </c>
      <c r="M1937" s="16" t="s">
        <v>83</v>
      </c>
      <c r="N1937" s="16" t="s">
        <v>84</v>
      </c>
      <c r="O1937" s="16"/>
      <c r="P1937" s="16"/>
      <c r="Q1937" s="16"/>
      <c r="R1937" s="16"/>
      <c r="T1937" s="16"/>
      <c r="U1937" s="21" t="s">
        <v>7559</v>
      </c>
      <c r="V1937" s="23"/>
      <c r="W1937" s="24"/>
      <c r="X1937" s="25"/>
      <c r="Y1937" s="33"/>
      <c r="Z1937" s="26"/>
      <c r="AA1937" s="26"/>
      <c r="AB1937" s="27"/>
      <c r="AC1937" s="27"/>
      <c r="AD1937" s="28"/>
      <c r="AE1937" s="29"/>
      <c r="AF1937" s="29"/>
      <c r="AG1937" s="29"/>
    </row>
    <row r="1938" spans="1:33" ht="88.5">
      <c r="A1938" s="19">
        <v>44609</v>
      </c>
      <c r="B1938" s="16" t="s">
        <v>6255</v>
      </c>
      <c r="C1938" s="16" t="s">
        <v>155</v>
      </c>
      <c r="D1938" s="16" t="s">
        <v>1455</v>
      </c>
      <c r="E1938" s="16" t="s">
        <v>48</v>
      </c>
      <c r="F1938" s="17" t="str">
        <f t="shared" si="64"/>
        <v>Đã onboard</v>
      </c>
      <c r="G1938" s="16" t="s">
        <v>7560</v>
      </c>
      <c r="H1938" s="312" t="s">
        <v>7561</v>
      </c>
      <c r="I1938" s="30" t="s">
        <v>7562</v>
      </c>
      <c r="J1938" s="314"/>
      <c r="K1938" s="20" t="s">
        <v>7563</v>
      </c>
      <c r="L1938" s="21" t="str">
        <f ca="1">IFERROR(__xludf.DUMMYFUNCTION("if(or(countifs($H$3:H268,H268)&gt;1, countifs($I$3:I268,I268)&gt;1),""Trùng"",if(or(COUNTIFS('Data tổng'!$I:$I,$I268)&gt;1,COUNTIFS('Data tổng'!$H:$H,$H268)&gt;1),""Trùng ""&amp;FILTER('Data tổng'!$B:$B,'Data tổng'!$I:$I=$I268,'Data tổng'!$B:$B&lt;&gt;$B268),""ok""))"),"ok")</f>
        <v>ok</v>
      </c>
      <c r="M1938" s="16" t="s">
        <v>112</v>
      </c>
      <c r="N1938" s="16" t="s">
        <v>6719</v>
      </c>
      <c r="O1938" s="16"/>
      <c r="P1938" s="16"/>
      <c r="Q1938" s="16" t="s">
        <v>284</v>
      </c>
      <c r="R1938" s="16" t="s">
        <v>1172</v>
      </c>
      <c r="T1938" s="16"/>
      <c r="U1938" s="21" t="s">
        <v>7564</v>
      </c>
      <c r="V1938" s="23">
        <v>44609</v>
      </c>
      <c r="W1938" s="24" t="s">
        <v>57</v>
      </c>
      <c r="X1938" s="25">
        <v>44614</v>
      </c>
      <c r="Y1938" s="33">
        <v>0.72916666666666663</v>
      </c>
      <c r="Z1938" s="26" t="s">
        <v>7565</v>
      </c>
      <c r="AA1938" s="26" t="s">
        <v>57</v>
      </c>
      <c r="AB1938" s="316">
        <v>44615</v>
      </c>
      <c r="AC1938" s="27" t="s">
        <v>65</v>
      </c>
      <c r="AD1938" s="28">
        <v>44641</v>
      </c>
      <c r="AE1938" s="29" t="s">
        <v>65</v>
      </c>
      <c r="AF1938" s="29" t="s">
        <v>1008</v>
      </c>
      <c r="AG1938" s="35">
        <v>22000000</v>
      </c>
    </row>
    <row r="1939" spans="1:33" ht="26.5">
      <c r="A1939" s="19">
        <v>44610</v>
      </c>
      <c r="B1939" s="16" t="s">
        <v>6255</v>
      </c>
      <c r="C1939" s="16" t="s">
        <v>145</v>
      </c>
      <c r="D1939" s="16" t="s">
        <v>1455</v>
      </c>
      <c r="E1939" s="16" t="s">
        <v>48</v>
      </c>
      <c r="F1939" s="17" t="str">
        <f t="shared" si="64"/>
        <v>Đã onboard</v>
      </c>
      <c r="G1939" s="16" t="s">
        <v>7566</v>
      </c>
      <c r="H1939" s="312" t="s">
        <v>7567</v>
      </c>
      <c r="I1939" s="16" t="s">
        <v>7568</v>
      </c>
      <c r="J1939" s="311" t="s">
        <v>7569</v>
      </c>
      <c r="K1939" s="20" t="s">
        <v>7563</v>
      </c>
      <c r="L1939" s="21" t="str">
        <f ca="1">IFERROR(__xludf.DUMMYFUNCTION("if(or(countifs($H$3:H269,H269)&gt;1, countifs($I$3:I269,I269)&gt;1),""Trùng"",if(or(COUNTIFS('Data tổng'!$I:$I,$I269)&gt;1,COUNTIFS('Data tổng'!$H:$H,$H269)&gt;1),""Trùng ""&amp;FILTER('Data tổng'!$B:$B,'Data tổng'!$I:$I=$I269,'Data tổng'!$B:$B&lt;&gt;$B269),""ok""))"),"ok")</f>
        <v>ok</v>
      </c>
      <c r="M1939" s="16" t="s">
        <v>83</v>
      </c>
      <c r="N1939" s="16" t="s">
        <v>84</v>
      </c>
      <c r="O1939" s="16"/>
      <c r="P1939" s="16"/>
      <c r="Q1939" s="16" t="s">
        <v>3900</v>
      </c>
      <c r="R1939" s="16"/>
      <c r="T1939" s="16"/>
      <c r="U1939" s="21" t="s">
        <v>7570</v>
      </c>
      <c r="V1939" s="23"/>
      <c r="W1939" s="24" t="s">
        <v>57</v>
      </c>
      <c r="X1939" s="25">
        <v>44615</v>
      </c>
      <c r="Y1939" s="33">
        <v>0.41666666666666669</v>
      </c>
      <c r="Z1939" s="26" t="s">
        <v>7517</v>
      </c>
      <c r="AA1939" s="26" t="s">
        <v>57</v>
      </c>
      <c r="AB1939" s="316">
        <v>44616</v>
      </c>
      <c r="AC1939" s="27" t="s">
        <v>65</v>
      </c>
      <c r="AD1939" s="28">
        <v>44627</v>
      </c>
      <c r="AE1939" s="29" t="s">
        <v>65</v>
      </c>
      <c r="AF1939" s="29" t="s">
        <v>7529</v>
      </c>
      <c r="AG1939" s="35">
        <v>17000000</v>
      </c>
    </row>
    <row r="1940" spans="1:33" ht="63.5">
      <c r="A1940" s="19">
        <v>44610</v>
      </c>
      <c r="B1940" s="16" t="s">
        <v>6255</v>
      </c>
      <c r="C1940" s="16" t="s">
        <v>145</v>
      </c>
      <c r="D1940" s="16" t="s">
        <v>417</v>
      </c>
      <c r="E1940" s="16" t="s">
        <v>48</v>
      </c>
      <c r="F1940" s="17" t="str">
        <f t="shared" si="64"/>
        <v>Đã nhận được CV</v>
      </c>
      <c r="G1940" s="16" t="s">
        <v>7571</v>
      </c>
      <c r="H1940" s="95" t="s">
        <v>7572</v>
      </c>
      <c r="I1940" s="335" t="s">
        <v>7572</v>
      </c>
      <c r="J1940" s="347" t="s">
        <v>7573</v>
      </c>
      <c r="K1940" s="20" t="s">
        <v>7574</v>
      </c>
      <c r="L1940" s="21" t="str">
        <f ca="1">IFERROR(__xludf.DUMMYFUNCTION("if(or(countifs($H$3:H270,H270)&gt;1, countifs($I$3:I270,I270)&gt;1),""Trùng"",if(or(COUNTIFS('Data tổng'!$I:$I,$I270)&gt;1,COUNTIFS('Data tổng'!$H:$H,$H270)&gt;1),""Trùng ""&amp;FILTER('Data tổng'!$B:$B,'Data tổng'!$I:$I=$I270,'Data tổng'!$B:$B&lt;&gt;$B270),""ok""))"),"ok")</f>
        <v>ok</v>
      </c>
      <c r="M1940" s="16" t="s">
        <v>40</v>
      </c>
      <c r="N1940" s="16"/>
      <c r="O1940" s="16"/>
      <c r="P1940" s="16"/>
      <c r="Q1940" s="16"/>
      <c r="R1940" s="16"/>
      <c r="T1940" s="16"/>
      <c r="U1940" s="21" t="s">
        <v>7575</v>
      </c>
      <c r="V1940" s="23"/>
      <c r="W1940" s="24"/>
      <c r="X1940" s="25"/>
      <c r="Y1940" s="26"/>
      <c r="Z1940" s="26"/>
      <c r="AA1940" s="26"/>
      <c r="AB1940" s="27"/>
      <c r="AC1940" s="27"/>
      <c r="AD1940" s="28"/>
      <c r="AE1940" s="29"/>
      <c r="AF1940" s="29"/>
      <c r="AG1940" s="29"/>
    </row>
    <row r="1941" spans="1:33" ht="63.5">
      <c r="A1941" s="19">
        <v>44610</v>
      </c>
      <c r="B1941" s="16" t="s">
        <v>6255</v>
      </c>
      <c r="C1941" s="16" t="s">
        <v>155</v>
      </c>
      <c r="D1941" s="16" t="s">
        <v>79</v>
      </c>
      <c r="E1941" s="16" t="s">
        <v>48</v>
      </c>
      <c r="F1941" s="17" t="str">
        <f t="shared" si="64"/>
        <v>Đã nhận được CV</v>
      </c>
      <c r="G1941" s="16" t="s">
        <v>7576</v>
      </c>
      <c r="H1941" s="86"/>
      <c r="I1941" s="16" t="s">
        <v>7577</v>
      </c>
      <c r="J1941" s="347" t="s">
        <v>7578</v>
      </c>
      <c r="K1941" s="20" t="s">
        <v>7579</v>
      </c>
      <c r="L1941" s="21" t="str">
        <f ca="1">IFERROR(__xludf.DUMMYFUNCTION("if(or(countifs($H$3:H271,H271)&gt;1, countifs($I$3:I271,I271)&gt;1),""Trùng"",if(or(COUNTIFS('Data tổng'!$I:$I,$I271)&gt;1,COUNTIFS('Data tổng'!$H:$H,$H271)&gt;1),""Trùng ""&amp;FILTER('Data tổng'!$B:$B,'Data tổng'!$I:$I=$I271,'Data tổng'!$B:$B&lt;&gt;$B271),""ok""))"),"ok")</f>
        <v>ok</v>
      </c>
      <c r="M1941" s="16" t="s">
        <v>149</v>
      </c>
      <c r="N1941" s="16" t="s">
        <v>150</v>
      </c>
      <c r="O1941" s="16"/>
      <c r="P1941" s="16"/>
      <c r="Q1941" s="16"/>
      <c r="R1941" s="16"/>
      <c r="T1941" s="16"/>
      <c r="U1941" s="21" t="s">
        <v>7580</v>
      </c>
      <c r="V1941" s="23"/>
      <c r="W1941" s="24"/>
      <c r="X1941" s="25"/>
      <c r="Y1941" s="26"/>
      <c r="Z1941" s="26"/>
      <c r="AA1941" s="26"/>
      <c r="AB1941" s="27"/>
      <c r="AC1941" s="27"/>
      <c r="AD1941" s="28"/>
      <c r="AE1941" s="29"/>
      <c r="AF1941" s="29"/>
      <c r="AG1941" s="29"/>
    </row>
    <row r="1942" spans="1:33" ht="38.5">
      <c r="A1942" s="19">
        <v>44610</v>
      </c>
      <c r="B1942" s="16" t="s">
        <v>6255</v>
      </c>
      <c r="C1942" s="16" t="s">
        <v>145</v>
      </c>
      <c r="D1942" s="16" t="s">
        <v>79</v>
      </c>
      <c r="E1942" s="16" t="s">
        <v>48</v>
      </c>
      <c r="F1942" s="17" t="str">
        <f t="shared" si="64"/>
        <v>Đã nhận được CV</v>
      </c>
      <c r="G1942" s="45" t="s">
        <v>7581</v>
      </c>
      <c r="H1942" s="317">
        <v>329190111</v>
      </c>
      <c r="I1942" s="45" t="s">
        <v>7582</v>
      </c>
      <c r="J1942" s="304">
        <v>1999</v>
      </c>
      <c r="K1942" s="140" t="s">
        <v>7583</v>
      </c>
      <c r="L1942" s="21" t="str">
        <f ca="1">IFERROR(__xludf.DUMMYFUNCTION("if(or(countifs($H$3:H272,H272)&gt;1, countifs($I$3:I272,I272)&gt;1),""Trùng"",if(or(COUNTIFS('Data tổng'!$I:$I,$I272)&gt;1,COUNTIFS('Data tổng'!$H:$H,$H272)&gt;1),""Trùng ""&amp;FILTER('Data tổng'!$B:$B,'Data tổng'!$I:$I=$I272,'Data tổng'!$B:$B&lt;&gt;$B272),""ok""))"),"ok")</f>
        <v>ok</v>
      </c>
      <c r="M1942" s="16" t="s">
        <v>83</v>
      </c>
      <c r="N1942" s="16" t="s">
        <v>84</v>
      </c>
      <c r="O1942" s="16"/>
      <c r="P1942" s="16"/>
      <c r="Q1942" s="16"/>
      <c r="R1942" s="16"/>
      <c r="T1942" s="16"/>
      <c r="U1942" s="21" t="s">
        <v>7584</v>
      </c>
      <c r="V1942" s="23"/>
      <c r="W1942" s="24"/>
      <c r="X1942" s="25"/>
      <c r="Y1942" s="26"/>
      <c r="Z1942" s="26"/>
      <c r="AA1942" s="26"/>
      <c r="AB1942" s="27"/>
      <c r="AC1942" s="27"/>
      <c r="AD1942" s="28"/>
      <c r="AE1942" s="29"/>
      <c r="AF1942" s="29"/>
      <c r="AG1942" s="29"/>
    </row>
    <row r="1943" spans="1:33" ht="38.5">
      <c r="A1943" s="19">
        <v>44611</v>
      </c>
      <c r="B1943" s="16" t="s">
        <v>6255</v>
      </c>
      <c r="C1943" s="16" t="s">
        <v>145</v>
      </c>
      <c r="D1943" s="16" t="s">
        <v>79</v>
      </c>
      <c r="E1943" s="16" t="s">
        <v>48</v>
      </c>
      <c r="F1943" s="17" t="str">
        <f t="shared" si="64"/>
        <v>Fail Phỏng vấn</v>
      </c>
      <c r="G1943" s="82" t="s">
        <v>7585</v>
      </c>
      <c r="H1943" s="317">
        <v>868745559</v>
      </c>
      <c r="I1943" s="45" t="s">
        <v>7586</v>
      </c>
      <c r="J1943" s="306"/>
      <c r="K1943" s="140" t="s">
        <v>7587</v>
      </c>
      <c r="L1943" s="21" t="str">
        <f ca="1">IFERROR(__xludf.DUMMYFUNCTION("if(or(countifs($H$3:H273,H273)&gt;1, countifs($I$3:I273,I273)&gt;1),""Trùng"",if(or(COUNTIFS('Data tổng'!$I:$I,$I273)&gt;1,COUNTIFS('Data tổng'!$H:$H,$H273)&gt;1),""Trùng ""&amp;FILTER('Data tổng'!$B:$B,'Data tổng'!$I:$I=$I273,'Data tổng'!$B:$B&lt;&gt;$B273),""ok""))"),"ok")</f>
        <v>ok</v>
      </c>
      <c r="M1943" s="16" t="s">
        <v>40</v>
      </c>
      <c r="N1943" s="16"/>
      <c r="O1943" s="16"/>
      <c r="P1943" s="16"/>
      <c r="Q1943" s="16"/>
      <c r="R1943" s="16"/>
      <c r="T1943" s="16"/>
      <c r="U1943" s="21"/>
      <c r="V1943" s="23">
        <v>44613</v>
      </c>
      <c r="W1943" s="24" t="s">
        <v>57</v>
      </c>
      <c r="X1943" s="25">
        <v>44615</v>
      </c>
      <c r="Y1943" s="33">
        <v>0.625</v>
      </c>
      <c r="Z1943" s="26" t="s">
        <v>7588</v>
      </c>
      <c r="AA1943" s="26" t="s">
        <v>47</v>
      </c>
      <c r="AB1943" s="27"/>
      <c r="AC1943" s="27"/>
      <c r="AD1943" s="28"/>
      <c r="AE1943" s="29"/>
      <c r="AF1943" s="29"/>
      <c r="AG1943" s="29"/>
    </row>
    <row r="1944" spans="1:33" ht="26.5">
      <c r="A1944" s="19">
        <v>44611</v>
      </c>
      <c r="B1944" s="16" t="s">
        <v>6255</v>
      </c>
      <c r="C1944" s="16" t="s">
        <v>145</v>
      </c>
      <c r="D1944" s="16" t="s">
        <v>2055</v>
      </c>
      <c r="E1944" s="16" t="s">
        <v>48</v>
      </c>
      <c r="F1944" s="17" t="str">
        <f t="shared" si="64"/>
        <v>Đã onboard</v>
      </c>
      <c r="G1944" s="16" t="s">
        <v>3270</v>
      </c>
      <c r="H1944" s="312" t="s">
        <v>7589</v>
      </c>
      <c r="I1944" s="16" t="s">
        <v>7590</v>
      </c>
      <c r="J1944" s="314"/>
      <c r="K1944" s="20" t="s">
        <v>7591</v>
      </c>
      <c r="L1944" s="21" t="str">
        <f ca="1">IFERROR(__xludf.DUMMYFUNCTION("if(or(countifs($H$3:H274,H274)&gt;1, countifs($I$3:I274,I274)&gt;1),""Trùng"",if(or(COUNTIFS('Data tổng'!$I:$I,$I274)&gt;1,COUNTIFS('Data tổng'!$H:$H,$H274)&gt;1),""Trùng ""&amp;FILTER('Data tổng'!$B:$B,'Data tổng'!$I:$I=$I274,'Data tổng'!$B:$B&lt;&gt;$B274),""ok""))"),"ok")</f>
        <v>ok</v>
      </c>
      <c r="M1944" s="16" t="s">
        <v>83</v>
      </c>
      <c r="N1944" s="16" t="s">
        <v>243</v>
      </c>
      <c r="O1944" s="16"/>
      <c r="P1944" s="16"/>
      <c r="Q1944" s="16" t="s">
        <v>7459</v>
      </c>
      <c r="R1944" s="16"/>
      <c r="T1944" s="16"/>
      <c r="U1944" s="21"/>
      <c r="V1944" s="23">
        <v>44614</v>
      </c>
      <c r="W1944" s="24" t="s">
        <v>57</v>
      </c>
      <c r="X1944" s="25">
        <v>44616</v>
      </c>
      <c r="Y1944" s="33">
        <v>0.4375</v>
      </c>
      <c r="Z1944" s="26" t="s">
        <v>7588</v>
      </c>
      <c r="AA1944" s="26" t="s">
        <v>57</v>
      </c>
      <c r="AB1944" s="316">
        <v>44617</v>
      </c>
      <c r="AC1944" s="27" t="s">
        <v>65</v>
      </c>
      <c r="AD1944" s="28">
        <v>44627</v>
      </c>
      <c r="AE1944" s="29" t="s">
        <v>65</v>
      </c>
      <c r="AF1944" s="29" t="s">
        <v>1448</v>
      </c>
      <c r="AG1944" s="35">
        <v>27000000</v>
      </c>
    </row>
    <row r="1945" spans="1:33" ht="38.5" hidden="1">
      <c r="A1945" s="15">
        <v>44487</v>
      </c>
      <c r="B1945" s="16" t="s">
        <v>6255</v>
      </c>
      <c r="C1945" s="16" t="s">
        <v>78</v>
      </c>
      <c r="D1945" s="16" t="s">
        <v>417</v>
      </c>
      <c r="E1945" s="16" t="s">
        <v>48</v>
      </c>
      <c r="F1945" s="17" t="str">
        <f t="shared" si="64"/>
        <v>Fail Phỏng vấn</v>
      </c>
      <c r="G1945" s="16" t="s">
        <v>6313</v>
      </c>
      <c r="H1945" s="312" t="s">
        <v>6314</v>
      </c>
      <c r="I1945" s="16" t="s">
        <v>6315</v>
      </c>
      <c r="J1945" s="313">
        <v>1995</v>
      </c>
      <c r="K1945" s="20" t="s">
        <v>6316</v>
      </c>
      <c r="L1945" s="21" t="str">
        <f ca="1">IFERROR(__xludf.DUMMYFUNCTION("if(or(countifs($H$3:H275,H275)&gt;1, countifs($I$3:I275,I275)&gt;1),""Trùng"",if(or(COUNTIFS('Data tổng'!$I:$I,$I275)&gt;1,COUNTIFS('Data tổng'!$H:$H,$H275)&gt;1),""Trùng ""&amp;FILTER('Data tổng'!$B:$B,'Data tổng'!$I:$I=$I275,'Data tổng'!$B:$B&lt;&gt;$B275),""ok""))"),"Trùng")</f>
        <v>Trùng</v>
      </c>
      <c r="M1945" s="16" t="s">
        <v>801</v>
      </c>
      <c r="N1945" s="16"/>
      <c r="O1945" s="16"/>
      <c r="P1945" s="16"/>
      <c r="Q1945" s="16"/>
      <c r="R1945" s="16"/>
      <c r="T1945" s="16"/>
      <c r="U1945" s="21"/>
      <c r="V1945" s="23">
        <v>44483</v>
      </c>
      <c r="W1945" s="24" t="s">
        <v>57</v>
      </c>
      <c r="X1945" s="25">
        <v>44613</v>
      </c>
      <c r="Y1945" s="33">
        <v>0.75</v>
      </c>
      <c r="Z1945" s="26" t="s">
        <v>7592</v>
      </c>
      <c r="AA1945" s="26" t="s">
        <v>47</v>
      </c>
      <c r="AB1945" s="27"/>
      <c r="AC1945" s="27"/>
      <c r="AD1945" s="28"/>
      <c r="AE1945" s="29"/>
      <c r="AF1945" s="29"/>
      <c r="AG1945" s="29"/>
    </row>
    <row r="1946" spans="1:33" ht="151">
      <c r="A1946" s="19">
        <v>44614</v>
      </c>
      <c r="B1946" s="16" t="s">
        <v>6255</v>
      </c>
      <c r="C1946" s="16" t="s">
        <v>250</v>
      </c>
      <c r="D1946" s="16" t="s">
        <v>79</v>
      </c>
      <c r="E1946" s="16" t="s">
        <v>48</v>
      </c>
      <c r="F1946" s="17" t="str">
        <f t="shared" si="64"/>
        <v>Fail Phỏng vấn</v>
      </c>
      <c r="G1946" s="45" t="s">
        <v>6748</v>
      </c>
      <c r="H1946" s="303" t="s">
        <v>7593</v>
      </c>
      <c r="I1946" s="45" t="s">
        <v>7594</v>
      </c>
      <c r="J1946" s="306">
        <v>34871</v>
      </c>
      <c r="K1946" s="140" t="s">
        <v>7595</v>
      </c>
      <c r="L1946" s="21" t="str">
        <f ca="1">IFERROR(__xludf.DUMMYFUNCTION("if(or(countifs($H$3:H276,H276)&gt;1, countifs($I$3:I276,I276)&gt;1),""Trùng"",if(or(COUNTIFS('Data tổng'!$I:$I,$I276)&gt;1,COUNTIFS('Data tổng'!$H:$H,$H276)&gt;1),""Trùng ""&amp;FILTER('Data tổng'!$B:$B,'Data tổng'!$I:$I=$I276,'Data tổng'!$B:$B&lt;&gt;$B276),""ok""))"),"ok")</f>
        <v>ok</v>
      </c>
      <c r="M1946" s="16" t="s">
        <v>112</v>
      </c>
      <c r="N1946" s="16" t="s">
        <v>7596</v>
      </c>
      <c r="O1946" s="16"/>
      <c r="P1946" s="16"/>
      <c r="Q1946" s="16"/>
      <c r="R1946" s="16"/>
      <c r="T1946" s="16"/>
      <c r="U1946" s="21" t="s">
        <v>7597</v>
      </c>
      <c r="V1946" s="23">
        <v>44617</v>
      </c>
      <c r="W1946" s="24" t="s">
        <v>57</v>
      </c>
      <c r="X1946" s="25">
        <v>44621</v>
      </c>
      <c r="Y1946" s="33">
        <v>0.75</v>
      </c>
      <c r="Z1946" s="26" t="s">
        <v>827</v>
      </c>
      <c r="AA1946" s="26" t="s">
        <v>47</v>
      </c>
      <c r="AB1946" s="27"/>
      <c r="AC1946" s="27"/>
      <c r="AD1946" s="28"/>
      <c r="AE1946" s="29"/>
      <c r="AF1946" s="29"/>
      <c r="AG1946" s="29"/>
    </row>
    <row r="1947" spans="1:33" ht="351">
      <c r="A1947" s="19">
        <v>44614</v>
      </c>
      <c r="B1947" s="16" t="s">
        <v>6255</v>
      </c>
      <c r="C1947" s="16" t="s">
        <v>145</v>
      </c>
      <c r="D1947" s="16" t="s">
        <v>2055</v>
      </c>
      <c r="E1947" s="16" t="s">
        <v>48</v>
      </c>
      <c r="F1947" s="17" t="str">
        <f t="shared" si="64"/>
        <v>Từ chối offer</v>
      </c>
      <c r="G1947" s="82" t="s">
        <v>7598</v>
      </c>
      <c r="H1947" s="86">
        <v>946951769</v>
      </c>
      <c r="I1947" s="45" t="s">
        <v>7599</v>
      </c>
      <c r="J1947" s="19">
        <v>34205</v>
      </c>
      <c r="K1947" s="140" t="s">
        <v>7600</v>
      </c>
      <c r="L1947" s="21" t="str">
        <f ca="1">IFERROR(__xludf.DUMMYFUNCTION("if(or(countifs($H$3:H277,H277)&gt;1, countifs($I$3:I277,I277)&gt;1),""Trùng"",if(or(COUNTIFS('Data tổng'!$I:$I,$I277)&gt;1,COUNTIFS('Data tổng'!$H:$H,$H277)&gt;1),""Trùng ""&amp;FILTER('Data tổng'!$B:$B,'Data tổng'!$I:$I=$I277,'Data tổng'!$B:$B&lt;&gt;$B277),""ok""))"),"ok")</f>
        <v>ok</v>
      </c>
      <c r="M1947" s="16" t="s">
        <v>83</v>
      </c>
      <c r="N1947" s="16" t="s">
        <v>84</v>
      </c>
      <c r="O1947" s="16"/>
      <c r="P1947" s="16"/>
      <c r="Q1947" s="16" t="s">
        <v>3900</v>
      </c>
      <c r="R1947" s="16" t="s">
        <v>70</v>
      </c>
      <c r="T1947" s="16"/>
      <c r="U1947" s="21" t="s">
        <v>7601</v>
      </c>
      <c r="V1947" s="23">
        <v>44614</v>
      </c>
      <c r="W1947" s="24" t="s">
        <v>57</v>
      </c>
      <c r="X1947" s="25">
        <v>44620</v>
      </c>
      <c r="Y1947" s="33">
        <v>0.75</v>
      </c>
      <c r="Z1947" s="26" t="s">
        <v>7602</v>
      </c>
      <c r="AA1947" s="26" t="s">
        <v>57</v>
      </c>
      <c r="AB1947" s="39">
        <v>44624</v>
      </c>
      <c r="AC1947" s="27" t="s">
        <v>128</v>
      </c>
      <c r="AD1947" s="28"/>
      <c r="AE1947" s="29"/>
      <c r="AF1947" s="29"/>
      <c r="AG1947" s="35">
        <v>28000000</v>
      </c>
    </row>
    <row r="1948" spans="1:33" ht="151">
      <c r="A1948" s="19">
        <v>44614</v>
      </c>
      <c r="B1948" s="16" t="s">
        <v>6255</v>
      </c>
      <c r="C1948" s="16" t="s">
        <v>78</v>
      </c>
      <c r="D1948" s="16" t="s">
        <v>79</v>
      </c>
      <c r="E1948" s="16" t="s">
        <v>48</v>
      </c>
      <c r="F1948" s="17" t="str">
        <f t="shared" si="64"/>
        <v>Đã onboard</v>
      </c>
      <c r="G1948" s="16" t="s">
        <v>6261</v>
      </c>
      <c r="H1948" s="312" t="s">
        <v>7603</v>
      </c>
      <c r="I1948" s="16" t="s">
        <v>7604</v>
      </c>
      <c r="J1948" s="314">
        <v>35736</v>
      </c>
      <c r="K1948" s="20" t="s">
        <v>7605</v>
      </c>
      <c r="L1948" s="21" t="str">
        <f ca="1">IFERROR(__xludf.DUMMYFUNCTION("if(or(countifs($H$3:H278,H278)&gt;1, countifs($I$3:I278,I278)&gt;1),""Trùng"",if(or(COUNTIFS('Data tổng'!$I:$I,$I278)&gt;1,COUNTIFS('Data tổng'!$H:$H,$H278)&gt;1),""Trùng ""&amp;FILTER('Data tổng'!$B:$B,'Data tổng'!$I:$I=$I278,'Data tổng'!$B:$B&lt;&gt;$B278),""ok""))"),"ok")</f>
        <v>ok</v>
      </c>
      <c r="M1948" s="16" t="s">
        <v>112</v>
      </c>
      <c r="N1948" s="16" t="s">
        <v>7606</v>
      </c>
      <c r="O1948" s="16"/>
      <c r="P1948" s="16"/>
      <c r="Q1948" s="16"/>
      <c r="R1948" s="16"/>
      <c r="T1948" s="16"/>
      <c r="U1948" s="21" t="s">
        <v>7607</v>
      </c>
      <c r="V1948" s="23">
        <v>44616</v>
      </c>
      <c r="W1948" s="24" t="s">
        <v>57</v>
      </c>
      <c r="X1948" s="25">
        <v>44620</v>
      </c>
      <c r="Y1948" s="33">
        <v>0.66666666666666663</v>
      </c>
      <c r="Z1948" s="26" t="s">
        <v>127</v>
      </c>
      <c r="AA1948" s="26" t="s">
        <v>57</v>
      </c>
      <c r="AB1948" s="316">
        <v>44622</v>
      </c>
      <c r="AC1948" s="27" t="s">
        <v>65</v>
      </c>
      <c r="AD1948" s="28">
        <v>44627</v>
      </c>
      <c r="AE1948" s="29" t="s">
        <v>65</v>
      </c>
      <c r="AF1948" s="29" t="s">
        <v>5254</v>
      </c>
      <c r="AG1948" s="35">
        <v>14000000</v>
      </c>
    </row>
    <row r="1949" spans="1:33" ht="288.5">
      <c r="A1949" s="19">
        <v>44614</v>
      </c>
      <c r="B1949" s="16" t="s">
        <v>6255</v>
      </c>
      <c r="C1949" s="16" t="s">
        <v>163</v>
      </c>
      <c r="D1949" s="16" t="s">
        <v>79</v>
      </c>
      <c r="E1949" s="16" t="s">
        <v>48</v>
      </c>
      <c r="F1949" s="17" t="str">
        <f t="shared" si="64"/>
        <v>Từ chối offer</v>
      </c>
      <c r="G1949" s="82" t="s">
        <v>7608</v>
      </c>
      <c r="H1949" s="317">
        <v>393795486</v>
      </c>
      <c r="I1949" s="45" t="s">
        <v>7609</v>
      </c>
      <c r="J1949" s="19">
        <v>36161</v>
      </c>
      <c r="K1949" s="140" t="s">
        <v>7610</v>
      </c>
      <c r="L1949" s="21" t="str">
        <f ca="1">IFERROR(__xludf.DUMMYFUNCTION("if(or(countifs($H$3:H279,H279)&gt;1, countifs($I$3:I279,I279)&gt;1),""Trùng"",if(or(COUNTIFS('Data tổng'!$I:$I,$I279)&gt;1,COUNTIFS('Data tổng'!$H:$H,$H279)&gt;1),""Trùng ""&amp;FILTER('Data tổng'!$B:$B,'Data tổng'!$I:$I=$I279,'Data tổng'!$B:$B&lt;&gt;$B279),""ok""))"),"ok")</f>
        <v>ok</v>
      </c>
      <c r="M1949" s="16" t="s">
        <v>40</v>
      </c>
      <c r="N1949" s="16"/>
      <c r="O1949" s="16"/>
      <c r="P1949" s="16"/>
      <c r="Q1949" s="16"/>
      <c r="R1949" s="16"/>
      <c r="T1949" s="16"/>
      <c r="U1949" s="21" t="s">
        <v>7611</v>
      </c>
      <c r="V1949" s="23">
        <v>44614</v>
      </c>
      <c r="W1949" s="24" t="s">
        <v>57</v>
      </c>
      <c r="X1949" s="25">
        <v>44617</v>
      </c>
      <c r="Y1949" s="33">
        <v>0.75</v>
      </c>
      <c r="Z1949" s="26" t="s">
        <v>5629</v>
      </c>
      <c r="AA1949" s="26" t="s">
        <v>57</v>
      </c>
      <c r="AB1949" s="39">
        <v>44621</v>
      </c>
      <c r="AC1949" s="27" t="s">
        <v>128</v>
      </c>
      <c r="AD1949" s="28"/>
      <c r="AE1949" s="29"/>
      <c r="AF1949" s="29"/>
      <c r="AG1949" s="35">
        <v>15000000</v>
      </c>
    </row>
    <row r="1950" spans="1:33" ht="26">
      <c r="A1950" s="19">
        <v>44615</v>
      </c>
      <c r="B1950" s="16" t="s">
        <v>6255</v>
      </c>
      <c r="C1950" s="16" t="s">
        <v>145</v>
      </c>
      <c r="D1950" s="16" t="s">
        <v>417</v>
      </c>
      <c r="E1950" s="16" t="s">
        <v>48</v>
      </c>
      <c r="F1950" s="17" t="str">
        <f t="shared" si="64"/>
        <v>Đã nhận được CV</v>
      </c>
      <c r="G1950" s="82" t="s">
        <v>7612</v>
      </c>
      <c r="H1950" s="317">
        <v>974465165</v>
      </c>
      <c r="I1950" s="77" t="s">
        <v>7613</v>
      </c>
      <c r="J1950" s="306"/>
      <c r="K1950" s="140" t="s">
        <v>7614</v>
      </c>
      <c r="L1950" s="21" t="str">
        <f ca="1">IFERROR(__xludf.DUMMYFUNCTION("if(or(countifs($H$3:H280,H280)&gt;1, countifs($I$3:I280,I280)&gt;1),""Trùng"",if(or(COUNTIFS('Data tổng'!$I:$I,$I280)&gt;1,COUNTIFS('Data tổng'!$H:$H,$H280)&gt;1),""Trùng ""&amp;FILTER('Data tổng'!$B:$B,'Data tổng'!$I:$I=$I280,'Data tổng'!$B:$B&lt;&gt;$B280),""ok""))"),"ok")</f>
        <v>ok</v>
      </c>
      <c r="M1950" s="16" t="s">
        <v>40</v>
      </c>
      <c r="N1950" s="16"/>
      <c r="O1950" s="16"/>
      <c r="P1950" s="16"/>
      <c r="Q1950" s="16"/>
      <c r="R1950" s="16"/>
      <c r="T1950" s="16"/>
      <c r="U1950" s="21" t="s">
        <v>7615</v>
      </c>
      <c r="V1950" s="23"/>
      <c r="W1950" s="24"/>
      <c r="X1950" s="25"/>
      <c r="Y1950" s="26"/>
      <c r="Z1950" s="26"/>
      <c r="AA1950" s="26"/>
      <c r="AB1950" s="27"/>
      <c r="AC1950" s="27"/>
      <c r="AD1950" s="28"/>
      <c r="AE1950" s="29"/>
      <c r="AF1950" s="29"/>
      <c r="AG1950" s="29"/>
    </row>
    <row r="1951" spans="1:33" ht="201">
      <c r="A1951" s="19">
        <v>44615</v>
      </c>
      <c r="B1951" s="16" t="s">
        <v>6255</v>
      </c>
      <c r="C1951" s="16" t="s">
        <v>145</v>
      </c>
      <c r="D1951" s="16" t="s">
        <v>417</v>
      </c>
      <c r="E1951" s="16" t="s">
        <v>48</v>
      </c>
      <c r="F1951" s="17" t="str">
        <f t="shared" si="64"/>
        <v>Fail Phỏng vấn</v>
      </c>
      <c r="G1951" s="82" t="s">
        <v>7616</v>
      </c>
      <c r="H1951" s="335" t="s">
        <v>7617</v>
      </c>
      <c r="I1951" s="16" t="s">
        <v>7618</v>
      </c>
      <c r="K1951" s="30" t="s">
        <v>7619</v>
      </c>
      <c r="L1951" s="21" t="str">
        <f ca="1">IFERROR(__xludf.DUMMYFUNCTION("if(or(countifs($H$3:H281,H281)&gt;1, countifs($I$3:I281,I281)&gt;1),""Trùng"",if(or(COUNTIFS('Data tổng'!$I:$I,$I281)&gt;1,COUNTIFS('Data tổng'!$H:$H,$H281)&gt;1),""Trùng ""&amp;FILTER('Data tổng'!$B:$B,'Data tổng'!$I:$I=$I281,'Data tổng'!$B:$B&lt;&gt;$B281),""ok""))"),"ok")</f>
        <v>ok</v>
      </c>
      <c r="M1951" s="16" t="s">
        <v>83</v>
      </c>
      <c r="N1951" s="16" t="s">
        <v>84</v>
      </c>
      <c r="U1951" s="22" t="s">
        <v>7620</v>
      </c>
      <c r="V1951" s="23">
        <v>44615</v>
      </c>
      <c r="W1951" s="24" t="s">
        <v>57</v>
      </c>
      <c r="X1951" s="25">
        <v>44617</v>
      </c>
      <c r="Y1951" s="33">
        <v>0.6875</v>
      </c>
      <c r="Z1951" s="26" t="s">
        <v>7542</v>
      </c>
      <c r="AA1951" s="26" t="s">
        <v>47</v>
      </c>
      <c r="AB1951" s="27"/>
      <c r="AC1951" s="27"/>
      <c r="AD1951" s="28"/>
      <c r="AE1951" s="29"/>
      <c r="AF1951" s="29"/>
      <c r="AG1951" s="29"/>
    </row>
    <row r="1952" spans="1:33" ht="26">
      <c r="A1952" s="19">
        <v>44615</v>
      </c>
      <c r="B1952" s="16" t="s">
        <v>6255</v>
      </c>
      <c r="C1952" s="16" t="s">
        <v>155</v>
      </c>
      <c r="D1952" s="16" t="s">
        <v>417</v>
      </c>
      <c r="E1952" s="16" t="s">
        <v>48</v>
      </c>
      <c r="F1952" s="17" t="str">
        <f t="shared" si="64"/>
        <v>Đã nhận được CV</v>
      </c>
      <c r="G1952" s="45" t="s">
        <v>6291</v>
      </c>
      <c r="H1952" s="303" t="s">
        <v>7621</v>
      </c>
      <c r="I1952" s="45" t="s">
        <v>7622</v>
      </c>
      <c r="J1952" s="19">
        <v>36007</v>
      </c>
      <c r="K1952" s="140" t="s">
        <v>7623</v>
      </c>
      <c r="L1952" s="21" t="str">
        <f ca="1">IFERROR(__xludf.DUMMYFUNCTION("if(or(countifs($H$3:H282,H282)&gt;1, countifs($I$3:I282,I282)&gt;1),""Trùng"",if(or(COUNTIFS('Data tổng'!$I:$I,$I282)&gt;1,COUNTIFS('Data tổng'!$H:$H,$H282)&gt;1),""Trùng ""&amp;FILTER('Data tổng'!$B:$B,'Data tổng'!$I:$I=$I282,'Data tổng'!$B:$B&lt;&gt;$B282),""ok""))"),"ok")</f>
        <v>ok</v>
      </c>
      <c r="M1952" s="16" t="s">
        <v>40</v>
      </c>
      <c r="N1952" s="16"/>
      <c r="O1952" s="16"/>
      <c r="P1952" s="16"/>
      <c r="Q1952" s="16"/>
      <c r="R1952" s="16"/>
      <c r="T1952" s="16"/>
      <c r="U1952" s="21"/>
      <c r="V1952" s="23"/>
      <c r="W1952" s="24"/>
      <c r="X1952" s="25"/>
      <c r="Y1952" s="26"/>
      <c r="Z1952" s="26"/>
      <c r="AA1952" s="26"/>
      <c r="AB1952" s="27"/>
      <c r="AC1952" s="27"/>
      <c r="AD1952" s="28"/>
      <c r="AE1952" s="29"/>
      <c r="AF1952" s="29"/>
      <c r="AG1952" s="29"/>
    </row>
    <row r="1953" spans="1:33" ht="26">
      <c r="A1953" s="19">
        <v>44615</v>
      </c>
      <c r="B1953" s="16" t="s">
        <v>6255</v>
      </c>
      <c r="C1953" s="16" t="s">
        <v>145</v>
      </c>
      <c r="D1953" s="16" t="s">
        <v>417</v>
      </c>
      <c r="E1953" s="16" t="s">
        <v>48</v>
      </c>
      <c r="F1953" s="17" t="str">
        <f t="shared" si="64"/>
        <v>Đã nhận được CV</v>
      </c>
      <c r="G1953" s="16" t="s">
        <v>7624</v>
      </c>
      <c r="H1953" s="335" t="s">
        <v>7625</v>
      </c>
      <c r="I1953" s="16" t="s">
        <v>7626</v>
      </c>
      <c r="J1953" s="19"/>
      <c r="K1953" s="20" t="s">
        <v>7627</v>
      </c>
      <c r="L1953" s="21" t="str">
        <f ca="1">IFERROR(__xludf.DUMMYFUNCTION("if(or(countifs($H$3:H283,H283)&gt;1, countifs($I$3:I283,I283)&gt;1),""Trùng"",if(or(COUNTIFS('Data tổng'!$I:$I,$I283)&gt;1,COUNTIFS('Data tổng'!$H:$H,$H283)&gt;1),""Trùng ""&amp;FILTER('Data tổng'!$B:$B,'Data tổng'!$I:$I=$I283,'Data tổng'!$B:$B&lt;&gt;$B283),""ok""))"),"ok")</f>
        <v>ok</v>
      </c>
      <c r="M1953" s="16" t="s">
        <v>40</v>
      </c>
      <c r="N1953" s="16"/>
      <c r="O1953" s="16"/>
      <c r="P1953" s="16"/>
      <c r="Q1953" s="16"/>
      <c r="R1953" s="16"/>
      <c r="T1953" s="16"/>
      <c r="U1953" s="21" t="s">
        <v>7628</v>
      </c>
      <c r="V1953" s="23"/>
      <c r="W1953" s="24"/>
      <c r="X1953" s="25"/>
      <c r="Y1953" s="26"/>
      <c r="Z1953" s="26"/>
      <c r="AA1953" s="26"/>
      <c r="AB1953" s="27"/>
      <c r="AC1953" s="27"/>
      <c r="AD1953" s="28"/>
      <c r="AE1953" s="29"/>
      <c r="AF1953" s="29"/>
      <c r="AG1953" s="29"/>
    </row>
    <row r="1954" spans="1:33" ht="26">
      <c r="A1954" s="19">
        <v>44615</v>
      </c>
      <c r="B1954" s="16" t="s">
        <v>6255</v>
      </c>
      <c r="C1954" s="16" t="s">
        <v>145</v>
      </c>
      <c r="D1954" s="16" t="s">
        <v>417</v>
      </c>
      <c r="E1954" s="16" t="s">
        <v>48</v>
      </c>
      <c r="F1954" s="17" t="str">
        <f t="shared" si="64"/>
        <v>Đã nhận được CV</v>
      </c>
      <c r="G1954" s="16" t="s">
        <v>7629</v>
      </c>
      <c r="H1954" s="95" t="s">
        <v>7630</v>
      </c>
      <c r="I1954" s="16" t="s">
        <v>7631</v>
      </c>
      <c r="J1954" s="347" t="s">
        <v>7632</v>
      </c>
      <c r="K1954" s="20" t="s">
        <v>7633</v>
      </c>
      <c r="L1954" s="21" t="str">
        <f ca="1">IFERROR(__xludf.DUMMYFUNCTION("if(or(countifs($H$3:H284,H284)&gt;1, countifs($I$3:I284,I284)&gt;1),""Trùng"",if(or(COUNTIFS('Data tổng'!$I:$I,$I284)&gt;1,COUNTIFS('Data tổng'!$H:$H,$H284)&gt;1),""Trùng ""&amp;FILTER('Data tổng'!$B:$B,'Data tổng'!$I:$I=$I284,'Data tổng'!$B:$B&lt;&gt;$B284),""ok""))"),"ok")</f>
        <v>ok</v>
      </c>
      <c r="M1954" s="16" t="s">
        <v>40</v>
      </c>
      <c r="N1954" s="16"/>
      <c r="O1954" s="16"/>
      <c r="P1954" s="16"/>
      <c r="Q1954" s="16"/>
      <c r="R1954" s="16"/>
      <c r="T1954" s="16"/>
      <c r="U1954" s="21"/>
      <c r="V1954" s="23"/>
      <c r="W1954" s="24"/>
      <c r="X1954" s="25"/>
      <c r="Y1954" s="26"/>
      <c r="Z1954" s="26"/>
      <c r="AA1954" s="26"/>
      <c r="AB1954" s="27"/>
      <c r="AC1954" s="27"/>
      <c r="AD1954" s="28"/>
      <c r="AE1954" s="29"/>
      <c r="AF1954" s="29"/>
      <c r="AG1954" s="29"/>
    </row>
    <row r="1955" spans="1:33" ht="26">
      <c r="A1955" s="19">
        <v>44615</v>
      </c>
      <c r="B1955" s="16" t="s">
        <v>6255</v>
      </c>
      <c r="C1955" s="16" t="s">
        <v>145</v>
      </c>
      <c r="D1955" s="16" t="s">
        <v>417</v>
      </c>
      <c r="E1955" s="16" t="s">
        <v>48</v>
      </c>
      <c r="F1955" s="17" t="str">
        <f t="shared" si="64"/>
        <v>Đã nhận được CV</v>
      </c>
      <c r="G1955" s="16" t="s">
        <v>7634</v>
      </c>
      <c r="H1955" s="347" t="s">
        <v>7635</v>
      </c>
      <c r="I1955" s="16" t="s">
        <v>7636</v>
      </c>
      <c r="K1955" s="20" t="s">
        <v>7637</v>
      </c>
      <c r="L1955" s="21" t="str">
        <f ca="1">IFERROR(__xludf.DUMMYFUNCTION("if(or(countifs($H$3:H285,H285)&gt;1, countifs($I$3:I285,I285)&gt;1),""Trùng"",if(or(COUNTIFS('Data tổng'!$I:$I,$I285)&gt;1,COUNTIFS('Data tổng'!$H:$H,$H285)&gt;1),""Trùng ""&amp;FILTER('Data tổng'!$B:$B,'Data tổng'!$I:$I=$I285,'Data tổng'!$B:$B&lt;&gt;$B285),""ok""))"),"ok")</f>
        <v>ok</v>
      </c>
      <c r="M1955" s="16" t="s">
        <v>40</v>
      </c>
      <c r="N1955" s="16"/>
      <c r="O1955" s="16"/>
      <c r="P1955" s="16"/>
      <c r="Q1955" s="16"/>
      <c r="R1955" s="16"/>
      <c r="T1955" s="16"/>
      <c r="U1955" s="21"/>
      <c r="V1955" s="23"/>
      <c r="W1955" s="24"/>
      <c r="X1955" s="25"/>
      <c r="Y1955" s="26"/>
      <c r="Z1955" s="26"/>
      <c r="AA1955" s="26"/>
      <c r="AB1955" s="27"/>
      <c r="AC1955" s="27"/>
      <c r="AD1955" s="28"/>
      <c r="AE1955" s="29"/>
      <c r="AF1955" s="29"/>
      <c r="AG1955" s="29"/>
    </row>
    <row r="1956" spans="1:33" ht="101">
      <c r="A1956" s="19">
        <v>44615</v>
      </c>
      <c r="B1956" s="16" t="s">
        <v>6255</v>
      </c>
      <c r="C1956" s="16" t="s">
        <v>145</v>
      </c>
      <c r="D1956" s="16" t="s">
        <v>417</v>
      </c>
      <c r="E1956" s="16" t="s">
        <v>48</v>
      </c>
      <c r="F1956" s="17" t="str">
        <f t="shared" si="64"/>
        <v>Đã nhận được CV</v>
      </c>
      <c r="G1956" s="82" t="s">
        <v>7638</v>
      </c>
      <c r="H1956" s="303" t="s">
        <v>7639</v>
      </c>
      <c r="I1956" s="45" t="s">
        <v>7640</v>
      </c>
      <c r="J1956" s="306"/>
      <c r="K1956" s="140" t="s">
        <v>7641</v>
      </c>
      <c r="L1956" s="21" t="str">
        <f ca="1">IFERROR(__xludf.DUMMYFUNCTION("if(or(countifs($H$3:H286,H286)&gt;1, countifs($I$3:I286,I286)&gt;1),""Trùng"",if(or(COUNTIFS('Data tổng'!$I:$I,$I286)&gt;1,COUNTIFS('Data tổng'!$H:$H,$H286)&gt;1),""Trùng ""&amp;FILTER('Data tổng'!$B:$B,'Data tổng'!$I:$I=$I286,'Data tổng'!$B:$B&lt;&gt;$B286),""ok""))"),"ok")</f>
        <v>ok</v>
      </c>
      <c r="M1956" s="16" t="s">
        <v>83</v>
      </c>
      <c r="N1956" s="16" t="s">
        <v>243</v>
      </c>
      <c r="O1956" s="16"/>
      <c r="P1956" s="16"/>
      <c r="Q1956" s="16"/>
      <c r="R1956" s="16"/>
      <c r="T1956" s="16"/>
      <c r="U1956" s="21" t="s">
        <v>7642</v>
      </c>
      <c r="V1956" s="23"/>
      <c r="W1956" s="24" t="s">
        <v>731</v>
      </c>
      <c r="X1956" s="25"/>
      <c r="Y1956" s="26"/>
      <c r="Z1956" s="26"/>
      <c r="AA1956" s="26"/>
      <c r="AB1956" s="27"/>
      <c r="AC1956" s="27"/>
      <c r="AD1956" s="28"/>
      <c r="AE1956" s="29"/>
      <c r="AF1956" s="29"/>
      <c r="AG1956" s="29"/>
    </row>
    <row r="1957" spans="1:33" ht="38.5">
      <c r="A1957" s="19">
        <v>44615</v>
      </c>
      <c r="B1957" s="16" t="s">
        <v>6255</v>
      </c>
      <c r="C1957" s="16" t="s">
        <v>78</v>
      </c>
      <c r="D1957" s="16" t="s">
        <v>79</v>
      </c>
      <c r="E1957" s="16" t="s">
        <v>48</v>
      </c>
      <c r="F1957" s="17" t="str">
        <f t="shared" si="64"/>
        <v>Fail Phỏng vấn</v>
      </c>
      <c r="G1957" s="82" t="s">
        <v>7643</v>
      </c>
      <c r="H1957" s="95" t="s">
        <v>7644</v>
      </c>
      <c r="I1957" s="16" t="s">
        <v>7645</v>
      </c>
      <c r="J1957" s="342" t="s">
        <v>7646</v>
      </c>
      <c r="K1957" s="20" t="s">
        <v>7647</v>
      </c>
      <c r="L1957" s="21" t="str">
        <f ca="1">IFERROR(__xludf.DUMMYFUNCTION("if(or(countifs($H$3:H287,H287)&gt;1, countifs($I$3:I287,I287)&gt;1),""Trùng"",if(or(COUNTIFS('Data tổng'!$I:$I,$I287)&gt;1,COUNTIFS('Data tổng'!$H:$H,$H287)&gt;1),""Trùng ""&amp;FILTER('Data tổng'!$B:$B,'Data tổng'!$I:$I=$I287,'Data tổng'!$B:$B&lt;&gt;$B287),""ok""))"),"ok")</f>
        <v>ok</v>
      </c>
      <c r="M1957" s="16" t="s">
        <v>40</v>
      </c>
      <c r="N1957" s="16"/>
      <c r="O1957" s="16"/>
      <c r="P1957" s="16"/>
      <c r="Q1957" s="82"/>
      <c r="R1957" s="16"/>
      <c r="T1957" s="16"/>
      <c r="U1957" s="21"/>
      <c r="V1957" s="23">
        <v>44608</v>
      </c>
      <c r="W1957" s="24" t="s">
        <v>57</v>
      </c>
      <c r="X1957" s="25">
        <v>44621</v>
      </c>
      <c r="Y1957" s="33">
        <v>0.41666666666666669</v>
      </c>
      <c r="Z1957" s="26" t="s">
        <v>827</v>
      </c>
      <c r="AA1957" s="26" t="s">
        <v>47</v>
      </c>
      <c r="AB1957" s="27"/>
      <c r="AC1957" s="27"/>
      <c r="AD1957" s="28"/>
      <c r="AE1957" s="29"/>
      <c r="AF1957" s="29"/>
      <c r="AG1957" s="29"/>
    </row>
    <row r="1958" spans="1:33" ht="38.5">
      <c r="A1958" s="19">
        <v>44615</v>
      </c>
      <c r="B1958" s="16" t="s">
        <v>6255</v>
      </c>
      <c r="C1958" s="16" t="s">
        <v>155</v>
      </c>
      <c r="D1958" s="16" t="s">
        <v>79</v>
      </c>
      <c r="E1958" s="16" t="s">
        <v>48</v>
      </c>
      <c r="F1958" s="17" t="str">
        <f t="shared" si="64"/>
        <v>Fail Phỏng vấn</v>
      </c>
      <c r="G1958" s="82" t="s">
        <v>7648</v>
      </c>
      <c r="H1958" s="95" t="s">
        <v>7649</v>
      </c>
      <c r="I1958" s="16" t="s">
        <v>7650</v>
      </c>
      <c r="J1958" s="347" t="s">
        <v>7651</v>
      </c>
      <c r="K1958" s="20" t="s">
        <v>7652</v>
      </c>
      <c r="L1958" s="21" t="str">
        <f ca="1">IFERROR(__xludf.DUMMYFUNCTION("if(or(countifs($H$3:H288,H288)&gt;1, countifs($I$3:I288,I288)&gt;1),""Trùng"",if(or(COUNTIFS('Data tổng'!$I:$I,$I288)&gt;1,COUNTIFS('Data tổng'!$H:$H,$H288)&gt;1),""Trùng ""&amp;FILTER('Data tổng'!$B:$B,'Data tổng'!$I:$I=$I288,'Data tổng'!$B:$B&lt;&gt;$B288),""ok""))"),"ok")</f>
        <v>ok</v>
      </c>
      <c r="M1958" s="16" t="s">
        <v>801</v>
      </c>
      <c r="N1958" s="16" t="s">
        <v>7653</v>
      </c>
      <c r="O1958" s="16"/>
      <c r="P1958" s="16"/>
      <c r="Q1958" s="16"/>
      <c r="R1958" s="16"/>
      <c r="T1958" s="16"/>
      <c r="U1958" s="21"/>
      <c r="V1958" s="23">
        <v>44616</v>
      </c>
      <c r="W1958" s="24" t="s">
        <v>57</v>
      </c>
      <c r="X1958" s="25">
        <v>44620</v>
      </c>
      <c r="Y1958" s="33">
        <v>0.45833333333333331</v>
      </c>
      <c r="Z1958" s="26" t="s">
        <v>2883</v>
      </c>
      <c r="AA1958" s="26" t="s">
        <v>47</v>
      </c>
      <c r="AB1958" s="27"/>
      <c r="AC1958" s="27"/>
      <c r="AD1958" s="28"/>
      <c r="AE1958" s="29"/>
      <c r="AF1958" s="29"/>
      <c r="AG1958" s="29"/>
    </row>
    <row r="1959" spans="1:33" ht="26.5">
      <c r="A1959" s="19">
        <v>44615</v>
      </c>
      <c r="B1959" s="16" t="s">
        <v>6255</v>
      </c>
      <c r="C1959" s="16" t="s">
        <v>250</v>
      </c>
      <c r="D1959" s="16" t="s">
        <v>79</v>
      </c>
      <c r="E1959" s="16" t="s">
        <v>48</v>
      </c>
      <c r="F1959" s="17" t="str">
        <f>IF(G1959="","",IF(AE1959="Yes", "Đã onboard", IF(AE1959="No", "Không onboard", IF(AC1959="Yes", "Đồng ý offer", IF(AC1959="Consider", "Cân nhắc offer",IF(AC1959="No", "Từ chối offer", IF(AA1959="Pass", "Pass Phỏng vấn", IF(AA1959="Fail", "Fail Phỏng vấn", IF(AA1959="Cancel", "Hủy Phỏng vấn", IF(AA1959="Reject", "Từ chối Phỏng vấn", IF(AA1959="Consider", "Cân nhắc KQ PV", IF(AND(X1957&lt;&gt;"",AA1959="",W1959="Pass"), "Có lịch PV",IF(W1959="Pass","Pass CV",IF(W1959="Fail","Fail CV",IF(W1959="Reject","Từ chối ứng tuyển", IF(W1959="Consider","Cân nhắc CV","Đã nhận được CV"))))))))))))))))</f>
        <v>Đã onboard</v>
      </c>
      <c r="G1959" s="16" t="s">
        <v>525</v>
      </c>
      <c r="H1959" s="312" t="s">
        <v>7654</v>
      </c>
      <c r="I1959" s="16" t="s">
        <v>7655</v>
      </c>
      <c r="J1959" s="311" t="s">
        <v>7656</v>
      </c>
      <c r="K1959" s="20" t="s">
        <v>7657</v>
      </c>
      <c r="L1959" s="21" t="str">
        <f ca="1">IFERROR(__xludf.DUMMYFUNCTION("if(or(countifs($H$3:H289,H289)&gt;1, countifs($I$3:I289,I289)&gt;1),""Trùng"",if(or(COUNTIFS('Data tổng'!$I:$I,$I289)&gt;1,COUNTIFS('Data tổng'!$H:$H,$H289)&gt;1),""Trùng ""&amp;FILTER('Data tổng'!$B:$B,'Data tổng'!$I:$I=$I289,'Data tổng'!$B:$B&lt;&gt;$B289),""ok""))"),"ok")</f>
        <v>ok</v>
      </c>
      <c r="M1959" s="16" t="s">
        <v>112</v>
      </c>
      <c r="N1959" s="16" t="s">
        <v>2883</v>
      </c>
      <c r="O1959" s="16"/>
      <c r="P1959" s="16"/>
      <c r="Q1959" s="16"/>
      <c r="R1959" s="16"/>
      <c r="T1959" s="16"/>
      <c r="U1959" s="21" t="s">
        <v>7658</v>
      </c>
      <c r="V1959" s="23">
        <v>44616</v>
      </c>
      <c r="W1959" s="24" t="s">
        <v>57</v>
      </c>
      <c r="X1959" s="25">
        <v>44629</v>
      </c>
      <c r="Y1959" s="33">
        <v>0.4375</v>
      </c>
      <c r="Z1959" s="26" t="s">
        <v>2883</v>
      </c>
      <c r="AA1959" s="26" t="s">
        <v>57</v>
      </c>
      <c r="AB1959" s="316">
        <v>44631</v>
      </c>
      <c r="AC1959" s="27" t="s">
        <v>65</v>
      </c>
      <c r="AD1959" s="28">
        <v>44655</v>
      </c>
      <c r="AE1959" s="29" t="s">
        <v>65</v>
      </c>
      <c r="AF1959" s="29" t="s">
        <v>2687</v>
      </c>
      <c r="AG1959" s="35">
        <v>15000000</v>
      </c>
    </row>
    <row r="1960" spans="1:33" ht="263.5">
      <c r="A1960" s="19">
        <v>44617</v>
      </c>
      <c r="B1960" s="16" t="s">
        <v>6255</v>
      </c>
      <c r="C1960" s="16" t="s">
        <v>78</v>
      </c>
      <c r="D1960" s="16" t="s">
        <v>79</v>
      </c>
      <c r="E1960" s="16" t="s">
        <v>48</v>
      </c>
      <c r="F1960" s="17" t="str">
        <f t="shared" ref="F1960:F1993" si="65">IF(G1960="","",IF(AE1960="Yes", "Đã onboard", IF(AE1960="No", "Không onboard", IF(AC1960="Yes", "Đồng ý offer", IF(AC1960="Consider", "Cân nhắc offer",IF(AC1960="No", "Từ chối offer", IF(AA1960="Pass", "Pass Phỏng vấn", IF(AA1960="Fail", "Fail Phỏng vấn", IF(AA1960="Cancel", "Hủy Phỏng vấn", IF(AA1960="Reject", "Từ chối Phỏng vấn", IF(AA1960="Consider", "Cân nhắc KQ PV", IF(AND(X1960&lt;&gt;"",AA1960="",W1960="Pass"), "Có lịch PV",IF(W1960="Pass","Pass CV",IF(W1960="Fail","Fail CV",IF(W1960="Reject","Từ chối ứng tuyển", IF(W1960="Consider","Cân nhắc CV","Đã nhận được CV"))))))))))))))))</f>
        <v>Đã onboard</v>
      </c>
      <c r="G1960" s="16" t="s">
        <v>7659</v>
      </c>
      <c r="H1960" s="312" t="s">
        <v>7660</v>
      </c>
      <c r="I1960" s="16" t="s">
        <v>7661</v>
      </c>
      <c r="J1960" s="314"/>
      <c r="K1960" s="20" t="s">
        <v>7662</v>
      </c>
      <c r="L1960" s="21" t="str">
        <f ca="1">IFERROR(__xludf.DUMMYFUNCTION("if(or(countifs($H$3:H290,H290)&gt;1, countifs($I$3:I290,I290)&gt;1),""Trùng"",if(or(COUNTIFS('Data tổng'!$I:$I,$I290)&gt;1,COUNTIFS('Data tổng'!$H:$H,$H290)&gt;1),""Trùng ""&amp;FILTER('Data tổng'!$B:$B,'Data tổng'!$I:$I=$I290,'Data tổng'!$B:$B&lt;&gt;$B290),""ok""))"),"ok")</f>
        <v>ok</v>
      </c>
      <c r="M1960" s="16" t="s">
        <v>112</v>
      </c>
      <c r="N1960" s="16" t="s">
        <v>7663</v>
      </c>
      <c r="O1960" s="16"/>
      <c r="P1960" s="16"/>
      <c r="Q1960" s="16"/>
      <c r="R1960" s="16"/>
      <c r="T1960" s="16"/>
      <c r="U1960" s="21" t="s">
        <v>7664</v>
      </c>
      <c r="V1960" s="23">
        <v>44620</v>
      </c>
      <c r="W1960" s="24" t="s">
        <v>57</v>
      </c>
      <c r="X1960" s="25">
        <v>44622</v>
      </c>
      <c r="Y1960" s="33">
        <v>0.6875</v>
      </c>
      <c r="Z1960" s="26" t="s">
        <v>7665</v>
      </c>
      <c r="AA1960" s="26" t="s">
        <v>57</v>
      </c>
      <c r="AB1960" s="316">
        <v>44627</v>
      </c>
      <c r="AC1960" s="27" t="s">
        <v>65</v>
      </c>
      <c r="AD1960" s="28">
        <v>44657</v>
      </c>
      <c r="AE1960" s="29" t="s">
        <v>65</v>
      </c>
      <c r="AF1960" s="29" t="s">
        <v>1008</v>
      </c>
      <c r="AG1960" s="35">
        <v>19000000</v>
      </c>
    </row>
    <row r="1961" spans="1:33" ht="263.5">
      <c r="A1961" s="19">
        <v>44617</v>
      </c>
      <c r="B1961" s="16" t="s">
        <v>6255</v>
      </c>
      <c r="C1961" s="16" t="s">
        <v>250</v>
      </c>
      <c r="D1961" s="16" t="s">
        <v>79</v>
      </c>
      <c r="E1961" s="16" t="s">
        <v>48</v>
      </c>
      <c r="F1961" s="17" t="str">
        <f t="shared" si="65"/>
        <v>Hủy Phỏng vấn</v>
      </c>
      <c r="G1961" s="82" t="s">
        <v>3519</v>
      </c>
      <c r="H1961" s="303" t="s">
        <v>7666</v>
      </c>
      <c r="I1961" s="16" t="s">
        <v>7667</v>
      </c>
      <c r="J1961" s="124">
        <v>1997</v>
      </c>
      <c r="K1961" s="140" t="s">
        <v>7668</v>
      </c>
      <c r="L1961" s="21" t="str">
        <f ca="1">IFERROR(__xludf.DUMMYFUNCTION("if(or(countifs($H$3:H291,H291)&gt;1, countifs($I$3:I291,I291)&gt;1),""Trùng"",if(or(COUNTIFS('Data tổng'!$I:$I,$I291)&gt;1,COUNTIFS('Data tổng'!$H:$H,$H291)&gt;1),""Trùng ""&amp;FILTER('Data tổng'!$B:$B,'Data tổng'!$I:$I=$I291,'Data tổng'!$B:$B&lt;&gt;$B291),""ok""))"),"ok")</f>
        <v>ok</v>
      </c>
      <c r="M1961" s="16" t="s">
        <v>40</v>
      </c>
      <c r="N1961" s="16" t="s">
        <v>243</v>
      </c>
      <c r="O1961" s="16"/>
      <c r="P1961" s="16"/>
      <c r="Q1961" s="16"/>
      <c r="R1961" s="16"/>
      <c r="T1961" s="16"/>
      <c r="U1961" s="21" t="s">
        <v>7669</v>
      </c>
      <c r="V1961" s="23"/>
      <c r="W1961" s="24"/>
      <c r="X1961" s="25"/>
      <c r="Y1961" s="26"/>
      <c r="Z1961" s="26"/>
      <c r="AA1961" s="26" t="s">
        <v>187</v>
      </c>
      <c r="AB1961" s="27"/>
      <c r="AC1961" s="27"/>
      <c r="AD1961" s="28"/>
      <c r="AE1961" s="29"/>
      <c r="AF1961" s="29"/>
      <c r="AG1961" s="29"/>
    </row>
    <row r="1962" spans="1:33" ht="251">
      <c r="A1962" s="19">
        <v>44620</v>
      </c>
      <c r="B1962" s="16" t="s">
        <v>6255</v>
      </c>
      <c r="C1962" s="16" t="s">
        <v>145</v>
      </c>
      <c r="D1962" s="16" t="s">
        <v>457</v>
      </c>
      <c r="E1962" s="16" t="s">
        <v>48</v>
      </c>
      <c r="F1962" s="17" t="str">
        <f t="shared" si="65"/>
        <v>Fail Phỏng vấn</v>
      </c>
      <c r="G1962" s="45" t="s">
        <v>7670</v>
      </c>
      <c r="H1962" s="303" t="s">
        <v>7671</v>
      </c>
      <c r="I1962" s="30" t="s">
        <v>7672</v>
      </c>
      <c r="J1962" s="124" t="s">
        <v>7673</v>
      </c>
      <c r="K1962" s="140" t="s">
        <v>7674</v>
      </c>
      <c r="L1962" s="21" t="str">
        <f ca="1">IFERROR(__xludf.DUMMYFUNCTION("if(or(countifs($H$3:H292,H292)&gt;1, countifs($I$3:I292,I292)&gt;1),""Trùng"",if(or(COUNTIFS('Data tổng'!$I:$I,$I292)&gt;1,COUNTIFS('Data tổng'!$H:$H,$H292)&gt;1),""Trùng ""&amp;FILTER('Data tổng'!$B:$B,'Data tổng'!$I:$I=$I292,'Data tổng'!$B:$B&lt;&gt;$B292),""ok""))"),"ok")</f>
        <v>ok</v>
      </c>
      <c r="M1962" s="16" t="s">
        <v>83</v>
      </c>
      <c r="N1962" s="16" t="s">
        <v>84</v>
      </c>
      <c r="O1962" s="16"/>
      <c r="P1962" s="16"/>
      <c r="Q1962" s="16" t="s">
        <v>7459</v>
      </c>
      <c r="R1962" s="16" t="s">
        <v>70</v>
      </c>
      <c r="T1962" s="16"/>
      <c r="U1962" s="21" t="s">
        <v>7675</v>
      </c>
      <c r="V1962" s="23">
        <v>44620</v>
      </c>
      <c r="W1962" s="24" t="s">
        <v>57</v>
      </c>
      <c r="X1962" s="25">
        <v>44622</v>
      </c>
      <c r="Y1962" s="33">
        <v>0.72916666666666663</v>
      </c>
      <c r="Z1962" s="26" t="s">
        <v>7676</v>
      </c>
      <c r="AA1962" s="26" t="s">
        <v>47</v>
      </c>
      <c r="AB1962" s="27"/>
      <c r="AC1962" s="27"/>
      <c r="AD1962" s="28"/>
      <c r="AE1962" s="29"/>
      <c r="AF1962" s="29"/>
      <c r="AG1962" s="29"/>
    </row>
    <row r="1963" spans="1:33" ht="326">
      <c r="A1963" s="19">
        <v>44620</v>
      </c>
      <c r="B1963" s="16" t="s">
        <v>6255</v>
      </c>
      <c r="C1963" s="16" t="s">
        <v>78</v>
      </c>
      <c r="D1963" s="16" t="s">
        <v>417</v>
      </c>
      <c r="E1963" s="16" t="s">
        <v>48</v>
      </c>
      <c r="F1963" s="17" t="str">
        <f t="shared" si="65"/>
        <v>Không onboard</v>
      </c>
      <c r="G1963" s="45" t="s">
        <v>7677</v>
      </c>
      <c r="H1963" s="303" t="s">
        <v>7678</v>
      </c>
      <c r="I1963" s="16" t="s">
        <v>7679</v>
      </c>
      <c r="J1963" s="124">
        <v>1995</v>
      </c>
      <c r="K1963" s="140" t="s">
        <v>7680</v>
      </c>
      <c r="L1963" s="21" t="str">
        <f ca="1">IFERROR(__xludf.DUMMYFUNCTION("if(or(countifs($H$3:H293,H293)&gt;1, countifs($I$3:I293,I293)&gt;1),""Trùng"",if(or(COUNTIFS('Data tổng'!$I:$I,$I293)&gt;1,COUNTIFS('Data tổng'!$H:$H,$H293)&gt;1),""Trùng ""&amp;FILTER('Data tổng'!$B:$B,'Data tổng'!$I:$I=$I293,'Data tổng'!$B:$B&lt;&gt;$B293),""ok""))"),"ok")</f>
        <v>ok</v>
      </c>
      <c r="M1963" s="16" t="s">
        <v>112</v>
      </c>
      <c r="N1963" s="16" t="s">
        <v>2687</v>
      </c>
      <c r="O1963" s="16"/>
      <c r="P1963" s="16"/>
      <c r="Q1963" s="16"/>
      <c r="R1963" s="16"/>
      <c r="T1963" s="16"/>
      <c r="U1963" s="21" t="s">
        <v>7681</v>
      </c>
      <c r="V1963" s="23">
        <v>44620</v>
      </c>
      <c r="W1963" s="24" t="s">
        <v>57</v>
      </c>
      <c r="X1963" s="25">
        <v>44623</v>
      </c>
      <c r="Y1963" s="33">
        <v>0.6875</v>
      </c>
      <c r="Z1963" s="26" t="s">
        <v>2883</v>
      </c>
      <c r="AA1963" s="26" t="s">
        <v>57</v>
      </c>
      <c r="AB1963" s="27">
        <v>44627</v>
      </c>
      <c r="AC1963" s="27" t="s">
        <v>65</v>
      </c>
      <c r="AD1963" s="28">
        <v>44666</v>
      </c>
      <c r="AE1963" s="29" t="s">
        <v>128</v>
      </c>
      <c r="AF1963" s="29" t="s">
        <v>2687</v>
      </c>
      <c r="AG1963" s="29">
        <v>24000000</v>
      </c>
    </row>
    <row r="1964" spans="1:33" ht="88.5">
      <c r="A1964" s="19">
        <v>44621</v>
      </c>
      <c r="B1964" s="16" t="s">
        <v>6255</v>
      </c>
      <c r="C1964" s="16" t="s">
        <v>78</v>
      </c>
      <c r="D1964" s="16" t="s">
        <v>79</v>
      </c>
      <c r="E1964" s="16" t="s">
        <v>48</v>
      </c>
      <c r="F1964" s="17" t="str">
        <f t="shared" si="65"/>
        <v>Đã nhận được CV</v>
      </c>
      <c r="G1964" s="45" t="s">
        <v>7682</v>
      </c>
      <c r="H1964" s="303" t="s">
        <v>7683</v>
      </c>
      <c r="I1964" s="45" t="s">
        <v>7684</v>
      </c>
      <c r="J1964" s="304">
        <v>1998</v>
      </c>
      <c r="K1964" s="30" t="s">
        <v>7685</v>
      </c>
      <c r="L1964" s="21" t="str">
        <f ca="1">IFERROR(__xludf.DUMMYFUNCTION("if(or(countifs($H$3:H294,H294)&gt;1, countifs($I$3:I294,I294)&gt;1),""Trùng"",if(or(COUNTIFS('Data tổng'!$I:$I,$I294)&gt;1,COUNTIFS('Data tổng'!$H:$H,$H294)&gt;1),""Trùng ""&amp;FILTER('Data tổng'!$B:$B,'Data tổng'!$I:$I=$I294,'Data tổng'!$B:$B&lt;&gt;$B294),""ok""))"),"ok")</f>
        <v>ok</v>
      </c>
      <c r="M1964" s="16" t="s">
        <v>112</v>
      </c>
      <c r="N1964" s="16" t="s">
        <v>7686</v>
      </c>
      <c r="O1964" s="16"/>
      <c r="P1964" s="16"/>
      <c r="Q1964" s="16"/>
      <c r="R1964" s="16"/>
      <c r="T1964" s="16"/>
      <c r="U1964" s="21" t="s">
        <v>7687</v>
      </c>
      <c r="V1964" s="23">
        <v>44622</v>
      </c>
      <c r="W1964" s="24" t="s">
        <v>731</v>
      </c>
      <c r="X1964" s="25"/>
      <c r="Y1964" s="26"/>
      <c r="Z1964" s="26"/>
      <c r="AA1964" s="26"/>
      <c r="AB1964" s="27"/>
      <c r="AC1964" s="27"/>
      <c r="AD1964" s="28"/>
      <c r="AE1964" s="29"/>
      <c r="AF1964" s="29"/>
      <c r="AG1964" s="29"/>
    </row>
    <row r="1965" spans="1:33" ht="26">
      <c r="A1965" s="19">
        <v>44621</v>
      </c>
      <c r="B1965" s="16" t="s">
        <v>6255</v>
      </c>
      <c r="C1965" s="16" t="s">
        <v>155</v>
      </c>
      <c r="D1965" s="16" t="s">
        <v>79</v>
      </c>
      <c r="E1965" s="16" t="s">
        <v>48</v>
      </c>
      <c r="F1965" s="17" t="str">
        <f t="shared" si="65"/>
        <v>Đã nhận được CV</v>
      </c>
      <c r="G1965" s="45" t="s">
        <v>7688</v>
      </c>
      <c r="H1965" s="303" t="s">
        <v>7689</v>
      </c>
      <c r="I1965" s="45" t="s">
        <v>7690</v>
      </c>
      <c r="J1965" s="304">
        <v>1999</v>
      </c>
      <c r="K1965" s="140" t="s">
        <v>7691</v>
      </c>
      <c r="L1965" s="21" t="str">
        <f ca="1">IFERROR(__xludf.DUMMYFUNCTION("if(or(countifs($H$3:H295,H295)&gt;1, countifs($I$3:I295,I295)&gt;1),""Trùng"",if(or(COUNTIFS('Data tổng'!$I:$I,$I295)&gt;1,COUNTIFS('Data tổng'!$H:$H,$H295)&gt;1),""Trùng ""&amp;FILTER('Data tổng'!$B:$B,'Data tổng'!$I:$I=$I295,'Data tổng'!$B:$B&lt;&gt;$B295),""ok""))"),"ok")</f>
        <v>ok</v>
      </c>
      <c r="M1965" s="16" t="s">
        <v>40</v>
      </c>
      <c r="O1965" s="16"/>
      <c r="P1965" s="16"/>
      <c r="Q1965" s="16"/>
      <c r="R1965" s="16"/>
      <c r="T1965" s="16"/>
      <c r="U1965" s="21" t="s">
        <v>7692</v>
      </c>
      <c r="V1965" s="23"/>
      <c r="W1965" s="24"/>
      <c r="X1965" s="25"/>
      <c r="Y1965" s="26"/>
      <c r="Z1965" s="26"/>
      <c r="AA1965" s="26"/>
      <c r="AB1965" s="27"/>
      <c r="AC1965" s="27"/>
      <c r="AD1965" s="28"/>
      <c r="AE1965" s="29"/>
      <c r="AF1965" s="29"/>
      <c r="AG1965" s="29"/>
    </row>
    <row r="1966" spans="1:33" ht="63.5">
      <c r="A1966" s="19">
        <v>44621</v>
      </c>
      <c r="B1966" s="16" t="s">
        <v>6255</v>
      </c>
      <c r="C1966" s="16" t="s">
        <v>155</v>
      </c>
      <c r="D1966" s="16" t="s">
        <v>79</v>
      </c>
      <c r="E1966" s="16" t="s">
        <v>48</v>
      </c>
      <c r="F1966" s="17" t="str">
        <f t="shared" si="65"/>
        <v>Từ chối offer</v>
      </c>
      <c r="G1966" s="82" t="s">
        <v>7693</v>
      </c>
      <c r="H1966" s="317">
        <v>328478841</v>
      </c>
      <c r="I1966" s="45" t="s">
        <v>7694</v>
      </c>
      <c r="J1966" s="306"/>
      <c r="K1966" s="140" t="s">
        <v>7695</v>
      </c>
      <c r="L1966" s="21" t="str">
        <f ca="1">IFERROR(__xludf.DUMMYFUNCTION("if(or(countifs($H$3:H296,H296)&gt;1, countifs($I$3:I296,I296)&gt;1),""Trùng"",if(or(COUNTIFS('Data tổng'!$I:$I,$I296)&gt;1,COUNTIFS('Data tổng'!$H:$H,$H296)&gt;1),""Trùng ""&amp;FILTER('Data tổng'!$B:$B,'Data tổng'!$I:$I=$I296,'Data tổng'!$B:$B&lt;&gt;$B296),""ok""))"),"ok")</f>
        <v>ok</v>
      </c>
      <c r="M1966" s="16" t="s">
        <v>112</v>
      </c>
      <c r="N1966" s="16" t="s">
        <v>7696</v>
      </c>
      <c r="O1966" s="16"/>
      <c r="P1966" s="16"/>
      <c r="Q1966" s="16"/>
      <c r="R1966" s="16"/>
      <c r="T1966" s="16"/>
      <c r="U1966" s="21" t="s">
        <v>7697</v>
      </c>
      <c r="V1966" s="23">
        <v>44624</v>
      </c>
      <c r="W1966" s="24" t="s">
        <v>57</v>
      </c>
      <c r="X1966" s="25">
        <v>44627</v>
      </c>
      <c r="Y1966" s="33">
        <v>0.66666666666666663</v>
      </c>
      <c r="Z1966" s="26" t="s">
        <v>7698</v>
      </c>
      <c r="AA1966" s="26" t="s">
        <v>57</v>
      </c>
      <c r="AB1966" s="39">
        <v>44660</v>
      </c>
      <c r="AC1966" s="27" t="s">
        <v>128</v>
      </c>
      <c r="AD1966" s="28"/>
      <c r="AE1966" s="29"/>
      <c r="AF1966" s="29"/>
      <c r="AG1966" s="35">
        <v>21000000</v>
      </c>
    </row>
    <row r="1967" spans="1:33" ht="26" hidden="1">
      <c r="A1967" s="19">
        <v>44622</v>
      </c>
      <c r="B1967" s="16" t="s">
        <v>6255</v>
      </c>
      <c r="C1967" s="16" t="s">
        <v>145</v>
      </c>
      <c r="D1967" s="16" t="s">
        <v>417</v>
      </c>
      <c r="E1967" s="16" t="s">
        <v>48</v>
      </c>
      <c r="F1967" s="17" t="str">
        <f t="shared" si="65"/>
        <v>Đã nhận được CV</v>
      </c>
      <c r="G1967" s="82" t="s">
        <v>3289</v>
      </c>
      <c r="H1967" s="303" t="s">
        <v>7699</v>
      </c>
      <c r="I1967" s="45" t="s">
        <v>7700</v>
      </c>
      <c r="J1967" s="306"/>
      <c r="K1967" s="140" t="s">
        <v>7701</v>
      </c>
      <c r="L1967" s="21" t="str">
        <f ca="1">IFERROR(__xludf.DUMMYFUNCTION("if(or(countifs($H$3:H297,H297)&gt;1, countifs($I$3:I297,I297)&gt;1),""Trùng"",if(or(COUNTIFS('Data tổng'!$I:$I,$I297)&gt;1,COUNTIFS('Data tổng'!$H:$H,$H297)&gt;1),""Trùng ""&amp;FILTER('Data tổng'!$B:$B,'Data tổng'!$I:$I=$I297,'Data tổng'!$B:$B&lt;&gt;$B297),""ok""))"),"ok")</f>
        <v>ok</v>
      </c>
      <c r="M1967" s="16" t="s">
        <v>83</v>
      </c>
      <c r="N1967" s="16" t="s">
        <v>243</v>
      </c>
      <c r="O1967" s="16"/>
      <c r="P1967" s="16"/>
      <c r="Q1967" s="16" t="s">
        <v>70</v>
      </c>
      <c r="R1967" s="16"/>
      <c r="T1967" s="16"/>
      <c r="U1967" s="21"/>
      <c r="V1967" s="23"/>
      <c r="W1967" s="24"/>
      <c r="X1967" s="25"/>
      <c r="Y1967" s="26"/>
      <c r="Z1967" s="26"/>
      <c r="AA1967" s="26"/>
      <c r="AB1967" s="27"/>
      <c r="AC1967" s="27"/>
      <c r="AD1967" s="28"/>
      <c r="AE1967" s="29"/>
      <c r="AF1967" s="29"/>
      <c r="AG1967" s="29"/>
    </row>
    <row r="1968" spans="1:33" ht="26" hidden="1">
      <c r="A1968" s="19">
        <v>44622</v>
      </c>
      <c r="B1968" s="16" t="s">
        <v>6255</v>
      </c>
      <c r="C1968" s="16" t="s">
        <v>250</v>
      </c>
      <c r="D1968" s="16" t="s">
        <v>1455</v>
      </c>
      <c r="E1968" s="16" t="s">
        <v>48</v>
      </c>
      <c r="F1968" s="17" t="str">
        <f t="shared" si="65"/>
        <v>Đã nhận được CV</v>
      </c>
      <c r="G1968" s="82" t="s">
        <v>7067</v>
      </c>
      <c r="H1968" s="303" t="s">
        <v>7702</v>
      </c>
      <c r="I1968" s="45" t="s">
        <v>7703</v>
      </c>
      <c r="J1968" s="306"/>
      <c r="K1968" s="140" t="s">
        <v>7704</v>
      </c>
      <c r="L1968" s="21" t="str">
        <f ca="1">IFERROR(__xludf.DUMMYFUNCTION("if(or(countifs($H$3:H298,H298)&gt;1, countifs($I$3:I298,I298)&gt;1),""Trùng"",if(or(COUNTIFS('Data tổng'!$I:$I,$I298)&gt;1,COUNTIFS('Data tổng'!$H:$H,$H298)&gt;1),""Trùng ""&amp;FILTER('Data tổng'!$B:$B,'Data tổng'!$I:$I=$I298,'Data tổng'!$B:$B&lt;&gt;$B298),""ok""))"),"ok")</f>
        <v>ok</v>
      </c>
      <c r="M1968" s="16" t="s">
        <v>40</v>
      </c>
      <c r="N1968" s="16"/>
      <c r="O1968" s="16"/>
      <c r="P1968" s="16"/>
      <c r="Q1968" s="16"/>
      <c r="R1968" s="16"/>
      <c r="T1968" s="16"/>
      <c r="U1968" s="21"/>
      <c r="V1968" s="23"/>
      <c r="W1968" s="24"/>
      <c r="X1968" s="25"/>
      <c r="Y1968" s="26"/>
      <c r="Z1968" s="26"/>
      <c r="AA1968" s="26"/>
      <c r="AB1968" s="27"/>
      <c r="AC1968" s="27"/>
      <c r="AD1968" s="28"/>
      <c r="AE1968" s="29"/>
      <c r="AF1968" s="29"/>
      <c r="AG1968" s="29"/>
    </row>
    <row r="1969" spans="1:33" ht="26" hidden="1">
      <c r="A1969" s="19">
        <v>44622</v>
      </c>
      <c r="B1969" s="16" t="s">
        <v>6255</v>
      </c>
      <c r="C1969" s="16" t="s">
        <v>145</v>
      </c>
      <c r="D1969" s="16" t="s">
        <v>79</v>
      </c>
      <c r="E1969" s="16" t="s">
        <v>48</v>
      </c>
      <c r="F1969" s="17" t="str">
        <f t="shared" si="65"/>
        <v>Đã nhận được CV</v>
      </c>
      <c r="G1969" s="82" t="s">
        <v>7705</v>
      </c>
      <c r="H1969" s="303" t="s">
        <v>7706</v>
      </c>
      <c r="I1969" s="45" t="s">
        <v>7707</v>
      </c>
      <c r="J1969" s="306"/>
      <c r="K1969" s="140" t="s">
        <v>7708</v>
      </c>
      <c r="L1969" s="21" t="str">
        <f ca="1">IFERROR(__xludf.DUMMYFUNCTION("if(or(countifs($H$3:H299,H299)&gt;1, countifs($I$3:I299,I299)&gt;1),""Trùng"",if(or(COUNTIFS('Data tổng'!$I:$I,$I299)&gt;1,COUNTIFS('Data tổng'!$H:$H,$H299)&gt;1),""Trùng ""&amp;FILTER('Data tổng'!$B:$B,'Data tổng'!$I:$I=$I299,'Data tổng'!$B:$B&lt;&gt;$B299),""ok""))"),"ok")</f>
        <v>ok</v>
      </c>
      <c r="M1969" s="16" t="s">
        <v>83</v>
      </c>
      <c r="N1969" s="16" t="s">
        <v>243</v>
      </c>
      <c r="O1969" s="16"/>
      <c r="P1969" s="16"/>
      <c r="Q1969" s="16" t="s">
        <v>70</v>
      </c>
      <c r="R1969" s="16"/>
      <c r="T1969" s="16"/>
      <c r="U1969" s="21"/>
      <c r="V1969" s="23"/>
      <c r="W1969" s="24"/>
      <c r="X1969" s="25"/>
      <c r="Y1969" s="26"/>
      <c r="Z1969" s="26"/>
      <c r="AA1969" s="26"/>
      <c r="AB1969" s="27"/>
      <c r="AC1969" s="27"/>
      <c r="AD1969" s="28"/>
      <c r="AE1969" s="29"/>
      <c r="AF1969" s="29"/>
      <c r="AG1969" s="29"/>
    </row>
    <row r="1970" spans="1:33" ht="163.5" hidden="1">
      <c r="A1970" s="19">
        <v>44622</v>
      </c>
      <c r="B1970" s="16" t="s">
        <v>6255</v>
      </c>
      <c r="C1970" s="16" t="s">
        <v>250</v>
      </c>
      <c r="D1970" s="16" t="s">
        <v>417</v>
      </c>
      <c r="E1970" s="16" t="s">
        <v>48</v>
      </c>
      <c r="F1970" s="17" t="str">
        <f t="shared" si="65"/>
        <v>Fail Phỏng vấn</v>
      </c>
      <c r="G1970" s="82" t="s">
        <v>359</v>
      </c>
      <c r="H1970" s="317" t="s">
        <v>7709</v>
      </c>
      <c r="I1970" s="45" t="s">
        <v>7710</v>
      </c>
      <c r="J1970" s="304"/>
      <c r="K1970" s="140" t="s">
        <v>7711</v>
      </c>
      <c r="L1970" s="21" t="str">
        <f ca="1">IFERROR(__xludf.DUMMYFUNCTION("if(or(countifs($H$3:H300,H300)&gt;1, countifs($I$3:I300,I300)&gt;1),""Trùng"",if(or(COUNTIFS('Data tổng'!$I:$I,$I300)&gt;1,COUNTIFS('Data tổng'!$H:$H,$H300)&gt;1),""Trùng ""&amp;FILTER('Data tổng'!$B:$B,'Data tổng'!$I:$I=$I300,'Data tổng'!$B:$B&lt;&gt;$B300),""ok""))"),"ok")</f>
        <v>ok</v>
      </c>
      <c r="M1970" s="16" t="s">
        <v>149</v>
      </c>
      <c r="N1970" s="16" t="s">
        <v>150</v>
      </c>
      <c r="O1970" s="16"/>
      <c r="P1970" s="16"/>
      <c r="Q1970" s="16"/>
      <c r="R1970" s="16"/>
      <c r="T1970" s="16"/>
      <c r="U1970" s="21" t="s">
        <v>7712</v>
      </c>
      <c r="V1970" s="23">
        <v>44624</v>
      </c>
      <c r="W1970" s="24" t="s">
        <v>57</v>
      </c>
      <c r="X1970" s="25">
        <v>44629</v>
      </c>
      <c r="Y1970" s="33">
        <v>0.45833333333333331</v>
      </c>
      <c r="Z1970" s="26" t="s">
        <v>7713</v>
      </c>
      <c r="AA1970" s="26" t="s">
        <v>47</v>
      </c>
      <c r="AB1970" s="27"/>
      <c r="AC1970" s="27"/>
      <c r="AD1970" s="28"/>
      <c r="AE1970" s="29"/>
      <c r="AF1970" s="29"/>
      <c r="AG1970" s="29"/>
    </row>
    <row r="1971" spans="1:33" ht="313.5" hidden="1">
      <c r="A1971" s="19">
        <v>44623</v>
      </c>
      <c r="B1971" s="16" t="s">
        <v>6255</v>
      </c>
      <c r="C1971" s="16" t="s">
        <v>145</v>
      </c>
      <c r="D1971" s="16" t="s">
        <v>79</v>
      </c>
      <c r="E1971" s="16" t="s">
        <v>48</v>
      </c>
      <c r="F1971" s="17" t="str">
        <f t="shared" si="65"/>
        <v>Fail Phỏng vấn</v>
      </c>
      <c r="G1971" s="82" t="s">
        <v>7714</v>
      </c>
      <c r="H1971" s="86">
        <v>942772398</v>
      </c>
      <c r="I1971" s="16" t="s">
        <v>7715</v>
      </c>
      <c r="J1971" s="306"/>
      <c r="K1971" s="140" t="s">
        <v>7716</v>
      </c>
      <c r="L1971" s="21" t="str">
        <f ca="1">IFERROR(__xludf.DUMMYFUNCTION("if(or(countifs($H$3:H301,H301)&gt;1, countifs($I$3:I301,I301)&gt;1),""Trùng"",if(or(COUNTIFS('Data tổng'!$I:$I,$I301)&gt;1,COUNTIFS('Data tổng'!$H:$H,$H301)&gt;1),""Trùng ""&amp;FILTER('Data tổng'!$B:$B,'Data tổng'!$I:$I=$I301,'Data tổng'!$B:$B&lt;&gt;$B301),""ok""))"),"ok")</f>
        <v>ok</v>
      </c>
      <c r="M1971" s="16" t="s">
        <v>40</v>
      </c>
      <c r="N1971" s="16" t="s">
        <v>243</v>
      </c>
      <c r="O1971" s="16"/>
      <c r="P1971" s="16"/>
      <c r="Q1971" s="16"/>
      <c r="R1971" s="16"/>
      <c r="T1971" s="16"/>
      <c r="U1971" s="21" t="s">
        <v>7717</v>
      </c>
      <c r="V1971" s="23"/>
      <c r="W1971" s="24" t="s">
        <v>57</v>
      </c>
      <c r="X1971" s="25">
        <v>44629</v>
      </c>
      <c r="Y1971" s="33">
        <v>0.39583333333333331</v>
      </c>
      <c r="Z1971" s="26" t="s">
        <v>2883</v>
      </c>
      <c r="AA1971" s="26" t="s">
        <v>47</v>
      </c>
      <c r="AB1971" s="27"/>
      <c r="AC1971" s="27"/>
      <c r="AD1971" s="28"/>
      <c r="AE1971" s="29"/>
      <c r="AF1971" s="29"/>
      <c r="AG1971" s="29"/>
    </row>
    <row r="1972" spans="1:33" ht="326" hidden="1">
      <c r="A1972" s="19">
        <v>44623</v>
      </c>
      <c r="B1972" s="16" t="s">
        <v>6255</v>
      </c>
      <c r="C1972" s="16" t="s">
        <v>145</v>
      </c>
      <c r="D1972" s="16" t="s">
        <v>417</v>
      </c>
      <c r="E1972" s="16" t="s">
        <v>48</v>
      </c>
      <c r="F1972" s="17" t="str">
        <f t="shared" si="65"/>
        <v>Fail Phỏng vấn</v>
      </c>
      <c r="G1972" s="82" t="s">
        <v>7718</v>
      </c>
      <c r="H1972" s="303" t="s">
        <v>5847</v>
      </c>
      <c r="I1972" s="45" t="s">
        <v>5848</v>
      </c>
      <c r="J1972" s="306"/>
      <c r="K1972" s="140" t="s">
        <v>7719</v>
      </c>
      <c r="L1972" s="21" t="str">
        <f ca="1">IFERROR(__xludf.DUMMYFUNCTION("if(or(countifs($H$3:H302,H302)&gt;1, countifs($I$3:I302,I302)&gt;1),""Trùng"",if(or(COUNTIFS('Data tổng'!$I:$I,$I302)&gt;1,COUNTIFS('Data tổng'!$H:$H,$H302)&gt;1),""Trùng ""&amp;FILTER('Data tổng'!$B:$B,'Data tổng'!$I:$I=$I302,'Data tổng'!$B:$B&lt;&gt;$B302),""ok""))"),"ok")</f>
        <v>ok</v>
      </c>
      <c r="M1972" s="16" t="s">
        <v>40</v>
      </c>
      <c r="N1972" s="16"/>
      <c r="O1972" s="16"/>
      <c r="P1972" s="16"/>
      <c r="Q1972" s="16"/>
      <c r="R1972" s="16"/>
      <c r="T1972" s="16"/>
      <c r="U1972" s="21" t="s">
        <v>7720</v>
      </c>
      <c r="V1972" s="23">
        <v>44623</v>
      </c>
      <c r="W1972" s="24" t="s">
        <v>57</v>
      </c>
      <c r="X1972" s="25">
        <v>44629</v>
      </c>
      <c r="Y1972" s="33">
        <v>0.72916666666666663</v>
      </c>
      <c r="Z1972" s="26" t="s">
        <v>7721</v>
      </c>
      <c r="AA1972" s="26" t="s">
        <v>47</v>
      </c>
      <c r="AB1972" s="27"/>
      <c r="AC1972" s="27"/>
      <c r="AD1972" s="28"/>
      <c r="AE1972" s="29"/>
      <c r="AF1972" s="29"/>
      <c r="AG1972" s="29"/>
    </row>
    <row r="1973" spans="1:33" ht="376" hidden="1">
      <c r="A1973" s="354">
        <v>44623</v>
      </c>
      <c r="B1973" s="58" t="s">
        <v>6255</v>
      </c>
      <c r="C1973" s="58" t="s">
        <v>155</v>
      </c>
      <c r="D1973" s="58" t="s">
        <v>1455</v>
      </c>
      <c r="E1973" s="58" t="s">
        <v>48</v>
      </c>
      <c r="F1973" s="38" t="str">
        <f t="shared" si="65"/>
        <v>Đồng ý offer</v>
      </c>
      <c r="G1973" s="58" t="s">
        <v>7722</v>
      </c>
      <c r="H1973" s="350" t="s">
        <v>7723</v>
      </c>
      <c r="I1973" s="58" t="s">
        <v>7724</v>
      </c>
      <c r="J1973" s="351"/>
      <c r="K1973" s="352" t="s">
        <v>7725</v>
      </c>
      <c r="L1973" s="38" t="str">
        <f ca="1">IFERROR(__xludf.DUMMYFUNCTION("if(or(countifs($H$3:H303,H303)&gt;1, countifs($I$3:I303,I303)&gt;1),""Trùng"",if(or(COUNTIFS('Data tổng'!$I:$I,$I303)&gt;1,COUNTIFS('Data tổng'!$H:$H,$H303)&gt;1),""Trùng ""&amp;FILTER('Data tổng'!$B:$B,'Data tổng'!$I:$I=$I303,'Data tổng'!$B:$B&lt;&gt;$B303),""ok""))"),"ok")</f>
        <v>ok</v>
      </c>
      <c r="M1973" s="58" t="s">
        <v>294</v>
      </c>
      <c r="N1973" s="58" t="s">
        <v>84</v>
      </c>
      <c r="O1973" s="58"/>
      <c r="P1973" s="58"/>
      <c r="Q1973" s="58" t="s">
        <v>44</v>
      </c>
      <c r="R1973" s="58"/>
      <c r="S1973" s="58"/>
      <c r="T1973" s="58"/>
      <c r="U1973" s="38" t="s">
        <v>7726</v>
      </c>
      <c r="V1973" s="353"/>
      <c r="W1973" s="58" t="s">
        <v>57</v>
      </c>
      <c r="X1973" s="354">
        <v>44644</v>
      </c>
      <c r="Y1973" s="355">
        <v>0.625</v>
      </c>
      <c r="Z1973" s="58" t="s">
        <v>2883</v>
      </c>
      <c r="AA1973" s="58" t="s">
        <v>57</v>
      </c>
      <c r="AB1973" s="356">
        <v>44648</v>
      </c>
      <c r="AC1973" s="58" t="s">
        <v>65</v>
      </c>
      <c r="AD1973" s="354">
        <v>44685</v>
      </c>
      <c r="AE1973" s="58"/>
      <c r="AF1973" s="58" t="s">
        <v>1648</v>
      </c>
      <c r="AG1973" s="357">
        <v>20000000</v>
      </c>
    </row>
    <row r="1974" spans="1:33" ht="238.5" hidden="1">
      <c r="A1974" s="19">
        <v>44623</v>
      </c>
      <c r="B1974" s="16" t="s">
        <v>6255</v>
      </c>
      <c r="C1974" s="16" t="s">
        <v>155</v>
      </c>
      <c r="D1974" s="16" t="s">
        <v>417</v>
      </c>
      <c r="E1974" s="16" t="s">
        <v>48</v>
      </c>
      <c r="F1974" s="17" t="str">
        <f t="shared" si="65"/>
        <v>Đã onboard</v>
      </c>
      <c r="G1974" s="82" t="s">
        <v>7727</v>
      </c>
      <c r="H1974" s="86" t="s">
        <v>7728</v>
      </c>
      <c r="I1974" s="16" t="s">
        <v>7729</v>
      </c>
      <c r="J1974" s="306"/>
      <c r="K1974" s="140" t="s">
        <v>7730</v>
      </c>
      <c r="L1974" s="21" t="str">
        <f ca="1">IFERROR(__xludf.DUMMYFUNCTION("if(or(countifs($H$3:H304,H304)&gt;1, countifs($I$3:I304,I304)&gt;1),""Trùng"",if(or(COUNTIFS('Data tổng'!$I:$I,$I304)&gt;1,COUNTIFS('Data tổng'!$H:$H,$H304)&gt;1),""Trùng ""&amp;FILTER('Data tổng'!$B:$B,'Data tổng'!$I:$I=$I304,'Data tổng'!$B:$B&lt;&gt;$B304),""ok""))"),"ok")</f>
        <v>ok</v>
      </c>
      <c r="M1974" s="16" t="s">
        <v>40</v>
      </c>
      <c r="N1974" s="16"/>
      <c r="O1974" s="16"/>
      <c r="P1974" s="16"/>
      <c r="Q1974" s="16" t="s">
        <v>44</v>
      </c>
      <c r="R1974" s="16"/>
      <c r="T1974" s="16"/>
      <c r="U1974" s="21" t="s">
        <v>7731</v>
      </c>
      <c r="V1974" s="23">
        <v>44623</v>
      </c>
      <c r="W1974" s="24" t="s">
        <v>57</v>
      </c>
      <c r="X1974" s="25">
        <v>44627</v>
      </c>
      <c r="Y1974" s="33">
        <v>0.625</v>
      </c>
      <c r="Z1974" s="26" t="s">
        <v>2883</v>
      </c>
      <c r="AA1974" s="26" t="s">
        <v>57</v>
      </c>
      <c r="AB1974" s="27">
        <v>44628</v>
      </c>
      <c r="AC1974" s="27" t="s">
        <v>65</v>
      </c>
      <c r="AD1974" s="28">
        <v>44671</v>
      </c>
      <c r="AE1974" s="29" t="s">
        <v>65</v>
      </c>
      <c r="AF1974" s="29" t="s">
        <v>2687</v>
      </c>
      <c r="AG1974" s="29">
        <v>26000000</v>
      </c>
    </row>
    <row r="1975" spans="1:33" ht="26" hidden="1">
      <c r="A1975" s="19">
        <v>44623</v>
      </c>
      <c r="B1975" s="16" t="s">
        <v>6255</v>
      </c>
      <c r="C1975" s="16" t="s">
        <v>250</v>
      </c>
      <c r="D1975" s="16" t="s">
        <v>1455</v>
      </c>
      <c r="E1975" s="16" t="s">
        <v>48</v>
      </c>
      <c r="F1975" s="17" t="str">
        <f t="shared" si="65"/>
        <v>Đã nhận được CV</v>
      </c>
      <c r="G1975" s="45" t="s">
        <v>7732</v>
      </c>
      <c r="H1975" s="303" t="s">
        <v>7733</v>
      </c>
      <c r="I1975" s="45" t="s">
        <v>7734</v>
      </c>
      <c r="J1975" s="306"/>
      <c r="K1975" s="140" t="s">
        <v>7735</v>
      </c>
      <c r="L1975" s="21" t="str">
        <f ca="1">IFERROR(__xludf.DUMMYFUNCTION("if(or(countifs($H$3:H305,H305)&gt;1, countifs($I$3:I305,I305)&gt;1),""Trùng"",if(or(COUNTIFS('Data tổng'!$I:$I,$I305)&gt;1,COUNTIFS('Data tổng'!$H:$H,$H305)&gt;1),""Trùng ""&amp;FILTER('Data tổng'!$B:$B,'Data tổng'!$I:$I=$I305,'Data tổng'!$B:$B&lt;&gt;$B305),""ok""))"),"ok")</f>
        <v>ok</v>
      </c>
      <c r="M1975" s="16" t="s">
        <v>149</v>
      </c>
      <c r="N1975" s="16" t="s">
        <v>150</v>
      </c>
      <c r="O1975" s="16"/>
      <c r="P1975" s="16"/>
      <c r="Q1975" s="16"/>
      <c r="R1975" s="16"/>
      <c r="T1975" s="16"/>
      <c r="U1975" s="21"/>
      <c r="V1975" s="23"/>
      <c r="W1975" s="24"/>
      <c r="X1975" s="25"/>
      <c r="Y1975" s="26"/>
      <c r="Z1975" s="26"/>
      <c r="AA1975" s="26"/>
      <c r="AB1975" s="27"/>
      <c r="AC1975" s="27"/>
      <c r="AD1975" s="28"/>
      <c r="AE1975" s="29"/>
      <c r="AF1975" s="29"/>
      <c r="AG1975" s="29"/>
    </row>
    <row r="1976" spans="1:33" ht="38.5" hidden="1">
      <c r="A1976" s="19">
        <v>44623</v>
      </c>
      <c r="B1976" s="16" t="s">
        <v>6255</v>
      </c>
      <c r="C1976" s="16" t="s">
        <v>155</v>
      </c>
      <c r="D1976" s="16" t="s">
        <v>79</v>
      </c>
      <c r="E1976" s="16" t="s">
        <v>48</v>
      </c>
      <c r="F1976" s="17" t="str">
        <f t="shared" si="65"/>
        <v>Fail Phỏng vấn</v>
      </c>
      <c r="G1976" s="82" t="s">
        <v>7736</v>
      </c>
      <c r="H1976" s="86">
        <v>983903815</v>
      </c>
      <c r="I1976" s="16" t="s">
        <v>7737</v>
      </c>
      <c r="J1976" s="306"/>
      <c r="K1976" s="140" t="s">
        <v>7738</v>
      </c>
      <c r="L1976" s="21" t="str">
        <f ca="1">IFERROR(__xludf.DUMMYFUNCTION("if(or(countifs($H$3:H306,H306)&gt;1, countifs($I$3:I306,I306)&gt;1),""Trùng"",if(or(COUNTIFS('Data tổng'!$I:$I,$I306)&gt;1,COUNTIFS('Data tổng'!$H:$H,$H306)&gt;1),""Trùng ""&amp;FILTER('Data tổng'!$B:$B,'Data tổng'!$I:$I=$I306,'Data tổng'!$B:$B&lt;&gt;$B306),""ok""))"),"ok")</f>
        <v>ok</v>
      </c>
      <c r="M1976" s="16" t="s">
        <v>40</v>
      </c>
      <c r="N1976" s="16"/>
      <c r="O1976" s="16"/>
      <c r="P1976" s="16"/>
      <c r="Q1976" s="16" t="s">
        <v>44</v>
      </c>
      <c r="R1976" s="16" t="s">
        <v>284</v>
      </c>
      <c r="T1976" s="16"/>
      <c r="U1976" s="21"/>
      <c r="V1976" s="23">
        <v>44625</v>
      </c>
      <c r="W1976" s="24" t="s">
        <v>57</v>
      </c>
      <c r="X1976" s="25">
        <v>44629</v>
      </c>
      <c r="Y1976" s="33">
        <v>0.41666666666666669</v>
      </c>
      <c r="Z1976" s="26" t="s">
        <v>7739</v>
      </c>
      <c r="AA1976" s="26" t="s">
        <v>47</v>
      </c>
      <c r="AB1976" s="27"/>
      <c r="AC1976" s="27"/>
      <c r="AD1976" s="28"/>
      <c r="AE1976" s="29"/>
      <c r="AF1976" s="29"/>
      <c r="AG1976" s="29"/>
    </row>
    <row r="1977" spans="1:33" ht="276" hidden="1">
      <c r="A1977" s="19">
        <v>44624</v>
      </c>
      <c r="B1977" s="16" t="s">
        <v>6255</v>
      </c>
      <c r="C1977" s="16" t="s">
        <v>155</v>
      </c>
      <c r="D1977" s="16" t="s">
        <v>417</v>
      </c>
      <c r="E1977" s="16" t="s">
        <v>48</v>
      </c>
      <c r="F1977" s="17" t="str">
        <f t="shared" si="65"/>
        <v>Fail Phỏng vấn</v>
      </c>
      <c r="G1977" s="82" t="s">
        <v>7740</v>
      </c>
      <c r="H1977" s="317" t="s">
        <v>7741</v>
      </c>
      <c r="I1977" s="45" t="s">
        <v>7742</v>
      </c>
      <c r="J1977" s="306"/>
      <c r="K1977" s="140" t="s">
        <v>7743</v>
      </c>
      <c r="L1977" s="21" t="str">
        <f ca="1">IFERROR(__xludf.DUMMYFUNCTION("if(or(countifs($H$3:H307,H307)&gt;1, countifs($I$3:I307,I307)&gt;1),""Trùng"",if(or(COUNTIFS('Data tổng'!$I:$I,$I307)&gt;1,COUNTIFS('Data tổng'!$H:$H,$H307)&gt;1),""Trùng ""&amp;FILTER('Data tổng'!$B:$B,'Data tổng'!$I:$I=$I307,'Data tổng'!$B:$B&lt;&gt;$B307),""ok""))"),"ok")</f>
        <v>ok</v>
      </c>
      <c r="M1977" s="16" t="s">
        <v>83</v>
      </c>
      <c r="N1977" s="16" t="s">
        <v>84</v>
      </c>
      <c r="O1977" s="16"/>
      <c r="P1977" s="16"/>
      <c r="Q1977" s="16"/>
      <c r="R1977" s="16"/>
      <c r="T1977" s="16"/>
      <c r="U1977" s="21" t="s">
        <v>7744</v>
      </c>
      <c r="V1977" s="23"/>
      <c r="W1977" s="24" t="s">
        <v>57</v>
      </c>
      <c r="X1977" s="25">
        <v>44628</v>
      </c>
      <c r="Y1977" s="33">
        <v>0.72916666666666663</v>
      </c>
      <c r="Z1977" s="26" t="s">
        <v>682</v>
      </c>
      <c r="AA1977" s="26" t="s">
        <v>47</v>
      </c>
      <c r="AB1977" s="27"/>
      <c r="AC1977" s="27"/>
      <c r="AD1977" s="28"/>
      <c r="AE1977" s="29"/>
      <c r="AF1977" s="29"/>
      <c r="AG1977" s="29"/>
    </row>
    <row r="1978" spans="1:33" ht="26" hidden="1">
      <c r="A1978" s="19">
        <v>44624</v>
      </c>
      <c r="B1978" s="16" t="s">
        <v>6255</v>
      </c>
      <c r="C1978" s="16" t="s">
        <v>155</v>
      </c>
      <c r="D1978" s="16" t="s">
        <v>417</v>
      </c>
      <c r="E1978" s="16" t="s">
        <v>48</v>
      </c>
      <c r="F1978" s="17" t="str">
        <f t="shared" si="65"/>
        <v>Đã nhận được CV</v>
      </c>
      <c r="G1978" s="45" t="s">
        <v>7745</v>
      </c>
      <c r="H1978" s="358" t="s">
        <v>7746</v>
      </c>
      <c r="I1978" s="16" t="s">
        <v>7747</v>
      </c>
      <c r="J1978" s="306"/>
      <c r="K1978" s="140" t="s">
        <v>7748</v>
      </c>
      <c r="L1978" s="21" t="str">
        <f ca="1">IFERROR(__xludf.DUMMYFUNCTION("if(or(countifs($H$3:H308,H308)&gt;1, countifs($I$3:I308,I308)&gt;1),""Trùng"",if(or(COUNTIFS('Data tổng'!$I:$I,$I308)&gt;1,COUNTIFS('Data tổng'!$H:$H,$H308)&gt;1),""Trùng ""&amp;FILTER('Data tổng'!$B:$B,'Data tổng'!$I:$I=$I308,'Data tổng'!$B:$B&lt;&gt;$B308),""ok""))"),"ok")</f>
        <v>ok</v>
      </c>
      <c r="M1978" s="16" t="s">
        <v>83</v>
      </c>
      <c r="N1978" s="16" t="s">
        <v>84</v>
      </c>
      <c r="O1978" s="16"/>
      <c r="P1978" s="16"/>
      <c r="Q1978" s="16"/>
      <c r="R1978" s="16"/>
      <c r="T1978" s="16"/>
      <c r="U1978" s="21"/>
      <c r="V1978" s="23"/>
      <c r="W1978" s="24"/>
      <c r="X1978" s="25"/>
      <c r="Y1978" s="26"/>
      <c r="Z1978" s="26"/>
      <c r="AA1978" s="26"/>
      <c r="AB1978" s="27"/>
      <c r="AC1978" s="27"/>
      <c r="AD1978" s="28"/>
      <c r="AE1978" s="29"/>
      <c r="AF1978" s="29"/>
      <c r="AG1978" s="29"/>
    </row>
    <row r="1979" spans="1:33" ht="226" hidden="1">
      <c r="A1979" s="19">
        <v>44624</v>
      </c>
      <c r="B1979" s="16" t="s">
        <v>6255</v>
      </c>
      <c r="C1979" s="16" t="s">
        <v>155</v>
      </c>
      <c r="D1979" s="16" t="s">
        <v>79</v>
      </c>
      <c r="E1979" s="16" t="s">
        <v>48</v>
      </c>
      <c r="F1979" s="17" t="str">
        <f t="shared" si="65"/>
        <v>Đã nhận được CV</v>
      </c>
      <c r="G1979" s="82" t="s">
        <v>7749</v>
      </c>
      <c r="H1979" s="303" t="s">
        <v>7750</v>
      </c>
      <c r="I1979" s="45" t="s">
        <v>7751</v>
      </c>
      <c r="J1979" s="306"/>
      <c r="K1979" s="140" t="s">
        <v>7752</v>
      </c>
      <c r="L1979" s="21" t="str">
        <f ca="1">IFERROR(__xludf.DUMMYFUNCTION("if(or(countifs($H$3:H309,H309)&gt;1, countifs($I$3:I309,I309)&gt;1),""Trùng"",if(or(COUNTIFS('Data tổng'!$I:$I,$I309)&gt;1,COUNTIFS('Data tổng'!$H:$H,$H309)&gt;1),""Trùng ""&amp;FILTER('Data tổng'!$B:$B,'Data tổng'!$I:$I=$I309,'Data tổng'!$B:$B&lt;&gt;$B309),""ok""))"),"ok")</f>
        <v>ok</v>
      </c>
      <c r="M1979" s="16" t="s">
        <v>83</v>
      </c>
      <c r="N1979" s="16" t="s">
        <v>243</v>
      </c>
      <c r="O1979" s="16"/>
      <c r="P1979" s="16"/>
      <c r="Q1979" s="16" t="s">
        <v>191</v>
      </c>
      <c r="R1979" s="16"/>
      <c r="T1979" s="16"/>
      <c r="U1979" s="21" t="s">
        <v>7753</v>
      </c>
      <c r="V1979" s="23"/>
      <c r="W1979" s="24"/>
      <c r="X1979" s="25"/>
      <c r="Y1979" s="26"/>
      <c r="Z1979" s="26"/>
      <c r="AA1979" s="26"/>
      <c r="AB1979" s="27"/>
      <c r="AC1979" s="27"/>
      <c r="AD1979" s="28"/>
      <c r="AE1979" s="29"/>
      <c r="AF1979" s="29"/>
      <c r="AG1979" s="29"/>
    </row>
    <row r="1980" spans="1:33" ht="326" hidden="1">
      <c r="A1980" s="19">
        <v>44624</v>
      </c>
      <c r="B1980" s="16" t="s">
        <v>6255</v>
      </c>
      <c r="C1980" s="16" t="s">
        <v>78</v>
      </c>
      <c r="D1980" s="16" t="s">
        <v>79</v>
      </c>
      <c r="E1980" s="16" t="s">
        <v>48</v>
      </c>
      <c r="F1980" s="17" t="str">
        <f t="shared" si="65"/>
        <v>Đã onboard</v>
      </c>
      <c r="G1980" s="16" t="s">
        <v>755</v>
      </c>
      <c r="H1980" s="310">
        <v>964053432</v>
      </c>
      <c r="I1980" s="16" t="s">
        <v>4533</v>
      </c>
      <c r="J1980" s="314"/>
      <c r="K1980" s="20" t="s">
        <v>7754</v>
      </c>
      <c r="L1980" s="21" t="str">
        <f ca="1">IFERROR(__xludf.DUMMYFUNCTION("if(or(countifs($H$3:H310,H310)&gt;1, countifs($I$3:I310,I310)&gt;1),""Trùng"",if(or(COUNTIFS('Data tổng'!$I:$I,$I310)&gt;1,COUNTIFS('Data tổng'!$H:$H,$H310)&gt;1),""Trùng ""&amp;FILTER('Data tổng'!$B:$B,'Data tổng'!$I:$I=$I310,'Data tổng'!$B:$B&lt;&gt;$B310),""ok""))"),"ok")</f>
        <v>ok</v>
      </c>
      <c r="M1980" s="16" t="s">
        <v>112</v>
      </c>
      <c r="N1980" s="16" t="s">
        <v>6719</v>
      </c>
      <c r="O1980" s="16"/>
      <c r="P1980" s="16"/>
      <c r="Q1980" s="16"/>
      <c r="R1980" s="16"/>
      <c r="T1980" s="16"/>
      <c r="U1980" s="21" t="s">
        <v>7755</v>
      </c>
      <c r="V1980" s="23"/>
      <c r="W1980" s="24" t="s">
        <v>57</v>
      </c>
      <c r="X1980" s="25">
        <v>44630</v>
      </c>
      <c r="Y1980" s="33">
        <v>0.41666666666666669</v>
      </c>
      <c r="Z1980" s="26" t="s">
        <v>7756</v>
      </c>
      <c r="AA1980" s="26" t="s">
        <v>57</v>
      </c>
      <c r="AB1980" s="316">
        <v>44636</v>
      </c>
      <c r="AC1980" s="27" t="s">
        <v>65</v>
      </c>
      <c r="AD1980" s="28">
        <v>44655</v>
      </c>
      <c r="AE1980" s="29" t="s">
        <v>65</v>
      </c>
      <c r="AF1980" s="29" t="s">
        <v>3159</v>
      </c>
      <c r="AG1980" s="35">
        <v>15000000</v>
      </c>
    </row>
    <row r="1981" spans="1:33" ht="238.5" hidden="1">
      <c r="A1981" s="19">
        <v>44627</v>
      </c>
      <c r="B1981" s="16" t="s">
        <v>6255</v>
      </c>
      <c r="C1981" s="16" t="s">
        <v>155</v>
      </c>
      <c r="D1981" s="16" t="s">
        <v>417</v>
      </c>
      <c r="E1981" s="16" t="s">
        <v>48</v>
      </c>
      <c r="F1981" s="17" t="str">
        <f t="shared" si="65"/>
        <v>Pass CV</v>
      </c>
      <c r="G1981" s="45" t="s">
        <v>7757</v>
      </c>
      <c r="H1981" s="303" t="s">
        <v>7758</v>
      </c>
      <c r="I1981" s="45" t="s">
        <v>7759</v>
      </c>
      <c r="J1981" s="306"/>
      <c r="K1981" s="140" t="s">
        <v>7760</v>
      </c>
      <c r="L1981" s="21" t="str">
        <f ca="1">IFERROR(__xludf.DUMMYFUNCTION("if(or(countifs($H$3:H311,H311)&gt;1, countifs($I$3:I311,I311)&gt;1),""Trùng"",if(or(COUNTIFS('Data tổng'!$I:$I,$I311)&gt;1,COUNTIFS('Data tổng'!$H:$H,$H311)&gt;1),""Trùng ""&amp;FILTER('Data tổng'!$B:$B,'Data tổng'!$I:$I=$I311,'Data tổng'!$B:$B&lt;&gt;$B311),""ok""))"),"ok")</f>
        <v>ok</v>
      </c>
      <c r="M1981" s="16" t="s">
        <v>112</v>
      </c>
      <c r="N1981" s="16" t="s">
        <v>6719</v>
      </c>
      <c r="O1981" s="16"/>
      <c r="P1981" s="16"/>
      <c r="Q1981" s="16"/>
      <c r="R1981" s="16"/>
      <c r="T1981" s="16"/>
      <c r="U1981" s="21" t="s">
        <v>7761</v>
      </c>
      <c r="V1981" s="23"/>
      <c r="W1981" s="24" t="s">
        <v>57</v>
      </c>
      <c r="X1981" s="25"/>
      <c r="Y1981" s="26"/>
      <c r="Z1981" s="26"/>
      <c r="AA1981" s="26"/>
      <c r="AB1981" s="27"/>
      <c r="AC1981" s="27"/>
      <c r="AD1981" s="28"/>
      <c r="AE1981" s="29"/>
      <c r="AF1981" s="29"/>
      <c r="AG1981" s="29"/>
    </row>
    <row r="1982" spans="1:33" ht="409.6" hidden="1">
      <c r="A1982" s="19">
        <v>44627</v>
      </c>
      <c r="B1982" s="16" t="s">
        <v>6255</v>
      </c>
      <c r="C1982" s="16" t="s">
        <v>155</v>
      </c>
      <c r="D1982" s="16" t="s">
        <v>79</v>
      </c>
      <c r="E1982" s="16" t="s">
        <v>48</v>
      </c>
      <c r="F1982" s="17" t="str">
        <f t="shared" si="65"/>
        <v>Fail Phỏng vấn</v>
      </c>
      <c r="G1982" s="82" t="s">
        <v>7762</v>
      </c>
      <c r="H1982" s="303" t="s">
        <v>7763</v>
      </c>
      <c r="I1982" s="16" t="s">
        <v>7764</v>
      </c>
      <c r="J1982" s="306"/>
      <c r="K1982" s="140" t="s">
        <v>7765</v>
      </c>
      <c r="L1982" s="21" t="str">
        <f ca="1">IFERROR(__xludf.DUMMYFUNCTION("if(or(countifs($H$3:H312,H312)&gt;1, countifs($I$3:I312,I312)&gt;1),""Trùng"",if(or(COUNTIFS('Data tổng'!$I:$I,$I312)&gt;1,COUNTIFS('Data tổng'!$H:$H,$H312)&gt;1),""Trùng ""&amp;FILTER('Data tổng'!$B:$B,'Data tổng'!$I:$I=$I312,'Data tổng'!$B:$B&lt;&gt;$B312),""ok""))"),"ok")</f>
        <v>ok</v>
      </c>
      <c r="M1982" s="16" t="s">
        <v>83</v>
      </c>
      <c r="N1982" s="16" t="s">
        <v>84</v>
      </c>
      <c r="O1982" s="16"/>
      <c r="P1982" s="16"/>
      <c r="Q1982" s="16" t="s">
        <v>44</v>
      </c>
      <c r="R1982" s="16"/>
      <c r="T1982" s="16"/>
      <c r="U1982" s="21" t="s">
        <v>7766</v>
      </c>
      <c r="V1982" s="23"/>
      <c r="W1982" s="24" t="s">
        <v>57</v>
      </c>
      <c r="X1982" s="25">
        <v>44634</v>
      </c>
      <c r="Y1982" s="33">
        <v>0.625</v>
      </c>
      <c r="Z1982" s="26" t="s">
        <v>7767</v>
      </c>
      <c r="AA1982" s="26" t="s">
        <v>47</v>
      </c>
      <c r="AB1982" s="27"/>
      <c r="AC1982" s="27"/>
      <c r="AD1982" s="28"/>
      <c r="AE1982" s="29"/>
      <c r="AF1982" s="29"/>
      <c r="AG1982" s="29"/>
    </row>
    <row r="1983" spans="1:33" ht="409.6" hidden="1">
      <c r="A1983" s="19">
        <v>44627</v>
      </c>
      <c r="B1983" s="16" t="s">
        <v>6255</v>
      </c>
      <c r="C1983" s="16" t="s">
        <v>155</v>
      </c>
      <c r="D1983" s="16" t="s">
        <v>79</v>
      </c>
      <c r="E1983" s="16" t="s">
        <v>48</v>
      </c>
      <c r="F1983" s="17" t="str">
        <f t="shared" si="65"/>
        <v>Fail Phỏng vấn</v>
      </c>
      <c r="G1983" s="82" t="s">
        <v>7768</v>
      </c>
      <c r="H1983" s="317">
        <v>394924480</v>
      </c>
      <c r="I1983" s="77" t="s">
        <v>7769</v>
      </c>
      <c r="J1983" s="306"/>
      <c r="K1983" s="140" t="s">
        <v>7770</v>
      </c>
      <c r="L1983" s="21" t="str">
        <f ca="1">IFERROR(__xludf.DUMMYFUNCTION("if(or(countifs($H$3:H313,H313)&gt;1, countifs($I$3:I313,I313)&gt;1),""Trùng"",if(or(COUNTIFS('Data tổng'!$I:$I,$I313)&gt;1,COUNTIFS('Data tổng'!$H:$H,$H313)&gt;1),""Trùng ""&amp;FILTER('Data tổng'!$B:$B,'Data tổng'!$I:$I=$I313,'Data tổng'!$B:$B&lt;&gt;$B313),""ok""))"),"ok")</f>
        <v>ok</v>
      </c>
      <c r="M1983" s="16" t="s">
        <v>83</v>
      </c>
      <c r="N1983" s="16" t="s">
        <v>84</v>
      </c>
      <c r="O1983" s="16"/>
      <c r="P1983" s="16"/>
      <c r="Q1983" s="16" t="s">
        <v>44</v>
      </c>
      <c r="R1983" s="16"/>
      <c r="T1983" s="16"/>
      <c r="U1983" s="21" t="s">
        <v>7771</v>
      </c>
      <c r="V1983" s="23"/>
      <c r="W1983" s="24" t="s">
        <v>57</v>
      </c>
      <c r="X1983" s="25">
        <v>44631</v>
      </c>
      <c r="Y1983" s="33">
        <v>0.75</v>
      </c>
      <c r="Z1983" s="26" t="s">
        <v>7772</v>
      </c>
      <c r="AA1983" s="26" t="s">
        <v>47</v>
      </c>
      <c r="AB1983" s="27"/>
      <c r="AC1983" s="27"/>
      <c r="AD1983" s="28"/>
      <c r="AE1983" s="29"/>
      <c r="AF1983" s="29"/>
      <c r="AG1983" s="29"/>
    </row>
    <row r="1984" spans="1:33" ht="409.6" hidden="1">
      <c r="A1984" s="19">
        <v>44627</v>
      </c>
      <c r="B1984" s="16" t="s">
        <v>6255</v>
      </c>
      <c r="C1984" s="16" t="s">
        <v>263</v>
      </c>
      <c r="D1984" s="16" t="s">
        <v>79</v>
      </c>
      <c r="E1984" s="16" t="s">
        <v>48</v>
      </c>
      <c r="F1984" s="17" t="str">
        <f t="shared" si="65"/>
        <v>Từ chối offer</v>
      </c>
      <c r="G1984" s="82" t="s">
        <v>7773</v>
      </c>
      <c r="H1984" s="359" t="s">
        <v>7774</v>
      </c>
      <c r="I1984" s="77" t="s">
        <v>7775</v>
      </c>
      <c r="J1984" s="306"/>
      <c r="K1984" s="140" t="s">
        <v>7776</v>
      </c>
      <c r="L1984" s="21" t="str">
        <f ca="1">IFERROR(__xludf.DUMMYFUNCTION("if(or(countifs($H$3:H314,H314)&gt;1, countifs($I$3:I314,I314)&gt;1),""Trùng"",if(or(COUNTIFS('Data tổng'!$I:$I,$I314)&gt;1,COUNTIFS('Data tổng'!$H:$H,$H314)&gt;1),""Trùng ""&amp;FILTER('Data tổng'!$B:$B,'Data tổng'!$I:$I=$I314,'Data tổng'!$B:$B&lt;&gt;$B314),""ok""))"),"ok")</f>
        <v>ok</v>
      </c>
      <c r="M1984" s="16" t="s">
        <v>112</v>
      </c>
      <c r="N1984" s="16" t="s">
        <v>7777</v>
      </c>
      <c r="O1984" s="16"/>
      <c r="P1984" s="16"/>
      <c r="Q1984" s="16" t="s">
        <v>1172</v>
      </c>
      <c r="R1984" s="16" t="s">
        <v>284</v>
      </c>
      <c r="T1984" s="16"/>
      <c r="U1984" s="21" t="s">
        <v>7778</v>
      </c>
      <c r="V1984" s="23"/>
      <c r="W1984" s="24" t="s">
        <v>57</v>
      </c>
      <c r="X1984" s="25">
        <v>44629</v>
      </c>
      <c r="Y1984" s="33">
        <v>0.66666666666666663</v>
      </c>
      <c r="Z1984" s="26" t="s">
        <v>7565</v>
      </c>
      <c r="AA1984" s="26" t="s">
        <v>57</v>
      </c>
      <c r="AB1984" s="316">
        <v>44630</v>
      </c>
      <c r="AC1984" s="27" t="s">
        <v>128</v>
      </c>
      <c r="AD1984" s="28"/>
      <c r="AE1984" s="29"/>
      <c r="AF1984" s="29"/>
      <c r="AG1984" s="35">
        <v>19000000</v>
      </c>
    </row>
    <row r="1985" spans="1:33" ht="409.6" hidden="1">
      <c r="A1985" s="19">
        <v>44629</v>
      </c>
      <c r="B1985" s="16" t="s">
        <v>6255</v>
      </c>
      <c r="C1985" s="16" t="s">
        <v>250</v>
      </c>
      <c r="D1985" s="16" t="s">
        <v>1455</v>
      </c>
      <c r="E1985" s="16" t="s">
        <v>48</v>
      </c>
      <c r="F1985" s="17" t="str">
        <f t="shared" si="65"/>
        <v>Từ chối offer</v>
      </c>
      <c r="G1985" s="82" t="s">
        <v>1667</v>
      </c>
      <c r="H1985" s="317">
        <v>345623353</v>
      </c>
      <c r="I1985" s="77" t="s">
        <v>1669</v>
      </c>
      <c r="J1985" s="306"/>
      <c r="K1985" s="140" t="s">
        <v>7779</v>
      </c>
      <c r="L1985" s="21" t="str">
        <f ca="1">IFERROR(__xludf.DUMMYFUNCTION("if(or(countifs($H$3:H315,H315)&gt;1, countifs($I$3:I315,I315)&gt;1),""Trùng"",if(or(COUNTIFS('Data tổng'!$I:$I,$I315)&gt;1,COUNTIFS('Data tổng'!$H:$H,$H315)&gt;1),""Trùng ""&amp;FILTER('Data tổng'!$B:$B,'Data tổng'!$I:$I=$I315,'Data tổng'!$B:$B&lt;&gt;$B315),""ok""))"),"ok")</f>
        <v>ok</v>
      </c>
      <c r="M1985" s="16" t="s">
        <v>149</v>
      </c>
      <c r="N1985" s="16" t="s">
        <v>150</v>
      </c>
      <c r="O1985" s="16"/>
      <c r="P1985" s="16"/>
      <c r="Q1985" s="16"/>
      <c r="R1985" s="16"/>
      <c r="T1985" s="16"/>
      <c r="U1985" s="21" t="s">
        <v>7780</v>
      </c>
      <c r="V1985" s="23"/>
      <c r="W1985" s="24" t="s">
        <v>57</v>
      </c>
      <c r="X1985" s="25">
        <v>44636</v>
      </c>
      <c r="Y1985" s="33">
        <v>0.375</v>
      </c>
      <c r="Z1985" s="26" t="s">
        <v>7781</v>
      </c>
      <c r="AA1985" s="26" t="s">
        <v>57</v>
      </c>
      <c r="AB1985" s="316">
        <v>44641</v>
      </c>
      <c r="AC1985" s="27" t="s">
        <v>128</v>
      </c>
      <c r="AD1985" s="28"/>
      <c r="AE1985" s="29"/>
      <c r="AF1985" s="29"/>
      <c r="AG1985" s="35">
        <v>21000000</v>
      </c>
    </row>
    <row r="1986" spans="1:33" ht="313.5" hidden="1">
      <c r="A1986" s="19">
        <v>44629</v>
      </c>
      <c r="B1986" s="16" t="s">
        <v>6255</v>
      </c>
      <c r="C1986" s="16" t="s">
        <v>78</v>
      </c>
      <c r="D1986" s="16" t="s">
        <v>79</v>
      </c>
      <c r="E1986" s="16" t="s">
        <v>48</v>
      </c>
      <c r="F1986" s="17" t="str">
        <f t="shared" si="65"/>
        <v>Từ chối offer</v>
      </c>
      <c r="G1986" s="82" t="s">
        <v>7782</v>
      </c>
      <c r="H1986" s="304">
        <v>347165779</v>
      </c>
      <c r="I1986" s="45" t="s">
        <v>7783</v>
      </c>
      <c r="J1986" s="306"/>
      <c r="K1986" s="140" t="s">
        <v>7784</v>
      </c>
      <c r="L1986" s="21" t="str">
        <f ca="1">IFERROR(__xludf.DUMMYFUNCTION("if(or(countifs($H$3:H316,H316)&gt;1, countifs($I$3:I316,I316)&gt;1),""Trùng"",if(or(COUNTIFS('Data tổng'!$I:$I,$I316)&gt;1,COUNTIFS('Data tổng'!$H:$H,$H316)&gt;1),""Trùng ""&amp;FILTER('Data tổng'!$B:$B,'Data tổng'!$I:$I=$I316,'Data tổng'!$B:$B&lt;&gt;$B316),""ok""))"),"ok")</f>
        <v>ok</v>
      </c>
      <c r="M1986" s="16" t="s">
        <v>149</v>
      </c>
      <c r="N1986" s="16" t="s">
        <v>150</v>
      </c>
      <c r="O1986" s="16"/>
      <c r="P1986" s="16"/>
      <c r="Q1986" s="16"/>
      <c r="R1986" s="16"/>
      <c r="T1986" s="16"/>
      <c r="U1986" s="21" t="s">
        <v>7785</v>
      </c>
      <c r="V1986" s="23"/>
      <c r="W1986" s="24" t="s">
        <v>57</v>
      </c>
      <c r="X1986" s="25">
        <v>44636</v>
      </c>
      <c r="Y1986" s="33">
        <v>0.41666666666666669</v>
      </c>
      <c r="Z1986" s="26" t="s">
        <v>7786</v>
      </c>
      <c r="AA1986" s="26" t="s">
        <v>57</v>
      </c>
      <c r="AB1986" s="39">
        <v>44631</v>
      </c>
      <c r="AC1986" s="27" t="s">
        <v>128</v>
      </c>
      <c r="AD1986" s="28"/>
      <c r="AE1986" s="29"/>
      <c r="AF1986" s="29"/>
      <c r="AG1986" s="29">
        <v>19000000</v>
      </c>
    </row>
    <row r="1987" spans="1:33" ht="38.5" hidden="1">
      <c r="A1987" s="19">
        <v>44629</v>
      </c>
      <c r="B1987" s="16" t="s">
        <v>6255</v>
      </c>
      <c r="C1987" s="16" t="s">
        <v>145</v>
      </c>
      <c r="D1987" s="16" t="s">
        <v>79</v>
      </c>
      <c r="E1987" s="16" t="s">
        <v>48</v>
      </c>
      <c r="F1987" s="17" t="str">
        <f t="shared" si="65"/>
        <v>Fail Phỏng vấn</v>
      </c>
      <c r="G1987" s="82" t="s">
        <v>7787</v>
      </c>
      <c r="H1987" s="303" t="s">
        <v>7788</v>
      </c>
      <c r="I1987" s="45" t="s">
        <v>7789</v>
      </c>
      <c r="J1987" s="306"/>
      <c r="K1987" s="45"/>
      <c r="L1987" s="21" t="str">
        <f ca="1">IFERROR(__xludf.DUMMYFUNCTION("if(or(countifs($H$3:H317,H317)&gt;1, countifs($I$3:I317,I317)&gt;1),""Trùng"",if(or(COUNTIFS('Data tổng'!$I:$I,$I317)&gt;1,COUNTIFS('Data tổng'!$H:$H,$H317)&gt;1),""Trùng ""&amp;FILTER('Data tổng'!$B:$B,'Data tổng'!$I:$I=$I317,'Data tổng'!$B:$B&lt;&gt;$B317),""ok""))"),"ok")</f>
        <v>ok</v>
      </c>
      <c r="M1987" s="16" t="s">
        <v>40</v>
      </c>
      <c r="N1987" s="16"/>
      <c r="O1987" s="16"/>
      <c r="P1987" s="16"/>
      <c r="Q1987" s="16"/>
      <c r="R1987" s="16"/>
      <c r="T1987" s="16"/>
      <c r="U1987" s="21" t="s">
        <v>7318</v>
      </c>
      <c r="V1987" s="23"/>
      <c r="W1987" s="24" t="s">
        <v>57</v>
      </c>
      <c r="X1987" s="25">
        <v>44641</v>
      </c>
      <c r="Y1987" s="33">
        <v>0.75</v>
      </c>
      <c r="Z1987" s="26" t="s">
        <v>7790</v>
      </c>
      <c r="AA1987" s="26" t="s">
        <v>47</v>
      </c>
      <c r="AB1987" s="27"/>
      <c r="AC1987" s="27"/>
      <c r="AD1987" s="28"/>
      <c r="AE1987" s="29"/>
      <c r="AF1987" s="29"/>
      <c r="AG1987" s="29"/>
    </row>
    <row r="1988" spans="1:33" ht="26" hidden="1">
      <c r="A1988" s="19">
        <v>44630</v>
      </c>
      <c r="B1988" s="16" t="s">
        <v>6255</v>
      </c>
      <c r="C1988" s="16" t="s">
        <v>155</v>
      </c>
      <c r="D1988" s="16" t="s">
        <v>79</v>
      </c>
      <c r="E1988" s="16" t="s">
        <v>48</v>
      </c>
      <c r="F1988" s="17" t="str">
        <f t="shared" si="65"/>
        <v>Đã nhận được CV</v>
      </c>
      <c r="G1988" s="82" t="s">
        <v>7791</v>
      </c>
      <c r="H1988" s="303" t="s">
        <v>7792</v>
      </c>
      <c r="I1988" s="45" t="s">
        <v>7793</v>
      </c>
      <c r="J1988" s="306"/>
      <c r="K1988" s="140" t="s">
        <v>7794</v>
      </c>
      <c r="L1988" s="21" t="str">
        <f ca="1">IFERROR(__xludf.DUMMYFUNCTION("if(or(countifs($H$3:H318,H318)&gt;1, countifs($I$3:I318,I318)&gt;1),""Trùng"",if(or(COUNTIFS('Data tổng'!$I:$I,$I318)&gt;1,COUNTIFS('Data tổng'!$H:$H,$H318)&gt;1),""Trùng ""&amp;FILTER('Data tổng'!$B:$B,'Data tổng'!$I:$I=$I318,'Data tổng'!$B:$B&lt;&gt;$B318),""ok""))"),"ok")</f>
        <v>ok</v>
      </c>
      <c r="M1988" s="16" t="s">
        <v>40</v>
      </c>
      <c r="N1988" s="16"/>
      <c r="O1988" s="16"/>
      <c r="P1988" s="16"/>
      <c r="Q1988" s="16" t="s">
        <v>44</v>
      </c>
      <c r="R1988" s="16"/>
      <c r="T1988" s="16"/>
      <c r="U1988" s="21"/>
      <c r="V1988" s="23"/>
      <c r="W1988" s="24"/>
      <c r="X1988" s="25"/>
      <c r="Y1988" s="33"/>
      <c r="Z1988" s="26"/>
      <c r="AA1988" s="26"/>
      <c r="AB1988" s="27"/>
      <c r="AC1988" s="27"/>
      <c r="AD1988" s="28"/>
      <c r="AE1988" s="29"/>
      <c r="AF1988" s="29"/>
      <c r="AG1988" s="29"/>
    </row>
    <row r="1989" spans="1:33" ht="38.5" hidden="1">
      <c r="A1989" s="19">
        <v>44630</v>
      </c>
      <c r="B1989" s="16" t="s">
        <v>6255</v>
      </c>
      <c r="C1989" s="16" t="s">
        <v>145</v>
      </c>
      <c r="D1989" s="16" t="s">
        <v>79</v>
      </c>
      <c r="E1989" s="16" t="s">
        <v>48</v>
      </c>
      <c r="F1989" s="17" t="str">
        <f t="shared" si="65"/>
        <v>Pass CV</v>
      </c>
      <c r="G1989" s="82" t="s">
        <v>7795</v>
      </c>
      <c r="H1989" s="303" t="s">
        <v>7796</v>
      </c>
      <c r="I1989" s="45" t="s">
        <v>7797</v>
      </c>
      <c r="J1989" s="306"/>
      <c r="K1989" s="140" t="s">
        <v>7798</v>
      </c>
      <c r="L1989" s="21" t="str">
        <f ca="1">IFERROR(__xludf.DUMMYFUNCTION("if(or(countifs($H$3:H319,H319)&gt;1, countifs($I$3:I319,I319)&gt;1),""Trùng"",if(or(COUNTIFS('Data tổng'!$I:$I,$I319)&gt;1,COUNTIFS('Data tổng'!$H:$H,$H319)&gt;1),""Trùng ""&amp;FILTER('Data tổng'!$B:$B,'Data tổng'!$I:$I=$I319,'Data tổng'!$B:$B&lt;&gt;$B319),""ok""))"),"ok")</f>
        <v>ok</v>
      </c>
      <c r="M1989" s="16"/>
      <c r="N1989" s="16"/>
      <c r="O1989" s="16"/>
      <c r="P1989" s="16"/>
      <c r="Q1989" s="16" t="s">
        <v>7459</v>
      </c>
      <c r="R1989" s="16"/>
      <c r="T1989" s="16"/>
      <c r="U1989" s="21" t="s">
        <v>7799</v>
      </c>
      <c r="V1989" s="23"/>
      <c r="W1989" s="24" t="s">
        <v>57</v>
      </c>
      <c r="X1989" s="25"/>
      <c r="Y1989" s="26"/>
      <c r="Z1989" s="26"/>
      <c r="AA1989" s="26"/>
      <c r="AB1989" s="27"/>
      <c r="AC1989" s="27"/>
      <c r="AD1989" s="28"/>
      <c r="AE1989" s="29"/>
      <c r="AF1989" s="29"/>
      <c r="AG1989" s="29"/>
    </row>
    <row r="1990" spans="1:33" ht="409.6" hidden="1">
      <c r="A1990" s="19">
        <v>44630</v>
      </c>
      <c r="B1990" s="16" t="s">
        <v>6255</v>
      </c>
      <c r="C1990" s="16" t="s">
        <v>145</v>
      </c>
      <c r="D1990" s="16" t="s">
        <v>417</v>
      </c>
      <c r="E1990" s="16" t="s">
        <v>48</v>
      </c>
      <c r="F1990" s="17" t="str">
        <f t="shared" si="65"/>
        <v>Từ chối offer</v>
      </c>
      <c r="G1990" s="82" t="s">
        <v>7800</v>
      </c>
      <c r="H1990" s="317">
        <v>345121221</v>
      </c>
      <c r="I1990" s="77" t="s">
        <v>5896</v>
      </c>
      <c r="J1990" s="306"/>
      <c r="K1990" s="140" t="s">
        <v>7801</v>
      </c>
      <c r="L1990" s="21" t="str">
        <f ca="1">IFERROR(__xludf.DUMMYFUNCTION("if(or(countifs($H$3:H320,H320)&gt;1, countifs($I$3:I320,I320)&gt;1),""Trùng"",if(or(COUNTIFS('Data tổng'!$I:$I,$I320)&gt;1,COUNTIFS('Data tổng'!$H:$H,$H320)&gt;1),""Trùng ""&amp;FILTER('Data tổng'!$B:$B,'Data tổng'!$I:$I=$I320,'Data tổng'!$B:$B&lt;&gt;$B320),""ok""))"),"ok")</f>
        <v>ok</v>
      </c>
      <c r="M1990" s="16" t="s">
        <v>83</v>
      </c>
      <c r="N1990" s="16" t="s">
        <v>243</v>
      </c>
      <c r="O1990" s="16"/>
      <c r="P1990" s="16"/>
      <c r="Q1990" s="16" t="s">
        <v>3900</v>
      </c>
      <c r="R1990" s="16"/>
      <c r="T1990" s="16"/>
      <c r="U1990" s="21" t="s">
        <v>7802</v>
      </c>
      <c r="V1990" s="23"/>
      <c r="W1990" s="24" t="s">
        <v>57</v>
      </c>
      <c r="X1990" s="25">
        <v>44638</v>
      </c>
      <c r="Y1990" s="33">
        <v>0.72916666666666663</v>
      </c>
      <c r="Z1990" s="26" t="s">
        <v>7803</v>
      </c>
      <c r="AA1990" s="26" t="s">
        <v>57</v>
      </c>
      <c r="AB1990" s="39">
        <v>44643</v>
      </c>
      <c r="AC1990" s="27" t="s">
        <v>128</v>
      </c>
      <c r="AD1990" s="28"/>
      <c r="AE1990" s="29"/>
      <c r="AF1990" s="29"/>
      <c r="AG1990" s="29"/>
    </row>
    <row r="1991" spans="1:33" ht="113.5" hidden="1">
      <c r="A1991" s="19">
        <v>44630</v>
      </c>
      <c r="B1991" s="16" t="s">
        <v>6255</v>
      </c>
      <c r="C1991" s="16" t="s">
        <v>145</v>
      </c>
      <c r="D1991" s="16" t="s">
        <v>79</v>
      </c>
      <c r="E1991" s="16" t="s">
        <v>48</v>
      </c>
      <c r="F1991" s="17" t="str">
        <f t="shared" si="65"/>
        <v>Hủy Phỏng vấn</v>
      </c>
      <c r="G1991" s="45" t="s">
        <v>7804</v>
      </c>
      <c r="H1991" s="335" t="s">
        <v>7805</v>
      </c>
      <c r="I1991" s="317" t="s">
        <v>7806</v>
      </c>
      <c r="J1991" s="306"/>
      <c r="K1991" s="140" t="s">
        <v>7807</v>
      </c>
      <c r="L1991" s="21" t="str">
        <f ca="1">IFERROR(__xludf.DUMMYFUNCTION("if(or(countifs($H$3:H321,I321)&gt;1, countifs($I$3:I321,#REF!)&gt;1),""Trùng"",if(or(COUNTIFS('Data tổng'!$I:$I,#REF!)&gt;1,COUNTIFS('Data tổng'!$H:$H,$I321)&gt;1),""Trùng ""&amp;FILTER('Data tổng'!$B:$B,'Data tổng'!$I:$I=#REF!,'Data tổng'!$B:$B&lt;&gt;$B321),""ok""))"),"ok")</f>
        <v>ok</v>
      </c>
      <c r="M1991" s="16"/>
      <c r="N1991" s="16"/>
      <c r="O1991" s="16"/>
      <c r="P1991" s="16"/>
      <c r="Q1991" s="16" t="s">
        <v>3900</v>
      </c>
      <c r="R1991" s="16"/>
      <c r="T1991" s="16"/>
      <c r="U1991" s="21" t="s">
        <v>7808</v>
      </c>
      <c r="V1991" s="23"/>
      <c r="W1991" s="24" t="s">
        <v>57</v>
      </c>
      <c r="X1991" s="25"/>
      <c r="Y1991" s="26"/>
      <c r="Z1991" s="26"/>
      <c r="AA1991" s="26" t="s">
        <v>187</v>
      </c>
      <c r="AB1991" s="27"/>
      <c r="AC1991" s="27"/>
      <c r="AD1991" s="28"/>
      <c r="AE1991" s="29"/>
      <c r="AF1991" s="29"/>
      <c r="AG1991" s="29"/>
    </row>
    <row r="1992" spans="1:33" ht="126" hidden="1">
      <c r="A1992" s="19">
        <v>44630</v>
      </c>
      <c r="B1992" s="16" t="s">
        <v>6255</v>
      </c>
      <c r="C1992" s="16" t="s">
        <v>145</v>
      </c>
      <c r="D1992" s="16" t="s">
        <v>417</v>
      </c>
      <c r="E1992" s="16" t="s">
        <v>48</v>
      </c>
      <c r="F1992" s="17" t="str">
        <f t="shared" si="65"/>
        <v>Đã nhận được CV</v>
      </c>
      <c r="G1992" s="45" t="s">
        <v>7809</v>
      </c>
      <c r="H1992" s="303" t="s">
        <v>7810</v>
      </c>
      <c r="I1992" s="45" t="s">
        <v>7811</v>
      </c>
      <c r="J1992" s="306"/>
      <c r="K1992" s="45"/>
      <c r="L1992" s="21" t="str">
        <f ca="1">IFERROR(__xludf.DUMMYFUNCTION("if(or(countifs($H$3:H322,H322)&gt;1, countifs($I$3:I322,I322)&gt;1),""Trùng"",if(or(COUNTIFS('Data tổng'!$I:$I,$I322)&gt;1,COUNTIFS('Data tổng'!$H:$H,$H322)&gt;1),""Trùng ""&amp;FILTER('Data tổng'!$B:$B,'Data tổng'!$I:$I=$I322,'Data tổng'!$B:$B&lt;&gt;$B322),""ok""))"),"ok")</f>
        <v>ok</v>
      </c>
      <c r="M1992" s="16" t="s">
        <v>294</v>
      </c>
      <c r="N1992" s="16"/>
      <c r="O1992" s="16"/>
      <c r="P1992" s="16"/>
      <c r="Q1992" s="16" t="s">
        <v>7459</v>
      </c>
      <c r="R1992" s="16"/>
      <c r="T1992" s="16"/>
      <c r="U1992" s="21" t="s">
        <v>7812</v>
      </c>
      <c r="V1992" s="23"/>
      <c r="W1992" s="24" t="s">
        <v>731</v>
      </c>
      <c r="X1992" s="25"/>
      <c r="Y1992" s="26"/>
      <c r="Z1992" s="26"/>
      <c r="AA1992" s="26"/>
      <c r="AB1992" s="27"/>
      <c r="AC1992" s="27"/>
      <c r="AD1992" s="28"/>
      <c r="AE1992" s="29"/>
      <c r="AF1992" s="29"/>
      <c r="AG1992" s="29"/>
    </row>
    <row r="1993" spans="1:33" ht="26" hidden="1">
      <c r="A1993" s="19">
        <v>44630</v>
      </c>
      <c r="B1993" s="16" t="s">
        <v>6255</v>
      </c>
      <c r="C1993" s="16" t="s">
        <v>145</v>
      </c>
      <c r="D1993" s="16" t="s">
        <v>417</v>
      </c>
      <c r="E1993" s="16" t="s">
        <v>48</v>
      </c>
      <c r="F1993" s="17" t="str">
        <f t="shared" si="65"/>
        <v>Đã nhận được CV</v>
      </c>
      <c r="G1993" s="45" t="s">
        <v>7813</v>
      </c>
      <c r="H1993" s="303" t="s">
        <v>7814</v>
      </c>
      <c r="I1993" s="45" t="s">
        <v>7815</v>
      </c>
      <c r="J1993" s="306"/>
      <c r="K1993" s="45"/>
      <c r="L1993" s="21" t="str">
        <f ca="1">IFERROR(__xludf.DUMMYFUNCTION("if(or(countifs($H$3:H323,H323)&gt;1, countifs($I$3:I323,I323)&gt;1),""Trùng"",if(or(COUNTIFS('Data tổng'!$I:$I,$I323)&gt;1,COUNTIFS('Data tổng'!$H:$H,$H323)&gt;1),""Trùng ""&amp;FILTER('Data tổng'!$B:$B,'Data tổng'!$I:$I=$I323,'Data tổng'!$B:$B&lt;&gt;$B323),""ok""))"),"ok")</f>
        <v>ok</v>
      </c>
      <c r="M1993" s="16" t="s">
        <v>40</v>
      </c>
      <c r="N1993" s="16"/>
      <c r="O1993" s="16"/>
      <c r="P1993" s="16"/>
      <c r="Q1993" s="16" t="s">
        <v>3900</v>
      </c>
      <c r="R1993" s="16" t="s">
        <v>70</v>
      </c>
      <c r="T1993" s="16"/>
      <c r="U1993" s="21"/>
      <c r="V1993" s="23"/>
      <c r="W1993" s="24"/>
      <c r="X1993" s="25"/>
      <c r="Y1993" s="26"/>
      <c r="Z1993" s="26"/>
      <c r="AA1993" s="26"/>
      <c r="AB1993" s="27"/>
      <c r="AC1993" s="27"/>
      <c r="AD1993" s="28"/>
      <c r="AE1993" s="29"/>
      <c r="AF1993" s="29"/>
      <c r="AG1993" s="29"/>
    </row>
    <row r="1994" spans="1:33" ht="38.5" hidden="1">
      <c r="A1994" s="19">
        <v>44631</v>
      </c>
      <c r="B1994" s="16" t="s">
        <v>6255</v>
      </c>
      <c r="C1994" s="16" t="s">
        <v>145</v>
      </c>
      <c r="D1994" s="16" t="s">
        <v>79</v>
      </c>
      <c r="E1994" s="16" t="s">
        <v>48</v>
      </c>
      <c r="F1994" s="17" t="str">
        <f>IF(G1994="","",IF(AE1994="Yes", "Đã onboard", IF(AE1994="No", "Không onboard", IF(AC1994="Yes", "Đồng ý offer", IF(AC1994="Consider", "Cân nhắc offer",IF(AC1994="No", "Từ chối offer", IF(AA1994="Pass", "Pass Phỏng vấn", IF(AA1994="Fail", "Fail Phỏng vấn", IF(AA1994="Cancel", "Hủy Phỏng vấn", IF(AA1994="Reject", "Từ chối Phỏng vấn", IF(AA1994="Consider", "Cân nhắc KQ PV", IF(AND(X1985&lt;&gt;"",AA1994="",W1994="Pass"), "Có lịch PV",IF(W1994="Pass","Pass CV",IF(W1994="Fail","Fail CV",IF(W1994="Reject","Từ chối ứng tuyển", IF(W1994="Consider","Cân nhắc CV","Đã nhận được CV"))))))))))))))))</f>
        <v>Fail Phỏng vấn</v>
      </c>
      <c r="G1994" s="82" t="s">
        <v>7816</v>
      </c>
      <c r="H1994" s="317">
        <v>366360222</v>
      </c>
      <c r="I1994" s="45" t="s">
        <v>7817</v>
      </c>
      <c r="J1994" s="306"/>
      <c r="K1994" s="140" t="s">
        <v>7818</v>
      </c>
      <c r="L1994" s="21" t="str">
        <f ca="1">IFERROR(__xludf.DUMMYFUNCTION("if(or(countifs($H$3:H324,H324)&gt;1, countifs($I$3:I324,I324)&gt;1),""Trùng"",if(or(COUNTIFS('Data tổng'!$I:$I,$I324)&gt;1,COUNTIFS('Data tổng'!$H:$H,$H324)&gt;1),""Trùng ""&amp;FILTER('Data tổng'!$B:$B,'Data tổng'!$I:$I=$I324,'Data tổng'!$B:$B&lt;&gt;$B324),""ok""))"),"ok")</f>
        <v>ok</v>
      </c>
      <c r="M1994" s="16" t="s">
        <v>40</v>
      </c>
      <c r="N1994" s="16"/>
      <c r="O1994" s="16"/>
      <c r="P1994" s="16"/>
      <c r="Q1994" s="16" t="s">
        <v>7459</v>
      </c>
      <c r="R1994" s="16"/>
      <c r="T1994" s="16"/>
      <c r="U1994" s="21"/>
      <c r="V1994" s="23"/>
      <c r="W1994" s="24" t="s">
        <v>57</v>
      </c>
      <c r="X1994" s="25">
        <v>44636</v>
      </c>
      <c r="Y1994" s="33">
        <v>0.41666666666666669</v>
      </c>
      <c r="Z1994" s="26" t="s">
        <v>7790</v>
      </c>
      <c r="AA1994" s="26" t="s">
        <v>47</v>
      </c>
      <c r="AB1994" s="27"/>
      <c r="AC1994" s="27"/>
      <c r="AD1994" s="28"/>
      <c r="AE1994" s="29"/>
      <c r="AF1994" s="29"/>
      <c r="AG1994" s="29"/>
    </row>
    <row r="1995" spans="1:33" ht="38.5" hidden="1">
      <c r="A1995" s="19">
        <v>44635</v>
      </c>
      <c r="B1995" s="16" t="s">
        <v>6255</v>
      </c>
      <c r="C1995" s="16" t="s">
        <v>145</v>
      </c>
      <c r="D1995" s="16" t="s">
        <v>79</v>
      </c>
      <c r="E1995" s="16" t="s">
        <v>48</v>
      </c>
      <c r="F1995" s="17" t="str">
        <f t="shared" ref="F1995:F2057" si="66">IF(G1995="","",IF(AE1995="Yes", "Đã onboard", IF(AE1995="No", "Không onboard", IF(AC1995="Yes", "Đồng ý offer", IF(AC1995="Consider", "Cân nhắc offer",IF(AC1995="No", "Từ chối offer", IF(AA1995="Pass", "Pass Phỏng vấn", IF(AA1995="Fail", "Fail Phỏng vấn", IF(AA1995="Cancel", "Hủy Phỏng vấn", IF(AA1995="Reject", "Từ chối Phỏng vấn", IF(AA1995="Consider", "Cân nhắc KQ PV", IF(AND(X1995&lt;&gt;"",AA1995="",W1995="Pass"), "Có lịch PV",IF(W1995="Pass","Pass CV",IF(W1995="Fail","Fail CV",IF(W1995="Reject","Từ chối ứng tuyển", IF(W1995="Consider","Cân nhắc CV","Đã nhận được CV"))))))))))))))))</f>
        <v>Fail Phỏng vấn</v>
      </c>
      <c r="G1995" s="82" t="s">
        <v>7819</v>
      </c>
      <c r="H1995" s="303" t="s">
        <v>7820</v>
      </c>
      <c r="I1995" s="45" t="s">
        <v>7821</v>
      </c>
      <c r="J1995" s="306"/>
      <c r="K1995" s="140" t="s">
        <v>7822</v>
      </c>
      <c r="L1995" s="21" t="str">
        <f ca="1">IFERROR(__xludf.DUMMYFUNCTION("if(or(countifs($H$3:H325,H325)&gt;1, countifs($I$3:I325,I325)&gt;1),""Trùng"",if(or(COUNTIFS('Data tổng'!$I:$I,$I325)&gt;1,COUNTIFS('Data tổng'!$H:$H,$H325)&gt;1),""Trùng ""&amp;FILTER('Data tổng'!$B:$B,'Data tổng'!$I:$I=$I325,'Data tổng'!$B:$B&lt;&gt;$B325),""ok""))"),"ok")</f>
        <v>ok</v>
      </c>
      <c r="M1995" s="16" t="s">
        <v>40</v>
      </c>
      <c r="N1995" s="16" t="s">
        <v>243</v>
      </c>
      <c r="O1995" s="16"/>
      <c r="P1995" s="16"/>
      <c r="Q1995" s="16" t="s">
        <v>3900</v>
      </c>
      <c r="R1995" s="16"/>
      <c r="T1995" s="16"/>
      <c r="U1995" s="21"/>
      <c r="V1995" s="23"/>
      <c r="W1995" s="24" t="s">
        <v>57</v>
      </c>
      <c r="X1995" s="25">
        <v>44635</v>
      </c>
      <c r="Y1995" s="33">
        <v>0.75</v>
      </c>
      <c r="Z1995" s="26" t="s">
        <v>7823</v>
      </c>
      <c r="AA1995" s="26" t="s">
        <v>47</v>
      </c>
      <c r="AB1995" s="27"/>
      <c r="AC1995" s="27"/>
      <c r="AD1995" s="28"/>
      <c r="AE1995" s="29"/>
      <c r="AF1995" s="29"/>
      <c r="AG1995" s="29"/>
    </row>
    <row r="1996" spans="1:33" ht="38.5" hidden="1">
      <c r="A1996" s="19">
        <v>44635</v>
      </c>
      <c r="B1996" s="16" t="s">
        <v>6255</v>
      </c>
      <c r="C1996" s="16" t="s">
        <v>145</v>
      </c>
      <c r="D1996" s="16" t="s">
        <v>79</v>
      </c>
      <c r="E1996" s="16" t="s">
        <v>48</v>
      </c>
      <c r="F1996" s="17" t="str">
        <f t="shared" si="66"/>
        <v>Fail Phỏng vấn</v>
      </c>
      <c r="G1996" s="82" t="s">
        <v>7824</v>
      </c>
      <c r="H1996" s="317">
        <v>983518883</v>
      </c>
      <c r="I1996" s="45" t="s">
        <v>5879</v>
      </c>
      <c r="J1996" s="306"/>
      <c r="K1996" s="140" t="s">
        <v>7825</v>
      </c>
      <c r="L1996" s="21" t="str">
        <f ca="1">IFERROR(__xludf.DUMMYFUNCTION("if(or(countifs($H$3:H326,H326)&gt;1, countifs($I$3:I326,I326)&gt;1),""Trùng"",if(or(COUNTIFS('Data tổng'!$I:$I,$I326)&gt;1,COUNTIFS('Data tổng'!$H:$H,$H326)&gt;1),""Trùng ""&amp;FILTER('Data tổng'!$B:$B,'Data tổng'!$I:$I=$I326,'Data tổng'!$B:$B&lt;&gt;$B326),""ok""))"),"ok")</f>
        <v>ok</v>
      </c>
      <c r="M1996" s="16" t="s">
        <v>40</v>
      </c>
      <c r="N1996" s="16"/>
      <c r="O1996" s="16"/>
      <c r="P1996" s="16"/>
      <c r="Q1996" s="16"/>
      <c r="R1996" s="16"/>
      <c r="T1996" s="16"/>
      <c r="U1996" s="21"/>
      <c r="V1996" s="23"/>
      <c r="W1996" s="24" t="s">
        <v>57</v>
      </c>
      <c r="X1996" s="25">
        <v>44636</v>
      </c>
      <c r="Y1996" s="33">
        <v>0.66666666666666663</v>
      </c>
      <c r="Z1996" s="26" t="s">
        <v>2883</v>
      </c>
      <c r="AA1996" s="26" t="s">
        <v>47</v>
      </c>
      <c r="AB1996" s="27"/>
      <c r="AC1996" s="27"/>
      <c r="AD1996" s="28"/>
      <c r="AE1996" s="29"/>
      <c r="AF1996" s="29"/>
      <c r="AG1996" s="29"/>
    </row>
    <row r="1997" spans="1:33" ht="238.5" hidden="1">
      <c r="A1997" s="19">
        <v>44635</v>
      </c>
      <c r="B1997" s="16" t="s">
        <v>6255</v>
      </c>
      <c r="C1997" s="16" t="s">
        <v>155</v>
      </c>
      <c r="D1997" s="16" t="s">
        <v>79</v>
      </c>
      <c r="E1997" s="16" t="s">
        <v>48</v>
      </c>
      <c r="F1997" s="17" t="str">
        <f t="shared" si="66"/>
        <v>Đã onboard</v>
      </c>
      <c r="G1997" s="16" t="s">
        <v>1153</v>
      </c>
      <c r="H1997" s="312" t="s">
        <v>7826</v>
      </c>
      <c r="I1997" s="16" t="s">
        <v>7827</v>
      </c>
      <c r="J1997" s="314"/>
      <c r="K1997" s="20" t="s">
        <v>7828</v>
      </c>
      <c r="L1997" s="21" t="str">
        <f ca="1">IFERROR(__xludf.DUMMYFUNCTION("if(or(countifs($H$3:H327,H327)&gt;1, countifs($I$3:I327,I327)&gt;1),""Trùng"",if(or(COUNTIFS('Data tổng'!$I:$I,$I327)&gt;1,COUNTIFS('Data tổng'!$H:$H,$H327)&gt;1),""Trùng ""&amp;FILTER('Data tổng'!$B:$B,'Data tổng'!$I:$I=$I327,'Data tổng'!$B:$B&lt;&gt;$B327),""ok""))"),"ok")</f>
        <v>ok</v>
      </c>
      <c r="M1997" s="16" t="s">
        <v>40</v>
      </c>
      <c r="N1997" s="16" t="s">
        <v>41</v>
      </c>
      <c r="O1997" s="16"/>
      <c r="P1997" s="16"/>
      <c r="Q1997" s="16" t="s">
        <v>44</v>
      </c>
      <c r="R1997" s="16"/>
      <c r="T1997" s="16"/>
      <c r="U1997" s="21" t="s">
        <v>7829</v>
      </c>
      <c r="V1997" s="23"/>
      <c r="W1997" s="24" t="s">
        <v>57</v>
      </c>
      <c r="X1997" s="25">
        <v>44636</v>
      </c>
      <c r="Y1997" s="33">
        <v>0.45833333333333331</v>
      </c>
      <c r="Z1997" s="26" t="s">
        <v>7830</v>
      </c>
      <c r="AA1997" s="26" t="s">
        <v>57</v>
      </c>
      <c r="AB1997" s="316">
        <v>44641</v>
      </c>
      <c r="AC1997" s="27" t="s">
        <v>65</v>
      </c>
      <c r="AD1997" s="28">
        <v>44655</v>
      </c>
      <c r="AE1997" s="29" t="s">
        <v>65</v>
      </c>
      <c r="AF1997" s="29" t="s">
        <v>1746</v>
      </c>
      <c r="AG1997" s="35">
        <v>18000000</v>
      </c>
    </row>
    <row r="1998" spans="1:33" ht="26" hidden="1">
      <c r="A1998" s="19">
        <v>44636</v>
      </c>
      <c r="B1998" s="16" t="s">
        <v>6255</v>
      </c>
      <c r="C1998" s="16" t="s">
        <v>163</v>
      </c>
      <c r="D1998" s="82" t="s">
        <v>79</v>
      </c>
      <c r="E1998" s="82" t="s">
        <v>48</v>
      </c>
      <c r="F1998" s="17" t="str">
        <f t="shared" si="66"/>
        <v>Đã nhận được CV</v>
      </c>
      <c r="G1998" s="45" t="s">
        <v>7831</v>
      </c>
      <c r="H1998" s="317">
        <v>989548516</v>
      </c>
      <c r="I1998" s="45" t="s">
        <v>7832</v>
      </c>
      <c r="J1998" s="306"/>
      <c r="K1998" s="45"/>
      <c r="L1998" s="21" t="str">
        <f ca="1">IFERROR(__xludf.DUMMYFUNCTION("if(or(countifs($H$3:H328,H328)&gt;1, countifs($I$3:I328,I328)&gt;1),""Trùng"",if(or(COUNTIFS('Data tổng'!$I:$I,$I328)&gt;1,COUNTIFS('Data tổng'!$H:$H,$H328)&gt;1),""Trùng ""&amp;FILTER('Data tổng'!$B:$B,'Data tổng'!$I:$I=$I328,'Data tổng'!$B:$B&lt;&gt;$B328),""ok""))"),"ok")</f>
        <v>ok</v>
      </c>
      <c r="M1998" s="16" t="s">
        <v>40</v>
      </c>
      <c r="N1998" s="16" t="s">
        <v>243</v>
      </c>
      <c r="O1998" s="16"/>
      <c r="P1998" s="16"/>
      <c r="Q1998" s="16" t="s">
        <v>3900</v>
      </c>
      <c r="R1998" s="16" t="s">
        <v>191</v>
      </c>
      <c r="T1998" s="16"/>
      <c r="U1998" s="21"/>
      <c r="V1998" s="23"/>
      <c r="W1998" s="24"/>
      <c r="X1998" s="25"/>
      <c r="Y1998" s="26"/>
      <c r="Z1998" s="26"/>
      <c r="AA1998" s="26"/>
      <c r="AB1998" s="27"/>
      <c r="AC1998" s="27"/>
      <c r="AD1998" s="28"/>
      <c r="AE1998" s="29"/>
      <c r="AF1998" s="29"/>
      <c r="AG1998" s="29"/>
    </row>
    <row r="1999" spans="1:33" ht="101" hidden="1">
      <c r="A1999" s="19">
        <v>44636</v>
      </c>
      <c r="B1999" s="16" t="s">
        <v>6255</v>
      </c>
      <c r="C1999" s="16" t="s">
        <v>145</v>
      </c>
      <c r="D1999" s="82" t="s">
        <v>79</v>
      </c>
      <c r="E1999" s="82" t="s">
        <v>48</v>
      </c>
      <c r="F1999" s="17" t="str">
        <f t="shared" si="66"/>
        <v>Đã nhận được CV</v>
      </c>
      <c r="G1999" s="45" t="s">
        <v>7833</v>
      </c>
      <c r="H1999" s="317">
        <v>976497283</v>
      </c>
      <c r="I1999" s="45" t="s">
        <v>7834</v>
      </c>
      <c r="J1999" s="306"/>
      <c r="K1999" s="140" t="s">
        <v>7835</v>
      </c>
      <c r="L1999" s="21" t="str">
        <f ca="1">IFERROR(__xludf.DUMMYFUNCTION("if(or(countifs($H$3:H329,H329)&gt;1, countifs($I$3:I329,I329)&gt;1),""Trùng"",if(or(COUNTIFS('Data tổng'!$I:$I,$I329)&gt;1,COUNTIFS('Data tổng'!$H:$H,$H329)&gt;1),""Trùng ""&amp;FILTER('Data tổng'!$B:$B,'Data tổng'!$I:$I=$I329,'Data tổng'!$B:$B&lt;&gt;$B329),""ok""))"),"ok")</f>
        <v>ok</v>
      </c>
      <c r="M1999" s="16" t="s">
        <v>40</v>
      </c>
      <c r="N1999" s="16" t="s">
        <v>243</v>
      </c>
      <c r="O1999" s="16"/>
      <c r="P1999" s="16"/>
      <c r="Q1999" s="16" t="s">
        <v>7459</v>
      </c>
      <c r="R1999" s="16"/>
      <c r="T1999" s="16"/>
      <c r="U1999" s="21" t="s">
        <v>7836</v>
      </c>
      <c r="V1999" s="23"/>
      <c r="W1999" s="24"/>
      <c r="X1999" s="25"/>
      <c r="Y1999" s="26"/>
      <c r="Z1999" s="26"/>
      <c r="AA1999" s="26"/>
      <c r="AB1999" s="27"/>
      <c r="AC1999" s="27"/>
      <c r="AD1999" s="28"/>
      <c r="AE1999" s="29"/>
      <c r="AF1999" s="29"/>
      <c r="AG1999" s="29"/>
    </row>
    <row r="2000" spans="1:33" ht="26" hidden="1">
      <c r="A2000" s="19">
        <v>44636</v>
      </c>
      <c r="B2000" s="16" t="s">
        <v>6255</v>
      </c>
      <c r="C2000" s="16" t="s">
        <v>145</v>
      </c>
      <c r="D2000" s="82" t="s">
        <v>79</v>
      </c>
      <c r="E2000" s="82" t="s">
        <v>48</v>
      </c>
      <c r="F2000" s="17" t="str">
        <f t="shared" si="66"/>
        <v>Đã nhận được CV</v>
      </c>
      <c r="G2000" s="45" t="s">
        <v>7837</v>
      </c>
      <c r="H2000" s="317">
        <v>344046789</v>
      </c>
      <c r="I2000" s="45" t="s">
        <v>7838</v>
      </c>
      <c r="J2000" s="306"/>
      <c r="K2000" s="140" t="s">
        <v>7839</v>
      </c>
      <c r="L2000" s="21" t="str">
        <f ca="1">IFERROR(__xludf.DUMMYFUNCTION("if(or(countifs($H$3:H330,H330)&gt;1, countifs($I$3:I330,I330)&gt;1),""Trùng"",if(or(COUNTIFS('Data tổng'!$I:$I,$I330)&gt;1,COUNTIFS('Data tổng'!$H:$H,$H330)&gt;1),""Trùng ""&amp;FILTER('Data tổng'!$B:$B,'Data tổng'!$I:$I=$I330,'Data tổng'!$B:$B&lt;&gt;$B330),""ok""))"),"ok")</f>
        <v>ok</v>
      </c>
      <c r="M2000" s="16" t="s">
        <v>40</v>
      </c>
      <c r="N2000" s="16"/>
      <c r="O2000" s="16"/>
      <c r="P2000" s="16"/>
      <c r="Q2000" s="16" t="s">
        <v>7459</v>
      </c>
      <c r="R2000" s="16"/>
      <c r="T2000" s="16"/>
      <c r="U2000" s="21"/>
      <c r="V2000" s="23"/>
      <c r="W2000" s="24"/>
      <c r="X2000" s="25"/>
      <c r="Y2000" s="26"/>
      <c r="Z2000" s="26"/>
      <c r="AA2000" s="26"/>
      <c r="AB2000" s="27"/>
      <c r="AC2000" s="27"/>
      <c r="AD2000" s="28"/>
      <c r="AE2000" s="29"/>
      <c r="AF2000" s="29"/>
      <c r="AG2000" s="29"/>
    </row>
    <row r="2001" spans="1:33" ht="38.5" hidden="1">
      <c r="A2001" s="19">
        <v>44636</v>
      </c>
      <c r="B2001" s="16" t="s">
        <v>6255</v>
      </c>
      <c r="C2001" s="16" t="s">
        <v>155</v>
      </c>
      <c r="D2001" s="82" t="s">
        <v>79</v>
      </c>
      <c r="E2001" s="82" t="s">
        <v>48</v>
      </c>
      <c r="F2001" s="17" t="str">
        <f t="shared" si="66"/>
        <v>Fail Phỏng vấn</v>
      </c>
      <c r="G2001" s="82" t="s">
        <v>7840</v>
      </c>
      <c r="H2001" s="317">
        <v>946806998</v>
      </c>
      <c r="I2001" s="45" t="s">
        <v>7841</v>
      </c>
      <c r="J2001" s="306"/>
      <c r="K2001" s="140" t="s">
        <v>7842</v>
      </c>
      <c r="L2001" s="21"/>
      <c r="M2001" s="16" t="s">
        <v>40</v>
      </c>
      <c r="N2001" s="16"/>
      <c r="O2001" s="16"/>
      <c r="P2001" s="16"/>
      <c r="Q2001" s="16" t="s">
        <v>44</v>
      </c>
      <c r="R2001" s="16"/>
      <c r="T2001" s="16"/>
      <c r="U2001" s="21"/>
      <c r="V2001" s="23"/>
      <c r="W2001" s="24" t="s">
        <v>57</v>
      </c>
      <c r="X2001" s="25">
        <v>44641</v>
      </c>
      <c r="Y2001" s="33">
        <v>0.66666666666666663</v>
      </c>
      <c r="Z2001" s="26" t="s">
        <v>7843</v>
      </c>
      <c r="AA2001" s="26" t="s">
        <v>47</v>
      </c>
      <c r="AB2001" s="27"/>
      <c r="AC2001" s="27"/>
      <c r="AD2001" s="28"/>
      <c r="AE2001" s="29"/>
      <c r="AF2001" s="29"/>
      <c r="AG2001" s="29"/>
    </row>
    <row r="2002" spans="1:33" ht="409.6" hidden="1">
      <c r="A2002" s="19">
        <v>44636</v>
      </c>
      <c r="B2002" s="16" t="s">
        <v>6255</v>
      </c>
      <c r="C2002" s="16" t="s">
        <v>78</v>
      </c>
      <c r="D2002" s="82" t="s">
        <v>35</v>
      </c>
      <c r="E2002" s="82" t="s">
        <v>48</v>
      </c>
      <c r="F2002" s="17" t="str">
        <f t="shared" si="66"/>
        <v>Fail CV</v>
      </c>
      <c r="G2002" s="45" t="s">
        <v>3110</v>
      </c>
      <c r="H2002" s="317">
        <v>362317563</v>
      </c>
      <c r="I2002" s="45" t="s">
        <v>7844</v>
      </c>
      <c r="J2002" s="306"/>
      <c r="K2002" s="140" t="s">
        <v>7845</v>
      </c>
      <c r="L2002" s="21" t="str">
        <f ca="1">IFERROR(__xludf.DUMMYFUNCTION("if(or(countifs($H$3:H332,H332)&gt;1, countifs($I$3:I332,I332)&gt;1),""Trùng"",if(or(COUNTIFS('Data tổng'!$I:$I,$I332)&gt;1,COUNTIFS('Data tổng'!$H:$H,$H332)&gt;1),""Trùng ""&amp;FILTER('Data tổng'!$B:$B,'Data tổng'!$I:$I=$I332,'Data tổng'!$B:$B&lt;&gt;$B332),""ok""))"),"ok")</f>
        <v>ok</v>
      </c>
      <c r="M2002" s="16" t="s">
        <v>217</v>
      </c>
      <c r="N2002" s="16"/>
      <c r="O2002" s="16"/>
      <c r="P2002" s="16"/>
      <c r="Q2002" s="16"/>
      <c r="R2002" s="16"/>
      <c r="T2002" s="16"/>
      <c r="U2002" s="21" t="s">
        <v>7846</v>
      </c>
      <c r="V2002" s="23"/>
      <c r="W2002" s="24" t="s">
        <v>47</v>
      </c>
      <c r="X2002" s="25"/>
      <c r="Y2002" s="26"/>
      <c r="Z2002" s="26"/>
      <c r="AA2002" s="26"/>
      <c r="AB2002" s="27"/>
      <c r="AC2002" s="27"/>
      <c r="AD2002" s="28"/>
      <c r="AE2002" s="29"/>
      <c r="AF2002" s="29"/>
      <c r="AG2002" s="29"/>
    </row>
    <row r="2003" spans="1:33" ht="51" hidden="1">
      <c r="A2003" s="19">
        <v>44636</v>
      </c>
      <c r="B2003" s="16" t="s">
        <v>6255</v>
      </c>
      <c r="C2003" s="16" t="s">
        <v>145</v>
      </c>
      <c r="D2003" s="82" t="s">
        <v>79</v>
      </c>
      <c r="E2003" s="82" t="s">
        <v>48</v>
      </c>
      <c r="F2003" s="17" t="str">
        <f t="shared" si="66"/>
        <v>Từ chối Phỏng vấn</v>
      </c>
      <c r="G2003" s="45" t="s">
        <v>7847</v>
      </c>
      <c r="H2003" s="317">
        <v>363005549</v>
      </c>
      <c r="I2003" s="45" t="s">
        <v>7848</v>
      </c>
      <c r="J2003" s="306"/>
      <c r="K2003" s="140" t="s">
        <v>7849</v>
      </c>
      <c r="L2003" s="21" t="str">
        <f ca="1">IFERROR(__xludf.DUMMYFUNCTION("if(or(countifs($H$3:H333,H333)&gt;1, countifs($I$3:I333,I333)&gt;1),""Trùng"",if(or(COUNTIFS('Data tổng'!$I:$I,$I333)&gt;1,COUNTIFS('Data tổng'!$H:$H,$H333)&gt;1),""Trùng ""&amp;FILTER('Data tổng'!$B:$B,'Data tổng'!$I:$I=$I333,'Data tổng'!$B:$B&lt;&gt;$B333),""ok""))"),"ok")</f>
        <v>ok</v>
      </c>
      <c r="M2003" s="16" t="s">
        <v>83</v>
      </c>
      <c r="N2003" s="16" t="s">
        <v>84</v>
      </c>
      <c r="O2003" s="16"/>
      <c r="P2003" s="16"/>
      <c r="Q2003" s="16" t="s">
        <v>3900</v>
      </c>
      <c r="R2003" s="16"/>
      <c r="T2003" s="16"/>
      <c r="U2003" s="21" t="s">
        <v>7850</v>
      </c>
      <c r="V2003" s="23"/>
      <c r="W2003" s="24" t="s">
        <v>57</v>
      </c>
      <c r="X2003" s="25"/>
      <c r="Y2003" s="26"/>
      <c r="Z2003" s="26"/>
      <c r="AA2003" s="26" t="s">
        <v>58</v>
      </c>
      <c r="AB2003" s="27"/>
      <c r="AC2003" s="27"/>
      <c r="AD2003" s="28"/>
      <c r="AE2003" s="29"/>
      <c r="AF2003" s="29"/>
      <c r="AG2003" s="29"/>
    </row>
    <row r="2004" spans="1:33" ht="288.5" hidden="1">
      <c r="A2004" s="19">
        <v>44637</v>
      </c>
      <c r="B2004" s="16" t="s">
        <v>6255</v>
      </c>
      <c r="C2004" s="16" t="s">
        <v>155</v>
      </c>
      <c r="D2004" s="16" t="s">
        <v>79</v>
      </c>
      <c r="E2004" s="16" t="s">
        <v>48</v>
      </c>
      <c r="F2004" s="17" t="str">
        <f t="shared" si="66"/>
        <v>Fail Phỏng vấn</v>
      </c>
      <c r="G2004" s="82" t="s">
        <v>7851</v>
      </c>
      <c r="H2004" s="359" t="s">
        <v>7852</v>
      </c>
      <c r="I2004" s="16" t="s">
        <v>7853</v>
      </c>
      <c r="J2004" s="347" t="s">
        <v>7854</v>
      </c>
      <c r="K2004" s="20" t="s">
        <v>7855</v>
      </c>
      <c r="L2004" s="21" t="str">
        <f ca="1">IFERROR(__xludf.DUMMYFUNCTION("if(or(countifs($H$3:H334,H334)&gt;1, countifs($I$3:I334,I334)&gt;1),""Trùng"",if(or(COUNTIFS('Data tổng'!$I:$I,$I334)&gt;1,COUNTIFS('Data tổng'!$H:$H,$H334)&gt;1),""Trùng ""&amp;FILTER('Data tổng'!$B:$B,'Data tổng'!$I:$I=$I334,'Data tổng'!$B:$B&lt;&gt;$B334),""ok""))"),"ok")</f>
        <v>ok</v>
      </c>
      <c r="M2004" s="16" t="s">
        <v>83</v>
      </c>
      <c r="N2004" s="16" t="s">
        <v>243</v>
      </c>
      <c r="O2004" s="16"/>
      <c r="P2004" s="16"/>
      <c r="Q2004" s="16" t="s">
        <v>44</v>
      </c>
      <c r="R2004" s="16"/>
      <c r="T2004" s="16"/>
      <c r="U2004" s="21" t="s">
        <v>7856</v>
      </c>
      <c r="V2004" s="23"/>
      <c r="W2004" s="24" t="s">
        <v>57</v>
      </c>
      <c r="X2004" s="25">
        <v>44642</v>
      </c>
      <c r="Y2004" s="33">
        <v>0.625</v>
      </c>
      <c r="Z2004" s="26" t="s">
        <v>2883</v>
      </c>
      <c r="AA2004" s="26" t="s">
        <v>47</v>
      </c>
      <c r="AB2004" s="27"/>
      <c r="AC2004" s="27"/>
      <c r="AD2004" s="28"/>
      <c r="AE2004" s="29"/>
      <c r="AF2004" s="29"/>
      <c r="AG2004" s="29"/>
    </row>
    <row r="2005" spans="1:33" ht="26" hidden="1">
      <c r="A2005" s="19">
        <v>44637</v>
      </c>
      <c r="B2005" s="16" t="s">
        <v>6255</v>
      </c>
      <c r="C2005" s="16" t="s">
        <v>155</v>
      </c>
      <c r="D2005" s="16" t="s">
        <v>35</v>
      </c>
      <c r="E2005" s="16" t="s">
        <v>48</v>
      </c>
      <c r="F2005" s="17" t="str">
        <f t="shared" si="66"/>
        <v>Đã nhận được CV</v>
      </c>
      <c r="G2005" s="16" t="s">
        <v>7857</v>
      </c>
      <c r="H2005" s="359" t="s">
        <v>7858</v>
      </c>
      <c r="I2005" s="16" t="s">
        <v>7859</v>
      </c>
      <c r="J2005" s="347" t="s">
        <v>7860</v>
      </c>
      <c r="K2005" s="20" t="s">
        <v>7861</v>
      </c>
      <c r="L2005" s="21" t="str">
        <f ca="1">IFERROR(__xludf.DUMMYFUNCTION("if(or(countifs($H$3:H335,H335)&gt;1, countifs($I$3:I335,I335)&gt;1),""Trùng"",if(or(COUNTIFS('Data tổng'!$I:$I,$I335)&gt;1,COUNTIFS('Data tổng'!$H:$H,$H335)&gt;1),""Trùng ""&amp;FILTER('Data tổng'!$B:$B,'Data tổng'!$I:$I=$I335,'Data tổng'!$B:$B&lt;&gt;$B335),""ok""))"),"ok")</f>
        <v>ok</v>
      </c>
      <c r="M2005" s="16" t="s">
        <v>112</v>
      </c>
      <c r="N2005" s="16"/>
      <c r="O2005" s="16"/>
      <c r="P2005" s="16"/>
      <c r="Q2005" s="16"/>
      <c r="R2005" s="16"/>
      <c r="T2005" s="16"/>
      <c r="U2005" s="21"/>
      <c r="V2005" s="23"/>
      <c r="W2005" s="24"/>
      <c r="X2005" s="25"/>
      <c r="Y2005" s="26"/>
      <c r="Z2005" s="26"/>
      <c r="AA2005" s="26"/>
      <c r="AB2005" s="27"/>
      <c r="AC2005" s="27"/>
      <c r="AD2005" s="28"/>
      <c r="AE2005" s="29"/>
      <c r="AF2005" s="29"/>
      <c r="AG2005" s="29"/>
    </row>
    <row r="2006" spans="1:33" ht="38.5" hidden="1">
      <c r="A2006" s="19">
        <v>44637</v>
      </c>
      <c r="B2006" s="16" t="s">
        <v>6255</v>
      </c>
      <c r="C2006" s="16" t="s">
        <v>145</v>
      </c>
      <c r="D2006" s="16" t="s">
        <v>417</v>
      </c>
      <c r="E2006" s="16" t="s">
        <v>48</v>
      </c>
      <c r="F2006" s="17" t="str">
        <f t="shared" si="66"/>
        <v>Hủy Phỏng vấn</v>
      </c>
      <c r="G2006" s="82" t="s">
        <v>7862</v>
      </c>
      <c r="H2006" s="317">
        <v>817477887</v>
      </c>
      <c r="I2006" s="16" t="s">
        <v>7863</v>
      </c>
      <c r="J2006" s="19"/>
      <c r="K2006" s="20" t="s">
        <v>7864</v>
      </c>
      <c r="L2006" s="21" t="str">
        <f ca="1">IFERROR(__xludf.DUMMYFUNCTION("if(or(countifs($H$3:H336,H336)&gt;1, countifs($I$3:I336,I336)&gt;1),""Trùng"",if(or(COUNTIFS('Data tổng'!$I:$I,$I336)&gt;1,COUNTIFS('Data tổng'!$H:$H,$H336)&gt;1),""Trùng ""&amp;FILTER('Data tổng'!$B:$B,'Data tổng'!$I:$I=$I336,'Data tổng'!$B:$B&lt;&gt;$B336),""ok""))"),"ok")</f>
        <v>ok</v>
      </c>
      <c r="M2006" s="16" t="s">
        <v>83</v>
      </c>
      <c r="N2006" s="16" t="s">
        <v>243</v>
      </c>
      <c r="O2006" s="16"/>
      <c r="P2006" s="16"/>
      <c r="Q2006" s="16"/>
      <c r="R2006" s="16"/>
      <c r="T2006" s="16"/>
      <c r="U2006" s="21"/>
      <c r="V2006" s="23"/>
      <c r="W2006" s="24" t="s">
        <v>57</v>
      </c>
      <c r="X2006" s="25"/>
      <c r="Y2006" s="26"/>
      <c r="Z2006" s="26"/>
      <c r="AA2006" s="26" t="s">
        <v>187</v>
      </c>
      <c r="AB2006" s="27"/>
      <c r="AC2006" s="27"/>
      <c r="AD2006" s="28"/>
      <c r="AE2006" s="29"/>
      <c r="AF2006" s="29"/>
      <c r="AG2006" s="29"/>
    </row>
    <row r="2007" spans="1:33" ht="101" hidden="1">
      <c r="A2007" s="19">
        <v>44637</v>
      </c>
      <c r="B2007" s="16" t="s">
        <v>6255</v>
      </c>
      <c r="C2007" s="16" t="s">
        <v>155</v>
      </c>
      <c r="D2007" s="16" t="s">
        <v>79</v>
      </c>
      <c r="E2007" s="16" t="s">
        <v>48</v>
      </c>
      <c r="F2007" s="17" t="str">
        <f t="shared" si="66"/>
        <v>Đã nhận được CV</v>
      </c>
      <c r="G2007" s="82" t="s">
        <v>7865</v>
      </c>
      <c r="H2007" s="359" t="s">
        <v>7866</v>
      </c>
      <c r="I2007" s="16" t="s">
        <v>7867</v>
      </c>
      <c r="J2007" s="347" t="s">
        <v>7013</v>
      </c>
      <c r="K2007" s="20" t="s">
        <v>7868</v>
      </c>
      <c r="L2007" s="21" t="str">
        <f ca="1">IFERROR(__xludf.DUMMYFUNCTION("if(or(countifs($H$3:H337,H337)&gt;1, countifs($I$3:I337,I337)&gt;1),""Trùng"",if(or(COUNTIFS('Data tổng'!$I:$I,$I337)&gt;1,COUNTIFS('Data tổng'!$H:$H,$H337)&gt;1),""Trùng ""&amp;FILTER('Data tổng'!$B:$B,'Data tổng'!$I:$I=$I337,'Data tổng'!$B:$B&lt;&gt;$B337),""ok""))"),"ok")</f>
        <v>ok</v>
      </c>
      <c r="M2007" s="16" t="s">
        <v>40</v>
      </c>
      <c r="N2007" s="16" t="s">
        <v>243</v>
      </c>
      <c r="O2007" s="16"/>
      <c r="P2007" s="16"/>
      <c r="Q2007" s="16" t="s">
        <v>44</v>
      </c>
      <c r="R2007" s="16"/>
      <c r="T2007" s="16"/>
      <c r="U2007" s="21" t="s">
        <v>7869</v>
      </c>
      <c r="V2007" s="23"/>
      <c r="W2007" s="24"/>
      <c r="X2007" s="25"/>
      <c r="Y2007" s="26"/>
      <c r="Z2007" s="26"/>
      <c r="AA2007" s="26"/>
      <c r="AB2007" s="27"/>
      <c r="AC2007" s="27"/>
      <c r="AD2007" s="28"/>
      <c r="AE2007" s="29"/>
      <c r="AF2007" s="29"/>
      <c r="AG2007" s="29"/>
    </row>
    <row r="2008" spans="1:33" ht="276" hidden="1">
      <c r="A2008" s="19">
        <v>44637</v>
      </c>
      <c r="B2008" s="16" t="s">
        <v>6255</v>
      </c>
      <c r="C2008" s="16" t="s">
        <v>145</v>
      </c>
      <c r="D2008" s="16" t="s">
        <v>79</v>
      </c>
      <c r="E2008" s="16" t="s">
        <v>48</v>
      </c>
      <c r="F2008" s="17" t="str">
        <f t="shared" si="66"/>
        <v>Fail Phỏng vấn</v>
      </c>
      <c r="G2008" s="82" t="s">
        <v>7870</v>
      </c>
      <c r="H2008" s="359" t="s">
        <v>7871</v>
      </c>
      <c r="I2008" s="16" t="s">
        <v>7872</v>
      </c>
      <c r="J2008" s="19"/>
      <c r="K2008" s="20" t="s">
        <v>7873</v>
      </c>
      <c r="L2008" s="21" t="str">
        <f ca="1">IFERROR(__xludf.DUMMYFUNCTION("if(or(countifs($H$3:H338,H338)&gt;1, countifs($I$3:I338,I338)&gt;1),""Trùng"",if(or(COUNTIFS('Data tổng'!$I:$I,$I338)&gt;1,COUNTIFS('Data tổng'!$H:$H,$H338)&gt;1),""Trùng ""&amp;FILTER('Data tổng'!$B:$B,'Data tổng'!$I:$I=$I338,'Data tổng'!$B:$B&lt;&gt;$B338),""ok""))"),"ok")</f>
        <v>ok</v>
      </c>
      <c r="M2008" s="16" t="s">
        <v>83</v>
      </c>
      <c r="N2008" s="16" t="s">
        <v>243</v>
      </c>
      <c r="O2008" s="16"/>
      <c r="P2008" s="16"/>
      <c r="Q2008" s="16" t="s">
        <v>70</v>
      </c>
      <c r="R2008" s="16"/>
      <c r="T2008" s="16"/>
      <c r="U2008" s="21" t="s">
        <v>7874</v>
      </c>
      <c r="V2008" s="23"/>
      <c r="W2008" s="24" t="s">
        <v>57</v>
      </c>
      <c r="X2008" s="25">
        <v>44642</v>
      </c>
      <c r="Y2008" s="33">
        <v>0.70833333333333337</v>
      </c>
      <c r="Z2008" s="26" t="s">
        <v>7875</v>
      </c>
      <c r="AA2008" s="26" t="s">
        <v>47</v>
      </c>
      <c r="AB2008" s="27"/>
      <c r="AC2008" s="27"/>
      <c r="AD2008" s="28"/>
      <c r="AE2008" s="29"/>
      <c r="AF2008" s="29"/>
      <c r="AG2008" s="29"/>
    </row>
    <row r="2009" spans="1:33" ht="409.6" hidden="1">
      <c r="A2009" s="19">
        <v>44637</v>
      </c>
      <c r="B2009" s="16" t="s">
        <v>6255</v>
      </c>
      <c r="C2009" s="16" t="s">
        <v>145</v>
      </c>
      <c r="D2009" s="16" t="s">
        <v>417</v>
      </c>
      <c r="E2009" s="16" t="s">
        <v>48</v>
      </c>
      <c r="F2009" s="17" t="str">
        <f t="shared" si="66"/>
        <v>Fail Phỏng vấn</v>
      </c>
      <c r="G2009" s="82" t="s">
        <v>7876</v>
      </c>
      <c r="H2009" s="359" t="s">
        <v>7877</v>
      </c>
      <c r="I2009" s="16" t="s">
        <v>7878</v>
      </c>
      <c r="J2009" s="145"/>
      <c r="K2009" s="20" t="s">
        <v>7879</v>
      </c>
      <c r="L2009" s="21" t="str">
        <f ca="1">IFERROR(__xludf.DUMMYFUNCTION("if(or(countifs($H$3:H339,H339)&gt;1, countifs($I$3:I339,I339)&gt;1),""Trùng"",if(or(COUNTIFS('Data tổng'!$I:$I,$I339)&gt;1,COUNTIFS('Data tổng'!$H:$H,$H339)&gt;1),""Trùng ""&amp;FILTER('Data tổng'!$B:$B,'Data tổng'!$I:$I=$I339,'Data tổng'!$B:$B&lt;&gt;$B339),""ok""))"),"ok")</f>
        <v>ok</v>
      </c>
      <c r="M2009" s="16" t="s">
        <v>83</v>
      </c>
      <c r="N2009" s="16" t="s">
        <v>243</v>
      </c>
      <c r="O2009" s="16"/>
      <c r="P2009" s="16"/>
      <c r="Q2009" s="16" t="s">
        <v>70</v>
      </c>
      <c r="R2009" s="16"/>
      <c r="T2009" s="16"/>
      <c r="U2009" s="21" t="s">
        <v>7880</v>
      </c>
      <c r="V2009" s="23"/>
      <c r="W2009" s="24" t="s">
        <v>57</v>
      </c>
      <c r="X2009" s="25">
        <v>44648</v>
      </c>
      <c r="Y2009" s="33">
        <v>0.66666666666666663</v>
      </c>
      <c r="Z2009" s="26" t="s">
        <v>5931</v>
      </c>
      <c r="AA2009" s="26" t="s">
        <v>47</v>
      </c>
      <c r="AB2009" s="27"/>
      <c r="AC2009" s="27"/>
      <c r="AD2009" s="28"/>
      <c r="AE2009" s="29"/>
      <c r="AF2009" s="29"/>
      <c r="AG2009" s="29"/>
    </row>
    <row r="2010" spans="1:33" ht="409.6" hidden="1">
      <c r="A2010" s="19">
        <v>44637</v>
      </c>
      <c r="B2010" s="16" t="s">
        <v>6255</v>
      </c>
      <c r="C2010" s="16" t="s">
        <v>155</v>
      </c>
      <c r="D2010" s="16" t="s">
        <v>79</v>
      </c>
      <c r="E2010" s="16" t="s">
        <v>48</v>
      </c>
      <c r="F2010" s="153" t="str">
        <f t="shared" si="66"/>
        <v>Fail Phỏng vấn</v>
      </c>
      <c r="G2010" s="82" t="s">
        <v>7881</v>
      </c>
      <c r="H2010" s="359" t="s">
        <v>7882</v>
      </c>
      <c r="I2010" s="16" t="s">
        <v>7883</v>
      </c>
      <c r="J2010" s="19"/>
      <c r="K2010" s="20" t="s">
        <v>7884</v>
      </c>
      <c r="L2010" s="21" t="str">
        <f ca="1">IFERROR(__xludf.DUMMYFUNCTION("if(or(countifs($H$3:H340,H340)&gt;1, countifs($I$3:I340,I340)&gt;1),""Trùng"",if(or(COUNTIFS('Data tổng'!$I:$I,$I340)&gt;1,COUNTIFS('Data tổng'!$H:$H,$H340)&gt;1),""Trùng ""&amp;FILTER('Data tổng'!$B:$B,'Data tổng'!$I:$I=$I340,'Data tổng'!$B:$B&lt;&gt;$B340),""ok""))"),"ok")</f>
        <v>ok</v>
      </c>
      <c r="M2010" s="16" t="s">
        <v>83</v>
      </c>
      <c r="N2010" s="16" t="s">
        <v>243</v>
      </c>
      <c r="O2010" s="16"/>
      <c r="P2010" s="16"/>
      <c r="Q2010" s="16" t="s">
        <v>44</v>
      </c>
      <c r="R2010" s="16"/>
      <c r="T2010" s="16"/>
      <c r="U2010" s="21" t="s">
        <v>7885</v>
      </c>
      <c r="V2010" s="23"/>
      <c r="W2010" s="24" t="s">
        <v>57</v>
      </c>
      <c r="X2010" s="25">
        <v>44648</v>
      </c>
      <c r="Y2010" s="33">
        <v>0.58333333333333337</v>
      </c>
      <c r="Z2010" s="26" t="s">
        <v>7843</v>
      </c>
      <c r="AA2010" s="26" t="s">
        <v>47</v>
      </c>
      <c r="AB2010" s="27"/>
      <c r="AC2010" s="27"/>
      <c r="AD2010" s="28"/>
      <c r="AE2010" s="29"/>
      <c r="AF2010" s="29"/>
      <c r="AG2010" s="29"/>
    </row>
    <row r="2011" spans="1:33" ht="126" hidden="1">
      <c r="A2011" s="19">
        <v>44637</v>
      </c>
      <c r="B2011" s="16" t="s">
        <v>6255</v>
      </c>
      <c r="C2011" s="16" t="s">
        <v>155</v>
      </c>
      <c r="D2011" s="16" t="s">
        <v>79</v>
      </c>
      <c r="E2011" s="16" t="s">
        <v>48</v>
      </c>
      <c r="F2011" s="17" t="str">
        <f t="shared" si="66"/>
        <v>Pass Phỏng vấn</v>
      </c>
      <c r="G2011" s="82" t="s">
        <v>7886</v>
      </c>
      <c r="H2011" s="359" t="s">
        <v>7887</v>
      </c>
      <c r="I2011" s="16" t="s">
        <v>7888</v>
      </c>
      <c r="J2011" s="145"/>
      <c r="K2011" s="20" t="s">
        <v>7889</v>
      </c>
      <c r="L2011" s="21" t="str">
        <f ca="1">IFERROR(__xludf.DUMMYFUNCTION("if(or(countifs($H$3:H341,H341)&gt;1, countifs($I$3:I341,I341)&gt;1),""Trùng"",if(or(COUNTIFS('Data tổng'!$I:$I,$I341)&gt;1,COUNTIFS('Data tổng'!$H:$H,$H341)&gt;1),""Trùng ""&amp;FILTER('Data tổng'!$B:$B,'Data tổng'!$I:$I=$I341,'Data tổng'!$B:$B&lt;&gt;$B341),""ok""))"),"ok")</f>
        <v>ok</v>
      </c>
      <c r="M2011" s="16" t="s">
        <v>112</v>
      </c>
      <c r="N2011" s="16" t="s">
        <v>7696</v>
      </c>
      <c r="O2011" s="16"/>
      <c r="P2011" s="16"/>
      <c r="Q2011" s="16" t="s">
        <v>44</v>
      </c>
      <c r="R2011" s="16"/>
      <c r="T2011" s="16"/>
      <c r="U2011" s="21" t="s">
        <v>7890</v>
      </c>
      <c r="V2011" s="23"/>
      <c r="W2011" s="24" t="s">
        <v>57</v>
      </c>
      <c r="X2011" s="25">
        <v>44645</v>
      </c>
      <c r="Y2011" s="33">
        <v>0.58333333333333337</v>
      </c>
      <c r="Z2011" s="26" t="s">
        <v>7891</v>
      </c>
      <c r="AA2011" s="26" t="s">
        <v>57</v>
      </c>
      <c r="AB2011" s="27"/>
      <c r="AC2011" s="27"/>
      <c r="AD2011" s="28"/>
      <c r="AE2011" s="29"/>
      <c r="AF2011" s="29"/>
      <c r="AG2011" s="29"/>
    </row>
    <row r="2012" spans="1:33" ht="26" hidden="1">
      <c r="A2012" s="19">
        <v>44641</v>
      </c>
      <c r="B2012" s="16" t="s">
        <v>6255</v>
      </c>
      <c r="C2012" s="16" t="s">
        <v>145</v>
      </c>
      <c r="D2012" s="16" t="s">
        <v>457</v>
      </c>
      <c r="E2012" s="16" t="s">
        <v>48</v>
      </c>
      <c r="F2012" s="17" t="str">
        <f t="shared" si="66"/>
        <v>Đã nhận được CV</v>
      </c>
      <c r="G2012" s="45" t="s">
        <v>7892</v>
      </c>
      <c r="H2012" s="317">
        <v>332727268</v>
      </c>
      <c r="I2012" s="45" t="s">
        <v>7893</v>
      </c>
      <c r="J2012" s="306"/>
      <c r="K2012" s="140" t="s">
        <v>7894</v>
      </c>
      <c r="L2012" s="21" t="str">
        <f ca="1">IFERROR(__xludf.DUMMYFUNCTION("if(or(countifs($H$3:H342,H342)&gt;1, countifs($I$3:I342,I342)&gt;1),""Trùng"",if(or(COUNTIFS('Data tổng'!$I:$I,$I342)&gt;1,COUNTIFS('Data tổng'!$H:$H,$H342)&gt;1),""Trùng ""&amp;FILTER('Data tổng'!$B:$B,'Data tổng'!$I:$I=$I342,'Data tổng'!$B:$B&lt;&gt;$B342),""ok""))"),"ok")</f>
        <v>ok</v>
      </c>
      <c r="M2012" s="16" t="s">
        <v>40</v>
      </c>
      <c r="N2012" s="16"/>
      <c r="O2012" s="16"/>
      <c r="P2012" s="16"/>
      <c r="Q2012" s="16" t="s">
        <v>7459</v>
      </c>
      <c r="R2012" s="16"/>
      <c r="T2012" s="16"/>
      <c r="U2012" s="21"/>
      <c r="V2012" s="23"/>
      <c r="W2012" s="24"/>
      <c r="X2012" s="25"/>
      <c r="Y2012" s="26"/>
      <c r="Z2012" s="26"/>
      <c r="AA2012" s="26"/>
      <c r="AB2012" s="27"/>
      <c r="AC2012" s="27"/>
      <c r="AD2012" s="28"/>
      <c r="AE2012" s="29"/>
      <c r="AF2012" s="29"/>
      <c r="AG2012" s="29"/>
    </row>
    <row r="2013" spans="1:33" ht="38.5" hidden="1">
      <c r="A2013" s="19">
        <v>44641</v>
      </c>
      <c r="B2013" s="16" t="s">
        <v>6255</v>
      </c>
      <c r="C2013" s="16" t="s">
        <v>155</v>
      </c>
      <c r="D2013" s="16" t="s">
        <v>1455</v>
      </c>
      <c r="E2013" s="16" t="s">
        <v>48</v>
      </c>
      <c r="F2013" s="17" t="str">
        <f t="shared" si="66"/>
        <v>Fail Phỏng vấn</v>
      </c>
      <c r="G2013" s="82" t="s">
        <v>7895</v>
      </c>
      <c r="H2013" s="317" t="s">
        <v>7896</v>
      </c>
      <c r="I2013" s="45" t="s">
        <v>7897</v>
      </c>
      <c r="J2013" s="306"/>
      <c r="K2013" s="140" t="s">
        <v>7898</v>
      </c>
      <c r="L2013" s="21" t="str">
        <f ca="1">IFERROR(__xludf.DUMMYFUNCTION("if(or(countifs($H$3:H343,H343)&gt;1, countifs($I$3:I343,I343)&gt;1),""Trùng"",if(or(COUNTIFS('Data tổng'!$I:$I,$I343)&gt;1,COUNTIFS('Data tổng'!$H:$H,$H343)&gt;1),""Trùng ""&amp;FILTER('Data tổng'!$B:$B,'Data tổng'!$I:$I=$I343,'Data tổng'!$B:$B&lt;&gt;$B343),""ok""))"),"ok")</f>
        <v>ok</v>
      </c>
      <c r="M2013" s="16" t="s">
        <v>40</v>
      </c>
      <c r="N2013" s="16"/>
      <c r="O2013" s="16"/>
      <c r="P2013" s="16"/>
      <c r="Q2013" s="16" t="s">
        <v>44</v>
      </c>
      <c r="R2013" s="16"/>
      <c r="T2013" s="16"/>
      <c r="U2013" s="21"/>
      <c r="V2013" s="23"/>
      <c r="W2013" s="24" t="s">
        <v>57</v>
      </c>
      <c r="X2013" s="25">
        <v>44645</v>
      </c>
      <c r="Y2013" s="33">
        <v>0.375</v>
      </c>
      <c r="Z2013" s="26" t="s">
        <v>1174</v>
      </c>
      <c r="AA2013" s="26" t="s">
        <v>47</v>
      </c>
      <c r="AB2013" s="27"/>
      <c r="AC2013" s="27"/>
      <c r="AD2013" s="28"/>
      <c r="AE2013" s="29"/>
      <c r="AF2013" s="29"/>
      <c r="AG2013" s="29"/>
    </row>
    <row r="2014" spans="1:33" ht="26" hidden="1">
      <c r="A2014" s="19">
        <v>44641</v>
      </c>
      <c r="B2014" s="16" t="s">
        <v>6255</v>
      </c>
      <c r="C2014" s="16" t="s">
        <v>145</v>
      </c>
      <c r="D2014" s="16" t="s">
        <v>1455</v>
      </c>
      <c r="E2014" s="16" t="s">
        <v>48</v>
      </c>
      <c r="F2014" s="17" t="str">
        <f t="shared" si="66"/>
        <v>Đã nhận được CV</v>
      </c>
      <c r="G2014" s="45" t="s">
        <v>7899</v>
      </c>
      <c r="H2014" s="317">
        <v>962187968</v>
      </c>
      <c r="I2014" s="45" t="s">
        <v>7900</v>
      </c>
      <c r="J2014" s="306"/>
      <c r="K2014" s="140" t="s">
        <v>7901</v>
      </c>
      <c r="L2014" s="21" t="str">
        <f ca="1">IFERROR(__xludf.DUMMYFUNCTION("if(or(countifs($H$3:H344,H344)&gt;1, countifs($I$3:I344,I344)&gt;1),""Trùng"",if(or(COUNTIFS('Data tổng'!$I:$I,$I344)&gt;1,COUNTIFS('Data tổng'!$H:$H,$H344)&gt;1),""Trùng ""&amp;FILTER('Data tổng'!$B:$B,'Data tổng'!$I:$I=$I344,'Data tổng'!$B:$B&lt;&gt;$B344),""ok""))"),"ok")</f>
        <v>ok</v>
      </c>
      <c r="M2014" s="16" t="s">
        <v>40</v>
      </c>
      <c r="N2014" s="16"/>
      <c r="O2014" s="16"/>
      <c r="P2014" s="16"/>
      <c r="Q2014" s="16" t="s">
        <v>70</v>
      </c>
      <c r="R2014" s="16"/>
      <c r="T2014" s="16"/>
      <c r="U2014" s="21"/>
      <c r="V2014" s="23"/>
      <c r="W2014" s="24"/>
      <c r="X2014" s="25"/>
      <c r="Y2014" s="26"/>
      <c r="Z2014" s="26"/>
      <c r="AA2014" s="26"/>
      <c r="AB2014" s="27"/>
      <c r="AC2014" s="27"/>
      <c r="AD2014" s="28"/>
      <c r="AE2014" s="29"/>
      <c r="AF2014" s="29"/>
      <c r="AG2014" s="29"/>
    </row>
    <row r="2015" spans="1:33" ht="213.5" hidden="1">
      <c r="A2015" s="19">
        <v>44641</v>
      </c>
      <c r="B2015" s="16" t="s">
        <v>6255</v>
      </c>
      <c r="C2015" s="16" t="s">
        <v>145</v>
      </c>
      <c r="D2015" s="16" t="s">
        <v>1455</v>
      </c>
      <c r="E2015" s="16" t="s">
        <v>48</v>
      </c>
      <c r="F2015" s="17" t="str">
        <f t="shared" si="66"/>
        <v>Từ chối offer</v>
      </c>
      <c r="G2015" s="82" t="s">
        <v>7902</v>
      </c>
      <c r="H2015" s="359" t="s">
        <v>7903</v>
      </c>
      <c r="I2015" s="45" t="s">
        <v>7904</v>
      </c>
      <c r="J2015" s="306"/>
      <c r="K2015" s="140" t="s">
        <v>7905</v>
      </c>
      <c r="L2015" s="21" t="str">
        <f ca="1">IFERROR(__xludf.DUMMYFUNCTION("if(or(countifs($H$3:H345,H345)&gt;1, countifs($I$3:I345,I345)&gt;1),""Trùng"",if(or(COUNTIFS('Data tổng'!$I:$I,$I345)&gt;1,COUNTIFS('Data tổng'!$H:$H,$H345)&gt;1),""Trùng ""&amp;FILTER('Data tổng'!$B:$B,'Data tổng'!$I:$I=$I345,'Data tổng'!$B:$B&lt;&gt;$B345),""ok""))"),"ok")</f>
        <v>ok</v>
      </c>
      <c r="M2015" s="16" t="s">
        <v>83</v>
      </c>
      <c r="N2015" s="16" t="s">
        <v>243</v>
      </c>
      <c r="O2015" s="16"/>
      <c r="P2015" s="16"/>
      <c r="Q2015" s="16" t="s">
        <v>3900</v>
      </c>
      <c r="R2015" s="16"/>
      <c r="T2015" s="16"/>
      <c r="U2015" s="21" t="s">
        <v>7906</v>
      </c>
      <c r="V2015" s="23"/>
      <c r="W2015" s="24" t="s">
        <v>57</v>
      </c>
      <c r="X2015" s="25">
        <v>44642</v>
      </c>
      <c r="Y2015" s="33">
        <v>0.41666666666666669</v>
      </c>
      <c r="Z2015" s="26" t="s">
        <v>7907</v>
      </c>
      <c r="AA2015" s="26" t="s">
        <v>57</v>
      </c>
      <c r="AB2015" s="27">
        <v>44644</v>
      </c>
      <c r="AC2015" s="27" t="s">
        <v>128</v>
      </c>
      <c r="AD2015" s="28"/>
      <c r="AE2015" s="29"/>
      <c r="AF2015" s="29"/>
      <c r="AG2015" s="29">
        <v>23000000</v>
      </c>
    </row>
    <row r="2016" spans="1:33" ht="38.5" hidden="1">
      <c r="A2016" s="19">
        <v>44641</v>
      </c>
      <c r="B2016" s="16" t="s">
        <v>6255</v>
      </c>
      <c r="C2016" s="16" t="s">
        <v>155</v>
      </c>
      <c r="D2016" s="16" t="s">
        <v>1455</v>
      </c>
      <c r="E2016" s="16" t="s">
        <v>48</v>
      </c>
      <c r="F2016" s="17" t="str">
        <f t="shared" si="66"/>
        <v>Fail Phỏng vấn</v>
      </c>
      <c r="G2016" s="82" t="s">
        <v>7908</v>
      </c>
      <c r="H2016" s="317">
        <v>354234491</v>
      </c>
      <c r="I2016" s="45" t="s">
        <v>7909</v>
      </c>
      <c r="J2016" s="306"/>
      <c r="K2016" s="140" t="s">
        <v>7910</v>
      </c>
      <c r="L2016" s="21" t="str">
        <f ca="1">IFERROR(__xludf.DUMMYFUNCTION("if(or(countifs($H$3:H346,H346)&gt;1, countifs($I$3:I346,I346)&gt;1),""Trùng"",if(or(COUNTIFS('Data tổng'!$I:$I,$I346)&gt;1,COUNTIFS('Data tổng'!$H:$H,$H346)&gt;1),""Trùng ""&amp;FILTER('Data tổng'!$B:$B,'Data tổng'!$I:$I=$I346,'Data tổng'!$B:$B&lt;&gt;$B346),""ok""))"),"ok")</f>
        <v>ok</v>
      </c>
      <c r="M2016" s="16" t="s">
        <v>801</v>
      </c>
      <c r="N2016" s="16" t="s">
        <v>7911</v>
      </c>
      <c r="O2016" s="16"/>
      <c r="P2016" s="16"/>
      <c r="Q2016" s="16" t="s">
        <v>284</v>
      </c>
      <c r="R2016" s="16"/>
      <c r="T2016" s="16"/>
      <c r="U2016" s="21"/>
      <c r="V2016" s="23"/>
      <c r="W2016" s="24" t="s">
        <v>57</v>
      </c>
      <c r="X2016" s="25">
        <v>44645</v>
      </c>
      <c r="Y2016" s="33">
        <v>0.75</v>
      </c>
      <c r="Z2016" s="26" t="s">
        <v>7912</v>
      </c>
      <c r="AA2016" s="26" t="s">
        <v>47</v>
      </c>
      <c r="AB2016" s="27"/>
      <c r="AC2016" s="27"/>
      <c r="AD2016" s="28"/>
      <c r="AE2016" s="29"/>
      <c r="AF2016" s="29"/>
      <c r="AG2016" s="29"/>
    </row>
    <row r="2017" spans="1:33" ht="26" hidden="1">
      <c r="A2017" s="19">
        <v>44642</v>
      </c>
      <c r="B2017" s="16" t="s">
        <v>6255</v>
      </c>
      <c r="C2017" s="16" t="s">
        <v>145</v>
      </c>
      <c r="D2017" s="16" t="s">
        <v>1455</v>
      </c>
      <c r="E2017" s="16" t="s">
        <v>48</v>
      </c>
      <c r="F2017" s="17" t="str">
        <f t="shared" si="66"/>
        <v>Từ chối offer</v>
      </c>
      <c r="G2017" s="82" t="s">
        <v>7913</v>
      </c>
      <c r="H2017" s="317" t="s">
        <v>7914</v>
      </c>
      <c r="I2017" s="45" t="s">
        <v>7915</v>
      </c>
      <c r="J2017" s="306"/>
      <c r="K2017" s="105" t="s">
        <v>7916</v>
      </c>
      <c r="L2017" s="21" t="str">
        <f ca="1">IFERROR(__xludf.DUMMYFUNCTION("if(or(countifs($H$3:H347,H347)&gt;1, countifs($I$3:I347,I347)&gt;1),""Trùng"",if(or(COUNTIFS('Data tổng'!$I:$I,$I347)&gt;1,COUNTIFS('Data tổng'!$H:$H,$H347)&gt;1),""Trùng ""&amp;FILTER('Data tổng'!$B:$B,'Data tổng'!$I:$I=$I347,'Data tổng'!$B:$B&lt;&gt;$B347),""ok""))"),"ok")</f>
        <v>ok</v>
      </c>
      <c r="M2017" s="16" t="s">
        <v>40</v>
      </c>
      <c r="N2017" s="16" t="s">
        <v>243</v>
      </c>
      <c r="O2017" s="16"/>
      <c r="P2017" s="16"/>
      <c r="Q2017" s="16" t="s">
        <v>3900</v>
      </c>
      <c r="R2017" s="16"/>
      <c r="T2017" s="16"/>
      <c r="U2017" s="21"/>
      <c r="V2017" s="23"/>
      <c r="W2017" s="24" t="s">
        <v>57</v>
      </c>
      <c r="X2017" s="25">
        <v>44643</v>
      </c>
      <c r="Y2017" s="33">
        <v>0.625</v>
      </c>
      <c r="Z2017" s="26" t="s">
        <v>7917</v>
      </c>
      <c r="AA2017" s="26" t="s">
        <v>57</v>
      </c>
      <c r="AB2017" s="39">
        <v>44645</v>
      </c>
      <c r="AC2017" s="27" t="s">
        <v>128</v>
      </c>
      <c r="AD2017" s="28"/>
      <c r="AE2017" s="29"/>
      <c r="AF2017" s="29"/>
      <c r="AG2017" s="29"/>
    </row>
    <row r="2018" spans="1:33" ht="26" hidden="1">
      <c r="A2018" s="19">
        <v>44642</v>
      </c>
      <c r="B2018" s="16" t="s">
        <v>6255</v>
      </c>
      <c r="C2018" s="16" t="s">
        <v>145</v>
      </c>
      <c r="D2018" s="16" t="s">
        <v>417</v>
      </c>
      <c r="E2018" s="16" t="s">
        <v>48</v>
      </c>
      <c r="F2018" s="17" t="str">
        <f t="shared" si="66"/>
        <v>Từ chối offer</v>
      </c>
      <c r="G2018" s="82" t="s">
        <v>7918</v>
      </c>
      <c r="H2018" s="317">
        <v>962850502</v>
      </c>
      <c r="I2018" s="45" t="s">
        <v>7919</v>
      </c>
      <c r="J2018" s="306"/>
      <c r="K2018" s="105" t="s">
        <v>7920</v>
      </c>
      <c r="L2018" s="21" t="str">
        <f ca="1">IFERROR(__xludf.DUMMYFUNCTION("if(or(countifs($H$3:H348,H348)&gt;1, countifs($I$3:I348,I348)&gt;1),""Trùng"",if(or(COUNTIFS('Data tổng'!$I:$I,$I348)&gt;1,COUNTIFS('Data tổng'!$H:$H,$H348)&gt;1),""Trùng ""&amp;FILTER('Data tổng'!$B:$B,'Data tổng'!$I:$I=$I348,'Data tổng'!$B:$B&lt;&gt;$B348),""ok""))"),"ok")</f>
        <v>ok</v>
      </c>
      <c r="M2018" s="16" t="s">
        <v>40</v>
      </c>
      <c r="N2018" s="16" t="s">
        <v>243</v>
      </c>
      <c r="O2018" s="16"/>
      <c r="P2018" s="16"/>
      <c r="Q2018" s="16" t="s">
        <v>3900</v>
      </c>
      <c r="R2018" s="16"/>
      <c r="T2018" s="16"/>
      <c r="U2018" s="21"/>
      <c r="V2018" s="23"/>
      <c r="W2018" s="24" t="s">
        <v>57</v>
      </c>
      <c r="X2018" s="25">
        <v>44644</v>
      </c>
      <c r="Y2018" s="33">
        <v>0.58333333333333337</v>
      </c>
      <c r="Z2018" s="26" t="s">
        <v>7921</v>
      </c>
      <c r="AA2018" s="26" t="s">
        <v>57</v>
      </c>
      <c r="AB2018" s="39">
        <v>44645</v>
      </c>
      <c r="AC2018" s="27" t="s">
        <v>128</v>
      </c>
      <c r="AD2018" s="28"/>
      <c r="AE2018" s="29"/>
      <c r="AF2018" s="29"/>
      <c r="AG2018" s="29"/>
    </row>
    <row r="2019" spans="1:33" ht="26" hidden="1">
      <c r="A2019" s="19">
        <v>44642</v>
      </c>
      <c r="B2019" s="16" t="s">
        <v>6255</v>
      </c>
      <c r="C2019" s="16" t="s">
        <v>145</v>
      </c>
      <c r="D2019" s="16" t="s">
        <v>417</v>
      </c>
      <c r="E2019" s="16" t="s">
        <v>48</v>
      </c>
      <c r="F2019" s="17" t="str">
        <f t="shared" si="66"/>
        <v>Từ chối offer</v>
      </c>
      <c r="G2019" s="82" t="s">
        <v>7922</v>
      </c>
      <c r="H2019" s="303" t="s">
        <v>7923</v>
      </c>
      <c r="I2019" s="45" t="s">
        <v>7924</v>
      </c>
      <c r="J2019" s="306"/>
      <c r="K2019" s="105" t="s">
        <v>7925</v>
      </c>
      <c r="L2019" s="21" t="str">
        <f ca="1">IFERROR(__xludf.DUMMYFUNCTION("if(or(countifs($H$3:H349,H349)&gt;1, countifs($I$3:I349,I349)&gt;1),""Trùng"",if(or(COUNTIFS('Data tổng'!$I:$I,$I349)&gt;1,COUNTIFS('Data tổng'!$H:$H,$H349)&gt;1),""Trùng ""&amp;FILTER('Data tổng'!$B:$B,'Data tổng'!$I:$I=$I349,'Data tổng'!$B:$B&lt;&gt;$B349),""ok""))"),"ok")</f>
        <v>ok</v>
      </c>
      <c r="M2019" s="16" t="s">
        <v>40</v>
      </c>
      <c r="N2019" s="16" t="s">
        <v>243</v>
      </c>
      <c r="O2019" s="16"/>
      <c r="P2019" s="16"/>
      <c r="Q2019" s="16" t="s">
        <v>3900</v>
      </c>
      <c r="R2019" s="16"/>
      <c r="T2019" s="16"/>
      <c r="U2019" s="21"/>
      <c r="V2019" s="23"/>
      <c r="W2019" s="24" t="s">
        <v>57</v>
      </c>
      <c r="X2019" s="25">
        <v>44643</v>
      </c>
      <c r="Y2019" s="33">
        <v>0.70833333333333337</v>
      </c>
      <c r="Z2019" s="26" t="s">
        <v>7917</v>
      </c>
      <c r="AA2019" s="26" t="s">
        <v>57</v>
      </c>
      <c r="AB2019" s="39">
        <v>44645</v>
      </c>
      <c r="AC2019" s="27" t="s">
        <v>128</v>
      </c>
      <c r="AD2019" s="28"/>
      <c r="AE2019" s="29"/>
      <c r="AF2019" s="29"/>
      <c r="AG2019" s="29"/>
    </row>
    <row r="2020" spans="1:33" ht="26" hidden="1">
      <c r="A2020" s="19">
        <v>44642</v>
      </c>
      <c r="B2020" s="16" t="s">
        <v>6255</v>
      </c>
      <c r="C2020" s="16" t="s">
        <v>145</v>
      </c>
      <c r="D2020" s="16" t="s">
        <v>1455</v>
      </c>
      <c r="E2020" s="16" t="s">
        <v>48</v>
      </c>
      <c r="F2020" s="17" t="str">
        <f t="shared" si="66"/>
        <v>Pass CV</v>
      </c>
      <c r="G2020" s="45" t="s">
        <v>7926</v>
      </c>
      <c r="H2020" s="317">
        <v>326180455</v>
      </c>
      <c r="I2020" s="45" t="s">
        <v>7927</v>
      </c>
      <c r="J2020" s="306"/>
      <c r="K2020" s="105" t="s">
        <v>7928</v>
      </c>
      <c r="L2020" s="21" t="str">
        <f ca="1">IFERROR(__xludf.DUMMYFUNCTION("if(or(countifs($H$3:H350,H350)&gt;1, countifs($I$3:I350,I350)&gt;1),""Trùng"",if(or(COUNTIFS('Data tổng'!$I:$I,$I350)&gt;1,COUNTIFS('Data tổng'!$H:$H,$H350)&gt;1),""Trùng ""&amp;FILTER('Data tổng'!$B:$B,'Data tổng'!$I:$I=$I350,'Data tổng'!$B:$B&lt;&gt;$B350),""ok""))"),"ok")</f>
        <v>ok</v>
      </c>
      <c r="M2020" s="16" t="s">
        <v>40</v>
      </c>
      <c r="N2020" s="16" t="s">
        <v>243</v>
      </c>
      <c r="O2020" s="16"/>
      <c r="P2020" s="16"/>
      <c r="Q2020" s="16" t="s">
        <v>3900</v>
      </c>
      <c r="R2020" s="16"/>
      <c r="T2020" s="16"/>
      <c r="U2020" s="21" t="s">
        <v>7929</v>
      </c>
      <c r="V2020" s="23"/>
      <c r="W2020" s="24" t="s">
        <v>57</v>
      </c>
      <c r="X2020" s="25"/>
      <c r="Y2020" s="26"/>
      <c r="Z2020" s="26"/>
      <c r="AA2020" s="26"/>
      <c r="AB2020" s="27"/>
      <c r="AC2020" s="27"/>
      <c r="AD2020" s="28"/>
      <c r="AE2020" s="29"/>
      <c r="AF2020" s="29"/>
      <c r="AG2020" s="29"/>
    </row>
    <row r="2021" spans="1:33" hidden="1">
      <c r="A2021" s="19">
        <v>44642</v>
      </c>
      <c r="B2021" s="16" t="s">
        <v>6255</v>
      </c>
      <c r="C2021" s="16" t="s">
        <v>145</v>
      </c>
      <c r="D2021" s="16" t="s">
        <v>1455</v>
      </c>
      <c r="E2021" s="16" t="s">
        <v>48</v>
      </c>
      <c r="F2021" s="17" t="str">
        <f t="shared" si="66"/>
        <v>Fail CV</v>
      </c>
      <c r="G2021" s="45" t="s">
        <v>7930</v>
      </c>
      <c r="H2021" s="335" t="s">
        <v>7931</v>
      </c>
      <c r="I2021" s="317" t="s">
        <v>7932</v>
      </c>
      <c r="J2021" s="306"/>
      <c r="K2021" s="140" t="s">
        <v>7933</v>
      </c>
      <c r="L2021" s="21" t="str">
        <f ca="1">IFERROR(__xludf.DUMMYFUNCTION("if(or(countifs($H$3:H351,I351)&gt;1, countifs($I$3:I351,#REF!)&gt;1),""Trùng"",if(or(COUNTIFS('Data tổng'!$I:$I,#REF!)&gt;1,COUNTIFS('Data tổng'!$H:$H,$I351)&gt;1),""Trùng ""&amp;FILTER('Data tổng'!$B:$B,'Data tổng'!$I:$I=#REF!,'Data tổng'!$B:$B&lt;&gt;$B351),""ok""))"),"ok")</f>
        <v>ok</v>
      </c>
      <c r="M2021" s="16" t="s">
        <v>83</v>
      </c>
      <c r="N2021" s="16" t="s">
        <v>243</v>
      </c>
      <c r="O2021" s="16"/>
      <c r="P2021" s="16"/>
      <c r="Q2021" s="16" t="s">
        <v>70</v>
      </c>
      <c r="R2021" s="16"/>
      <c r="T2021" s="16"/>
      <c r="U2021" s="21"/>
      <c r="V2021" s="23"/>
      <c r="W2021" s="24" t="s">
        <v>47</v>
      </c>
      <c r="X2021" s="25"/>
      <c r="Y2021" s="26"/>
      <c r="Z2021" s="26"/>
      <c r="AA2021" s="26"/>
      <c r="AB2021" s="27"/>
      <c r="AC2021" s="27"/>
      <c r="AD2021" s="28"/>
      <c r="AE2021" s="29"/>
      <c r="AF2021" s="29"/>
      <c r="AG2021" s="29"/>
    </row>
    <row r="2022" spans="1:33" hidden="1">
      <c r="A2022" s="19">
        <v>44642</v>
      </c>
      <c r="B2022" s="16" t="s">
        <v>6255</v>
      </c>
      <c r="C2022" s="16" t="s">
        <v>145</v>
      </c>
      <c r="D2022" s="16" t="s">
        <v>1455</v>
      </c>
      <c r="E2022" s="16" t="s">
        <v>48</v>
      </c>
      <c r="F2022" s="17" t="str">
        <f t="shared" si="66"/>
        <v>Fail CV</v>
      </c>
      <c r="G2022" s="45" t="s">
        <v>7934</v>
      </c>
      <c r="H2022" s="86">
        <v>355708855</v>
      </c>
      <c r="I2022" s="45" t="s">
        <v>7935</v>
      </c>
      <c r="J2022" s="306"/>
      <c r="K2022" s="140" t="s">
        <v>7936</v>
      </c>
      <c r="L2022" s="21" t="str">
        <f ca="1">IFERROR(__xludf.DUMMYFUNCTION("if(or(countifs($H$3:H352,#REF!)&gt;1, countifs($I$3:I352,I352)&gt;1),""Trùng"",if(or(COUNTIFS('Data tổng'!$I:$I,$I352)&gt;1,COUNTIFS('Data tổng'!$H:$H,#REF!)&gt;1),""Trùng ""&amp;FILTER('Data tổng'!$B:$B,'Data tổng'!$I:$I=$I352,'Data tổng'!$B:$B&lt;&gt;$B352),""ok""))"),"ok")</f>
        <v>ok</v>
      </c>
      <c r="M2022" s="16" t="s">
        <v>83</v>
      </c>
      <c r="N2022" s="16" t="s">
        <v>243</v>
      </c>
      <c r="O2022" s="16"/>
      <c r="P2022" s="16"/>
      <c r="Q2022" s="16" t="s">
        <v>70</v>
      </c>
      <c r="R2022" s="16"/>
      <c r="T2022" s="16"/>
      <c r="U2022" s="21"/>
      <c r="V2022" s="23"/>
      <c r="W2022" s="24" t="s">
        <v>47</v>
      </c>
      <c r="X2022" s="25"/>
      <c r="Y2022" s="26"/>
      <c r="Z2022" s="26"/>
      <c r="AA2022" s="26"/>
      <c r="AB2022" s="27"/>
      <c r="AC2022" s="27"/>
      <c r="AD2022" s="28"/>
      <c r="AE2022" s="29"/>
      <c r="AF2022" s="29"/>
      <c r="AG2022" s="29"/>
    </row>
    <row r="2023" spans="1:33" ht="26.5" hidden="1">
      <c r="A2023" s="19">
        <v>44643</v>
      </c>
      <c r="B2023" s="16" t="s">
        <v>6255</v>
      </c>
      <c r="C2023" s="16" t="s">
        <v>145</v>
      </c>
      <c r="D2023" s="16" t="s">
        <v>1455</v>
      </c>
      <c r="E2023" s="16" t="s">
        <v>48</v>
      </c>
      <c r="F2023" s="17" t="str">
        <f t="shared" si="66"/>
        <v>Đã onboard</v>
      </c>
      <c r="G2023" s="45" t="s">
        <v>7937</v>
      </c>
      <c r="H2023" s="359" t="s">
        <v>7938</v>
      </c>
      <c r="I2023" s="45" t="s">
        <v>7939</v>
      </c>
      <c r="J2023" s="306"/>
      <c r="K2023" s="140" t="s">
        <v>7940</v>
      </c>
      <c r="L2023" s="21" t="str">
        <f ca="1">IFERROR(__xludf.DUMMYFUNCTION("if(or(countifs($H$3:H352,H352)&gt;1, countifs($I$3:I353,I353)&gt;1),""Trùng"",if(or(COUNTIFS('Data tổng'!$I:$I,$I353)&gt;1,COUNTIFS('Data tổng'!$H:$H,$H352)&gt;1),""Trùng ""&amp;FILTER('Data tổng'!$B:$B,'Data tổng'!$I:$I=$I353,'Data tổng'!$B:$B&lt;&gt;$B353),""ok""))"),"ok")</f>
        <v>ok</v>
      </c>
      <c r="M2023" s="16" t="s">
        <v>217</v>
      </c>
      <c r="N2023" s="16"/>
      <c r="O2023" s="16"/>
      <c r="P2023" s="16"/>
      <c r="Q2023" s="16" t="s">
        <v>3900</v>
      </c>
      <c r="R2023" s="16"/>
      <c r="T2023" s="16"/>
      <c r="U2023" s="21"/>
      <c r="V2023" s="23"/>
      <c r="W2023" s="24" t="s">
        <v>57</v>
      </c>
      <c r="X2023" s="25">
        <v>44649</v>
      </c>
      <c r="Y2023" s="33">
        <v>0.625</v>
      </c>
      <c r="Z2023" s="26" t="s">
        <v>7941</v>
      </c>
      <c r="AA2023" s="26" t="s">
        <v>57</v>
      </c>
      <c r="AB2023" s="27">
        <v>44651</v>
      </c>
      <c r="AC2023" s="27" t="s">
        <v>65</v>
      </c>
      <c r="AD2023" s="28">
        <v>44663</v>
      </c>
      <c r="AE2023" s="29" t="s">
        <v>65</v>
      </c>
      <c r="AF2023" s="29" t="s">
        <v>1008</v>
      </c>
      <c r="AG2023" s="29">
        <v>23000000</v>
      </c>
    </row>
    <row r="2024" spans="1:33" ht="26" hidden="1">
      <c r="A2024" s="19">
        <v>44643</v>
      </c>
      <c r="B2024" s="16" t="s">
        <v>6255</v>
      </c>
      <c r="C2024" s="16" t="s">
        <v>145</v>
      </c>
      <c r="D2024" s="16" t="s">
        <v>1455</v>
      </c>
      <c r="E2024" s="16" t="s">
        <v>48</v>
      </c>
      <c r="F2024" s="17" t="str">
        <f t="shared" si="66"/>
        <v>Đã nhận được CV</v>
      </c>
      <c r="G2024" s="45" t="s">
        <v>7942</v>
      </c>
      <c r="H2024" s="303" t="s">
        <v>7943</v>
      </c>
      <c r="I2024" s="45" t="s">
        <v>7944</v>
      </c>
      <c r="J2024" s="306"/>
      <c r="K2024" s="140" t="s">
        <v>7945</v>
      </c>
      <c r="L2024" s="21" t="str">
        <f ca="1">IFERROR(__xludf.DUMMYFUNCTION("if(or(countifs($H$3:H354,H354)&gt;1, countifs($I$3:I354,I354)&gt;1),""Trùng"",if(or(COUNTIFS('Data tổng'!$I:$I,$I354)&gt;1,COUNTIFS('Data tổng'!$H:$H,$H354)&gt;1),""Trùng ""&amp;FILTER('Data tổng'!$B:$B,'Data tổng'!$I:$I=$I354,'Data tổng'!$B:$B&lt;&gt;$B354),""ok""))"),"ok")</f>
        <v>ok</v>
      </c>
      <c r="M2024" s="16" t="s">
        <v>40</v>
      </c>
      <c r="N2024" s="16" t="s">
        <v>243</v>
      </c>
      <c r="O2024" s="16"/>
      <c r="P2024" s="16"/>
      <c r="Q2024" s="16"/>
      <c r="R2024" s="16"/>
      <c r="T2024" s="16"/>
      <c r="U2024" s="21"/>
      <c r="V2024" s="23"/>
      <c r="W2024" s="24"/>
      <c r="X2024" s="25"/>
      <c r="Y2024" s="26"/>
      <c r="Z2024" s="26"/>
      <c r="AA2024" s="26"/>
      <c r="AB2024" s="27"/>
      <c r="AC2024" s="27"/>
      <c r="AD2024" s="28"/>
      <c r="AE2024" s="29"/>
      <c r="AF2024" s="29"/>
      <c r="AG2024" s="29"/>
    </row>
    <row r="2025" spans="1:33" ht="138.5" hidden="1">
      <c r="A2025" s="354">
        <v>44643</v>
      </c>
      <c r="B2025" s="58" t="s">
        <v>6255</v>
      </c>
      <c r="C2025" s="58" t="s">
        <v>155</v>
      </c>
      <c r="D2025" s="58" t="s">
        <v>1455</v>
      </c>
      <c r="E2025" s="58" t="s">
        <v>48</v>
      </c>
      <c r="F2025" s="38" t="str">
        <f t="shared" si="66"/>
        <v>Đã onboard</v>
      </c>
      <c r="G2025" s="58" t="s">
        <v>7946</v>
      </c>
      <c r="H2025" s="360">
        <v>333116555</v>
      </c>
      <c r="I2025" s="58" t="s">
        <v>7947</v>
      </c>
      <c r="J2025" s="351"/>
      <c r="K2025" s="352" t="s">
        <v>7948</v>
      </c>
      <c r="L2025" s="38" t="str">
        <f ca="1">IFERROR(__xludf.DUMMYFUNCTION("if(or(countifs($H$3:H355,H355)&gt;1, countifs($I$3:I355,I355)&gt;1),""Trùng"",if(or(COUNTIFS('Data tổng'!$I:$I,$I355)&gt;1,COUNTIFS('Data tổng'!$H:$H,$H355)&gt;1),""Trùng ""&amp;FILTER('Data tổng'!$B:$B,'Data tổng'!$I:$I=$I355,'Data tổng'!$B:$B&lt;&gt;$B355),""ok""))"),"ok")</f>
        <v>ok</v>
      </c>
      <c r="M2025" s="58" t="s">
        <v>112</v>
      </c>
      <c r="N2025" s="58" t="s">
        <v>7949</v>
      </c>
      <c r="O2025" s="58"/>
      <c r="P2025" s="58"/>
      <c r="Q2025" s="58" t="s">
        <v>284</v>
      </c>
      <c r="R2025" s="58"/>
      <c r="S2025" s="58"/>
      <c r="T2025" s="58"/>
      <c r="U2025" s="38" t="s">
        <v>7950</v>
      </c>
      <c r="V2025" s="353"/>
      <c r="W2025" s="58" t="s">
        <v>57</v>
      </c>
      <c r="X2025" s="354">
        <v>44645</v>
      </c>
      <c r="Y2025" s="355">
        <v>0.75</v>
      </c>
      <c r="Z2025" s="58" t="s">
        <v>7912</v>
      </c>
      <c r="AA2025" s="58" t="s">
        <v>57</v>
      </c>
      <c r="AB2025" s="356">
        <v>44648</v>
      </c>
      <c r="AC2025" s="58" t="s">
        <v>65</v>
      </c>
      <c r="AD2025" s="354">
        <v>44669</v>
      </c>
      <c r="AE2025" s="58" t="s">
        <v>65</v>
      </c>
      <c r="AF2025" s="58" t="s">
        <v>1008</v>
      </c>
      <c r="AG2025" s="357">
        <v>19000000</v>
      </c>
    </row>
    <row r="2026" spans="1:33" hidden="1">
      <c r="A2026" s="19">
        <v>44645</v>
      </c>
      <c r="B2026" s="16" t="s">
        <v>6255</v>
      </c>
      <c r="C2026" s="16" t="s">
        <v>250</v>
      </c>
      <c r="D2026" s="16" t="s">
        <v>35</v>
      </c>
      <c r="E2026" s="16" t="s">
        <v>48</v>
      </c>
      <c r="F2026" s="17" t="str">
        <f t="shared" si="66"/>
        <v>Fail CV</v>
      </c>
      <c r="G2026" s="45" t="s">
        <v>7951</v>
      </c>
      <c r="H2026" s="303" t="s">
        <v>7952</v>
      </c>
      <c r="I2026" s="45" t="s">
        <v>7953</v>
      </c>
      <c r="J2026" s="306"/>
      <c r="K2026" s="140" t="s">
        <v>7954</v>
      </c>
      <c r="L2026" s="21" t="str">
        <f ca="1">IFERROR(__xludf.DUMMYFUNCTION("if(or(countifs($H$3:H356,H356)&gt;1, countifs($I$3:I356,I356)&gt;1),""Trùng"",if(or(COUNTIFS('Data tổng'!$I:$I,$I356)&gt;1,COUNTIFS('Data tổng'!$H:$H,$H356)&gt;1),""Trùng ""&amp;FILTER('Data tổng'!$B:$B,'Data tổng'!$I:$I=$I356,'Data tổng'!$B:$B&lt;&gt;$B356),""ok""))"),"ok")</f>
        <v>ok</v>
      </c>
      <c r="M2026" s="16" t="s">
        <v>217</v>
      </c>
      <c r="N2026" s="16"/>
      <c r="O2026" s="16"/>
      <c r="P2026" s="16"/>
      <c r="Q2026" s="16"/>
      <c r="R2026" s="16"/>
      <c r="T2026" s="16"/>
      <c r="U2026" s="21"/>
      <c r="V2026" s="23"/>
      <c r="W2026" s="24" t="s">
        <v>47</v>
      </c>
      <c r="X2026" s="25"/>
      <c r="Y2026" s="26"/>
      <c r="Z2026" s="26"/>
      <c r="AA2026" s="26"/>
      <c r="AB2026" s="27"/>
      <c r="AC2026" s="27"/>
      <c r="AD2026" s="28"/>
      <c r="AE2026" s="29"/>
      <c r="AF2026" s="29"/>
      <c r="AG2026" s="29"/>
    </row>
    <row r="2027" spans="1:33" ht="38.5" hidden="1">
      <c r="A2027" s="19">
        <v>44645</v>
      </c>
      <c r="B2027" s="16" t="s">
        <v>6255</v>
      </c>
      <c r="C2027" s="16" t="s">
        <v>155</v>
      </c>
      <c r="D2027" s="16" t="s">
        <v>79</v>
      </c>
      <c r="E2027" s="16" t="s">
        <v>48</v>
      </c>
      <c r="F2027" s="17" t="str">
        <f t="shared" si="66"/>
        <v>Pass Phỏng vấn</v>
      </c>
      <c r="G2027" s="45" t="s">
        <v>7955</v>
      </c>
      <c r="H2027" s="317">
        <v>904573376</v>
      </c>
      <c r="I2027" s="45" t="s">
        <v>7956</v>
      </c>
      <c r="J2027" s="306"/>
      <c r="K2027" s="140" t="s">
        <v>7957</v>
      </c>
      <c r="L2027" s="21" t="str">
        <f ca="1">IFERROR(__xludf.DUMMYFUNCTION("if(or(countifs($H$3:H357,H357)&gt;1, countifs($I$3:I357,I357)&gt;1),""Trùng"",if(or(COUNTIFS('Data tổng'!$I:$I,$I357)&gt;1,COUNTIFS('Data tổng'!$H:$H,$H357)&gt;1),""Trùng ""&amp;FILTER('Data tổng'!$B:$B,'Data tổng'!$I:$I=$I357,'Data tổng'!$B:$B&lt;&gt;$B357),""ok""))"),"ok")</f>
        <v>ok</v>
      </c>
      <c r="M2027" s="16" t="s">
        <v>149</v>
      </c>
      <c r="N2027" s="16" t="s">
        <v>150</v>
      </c>
      <c r="O2027" s="16"/>
      <c r="P2027" s="16"/>
      <c r="Q2027" s="16" t="s">
        <v>44</v>
      </c>
      <c r="R2027" s="16"/>
      <c r="T2027" s="16"/>
      <c r="U2027" s="21"/>
      <c r="V2027" s="23"/>
      <c r="W2027" s="24" t="s">
        <v>57</v>
      </c>
      <c r="X2027" s="25">
        <v>44649</v>
      </c>
      <c r="Y2027" s="33">
        <v>0.66666666666666663</v>
      </c>
      <c r="Z2027" s="26" t="s">
        <v>7958</v>
      </c>
      <c r="AA2027" s="26" t="s">
        <v>57</v>
      </c>
      <c r="AB2027" s="27"/>
      <c r="AC2027" s="27"/>
      <c r="AD2027" s="28"/>
      <c r="AE2027" s="29"/>
      <c r="AF2027" s="29"/>
      <c r="AG2027" s="29"/>
    </row>
    <row r="2028" spans="1:33" ht="26" hidden="1">
      <c r="A2028" s="19">
        <v>44645</v>
      </c>
      <c r="B2028" s="16" t="s">
        <v>6255</v>
      </c>
      <c r="C2028" s="16" t="s">
        <v>155</v>
      </c>
      <c r="D2028" s="16" t="s">
        <v>79</v>
      </c>
      <c r="E2028" s="16" t="s">
        <v>48</v>
      </c>
      <c r="F2028" s="17" t="str">
        <f t="shared" si="66"/>
        <v>Đã nhận được CV</v>
      </c>
      <c r="G2028" s="45" t="s">
        <v>7959</v>
      </c>
      <c r="H2028" s="317">
        <v>36437436</v>
      </c>
      <c r="I2028" s="45" t="s">
        <v>7960</v>
      </c>
      <c r="J2028" s="306"/>
      <c r="K2028" s="140" t="s">
        <v>7961</v>
      </c>
      <c r="L2028" s="21" t="str">
        <f ca="1">IFERROR(__xludf.DUMMYFUNCTION("if(or(countifs($H$3:H358,H358)&gt;1, countifs($I$3:I358,I358)&gt;1),""Trùng"",if(or(COUNTIFS('Data tổng'!$I:$I,$I358)&gt;1,COUNTIFS('Data tổng'!$H:$H,$H358)&gt;1),""Trùng ""&amp;FILTER('Data tổng'!$B:$B,'Data tổng'!$I:$I=$I358,'Data tổng'!$B:$B&lt;&gt;$B358),""ok""))"),"ok")</f>
        <v>ok</v>
      </c>
      <c r="M2028" s="16" t="s">
        <v>40</v>
      </c>
      <c r="N2028" s="16"/>
      <c r="O2028" s="16"/>
      <c r="P2028" s="16"/>
      <c r="Q2028" s="16" t="s">
        <v>284</v>
      </c>
      <c r="R2028" s="16"/>
      <c r="T2028" s="16"/>
      <c r="U2028" s="21" t="s">
        <v>7962</v>
      </c>
      <c r="V2028" s="23"/>
      <c r="W2028" s="24"/>
      <c r="X2028" s="25"/>
      <c r="Y2028" s="26"/>
      <c r="Z2028" s="26"/>
      <c r="AA2028" s="26"/>
      <c r="AB2028" s="27"/>
      <c r="AC2028" s="27"/>
      <c r="AD2028" s="28"/>
      <c r="AE2028" s="29"/>
      <c r="AF2028" s="29"/>
      <c r="AG2028" s="29"/>
    </row>
    <row r="2029" spans="1:33" ht="26" hidden="1">
      <c r="A2029" s="19">
        <v>44645</v>
      </c>
      <c r="B2029" s="16" t="s">
        <v>6255</v>
      </c>
      <c r="C2029" s="16" t="s">
        <v>155</v>
      </c>
      <c r="D2029" s="16" t="s">
        <v>79</v>
      </c>
      <c r="E2029" s="16" t="s">
        <v>48</v>
      </c>
      <c r="F2029" s="17" t="str">
        <f t="shared" si="66"/>
        <v>Đã nhận được CV</v>
      </c>
      <c r="G2029" s="45" t="s">
        <v>7963</v>
      </c>
      <c r="H2029" s="303" t="s">
        <v>7964</v>
      </c>
      <c r="I2029" s="77" t="s">
        <v>7965</v>
      </c>
      <c r="J2029" s="306"/>
      <c r="K2029" s="140" t="s">
        <v>7966</v>
      </c>
      <c r="L2029" s="21" t="str">
        <f ca="1">IFERROR(__xludf.DUMMYFUNCTION("if(or(countifs($H$3:H359,H359)&gt;1, countifs($I$3:I359,I359)&gt;1),""Trùng"",if(or(COUNTIFS('Data tổng'!$I:$I,$I359)&gt;1,COUNTIFS('Data tổng'!$H:$H,$H359)&gt;1),""Trùng ""&amp;FILTER('Data tổng'!$B:$B,'Data tổng'!$I:$I=$I359,'Data tổng'!$B:$B&lt;&gt;$B359),""ok""))"),"ok")</f>
        <v>ok</v>
      </c>
      <c r="M2029" s="16" t="s">
        <v>40</v>
      </c>
      <c r="N2029" s="16" t="s">
        <v>243</v>
      </c>
      <c r="O2029" s="16"/>
      <c r="P2029" s="16"/>
      <c r="Q2029" s="16" t="s">
        <v>284</v>
      </c>
      <c r="R2029" s="16"/>
      <c r="T2029" s="16"/>
      <c r="U2029" s="21" t="s">
        <v>7929</v>
      </c>
      <c r="V2029" s="23"/>
      <c r="W2029" s="24"/>
      <c r="X2029" s="25"/>
      <c r="Y2029" s="26"/>
      <c r="Z2029" s="26"/>
      <c r="AA2029" s="26"/>
      <c r="AB2029" s="27"/>
      <c r="AC2029" s="27"/>
      <c r="AD2029" s="28"/>
      <c r="AE2029" s="29"/>
      <c r="AF2029" s="29"/>
      <c r="AG2029" s="29"/>
    </row>
    <row r="2030" spans="1:33" ht="38.5" hidden="1">
      <c r="A2030" s="19">
        <v>44645</v>
      </c>
      <c r="B2030" s="16" t="s">
        <v>6255</v>
      </c>
      <c r="C2030" s="16" t="s">
        <v>145</v>
      </c>
      <c r="D2030" s="16" t="s">
        <v>79</v>
      </c>
      <c r="E2030" s="16" t="s">
        <v>48</v>
      </c>
      <c r="F2030" s="17" t="str">
        <f t="shared" si="66"/>
        <v>Fail Phỏng vấn</v>
      </c>
      <c r="G2030" s="45" t="s">
        <v>7967</v>
      </c>
      <c r="H2030" s="303" t="s">
        <v>7968</v>
      </c>
      <c r="I2030" s="45" t="s">
        <v>7969</v>
      </c>
      <c r="J2030" s="306"/>
      <c r="K2030" s="140" t="s">
        <v>7970</v>
      </c>
      <c r="L2030" s="21" t="str">
        <f ca="1">IFERROR(__xludf.DUMMYFUNCTION("if(or(countifs($H$3:H360,H360)&gt;1, countifs($I$3:I360,I360)&gt;1),""Trùng"",if(or(COUNTIFS('Data tổng'!$I:$I,$I360)&gt;1,COUNTIFS('Data tổng'!$H:$H,$H360)&gt;1),""Trùng ""&amp;FILTER('Data tổng'!$B:$B,'Data tổng'!$I:$I=$I360,'Data tổng'!$B:$B&lt;&gt;$B360),""ok""))"),"ok")</f>
        <v>ok</v>
      </c>
      <c r="M2030" s="16" t="s">
        <v>40</v>
      </c>
      <c r="N2030" s="16" t="s">
        <v>243</v>
      </c>
      <c r="O2030" s="16"/>
      <c r="P2030" s="16"/>
      <c r="Q2030" s="16" t="s">
        <v>70</v>
      </c>
      <c r="R2030" s="16"/>
      <c r="T2030" s="16"/>
      <c r="U2030" s="21"/>
      <c r="V2030" s="23"/>
      <c r="W2030" s="24" t="s">
        <v>57</v>
      </c>
      <c r="X2030" s="25">
        <v>44652</v>
      </c>
      <c r="Y2030" s="33">
        <v>0.41666666666666669</v>
      </c>
      <c r="Z2030" s="26" t="s">
        <v>7875</v>
      </c>
      <c r="AA2030" s="26" t="s">
        <v>47</v>
      </c>
      <c r="AB2030" s="27"/>
      <c r="AC2030" s="27"/>
      <c r="AD2030" s="28"/>
      <c r="AE2030" s="29"/>
      <c r="AF2030" s="29"/>
      <c r="AG2030" s="29"/>
    </row>
    <row r="2031" spans="1:33" ht="38.5" hidden="1">
      <c r="A2031" s="19">
        <v>44650</v>
      </c>
      <c r="B2031" s="16" t="s">
        <v>6255</v>
      </c>
      <c r="C2031" s="16" t="s">
        <v>155</v>
      </c>
      <c r="D2031" s="16" t="s">
        <v>79</v>
      </c>
      <c r="E2031" s="16" t="s">
        <v>48</v>
      </c>
      <c r="F2031" s="17" t="str">
        <f t="shared" si="66"/>
        <v>Fail Phỏng vấn</v>
      </c>
      <c r="G2031" s="45" t="s">
        <v>7971</v>
      </c>
      <c r="H2031" s="317">
        <v>983497168</v>
      </c>
      <c r="I2031" s="77" t="s">
        <v>7972</v>
      </c>
      <c r="J2031" s="306"/>
      <c r="K2031" s="140" t="s">
        <v>7973</v>
      </c>
      <c r="L2031" s="21" t="str">
        <f ca="1">IFERROR(__xludf.DUMMYFUNCTION("if(or(countifs($H$3:H361,H361)&gt;1, countifs($I$3:I361,I361)&gt;1),""Trùng"",if(or(COUNTIFS('Data tổng'!$I:$I,$I361)&gt;1,COUNTIFS('Data tổng'!$H:$H,$H361)&gt;1),""Trùng ""&amp;FILTER('Data tổng'!$B:$B,'Data tổng'!$I:$I=$I361,'Data tổng'!$B:$B&lt;&gt;$B361),""ok""))"),"ok")</f>
        <v>ok</v>
      </c>
      <c r="M2031" s="16" t="s">
        <v>40</v>
      </c>
      <c r="N2031" s="16" t="s">
        <v>243</v>
      </c>
      <c r="O2031" s="16"/>
      <c r="P2031" s="16"/>
      <c r="Q2031" s="16" t="s">
        <v>44</v>
      </c>
      <c r="R2031" s="16"/>
      <c r="T2031" s="16"/>
      <c r="U2031" s="21"/>
      <c r="V2031" s="23"/>
      <c r="W2031" s="24" t="s">
        <v>57</v>
      </c>
      <c r="X2031" s="25">
        <v>44658</v>
      </c>
      <c r="Y2031" s="33">
        <v>0.60416666666666663</v>
      </c>
      <c r="Z2031" s="26" t="s">
        <v>1174</v>
      </c>
      <c r="AA2031" s="26" t="s">
        <v>47</v>
      </c>
      <c r="AB2031" s="27"/>
      <c r="AC2031" s="27"/>
      <c r="AD2031" s="28"/>
      <c r="AE2031" s="29"/>
      <c r="AF2031" s="29"/>
      <c r="AG2031" s="29"/>
    </row>
    <row r="2032" spans="1:33" hidden="1">
      <c r="A2032" s="19">
        <v>44651</v>
      </c>
      <c r="B2032" s="16" t="s">
        <v>6255</v>
      </c>
      <c r="C2032" s="16" t="s">
        <v>145</v>
      </c>
      <c r="D2032" s="16" t="s">
        <v>79</v>
      </c>
      <c r="E2032" s="16" t="s">
        <v>48</v>
      </c>
      <c r="F2032" s="17" t="str">
        <f t="shared" si="66"/>
        <v>Fail CV</v>
      </c>
      <c r="G2032" s="45" t="s">
        <v>1581</v>
      </c>
      <c r="H2032" s="317">
        <v>859994645</v>
      </c>
      <c r="I2032" s="45" t="s">
        <v>7974</v>
      </c>
      <c r="J2032" s="306"/>
      <c r="K2032" s="140" t="s">
        <v>7975</v>
      </c>
      <c r="L2032" s="21" t="str">
        <f ca="1">IFERROR(__xludf.DUMMYFUNCTION("if(or(countifs($H$3:H362,H362)&gt;1, countifs($I$3:I362,I362)&gt;1),""Trùng"",if(or(COUNTIFS('Data tổng'!$I:$I,$I362)&gt;1,COUNTIFS('Data tổng'!$H:$H,$H362)&gt;1),""Trùng ""&amp;FILTER('Data tổng'!$B:$B,'Data tổng'!$I:$I=$I362,'Data tổng'!$B:$B&lt;&gt;$B362),""ok""))"),"ok")</f>
        <v>ok</v>
      </c>
      <c r="M2032" s="16" t="s">
        <v>83</v>
      </c>
      <c r="N2032" s="16" t="s">
        <v>243</v>
      </c>
      <c r="O2032" s="16"/>
      <c r="P2032" s="16"/>
      <c r="Q2032" s="16" t="s">
        <v>44</v>
      </c>
      <c r="R2032" s="16"/>
      <c r="T2032" s="16"/>
      <c r="U2032" s="21"/>
      <c r="V2032" s="23"/>
      <c r="W2032" s="24" t="s">
        <v>47</v>
      </c>
      <c r="X2032" s="25"/>
      <c r="Y2032" s="26"/>
      <c r="Z2032" s="26"/>
      <c r="AA2032" s="26"/>
      <c r="AB2032" s="27"/>
      <c r="AC2032" s="27"/>
      <c r="AD2032" s="28"/>
      <c r="AE2032" s="29"/>
      <c r="AF2032" s="29"/>
      <c r="AG2032" s="29"/>
    </row>
    <row r="2033" spans="1:33" ht="26" hidden="1">
      <c r="A2033" s="19">
        <v>44651</v>
      </c>
      <c r="B2033" s="16" t="s">
        <v>6255</v>
      </c>
      <c r="C2033" s="16" t="s">
        <v>155</v>
      </c>
      <c r="D2033" s="16" t="s">
        <v>79</v>
      </c>
      <c r="E2033" s="16" t="s">
        <v>48</v>
      </c>
      <c r="F2033" s="17" t="str">
        <f t="shared" si="66"/>
        <v>Đã nhận được CV</v>
      </c>
      <c r="G2033" s="45" t="s">
        <v>7976</v>
      </c>
      <c r="H2033" s="317">
        <v>393200593</v>
      </c>
      <c r="I2033" s="45" t="s">
        <v>5913</v>
      </c>
      <c r="J2033" s="306"/>
      <c r="K2033" s="140" t="s">
        <v>7977</v>
      </c>
      <c r="L2033" s="21" t="str">
        <f ca="1">IFERROR(__xludf.DUMMYFUNCTION("if(or(countifs($H$3:H363,H363)&gt;1, countifs($I$3:I363,I363)&gt;1),""Trùng"",if(or(COUNTIFS('Data tổng'!$I:$I,$I363)&gt;1,COUNTIFS('Data tổng'!$H:$H,$H363)&gt;1),""Trùng ""&amp;FILTER('Data tổng'!$B:$B,'Data tổng'!$I:$I=$I363,'Data tổng'!$B:$B&lt;&gt;$B363),""ok""))"),"ok")</f>
        <v>ok</v>
      </c>
      <c r="M2033" s="16" t="s">
        <v>40</v>
      </c>
      <c r="N2033" s="16"/>
      <c r="O2033" s="16"/>
      <c r="P2033" s="16"/>
      <c r="Q2033" s="16"/>
      <c r="R2033" s="16"/>
      <c r="T2033" s="16"/>
      <c r="U2033" s="21"/>
      <c r="V2033" s="23"/>
      <c r="W2033" s="24"/>
      <c r="X2033" s="25"/>
      <c r="Y2033" s="26"/>
      <c r="Z2033" s="26"/>
      <c r="AA2033" s="26"/>
      <c r="AB2033" s="27"/>
      <c r="AC2033" s="27"/>
      <c r="AD2033" s="28"/>
      <c r="AE2033" s="29"/>
      <c r="AF2033" s="29"/>
      <c r="AG2033" s="29"/>
    </row>
    <row r="2034" spans="1:33" ht="38.5" hidden="1">
      <c r="A2034" s="19">
        <v>44651</v>
      </c>
      <c r="B2034" s="16" t="s">
        <v>6255</v>
      </c>
      <c r="C2034" s="16" t="s">
        <v>145</v>
      </c>
      <c r="D2034" s="16" t="s">
        <v>417</v>
      </c>
      <c r="E2034" s="16" t="s">
        <v>48</v>
      </c>
      <c r="F2034" s="17" t="str">
        <f t="shared" si="66"/>
        <v>Fail Phỏng vấn</v>
      </c>
      <c r="G2034" s="16" t="s">
        <v>7978</v>
      </c>
      <c r="H2034" s="208">
        <v>941729593</v>
      </c>
      <c r="I2034" s="16" t="s">
        <v>7979</v>
      </c>
      <c r="J2034" s="19"/>
      <c r="K2034" s="16"/>
      <c r="L2034" s="21" t="str">
        <f ca="1">IFERROR(__xludf.DUMMYFUNCTION("if(or(countifs($H$3:H364,H364)&gt;1, countifs($I$3:I364,I364)&gt;1),""Trùng"",if(or(COUNTIFS('Data tổng'!$I:$I,$I364)&gt;1,COUNTIFS('Data tổng'!$H:$H,$H364)&gt;1),""Trùng ""&amp;FILTER('Data tổng'!$B:$B,'Data tổng'!$I:$I=$I364,'Data tổng'!$B:$B&lt;&gt;$B364),""ok""))"),"ok")</f>
        <v>ok</v>
      </c>
      <c r="M2034" s="16" t="s">
        <v>149</v>
      </c>
      <c r="N2034" s="16"/>
      <c r="O2034" s="16"/>
      <c r="P2034" s="16"/>
      <c r="Q2034" s="16" t="s">
        <v>3900</v>
      </c>
      <c r="R2034" s="16"/>
      <c r="T2034" s="16"/>
      <c r="U2034" s="21"/>
      <c r="V2034" s="23"/>
      <c r="W2034" s="24" t="s">
        <v>57</v>
      </c>
      <c r="X2034" s="25">
        <v>44652</v>
      </c>
      <c r="Y2034" s="33">
        <v>0.41666666666666669</v>
      </c>
      <c r="Z2034" s="26" t="s">
        <v>7980</v>
      </c>
      <c r="AA2034" s="26" t="s">
        <v>47</v>
      </c>
      <c r="AB2034" s="27"/>
      <c r="AC2034" s="27"/>
      <c r="AD2034" s="28"/>
      <c r="AE2034" s="29"/>
      <c r="AF2034" s="29"/>
      <c r="AG2034" s="29"/>
    </row>
    <row r="2035" spans="1:33" ht="38.5" hidden="1">
      <c r="A2035" s="19">
        <v>44651</v>
      </c>
      <c r="B2035" s="16" t="s">
        <v>6255</v>
      </c>
      <c r="C2035" s="16" t="s">
        <v>155</v>
      </c>
      <c r="D2035" s="16" t="s">
        <v>79</v>
      </c>
      <c r="E2035" s="16" t="s">
        <v>48</v>
      </c>
      <c r="F2035" s="17" t="str">
        <f t="shared" si="66"/>
        <v>Đã nhận được CV</v>
      </c>
      <c r="G2035" s="16" t="s">
        <v>7981</v>
      </c>
      <c r="H2035" s="95" t="s">
        <v>7982</v>
      </c>
      <c r="I2035" s="16" t="s">
        <v>7983</v>
      </c>
      <c r="J2035" s="145">
        <v>1995</v>
      </c>
      <c r="K2035" s="20" t="s">
        <v>7984</v>
      </c>
      <c r="L2035" s="21" t="str">
        <f ca="1">IFERROR(__xludf.DUMMYFUNCTION("if(or(countifs($H$3:H365,H365)&gt;1, countifs($I$3:I365,I365)&gt;1),""Trùng"",if(or(COUNTIFS('Data tổng'!$I:$I,$I365)&gt;1,COUNTIFS('Data tổng'!$H:$H,$H365)&gt;1),""Trùng ""&amp;FILTER('Data tổng'!$B:$B,'Data tổng'!$I:$I=$I365,'Data tổng'!$B:$B&lt;&gt;$B365),""ok""))"),"ok")</f>
        <v>ok</v>
      </c>
      <c r="M2035" s="16" t="s">
        <v>40</v>
      </c>
      <c r="N2035" s="16" t="s">
        <v>243</v>
      </c>
      <c r="O2035" s="16"/>
      <c r="P2035" s="16"/>
      <c r="Q2035" s="16"/>
      <c r="R2035" s="16"/>
      <c r="T2035" s="16"/>
      <c r="U2035" s="21" t="s">
        <v>7985</v>
      </c>
      <c r="V2035" s="23"/>
      <c r="W2035" s="24"/>
      <c r="X2035" s="25"/>
      <c r="Y2035" s="26"/>
      <c r="Z2035" s="26"/>
      <c r="AA2035" s="26"/>
      <c r="AB2035" s="27"/>
      <c r="AC2035" s="27"/>
      <c r="AD2035" s="28"/>
      <c r="AE2035" s="29"/>
      <c r="AF2035" s="29"/>
      <c r="AG2035" s="29"/>
    </row>
    <row r="2036" spans="1:33" hidden="1">
      <c r="A2036" s="19">
        <v>44651</v>
      </c>
      <c r="B2036" s="16" t="s">
        <v>6255</v>
      </c>
      <c r="C2036" s="16" t="s">
        <v>155</v>
      </c>
      <c r="D2036" s="16" t="s">
        <v>79</v>
      </c>
      <c r="E2036" s="16" t="s">
        <v>48</v>
      </c>
      <c r="F2036" s="17" t="str">
        <f t="shared" si="66"/>
        <v>Fail CV</v>
      </c>
      <c r="G2036" s="82" t="s">
        <v>7062</v>
      </c>
      <c r="H2036" s="95" t="s">
        <v>7986</v>
      </c>
      <c r="I2036" s="16" t="s">
        <v>7987</v>
      </c>
      <c r="J2036" s="347" t="s">
        <v>7988</v>
      </c>
      <c r="K2036" s="20" t="s">
        <v>7989</v>
      </c>
      <c r="L2036" s="21" t="str">
        <f ca="1">IFERROR(__xludf.DUMMYFUNCTION("if(or(countifs($H$3:H366,H366)&gt;1, countifs($I$3:I366,I366)&gt;1),""Trùng"",if(or(COUNTIFS('Data tổng'!$I:$I,$I366)&gt;1,COUNTIFS('Data tổng'!$H:$H,$H366)&gt;1),""Trùng ""&amp;FILTER('Data tổng'!$B:$B,'Data tổng'!$I:$I=$I366,'Data tổng'!$B:$B&lt;&gt;$B366),""ok""))"),"ok")</f>
        <v>ok</v>
      </c>
      <c r="M2036" s="16" t="s">
        <v>40</v>
      </c>
      <c r="N2036" s="16"/>
      <c r="O2036" s="16"/>
      <c r="P2036" s="16"/>
      <c r="Q2036" s="16"/>
      <c r="R2036" s="16"/>
      <c r="T2036" s="16"/>
      <c r="U2036" s="21"/>
      <c r="V2036" s="23"/>
      <c r="W2036" s="24" t="s">
        <v>47</v>
      </c>
      <c r="X2036" s="25"/>
      <c r="Y2036" s="26"/>
      <c r="Z2036" s="26"/>
      <c r="AA2036" s="26"/>
      <c r="AB2036" s="27"/>
      <c r="AC2036" s="27"/>
      <c r="AD2036" s="28"/>
      <c r="AE2036" s="29"/>
      <c r="AF2036" s="29"/>
      <c r="AG2036" s="29"/>
    </row>
    <row r="2037" spans="1:33" hidden="1">
      <c r="A2037" s="19">
        <v>44651</v>
      </c>
      <c r="B2037" s="16" t="s">
        <v>6255</v>
      </c>
      <c r="C2037" s="16" t="s">
        <v>163</v>
      </c>
      <c r="D2037" s="16" t="s">
        <v>79</v>
      </c>
      <c r="E2037" s="16" t="s">
        <v>48</v>
      </c>
      <c r="F2037" s="17" t="str">
        <f t="shared" si="66"/>
        <v>Fail CV</v>
      </c>
      <c r="G2037" s="16" t="s">
        <v>7990</v>
      </c>
      <c r="H2037" s="95" t="s">
        <v>7991</v>
      </c>
      <c r="I2037" s="16" t="s">
        <v>7992</v>
      </c>
      <c r="J2037" s="145">
        <v>1991</v>
      </c>
      <c r="K2037" s="20" t="s">
        <v>7993</v>
      </c>
      <c r="L2037" s="21" t="str">
        <f ca="1">IFERROR(__xludf.DUMMYFUNCTION("if(or(countifs($H$3:H367,H367)&gt;1, countifs($I$3:I367,I367)&gt;1),""Trùng"",if(or(COUNTIFS('Data tổng'!$I:$I,$I367)&gt;1,COUNTIFS('Data tổng'!$H:$H,$H367)&gt;1),""Trùng ""&amp;FILTER('Data tổng'!$B:$B,'Data tổng'!$I:$I=$I367,'Data tổng'!$B:$B&lt;&gt;$B367),""ok""))"),"ok")</f>
        <v>ok</v>
      </c>
      <c r="M2037" s="16" t="s">
        <v>40</v>
      </c>
      <c r="N2037" s="16"/>
      <c r="O2037" s="16"/>
      <c r="P2037" s="16"/>
      <c r="Q2037" s="16"/>
      <c r="R2037" s="16"/>
      <c r="T2037" s="16"/>
      <c r="U2037" s="21"/>
      <c r="V2037" s="23"/>
      <c r="W2037" s="24" t="s">
        <v>47</v>
      </c>
      <c r="X2037" s="25"/>
      <c r="Y2037" s="26"/>
      <c r="Z2037" s="26"/>
      <c r="AA2037" s="26"/>
      <c r="AB2037" s="27"/>
      <c r="AC2037" s="27"/>
      <c r="AD2037" s="28"/>
      <c r="AE2037" s="29"/>
      <c r="AF2037" s="29"/>
      <c r="AG2037" s="29"/>
    </row>
    <row r="2038" spans="1:33" ht="76" hidden="1">
      <c r="A2038" s="19">
        <v>44651</v>
      </c>
      <c r="B2038" s="16" t="s">
        <v>6255</v>
      </c>
      <c r="C2038" s="16" t="s">
        <v>155</v>
      </c>
      <c r="D2038" s="16" t="s">
        <v>79</v>
      </c>
      <c r="E2038" s="16" t="s">
        <v>48</v>
      </c>
      <c r="F2038" s="17" t="str">
        <f t="shared" si="66"/>
        <v>Đã nhận được CV</v>
      </c>
      <c r="G2038" s="16" t="s">
        <v>7994</v>
      </c>
      <c r="H2038" s="95" t="s">
        <v>7995</v>
      </c>
      <c r="I2038" s="16" t="s">
        <v>5034</v>
      </c>
      <c r="J2038" s="347" t="s">
        <v>7996</v>
      </c>
      <c r="K2038" s="20" t="s">
        <v>7997</v>
      </c>
      <c r="L2038" s="21" t="str">
        <f ca="1">IFERROR(__xludf.DUMMYFUNCTION("if(or(countifs($H$3:H368,H368)&gt;1, countifs($I$3:I368,I368)&gt;1),""Trùng"",if(or(COUNTIFS('Data tổng'!$I:$I,$I368)&gt;1,COUNTIFS('Data tổng'!$H:$H,$H368)&gt;1),""Trùng ""&amp;FILTER('Data tổng'!$B:$B,'Data tổng'!$I:$I=$I368,'Data tổng'!$B:$B&lt;&gt;$B368),""ok""))"),"ok")</f>
        <v>ok</v>
      </c>
      <c r="M2038" s="16" t="s">
        <v>40</v>
      </c>
      <c r="N2038" s="16"/>
      <c r="O2038" s="16"/>
      <c r="P2038" s="16"/>
      <c r="Q2038" s="16" t="s">
        <v>44</v>
      </c>
      <c r="R2038" s="16"/>
      <c r="T2038" s="16"/>
      <c r="U2038" s="21" t="s">
        <v>7998</v>
      </c>
      <c r="V2038" s="23"/>
      <c r="W2038" s="24"/>
      <c r="X2038" s="25"/>
      <c r="Y2038" s="26"/>
      <c r="Z2038" s="26"/>
      <c r="AA2038" s="26"/>
      <c r="AB2038" s="27"/>
      <c r="AC2038" s="27"/>
      <c r="AD2038" s="28"/>
      <c r="AE2038" s="29"/>
      <c r="AF2038" s="29"/>
      <c r="AG2038" s="29"/>
    </row>
    <row r="2039" spans="1:33" ht="38.5" hidden="1">
      <c r="A2039" s="19">
        <v>44651</v>
      </c>
      <c r="B2039" s="16" t="s">
        <v>6255</v>
      </c>
      <c r="C2039" s="16" t="s">
        <v>155</v>
      </c>
      <c r="D2039" s="16" t="s">
        <v>417</v>
      </c>
      <c r="E2039" s="16" t="s">
        <v>48</v>
      </c>
      <c r="F2039" s="17" t="str">
        <f t="shared" si="66"/>
        <v>Đã nhận được CV</v>
      </c>
      <c r="G2039" s="16" t="s">
        <v>7999</v>
      </c>
      <c r="H2039" s="86" t="s">
        <v>8000</v>
      </c>
      <c r="I2039" s="16" t="s">
        <v>8001</v>
      </c>
      <c r="J2039" s="347" t="s">
        <v>8002</v>
      </c>
      <c r="K2039" s="20" t="s">
        <v>8003</v>
      </c>
      <c r="L2039" s="21" t="str">
        <f ca="1">IFERROR(__xludf.DUMMYFUNCTION("if(or(countifs($H$3:H369,H369)&gt;1, countifs($I$3:I369,I369)&gt;1),""Trùng"",if(or(COUNTIFS('Data tổng'!$I:$I,$I369)&gt;1,COUNTIFS('Data tổng'!$H:$H,$H369)&gt;1),""Trùng ""&amp;FILTER('Data tổng'!$B:$B,'Data tổng'!$I:$I=$I369,'Data tổng'!$B:$B&lt;&gt;$B369),""ok""))"),"ok")</f>
        <v>ok</v>
      </c>
      <c r="M2039" s="16" t="s">
        <v>40</v>
      </c>
      <c r="N2039" s="16" t="s">
        <v>84</v>
      </c>
      <c r="O2039" s="16"/>
      <c r="P2039" s="16"/>
      <c r="Q2039" s="16" t="s">
        <v>44</v>
      </c>
      <c r="R2039" s="16"/>
      <c r="T2039" s="16"/>
      <c r="U2039" s="21" t="s">
        <v>8004</v>
      </c>
      <c r="V2039" s="23"/>
      <c r="W2039" s="24"/>
      <c r="X2039" s="25"/>
      <c r="Y2039" s="26"/>
      <c r="Z2039" s="26"/>
      <c r="AA2039" s="26"/>
      <c r="AB2039" s="27"/>
      <c r="AC2039" s="27"/>
      <c r="AD2039" s="28"/>
      <c r="AE2039" s="29"/>
      <c r="AF2039" s="29"/>
      <c r="AG2039" s="29"/>
    </row>
    <row r="2040" spans="1:33" ht="38.5" hidden="1">
      <c r="A2040" s="19">
        <v>44651</v>
      </c>
      <c r="B2040" s="16" t="s">
        <v>6255</v>
      </c>
      <c r="C2040" s="16" t="s">
        <v>155</v>
      </c>
      <c r="D2040" s="16" t="s">
        <v>417</v>
      </c>
      <c r="E2040" s="16" t="s">
        <v>48</v>
      </c>
      <c r="F2040" s="17" t="str">
        <f t="shared" si="66"/>
        <v>Pass CV</v>
      </c>
      <c r="G2040" s="16" t="s">
        <v>4065</v>
      </c>
      <c r="H2040" s="92" t="s">
        <v>4066</v>
      </c>
      <c r="I2040" s="16" t="s">
        <v>4067</v>
      </c>
      <c r="J2040" s="145">
        <v>1994</v>
      </c>
      <c r="K2040" s="20" t="s">
        <v>4068</v>
      </c>
      <c r="L2040" s="21" t="str">
        <f ca="1">IFERROR(__xludf.DUMMYFUNCTION("if(or(countifs($H$3:H370,H370)&gt;1, countifs($I$3:I370,I370)&gt;1),""Trùng"",if(or(COUNTIFS('Data tổng'!$I:$I,$I370)&gt;1,COUNTIFS('Data tổng'!$H:$H,$H370)&gt;1),""Trùng ""&amp;FILTER('Data tổng'!$B:$B,'Data tổng'!$I:$I=$I370,'Data tổng'!$B:$B&lt;&gt;$B370),""ok""))"),"ok")</f>
        <v>ok</v>
      </c>
      <c r="M2040" s="16" t="s">
        <v>40</v>
      </c>
      <c r="N2040" s="16" t="s">
        <v>243</v>
      </c>
      <c r="O2040" s="16"/>
      <c r="P2040" s="16"/>
      <c r="Q2040" s="16" t="s">
        <v>44</v>
      </c>
      <c r="R2040" s="16"/>
      <c r="T2040" s="16"/>
      <c r="U2040" s="21" t="s">
        <v>4069</v>
      </c>
      <c r="V2040" s="23"/>
      <c r="W2040" s="24" t="s">
        <v>57</v>
      </c>
      <c r="X2040" s="25"/>
      <c r="Y2040" s="33"/>
      <c r="Z2040" s="26"/>
      <c r="AA2040" s="26"/>
      <c r="AB2040" s="27"/>
      <c r="AC2040" s="27"/>
      <c r="AD2040" s="28"/>
      <c r="AE2040" s="29"/>
      <c r="AF2040" s="29"/>
      <c r="AG2040" s="29"/>
    </row>
    <row r="2041" spans="1:33" ht="126" hidden="1">
      <c r="A2041" s="19">
        <v>44651</v>
      </c>
      <c r="B2041" s="16" t="s">
        <v>6255</v>
      </c>
      <c r="C2041" s="16" t="s">
        <v>155</v>
      </c>
      <c r="D2041" s="16" t="s">
        <v>79</v>
      </c>
      <c r="E2041" s="16" t="s">
        <v>48</v>
      </c>
      <c r="F2041" s="17" t="str">
        <f t="shared" si="66"/>
        <v>Đã nhận được CV</v>
      </c>
      <c r="G2041" s="16" t="s">
        <v>8005</v>
      </c>
      <c r="H2041" s="92" t="s">
        <v>8006</v>
      </c>
      <c r="I2041" s="16" t="s">
        <v>8007</v>
      </c>
      <c r="J2041" s="347" t="s">
        <v>8008</v>
      </c>
      <c r="K2041" s="20" t="s">
        <v>8009</v>
      </c>
      <c r="L2041" s="21" t="str">
        <f ca="1">IFERROR(__xludf.DUMMYFUNCTION("if(or(countifs($H$3:H371,H371)&gt;1, countifs($I$3:I371,I371)&gt;1),""Trùng"",if(or(COUNTIFS('Data tổng'!$I:$I,$I371)&gt;1,COUNTIFS('Data tổng'!$H:$H,$H371)&gt;1),""Trùng ""&amp;FILTER('Data tổng'!$B:$B,'Data tổng'!$I:$I=$I371,'Data tổng'!$B:$B&lt;&gt;$B371),""ok""))"),"ok")</f>
        <v>ok</v>
      </c>
      <c r="M2041" s="16" t="s">
        <v>40</v>
      </c>
      <c r="N2041" s="16"/>
      <c r="O2041" s="16"/>
      <c r="P2041" s="16"/>
      <c r="Q2041" s="16" t="s">
        <v>44</v>
      </c>
      <c r="R2041" s="16"/>
      <c r="T2041" s="16"/>
      <c r="U2041" s="21" t="s">
        <v>8010</v>
      </c>
      <c r="V2041" s="23"/>
      <c r="W2041" s="24"/>
      <c r="X2041" s="25"/>
      <c r="Y2041" s="26"/>
      <c r="Z2041" s="26"/>
      <c r="AA2041" s="26"/>
      <c r="AB2041" s="27"/>
      <c r="AC2041" s="27"/>
      <c r="AD2041" s="28"/>
      <c r="AE2041" s="29"/>
      <c r="AF2041" s="29"/>
      <c r="AG2041" s="29"/>
    </row>
    <row r="2042" spans="1:33" ht="238.5" hidden="1">
      <c r="A2042" s="19">
        <v>44651</v>
      </c>
      <c r="B2042" s="16" t="s">
        <v>6255</v>
      </c>
      <c r="C2042" s="16" t="s">
        <v>155</v>
      </c>
      <c r="D2042" s="16" t="s">
        <v>79</v>
      </c>
      <c r="E2042" s="16" t="s">
        <v>48</v>
      </c>
      <c r="F2042" s="17" t="str">
        <f t="shared" si="66"/>
        <v>Đã nhận được CV</v>
      </c>
      <c r="G2042" s="16" t="s">
        <v>8011</v>
      </c>
      <c r="H2042" s="92" t="s">
        <v>8012</v>
      </c>
      <c r="I2042" s="16" t="s">
        <v>8013</v>
      </c>
      <c r="J2042" s="347" t="s">
        <v>8014</v>
      </c>
      <c r="K2042" s="20" t="s">
        <v>8015</v>
      </c>
      <c r="L2042" s="21" t="str">
        <f ca="1">IFERROR(__xludf.DUMMYFUNCTION("if(or(countifs($H$3:H372,H372)&gt;1, countifs($I$3:I372,I372)&gt;1),""Trùng"",if(or(COUNTIFS('Data tổng'!$I:$I,$I372)&gt;1,COUNTIFS('Data tổng'!$H:$H,$H372)&gt;1),""Trùng ""&amp;FILTER('Data tổng'!$B:$B,'Data tổng'!$I:$I=$I372,'Data tổng'!$B:$B&lt;&gt;$B372),""ok""))"),"ok")</f>
        <v>ok</v>
      </c>
      <c r="M2042" s="16" t="s">
        <v>40</v>
      </c>
      <c r="N2042" s="16"/>
      <c r="O2042" s="16"/>
      <c r="P2042" s="16"/>
      <c r="Q2042" s="16" t="s">
        <v>44</v>
      </c>
      <c r="R2042" s="16"/>
      <c r="T2042" s="16"/>
      <c r="U2042" s="21" t="s">
        <v>8016</v>
      </c>
      <c r="V2042" s="23"/>
      <c r="W2042" s="24"/>
      <c r="X2042" s="25"/>
      <c r="Y2042" s="26"/>
      <c r="Z2042" s="26"/>
      <c r="AA2042" s="26"/>
      <c r="AB2042" s="27"/>
      <c r="AC2042" s="27"/>
      <c r="AD2042" s="28"/>
      <c r="AE2042" s="29"/>
      <c r="AF2042" s="29"/>
      <c r="AG2042" s="29"/>
    </row>
    <row r="2043" spans="1:33" ht="63.5" hidden="1">
      <c r="A2043" s="19">
        <v>44655</v>
      </c>
      <c r="B2043" s="16" t="s">
        <v>6255</v>
      </c>
      <c r="C2043" s="16" t="s">
        <v>155</v>
      </c>
      <c r="D2043" s="16" t="s">
        <v>79</v>
      </c>
      <c r="E2043" s="16" t="s">
        <v>48</v>
      </c>
      <c r="F2043" s="17" t="str">
        <f t="shared" si="66"/>
        <v>Fail Phỏng vấn</v>
      </c>
      <c r="G2043" s="45" t="s">
        <v>6224</v>
      </c>
      <c r="H2043" s="18">
        <v>383333599</v>
      </c>
      <c r="I2043" s="45" t="s">
        <v>8021</v>
      </c>
      <c r="J2043" s="306"/>
      <c r="K2043" s="140" t="s">
        <v>8022</v>
      </c>
      <c r="L2043" s="21" t="str">
        <f ca="1">IFERROR(__xludf.DUMMYFUNCTION("if(or(countifs($H$3:H374,H374)&gt;1, countifs($I$3:I374,I374)&gt;1),""Trùng"",if(or(COUNTIFS('Data tổng'!$I:$I,$I374)&gt;1,COUNTIFS('Data tổng'!$H:$H,$H374)&gt;1),""Trùng ""&amp;FILTER('Data tổng'!$B:$B,'Data tổng'!$I:$I=$I374,'Data tổng'!$B:$B&lt;&gt;$B374),""ok""))"),"ok")</f>
        <v>ok</v>
      </c>
      <c r="M2043" s="16" t="s">
        <v>40</v>
      </c>
      <c r="N2043" s="16" t="s">
        <v>243</v>
      </c>
      <c r="O2043" s="16"/>
      <c r="P2043" s="16"/>
      <c r="Q2043" s="16" t="s">
        <v>44</v>
      </c>
      <c r="R2043" s="16"/>
      <c r="T2043" s="16"/>
      <c r="U2043" s="21" t="s">
        <v>8023</v>
      </c>
      <c r="V2043" s="23"/>
      <c r="W2043" s="24" t="s">
        <v>57</v>
      </c>
      <c r="X2043" s="25">
        <v>44655</v>
      </c>
      <c r="Y2043" s="33">
        <v>0.66666666666666663</v>
      </c>
      <c r="Z2043" s="26" t="s">
        <v>7698</v>
      </c>
      <c r="AA2043" s="26" t="s">
        <v>47</v>
      </c>
      <c r="AB2043" s="27"/>
      <c r="AC2043" s="27"/>
      <c r="AD2043" s="28"/>
      <c r="AE2043" s="29"/>
      <c r="AF2043" s="29"/>
      <c r="AG2043" s="29"/>
    </row>
    <row r="2044" spans="1:33" ht="188.5" hidden="1">
      <c r="A2044" s="19">
        <v>44655</v>
      </c>
      <c r="B2044" s="16" t="s">
        <v>6255</v>
      </c>
      <c r="C2044" s="16" t="s">
        <v>263</v>
      </c>
      <c r="D2044" s="16" t="s">
        <v>79</v>
      </c>
      <c r="E2044" s="16" t="s">
        <v>48</v>
      </c>
      <c r="F2044" s="17" t="str">
        <f t="shared" si="66"/>
        <v>Đã nhận được CV</v>
      </c>
      <c r="G2044" s="82" t="s">
        <v>8024</v>
      </c>
      <c r="H2044" s="18">
        <v>386909357</v>
      </c>
      <c r="I2044" s="45" t="s">
        <v>8025</v>
      </c>
      <c r="J2044" s="306"/>
      <c r="K2044" s="140" t="s">
        <v>8026</v>
      </c>
      <c r="L2044" s="21" t="str">
        <f ca="1">IFERROR(__xludf.DUMMYFUNCTION("if(or(countifs($H$3:H375,H375)&gt;1, countifs($I$3:I375,I375)&gt;1),""Trùng"",if(or(COUNTIFS('Data tổng'!$I:$I,$I375)&gt;1,COUNTIFS('Data tổng'!$H:$H,$H375)&gt;1),""Trùng ""&amp;FILTER('Data tổng'!$B:$B,'Data tổng'!$I:$I=$I375,'Data tổng'!$B:$B&lt;&gt;$B375),""ok""))"),"ok")</f>
        <v>ok</v>
      </c>
      <c r="M2044" s="16" t="s">
        <v>83</v>
      </c>
      <c r="N2044" s="16" t="s">
        <v>243</v>
      </c>
      <c r="O2044" s="16"/>
      <c r="P2044" s="16"/>
      <c r="Q2044" s="16" t="s">
        <v>44</v>
      </c>
      <c r="R2044" s="16"/>
      <c r="T2044" s="16"/>
      <c r="U2044" s="21" t="s">
        <v>8027</v>
      </c>
      <c r="V2044" s="23"/>
      <c r="W2044" s="24"/>
      <c r="X2044" s="25"/>
      <c r="Y2044" s="26"/>
      <c r="Z2044" s="26"/>
      <c r="AA2044" s="26"/>
      <c r="AB2044" s="27"/>
      <c r="AC2044" s="27"/>
      <c r="AD2044" s="28"/>
      <c r="AE2044" s="29"/>
      <c r="AF2044" s="29"/>
      <c r="AG2044" s="29"/>
    </row>
    <row r="2045" spans="1:33" ht="63.5" hidden="1">
      <c r="A2045" s="19">
        <v>44655</v>
      </c>
      <c r="B2045" s="16" t="s">
        <v>6255</v>
      </c>
      <c r="C2045" s="16" t="s">
        <v>145</v>
      </c>
      <c r="D2045" s="16" t="s">
        <v>79</v>
      </c>
      <c r="E2045" s="16" t="s">
        <v>48</v>
      </c>
      <c r="F2045" s="17" t="str">
        <f t="shared" si="66"/>
        <v>Fail CV</v>
      </c>
      <c r="G2045" s="45" t="s">
        <v>8028</v>
      </c>
      <c r="H2045" s="18">
        <v>832488551</v>
      </c>
      <c r="I2045" s="45" t="s">
        <v>8029</v>
      </c>
      <c r="J2045" s="306"/>
      <c r="K2045" s="140" t="s">
        <v>8030</v>
      </c>
      <c r="L2045" s="21" t="str">
        <f ca="1">IFERROR(__xludf.DUMMYFUNCTION("if(or(countifs($H$3:H376,H376)&gt;1, countifs($I$3:I376,I376)&gt;1),""Trùng"",if(or(COUNTIFS('Data tổng'!$I:$I,$I376)&gt;1,COUNTIFS('Data tổng'!$H:$H,$H376)&gt;1),""Trùng ""&amp;FILTER('Data tổng'!$B:$B,'Data tổng'!$I:$I=$I376,'Data tổng'!$B:$B&lt;&gt;$B376),""ok""))"),"ok")</f>
        <v>ok</v>
      </c>
      <c r="M2045" s="16" t="s">
        <v>40</v>
      </c>
      <c r="N2045" s="16"/>
      <c r="O2045" s="16"/>
      <c r="P2045" s="16"/>
      <c r="Q2045" s="16"/>
      <c r="R2045" s="16"/>
      <c r="T2045" s="16"/>
      <c r="U2045" s="21" t="s">
        <v>8031</v>
      </c>
      <c r="V2045" s="23"/>
      <c r="W2045" s="24" t="s">
        <v>47</v>
      </c>
      <c r="X2045" s="25"/>
      <c r="Y2045" s="26"/>
      <c r="Z2045" s="26"/>
      <c r="AA2045" s="26"/>
      <c r="AB2045" s="27"/>
      <c r="AC2045" s="27"/>
      <c r="AD2045" s="28"/>
      <c r="AE2045" s="29"/>
      <c r="AF2045" s="29"/>
      <c r="AG2045" s="29"/>
    </row>
    <row r="2046" spans="1:33" hidden="1">
      <c r="A2046" s="19">
        <v>44655</v>
      </c>
      <c r="B2046" s="16" t="s">
        <v>6255</v>
      </c>
      <c r="C2046" s="16" t="s">
        <v>155</v>
      </c>
      <c r="D2046" s="16" t="s">
        <v>79</v>
      </c>
      <c r="E2046" s="16" t="s">
        <v>48</v>
      </c>
      <c r="F2046" s="17" t="str">
        <f t="shared" si="66"/>
        <v>Fail CV</v>
      </c>
      <c r="G2046" s="82" t="s">
        <v>8032</v>
      </c>
      <c r="H2046" s="18">
        <v>974686784</v>
      </c>
      <c r="I2046" s="45" t="s">
        <v>8033</v>
      </c>
      <c r="J2046" s="306"/>
      <c r="K2046" s="140" t="s">
        <v>8034</v>
      </c>
      <c r="L2046" s="21" t="str">
        <f ca="1">IFERROR(__xludf.DUMMYFUNCTION("if(or(countifs($H$3:H377,H377)&gt;1, countifs($I$3:I377,I377)&gt;1),""Trùng"",if(or(COUNTIFS('Data tổng'!$I:$I,$I377)&gt;1,COUNTIFS('Data tổng'!$H:$H,$H377)&gt;1),""Trùng ""&amp;FILTER('Data tổng'!$B:$B,'Data tổng'!$I:$I=$I377,'Data tổng'!$B:$B&lt;&gt;$B377),""ok""))"),"ok")</f>
        <v>ok</v>
      </c>
      <c r="M2046" s="16" t="s">
        <v>83</v>
      </c>
      <c r="N2046" s="16" t="s">
        <v>243</v>
      </c>
      <c r="O2046" s="16"/>
      <c r="P2046" s="16"/>
      <c r="Q2046" s="16"/>
      <c r="R2046" s="16"/>
      <c r="T2046" s="16"/>
      <c r="U2046" s="21"/>
      <c r="V2046" s="23"/>
      <c r="W2046" s="24" t="s">
        <v>47</v>
      </c>
      <c r="X2046" s="25"/>
      <c r="Y2046" s="26"/>
      <c r="Z2046" s="26"/>
      <c r="AA2046" s="26"/>
      <c r="AB2046" s="27"/>
      <c r="AC2046" s="27"/>
      <c r="AD2046" s="28"/>
      <c r="AE2046" s="29"/>
      <c r="AF2046" s="29"/>
      <c r="AG2046" s="29"/>
    </row>
    <row r="2047" spans="1:33" ht="63.5" hidden="1">
      <c r="A2047" s="19">
        <v>44655</v>
      </c>
      <c r="B2047" s="16" t="s">
        <v>6255</v>
      </c>
      <c r="C2047" s="16" t="s">
        <v>155</v>
      </c>
      <c r="D2047" s="16" t="s">
        <v>79</v>
      </c>
      <c r="E2047" s="16" t="s">
        <v>48</v>
      </c>
      <c r="F2047" s="17" t="str">
        <f t="shared" si="66"/>
        <v>Fail Phỏng vấn</v>
      </c>
      <c r="G2047" s="82" t="s">
        <v>8035</v>
      </c>
      <c r="H2047" s="92" t="s">
        <v>8036</v>
      </c>
      <c r="I2047" s="16" t="s">
        <v>8037</v>
      </c>
      <c r="J2047" s="347" t="s">
        <v>8038</v>
      </c>
      <c r="K2047" s="20" t="s">
        <v>8039</v>
      </c>
      <c r="L2047" s="21" t="str">
        <f ca="1">IFERROR(__xludf.DUMMYFUNCTION("if(or(countifs($H$3:H378,H378)&gt;1, countifs($I$3:I378,I378)&gt;1),""Trùng"",if(or(COUNTIFS('Data tổng'!$I:$I,$I378)&gt;1,COUNTIFS('Data tổng'!$H:$H,$H378)&gt;1),""Trùng ""&amp;FILTER('Data tổng'!$B:$B,'Data tổng'!$I:$I=$I378,'Data tổng'!$B:$B&lt;&gt;$B378),""ok""))"),"ok")</f>
        <v>ok</v>
      </c>
      <c r="M2047" s="16" t="s">
        <v>40</v>
      </c>
      <c r="N2047" s="16"/>
      <c r="O2047" s="16"/>
      <c r="P2047" s="16"/>
      <c r="Q2047" s="16" t="s">
        <v>44</v>
      </c>
      <c r="R2047" s="16"/>
      <c r="T2047" s="16"/>
      <c r="U2047" s="21" t="s">
        <v>8040</v>
      </c>
      <c r="V2047" s="23"/>
      <c r="W2047" s="24" t="s">
        <v>57</v>
      </c>
      <c r="X2047" s="25">
        <v>44665</v>
      </c>
      <c r="Y2047" s="33">
        <v>0.70833333333333337</v>
      </c>
      <c r="Z2047" s="26" t="s">
        <v>8041</v>
      </c>
      <c r="AA2047" s="26" t="s">
        <v>47</v>
      </c>
      <c r="AB2047" s="27"/>
      <c r="AC2047" s="27"/>
      <c r="AD2047" s="28"/>
      <c r="AE2047" s="29"/>
      <c r="AF2047" s="29"/>
      <c r="AG2047" s="29"/>
    </row>
    <row r="2048" spans="1:33" ht="38.5" hidden="1">
      <c r="A2048" s="19">
        <v>44655</v>
      </c>
      <c r="B2048" s="16" t="s">
        <v>6255</v>
      </c>
      <c r="C2048" s="16" t="s">
        <v>155</v>
      </c>
      <c r="D2048" s="16" t="s">
        <v>79</v>
      </c>
      <c r="E2048" s="16" t="s">
        <v>48</v>
      </c>
      <c r="F2048" s="17" t="str">
        <f t="shared" si="66"/>
        <v>Fail Phỏng vấn</v>
      </c>
      <c r="G2048" s="45" t="s">
        <v>8042</v>
      </c>
      <c r="H2048" s="18">
        <v>922812344</v>
      </c>
      <c r="I2048" s="45" t="s">
        <v>8043</v>
      </c>
      <c r="J2048" s="306"/>
      <c r="K2048" s="140" t="s">
        <v>8044</v>
      </c>
      <c r="L2048" s="21" t="str">
        <f ca="1">IFERROR(__xludf.DUMMYFUNCTION("if(or(countifs($H$3:H379,H379)&gt;1, countifs($I$3:I379,I379)&gt;1),""Trùng"",if(or(COUNTIFS('Data tổng'!$I:$I,$I379)&gt;1,COUNTIFS('Data tổng'!$H:$H,$H379)&gt;1),""Trùng ""&amp;FILTER('Data tổng'!$B:$B,'Data tổng'!$I:$I=$I379,'Data tổng'!$B:$B&lt;&gt;$B379),""ok""))"),"ok")</f>
        <v>ok</v>
      </c>
      <c r="M2048" s="16" t="s">
        <v>40</v>
      </c>
      <c r="N2048" s="16"/>
      <c r="O2048" s="16"/>
      <c r="P2048" s="16"/>
      <c r="Q2048" s="16" t="s">
        <v>44</v>
      </c>
      <c r="R2048" s="16"/>
      <c r="T2048" s="16"/>
      <c r="U2048" s="21"/>
      <c r="V2048" s="23"/>
      <c r="W2048" s="24" t="s">
        <v>57</v>
      </c>
      <c r="X2048" s="25">
        <v>44663</v>
      </c>
      <c r="Y2048" s="33">
        <v>0.66666666666666663</v>
      </c>
      <c r="Z2048" s="26" t="s">
        <v>2883</v>
      </c>
      <c r="AA2048" s="26" t="s">
        <v>47</v>
      </c>
      <c r="AB2048" s="27"/>
      <c r="AC2048" s="27"/>
      <c r="AD2048" s="28"/>
      <c r="AE2048" s="29"/>
      <c r="AF2048" s="29"/>
      <c r="AG2048" s="29"/>
    </row>
    <row r="2049" spans="1:33" ht="26" hidden="1">
      <c r="A2049" s="19">
        <v>44655</v>
      </c>
      <c r="B2049" s="16" t="s">
        <v>6255</v>
      </c>
      <c r="C2049" s="16" t="s">
        <v>155</v>
      </c>
      <c r="D2049" s="16" t="s">
        <v>79</v>
      </c>
      <c r="E2049" s="16" t="s">
        <v>48</v>
      </c>
      <c r="F2049" s="17" t="str">
        <f t="shared" si="66"/>
        <v>Đã nhận được CV</v>
      </c>
      <c r="G2049" s="45" t="s">
        <v>8045</v>
      </c>
      <c r="H2049" s="18">
        <v>777177111</v>
      </c>
      <c r="I2049" s="45" t="s">
        <v>8046</v>
      </c>
      <c r="J2049" s="306"/>
      <c r="K2049" s="140" t="s">
        <v>8047</v>
      </c>
      <c r="L2049" s="21" t="str">
        <f ca="1">IFERROR(__xludf.DUMMYFUNCTION("if(or(countifs($H$3:H380,H380)&gt;1, countifs($I$3:I380,I380)&gt;1),""Trùng"",if(or(COUNTIFS('Data tổng'!$I:$I,$I380)&gt;1,COUNTIFS('Data tổng'!$H:$H,$H380)&gt;1),""Trùng ""&amp;FILTER('Data tổng'!$B:$B,'Data tổng'!$I:$I=$I380,'Data tổng'!$B:$B&lt;&gt;$B380),""ok""))"),"ok")</f>
        <v>ok</v>
      </c>
      <c r="M2049" s="16" t="s">
        <v>40</v>
      </c>
      <c r="N2049" s="16"/>
      <c r="O2049" s="16"/>
      <c r="P2049" s="16"/>
      <c r="Q2049" s="16" t="s">
        <v>44</v>
      </c>
      <c r="R2049" s="16"/>
      <c r="T2049" s="16"/>
      <c r="U2049" s="21"/>
      <c r="V2049" s="23"/>
      <c r="W2049" s="24"/>
      <c r="X2049" s="25"/>
      <c r="Y2049" s="26"/>
      <c r="Z2049" s="26"/>
      <c r="AA2049" s="26"/>
      <c r="AB2049" s="27"/>
      <c r="AC2049" s="27"/>
      <c r="AD2049" s="28"/>
      <c r="AE2049" s="29"/>
      <c r="AF2049" s="29"/>
      <c r="AG2049" s="29"/>
    </row>
    <row r="2050" spans="1:33" ht="88.5" hidden="1">
      <c r="A2050" s="19">
        <v>44655</v>
      </c>
      <c r="B2050" s="16" t="s">
        <v>6255</v>
      </c>
      <c r="C2050" s="16" t="s">
        <v>155</v>
      </c>
      <c r="D2050" s="16" t="s">
        <v>79</v>
      </c>
      <c r="E2050" s="16" t="s">
        <v>48</v>
      </c>
      <c r="F2050" s="17" t="str">
        <f t="shared" si="66"/>
        <v>Fail Phỏng vấn</v>
      </c>
      <c r="G2050" s="82" t="s">
        <v>8048</v>
      </c>
      <c r="H2050" s="92" t="s">
        <v>8049</v>
      </c>
      <c r="I2050" s="86" t="s">
        <v>8050</v>
      </c>
      <c r="J2050" s="306"/>
      <c r="K2050" s="140" t="s">
        <v>8051</v>
      </c>
      <c r="L2050" s="21" t="str">
        <f ca="1">IFERROR(__xludf.DUMMYFUNCTION("if(or(countifs($H$3:H381,H381)&gt;1, countifs($I$3:I381,I381)&gt;1),""Trùng"",if(or(COUNTIFS('Data tổng'!$I:$I,$I381)&gt;1,COUNTIFS('Data tổng'!$H:$H,$H381)&gt;1),""Trùng ""&amp;FILTER('Data tổng'!$B:$B,'Data tổng'!$I:$I=$I381,'Data tổng'!$B:$B&lt;&gt;$B381),""ok""))"),"ok")</f>
        <v>ok</v>
      </c>
      <c r="M2050" s="16" t="s">
        <v>83</v>
      </c>
      <c r="N2050" s="16" t="s">
        <v>243</v>
      </c>
      <c r="O2050" s="16"/>
      <c r="P2050" s="16"/>
      <c r="Q2050" s="16" t="s">
        <v>284</v>
      </c>
      <c r="R2050" s="16"/>
      <c r="T2050" s="16"/>
      <c r="U2050" s="21" t="s">
        <v>8052</v>
      </c>
      <c r="V2050" s="23"/>
      <c r="W2050" s="24" t="s">
        <v>57</v>
      </c>
      <c r="X2050" s="25">
        <v>44658</v>
      </c>
      <c r="Y2050" s="33">
        <v>0.41666666666666669</v>
      </c>
      <c r="Z2050" s="26" t="s">
        <v>7565</v>
      </c>
      <c r="AA2050" s="26" t="s">
        <v>47</v>
      </c>
      <c r="AB2050" s="27"/>
      <c r="AC2050" s="27"/>
      <c r="AD2050" s="28"/>
      <c r="AE2050" s="29"/>
      <c r="AF2050" s="29"/>
      <c r="AG2050" s="29"/>
    </row>
    <row r="2051" spans="1:33" ht="38.5" hidden="1">
      <c r="A2051" s="19">
        <v>44655</v>
      </c>
      <c r="B2051" s="16" t="s">
        <v>6255</v>
      </c>
      <c r="C2051" s="16" t="s">
        <v>145</v>
      </c>
      <c r="D2051" s="16" t="s">
        <v>79</v>
      </c>
      <c r="E2051" s="16" t="s">
        <v>48</v>
      </c>
      <c r="F2051" s="17" t="str">
        <f t="shared" si="66"/>
        <v>Fail Phỏng vấn</v>
      </c>
      <c r="G2051" s="45" t="s">
        <v>8053</v>
      </c>
      <c r="H2051" s="18">
        <v>355647567</v>
      </c>
      <c r="I2051" s="45" t="s">
        <v>8054</v>
      </c>
      <c r="J2051" s="306"/>
      <c r="K2051" s="140" t="s">
        <v>8055</v>
      </c>
      <c r="L2051" s="21" t="str">
        <f ca="1">IFERROR(__xludf.DUMMYFUNCTION("if(or(countifs($H$3:H382,H382)&gt;1, countifs($I$3:I382,I382)&gt;1),""Trùng"",if(or(COUNTIFS('Data tổng'!$I:$I,$I382)&gt;1,COUNTIFS('Data tổng'!$H:$H,$H382)&gt;1),""Trùng ""&amp;FILTER('Data tổng'!$B:$B,'Data tổng'!$I:$I=$I382,'Data tổng'!$B:$B&lt;&gt;$B382),""ok""))"),"ok")</f>
        <v>ok</v>
      </c>
      <c r="M2051" s="16" t="s">
        <v>40</v>
      </c>
      <c r="N2051" s="16" t="s">
        <v>243</v>
      </c>
      <c r="O2051" s="16"/>
      <c r="P2051" s="16"/>
      <c r="Q2051" s="16" t="s">
        <v>3900</v>
      </c>
      <c r="R2051" s="16"/>
      <c r="T2051" s="16"/>
      <c r="U2051" s="21"/>
      <c r="V2051" s="23"/>
      <c r="W2051" s="24" t="s">
        <v>57</v>
      </c>
      <c r="X2051" s="25">
        <v>44658</v>
      </c>
      <c r="Y2051" s="33">
        <v>0.45833333333333331</v>
      </c>
      <c r="Z2051" s="26" t="s">
        <v>7823</v>
      </c>
      <c r="AA2051" s="26" t="s">
        <v>47</v>
      </c>
      <c r="AB2051" s="27"/>
      <c r="AC2051" s="27"/>
      <c r="AD2051" s="28"/>
      <c r="AE2051" s="29"/>
      <c r="AF2051" s="29"/>
      <c r="AG2051" s="29"/>
    </row>
    <row r="2052" spans="1:33" ht="326" hidden="1">
      <c r="A2052" s="19">
        <v>44657</v>
      </c>
      <c r="B2052" s="16" t="s">
        <v>6255</v>
      </c>
      <c r="C2052" s="16" t="s">
        <v>145</v>
      </c>
      <c r="D2052" s="16" t="s">
        <v>417</v>
      </c>
      <c r="E2052" s="16" t="s">
        <v>48</v>
      </c>
      <c r="F2052" s="17" t="str">
        <f t="shared" si="66"/>
        <v>Fail Phỏng vấn</v>
      </c>
      <c r="G2052" s="45" t="s">
        <v>8056</v>
      </c>
      <c r="H2052" s="18">
        <v>976260746</v>
      </c>
      <c r="I2052" s="45" t="s">
        <v>8057</v>
      </c>
      <c r="J2052" s="306"/>
      <c r="K2052" s="140" t="s">
        <v>8058</v>
      </c>
      <c r="L2052" s="21" t="str">
        <f ca="1">IFERROR(__xludf.DUMMYFUNCTION("if(or(countifs($H$3:H383,H383)&gt;1, countifs($I$3:I383,I383)&gt;1),""Trùng"",if(or(COUNTIFS('Data tổng'!$I:$I,$I383)&gt;1,COUNTIFS('Data tổng'!$H:$H,$H383)&gt;1),""Trùng ""&amp;FILTER('Data tổng'!$B:$B,'Data tổng'!$I:$I=$I383,'Data tổng'!$B:$B&lt;&gt;$B383),""ok""))"),"ok")</f>
        <v>ok</v>
      </c>
      <c r="M2052" s="16" t="s">
        <v>40</v>
      </c>
      <c r="N2052" s="16" t="s">
        <v>243</v>
      </c>
      <c r="O2052" s="16"/>
      <c r="P2052" s="16"/>
      <c r="Q2052" s="16"/>
      <c r="R2052" s="16"/>
      <c r="T2052" s="16"/>
      <c r="U2052" s="21" t="s">
        <v>8059</v>
      </c>
      <c r="V2052" s="23"/>
      <c r="W2052" s="24" t="s">
        <v>57</v>
      </c>
      <c r="X2052" s="25">
        <v>44664</v>
      </c>
      <c r="Y2052" s="33">
        <v>0.625</v>
      </c>
      <c r="Z2052" s="26" t="s">
        <v>8060</v>
      </c>
      <c r="AA2052" s="26" t="s">
        <v>47</v>
      </c>
      <c r="AB2052" s="27"/>
      <c r="AC2052" s="27"/>
      <c r="AD2052" s="28"/>
      <c r="AE2052" s="29"/>
      <c r="AF2052" s="29"/>
      <c r="AG2052" s="29"/>
    </row>
    <row r="2053" spans="1:33" hidden="1">
      <c r="A2053" s="19">
        <v>44657</v>
      </c>
      <c r="B2053" s="16" t="s">
        <v>6255</v>
      </c>
      <c r="C2053" s="16" t="s">
        <v>145</v>
      </c>
      <c r="D2053" s="16" t="s">
        <v>417</v>
      </c>
      <c r="E2053" s="16" t="s">
        <v>48</v>
      </c>
      <c r="F2053" s="17" t="str">
        <f t="shared" si="66"/>
        <v>Pass CV</v>
      </c>
      <c r="G2053" s="45" t="s">
        <v>8061</v>
      </c>
      <c r="H2053" s="18">
        <v>394714008</v>
      </c>
      <c r="I2053" s="45" t="s">
        <v>8062</v>
      </c>
      <c r="J2053" s="306"/>
      <c r="K2053" s="140" t="s">
        <v>8063</v>
      </c>
      <c r="L2053" s="21" t="str">
        <f ca="1">IFERROR(__xludf.DUMMYFUNCTION("if(or(countifs($H$3:H384,H384)&gt;1, countifs($I$3:I384,I384)&gt;1),""Trùng"",if(or(COUNTIFS('Data tổng'!$I:$I,$I384)&gt;1,COUNTIFS('Data tổng'!$H:$H,$H384)&gt;1),""Trùng ""&amp;FILTER('Data tổng'!$B:$B,'Data tổng'!$I:$I=$I384,'Data tổng'!$B:$B&lt;&gt;$B384),""ok""))"),"ok")</f>
        <v>ok</v>
      </c>
      <c r="M2053" s="16" t="s">
        <v>40</v>
      </c>
      <c r="N2053" s="16" t="s">
        <v>243</v>
      </c>
      <c r="O2053" s="16"/>
      <c r="P2053" s="16"/>
      <c r="Q2053" s="16"/>
      <c r="R2053" s="16"/>
      <c r="T2053" s="16"/>
      <c r="U2053" s="21"/>
      <c r="V2053" s="23"/>
      <c r="W2053" s="24" t="s">
        <v>57</v>
      </c>
      <c r="X2053" s="25"/>
      <c r="Y2053" s="33"/>
      <c r="Z2053" s="26"/>
      <c r="AA2053" s="26"/>
      <c r="AB2053" s="27"/>
      <c r="AC2053" s="27"/>
      <c r="AD2053" s="28"/>
      <c r="AE2053" s="29"/>
      <c r="AF2053" s="29"/>
      <c r="AG2053" s="29"/>
    </row>
    <row r="2054" spans="1:33" ht="26" hidden="1">
      <c r="A2054" s="19">
        <v>44657</v>
      </c>
      <c r="B2054" s="16" t="s">
        <v>6255</v>
      </c>
      <c r="C2054" s="16" t="s">
        <v>145</v>
      </c>
      <c r="D2054" s="16" t="s">
        <v>417</v>
      </c>
      <c r="E2054" s="16" t="s">
        <v>48</v>
      </c>
      <c r="F2054" s="17" t="str">
        <f t="shared" si="66"/>
        <v>Đã nhận được CV</v>
      </c>
      <c r="G2054" s="45" t="s">
        <v>2282</v>
      </c>
      <c r="H2054" s="18" t="s">
        <v>8064</v>
      </c>
      <c r="I2054" s="45" t="s">
        <v>2453</v>
      </c>
      <c r="J2054" s="306"/>
      <c r="K2054" s="140" t="s">
        <v>8065</v>
      </c>
      <c r="L2054" s="21" t="str">
        <f ca="1">IFERROR(__xludf.DUMMYFUNCTION("if(or(countifs($H$3:H385,H385)&gt;1, countifs($I$3:I385,I385)&gt;1),""Trùng"",if(or(COUNTIFS('Data tổng'!$I:$I,$I385)&gt;1,COUNTIFS('Data tổng'!$H:$H,$H385)&gt;1),""Trùng ""&amp;FILTER('Data tổng'!$B:$B,'Data tổng'!$I:$I=$I385,'Data tổng'!$B:$B&lt;&gt;$B385),""ok""))"),"ok")</f>
        <v>ok</v>
      </c>
      <c r="M2054" s="16" t="s">
        <v>294</v>
      </c>
      <c r="N2054" s="16"/>
      <c r="O2054" s="16"/>
      <c r="P2054" s="16"/>
      <c r="Q2054" s="16"/>
      <c r="R2054" s="16"/>
      <c r="T2054" s="16"/>
      <c r="U2054" s="21" t="s">
        <v>8066</v>
      </c>
      <c r="V2054" s="23"/>
      <c r="W2054" s="24"/>
      <c r="X2054" s="25"/>
      <c r="Y2054" s="33"/>
      <c r="Z2054" s="26"/>
      <c r="AA2054" s="26"/>
      <c r="AB2054" s="27"/>
      <c r="AC2054" s="27"/>
      <c r="AD2054" s="28"/>
      <c r="AE2054" s="29"/>
      <c r="AF2054" s="29"/>
      <c r="AG2054" s="29"/>
    </row>
    <row r="2055" spans="1:33" ht="26" hidden="1">
      <c r="A2055" s="19">
        <v>44657</v>
      </c>
      <c r="B2055" s="16" t="s">
        <v>6255</v>
      </c>
      <c r="C2055" s="16" t="s">
        <v>145</v>
      </c>
      <c r="D2055" s="16" t="s">
        <v>417</v>
      </c>
      <c r="E2055" s="16" t="s">
        <v>48</v>
      </c>
      <c r="F2055" s="17" t="str">
        <f t="shared" si="66"/>
        <v>Đã nhận được CV</v>
      </c>
      <c r="G2055" s="45" t="s">
        <v>8067</v>
      </c>
      <c r="H2055" s="18" t="s">
        <v>8068</v>
      </c>
      <c r="I2055" s="45" t="s">
        <v>8069</v>
      </c>
      <c r="J2055" s="306"/>
      <c r="K2055" s="140" t="s">
        <v>8070</v>
      </c>
      <c r="L2055" s="21" t="str">
        <f ca="1">IFERROR(__xludf.DUMMYFUNCTION("if(or(countifs($H$3:H386,H386)&gt;1, countifs($I$3:I386,I386)&gt;1),""Trùng"",if(or(COUNTIFS('Data tổng'!$I:$I,$I386)&gt;1,COUNTIFS('Data tổng'!$H:$H,$H386)&gt;1),""Trùng ""&amp;FILTER('Data tổng'!$B:$B,'Data tổng'!$I:$I=$I386,'Data tổng'!$B:$B&lt;&gt;$B386),""ok""))"),"ok")</f>
        <v>ok</v>
      </c>
      <c r="M2055" s="16" t="s">
        <v>294</v>
      </c>
      <c r="N2055" s="16"/>
      <c r="O2055" s="16"/>
      <c r="P2055" s="16"/>
      <c r="Q2055" s="16"/>
      <c r="R2055" s="16"/>
      <c r="T2055" s="16"/>
      <c r="U2055" s="21" t="s">
        <v>8066</v>
      </c>
      <c r="V2055" s="23"/>
      <c r="W2055" s="24"/>
      <c r="X2055" s="25"/>
      <c r="Y2055" s="33"/>
      <c r="Z2055" s="26"/>
      <c r="AA2055" s="26"/>
      <c r="AB2055" s="27"/>
      <c r="AC2055" s="27"/>
      <c r="AD2055" s="28"/>
      <c r="AE2055" s="29"/>
      <c r="AF2055" s="29"/>
      <c r="AG2055" s="29"/>
    </row>
    <row r="2056" spans="1:33" ht="38.5" hidden="1">
      <c r="A2056" s="19">
        <v>44657</v>
      </c>
      <c r="B2056" s="16" t="s">
        <v>6255</v>
      </c>
      <c r="C2056" s="16" t="s">
        <v>145</v>
      </c>
      <c r="D2056" s="16" t="s">
        <v>417</v>
      </c>
      <c r="E2056" s="16" t="s">
        <v>48</v>
      </c>
      <c r="F2056" s="17" t="str">
        <f t="shared" si="66"/>
        <v>Fail Phỏng vấn</v>
      </c>
      <c r="G2056" s="45" t="s">
        <v>8071</v>
      </c>
      <c r="H2056" s="18">
        <v>394959191</v>
      </c>
      <c r="I2056" s="45" t="s">
        <v>8072</v>
      </c>
      <c r="J2056" s="306"/>
      <c r="K2056" s="140" t="s">
        <v>8073</v>
      </c>
      <c r="L2056" s="21" t="str">
        <f ca="1">IFERROR(__xludf.DUMMYFUNCTION("if(or(countifs($H$3:H387,H387)&gt;1, countifs($I$3:I387,I387)&gt;1),""Trùng"",if(or(COUNTIFS('Data tổng'!$I:$I,$I387)&gt;1,COUNTIFS('Data tổng'!$H:$H,$H387)&gt;1),""Trùng ""&amp;FILTER('Data tổng'!$B:$B,'Data tổng'!$I:$I=$I387,'Data tổng'!$B:$B&lt;&gt;$B387),""ok""))"),"ok")</f>
        <v>ok</v>
      </c>
      <c r="M2056" s="16" t="s">
        <v>40</v>
      </c>
      <c r="N2056" s="16" t="s">
        <v>243</v>
      </c>
      <c r="O2056" s="16"/>
      <c r="P2056" s="16"/>
      <c r="Q2056" s="16"/>
      <c r="R2056" s="16"/>
      <c r="T2056" s="16"/>
      <c r="U2056" s="21"/>
      <c r="V2056" s="23"/>
      <c r="W2056" s="24" t="s">
        <v>57</v>
      </c>
      <c r="X2056" s="25">
        <v>44663</v>
      </c>
      <c r="Y2056" s="33">
        <v>0.70833333333333337</v>
      </c>
      <c r="Z2056" s="26" t="s">
        <v>8060</v>
      </c>
      <c r="AA2056" s="26" t="s">
        <v>47</v>
      </c>
      <c r="AB2056" s="27"/>
      <c r="AC2056" s="27"/>
      <c r="AD2056" s="28"/>
      <c r="AE2056" s="29"/>
      <c r="AF2056" s="29"/>
      <c r="AG2056" s="29"/>
    </row>
    <row r="2057" spans="1:33" hidden="1">
      <c r="A2057" s="19">
        <v>44657</v>
      </c>
      <c r="B2057" s="16" t="s">
        <v>6255</v>
      </c>
      <c r="C2057" s="16" t="s">
        <v>145</v>
      </c>
      <c r="D2057" s="16" t="s">
        <v>417</v>
      </c>
      <c r="E2057" s="16" t="s">
        <v>48</v>
      </c>
      <c r="F2057" s="17" t="str">
        <f t="shared" si="66"/>
        <v>Pass CV</v>
      </c>
      <c r="G2057" s="45" t="s">
        <v>8074</v>
      </c>
      <c r="H2057" s="18">
        <v>976606003</v>
      </c>
      <c r="I2057" s="45" t="s">
        <v>8075</v>
      </c>
      <c r="J2057" s="306"/>
      <c r="K2057" s="140" t="s">
        <v>8076</v>
      </c>
      <c r="L2057" s="21" t="str">
        <f ca="1">IFERROR(__xludf.DUMMYFUNCTION("if(or(countifs($H$3:H388,H388)&gt;1, countifs($I$3:I388,I388)&gt;1),""Trùng"",if(or(COUNTIFS('Data tổng'!$I:$I,$I388)&gt;1,COUNTIFS('Data tổng'!$H:$H,$H388)&gt;1),""Trùng ""&amp;FILTER('Data tổng'!$B:$B,'Data tổng'!$I:$I=$I388,'Data tổng'!$B:$B&lt;&gt;$B388),""ok""))"),"ok")</f>
        <v>ok</v>
      </c>
      <c r="M2057" s="16" t="s">
        <v>40</v>
      </c>
      <c r="N2057" s="16" t="s">
        <v>243</v>
      </c>
      <c r="O2057" s="16"/>
      <c r="P2057" s="16"/>
      <c r="Q2057" s="16"/>
      <c r="R2057" s="16"/>
      <c r="T2057" s="16"/>
      <c r="U2057" s="21"/>
      <c r="V2057" s="23"/>
      <c r="W2057" s="24" t="s">
        <v>57</v>
      </c>
      <c r="X2057" s="25"/>
      <c r="Y2057" s="33"/>
      <c r="Z2057" s="26"/>
      <c r="AA2057" s="26"/>
      <c r="AB2057" s="27"/>
      <c r="AC2057" s="27"/>
      <c r="AD2057" s="28"/>
      <c r="AE2057" s="29"/>
      <c r="AF2057" s="29"/>
      <c r="AG2057" s="29"/>
    </row>
    <row r="2058" spans="1:33" ht="51" hidden="1">
      <c r="A2058" s="19">
        <v>44657</v>
      </c>
      <c r="B2058" s="16" t="s">
        <v>6255</v>
      </c>
      <c r="C2058" s="16" t="s">
        <v>155</v>
      </c>
      <c r="D2058" s="16" t="s">
        <v>79</v>
      </c>
      <c r="E2058" s="16" t="s">
        <v>48</v>
      </c>
      <c r="F2058" s="17" t="str">
        <f t="shared" ref="F2058:F2121" si="67">IF(G2058="","",IF(AE2058="Yes", "Đã onboard", IF(AE2058="No", "Không onboard", IF(AC2058="Yes", "Đồng ý offer", IF(AC2058="Consider", "Cân nhắc offer",IF(AC2058="No", "Từ chối offer", IF(AA2058="Pass", "Pass Phỏng vấn", IF(AA2058="Fail", "Fail Phỏng vấn", IF(AA2058="Cancel", "Hủy Phỏng vấn", IF(AA2058="Reject", "Từ chối Phỏng vấn", IF(AA2058="Consider", "Cân nhắc KQ PV", IF(AND(X2058&lt;&gt;"",AA2058="",W2058="Pass"), "Có lịch PV",IF(W2058="Pass","Pass CV",IF(W2058="Fail","Fail CV",IF(W2058="Reject","Từ chối ứng tuyển", IF(W2058="Consider","Cân nhắc CV","Đã nhận được CV"))))))))))))))))</f>
        <v>Đã nhận được CV</v>
      </c>
      <c r="G2058" s="45" t="s">
        <v>3270</v>
      </c>
      <c r="H2058" s="18">
        <v>982941919</v>
      </c>
      <c r="I2058" s="45" t="s">
        <v>3271</v>
      </c>
      <c r="J2058" s="306"/>
      <c r="K2058" s="140" t="s">
        <v>8077</v>
      </c>
      <c r="L2058" s="21" t="str">
        <f ca="1">IFERROR(__xludf.DUMMYFUNCTION("if(or(countifs($H$3:H389,H389)&gt;1, countifs($I$3:I389,I389)&gt;1),""Trùng"",if(or(COUNTIFS('Data tổng'!$I:$I,$I389)&gt;1,COUNTIFS('Data tổng'!$H:$H,$H389)&gt;1),""Trùng ""&amp;FILTER('Data tổng'!$B:$B,'Data tổng'!$I:$I=$I389,'Data tổng'!$B:$B&lt;&gt;$B389),""ok""))"),"ok")</f>
        <v>ok</v>
      </c>
      <c r="M2058" s="16" t="s">
        <v>40</v>
      </c>
      <c r="N2058" s="16" t="s">
        <v>243</v>
      </c>
      <c r="O2058" s="16"/>
      <c r="P2058" s="16"/>
      <c r="Q2058" s="16" t="s">
        <v>44</v>
      </c>
      <c r="R2058" s="16"/>
      <c r="T2058" s="16"/>
      <c r="U2058" s="21" t="s">
        <v>8078</v>
      </c>
      <c r="V2058" s="23"/>
      <c r="W2058" s="24"/>
      <c r="X2058" s="25"/>
      <c r="Y2058" s="26"/>
      <c r="Z2058" s="26"/>
      <c r="AA2058" s="26"/>
      <c r="AB2058" s="27"/>
      <c r="AC2058" s="27"/>
      <c r="AD2058" s="28"/>
      <c r="AE2058" s="29"/>
      <c r="AF2058" s="29"/>
      <c r="AG2058" s="29"/>
    </row>
    <row r="2059" spans="1:33" ht="126" hidden="1">
      <c r="A2059" s="155">
        <v>44657</v>
      </c>
      <c r="B2059" s="361" t="s">
        <v>6255</v>
      </c>
      <c r="C2059" s="82" t="s">
        <v>145</v>
      </c>
      <c r="D2059" s="82" t="s">
        <v>417</v>
      </c>
      <c r="E2059" s="82" t="s">
        <v>48</v>
      </c>
      <c r="F2059" s="17" t="str">
        <f t="shared" si="67"/>
        <v>Đã nhận được CV</v>
      </c>
      <c r="G2059" s="45" t="s">
        <v>8079</v>
      </c>
      <c r="H2059" s="86" t="s">
        <v>8080</v>
      </c>
      <c r="I2059" s="45" t="s">
        <v>8081</v>
      </c>
      <c r="J2059" s="306"/>
      <c r="K2059" s="140" t="s">
        <v>8082</v>
      </c>
      <c r="L2059" s="21" t="str">
        <f ca="1">IFERROR(__xludf.DUMMYFUNCTION("if(or(countifs($H$3:H390,H390)&gt;1, countifs($I$3:I390,I390)&gt;1),""Trùng"",if(or(COUNTIFS('Data tổng'!$I:$I,$I390)&gt;1,COUNTIFS('Data tổng'!$H:$H,$H390)&gt;1),""Trùng ""&amp;FILTER('Data tổng'!$B:$B,'Data tổng'!$I:$I=$I390,'Data tổng'!$B:$B&lt;&gt;$B390),""ok""))"),"ok")</f>
        <v>ok</v>
      </c>
      <c r="M2059" s="16" t="s">
        <v>40</v>
      </c>
      <c r="N2059" s="16" t="s">
        <v>243</v>
      </c>
      <c r="O2059" s="16"/>
      <c r="P2059" s="16"/>
      <c r="Q2059" s="16" t="s">
        <v>70</v>
      </c>
      <c r="R2059" s="16"/>
      <c r="T2059" s="16"/>
      <c r="U2059" s="21" t="s">
        <v>8083</v>
      </c>
      <c r="V2059" s="23"/>
      <c r="W2059" s="24"/>
      <c r="X2059" s="25"/>
      <c r="Y2059" s="26"/>
      <c r="Z2059" s="26"/>
      <c r="AA2059" s="26"/>
      <c r="AB2059" s="27"/>
      <c r="AC2059" s="27"/>
      <c r="AD2059" s="28"/>
      <c r="AE2059" s="29"/>
      <c r="AF2059" s="29"/>
      <c r="AG2059" s="29"/>
    </row>
    <row r="2060" spans="1:33" ht="26" hidden="1">
      <c r="A2060" s="155">
        <v>44657</v>
      </c>
      <c r="B2060" s="361" t="s">
        <v>6255</v>
      </c>
      <c r="C2060" s="82" t="s">
        <v>145</v>
      </c>
      <c r="D2060" s="82" t="s">
        <v>417</v>
      </c>
      <c r="E2060" s="82" t="s">
        <v>48</v>
      </c>
      <c r="F2060" s="17" t="str">
        <f t="shared" si="67"/>
        <v>Đã nhận được CV</v>
      </c>
      <c r="G2060" s="45" t="s">
        <v>8084</v>
      </c>
      <c r="H2060" s="18">
        <v>356096812</v>
      </c>
      <c r="I2060" s="271" t="s">
        <v>8085</v>
      </c>
      <c r="J2060" s="306"/>
      <c r="K2060" s="140" t="s">
        <v>8086</v>
      </c>
      <c r="L2060" s="21" t="str">
        <f ca="1">IFERROR(__xludf.DUMMYFUNCTION("if(or(countifs($H$3:H391,H391)&gt;1, countifs($I$3:I391,I391)&gt;1),""Trùng"",if(or(COUNTIFS('Data tổng'!$I:$I,$I391)&gt;1,COUNTIFS('Data tổng'!$H:$H,$H391)&gt;1),""Trùng ""&amp;FILTER('Data tổng'!$B:$B,'Data tổng'!$I:$I=$I391,'Data tổng'!$B:$B&lt;&gt;$B391),""ok""))"),"ok")</f>
        <v>ok</v>
      </c>
      <c r="M2060" s="16" t="s">
        <v>40</v>
      </c>
      <c r="N2060" s="16" t="s">
        <v>243</v>
      </c>
      <c r="O2060" s="16"/>
      <c r="P2060" s="16"/>
      <c r="Q2060" s="16" t="s">
        <v>70</v>
      </c>
      <c r="R2060" s="16"/>
      <c r="T2060" s="16"/>
      <c r="U2060" s="21"/>
      <c r="V2060" s="23"/>
      <c r="W2060" s="24"/>
      <c r="X2060" s="25"/>
      <c r="Y2060" s="26"/>
      <c r="Z2060" s="26"/>
      <c r="AA2060" s="26"/>
      <c r="AB2060" s="27"/>
      <c r="AC2060" s="27"/>
      <c r="AD2060" s="28"/>
      <c r="AE2060" s="29"/>
      <c r="AF2060" s="29"/>
      <c r="AG2060" s="29"/>
    </row>
    <row r="2061" spans="1:33" ht="63.5" hidden="1">
      <c r="A2061" s="19">
        <v>44663</v>
      </c>
      <c r="B2061" s="16" t="s">
        <v>6255</v>
      </c>
      <c r="C2061" s="16" t="s">
        <v>155</v>
      </c>
      <c r="D2061" s="16" t="s">
        <v>79</v>
      </c>
      <c r="E2061" s="16" t="s">
        <v>48</v>
      </c>
      <c r="F2061" s="17" t="str">
        <f t="shared" si="67"/>
        <v>Đã nhận được CV</v>
      </c>
      <c r="G2061" s="45" t="s">
        <v>350</v>
      </c>
      <c r="H2061" s="18">
        <v>382739666</v>
      </c>
      <c r="I2061" s="45" t="s">
        <v>5177</v>
      </c>
      <c r="J2061" s="306"/>
      <c r="K2061" s="140" t="s">
        <v>8087</v>
      </c>
      <c r="L2061" s="21"/>
      <c r="M2061" s="16" t="s">
        <v>40</v>
      </c>
      <c r="N2061" s="16" t="s">
        <v>243</v>
      </c>
      <c r="O2061" s="16"/>
      <c r="P2061" s="16"/>
      <c r="Q2061" s="16" t="s">
        <v>44</v>
      </c>
      <c r="R2061" s="16"/>
      <c r="T2061" s="16"/>
      <c r="U2061" s="21" t="s">
        <v>8088</v>
      </c>
      <c r="V2061" s="23"/>
      <c r="W2061" s="24"/>
      <c r="X2061" s="25"/>
      <c r="Y2061" s="26"/>
      <c r="Z2061" s="26"/>
      <c r="AA2061" s="26"/>
      <c r="AB2061" s="27"/>
      <c r="AC2061" s="27"/>
      <c r="AD2061" s="28"/>
      <c r="AE2061" s="29"/>
      <c r="AF2061" s="29"/>
      <c r="AG2061" s="29"/>
    </row>
    <row r="2062" spans="1:33" ht="138.5" hidden="1">
      <c r="A2062" s="19">
        <v>44663</v>
      </c>
      <c r="B2062" s="16" t="s">
        <v>6255</v>
      </c>
      <c r="C2062" s="16" t="s">
        <v>163</v>
      </c>
      <c r="D2062" s="16" t="s">
        <v>1455</v>
      </c>
      <c r="E2062" s="16" t="s">
        <v>48</v>
      </c>
      <c r="F2062" s="17" t="str">
        <f t="shared" si="67"/>
        <v>Đã onboard</v>
      </c>
      <c r="G2062" s="45" t="s">
        <v>8089</v>
      </c>
      <c r="H2062" s="18">
        <v>346221015</v>
      </c>
      <c r="I2062" s="45" t="s">
        <v>8090</v>
      </c>
      <c r="J2062" s="306"/>
      <c r="K2062" s="140" t="s">
        <v>8091</v>
      </c>
      <c r="L2062" s="21" t="str">
        <f ca="1">IFERROR(__xludf.DUMMYFUNCTION("if(or(countifs($H$3:H393,H393)&gt;1, countifs($I$3:I393,I393)&gt;1),""Trùng"",if(or(COUNTIFS('Data tổng'!$I:$I,$I393)&gt;1,COUNTIFS('Data tổng'!$H:$H,$H393)&gt;1),""Trùng ""&amp;FILTER('Data tổng'!$B:$B,'Data tổng'!$I:$I=$I393,'Data tổng'!$B:$B&lt;&gt;$B393),""ok""))"),"ok")</f>
        <v>ok</v>
      </c>
      <c r="M2062" s="16" t="s">
        <v>83</v>
      </c>
      <c r="N2062" s="16" t="s">
        <v>243</v>
      </c>
      <c r="O2062" s="16"/>
      <c r="P2062" s="16"/>
      <c r="Q2062" s="16" t="s">
        <v>191</v>
      </c>
      <c r="R2062" s="16"/>
      <c r="T2062" s="16"/>
      <c r="U2062" s="21" t="s">
        <v>8092</v>
      </c>
      <c r="V2062" s="23"/>
      <c r="W2062" s="24" t="s">
        <v>57</v>
      </c>
      <c r="X2062" s="25">
        <v>44665</v>
      </c>
      <c r="Y2062" s="33">
        <v>0.66666666666666663</v>
      </c>
      <c r="Z2062" s="26" t="s">
        <v>8093</v>
      </c>
      <c r="AA2062" s="26" t="s">
        <v>57</v>
      </c>
      <c r="AB2062" s="27">
        <v>44670</v>
      </c>
      <c r="AC2062" s="27" t="s">
        <v>65</v>
      </c>
      <c r="AD2062" s="28">
        <v>44676</v>
      </c>
      <c r="AE2062" s="29" t="s">
        <v>65</v>
      </c>
      <c r="AF2062" s="29" t="s">
        <v>4049</v>
      </c>
      <c r="AG2062" s="29">
        <v>20000000</v>
      </c>
    </row>
    <row r="2063" spans="1:33" ht="138.5" hidden="1">
      <c r="A2063" s="19">
        <v>44663</v>
      </c>
      <c r="B2063" s="16" t="s">
        <v>6255</v>
      </c>
      <c r="C2063" s="16" t="s">
        <v>155</v>
      </c>
      <c r="D2063" s="16" t="s">
        <v>79</v>
      </c>
      <c r="E2063" s="16" t="s">
        <v>48</v>
      </c>
      <c r="F2063" s="17" t="str">
        <f t="shared" si="67"/>
        <v>Hủy Phỏng vấn</v>
      </c>
      <c r="G2063" s="82" t="s">
        <v>8094</v>
      </c>
      <c r="H2063" s="18">
        <v>398027670</v>
      </c>
      <c r="I2063" s="45" t="s">
        <v>8095</v>
      </c>
      <c r="J2063" s="306"/>
      <c r="K2063" s="140" t="s">
        <v>8096</v>
      </c>
      <c r="L2063" s="21" t="str">
        <f ca="1">IFERROR(__xludf.DUMMYFUNCTION("if(or(countifs($H$3:H394,H394)&gt;1, countifs($I$3:I394,I394)&gt;1),""Trùng"",if(or(COUNTIFS('Data tổng'!$I:$I,$I394)&gt;1,COUNTIFS('Data tổng'!$H:$H,$H394)&gt;1),""Trùng ""&amp;FILTER('Data tổng'!$B:$B,'Data tổng'!$I:$I=$I394,'Data tổng'!$B:$B&lt;&gt;$B394),""ok""))"),"ok")</f>
        <v>ok</v>
      </c>
      <c r="M2063" s="16" t="s">
        <v>40</v>
      </c>
      <c r="N2063" s="16" t="s">
        <v>243</v>
      </c>
      <c r="O2063" s="16"/>
      <c r="P2063" s="16"/>
      <c r="Q2063" s="16" t="s">
        <v>44</v>
      </c>
      <c r="R2063" s="16"/>
      <c r="T2063" s="16"/>
      <c r="U2063" s="21" t="s">
        <v>8097</v>
      </c>
      <c r="V2063" s="23"/>
      <c r="W2063" s="24" t="s">
        <v>57</v>
      </c>
      <c r="X2063" s="25">
        <v>44666</v>
      </c>
      <c r="Y2063" s="33">
        <v>0.66666666666666663</v>
      </c>
      <c r="Z2063" s="26" t="s">
        <v>2883</v>
      </c>
      <c r="AA2063" s="26" t="s">
        <v>187</v>
      </c>
      <c r="AB2063" s="27"/>
      <c r="AC2063" s="27"/>
      <c r="AD2063" s="28"/>
      <c r="AE2063" s="29"/>
      <c r="AF2063" s="29"/>
      <c r="AG2063" s="29"/>
    </row>
    <row r="2064" spans="1:33" ht="276" hidden="1">
      <c r="A2064" s="19">
        <v>44663</v>
      </c>
      <c r="B2064" s="16" t="s">
        <v>6255</v>
      </c>
      <c r="C2064" s="16" t="s">
        <v>155</v>
      </c>
      <c r="D2064" s="16" t="s">
        <v>417</v>
      </c>
      <c r="E2064" s="16" t="s">
        <v>48</v>
      </c>
      <c r="F2064" s="17" t="str">
        <f t="shared" si="67"/>
        <v>Đã onboard</v>
      </c>
      <c r="G2064" s="45" t="s">
        <v>8098</v>
      </c>
      <c r="H2064" s="18">
        <v>943235498</v>
      </c>
      <c r="I2064" s="45" t="s">
        <v>8099</v>
      </c>
      <c r="J2064" s="306"/>
      <c r="K2064" s="140" t="s">
        <v>8100</v>
      </c>
      <c r="L2064" s="21" t="str">
        <f ca="1">IFERROR(__xludf.DUMMYFUNCTION("if(or(countifs($H$3:H395,H395)&gt;1, countifs($I$3:I395,I395)&gt;1),""Trùng"",if(or(COUNTIFS('Data tổng'!$I:$I,$I395)&gt;1,COUNTIFS('Data tổng'!$H:$H,$H395)&gt;1),""Trùng ""&amp;FILTER('Data tổng'!$B:$B,'Data tổng'!$I:$I=$I395,'Data tổng'!$B:$B&lt;&gt;$B395),""ok""))"),"ok")</f>
        <v>ok</v>
      </c>
      <c r="M2064" s="16" t="s">
        <v>112</v>
      </c>
      <c r="N2064" s="16" t="s">
        <v>8101</v>
      </c>
      <c r="O2064" s="16"/>
      <c r="P2064" s="16"/>
      <c r="Q2064" s="16" t="s">
        <v>44</v>
      </c>
      <c r="R2064" s="16"/>
      <c r="T2064" s="16"/>
      <c r="U2064" s="21" t="s">
        <v>8102</v>
      </c>
      <c r="V2064" s="23"/>
      <c r="W2064" s="24" t="s">
        <v>57</v>
      </c>
      <c r="X2064" s="25">
        <v>44669</v>
      </c>
      <c r="Y2064" s="33">
        <v>0.41666666666666669</v>
      </c>
      <c r="Z2064" s="26" t="s">
        <v>2883</v>
      </c>
      <c r="AA2064" s="26" t="s">
        <v>57</v>
      </c>
      <c r="AB2064" s="27">
        <v>44671</v>
      </c>
      <c r="AC2064" s="27" t="s">
        <v>65</v>
      </c>
      <c r="AD2064" s="28">
        <v>44676</v>
      </c>
      <c r="AE2064" s="29" t="s">
        <v>65</v>
      </c>
      <c r="AF2064" s="29" t="s">
        <v>1648</v>
      </c>
      <c r="AG2064" s="29">
        <v>26000000</v>
      </c>
    </row>
    <row r="2065" spans="1:33" ht="38.5" hidden="1">
      <c r="A2065" s="19">
        <v>44663</v>
      </c>
      <c r="B2065" s="16" t="s">
        <v>6255</v>
      </c>
      <c r="C2065" s="58" t="s">
        <v>145</v>
      </c>
      <c r="D2065" s="82" t="s">
        <v>417</v>
      </c>
      <c r="E2065" s="82" t="s">
        <v>48</v>
      </c>
      <c r="F2065" s="17" t="str">
        <f t="shared" si="67"/>
        <v>Đã nhận được CV</v>
      </c>
      <c r="G2065" s="82" t="s">
        <v>8103</v>
      </c>
      <c r="H2065" s="18" t="s">
        <v>8104</v>
      </c>
      <c r="I2065" s="45" t="s">
        <v>8105</v>
      </c>
      <c r="J2065" s="306"/>
      <c r="K2065" s="140" t="s">
        <v>8106</v>
      </c>
      <c r="L2065" s="21" t="str">
        <f ca="1">IFERROR(__xludf.DUMMYFUNCTION("if(or(countifs($H$3:H396,H396)&gt;1, countifs($I$3:I396,I396)&gt;1),""Trùng"",if(or(COUNTIFS('Data tổng'!$I:$I,$I396)&gt;1,COUNTIFS('Data tổng'!$H:$H,$H396)&gt;1),""Trùng ""&amp;FILTER('Data tổng'!$B:$B,'Data tổng'!$I:$I=$I396,'Data tổng'!$B:$B&lt;&gt;$B396),""ok""))"),"ok")</f>
        <v>ok</v>
      </c>
      <c r="M2065" s="16" t="s">
        <v>40</v>
      </c>
      <c r="N2065" s="16"/>
      <c r="O2065" s="16"/>
      <c r="P2065" s="16"/>
      <c r="Q2065" s="16" t="s">
        <v>7459</v>
      </c>
      <c r="R2065" s="16"/>
      <c r="T2065" s="16"/>
      <c r="U2065" s="21" t="s">
        <v>8107</v>
      </c>
      <c r="V2065" s="23"/>
      <c r="W2065" s="24"/>
      <c r="X2065" s="25"/>
      <c r="Y2065" s="26"/>
      <c r="Z2065" s="26"/>
      <c r="AA2065" s="26"/>
      <c r="AB2065" s="27"/>
      <c r="AC2065" s="27"/>
      <c r="AD2065" s="28"/>
      <c r="AE2065" s="29"/>
      <c r="AF2065" s="29"/>
      <c r="AG2065" s="29"/>
    </row>
    <row r="2066" spans="1:33" hidden="1">
      <c r="A2066" s="19">
        <v>44664</v>
      </c>
      <c r="B2066" s="16" t="s">
        <v>6255</v>
      </c>
      <c r="C2066" s="58" t="s">
        <v>145</v>
      </c>
      <c r="D2066" s="16" t="s">
        <v>79</v>
      </c>
      <c r="E2066" s="16" t="s">
        <v>48</v>
      </c>
      <c r="F2066" s="17" t="str">
        <f t="shared" si="67"/>
        <v>Fail CV</v>
      </c>
      <c r="G2066" s="82" t="s">
        <v>8108</v>
      </c>
      <c r="H2066" s="18">
        <v>983298281</v>
      </c>
      <c r="I2066" s="18" t="s">
        <v>8109</v>
      </c>
      <c r="J2066" s="306"/>
      <c r="K2066" s="140" t="s">
        <v>8110</v>
      </c>
      <c r="L2066" s="21" t="str">
        <f ca="1">IFERROR(__xludf.DUMMYFUNCTION("if(or(countifs($H$3:H397,H397)&gt;1, countifs($I$3:I397,#REF!)&gt;1),""Trùng"",if(or(COUNTIFS('Data tổng'!$I:$I,#REF!)&gt;1,COUNTIFS('Data tổng'!$H:$H,$H397)&gt;1),""Trùng ""&amp;FILTER('Data tổng'!$B:$B,'Data tổng'!$I:$I=#REF!,'Data tổng'!$B:$B&lt;&gt;$B397),""ok""))"),"ok")</f>
        <v>ok</v>
      </c>
      <c r="M2066" s="16" t="s">
        <v>40</v>
      </c>
      <c r="N2066" s="16"/>
      <c r="O2066" s="16"/>
      <c r="P2066" s="16"/>
      <c r="Q2066" s="16" t="s">
        <v>7459</v>
      </c>
      <c r="R2066" s="16"/>
      <c r="T2066" s="16"/>
      <c r="U2066" s="21"/>
      <c r="V2066" s="23"/>
      <c r="W2066" s="24" t="s">
        <v>47</v>
      </c>
      <c r="X2066" s="25"/>
      <c r="Y2066" s="26"/>
      <c r="Z2066" s="26"/>
      <c r="AA2066" s="26"/>
      <c r="AB2066" s="27"/>
      <c r="AC2066" s="27"/>
      <c r="AD2066" s="28"/>
      <c r="AE2066" s="29"/>
      <c r="AF2066" s="29"/>
      <c r="AG2066" s="29"/>
    </row>
    <row r="2067" spans="1:33" ht="238.5" hidden="1">
      <c r="A2067" s="19">
        <v>44664</v>
      </c>
      <c r="B2067" s="16" t="s">
        <v>6255</v>
      </c>
      <c r="C2067" s="16" t="s">
        <v>155</v>
      </c>
      <c r="D2067" s="16" t="s">
        <v>79</v>
      </c>
      <c r="E2067" s="16" t="s">
        <v>48</v>
      </c>
      <c r="F2067" s="17" t="str">
        <f t="shared" si="67"/>
        <v>Đã nhận được CV</v>
      </c>
      <c r="G2067" s="45" t="s">
        <v>8111</v>
      </c>
      <c r="H2067" s="16">
        <v>946235025</v>
      </c>
      <c r="I2067" s="45" t="s">
        <v>8112</v>
      </c>
      <c r="J2067" s="306"/>
      <c r="K2067" s="140" t="s">
        <v>8113</v>
      </c>
      <c r="L2067" s="21" t="str">
        <f ca="1">IFERROR(__xludf.DUMMYFUNCTION("if(or(countifs($H$3:H398,I397)&gt;1, countifs($I$3:I398,I398)&gt;1),""Trùng"",if(or(COUNTIFS('Data tổng'!$I:$I,$I398)&gt;1,COUNTIFS('Data tổng'!$H:$H,$I397)&gt;1),""Trùng ""&amp;FILTER('Data tổng'!$B:$B,'Data tổng'!$I:$I=$I398,'Data tổng'!$B:$B&lt;&gt;$B398),""ok""))"),"ok")</f>
        <v>ok</v>
      </c>
      <c r="M2067" s="16" t="s">
        <v>40</v>
      </c>
      <c r="N2067" s="16"/>
      <c r="O2067" s="16"/>
      <c r="P2067" s="16"/>
      <c r="Q2067" s="16" t="s">
        <v>44</v>
      </c>
      <c r="R2067" s="16"/>
      <c r="T2067" s="16"/>
      <c r="U2067" s="21" t="s">
        <v>8114</v>
      </c>
      <c r="V2067" s="23"/>
      <c r="W2067" s="24"/>
      <c r="X2067" s="25"/>
      <c r="Y2067" s="26"/>
      <c r="Z2067" s="26"/>
      <c r="AA2067" s="26"/>
      <c r="AB2067" s="27"/>
      <c r="AC2067" s="27"/>
      <c r="AD2067" s="28"/>
      <c r="AE2067" s="29"/>
      <c r="AF2067" s="29"/>
      <c r="AG2067" s="29"/>
    </row>
    <row r="2068" spans="1:33" ht="38.5" hidden="1">
      <c r="A2068" s="19">
        <v>44664</v>
      </c>
      <c r="B2068" s="16" t="s">
        <v>6255</v>
      </c>
      <c r="C2068" s="58" t="s">
        <v>145</v>
      </c>
      <c r="D2068" s="16" t="s">
        <v>79</v>
      </c>
      <c r="E2068" s="16" t="s">
        <v>48</v>
      </c>
      <c r="F2068" s="17" t="str">
        <f t="shared" si="67"/>
        <v>Fail Phỏng vấn</v>
      </c>
      <c r="G2068" s="82" t="s">
        <v>8115</v>
      </c>
      <c r="H2068" s="86">
        <v>849928222</v>
      </c>
      <c r="I2068" s="45" t="s">
        <v>8116</v>
      </c>
      <c r="J2068" s="306"/>
      <c r="K2068" s="140" t="s">
        <v>8117</v>
      </c>
      <c r="L2068" s="21" t="str">
        <f ca="1">IFERROR(__xludf.DUMMYFUNCTION("if(or(countifs($H$3:H399,H399)&gt;1, countifs($I$3:I399,I399)&gt;1),""Trùng"",if(or(COUNTIFS('Data tổng'!$I:$I,$I399)&gt;1,COUNTIFS('Data tổng'!$H:$H,$H399)&gt;1),""Trùng ""&amp;FILTER('Data tổng'!$B:$B,'Data tổng'!$I:$I=$I399,'Data tổng'!$B:$B&lt;&gt;$B399),""ok""))"),"ok")</f>
        <v>ok</v>
      </c>
      <c r="M2068" s="16" t="s">
        <v>40</v>
      </c>
      <c r="N2068" s="16"/>
      <c r="O2068" s="16"/>
      <c r="P2068" s="16"/>
      <c r="Q2068" s="16" t="s">
        <v>7459</v>
      </c>
      <c r="R2068" s="16"/>
      <c r="T2068" s="16"/>
      <c r="U2068" s="21" t="s">
        <v>8118</v>
      </c>
      <c r="V2068" s="23"/>
      <c r="W2068" s="24" t="s">
        <v>57</v>
      </c>
      <c r="X2068" s="25">
        <v>44669</v>
      </c>
      <c r="Y2068" s="33">
        <v>0.70833333333333337</v>
      </c>
      <c r="Z2068" s="26" t="s">
        <v>7790</v>
      </c>
      <c r="AA2068" s="26" t="s">
        <v>47</v>
      </c>
      <c r="AB2068" s="27"/>
      <c r="AC2068" s="27"/>
      <c r="AD2068" s="28"/>
      <c r="AE2068" s="29"/>
      <c r="AF2068" s="29"/>
      <c r="AG2068" s="29"/>
    </row>
    <row r="2069" spans="1:33" ht="151" hidden="1">
      <c r="A2069" s="19">
        <v>44664</v>
      </c>
      <c r="B2069" s="16" t="s">
        <v>6255</v>
      </c>
      <c r="C2069" s="16" t="s">
        <v>155</v>
      </c>
      <c r="D2069" s="16" t="s">
        <v>79</v>
      </c>
      <c r="E2069" s="16" t="s">
        <v>48</v>
      </c>
      <c r="F2069" s="17" t="str">
        <f t="shared" si="67"/>
        <v>Fail Phỏng vấn</v>
      </c>
      <c r="G2069" s="82" t="s">
        <v>8119</v>
      </c>
      <c r="H2069" s="86">
        <v>365907388</v>
      </c>
      <c r="I2069" s="77" t="s">
        <v>8120</v>
      </c>
      <c r="J2069" s="306"/>
      <c r="K2069" s="140" t="s">
        <v>8121</v>
      </c>
      <c r="L2069" s="21"/>
      <c r="M2069" s="16" t="s">
        <v>40</v>
      </c>
      <c r="N2069" s="16"/>
      <c r="O2069" s="16"/>
      <c r="P2069" s="16"/>
      <c r="Q2069" s="16" t="s">
        <v>44</v>
      </c>
      <c r="R2069" s="16"/>
      <c r="T2069" s="16"/>
      <c r="U2069" s="21" t="s">
        <v>8122</v>
      </c>
      <c r="V2069" s="23"/>
      <c r="W2069" s="24" t="s">
        <v>57</v>
      </c>
      <c r="X2069" s="25">
        <v>44666</v>
      </c>
      <c r="Y2069" s="33">
        <v>0.66666666666666663</v>
      </c>
      <c r="Z2069" s="26" t="s">
        <v>8123</v>
      </c>
      <c r="AA2069" s="26" t="s">
        <v>47</v>
      </c>
      <c r="AB2069" s="27"/>
      <c r="AC2069" s="27"/>
      <c r="AD2069" s="28"/>
      <c r="AE2069" s="29"/>
      <c r="AF2069" s="29"/>
      <c r="AG2069" s="29"/>
    </row>
    <row r="2070" spans="1:33" ht="38.5" hidden="1">
      <c r="A2070" s="19">
        <v>44664</v>
      </c>
      <c r="B2070" s="16" t="s">
        <v>6255</v>
      </c>
      <c r="C2070" s="16" t="s">
        <v>155</v>
      </c>
      <c r="D2070" s="16" t="s">
        <v>79</v>
      </c>
      <c r="E2070" s="16" t="s">
        <v>48</v>
      </c>
      <c r="F2070" s="17" t="str">
        <f t="shared" si="67"/>
        <v>Fail Phỏng vấn</v>
      </c>
      <c r="G2070" s="82" t="s">
        <v>8124</v>
      </c>
      <c r="H2070" s="18">
        <v>343590918</v>
      </c>
      <c r="I2070" s="18" t="s">
        <v>8125</v>
      </c>
      <c r="J2070" s="306"/>
      <c r="K2070" s="140" t="s">
        <v>8126</v>
      </c>
      <c r="L2070" s="21" t="str">
        <f ca="1">IFERROR(__xludf.DUMMYFUNCTION("if(or(countifs($H$3:H401,H401)&gt;1, countifs($I$3:I401,#REF!)&gt;1),""Trùng"",if(or(COUNTIFS('Data tổng'!$I:$I,#REF!)&gt;1,COUNTIFS('Data tổng'!$H:$H,$H401)&gt;1),""Trùng ""&amp;FILTER('Data tổng'!$B:$B,'Data tổng'!$I:$I=#REF!,'Data tổng'!$B:$B&lt;&gt;$B401),""ok""))"),"ok")</f>
        <v>ok</v>
      </c>
      <c r="M2070" s="16" t="s">
        <v>40</v>
      </c>
      <c r="N2070" s="16"/>
      <c r="O2070" s="16"/>
      <c r="P2070" s="16"/>
      <c r="Q2070" s="16" t="s">
        <v>44</v>
      </c>
      <c r="R2070" s="16"/>
      <c r="T2070" s="16"/>
      <c r="U2070" s="21"/>
      <c r="V2070" s="23"/>
      <c r="W2070" s="24" t="s">
        <v>57</v>
      </c>
      <c r="X2070" s="25">
        <v>44665</v>
      </c>
      <c r="Y2070" s="33">
        <v>0.72916666666666663</v>
      </c>
      <c r="Z2070" s="26" t="s">
        <v>2883</v>
      </c>
      <c r="AA2070" s="26" t="s">
        <v>47</v>
      </c>
      <c r="AB2070" s="27"/>
      <c r="AC2070" s="27"/>
      <c r="AD2070" s="28"/>
      <c r="AE2070" s="29"/>
      <c r="AF2070" s="29"/>
      <c r="AG2070" s="29"/>
    </row>
    <row r="2071" spans="1:33" ht="38.5" hidden="1">
      <c r="A2071" s="19">
        <v>44664</v>
      </c>
      <c r="B2071" s="16" t="s">
        <v>6255</v>
      </c>
      <c r="C2071" s="16" t="s">
        <v>155</v>
      </c>
      <c r="D2071" s="16" t="s">
        <v>79</v>
      </c>
      <c r="E2071" s="16" t="s">
        <v>48</v>
      </c>
      <c r="F2071" s="17" t="str">
        <f t="shared" si="67"/>
        <v>Fail Phỏng vấn</v>
      </c>
      <c r="G2071" s="26" t="s">
        <v>8127</v>
      </c>
      <c r="H2071" s="362">
        <v>395056645</v>
      </c>
      <c r="I2071" s="45" t="s">
        <v>8128</v>
      </c>
      <c r="J2071" s="306"/>
      <c r="K2071" s="140" t="s">
        <v>8129</v>
      </c>
      <c r="L2071" s="21" t="str">
        <f ca="1">IFERROR(__xludf.DUMMYFUNCTION("if(or(countifs($H$3:H402,H402)&gt;1, countifs($I$3:I402,I402)&gt;1),""Trùng"",if(or(COUNTIFS('Data tổng'!$I:$I,$I402)&gt;1,COUNTIFS('Data tổng'!$H:$H,$H402)&gt;1),""Trùng ""&amp;FILTER('Data tổng'!$B:$B,'Data tổng'!$I:$I=$I402,'Data tổng'!$B:$B&lt;&gt;$B402),""ok""))"),"ok")</f>
        <v>ok</v>
      </c>
      <c r="M2071" s="16" t="s">
        <v>217</v>
      </c>
      <c r="N2071" s="16"/>
      <c r="O2071" s="16"/>
      <c r="P2071" s="16"/>
      <c r="Q2071" s="16" t="s">
        <v>3900</v>
      </c>
      <c r="R2071" s="16" t="s">
        <v>7459</v>
      </c>
      <c r="T2071" s="16"/>
      <c r="U2071" s="21"/>
      <c r="V2071" s="23"/>
      <c r="W2071" s="24" t="s">
        <v>57</v>
      </c>
      <c r="X2071" s="25">
        <v>44669</v>
      </c>
      <c r="Y2071" s="33">
        <v>0.66666666666666663</v>
      </c>
      <c r="Z2071" s="26" t="s">
        <v>7790</v>
      </c>
      <c r="AA2071" s="26" t="s">
        <v>47</v>
      </c>
      <c r="AB2071" s="27"/>
      <c r="AC2071" s="27"/>
      <c r="AD2071" s="28"/>
      <c r="AE2071" s="29"/>
      <c r="AF2071" s="29"/>
      <c r="AG2071" s="29"/>
    </row>
    <row r="2072" spans="1:33" ht="409.6" hidden="1">
      <c r="A2072" s="19">
        <v>44664</v>
      </c>
      <c r="B2072" s="16" t="s">
        <v>6255</v>
      </c>
      <c r="C2072" s="16" t="s">
        <v>155</v>
      </c>
      <c r="D2072" s="16" t="s">
        <v>1455</v>
      </c>
      <c r="E2072" s="16" t="s">
        <v>48</v>
      </c>
      <c r="F2072" s="17" t="str">
        <f t="shared" si="67"/>
        <v>Từ chối offer</v>
      </c>
      <c r="G2072" s="45" t="s">
        <v>2616</v>
      </c>
      <c r="H2072" s="16">
        <v>364178916</v>
      </c>
      <c r="I2072" s="45" t="s">
        <v>8130</v>
      </c>
      <c r="J2072" s="306"/>
      <c r="K2072" s="140" t="s">
        <v>8131</v>
      </c>
      <c r="L2072" s="21" t="str">
        <f ca="1">IFERROR(__xludf.DUMMYFUNCTION("if(or(countifs($H$3:H403,I401)&gt;1, countifs($I$3:I403,I403)&gt;1),""Trùng"",if(or(COUNTIFS('Data tổng'!$I:$I,$I403)&gt;1,COUNTIFS('Data tổng'!$H:$H,$I401)&gt;1),""Trùng ""&amp;FILTER('Data tổng'!$B:$B,'Data tổng'!$I:$I=$I403,'Data tổng'!$B:$B&lt;&gt;$B403),""ok""))"),"ok")</f>
        <v>ok</v>
      </c>
      <c r="M2072" s="16" t="s">
        <v>112</v>
      </c>
      <c r="N2072" s="16" t="s">
        <v>8132</v>
      </c>
      <c r="O2072" s="16"/>
      <c r="P2072" s="16"/>
      <c r="Q2072" s="16" t="s">
        <v>44</v>
      </c>
      <c r="R2072" s="16"/>
      <c r="T2072" s="16"/>
      <c r="U2072" s="21" t="s">
        <v>8133</v>
      </c>
      <c r="V2072" s="23"/>
      <c r="W2072" s="24" t="s">
        <v>57</v>
      </c>
      <c r="X2072" s="25">
        <v>44670</v>
      </c>
      <c r="Y2072" s="33">
        <v>0.625</v>
      </c>
      <c r="Z2072" s="26" t="s">
        <v>2883</v>
      </c>
      <c r="AA2072" s="26" t="s">
        <v>57</v>
      </c>
      <c r="AB2072" s="39">
        <v>44670</v>
      </c>
      <c r="AC2072" s="27" t="s">
        <v>128</v>
      </c>
      <c r="AD2072" s="28"/>
      <c r="AE2072" s="29"/>
      <c r="AF2072" s="29"/>
      <c r="AG2072" s="29"/>
    </row>
    <row r="2073" spans="1:33" ht="26" hidden="1">
      <c r="A2073" s="19">
        <v>44664</v>
      </c>
      <c r="B2073" s="16" t="s">
        <v>6255</v>
      </c>
      <c r="C2073" s="16" t="s">
        <v>155</v>
      </c>
      <c r="D2073" s="16" t="s">
        <v>79</v>
      </c>
      <c r="E2073" s="16" t="s">
        <v>48</v>
      </c>
      <c r="F2073" s="17" t="str">
        <f t="shared" si="67"/>
        <v>Đã nhận được CV</v>
      </c>
      <c r="G2073" s="45" t="s">
        <v>8134</v>
      </c>
      <c r="H2073" s="18">
        <v>945127281</v>
      </c>
      <c r="I2073" s="271" t="s">
        <v>8135</v>
      </c>
      <c r="J2073" s="306"/>
      <c r="K2073" s="45"/>
      <c r="L2073" s="21" t="str">
        <f ca="1">IFERROR(__xludf.DUMMYFUNCTION("if(or(countifs($H$3:H404,H404)&gt;1, countifs($I$3:I404,I404)&gt;1),""Trùng"",if(or(COUNTIFS('Data tổng'!$I:$I,$I404)&gt;1,COUNTIFS('Data tổng'!$H:$H,$H404)&gt;1),""Trùng ""&amp;FILTER('Data tổng'!$B:$B,'Data tổng'!$I:$I=$I404,'Data tổng'!$B:$B&lt;&gt;$B404),""ok""))"),"ok")</f>
        <v>ok</v>
      </c>
      <c r="M2073" s="16" t="s">
        <v>40</v>
      </c>
      <c r="N2073" s="16"/>
      <c r="O2073" s="16"/>
      <c r="P2073" s="16"/>
      <c r="Q2073" s="16"/>
      <c r="R2073" s="16"/>
      <c r="T2073" s="16"/>
      <c r="U2073" s="21"/>
      <c r="V2073" s="23"/>
      <c r="W2073" s="24"/>
      <c r="X2073" s="25"/>
      <c r="Y2073" s="26"/>
      <c r="Z2073" s="26"/>
      <c r="AA2073" s="26"/>
      <c r="AB2073" s="27"/>
      <c r="AC2073" s="27"/>
      <c r="AD2073" s="28"/>
      <c r="AE2073" s="29"/>
      <c r="AF2073" s="29"/>
      <c r="AG2073" s="29"/>
    </row>
    <row r="2074" spans="1:33" ht="38.5" hidden="1">
      <c r="A2074" s="19">
        <v>44664</v>
      </c>
      <c r="B2074" s="16" t="s">
        <v>6255</v>
      </c>
      <c r="C2074" s="58" t="s">
        <v>145</v>
      </c>
      <c r="D2074" s="16" t="s">
        <v>417</v>
      </c>
      <c r="E2074" s="16" t="s">
        <v>48</v>
      </c>
      <c r="F2074" s="17" t="str">
        <f t="shared" si="67"/>
        <v>Pass Phỏng vấn</v>
      </c>
      <c r="G2074" s="45" t="s">
        <v>8136</v>
      </c>
      <c r="H2074" s="86">
        <v>817041429</v>
      </c>
      <c r="I2074" s="45" t="s">
        <v>8137</v>
      </c>
      <c r="J2074" s="306"/>
      <c r="K2074" s="140" t="s">
        <v>8138</v>
      </c>
      <c r="L2074" s="21" t="str">
        <f ca="1">IFERROR(__xludf.DUMMYFUNCTION("if(or(countifs($H$3:H405,H405)&gt;1, countifs($I$3:I405,I405)&gt;1),""Trùng"",if(or(COUNTIFS('Data tổng'!$I:$I,$I405)&gt;1,COUNTIFS('Data tổng'!$H:$H,$H405)&gt;1),""Trùng ""&amp;FILTER('Data tổng'!$B:$B,'Data tổng'!$I:$I=$I405,'Data tổng'!$B:$B&lt;&gt;$B405),""ok""))"),"ok")</f>
        <v>ok</v>
      </c>
      <c r="M2074" s="16" t="s">
        <v>40</v>
      </c>
      <c r="N2074" s="16"/>
      <c r="O2074" s="16"/>
      <c r="P2074" s="16"/>
      <c r="Q2074" s="16" t="s">
        <v>70</v>
      </c>
      <c r="R2074" s="16"/>
      <c r="T2074" s="16"/>
      <c r="U2074" s="21"/>
      <c r="V2074" s="23"/>
      <c r="W2074" s="24" t="s">
        <v>57</v>
      </c>
      <c r="X2074" s="25">
        <v>44670</v>
      </c>
      <c r="Y2074" s="33">
        <v>0.45833333333333331</v>
      </c>
      <c r="Z2074" s="26" t="s">
        <v>7542</v>
      </c>
      <c r="AA2074" s="26" t="s">
        <v>57</v>
      </c>
      <c r="AB2074" s="27"/>
      <c r="AC2074" s="27"/>
      <c r="AD2074" s="28"/>
      <c r="AE2074" s="29"/>
      <c r="AF2074" s="29"/>
      <c r="AG2074" s="29"/>
    </row>
    <row r="2075" spans="1:33" hidden="1">
      <c r="A2075" s="19">
        <v>44666</v>
      </c>
      <c r="B2075" s="16" t="s">
        <v>6255</v>
      </c>
      <c r="C2075" s="58" t="s">
        <v>145</v>
      </c>
      <c r="D2075" s="16" t="s">
        <v>417</v>
      </c>
      <c r="E2075" s="16" t="s">
        <v>48</v>
      </c>
      <c r="F2075" s="17" t="str">
        <f t="shared" si="67"/>
        <v>Pass CV</v>
      </c>
      <c r="G2075" s="45" t="s">
        <v>7833</v>
      </c>
      <c r="H2075" s="18">
        <v>976497283</v>
      </c>
      <c r="I2075" s="45" t="s">
        <v>8139</v>
      </c>
      <c r="J2075" s="306"/>
      <c r="K2075" s="140" t="s">
        <v>7835</v>
      </c>
      <c r="L2075" s="21" t="str">
        <f ca="1">IFERROR(__xludf.DUMMYFUNCTION("if(or(countifs($H$3:H406,H406)&gt;1, countifs($I$3:I406,I406)&gt;1),""Trùng"",if(or(COUNTIFS('Data tổng'!$I:$I,$I406)&gt;1,COUNTIFS('Data tổng'!$H:$H,$H406)&gt;1),""Trùng ""&amp;FILTER('Data tổng'!$B:$B,'Data tổng'!$I:$I=$I406,'Data tổng'!$B:$B&lt;&gt;$B406),""ok""))"),"Trùng")</f>
        <v>Trùng</v>
      </c>
      <c r="M2075" s="16" t="s">
        <v>40</v>
      </c>
      <c r="N2075" s="16"/>
      <c r="O2075" s="16"/>
      <c r="P2075" s="16"/>
      <c r="Q2075" s="16" t="s">
        <v>7459</v>
      </c>
      <c r="R2075" s="16"/>
      <c r="T2075" s="16"/>
      <c r="U2075" s="21"/>
      <c r="V2075" s="23"/>
      <c r="W2075" s="24" t="s">
        <v>57</v>
      </c>
      <c r="X2075" s="25"/>
      <c r="Y2075" s="26"/>
      <c r="Z2075" s="26"/>
      <c r="AA2075" s="26"/>
      <c r="AB2075" s="27"/>
      <c r="AC2075" s="27"/>
      <c r="AD2075" s="28"/>
      <c r="AE2075" s="29"/>
      <c r="AF2075" s="29"/>
      <c r="AG2075" s="29"/>
    </row>
    <row r="2076" spans="1:33" ht="26" hidden="1">
      <c r="A2076" s="19">
        <v>44666</v>
      </c>
      <c r="B2076" s="16" t="s">
        <v>6255</v>
      </c>
      <c r="C2076" s="58" t="s">
        <v>145</v>
      </c>
      <c r="D2076" s="16" t="s">
        <v>417</v>
      </c>
      <c r="E2076" s="16" t="s">
        <v>48</v>
      </c>
      <c r="F2076" s="17" t="str">
        <f t="shared" si="67"/>
        <v>Đã nhận được CV</v>
      </c>
      <c r="G2076" s="45" t="s">
        <v>8140</v>
      </c>
      <c r="H2076" s="18">
        <v>942552074</v>
      </c>
      <c r="I2076" s="271" t="s">
        <v>8141</v>
      </c>
      <c r="J2076" s="306"/>
      <c r="K2076" s="140" t="s">
        <v>8142</v>
      </c>
      <c r="L2076" s="21" t="str">
        <f ca="1">IFERROR(__xludf.DUMMYFUNCTION("if(or(countifs($H$3:H407,H407)&gt;1, countifs($I$3:I407,I407)&gt;1),""Trùng"",if(or(COUNTIFS('Data tổng'!$I:$I,$I407)&gt;1,COUNTIFS('Data tổng'!$H:$H,$H407)&gt;1),""Trùng ""&amp;FILTER('Data tổng'!$B:$B,'Data tổng'!$I:$I=$I407,'Data tổng'!$B:$B&lt;&gt;$B407),""ok""))"),"ok")</f>
        <v>ok</v>
      </c>
      <c r="M2076" s="16" t="s">
        <v>40</v>
      </c>
      <c r="N2076" s="16" t="s">
        <v>243</v>
      </c>
      <c r="O2076" s="16"/>
      <c r="P2076" s="16"/>
      <c r="Q2076" s="16" t="s">
        <v>7459</v>
      </c>
      <c r="R2076" s="16"/>
      <c r="T2076" s="16"/>
      <c r="U2076" s="21"/>
      <c r="V2076" s="23"/>
      <c r="W2076" s="24"/>
      <c r="X2076" s="25"/>
      <c r="Y2076" s="26"/>
      <c r="Z2076" s="26"/>
      <c r="AA2076" s="26"/>
      <c r="AB2076" s="27"/>
      <c r="AC2076" s="27"/>
      <c r="AD2076" s="28"/>
      <c r="AE2076" s="29"/>
      <c r="AF2076" s="29"/>
      <c r="AG2076" s="29"/>
    </row>
    <row r="2077" spans="1:33" ht="238.5" hidden="1">
      <c r="A2077" s="19">
        <v>44666</v>
      </c>
      <c r="B2077" s="16" t="s">
        <v>6255</v>
      </c>
      <c r="C2077" s="16" t="s">
        <v>78</v>
      </c>
      <c r="D2077" s="16" t="s">
        <v>79</v>
      </c>
      <c r="E2077" s="16" t="s">
        <v>48</v>
      </c>
      <c r="F2077" s="17" t="str">
        <f t="shared" si="67"/>
        <v>Fail Phỏng vấn</v>
      </c>
      <c r="G2077" s="45" t="s">
        <v>8143</v>
      </c>
      <c r="H2077" s="18">
        <v>965052778</v>
      </c>
      <c r="I2077" s="18" t="s">
        <v>8144</v>
      </c>
      <c r="J2077" s="306"/>
      <c r="K2077" s="140" t="s">
        <v>8145</v>
      </c>
      <c r="L2077" s="21" t="str">
        <f ca="1">IFERROR(__xludf.DUMMYFUNCTION("if(or(countifs($H$3:H408,H408)&gt;1, countifs($I$3:I408,#REF!)&gt;1),""Trùng"",if(or(COUNTIFS('Data tổng'!$I:$I,#REF!)&gt;1,COUNTIFS('Data tổng'!$H:$H,$H408)&gt;1),""Trùng ""&amp;FILTER('Data tổng'!$B:$B,'Data tổng'!$I:$I=#REF!,'Data tổng'!$B:$B&lt;&gt;$B408),""ok""))"),"ok")</f>
        <v>ok</v>
      </c>
      <c r="M2077" s="16" t="s">
        <v>217</v>
      </c>
      <c r="N2077" s="16"/>
      <c r="O2077" s="16"/>
      <c r="P2077" s="16"/>
      <c r="Q2077" s="16"/>
      <c r="R2077" s="16"/>
      <c r="T2077" s="16"/>
      <c r="U2077" s="21" t="s">
        <v>8146</v>
      </c>
      <c r="V2077" s="23"/>
      <c r="W2077" s="24" t="s">
        <v>57</v>
      </c>
      <c r="X2077" s="25">
        <v>44676</v>
      </c>
      <c r="Y2077" s="33">
        <v>0.75</v>
      </c>
      <c r="Z2077" s="26" t="s">
        <v>1739</v>
      </c>
      <c r="AA2077" s="26" t="s">
        <v>47</v>
      </c>
      <c r="AB2077" s="27"/>
      <c r="AC2077" s="27"/>
      <c r="AD2077" s="28"/>
      <c r="AE2077" s="29"/>
      <c r="AF2077" s="29"/>
      <c r="AG2077" s="29"/>
    </row>
    <row r="2078" spans="1:33" ht="26" hidden="1">
      <c r="A2078" s="19">
        <v>44670</v>
      </c>
      <c r="B2078" s="16" t="s">
        <v>6255</v>
      </c>
      <c r="C2078" s="16" t="s">
        <v>78</v>
      </c>
      <c r="D2078" s="16" t="s">
        <v>79</v>
      </c>
      <c r="E2078" s="16" t="s">
        <v>48</v>
      </c>
      <c r="F2078" s="17" t="str">
        <f t="shared" si="67"/>
        <v>Đã nhận được CV</v>
      </c>
      <c r="G2078" s="45" t="s">
        <v>8147</v>
      </c>
      <c r="H2078" s="16">
        <v>335028105</v>
      </c>
      <c r="I2078" s="16" t="s">
        <v>8148</v>
      </c>
      <c r="J2078" s="306"/>
      <c r="K2078" s="140" t="s">
        <v>8149</v>
      </c>
      <c r="L2078" s="21" t="str">
        <f ca="1">IFERROR(__xludf.DUMMYFUNCTION("if(or(countifs($H$3:H409,I408)&gt;1, countifs($I$3:I409,#REF!)&gt;1),""Trùng"",if(or(COUNTIFS('Data tổng'!$I:$I,#REF!)&gt;1,COUNTIFS('Data tổng'!$H:$H,$I408)&gt;1),""Trùng ""&amp;FILTER('Data tổng'!$B:$B,'Data tổng'!$I:$I=#REF!,'Data tổng'!$B:$B&lt;&gt;$B409),""ok""))"),"ok")</f>
        <v>ok</v>
      </c>
      <c r="M2078" s="16" t="s">
        <v>40</v>
      </c>
      <c r="N2078" s="16" t="s">
        <v>41</v>
      </c>
      <c r="O2078" s="16"/>
      <c r="P2078" s="16"/>
      <c r="Q2078" s="16"/>
      <c r="R2078" s="16"/>
      <c r="T2078" s="16"/>
      <c r="U2078" s="21"/>
      <c r="V2078" s="23"/>
      <c r="W2078" s="24"/>
      <c r="X2078" s="25"/>
      <c r="Y2078" s="26"/>
      <c r="Z2078" s="26"/>
      <c r="AA2078" s="26"/>
      <c r="AB2078" s="27"/>
      <c r="AC2078" s="27"/>
      <c r="AD2078" s="28"/>
      <c r="AE2078" s="29"/>
      <c r="AF2078" s="29"/>
      <c r="AG2078" s="29"/>
    </row>
    <row r="2079" spans="1:33" ht="176" hidden="1">
      <c r="A2079" s="19">
        <v>44671</v>
      </c>
      <c r="B2079" s="16" t="s">
        <v>6255</v>
      </c>
      <c r="C2079" s="16" t="s">
        <v>78</v>
      </c>
      <c r="D2079" s="16" t="s">
        <v>79</v>
      </c>
      <c r="E2079" s="16" t="s">
        <v>48</v>
      </c>
      <c r="F2079" s="17" t="str">
        <f t="shared" si="67"/>
        <v>Fail Phỏng vấn</v>
      </c>
      <c r="G2079" s="45" t="s">
        <v>8150</v>
      </c>
      <c r="I2079" s="45"/>
      <c r="J2079" s="306"/>
      <c r="K2079" s="140" t="s">
        <v>8151</v>
      </c>
      <c r="L2079" s="21" t="str">
        <f ca="1">IFERROR(__xludf.DUMMYFUNCTION("if(or(countifs($H$3:H410,K410)&gt;1, countifs($I$3:I410,I410)&gt;1),""Trùng"",if(or(COUNTIFS('Data tổng'!$I:$I,$I410)&gt;1,COUNTIFS('Data tổng'!$H:$H,$K410)&gt;1),""Trùng ""&amp;FILTER('Data tổng'!$B:$B,'Data tổng'!$I:$I=$I410,'Data tổng'!$B:$B&lt;&gt;$B410),""ok""))"),"ok")</f>
        <v>ok</v>
      </c>
      <c r="M2079" s="16" t="s">
        <v>112</v>
      </c>
      <c r="N2079" s="16" t="s">
        <v>8152</v>
      </c>
      <c r="O2079" s="16"/>
      <c r="P2079" s="16"/>
      <c r="Q2079" s="16"/>
      <c r="R2079" s="16"/>
      <c r="T2079" s="16"/>
      <c r="U2079" s="21" t="s">
        <v>8153</v>
      </c>
      <c r="V2079" s="23"/>
      <c r="W2079" s="24" t="s">
        <v>57</v>
      </c>
      <c r="X2079" s="25">
        <v>44677</v>
      </c>
      <c r="Y2079" s="33">
        <v>0.41666666666666669</v>
      </c>
      <c r="Z2079" s="26" t="s">
        <v>194</v>
      </c>
      <c r="AA2079" s="26" t="s">
        <v>47</v>
      </c>
      <c r="AB2079" s="27"/>
      <c r="AC2079" s="27"/>
      <c r="AD2079" s="28"/>
      <c r="AE2079" s="29"/>
      <c r="AF2079" s="29"/>
      <c r="AG2079" s="29"/>
    </row>
    <row r="2080" spans="1:33" ht="88.5" hidden="1">
      <c r="A2080" s="19">
        <v>44671</v>
      </c>
      <c r="B2080" s="16" t="s">
        <v>6255</v>
      </c>
      <c r="C2080" s="16" t="s">
        <v>155</v>
      </c>
      <c r="D2080" s="16" t="s">
        <v>79</v>
      </c>
      <c r="E2080" s="16" t="s">
        <v>48</v>
      </c>
      <c r="F2080" s="17" t="str">
        <f t="shared" si="67"/>
        <v>Fail CV</v>
      </c>
      <c r="G2080" s="45" t="s">
        <v>8154</v>
      </c>
      <c r="H2080" s="126" t="s">
        <v>8155</v>
      </c>
      <c r="I2080" s="45" t="s">
        <v>8156</v>
      </c>
      <c r="J2080" s="306"/>
      <c r="K2080" s="45"/>
      <c r="L2080" s="21" t="str">
        <f ca="1">IFERROR(__xludf.DUMMYFUNCTION("if(or(countifs($H$3:H411,H411)&gt;1, countifs($I$3:I411,I411)&gt;1),""Trùng"",if(or(COUNTIFS('Data tổng'!$I:$I,$I411)&gt;1,COUNTIFS('Data tổng'!$H:$H,$H411)&gt;1),""Trùng ""&amp;FILTER('Data tổng'!$B:$B,'Data tổng'!$I:$I=$I411,'Data tổng'!$B:$B&lt;&gt;$B411),""ok""))"),"ok")</f>
        <v>ok</v>
      </c>
      <c r="M2080" s="16" t="s">
        <v>83</v>
      </c>
      <c r="N2080" s="16" t="s">
        <v>84</v>
      </c>
      <c r="O2080" s="16"/>
      <c r="P2080" s="16"/>
      <c r="Q2080" s="16"/>
      <c r="R2080" s="16"/>
      <c r="T2080" s="16"/>
      <c r="U2080" s="21" t="s">
        <v>8157</v>
      </c>
      <c r="V2080" s="23"/>
      <c r="W2080" s="24" t="s">
        <v>47</v>
      </c>
      <c r="X2080" s="25"/>
      <c r="Y2080" s="26"/>
      <c r="Z2080" s="26"/>
      <c r="AA2080" s="26"/>
      <c r="AB2080" s="27"/>
      <c r="AC2080" s="27"/>
      <c r="AD2080" s="28"/>
      <c r="AE2080" s="29"/>
      <c r="AF2080" s="29"/>
      <c r="AG2080" s="29"/>
    </row>
    <row r="2081" spans="1:33" hidden="1">
      <c r="A2081" s="19">
        <v>44671</v>
      </c>
      <c r="B2081" s="16" t="s">
        <v>6255</v>
      </c>
      <c r="C2081" s="16" t="s">
        <v>155</v>
      </c>
      <c r="D2081" s="16" t="s">
        <v>79</v>
      </c>
      <c r="E2081" s="16" t="s">
        <v>48</v>
      </c>
      <c r="F2081" s="17" t="str">
        <f t="shared" si="67"/>
        <v>Fail CV</v>
      </c>
      <c r="G2081" s="45" t="s">
        <v>8158</v>
      </c>
      <c r="H2081" s="18">
        <v>359196136</v>
      </c>
      <c r="I2081" s="45" t="s">
        <v>8159</v>
      </c>
      <c r="J2081" s="306"/>
      <c r="K2081" s="363" t="s">
        <v>8160</v>
      </c>
      <c r="L2081" s="21" t="str">
        <f ca="1">IFERROR(__xludf.DUMMYFUNCTION("if(or(countifs($H$3:H412,H412)&gt;1, countifs($I$3:I412,I412)&gt;1),""Trùng"",if(or(COUNTIFS('Data tổng'!$I:$I,$I412)&gt;1,COUNTIFS('Data tổng'!$H:$H,$H412)&gt;1),""Trùng ""&amp;FILTER('Data tổng'!$B:$B,'Data tổng'!$I:$I=$I412,'Data tổng'!$B:$B&lt;&gt;$B412),""ok""))"),"ok")</f>
        <v>ok</v>
      </c>
      <c r="M2081" s="16" t="s">
        <v>801</v>
      </c>
      <c r="N2081" s="16" t="s">
        <v>2507</v>
      </c>
      <c r="O2081" s="16"/>
      <c r="P2081" s="16"/>
      <c r="Q2081" s="16"/>
      <c r="R2081" s="16"/>
      <c r="T2081" s="16"/>
      <c r="U2081" s="21"/>
      <c r="V2081" s="23"/>
      <c r="W2081" s="24" t="s">
        <v>47</v>
      </c>
      <c r="X2081" s="25"/>
      <c r="Y2081" s="26"/>
      <c r="Z2081" s="26"/>
      <c r="AA2081" s="26"/>
      <c r="AB2081" s="27"/>
      <c r="AC2081" s="27"/>
      <c r="AD2081" s="28"/>
      <c r="AE2081" s="29"/>
      <c r="AF2081" s="29"/>
      <c r="AG2081" s="29"/>
    </row>
    <row r="2082" spans="1:33" ht="38.5" hidden="1">
      <c r="A2082" s="19">
        <v>44671</v>
      </c>
      <c r="B2082" s="16" t="s">
        <v>6255</v>
      </c>
      <c r="C2082" s="16" t="s">
        <v>155</v>
      </c>
      <c r="D2082" s="16" t="s">
        <v>1455</v>
      </c>
      <c r="E2082" s="16" t="s">
        <v>48</v>
      </c>
      <c r="F2082" s="17" t="str">
        <f t="shared" si="67"/>
        <v>Fail Phỏng vấn</v>
      </c>
      <c r="G2082" s="45" t="s">
        <v>8161</v>
      </c>
      <c r="H2082" s="18">
        <v>388290202</v>
      </c>
      <c r="I2082" s="45" t="s">
        <v>8162</v>
      </c>
      <c r="J2082" s="306"/>
      <c r="K2082" s="140" t="s">
        <v>8163</v>
      </c>
      <c r="L2082" s="21" t="str">
        <f ca="1">IFERROR(__xludf.DUMMYFUNCTION("if(or(countifs($H$3:H413,H413)&gt;1, countifs($I$3:I413,I413)&gt;1),""Trùng"",if(or(COUNTIFS('Data tổng'!$I:$I,$I413)&gt;1,COUNTIFS('Data tổng'!$H:$H,$H413)&gt;1),""Trùng ""&amp;FILTER('Data tổng'!$B:$B,'Data tổng'!$I:$I=$I413,'Data tổng'!$B:$B&lt;&gt;$B413),""ok""))"),"ok")</f>
        <v>ok</v>
      </c>
      <c r="M2082" s="16" t="s">
        <v>112</v>
      </c>
      <c r="N2082" s="16" t="s">
        <v>8101</v>
      </c>
      <c r="O2082" s="16"/>
      <c r="P2082" s="16"/>
      <c r="Q2082" s="16"/>
      <c r="R2082" s="16"/>
      <c r="T2082" s="16"/>
      <c r="U2082" s="21"/>
      <c r="V2082" s="23"/>
      <c r="W2082" s="24" t="s">
        <v>57</v>
      </c>
      <c r="X2082" s="25">
        <v>44673</v>
      </c>
      <c r="Y2082" s="33">
        <v>0.625</v>
      </c>
      <c r="Z2082" s="26" t="s">
        <v>2883</v>
      </c>
      <c r="AA2082" s="26" t="s">
        <v>47</v>
      </c>
      <c r="AB2082" s="27"/>
      <c r="AC2082" s="27"/>
      <c r="AD2082" s="28"/>
      <c r="AE2082" s="29"/>
      <c r="AF2082" s="29"/>
      <c r="AG2082" s="29"/>
    </row>
    <row r="2083" spans="1:33" ht="63.5" hidden="1">
      <c r="A2083" s="354">
        <v>44671</v>
      </c>
      <c r="B2083" s="58" t="s">
        <v>6255</v>
      </c>
      <c r="C2083" s="58" t="s">
        <v>163</v>
      </c>
      <c r="D2083" s="58" t="s">
        <v>1455</v>
      </c>
      <c r="E2083" s="58" t="s">
        <v>48</v>
      </c>
      <c r="F2083" s="38" t="str">
        <f t="shared" si="67"/>
        <v>Đồng ý offer</v>
      </c>
      <c r="G2083" s="58" t="s">
        <v>8164</v>
      </c>
      <c r="H2083" s="364">
        <v>377658292</v>
      </c>
      <c r="I2083" s="58" t="s">
        <v>8165</v>
      </c>
      <c r="J2083" s="351"/>
      <c r="K2083" s="352" t="s">
        <v>8166</v>
      </c>
      <c r="L2083" s="38" t="str">
        <f ca="1">IFERROR(__xludf.DUMMYFUNCTION("if(or(countifs($H$3:H414,H414)&gt;1, countifs($I$3:I414,I414)&gt;1),""Trùng"",if(or(COUNTIFS('Data tổng'!$I:$I,$I414)&gt;1,COUNTIFS('Data tổng'!$H:$H,$H414)&gt;1),""Trùng ""&amp;FILTER('Data tổng'!$B:$B,'Data tổng'!$I:$I=$I414,'Data tổng'!$B:$B&lt;&gt;$B414),""ok""))"),"ok")</f>
        <v>ok</v>
      </c>
      <c r="M2083" s="58" t="s">
        <v>112</v>
      </c>
      <c r="N2083" s="58" t="s">
        <v>8167</v>
      </c>
      <c r="O2083" s="58"/>
      <c r="P2083" s="58"/>
      <c r="Q2083" s="58"/>
      <c r="R2083" s="58"/>
      <c r="S2083" s="58"/>
      <c r="T2083" s="58"/>
      <c r="U2083" s="38" t="s">
        <v>8168</v>
      </c>
      <c r="V2083" s="353"/>
      <c r="W2083" s="58" t="s">
        <v>57</v>
      </c>
      <c r="X2083" s="354">
        <v>44677</v>
      </c>
      <c r="Y2083" s="355">
        <v>0.45833333333333331</v>
      </c>
      <c r="Z2083" s="58" t="s">
        <v>194</v>
      </c>
      <c r="AA2083" s="58" t="s">
        <v>57</v>
      </c>
      <c r="AB2083" s="356">
        <v>44678</v>
      </c>
      <c r="AC2083" s="58" t="s">
        <v>65</v>
      </c>
      <c r="AD2083" s="354"/>
      <c r="AE2083" s="58"/>
      <c r="AF2083" s="58"/>
      <c r="AG2083" s="58"/>
    </row>
    <row r="2084" spans="1:33" ht="38.5" hidden="1">
      <c r="A2084" s="19">
        <v>44676</v>
      </c>
      <c r="B2084" s="16" t="s">
        <v>6255</v>
      </c>
      <c r="C2084" s="16" t="s">
        <v>155</v>
      </c>
      <c r="D2084" s="16" t="s">
        <v>79</v>
      </c>
      <c r="E2084" s="16" t="s">
        <v>48</v>
      </c>
      <c r="F2084" s="17" t="str">
        <f t="shared" si="67"/>
        <v>Pass Phỏng vấn</v>
      </c>
      <c r="G2084" s="45" t="s">
        <v>8169</v>
      </c>
      <c r="H2084" s="86">
        <v>868299853</v>
      </c>
      <c r="I2084" s="45" t="s">
        <v>8170</v>
      </c>
      <c r="J2084" s="306"/>
      <c r="K2084" s="140" t="s">
        <v>8171</v>
      </c>
      <c r="L2084" s="21" t="str">
        <f ca="1">IFERROR(__xludf.DUMMYFUNCTION("if(or(countifs($H$3:H415,H415)&gt;1, countifs($I$3:I415,I415)&gt;1),""Trùng"",if(or(COUNTIFS('Data tổng'!$I:$I,$I415)&gt;1,COUNTIFS('Data tổng'!$H:$H,$H415)&gt;1),""Trùng ""&amp;FILTER('Data tổng'!$B:$B,'Data tổng'!$I:$I=$I415,'Data tổng'!$B:$B&lt;&gt;$B415),""ok""))"),"ok")</f>
        <v>ok</v>
      </c>
      <c r="M2084" s="16" t="s">
        <v>40</v>
      </c>
      <c r="N2084" s="16"/>
      <c r="O2084" s="16"/>
      <c r="P2084" s="16"/>
      <c r="Q2084" s="16"/>
      <c r="R2084" s="16"/>
      <c r="T2084" s="16"/>
      <c r="U2084" s="21"/>
      <c r="V2084" s="23"/>
      <c r="W2084" s="24" t="s">
        <v>57</v>
      </c>
      <c r="X2084" s="25">
        <v>44678</v>
      </c>
      <c r="Y2084" s="33">
        <v>0.625</v>
      </c>
      <c r="Z2084" s="26" t="s">
        <v>1174</v>
      </c>
      <c r="AA2084" s="26" t="s">
        <v>57</v>
      </c>
      <c r="AB2084" s="27"/>
      <c r="AC2084" s="27"/>
      <c r="AD2084" s="28"/>
      <c r="AE2084" s="29"/>
      <c r="AF2084" s="29"/>
      <c r="AG2084" s="29"/>
    </row>
    <row r="2085" spans="1:33" ht="26" hidden="1">
      <c r="A2085" s="19">
        <v>44676</v>
      </c>
      <c r="B2085" s="16" t="s">
        <v>6255</v>
      </c>
      <c r="C2085" s="58" t="s">
        <v>145</v>
      </c>
      <c r="D2085" s="16" t="s">
        <v>79</v>
      </c>
      <c r="E2085" s="16" t="s">
        <v>48</v>
      </c>
      <c r="F2085" s="17" t="str">
        <f t="shared" si="67"/>
        <v>Có lịch PV</v>
      </c>
      <c r="G2085" s="45" t="s">
        <v>8172</v>
      </c>
      <c r="H2085" s="18">
        <v>981449295</v>
      </c>
      <c r="I2085" s="45" t="s">
        <v>8173</v>
      </c>
      <c r="J2085" s="306"/>
      <c r="K2085" s="140" t="s">
        <v>8174</v>
      </c>
      <c r="L2085" s="21" t="str">
        <f ca="1">IFERROR(__xludf.DUMMYFUNCTION("if(or(countifs($H$3:H416,H416)&gt;1, countifs($I$3:I416,I416)&gt;1),""Trùng"",if(or(COUNTIFS('Data tổng'!$I:$I,$I416)&gt;1,COUNTIFS('Data tổng'!$H:$H,$H416)&gt;1),""Trùng ""&amp;FILTER('Data tổng'!$B:$B,'Data tổng'!$I:$I=$I416,'Data tổng'!$B:$B&lt;&gt;$B416),""ok""))"),"ok")</f>
        <v>ok</v>
      </c>
      <c r="M2085" s="16" t="s">
        <v>83</v>
      </c>
      <c r="N2085" s="16" t="s">
        <v>243</v>
      </c>
      <c r="O2085" s="16"/>
      <c r="P2085" s="16"/>
      <c r="Q2085" s="16"/>
      <c r="R2085" s="16"/>
      <c r="T2085" s="16"/>
      <c r="U2085" s="21" t="s">
        <v>8175</v>
      </c>
      <c r="V2085" s="23"/>
      <c r="W2085" s="24" t="s">
        <v>57</v>
      </c>
      <c r="X2085" s="25">
        <v>44679</v>
      </c>
      <c r="Y2085" s="33">
        <v>0.72916666666666663</v>
      </c>
      <c r="Z2085" s="26" t="s">
        <v>682</v>
      </c>
      <c r="AA2085" s="26"/>
      <c r="AB2085" s="27"/>
      <c r="AC2085" s="27"/>
      <c r="AD2085" s="28"/>
      <c r="AE2085" s="29"/>
      <c r="AF2085" s="29"/>
      <c r="AG2085" s="29"/>
    </row>
    <row r="2086" spans="1:33" ht="26" hidden="1">
      <c r="A2086" s="19">
        <v>44677</v>
      </c>
      <c r="B2086" s="16" t="s">
        <v>6255</v>
      </c>
      <c r="C2086" s="16" t="s">
        <v>155</v>
      </c>
      <c r="D2086" s="16" t="s">
        <v>79</v>
      </c>
      <c r="E2086" s="16" t="s">
        <v>48</v>
      </c>
      <c r="F2086" s="17" t="str">
        <f t="shared" si="67"/>
        <v>Đã nhận được CV</v>
      </c>
      <c r="G2086" s="45" t="s">
        <v>8176</v>
      </c>
      <c r="H2086" s="18">
        <v>862903019</v>
      </c>
      <c r="I2086" s="45" t="s">
        <v>8177</v>
      </c>
      <c r="J2086" s="306"/>
      <c r="K2086" s="140" t="s">
        <v>8178</v>
      </c>
      <c r="L2086" s="21" t="str">
        <f ca="1">IFERROR(__xludf.DUMMYFUNCTION("if(or(countifs($H$3:H417,H417)&gt;1, countifs($I$3:I417,I417)&gt;1),""Trùng"",if(or(COUNTIFS('Data tổng'!$I:$I,$I417)&gt;1,COUNTIFS('Data tổng'!$H:$H,$H417)&gt;1),""Trùng ""&amp;FILTER('Data tổng'!$B:$B,'Data tổng'!$I:$I=$I417,'Data tổng'!$B:$B&lt;&gt;$B417),""ok""))"),"ok")</f>
        <v>ok</v>
      </c>
      <c r="M2086" s="16" t="s">
        <v>112</v>
      </c>
      <c r="N2086" s="16" t="s">
        <v>7696</v>
      </c>
      <c r="O2086" s="16"/>
      <c r="P2086" s="16"/>
      <c r="Q2086" s="16"/>
      <c r="R2086" s="16"/>
      <c r="T2086" s="16"/>
      <c r="U2086" s="21"/>
      <c r="V2086" s="23"/>
      <c r="W2086" s="24"/>
      <c r="X2086" s="25"/>
      <c r="Y2086" s="26"/>
      <c r="Z2086" s="26"/>
      <c r="AA2086" s="26"/>
      <c r="AB2086" s="27"/>
      <c r="AC2086" s="27"/>
      <c r="AD2086" s="28"/>
      <c r="AE2086" s="29"/>
      <c r="AF2086" s="29"/>
      <c r="AG2086" s="29"/>
    </row>
    <row r="2087" spans="1:33" ht="26" hidden="1">
      <c r="A2087" s="19">
        <v>44677</v>
      </c>
      <c r="B2087" s="16" t="s">
        <v>6255</v>
      </c>
      <c r="C2087" s="16" t="s">
        <v>155</v>
      </c>
      <c r="D2087" s="16" t="s">
        <v>79</v>
      </c>
      <c r="E2087" s="16" t="s">
        <v>48</v>
      </c>
      <c r="F2087" s="17" t="str">
        <f t="shared" si="67"/>
        <v>Đã nhận được CV</v>
      </c>
      <c r="G2087" s="45" t="s">
        <v>8179</v>
      </c>
      <c r="H2087" s="18">
        <v>964132497</v>
      </c>
      <c r="I2087" s="45" t="s">
        <v>8180</v>
      </c>
      <c r="J2087" s="306"/>
      <c r="K2087" s="105" t="s">
        <v>8181</v>
      </c>
      <c r="L2087" s="21" t="str">
        <f ca="1">IFERROR(__xludf.DUMMYFUNCTION("if(or(countifs($H$3:H418,H418)&gt;1, countifs($I$3:I418,I418)&gt;1),""Trùng"",if(or(COUNTIFS('Data tổng'!$I:$I,$I418)&gt;1,COUNTIFS('Data tổng'!$H:$H,$H418)&gt;1),""Trùng ""&amp;FILTER('Data tổng'!$B:$B,'Data tổng'!$I:$I=$I418,'Data tổng'!$B:$B&lt;&gt;$B418),""ok""))"),"ok")</f>
        <v>ok</v>
      </c>
      <c r="M2087" s="16" t="s">
        <v>40</v>
      </c>
      <c r="N2087" s="16" t="s">
        <v>243</v>
      </c>
      <c r="O2087" s="16"/>
      <c r="P2087" s="16"/>
      <c r="Q2087" s="16"/>
      <c r="R2087" s="16"/>
      <c r="T2087" s="16"/>
      <c r="U2087" s="21"/>
      <c r="V2087" s="23"/>
      <c r="W2087" s="24"/>
      <c r="X2087" s="25"/>
      <c r="Y2087" s="26"/>
      <c r="Z2087" s="26"/>
      <c r="AA2087" s="26"/>
      <c r="AB2087" s="27"/>
      <c r="AC2087" s="27"/>
      <c r="AD2087" s="28"/>
      <c r="AE2087" s="29"/>
      <c r="AF2087" s="29"/>
      <c r="AG2087" s="29"/>
    </row>
    <row r="2088" spans="1:33" ht="26" hidden="1">
      <c r="A2088" s="19">
        <v>44677</v>
      </c>
      <c r="B2088" s="16" t="s">
        <v>6255</v>
      </c>
      <c r="C2088" s="16" t="s">
        <v>155</v>
      </c>
      <c r="D2088" s="16" t="s">
        <v>1455</v>
      </c>
      <c r="E2088" s="16" t="s">
        <v>48</v>
      </c>
      <c r="F2088" s="17" t="str">
        <f t="shared" si="67"/>
        <v>Đã nhận được CV</v>
      </c>
      <c r="G2088" s="45" t="s">
        <v>8182</v>
      </c>
      <c r="H2088" s="18">
        <v>362031414</v>
      </c>
      <c r="I2088" s="45" t="s">
        <v>8183</v>
      </c>
      <c r="J2088" s="306"/>
      <c r="K2088" s="140" t="s">
        <v>8184</v>
      </c>
      <c r="L2088" s="21" t="str">
        <f ca="1">IFERROR(__xludf.DUMMYFUNCTION("if(or(countifs($H$3:H419,H419)&gt;1, countifs($I$3:I419,I419)&gt;1),""Trùng"",if(or(COUNTIFS('Data tổng'!$I:$I,$I419)&gt;1,COUNTIFS('Data tổng'!$H:$H,$H419)&gt;1),""Trùng ""&amp;FILTER('Data tổng'!$B:$B,'Data tổng'!$I:$I=$I419,'Data tổng'!$B:$B&lt;&gt;$B419),""ok""))"),"ok")</f>
        <v>ok</v>
      </c>
      <c r="M2088" s="16" t="s">
        <v>149</v>
      </c>
      <c r="N2088" s="16" t="s">
        <v>150</v>
      </c>
      <c r="O2088" s="16"/>
      <c r="P2088" s="16"/>
      <c r="Q2088" s="16"/>
      <c r="R2088" s="16"/>
      <c r="T2088" s="16"/>
      <c r="U2088" s="21"/>
      <c r="V2088" s="23"/>
      <c r="W2088" s="24"/>
      <c r="X2088" s="25"/>
      <c r="Y2088" s="26"/>
      <c r="Z2088" s="26"/>
      <c r="AA2088" s="26"/>
      <c r="AB2088" s="27"/>
      <c r="AC2088" s="27"/>
      <c r="AD2088" s="28"/>
      <c r="AE2088" s="29"/>
      <c r="AF2088" s="29"/>
      <c r="AG2088" s="29"/>
    </row>
    <row r="2089" spans="1:33" ht="26" hidden="1">
      <c r="A2089" s="19">
        <v>44677</v>
      </c>
      <c r="B2089" s="16" t="s">
        <v>6255</v>
      </c>
      <c r="C2089" s="16" t="s">
        <v>155</v>
      </c>
      <c r="D2089" s="16" t="s">
        <v>1455</v>
      </c>
      <c r="E2089" s="16" t="s">
        <v>48</v>
      </c>
      <c r="F2089" s="17" t="str">
        <f t="shared" si="67"/>
        <v>Đã nhận được CV</v>
      </c>
      <c r="G2089" s="45" t="s">
        <v>8185</v>
      </c>
      <c r="H2089" s="18">
        <v>816841361</v>
      </c>
      <c r="I2089" s="45" t="s">
        <v>8186</v>
      </c>
      <c r="J2089" s="306"/>
      <c r="K2089" s="140" t="s">
        <v>8187</v>
      </c>
      <c r="L2089" s="21" t="str">
        <f ca="1">IFERROR(__xludf.DUMMYFUNCTION("if(or(countifs($H$3:H420,H420)&gt;1, countifs($I$3:I420,I420)&gt;1),""Trùng"",if(or(COUNTIFS('Data tổng'!$I:$I,$I420)&gt;1,COUNTIFS('Data tổng'!$H:$H,$H420)&gt;1),""Trùng ""&amp;FILTER('Data tổng'!$B:$B,'Data tổng'!$I:$I=$I420,'Data tổng'!$B:$B&lt;&gt;$B420),""ok""))"),"ok")</f>
        <v>ok</v>
      </c>
      <c r="M2089" s="16" t="s">
        <v>149</v>
      </c>
      <c r="N2089" s="16" t="s">
        <v>150</v>
      </c>
      <c r="O2089" s="16"/>
      <c r="P2089" s="16"/>
      <c r="Q2089" s="16"/>
      <c r="R2089" s="16"/>
      <c r="T2089" s="16"/>
      <c r="U2089" s="21"/>
      <c r="V2089" s="23"/>
      <c r="W2089" s="24"/>
      <c r="X2089" s="25"/>
      <c r="Y2089" s="26"/>
      <c r="Z2089" s="26"/>
      <c r="AA2089" s="26"/>
      <c r="AB2089" s="27"/>
      <c r="AC2089" s="27"/>
      <c r="AD2089" s="28"/>
      <c r="AE2089" s="29"/>
      <c r="AF2089" s="29"/>
      <c r="AG2089" s="29"/>
    </row>
    <row r="2090" spans="1:33" ht="26" hidden="1">
      <c r="A2090" s="19">
        <v>44677</v>
      </c>
      <c r="B2090" s="16" t="s">
        <v>6255</v>
      </c>
      <c r="C2090" s="58" t="s">
        <v>145</v>
      </c>
      <c r="D2090" s="16" t="s">
        <v>417</v>
      </c>
      <c r="E2090" s="16" t="s">
        <v>48</v>
      </c>
      <c r="F2090" s="17" t="str">
        <f t="shared" si="67"/>
        <v>Đã nhận được CV</v>
      </c>
      <c r="G2090" s="45" t="s">
        <v>8188</v>
      </c>
      <c r="H2090" s="18">
        <v>822444457</v>
      </c>
      <c r="I2090" s="45" t="s">
        <v>8189</v>
      </c>
      <c r="J2090" s="306"/>
      <c r="K2090" s="140" t="s">
        <v>8190</v>
      </c>
      <c r="L2090" s="21" t="str">
        <f ca="1">IFERROR(__xludf.DUMMYFUNCTION("if(or(countifs($H$3:H421,H421)&gt;1, countifs($I$3:I421,I421)&gt;1),""Trùng"",if(or(COUNTIFS('Data tổng'!$I:$I,$I421)&gt;1,COUNTIFS('Data tổng'!$H:$H,$H421)&gt;1),""Trùng ""&amp;FILTER('Data tổng'!$B:$B,'Data tổng'!$I:$I=$I421,'Data tổng'!$B:$B&lt;&gt;$B421),""ok""))"),"ok")</f>
        <v>ok</v>
      </c>
      <c r="M2090" s="16" t="s">
        <v>83</v>
      </c>
      <c r="N2090" s="16" t="s">
        <v>243</v>
      </c>
      <c r="O2090" s="16"/>
      <c r="P2090" s="16"/>
      <c r="Q2090" s="16"/>
      <c r="R2090" s="16"/>
      <c r="T2090" s="16"/>
      <c r="U2090" s="21"/>
      <c r="V2090" s="23"/>
      <c r="W2090" s="24"/>
      <c r="X2090" s="25"/>
      <c r="Y2090" s="26"/>
      <c r="Z2090" s="26"/>
      <c r="AA2090" s="26"/>
      <c r="AB2090" s="27"/>
      <c r="AC2090" s="27"/>
      <c r="AD2090" s="28"/>
      <c r="AE2090" s="29"/>
      <c r="AF2090" s="29"/>
      <c r="AG2090" s="29"/>
    </row>
    <row r="2091" spans="1:33" ht="26" hidden="1">
      <c r="A2091" s="19">
        <v>44677</v>
      </c>
      <c r="B2091" s="16" t="s">
        <v>6255</v>
      </c>
      <c r="C2091" s="58" t="s">
        <v>145</v>
      </c>
      <c r="D2091" s="16" t="s">
        <v>417</v>
      </c>
      <c r="E2091" s="16" t="s">
        <v>48</v>
      </c>
      <c r="F2091" s="17" t="str">
        <f t="shared" si="67"/>
        <v>Đã nhận được CV</v>
      </c>
      <c r="G2091" s="45" t="s">
        <v>511</v>
      </c>
      <c r="H2091" s="18">
        <v>867631232</v>
      </c>
      <c r="I2091" s="45" t="s">
        <v>8191</v>
      </c>
      <c r="J2091" s="306"/>
      <c r="K2091" s="140" t="s">
        <v>8192</v>
      </c>
      <c r="L2091" s="21" t="str">
        <f ca="1">IFERROR(__xludf.DUMMYFUNCTION("if(or(countifs($H$3:H422,H422)&gt;1, countifs($I$3:I422,I422)&gt;1),""Trùng"",if(or(COUNTIFS('Data tổng'!$I:$I,$I422)&gt;1,COUNTIFS('Data tổng'!$H:$H,$H422)&gt;1),""Trùng ""&amp;FILTER('Data tổng'!$B:$B,'Data tổng'!$I:$I=$I422,'Data tổng'!$B:$B&lt;&gt;$B422),""ok""))"),"ok")</f>
        <v>ok</v>
      </c>
      <c r="M2091" s="16" t="s">
        <v>83</v>
      </c>
      <c r="N2091" s="16" t="s">
        <v>243</v>
      </c>
      <c r="O2091" s="16"/>
      <c r="P2091" s="16"/>
      <c r="Q2091" s="16"/>
      <c r="R2091" s="16"/>
      <c r="T2091" s="16"/>
      <c r="U2091" s="21"/>
      <c r="V2091" s="23"/>
      <c r="W2091" s="24"/>
      <c r="X2091" s="25"/>
      <c r="Y2091" s="26"/>
      <c r="Z2091" s="26"/>
      <c r="AA2091" s="26"/>
      <c r="AB2091" s="27"/>
      <c r="AC2091" s="27"/>
      <c r="AD2091" s="28"/>
      <c r="AE2091" s="29"/>
      <c r="AF2091" s="29"/>
      <c r="AG2091" s="29"/>
    </row>
    <row r="2092" spans="1:33" ht="26" hidden="1">
      <c r="A2092" s="19">
        <v>44678</v>
      </c>
      <c r="B2092" s="16" t="s">
        <v>6255</v>
      </c>
      <c r="C2092" s="16" t="s">
        <v>155</v>
      </c>
      <c r="D2092" s="16" t="s">
        <v>417</v>
      </c>
      <c r="E2092" s="16" t="s">
        <v>48</v>
      </c>
      <c r="F2092" s="17" t="str">
        <f t="shared" si="67"/>
        <v>Đã nhận được CV</v>
      </c>
      <c r="G2092" s="45" t="s">
        <v>8193</v>
      </c>
      <c r="H2092" s="18">
        <v>395110186</v>
      </c>
      <c r="I2092" s="45" t="s">
        <v>8194</v>
      </c>
      <c r="J2092" s="365">
        <v>35447</v>
      </c>
      <c r="K2092" s="45"/>
      <c r="L2092" s="21" t="str">
        <f ca="1">IFERROR(__xludf.DUMMYFUNCTION("if(or(countifs($H$3:H423,H423)&gt;1, countifs($I$3:I423,I423)&gt;1),""Trùng"",if(or(COUNTIFS('Data tổng'!$I:$I,$I423)&gt;1,COUNTIFS('Data tổng'!$H:$H,$H423)&gt;1),""Trùng ""&amp;FILTER('Data tổng'!$B:$B,'Data tổng'!$I:$I=$I423,'Data tổng'!$B:$B&lt;&gt;$B423),""ok""))"),"ok")</f>
        <v>ok</v>
      </c>
      <c r="M2092" s="16" t="s">
        <v>801</v>
      </c>
      <c r="N2092" s="16"/>
      <c r="O2092" s="16"/>
      <c r="P2092" s="16"/>
      <c r="Q2092" s="16"/>
      <c r="R2092" s="16"/>
      <c r="T2092" s="16"/>
      <c r="U2092" s="21"/>
      <c r="V2092" s="23"/>
      <c r="W2092" s="24"/>
      <c r="X2092" s="25"/>
      <c r="Y2092" s="26"/>
      <c r="Z2092" s="26"/>
      <c r="AA2092" s="26"/>
      <c r="AB2092" s="27"/>
      <c r="AC2092" s="27"/>
      <c r="AD2092" s="28"/>
      <c r="AE2092" s="29"/>
      <c r="AF2092" s="29"/>
      <c r="AG2092" s="29"/>
    </row>
    <row r="2093" spans="1:33" ht="26" hidden="1">
      <c r="A2093" s="19">
        <v>44678</v>
      </c>
      <c r="B2093" s="16" t="s">
        <v>6255</v>
      </c>
      <c r="C2093" s="16" t="s">
        <v>155</v>
      </c>
      <c r="D2093" s="16" t="s">
        <v>417</v>
      </c>
      <c r="E2093" s="16" t="s">
        <v>48</v>
      </c>
      <c r="F2093" s="17" t="str">
        <f t="shared" si="67"/>
        <v>Đã nhận được CV</v>
      </c>
      <c r="G2093" s="45" t="s">
        <v>8195</v>
      </c>
      <c r="H2093" s="18">
        <v>976556757</v>
      </c>
      <c r="I2093" s="45" t="s">
        <v>3161</v>
      </c>
      <c r="J2093" s="306"/>
      <c r="K2093" s="45"/>
      <c r="L2093" s="21" t="str">
        <f ca="1">IFERROR(__xludf.DUMMYFUNCTION("if(or(countifs($H$3:H424,H424)&gt;1, countifs($I$3:I424,I424)&gt;1),""Trùng"",if(or(COUNTIFS('Data tổng'!$I:$I,$I424)&gt;1,COUNTIFS('Data tổng'!$H:$H,$H424)&gt;1),""Trùng ""&amp;FILTER('Data tổng'!$B:$B,'Data tổng'!$I:$I=$I424,'Data tổng'!$B:$B&lt;&gt;$B424),""ok""))"),"ok")</f>
        <v>ok</v>
      </c>
      <c r="M2093" s="16" t="s">
        <v>801</v>
      </c>
      <c r="N2093" s="16"/>
      <c r="O2093" s="16" t="s">
        <v>53</v>
      </c>
      <c r="P2093" s="16"/>
      <c r="Q2093" s="16"/>
      <c r="R2093" s="16"/>
      <c r="T2093" s="16"/>
      <c r="U2093" s="21"/>
      <c r="V2093" s="23"/>
      <c r="W2093" s="24"/>
      <c r="X2093" s="25"/>
      <c r="Y2093" s="26"/>
      <c r="Z2093" s="26"/>
      <c r="AA2093" s="26"/>
      <c r="AB2093" s="27"/>
      <c r="AC2093" s="27"/>
      <c r="AD2093" s="28"/>
      <c r="AE2093" s="29"/>
      <c r="AF2093" s="29"/>
      <c r="AG2093" s="29"/>
    </row>
    <row r="2094" spans="1:33" ht="26" hidden="1">
      <c r="A2094" s="19">
        <v>44678</v>
      </c>
      <c r="B2094" s="16" t="s">
        <v>6255</v>
      </c>
      <c r="C2094" s="16" t="s">
        <v>155</v>
      </c>
      <c r="D2094" s="16" t="s">
        <v>417</v>
      </c>
      <c r="E2094" s="16" t="s">
        <v>48</v>
      </c>
      <c r="F2094" s="17" t="str">
        <f t="shared" si="67"/>
        <v>Đã nhận được CV</v>
      </c>
      <c r="G2094" s="15" t="s">
        <v>8196</v>
      </c>
      <c r="H2094" s="16">
        <v>868436686</v>
      </c>
      <c r="I2094" s="16" t="s">
        <v>3312</v>
      </c>
      <c r="J2094" s="16"/>
      <c r="K2094" s="16"/>
      <c r="L2094" s="17" t="str">
        <f ca="1">IFERROR(__xludf.DUMMYFUNCTION("if(or(countifs($H$3:H425,H425)&gt;1, countifs($I$3:I425,I425)&gt;1),""Trùng"",if(or(COUNTIFS('Data tổng'!$I:$I,$I425)&gt;1,COUNTIFS('Data tổng'!$H:$H,$H425)&gt;1),""Trùng ""&amp;FILTER('Data tổng'!$B:$B,'Data tổng'!$I:$I=$I425,'Data tổng'!$B:$B&lt;&gt;$B425),""ok""))"),"ok")</f>
        <v>ok</v>
      </c>
      <c r="M2094" s="45" t="s">
        <v>801</v>
      </c>
      <c r="N2094" s="317"/>
      <c r="O2094" s="45"/>
      <c r="P2094" s="306"/>
      <c r="Q2094" s="45"/>
      <c r="R2094" s="21"/>
      <c r="S2094" s="16"/>
      <c r="T2094" s="16"/>
      <c r="V2094" s="16"/>
      <c r="W2094" s="16"/>
      <c r="X2094" s="16"/>
      <c r="Z2094" s="21"/>
      <c r="AA2094" s="23"/>
      <c r="AB2094" s="24"/>
      <c r="AC2094" s="366"/>
      <c r="AD2094" s="25"/>
      <c r="AE2094" s="33"/>
      <c r="AF2094" s="26"/>
      <c r="AG2094" s="26"/>
    </row>
    <row r="2095" spans="1:33" ht="26" hidden="1">
      <c r="A2095" s="19">
        <v>44678</v>
      </c>
      <c r="B2095" s="16" t="s">
        <v>6255</v>
      </c>
      <c r="C2095" s="16" t="s">
        <v>155</v>
      </c>
      <c r="D2095" s="16" t="s">
        <v>417</v>
      </c>
      <c r="E2095" s="16"/>
      <c r="F2095" s="17" t="str">
        <f t="shared" si="67"/>
        <v>Đã nhận được CV</v>
      </c>
      <c r="G2095" s="45" t="s">
        <v>8197</v>
      </c>
      <c r="H2095" s="18">
        <v>353003890</v>
      </c>
      <c r="I2095" s="45" t="s">
        <v>8198</v>
      </c>
      <c r="J2095" s="306"/>
      <c r="K2095" s="45"/>
      <c r="L2095" s="21" t="str">
        <f ca="1">IFERROR(__xludf.DUMMYFUNCTION("if(or(countifs($H$3:H426,H426)&gt;1, countifs($I$3:I426,I426)&gt;1),""Trùng"",if(or(COUNTIFS('Data tổng'!$I:$I,$I426)&gt;1,COUNTIFS('Data tổng'!$H:$H,$H426)&gt;1),""Trùng ""&amp;FILTER('Data tổng'!$B:$B,'Data tổng'!$I:$I=$I426,'Data tổng'!$B:$B&lt;&gt;$B426),""ok""))"),"ok")</f>
        <v>ok</v>
      </c>
      <c r="M2095" s="16"/>
      <c r="N2095" s="16"/>
      <c r="O2095" s="16"/>
      <c r="P2095" s="16"/>
      <c r="Q2095" s="16"/>
      <c r="R2095" s="16"/>
      <c r="T2095" s="16"/>
      <c r="U2095" s="21"/>
      <c r="V2095" s="23"/>
      <c r="W2095" s="24"/>
      <c r="X2095" s="25"/>
      <c r="Y2095" s="26"/>
      <c r="Z2095" s="26"/>
      <c r="AA2095" s="26"/>
      <c r="AB2095" s="27"/>
      <c r="AC2095" s="27"/>
      <c r="AD2095" s="28"/>
      <c r="AE2095" s="29"/>
      <c r="AF2095" s="29"/>
      <c r="AG2095" s="29"/>
    </row>
    <row r="2096" spans="1:33" ht="26" hidden="1">
      <c r="A2096" s="19">
        <v>44678</v>
      </c>
      <c r="B2096" s="16" t="s">
        <v>6255</v>
      </c>
      <c r="C2096" s="16" t="s">
        <v>155</v>
      </c>
      <c r="D2096" s="16" t="s">
        <v>417</v>
      </c>
      <c r="E2096" s="16"/>
      <c r="F2096" s="17" t="str">
        <f t="shared" si="67"/>
        <v>Đã nhận được CV</v>
      </c>
      <c r="G2096" s="45" t="s">
        <v>8199</v>
      </c>
      <c r="H2096" s="18">
        <v>84326537666</v>
      </c>
      <c r="I2096" s="45" t="s">
        <v>8200</v>
      </c>
      <c r="J2096" s="306"/>
      <c r="K2096" s="45"/>
      <c r="L2096" s="21" t="str">
        <f ca="1">IFERROR(__xludf.DUMMYFUNCTION("if(or(countifs($H$3:H427,H427)&gt;1, countifs($I$3:I427,I427)&gt;1),""Trùng"",if(or(COUNTIFS('Data tổng'!$I:$I,$I427)&gt;1,COUNTIFS('Data tổng'!$H:$H,$H427)&gt;1),""Trùng ""&amp;FILTER('Data tổng'!$B:$B,'Data tổng'!$I:$I=$I427,'Data tổng'!$B:$B&lt;&gt;$B427),""ok""))"),"ok")</f>
        <v>ok</v>
      </c>
      <c r="M2096" s="16"/>
      <c r="N2096" s="16"/>
      <c r="O2096" s="16"/>
      <c r="P2096" s="16"/>
      <c r="Q2096" s="16"/>
      <c r="R2096" s="16"/>
      <c r="T2096" s="16"/>
      <c r="U2096" s="21"/>
      <c r="V2096" s="23"/>
      <c r="W2096" s="24"/>
      <c r="X2096" s="25"/>
      <c r="Y2096" s="26"/>
      <c r="Z2096" s="26"/>
      <c r="AA2096" s="26"/>
      <c r="AB2096" s="27"/>
      <c r="AC2096" s="27"/>
      <c r="AD2096" s="28"/>
      <c r="AE2096" s="29"/>
      <c r="AF2096" s="29"/>
      <c r="AG2096" s="29"/>
    </row>
    <row r="2097" spans="1:33" ht="176" hidden="1">
      <c r="A2097" s="19">
        <v>44622</v>
      </c>
      <c r="B2097" s="16" t="s">
        <v>8201</v>
      </c>
      <c r="C2097" s="16" t="s">
        <v>263</v>
      </c>
      <c r="D2097" s="16" t="s">
        <v>1455</v>
      </c>
      <c r="E2097" s="16" t="s">
        <v>48</v>
      </c>
      <c r="F2097" s="17" t="str">
        <f t="shared" si="67"/>
        <v>Từ chối offer</v>
      </c>
      <c r="G2097" s="16" t="s">
        <v>6768</v>
      </c>
      <c r="H2097" s="18">
        <v>352238666</v>
      </c>
      <c r="I2097" s="16" t="s">
        <v>8202</v>
      </c>
      <c r="J2097" s="306">
        <v>35971</v>
      </c>
      <c r="K2097" s="140" t="s">
        <v>8203</v>
      </c>
      <c r="L2097" s="21" t="str">
        <f ca="1">IFERROR(__xludf.DUMMYFUNCTION("if(or(countifs($H$3:H4,H4)&gt;1, countifs($I$3:I4,I4)&gt;1),""Trùng"",if(or(COUNTIFS('Data tổng'!$I:$I,$I4)&gt;1,COUNTIFS('Data tổng'!$H:$H,$H4)&gt;1),""Trùng ""&amp;FILTER('Data tổng'!$B:$B,'Data tổng'!$I:$I=$I4,'Data tổng'!$B:$B&lt;&gt;$B4),""ok""))"),"ok")</f>
        <v>ok</v>
      </c>
      <c r="M2097" s="16" t="s">
        <v>40</v>
      </c>
      <c r="N2097" s="16" t="s">
        <v>243</v>
      </c>
      <c r="O2097" s="16" t="s">
        <v>76</v>
      </c>
      <c r="P2097" s="16"/>
      <c r="Q2097" s="16" t="s">
        <v>44</v>
      </c>
      <c r="R2097" s="16" t="s">
        <v>178</v>
      </c>
      <c r="S2097" s="16">
        <v>2020</v>
      </c>
      <c r="T2097" s="16" t="s">
        <v>100</v>
      </c>
      <c r="U2097" s="22" t="s">
        <v>8204</v>
      </c>
      <c r="V2097" s="23">
        <v>44622</v>
      </c>
      <c r="W2097" s="24" t="s">
        <v>57</v>
      </c>
      <c r="X2097" s="25">
        <v>44627</v>
      </c>
      <c r="Y2097" s="33">
        <v>0.58333333333333337</v>
      </c>
      <c r="Z2097" s="26" t="s">
        <v>8205</v>
      </c>
      <c r="AA2097" s="26" t="s">
        <v>57</v>
      </c>
      <c r="AB2097" s="39">
        <v>44628</v>
      </c>
      <c r="AC2097" s="27" t="s">
        <v>128</v>
      </c>
      <c r="AD2097" s="118"/>
      <c r="AE2097" s="29"/>
      <c r="AF2097" s="29"/>
      <c r="AG2097" s="29"/>
    </row>
    <row r="2098" spans="1:33" ht="72.5" hidden="1">
      <c r="A2098" s="19">
        <v>44623</v>
      </c>
      <c r="B2098" s="16" t="s">
        <v>8201</v>
      </c>
      <c r="C2098" s="16" t="s">
        <v>155</v>
      </c>
      <c r="D2098" s="16" t="s">
        <v>79</v>
      </c>
      <c r="E2098" s="16" t="s">
        <v>48</v>
      </c>
      <c r="F2098" s="17" t="str">
        <f t="shared" si="67"/>
        <v>Hủy Phỏng vấn</v>
      </c>
      <c r="G2098" s="45" t="s">
        <v>8206</v>
      </c>
      <c r="H2098" s="18">
        <v>387137467</v>
      </c>
      <c r="I2098" s="45" t="s">
        <v>8207</v>
      </c>
      <c r="J2098" s="367">
        <v>35783</v>
      </c>
      <c r="K2098" s="140" t="s">
        <v>8208</v>
      </c>
      <c r="L2098" s="21" t="str">
        <f ca="1">IFERROR(__xludf.DUMMYFUNCTION("if(or(countifs($H$3:H4,H4)&gt;1, countifs($I$3:I4,I4)&gt;1),""Trùng"",if(or(COUNTIFS('Data tổng'!$I:$I,$I4)&gt;1,COUNTIFS('Data tổng'!$H:$H,$H4)&gt;1),""Trùng ""&amp;FILTER('Data tổng'!$B:$B,'Data tổng'!$I:$I=$I4,'Data tổng'!$B:$B&lt;&gt;$B4),""ok""))"),"ok")</f>
        <v>ok</v>
      </c>
      <c r="M2098" s="16" t="s">
        <v>294</v>
      </c>
      <c r="N2098" s="16"/>
      <c r="O2098" s="16" t="s">
        <v>76</v>
      </c>
      <c r="P2098" s="16"/>
      <c r="Q2098" s="16" t="s">
        <v>44</v>
      </c>
      <c r="R2098" s="16"/>
      <c r="S2098" s="16">
        <v>2020</v>
      </c>
      <c r="T2098" s="16" t="s">
        <v>87</v>
      </c>
      <c r="U2098" s="305" t="s">
        <v>8209</v>
      </c>
      <c r="V2098" s="23">
        <v>44623</v>
      </c>
      <c r="W2098" s="24" t="s">
        <v>57</v>
      </c>
      <c r="X2098" s="25">
        <v>44629</v>
      </c>
      <c r="Y2098" s="33">
        <v>0.58333333333333337</v>
      </c>
      <c r="Z2098" s="368" t="s">
        <v>8205</v>
      </c>
      <c r="AA2098" s="26" t="s">
        <v>187</v>
      </c>
      <c r="AB2098" s="27"/>
      <c r="AC2098" s="27"/>
      <c r="AD2098" s="29"/>
      <c r="AE2098" s="29"/>
      <c r="AF2098" s="29"/>
      <c r="AG2098" s="29"/>
    </row>
    <row r="2099" spans="1:33" ht="101.5" hidden="1">
      <c r="A2099" s="19">
        <v>44623</v>
      </c>
      <c r="B2099" s="16" t="s">
        <v>8201</v>
      </c>
      <c r="C2099" s="16" t="s">
        <v>163</v>
      </c>
      <c r="D2099" s="16" t="s">
        <v>2055</v>
      </c>
      <c r="E2099" s="16" t="s">
        <v>48</v>
      </c>
      <c r="F2099" s="17" t="str">
        <f t="shared" si="67"/>
        <v>Fail Phỏng vấn</v>
      </c>
      <c r="G2099" s="45" t="s">
        <v>8210</v>
      </c>
      <c r="H2099" s="18">
        <v>976393238</v>
      </c>
      <c r="I2099" s="45" t="s">
        <v>8211</v>
      </c>
      <c r="J2099" s="306">
        <v>34867</v>
      </c>
      <c r="K2099" s="140" t="s">
        <v>8212</v>
      </c>
      <c r="L2099" s="21" t="str">
        <f ca="1">IFERROR(__xludf.DUMMYFUNCTION("if(or(countifs($H$3:H5,H5)&gt;1, countifs($I$3:I5,I5)&gt;1),""Trùng"",if(or(COUNTIFS('Data tổng'!$I:$I,$I5)&gt;1,COUNTIFS('Data tổng'!$H:$H,$H5)&gt;1),""Trùng ""&amp;FILTER('Data tổng'!$B:$B,'Data tổng'!$I:$I=$I5,'Data tổng'!$B:$B&lt;&gt;$B5),""ok""))"),"ok")</f>
        <v>ok</v>
      </c>
      <c r="M2099" s="16" t="s">
        <v>294</v>
      </c>
      <c r="N2099" s="16"/>
      <c r="O2099" s="16" t="s">
        <v>76</v>
      </c>
      <c r="P2099" s="16"/>
      <c r="Q2099" s="16" t="s">
        <v>178</v>
      </c>
      <c r="R2099" s="16" t="s">
        <v>207</v>
      </c>
      <c r="S2099" s="16">
        <v>2017</v>
      </c>
      <c r="T2099" s="16" t="s">
        <v>100</v>
      </c>
      <c r="U2099" s="305" t="s">
        <v>8213</v>
      </c>
      <c r="V2099" s="23">
        <v>44623</v>
      </c>
      <c r="W2099" s="24" t="s">
        <v>57</v>
      </c>
      <c r="X2099" s="25">
        <v>44628</v>
      </c>
      <c r="Y2099" s="33">
        <v>0.625</v>
      </c>
      <c r="Z2099" s="368" t="s">
        <v>8205</v>
      </c>
      <c r="AA2099" s="26" t="s">
        <v>47</v>
      </c>
      <c r="AB2099" s="27"/>
      <c r="AC2099" s="27"/>
      <c r="AD2099" s="29"/>
      <c r="AE2099" s="29"/>
      <c r="AF2099" s="29"/>
      <c r="AG2099" s="29"/>
    </row>
    <row r="2100" spans="1:33" ht="87" hidden="1">
      <c r="A2100" s="19">
        <v>44624</v>
      </c>
      <c r="B2100" s="16" t="s">
        <v>8201</v>
      </c>
      <c r="C2100" s="16" t="s">
        <v>155</v>
      </c>
      <c r="D2100" s="16" t="s">
        <v>2055</v>
      </c>
      <c r="E2100" s="16" t="s">
        <v>48</v>
      </c>
      <c r="F2100" s="17" t="str">
        <f t="shared" si="67"/>
        <v>Pass Phỏng vấn</v>
      </c>
      <c r="G2100" s="45" t="s">
        <v>8214</v>
      </c>
      <c r="H2100" s="18">
        <v>327998425</v>
      </c>
      <c r="I2100" s="45" t="s">
        <v>8215</v>
      </c>
      <c r="J2100" s="306">
        <v>35174</v>
      </c>
      <c r="K2100" s="140" t="s">
        <v>8216</v>
      </c>
      <c r="L2100" s="21" t="str">
        <f ca="1">IFERROR(__xludf.DUMMYFUNCTION("if(or(countifs($H$3:H6,H6)&gt;1, countifs($I$3:I6,I6)&gt;1),""Trùng"",if(or(COUNTIFS('Data tổng'!$I:$I,$I6)&gt;1,COUNTIFS('Data tổng'!$H:$H,$H6)&gt;1),""Trùng ""&amp;FILTER('Data tổng'!$B:$B,'Data tổng'!$I:$I=$I6,'Data tổng'!$B:$B&lt;&gt;$B6),""ok""))"),"ok")</f>
        <v>ok</v>
      </c>
      <c r="M2100" s="16" t="s">
        <v>40</v>
      </c>
      <c r="N2100" s="16" t="s">
        <v>243</v>
      </c>
      <c r="O2100" s="16" t="s">
        <v>76</v>
      </c>
      <c r="P2100" s="16"/>
      <c r="Q2100" s="16" t="s">
        <v>44</v>
      </c>
      <c r="R2100" s="16" t="s">
        <v>197</v>
      </c>
      <c r="S2100" s="16">
        <v>2019</v>
      </c>
      <c r="T2100" s="16" t="s">
        <v>100</v>
      </c>
      <c r="U2100" s="305" t="s">
        <v>8217</v>
      </c>
      <c r="V2100" s="23">
        <v>44624</v>
      </c>
      <c r="W2100" s="24" t="s">
        <v>57</v>
      </c>
      <c r="X2100" s="25">
        <v>44629</v>
      </c>
      <c r="Y2100" s="33">
        <v>0.625</v>
      </c>
      <c r="Z2100" s="368" t="s">
        <v>8205</v>
      </c>
      <c r="AA2100" s="26" t="s">
        <v>57</v>
      </c>
      <c r="AB2100" s="27"/>
      <c r="AC2100" s="27"/>
      <c r="AD2100" s="29"/>
      <c r="AE2100" s="29"/>
      <c r="AF2100" s="29"/>
      <c r="AG2100" s="29"/>
    </row>
    <row r="2101" spans="1:33" ht="232" hidden="1">
      <c r="A2101" s="19">
        <v>44627</v>
      </c>
      <c r="B2101" s="16" t="s">
        <v>8201</v>
      </c>
      <c r="C2101" s="16" t="s">
        <v>263</v>
      </c>
      <c r="D2101" s="16" t="s">
        <v>417</v>
      </c>
      <c r="E2101" s="16" t="s">
        <v>48</v>
      </c>
      <c r="F2101" s="17" t="str">
        <f t="shared" si="67"/>
        <v>Đã nhận được CV</v>
      </c>
      <c r="G2101" s="45" t="s">
        <v>3652</v>
      </c>
      <c r="H2101" s="18">
        <v>979262916</v>
      </c>
      <c r="I2101" s="45" t="s">
        <v>8218</v>
      </c>
      <c r="J2101" s="306">
        <v>33790</v>
      </c>
      <c r="K2101" s="140" t="s">
        <v>8219</v>
      </c>
      <c r="L2101" s="21" t="str">
        <f ca="1">IFERROR(__xludf.DUMMYFUNCTION("if(or(countifs($H$3:H7,H7)&gt;1, countifs($I$3:I7,I7)&gt;1),""Trùng"",if(or(COUNTIFS('Data tổng'!$I:$I,$I7)&gt;1,COUNTIFS('Data tổng'!$H:$H,$H7)&gt;1),""Trùng ""&amp;FILTER('Data tổng'!$B:$B,'Data tổng'!$I:$I=$I7,'Data tổng'!$B:$B&lt;&gt;$B7),""ok""))"),"ok")</f>
        <v>ok</v>
      </c>
      <c r="M2101" s="16" t="s">
        <v>294</v>
      </c>
      <c r="N2101" s="16"/>
      <c r="O2101" s="16" t="s">
        <v>94</v>
      </c>
      <c r="P2101" s="16"/>
      <c r="Q2101" s="16" t="s">
        <v>44</v>
      </c>
      <c r="R2101" s="16" t="s">
        <v>191</v>
      </c>
      <c r="S2101" s="16">
        <v>2016</v>
      </c>
      <c r="T2101" s="16" t="s">
        <v>100</v>
      </c>
      <c r="U2101" s="305" t="s">
        <v>8220</v>
      </c>
      <c r="V2101" s="23"/>
      <c r="W2101" s="24" t="s">
        <v>731</v>
      </c>
      <c r="X2101" s="25"/>
      <c r="Y2101" s="33"/>
      <c r="Z2101" s="26"/>
      <c r="AA2101" s="26"/>
      <c r="AB2101" s="27"/>
      <c r="AC2101" s="27"/>
      <c r="AD2101" s="29"/>
      <c r="AE2101" s="29"/>
      <c r="AF2101" s="29"/>
      <c r="AG2101" s="29"/>
    </row>
    <row r="2102" spans="1:33" ht="26" hidden="1">
      <c r="A2102" s="19">
        <v>44627</v>
      </c>
      <c r="B2102" s="16" t="s">
        <v>8201</v>
      </c>
      <c r="C2102" s="16" t="s">
        <v>78</v>
      </c>
      <c r="D2102" s="16" t="s">
        <v>79</v>
      </c>
      <c r="E2102" s="16" t="s">
        <v>48</v>
      </c>
      <c r="F2102" s="17" t="str">
        <f t="shared" si="67"/>
        <v>Đã nhận được CV</v>
      </c>
      <c r="G2102" s="45" t="s">
        <v>8221</v>
      </c>
      <c r="H2102" s="18">
        <v>366025807</v>
      </c>
      <c r="I2102" s="45" t="s">
        <v>8222</v>
      </c>
      <c r="J2102" s="306">
        <v>35313</v>
      </c>
      <c r="K2102" s="140" t="s">
        <v>8223</v>
      </c>
      <c r="L2102" s="21" t="str">
        <f ca="1">IFERROR(__xludf.DUMMYFUNCTION("if(or(countifs($H$3:H8,H8)&gt;1, countifs($I$3:I8,I8)&gt;1),""Trùng"",if(or(COUNTIFS('Data tổng'!$I:$I,$I8)&gt;1,COUNTIFS('Data tổng'!$H:$H,$H8)&gt;1),""Trùng ""&amp;FILTER('Data tổng'!$B:$B,'Data tổng'!$I:$I=$I8,'Data tổng'!$B:$B&lt;&gt;$B8),""ok""))"),"ok")</f>
        <v>ok</v>
      </c>
      <c r="M2102" s="16" t="s">
        <v>40</v>
      </c>
      <c r="N2102" s="16" t="s">
        <v>243</v>
      </c>
      <c r="O2102" s="16"/>
      <c r="P2102" s="16"/>
      <c r="Q2102" s="16"/>
      <c r="R2102" s="16"/>
      <c r="T2102" s="16"/>
      <c r="U2102" s="305"/>
      <c r="V2102" s="23"/>
      <c r="W2102" s="24"/>
      <c r="X2102" s="25"/>
      <c r="Y2102" s="33"/>
      <c r="Z2102" s="26"/>
      <c r="AA2102" s="26"/>
      <c r="AB2102" s="27"/>
      <c r="AC2102" s="27"/>
      <c r="AD2102" s="29"/>
      <c r="AE2102" s="29"/>
      <c r="AF2102" s="29"/>
      <c r="AG2102" s="29"/>
    </row>
    <row r="2103" spans="1:33" ht="130.5" hidden="1">
      <c r="A2103" s="19">
        <v>44628</v>
      </c>
      <c r="B2103" s="16" t="s">
        <v>8201</v>
      </c>
      <c r="C2103" s="16" t="s">
        <v>250</v>
      </c>
      <c r="D2103" s="16" t="s">
        <v>417</v>
      </c>
      <c r="E2103" s="16" t="s">
        <v>48</v>
      </c>
      <c r="F2103" s="17" t="str">
        <f t="shared" si="67"/>
        <v>Đã nhận được CV</v>
      </c>
      <c r="G2103" s="45" t="s">
        <v>8224</v>
      </c>
      <c r="H2103" s="18" t="s">
        <v>8225</v>
      </c>
      <c r="I2103" s="369" t="s">
        <v>8226</v>
      </c>
      <c r="J2103" s="369" t="s">
        <v>8227</v>
      </c>
      <c r="K2103" s="140" t="s">
        <v>8228</v>
      </c>
      <c r="L2103" s="21" t="str">
        <f ca="1">IFERROR(__xludf.DUMMYFUNCTION("if(or(countifs($H$3:H9,H9)&gt;1, countifs($I$3:I9,I9)&gt;1),""Trùng"",if(or(COUNTIFS('Data tổng'!$I:$I,$I9)&gt;1,COUNTIFS('Data tổng'!$H:$H,$H9)&gt;1),""Trùng ""&amp;FILTER('Data tổng'!$B:$B,'Data tổng'!$I:$I=$I9,'Data tổng'!$B:$B&lt;&gt;$B9),""ok""))"),"ok")</f>
        <v>ok</v>
      </c>
      <c r="M2103" s="16" t="s">
        <v>294</v>
      </c>
      <c r="N2103" s="16"/>
      <c r="O2103" s="16"/>
      <c r="P2103" s="16"/>
      <c r="Q2103" s="16"/>
      <c r="R2103" s="16"/>
      <c r="T2103" s="16"/>
      <c r="U2103" s="305" t="s">
        <v>8229</v>
      </c>
      <c r="V2103" s="23"/>
      <c r="W2103" s="24"/>
      <c r="X2103" s="25"/>
      <c r="Y2103" s="33"/>
      <c r="Z2103" s="26"/>
      <c r="AA2103" s="26"/>
      <c r="AB2103" s="27"/>
      <c r="AC2103" s="27"/>
      <c r="AD2103" s="29"/>
      <c r="AE2103" s="29"/>
      <c r="AF2103" s="29"/>
      <c r="AG2103" s="29"/>
    </row>
    <row r="2104" spans="1:33" ht="174" hidden="1">
      <c r="A2104" s="19">
        <v>44629</v>
      </c>
      <c r="B2104" s="16" t="s">
        <v>8201</v>
      </c>
      <c r="C2104" s="16" t="s">
        <v>78</v>
      </c>
      <c r="D2104" s="16" t="s">
        <v>79</v>
      </c>
      <c r="E2104" s="16" t="s">
        <v>48</v>
      </c>
      <c r="F2104" s="17" t="str">
        <f t="shared" si="67"/>
        <v>Đã nhận được CV</v>
      </c>
      <c r="G2104" s="45" t="s">
        <v>8230</v>
      </c>
      <c r="H2104" s="18">
        <v>852826731</v>
      </c>
      <c r="I2104" s="45" t="s">
        <v>8231</v>
      </c>
      <c r="J2104" s="306">
        <v>35893</v>
      </c>
      <c r="K2104" s="140" t="s">
        <v>8232</v>
      </c>
      <c r="L2104" s="21" t="str">
        <f ca="1">IFERROR(__xludf.DUMMYFUNCTION("if(or(countifs($H$3:H10,H10)&gt;1, countifs($I$3:I10,I10)&gt;1),""Trùng"",if(or(COUNTIFS('Data tổng'!$I:$I,$I10)&gt;1,COUNTIFS('Data tổng'!$H:$H,$H10)&gt;1),""Trùng ""&amp;FILTER('Data tổng'!$B:$B,'Data tổng'!$I:$I=$I10,'Data tổng'!$B:$B&lt;&gt;$B10),""ok""))"),"ok")</f>
        <v>ok</v>
      </c>
      <c r="M2104" s="16" t="s">
        <v>40</v>
      </c>
      <c r="N2104" s="16" t="s">
        <v>243</v>
      </c>
      <c r="O2104" s="16"/>
      <c r="P2104" s="16"/>
      <c r="Q2104" s="16"/>
      <c r="R2104" s="16"/>
      <c r="T2104" s="16"/>
      <c r="U2104" s="305" t="s">
        <v>8233</v>
      </c>
      <c r="V2104" s="23">
        <v>44631</v>
      </c>
      <c r="W2104" s="24"/>
      <c r="X2104" s="25"/>
      <c r="Y2104" s="33"/>
      <c r="Z2104" s="26"/>
      <c r="AA2104" s="26"/>
      <c r="AB2104" s="27"/>
      <c r="AC2104" s="27"/>
      <c r="AD2104" s="29"/>
      <c r="AE2104" s="29"/>
      <c r="AF2104" s="29"/>
      <c r="AG2104" s="29"/>
    </row>
    <row r="2105" spans="1:33" ht="409.5" hidden="1">
      <c r="A2105" s="19">
        <v>44630</v>
      </c>
      <c r="B2105" s="16" t="s">
        <v>8201</v>
      </c>
      <c r="C2105" s="16" t="s">
        <v>78</v>
      </c>
      <c r="D2105" s="16" t="s">
        <v>79</v>
      </c>
      <c r="E2105" s="16" t="s">
        <v>48</v>
      </c>
      <c r="F2105" s="17" t="str">
        <f t="shared" si="67"/>
        <v>Fail Phỏng vấn</v>
      </c>
      <c r="G2105" s="45" t="s">
        <v>8234</v>
      </c>
      <c r="H2105" s="18">
        <v>966131847</v>
      </c>
      <c r="I2105" s="45" t="s">
        <v>8235</v>
      </c>
      <c r="J2105" s="306">
        <v>35674</v>
      </c>
      <c r="K2105" s="140" t="s">
        <v>8236</v>
      </c>
      <c r="L2105" s="21" t="str">
        <f ca="1">IFERROR(__xludf.DUMMYFUNCTION("if(or(countifs($H$3:H11,H11)&gt;1, countifs($I$3:I11,I11)&gt;1),""Trùng"",if(or(COUNTIFS('Data tổng'!$I:$I,$I11)&gt;1,COUNTIFS('Data tổng'!$H:$H,$H11)&gt;1),""Trùng ""&amp;FILTER('Data tổng'!$B:$B,'Data tổng'!$I:$I=$I11,'Data tổng'!$B:$B&lt;&gt;$B11),""ok""))"),"ok")</f>
        <v>ok</v>
      </c>
      <c r="M2105" s="16" t="s">
        <v>40</v>
      </c>
      <c r="N2105" s="16" t="s">
        <v>243</v>
      </c>
      <c r="O2105" s="16"/>
      <c r="P2105" s="16"/>
      <c r="Q2105" s="16"/>
      <c r="R2105" s="16"/>
      <c r="T2105" s="16"/>
      <c r="U2105" s="305" t="s">
        <v>8237</v>
      </c>
      <c r="V2105" s="23">
        <v>44631</v>
      </c>
      <c r="W2105" s="24" t="s">
        <v>57</v>
      </c>
      <c r="X2105" s="25">
        <v>44642</v>
      </c>
      <c r="Y2105" s="33"/>
      <c r="Z2105" s="26" t="s">
        <v>1739</v>
      </c>
      <c r="AA2105" s="26" t="s">
        <v>47</v>
      </c>
      <c r="AB2105" s="27"/>
      <c r="AC2105" s="27"/>
      <c r="AD2105" s="29"/>
      <c r="AE2105" s="29"/>
      <c r="AF2105" s="29"/>
      <c r="AG2105" s="29"/>
    </row>
    <row r="2106" spans="1:33" ht="26" hidden="1">
      <c r="A2106" s="19">
        <v>44630</v>
      </c>
      <c r="B2106" s="16" t="s">
        <v>8201</v>
      </c>
      <c r="C2106" s="16" t="s">
        <v>155</v>
      </c>
      <c r="D2106" s="16" t="s">
        <v>417</v>
      </c>
      <c r="E2106" s="16" t="s">
        <v>48</v>
      </c>
      <c r="F2106" s="17" t="str">
        <f t="shared" si="67"/>
        <v>Đã nhận được CV</v>
      </c>
      <c r="G2106" s="45" t="s">
        <v>7494</v>
      </c>
      <c r="H2106" s="18"/>
      <c r="I2106" s="45"/>
      <c r="J2106" s="304"/>
      <c r="K2106" s="140" t="s">
        <v>8238</v>
      </c>
      <c r="L2106" s="21" t="str">
        <f ca="1">IFERROR(__xludf.DUMMYFUNCTION("if(or(countifs($H$3:H12,H12)&gt;1, countifs($I$3:I12,I12)&gt;1),""Trùng"",if(or(COUNTIFS('Data tổng'!$I:$I,$I12)&gt;1,COUNTIFS('Data tổng'!$H:$H,$H12)&gt;1),""Trùng ""&amp;FILTER('Data tổng'!$B:$B,'Data tổng'!$I:$I=$I12,'Data tổng'!$B:$B&lt;&gt;$B12),""ok""))"),"ok")</f>
        <v>ok</v>
      </c>
      <c r="M2106" s="16" t="s">
        <v>40</v>
      </c>
      <c r="N2106" s="16" t="s">
        <v>243</v>
      </c>
      <c r="O2106" s="16"/>
      <c r="P2106" s="16"/>
      <c r="Q2106" s="16"/>
      <c r="R2106" s="16"/>
      <c r="T2106" s="16"/>
      <c r="U2106" s="305"/>
      <c r="V2106" s="23">
        <v>44631</v>
      </c>
      <c r="W2106" s="24"/>
      <c r="X2106" s="25"/>
      <c r="Y2106" s="33"/>
      <c r="Z2106" s="26"/>
      <c r="AA2106" s="26"/>
      <c r="AB2106" s="27"/>
      <c r="AC2106" s="27"/>
      <c r="AD2106" s="29"/>
      <c r="AE2106" s="29"/>
      <c r="AF2106" s="29"/>
      <c r="AG2106" s="29"/>
    </row>
    <row r="2107" spans="1:33" ht="43.5" hidden="1">
      <c r="A2107" s="19">
        <v>44631</v>
      </c>
      <c r="B2107" s="16" t="s">
        <v>8201</v>
      </c>
      <c r="C2107" s="16" t="s">
        <v>1056</v>
      </c>
      <c r="D2107" s="16" t="s">
        <v>457</v>
      </c>
      <c r="E2107" s="16" t="s">
        <v>48</v>
      </c>
      <c r="F2107" s="17" t="str">
        <f t="shared" si="67"/>
        <v>Đã nhận được CV</v>
      </c>
      <c r="G2107" s="45" t="s">
        <v>8239</v>
      </c>
      <c r="H2107" s="18">
        <v>1666914341</v>
      </c>
      <c r="I2107" s="45" t="s">
        <v>8240</v>
      </c>
      <c r="J2107" s="304" t="s">
        <v>8241</v>
      </c>
      <c r="K2107" s="140" t="s">
        <v>8242</v>
      </c>
      <c r="L2107" s="21" t="str">
        <f ca="1">IFERROR(__xludf.DUMMYFUNCTION("if(or(countifs($H$3:H13,H13)&gt;1, countifs($I$3:I13,I13)&gt;1),""Trùng"",if(or(COUNTIFS('Data tổng'!$I:$I,$I13)&gt;1,COUNTIFS('Data tổng'!$H:$H,$H13)&gt;1),""Trùng ""&amp;FILTER('Data tổng'!$B:$B,'Data tổng'!$I:$I=$I13,'Data tổng'!$B:$B&lt;&gt;$B13),""ok""))"),"ok")</f>
        <v>ok</v>
      </c>
      <c r="M2107" s="16" t="s">
        <v>40</v>
      </c>
      <c r="N2107" s="16" t="s">
        <v>243</v>
      </c>
      <c r="O2107" s="16" t="s">
        <v>53</v>
      </c>
      <c r="P2107" s="16"/>
      <c r="Q2107" s="16" t="s">
        <v>44</v>
      </c>
      <c r="R2107" s="16"/>
      <c r="S2107" s="16">
        <v>2016</v>
      </c>
      <c r="T2107" s="16" t="s">
        <v>138</v>
      </c>
      <c r="U2107" s="305" t="s">
        <v>8243</v>
      </c>
      <c r="V2107" s="23"/>
      <c r="W2107" s="24"/>
      <c r="X2107" s="25"/>
      <c r="Y2107" s="33"/>
      <c r="Z2107" s="26"/>
      <c r="AA2107" s="26"/>
      <c r="AB2107" s="27"/>
      <c r="AC2107" s="27"/>
      <c r="AD2107" s="29"/>
      <c r="AE2107" s="29"/>
      <c r="AF2107" s="29"/>
      <c r="AG2107" s="29"/>
    </row>
    <row r="2108" spans="1:33" ht="26" hidden="1">
      <c r="A2108" s="19">
        <v>44631</v>
      </c>
      <c r="B2108" s="16" t="s">
        <v>8201</v>
      </c>
      <c r="C2108" s="16" t="s">
        <v>1056</v>
      </c>
      <c r="D2108" s="16" t="s">
        <v>457</v>
      </c>
      <c r="E2108" s="16" t="s">
        <v>48</v>
      </c>
      <c r="F2108" s="17" t="str">
        <f t="shared" si="67"/>
        <v>Đã nhận được CV</v>
      </c>
      <c r="G2108" s="45" t="s">
        <v>7319</v>
      </c>
      <c r="H2108" s="18">
        <v>366586615</v>
      </c>
      <c r="I2108" s="45" t="s">
        <v>1769</v>
      </c>
      <c r="J2108" s="367">
        <v>33166</v>
      </c>
      <c r="K2108" s="140" t="s">
        <v>8244</v>
      </c>
      <c r="L2108" s="21" t="str">
        <f ca="1">IFERROR(__xludf.DUMMYFUNCTION("if(or(countifs($H$3:H14,H14)&gt;1, countifs($I$3:I14,I14)&gt;1),""Trùng"",if(or(COUNTIFS('Data tổng'!$I:$I,$I14)&gt;1,COUNTIFS('Data tổng'!$H:$H,$H14)&gt;1),""Trùng ""&amp;FILTER('Data tổng'!$B:$B,'Data tổng'!$I:$I=$I14,'Data tổng'!$B:$B&lt;&gt;$B14),""ok""))"),"ok")</f>
        <v>ok</v>
      </c>
      <c r="M2108" s="16" t="s">
        <v>40</v>
      </c>
      <c r="N2108" s="16" t="s">
        <v>243</v>
      </c>
      <c r="O2108" s="16" t="s">
        <v>76</v>
      </c>
      <c r="P2108" s="16"/>
      <c r="Q2108" s="16" t="s">
        <v>44</v>
      </c>
      <c r="R2108" s="16"/>
      <c r="S2108" s="16">
        <v>2016</v>
      </c>
      <c r="T2108" s="16" t="s">
        <v>138</v>
      </c>
      <c r="U2108" s="305"/>
      <c r="V2108" s="23"/>
      <c r="W2108" s="24"/>
      <c r="X2108" s="25"/>
      <c r="Y2108" s="33"/>
      <c r="Z2108" s="26"/>
      <c r="AA2108" s="26"/>
      <c r="AB2108" s="27"/>
      <c r="AC2108" s="27"/>
      <c r="AD2108" s="29"/>
      <c r="AE2108" s="29"/>
      <c r="AF2108" s="29"/>
      <c r="AG2108" s="29"/>
    </row>
    <row r="2109" spans="1:33" ht="409.5" hidden="1">
      <c r="A2109" s="19">
        <v>44634</v>
      </c>
      <c r="B2109" s="16" t="s">
        <v>8201</v>
      </c>
      <c r="C2109" s="16" t="s">
        <v>155</v>
      </c>
      <c r="D2109" s="16" t="s">
        <v>79</v>
      </c>
      <c r="E2109" s="16" t="s">
        <v>48</v>
      </c>
      <c r="F2109" s="17" t="str">
        <f t="shared" si="67"/>
        <v>Từ chối offer</v>
      </c>
      <c r="G2109" s="45" t="s">
        <v>7571</v>
      </c>
      <c r="H2109" s="18">
        <v>362967856</v>
      </c>
      <c r="I2109" s="45" t="s">
        <v>8245</v>
      </c>
      <c r="J2109" s="304" t="s">
        <v>8246</v>
      </c>
      <c r="K2109" s="140" t="s">
        <v>8247</v>
      </c>
      <c r="L2109" s="21" t="str">
        <f ca="1">IFERROR(__xludf.DUMMYFUNCTION("if(or(countifs($H$3:H15,H15)&gt;1, countifs($I$3:I15,I15)&gt;1),""Trùng"",if(or(COUNTIFS('Data tổng'!$I:$I,$I15)&gt;1,COUNTIFS('Data tổng'!$H:$H,$H15)&gt;1),""Trùng ""&amp;FILTER('Data tổng'!$B:$B,'Data tổng'!$I:$I=$I15,'Data tổng'!$B:$B&lt;&gt;$B15),""ok""))"),"ok")</f>
        <v>ok</v>
      </c>
      <c r="M2109" s="16" t="s">
        <v>83</v>
      </c>
      <c r="N2109" s="16" t="s">
        <v>84</v>
      </c>
      <c r="O2109" s="16" t="s">
        <v>53</v>
      </c>
      <c r="P2109" s="16"/>
      <c r="Q2109" s="16" t="s">
        <v>44</v>
      </c>
      <c r="R2109" s="16"/>
      <c r="T2109" s="16"/>
      <c r="U2109" s="305" t="s">
        <v>8248</v>
      </c>
      <c r="V2109" s="23">
        <v>44634</v>
      </c>
      <c r="W2109" s="24" t="s">
        <v>57</v>
      </c>
      <c r="X2109" s="25">
        <v>44637</v>
      </c>
      <c r="Y2109" s="33">
        <v>0.625</v>
      </c>
      <c r="Z2109" s="368" t="s">
        <v>8205</v>
      </c>
      <c r="AA2109" s="26" t="s">
        <v>57</v>
      </c>
      <c r="AB2109" s="27"/>
      <c r="AC2109" s="27" t="s">
        <v>128</v>
      </c>
      <c r="AD2109" s="29"/>
      <c r="AE2109" s="29"/>
      <c r="AF2109" s="29"/>
      <c r="AG2109" s="29"/>
    </row>
    <row r="2110" spans="1:33" ht="72.5" hidden="1">
      <c r="A2110" s="19">
        <v>44634</v>
      </c>
      <c r="B2110" s="16" t="s">
        <v>8201</v>
      </c>
      <c r="C2110" s="16" t="s">
        <v>155</v>
      </c>
      <c r="D2110" s="16" t="s">
        <v>79</v>
      </c>
      <c r="E2110" s="16" t="s">
        <v>48</v>
      </c>
      <c r="F2110" s="17" t="str">
        <f t="shared" si="67"/>
        <v>Đã nhận được CV</v>
      </c>
      <c r="G2110" s="45" t="s">
        <v>8249</v>
      </c>
      <c r="H2110" s="18">
        <v>343924115</v>
      </c>
      <c r="I2110" s="45" t="s">
        <v>8250</v>
      </c>
      <c r="J2110" s="306">
        <v>35562</v>
      </c>
      <c r="K2110" s="140" t="s">
        <v>8251</v>
      </c>
      <c r="L2110" s="21" t="str">
        <f ca="1">IFERROR(__xludf.DUMMYFUNCTION("if(or(countifs($H$3:H16,H16)&gt;1, countifs($I$3:I16,I16)&gt;1),""Trùng"",if(or(COUNTIFS('Data tổng'!$I:$I,$I16)&gt;1,COUNTIFS('Data tổng'!$H:$H,$H16)&gt;1),""Trùng ""&amp;FILTER('Data tổng'!$B:$B,'Data tổng'!$I:$I=$I16,'Data tổng'!$B:$B&lt;&gt;$B16),""ok""))"),"ok")</f>
        <v>ok</v>
      </c>
      <c r="M2110" s="16" t="s">
        <v>149</v>
      </c>
      <c r="N2110" s="16" t="s">
        <v>150</v>
      </c>
      <c r="O2110" s="16"/>
      <c r="P2110" s="16"/>
      <c r="Q2110" s="16"/>
      <c r="R2110" s="16"/>
      <c r="T2110" s="16"/>
      <c r="U2110" s="305" t="s">
        <v>8252</v>
      </c>
      <c r="V2110" s="23"/>
      <c r="W2110" s="24"/>
      <c r="X2110" s="25"/>
      <c r="Y2110" s="33"/>
      <c r="Z2110" s="26"/>
      <c r="AA2110" s="26"/>
      <c r="AB2110" s="27"/>
      <c r="AC2110" s="27"/>
      <c r="AD2110" s="29"/>
      <c r="AE2110" s="29"/>
      <c r="AF2110" s="29"/>
      <c r="AG2110" s="29"/>
    </row>
    <row r="2111" spans="1:33" ht="58" hidden="1">
      <c r="A2111" s="19">
        <v>44635</v>
      </c>
      <c r="B2111" s="16" t="s">
        <v>8201</v>
      </c>
      <c r="C2111" s="16" t="s">
        <v>155</v>
      </c>
      <c r="D2111" s="16" t="s">
        <v>79</v>
      </c>
      <c r="E2111" s="16" t="s">
        <v>48</v>
      </c>
      <c r="F2111" s="17" t="str">
        <f t="shared" si="67"/>
        <v>Fail Phỏng vấn</v>
      </c>
      <c r="G2111" s="82" t="s">
        <v>8253</v>
      </c>
      <c r="H2111" s="18">
        <v>394705975</v>
      </c>
      <c r="I2111" s="45" t="s">
        <v>8254</v>
      </c>
      <c r="J2111" s="306">
        <v>36294</v>
      </c>
      <c r="K2111" s="140" t="s">
        <v>8255</v>
      </c>
      <c r="L2111" s="21" t="str">
        <f ca="1">IFERROR(__xludf.DUMMYFUNCTION("if(or(countifs($H$3:H17,H17)&gt;1, countifs($I$3:I17,I17)&gt;1),""Trùng"",if(or(COUNTIFS('Data tổng'!$I:$I,$I17)&gt;1,COUNTIFS('Data tổng'!$H:$H,$H17)&gt;1),""Trùng ""&amp;FILTER('Data tổng'!$B:$B,'Data tổng'!$I:$I=$I17,'Data tổng'!$B:$B&lt;&gt;$B17),""ok""))"),"ok")</f>
        <v>ok</v>
      </c>
      <c r="M2111" s="16" t="s">
        <v>40</v>
      </c>
      <c r="N2111" s="16" t="s">
        <v>243</v>
      </c>
      <c r="O2111" s="16" t="s">
        <v>76</v>
      </c>
      <c r="P2111" s="16"/>
      <c r="Q2111" s="16" t="s">
        <v>44</v>
      </c>
      <c r="R2111" s="16"/>
      <c r="S2111" s="16">
        <v>2022</v>
      </c>
      <c r="T2111" s="16" t="s">
        <v>100</v>
      </c>
      <c r="U2111" s="305" t="s">
        <v>8256</v>
      </c>
      <c r="V2111" s="23">
        <v>44635</v>
      </c>
      <c r="W2111" s="24" t="s">
        <v>57</v>
      </c>
      <c r="X2111" s="25">
        <v>44637</v>
      </c>
      <c r="Y2111" s="33">
        <v>0.66666666666666663</v>
      </c>
      <c r="Z2111" s="368" t="s">
        <v>8205</v>
      </c>
      <c r="AA2111" s="26" t="s">
        <v>47</v>
      </c>
      <c r="AB2111" s="27"/>
      <c r="AC2111" s="27"/>
      <c r="AD2111" s="29"/>
      <c r="AE2111" s="29"/>
      <c r="AF2111" s="29"/>
      <c r="AG2111" s="29"/>
    </row>
    <row r="2112" spans="1:33" ht="319" hidden="1">
      <c r="A2112" s="19">
        <v>44635</v>
      </c>
      <c r="B2112" s="16" t="s">
        <v>8201</v>
      </c>
      <c r="C2112" s="16" t="s">
        <v>155</v>
      </c>
      <c r="D2112" s="16" t="s">
        <v>79</v>
      </c>
      <c r="E2112" s="16" t="s">
        <v>48</v>
      </c>
      <c r="F2112" s="17" t="str">
        <f t="shared" si="67"/>
        <v>Từ chối offer</v>
      </c>
      <c r="G2112" s="45" t="s">
        <v>8257</v>
      </c>
      <c r="H2112" s="18"/>
      <c r="I2112" s="45"/>
      <c r="J2112" s="304"/>
      <c r="K2112" s="318" t="s">
        <v>8258</v>
      </c>
      <c r="L2112" s="21" t="str">
        <f ca="1">IFERROR(__xludf.DUMMYFUNCTION("if(or(countifs($H$3:H18,H18)&gt;1, countifs($I$3:I18,I18)&gt;1),""Trùng"",if(or(COUNTIFS('Data tổng'!$I:$I,$I18)&gt;1,COUNTIFS('Data tổng'!$H:$H,$H18)&gt;1),""Trùng ""&amp;FILTER('Data tổng'!$B:$B,'Data tổng'!$I:$I=$I18,'Data tổng'!$B:$B&lt;&gt;$B18),""ok""))"),"ok")</f>
        <v>ok</v>
      </c>
      <c r="M2112" s="16"/>
      <c r="N2112" s="16"/>
      <c r="O2112" s="16"/>
      <c r="P2112" s="16"/>
      <c r="Q2112" s="16"/>
      <c r="R2112" s="16"/>
      <c r="T2112" s="16"/>
      <c r="U2112" s="305" t="s">
        <v>8259</v>
      </c>
      <c r="V2112" s="23">
        <v>44635</v>
      </c>
      <c r="W2112" s="24" t="s">
        <v>57</v>
      </c>
      <c r="X2112" s="25">
        <v>44641</v>
      </c>
      <c r="Y2112" s="33">
        <v>0.58333333333333337</v>
      </c>
      <c r="Z2112" s="368" t="s">
        <v>8205</v>
      </c>
      <c r="AA2112" s="26" t="s">
        <v>57</v>
      </c>
      <c r="AB2112" s="27"/>
      <c r="AC2112" s="27" t="s">
        <v>128</v>
      </c>
      <c r="AD2112" s="29"/>
      <c r="AE2112" s="29"/>
      <c r="AF2112" s="29"/>
      <c r="AG2112" s="29"/>
    </row>
    <row r="2113" spans="1:33" hidden="1">
      <c r="A2113" s="19">
        <v>44636</v>
      </c>
      <c r="B2113" s="16" t="s">
        <v>8201</v>
      </c>
      <c r="C2113" s="16" t="s">
        <v>250</v>
      </c>
      <c r="D2113" s="16" t="s">
        <v>79</v>
      </c>
      <c r="E2113" s="16" t="s">
        <v>48</v>
      </c>
      <c r="F2113" s="17" t="str">
        <f t="shared" si="67"/>
        <v>Fail CV</v>
      </c>
      <c r="G2113" s="45" t="s">
        <v>8260</v>
      </c>
      <c r="H2113" s="18">
        <v>868266395</v>
      </c>
      <c r="I2113" s="16" t="s">
        <v>5669</v>
      </c>
      <c r="J2113" s="306">
        <v>33077</v>
      </c>
      <c r="K2113" s="30" t="s">
        <v>8261</v>
      </c>
      <c r="L2113" s="21" t="str">
        <f ca="1">IFERROR(__xludf.DUMMYFUNCTION("if(or(countifs($H$3:H19,H19)&gt;1, countifs($I$3:I19,I19)&gt;1),""Trùng"",if(or(COUNTIFS('Data tổng'!$I:$I,$I19)&gt;1,COUNTIFS('Data tổng'!$H:$H,$H19)&gt;1),""Trùng ""&amp;FILTER('Data tổng'!$B:$B,'Data tổng'!$I:$I=$I19,'Data tổng'!$B:$B&lt;&gt;$B19),""ok""))"),"ok")</f>
        <v>ok</v>
      </c>
      <c r="M2113" s="16"/>
      <c r="N2113" s="16"/>
      <c r="O2113" s="16"/>
      <c r="P2113" s="16"/>
      <c r="Q2113" s="16" t="s">
        <v>247</v>
      </c>
      <c r="R2113" s="16"/>
      <c r="T2113" s="16"/>
      <c r="U2113" s="305"/>
      <c r="V2113" s="23">
        <v>44635</v>
      </c>
      <c r="W2113" s="24" t="s">
        <v>47</v>
      </c>
      <c r="X2113" s="25"/>
      <c r="Y2113" s="33"/>
      <c r="Z2113" s="26"/>
      <c r="AA2113" s="26"/>
      <c r="AB2113" s="27"/>
      <c r="AC2113" s="27"/>
      <c r="AD2113" s="29"/>
      <c r="AE2113" s="29"/>
      <c r="AF2113" s="29"/>
      <c r="AG2113" s="29"/>
    </row>
    <row r="2114" spans="1:33" ht="26.5" hidden="1">
      <c r="A2114" s="19">
        <v>44636</v>
      </c>
      <c r="B2114" s="16" t="s">
        <v>8201</v>
      </c>
      <c r="C2114" s="16" t="s">
        <v>78</v>
      </c>
      <c r="D2114" s="16" t="s">
        <v>79</v>
      </c>
      <c r="E2114" s="16" t="s">
        <v>48</v>
      </c>
      <c r="F2114" s="17" t="str">
        <f t="shared" si="67"/>
        <v>Đã onboard</v>
      </c>
      <c r="G2114" s="45" t="s">
        <v>8262</v>
      </c>
      <c r="H2114" s="18">
        <v>968542960</v>
      </c>
      <c r="I2114" s="45" t="s">
        <v>8263</v>
      </c>
      <c r="J2114" s="306">
        <v>34468</v>
      </c>
      <c r="K2114" s="140" t="s">
        <v>8264</v>
      </c>
      <c r="L2114" s="21" t="str">
        <f ca="1">IFERROR(__xludf.DUMMYFUNCTION("if(or(countifs($H$3:H20,H20)&gt;1, countifs($I$3:I20,I20)&gt;1),""Trùng"",if(or(COUNTIFS('Data tổng'!$I:$I,$I20)&gt;1,COUNTIFS('Data tổng'!$H:$H,$H20)&gt;1),""Trùng ""&amp;FILTER('Data tổng'!$B:$B,'Data tổng'!$I:$I=$I20,'Data tổng'!$B:$B&lt;&gt;$B20),""ok""))"),"ok")</f>
        <v>ok</v>
      </c>
      <c r="M2114" s="16" t="s">
        <v>112</v>
      </c>
      <c r="N2114" s="16" t="s">
        <v>8265</v>
      </c>
      <c r="O2114" s="16"/>
      <c r="P2114" s="16"/>
      <c r="Q2114" s="16"/>
      <c r="R2114" s="16"/>
      <c r="T2114" s="16"/>
      <c r="U2114" s="305"/>
      <c r="V2114" s="23"/>
      <c r="W2114" s="24" t="s">
        <v>57</v>
      </c>
      <c r="X2114" s="25">
        <v>44638</v>
      </c>
      <c r="Y2114" s="33">
        <v>0.625</v>
      </c>
      <c r="Z2114" s="26" t="s">
        <v>8266</v>
      </c>
      <c r="AA2114" s="26" t="s">
        <v>57</v>
      </c>
      <c r="AB2114" s="39">
        <v>44642</v>
      </c>
      <c r="AC2114" s="27" t="s">
        <v>65</v>
      </c>
      <c r="AD2114" s="118">
        <v>44655</v>
      </c>
      <c r="AE2114" s="29" t="s">
        <v>65</v>
      </c>
      <c r="AF2114" s="29" t="s">
        <v>1746</v>
      </c>
      <c r="AG2114" s="35">
        <v>13000000</v>
      </c>
    </row>
    <row r="2115" spans="1:33" ht="409.5" hidden="1">
      <c r="A2115" s="19">
        <v>44636</v>
      </c>
      <c r="B2115" s="16" t="s">
        <v>8201</v>
      </c>
      <c r="C2115" s="16" t="s">
        <v>250</v>
      </c>
      <c r="D2115" s="16" t="s">
        <v>1455</v>
      </c>
      <c r="E2115" s="16" t="s">
        <v>48</v>
      </c>
      <c r="F2115" s="17" t="str">
        <f t="shared" si="67"/>
        <v>Fail Phỏng vấn</v>
      </c>
      <c r="G2115" s="45" t="s">
        <v>3302</v>
      </c>
      <c r="H2115" s="18">
        <v>985251235</v>
      </c>
      <c r="I2115" s="45" t="s">
        <v>8267</v>
      </c>
      <c r="J2115" s="367">
        <v>35137</v>
      </c>
      <c r="K2115" s="140" t="s">
        <v>8268</v>
      </c>
      <c r="L2115" s="21" t="str">
        <f ca="1">IFERROR(__xludf.DUMMYFUNCTION("if(or(countifs($H$3:H21,H21)&gt;1, countifs($I$3:I21,I21)&gt;1),""Trùng"",if(or(COUNTIFS('Data tổng'!$I:$I,$I21)&gt;1,COUNTIFS('Data tổng'!$H:$H,$H21)&gt;1),""Trùng ""&amp;FILTER('Data tổng'!$B:$B,'Data tổng'!$I:$I=$I21,'Data tổng'!$B:$B&lt;&gt;$B21),""ok""))"),"ok")</f>
        <v>ok</v>
      </c>
      <c r="M2115" s="16" t="s">
        <v>149</v>
      </c>
      <c r="N2115" s="16" t="s">
        <v>150</v>
      </c>
      <c r="O2115" s="16"/>
      <c r="P2115" s="16"/>
      <c r="Q2115" s="16"/>
      <c r="R2115" s="16"/>
      <c r="T2115" s="16"/>
      <c r="U2115" s="305" t="s">
        <v>8269</v>
      </c>
      <c r="V2115" s="23">
        <v>44636</v>
      </c>
      <c r="W2115" s="24" t="s">
        <v>57</v>
      </c>
      <c r="X2115" s="25">
        <v>44641</v>
      </c>
      <c r="Y2115" s="33">
        <v>0.625</v>
      </c>
      <c r="Z2115" s="26" t="s">
        <v>8270</v>
      </c>
      <c r="AA2115" s="26" t="s">
        <v>47</v>
      </c>
      <c r="AB2115" s="27"/>
      <c r="AC2115" s="27"/>
      <c r="AD2115" s="29"/>
      <c r="AE2115" s="29"/>
      <c r="AF2115" s="29"/>
      <c r="AG2115" s="29"/>
    </row>
    <row r="2116" spans="1:33" ht="232" hidden="1">
      <c r="A2116" s="19">
        <v>44637</v>
      </c>
      <c r="B2116" s="16" t="s">
        <v>8201</v>
      </c>
      <c r="C2116" s="16" t="s">
        <v>155</v>
      </c>
      <c r="D2116" s="16" t="s">
        <v>79</v>
      </c>
      <c r="E2116" s="16" t="s">
        <v>48</v>
      </c>
      <c r="F2116" s="17" t="str">
        <f t="shared" si="67"/>
        <v>Pass Phỏng vấn</v>
      </c>
      <c r="G2116" s="45" t="s">
        <v>8271</v>
      </c>
      <c r="H2116" s="18">
        <v>344974422</v>
      </c>
      <c r="I2116" s="45" t="s">
        <v>8272</v>
      </c>
      <c r="J2116" s="304"/>
      <c r="K2116" s="140" t="s">
        <v>8273</v>
      </c>
      <c r="L2116" s="21" t="str">
        <f ca="1">IFERROR(__xludf.DUMMYFUNCTION("if(or(countifs($H$3:H22,H22)&gt;1, countifs($I$3:I22,I22)&gt;1),""Trùng"",if(or(COUNTIFS('Data tổng'!$I:$I,$I22)&gt;1,COUNTIFS('Data tổng'!$H:$H,$H22)&gt;1),""Trùng ""&amp;FILTER('Data tổng'!$B:$B,'Data tổng'!$I:$I=$I22,'Data tổng'!$B:$B&lt;&gt;$B22),""ok""))"),"ok")</f>
        <v>ok</v>
      </c>
      <c r="M2116" s="16" t="s">
        <v>40</v>
      </c>
      <c r="N2116" s="16" t="s">
        <v>243</v>
      </c>
      <c r="O2116" s="16"/>
      <c r="P2116" s="16"/>
      <c r="Q2116" s="16"/>
      <c r="R2116" s="16"/>
      <c r="T2116" s="16"/>
      <c r="U2116" s="305" t="s">
        <v>8274</v>
      </c>
      <c r="V2116" s="23">
        <v>44637</v>
      </c>
      <c r="W2116" s="24" t="s">
        <v>57</v>
      </c>
      <c r="X2116" s="25">
        <v>44642</v>
      </c>
      <c r="Y2116" s="33"/>
      <c r="Z2116" s="26" t="s">
        <v>2883</v>
      </c>
      <c r="AA2116" s="26" t="s">
        <v>57</v>
      </c>
      <c r="AB2116" s="27"/>
      <c r="AC2116" s="27"/>
      <c r="AD2116" s="29"/>
      <c r="AE2116" s="29"/>
      <c r="AF2116" s="29"/>
      <c r="AG2116" s="29"/>
    </row>
    <row r="2117" spans="1:33" ht="38.5" hidden="1">
      <c r="A2117" s="19">
        <v>44637</v>
      </c>
      <c r="B2117" s="16" t="s">
        <v>8201</v>
      </c>
      <c r="C2117" s="16" t="s">
        <v>155</v>
      </c>
      <c r="D2117" s="16" t="s">
        <v>79</v>
      </c>
      <c r="E2117" s="16" t="s">
        <v>48</v>
      </c>
      <c r="F2117" s="17" t="str">
        <f t="shared" si="67"/>
        <v>Fail Phỏng vấn</v>
      </c>
      <c r="G2117" s="45" t="s">
        <v>1153</v>
      </c>
      <c r="H2117" s="42">
        <v>989439998</v>
      </c>
      <c r="I2117" s="45" t="s">
        <v>8275</v>
      </c>
      <c r="J2117" s="370">
        <v>35770</v>
      </c>
      <c r="K2117" s="140" t="s">
        <v>8276</v>
      </c>
      <c r="L2117" s="21" t="str">
        <f ca="1">IFERROR(__xludf.DUMMYFUNCTION("if(or(countifs($H$3:H23,H23)&gt;1, countifs($I$3:I23,I23)&gt;1),""Trùng"",if(or(COUNTIFS('Data tổng'!$I:$I,$I23)&gt;1,COUNTIFS('Data tổng'!$H:$H,$H23)&gt;1),""Trùng ""&amp;FILTER('Data tổng'!$B:$B,'Data tổng'!$I:$I=$I23,'Data tổng'!$B:$B&lt;&gt;$B23),""ok""))"),"ok")</f>
        <v>ok</v>
      </c>
      <c r="M2117" s="16" t="s">
        <v>149</v>
      </c>
      <c r="N2117" s="16"/>
      <c r="O2117" s="16"/>
      <c r="P2117" s="16"/>
      <c r="Q2117" s="16" t="s">
        <v>44</v>
      </c>
      <c r="R2117" s="16"/>
      <c r="T2117" s="16"/>
      <c r="U2117" s="305"/>
      <c r="V2117" s="23">
        <v>44637</v>
      </c>
      <c r="W2117" s="24" t="s">
        <v>57</v>
      </c>
      <c r="X2117" s="25">
        <v>44650</v>
      </c>
      <c r="Y2117" s="33">
        <v>0.72916666666666663</v>
      </c>
      <c r="Z2117" s="26" t="s">
        <v>8020</v>
      </c>
      <c r="AA2117" s="26" t="s">
        <v>47</v>
      </c>
      <c r="AB2117" s="27"/>
      <c r="AC2117" s="27"/>
      <c r="AD2117" s="29"/>
      <c r="AE2117" s="29"/>
      <c r="AF2117" s="29"/>
      <c r="AG2117" s="29"/>
    </row>
    <row r="2118" spans="1:33" ht="38.5" hidden="1">
      <c r="A2118" s="19">
        <v>44638</v>
      </c>
      <c r="B2118" s="16" t="s">
        <v>8201</v>
      </c>
      <c r="C2118" s="16" t="s">
        <v>250</v>
      </c>
      <c r="D2118" s="16" t="s">
        <v>417</v>
      </c>
      <c r="E2118" s="16" t="s">
        <v>48</v>
      </c>
      <c r="F2118" s="17" t="str">
        <f t="shared" si="67"/>
        <v>Fail Phỏng vấn</v>
      </c>
      <c r="G2118" s="45" t="s">
        <v>8277</v>
      </c>
      <c r="H2118" s="18">
        <v>366115363</v>
      </c>
      <c r="I2118" s="30" t="s">
        <v>8278</v>
      </c>
      <c r="J2118" s="371">
        <v>34018</v>
      </c>
      <c r="K2118" s="105" t="s">
        <v>8279</v>
      </c>
      <c r="L2118" s="21" t="str">
        <f ca="1">IFERROR(__xludf.DUMMYFUNCTION("if(or(countifs($H$3:H24,H24)&gt;1, countifs($I$3:I24,I24)&gt;1),""Trùng"",if(or(COUNTIFS('Data tổng'!$I:$I,$I24)&gt;1,COUNTIFS('Data tổng'!$H:$H,$H24)&gt;1),""Trùng ""&amp;FILTER('Data tổng'!$B:$B,'Data tổng'!$I:$I=$I24,'Data tổng'!$B:$B&lt;&gt;$B24),""ok""))"),"ok")</f>
        <v>ok</v>
      </c>
      <c r="M2118" s="16" t="s">
        <v>149</v>
      </c>
      <c r="N2118" s="16" t="s">
        <v>41</v>
      </c>
      <c r="O2118" s="16"/>
      <c r="P2118" s="16"/>
      <c r="Q2118" s="16"/>
      <c r="R2118" s="16"/>
      <c r="T2118" s="16"/>
      <c r="U2118" s="305"/>
      <c r="V2118" s="23">
        <v>44637</v>
      </c>
      <c r="W2118" s="24" t="s">
        <v>57</v>
      </c>
      <c r="X2118" s="25">
        <v>44643</v>
      </c>
      <c r="Y2118" s="33">
        <v>0.70833333333333337</v>
      </c>
      <c r="Z2118" s="26" t="s">
        <v>8270</v>
      </c>
      <c r="AA2118" s="26" t="s">
        <v>47</v>
      </c>
      <c r="AB2118" s="27"/>
      <c r="AC2118" s="27"/>
      <c r="AD2118" s="29"/>
      <c r="AE2118" s="29"/>
      <c r="AF2118" s="29"/>
      <c r="AG2118" s="29"/>
    </row>
    <row r="2119" spans="1:33" ht="38.5" hidden="1">
      <c r="A2119" s="19">
        <v>44638</v>
      </c>
      <c r="B2119" s="16" t="s">
        <v>8201</v>
      </c>
      <c r="C2119" s="16" t="s">
        <v>250</v>
      </c>
      <c r="D2119" s="16" t="s">
        <v>417</v>
      </c>
      <c r="E2119" s="16" t="s">
        <v>48</v>
      </c>
      <c r="F2119" s="17" t="str">
        <f t="shared" si="67"/>
        <v>Fail Phỏng vấn</v>
      </c>
      <c r="G2119" s="45" t="s">
        <v>8280</v>
      </c>
      <c r="H2119" s="18">
        <v>948533758</v>
      </c>
      <c r="I2119" s="45"/>
      <c r="J2119" s="304"/>
      <c r="K2119" s="140" t="s">
        <v>5953</v>
      </c>
      <c r="L2119" s="21" t="str">
        <f ca="1">IFERROR(__xludf.DUMMYFUNCTION("if(or(countifs($H$3:H25,H25)&gt;1, countifs($I$3:I25,I25)&gt;1),""Trùng"",if(or(COUNTIFS('Data tổng'!$I:$I,$I25)&gt;1,COUNTIFS('Data tổng'!$H:$H,$H25)&gt;1),""Trùng ""&amp;FILTER('Data tổng'!$B:$B,'Data tổng'!$I:$I=$I25,'Data tổng'!$B:$B&lt;&gt;$B25),""ok""))"),"ok")</f>
        <v>ok</v>
      </c>
      <c r="M2119" s="16"/>
      <c r="N2119" s="16"/>
      <c r="O2119" s="16"/>
      <c r="P2119" s="16"/>
      <c r="Q2119" s="16"/>
      <c r="R2119" s="16"/>
      <c r="T2119" s="16"/>
      <c r="U2119" s="305"/>
      <c r="V2119" s="23"/>
      <c r="W2119" s="24" t="s">
        <v>57</v>
      </c>
      <c r="X2119" s="25">
        <v>44641</v>
      </c>
      <c r="Y2119" s="33">
        <v>0.66666666666666663</v>
      </c>
      <c r="Z2119" s="26" t="s">
        <v>8270</v>
      </c>
      <c r="AA2119" s="26" t="s">
        <v>47</v>
      </c>
      <c r="AB2119" s="27"/>
      <c r="AC2119" s="27"/>
      <c r="AD2119" s="29"/>
      <c r="AE2119" s="29"/>
      <c r="AF2119" s="29"/>
      <c r="AG2119" s="29"/>
    </row>
    <row r="2120" spans="1:33" ht="26" hidden="1">
      <c r="A2120" s="19">
        <v>44638</v>
      </c>
      <c r="B2120" s="16" t="s">
        <v>8201</v>
      </c>
      <c r="C2120" s="16" t="s">
        <v>250</v>
      </c>
      <c r="D2120" s="16" t="s">
        <v>417</v>
      </c>
      <c r="E2120" s="16" t="s">
        <v>48</v>
      </c>
      <c r="F2120" s="17" t="str">
        <f t="shared" si="67"/>
        <v>Đã nhận được CV</v>
      </c>
      <c r="G2120" s="45" t="s">
        <v>8281</v>
      </c>
      <c r="H2120" s="18">
        <v>949910791</v>
      </c>
      <c r="I2120" s="372" t="s">
        <v>8282</v>
      </c>
      <c r="J2120" s="371">
        <v>33022</v>
      </c>
      <c r="K2120" s="140" t="s">
        <v>8283</v>
      </c>
      <c r="L2120" s="21" t="str">
        <f ca="1">IFERROR(__xludf.DUMMYFUNCTION("if(or(countifs($H$3:H26,H26)&gt;1, countifs($I$3:I26,I26)&gt;1),""Trùng"",if(or(COUNTIFS('Data tổng'!$I:$I,$I26)&gt;1,COUNTIFS('Data tổng'!$H:$H,$H26)&gt;1),""Trùng ""&amp;FILTER('Data tổng'!$B:$B,'Data tổng'!$I:$I=$I26,'Data tổng'!$B:$B&lt;&gt;$B26),""ok""))"),"ok")</f>
        <v>ok</v>
      </c>
      <c r="M2120" s="16" t="s">
        <v>149</v>
      </c>
      <c r="N2120" s="16" t="s">
        <v>150</v>
      </c>
      <c r="O2120" s="16"/>
      <c r="P2120" s="16"/>
      <c r="Q2120" s="16"/>
      <c r="R2120" s="16"/>
      <c r="T2120" s="16"/>
      <c r="U2120" s="305"/>
      <c r="V2120" s="23"/>
      <c r="W2120" s="24"/>
      <c r="X2120" s="25"/>
      <c r="Y2120" s="33"/>
      <c r="Z2120" s="26"/>
      <c r="AA2120" s="26"/>
      <c r="AB2120" s="27"/>
      <c r="AC2120" s="27"/>
      <c r="AD2120" s="29"/>
      <c r="AE2120" s="29"/>
      <c r="AF2120" s="29"/>
      <c r="AG2120" s="29"/>
    </row>
    <row r="2121" spans="1:33" ht="29" hidden="1">
      <c r="A2121" s="19">
        <v>44642</v>
      </c>
      <c r="B2121" s="16" t="s">
        <v>8201</v>
      </c>
      <c r="C2121" s="16" t="s">
        <v>155</v>
      </c>
      <c r="D2121" s="16" t="s">
        <v>417</v>
      </c>
      <c r="E2121" s="16" t="s">
        <v>48</v>
      </c>
      <c r="F2121" s="17" t="str">
        <f t="shared" si="67"/>
        <v>Đã nhận được CV</v>
      </c>
      <c r="G2121" s="45" t="s">
        <v>4858</v>
      </c>
      <c r="H2121" s="18">
        <v>982812920</v>
      </c>
      <c r="I2121" s="45" t="s">
        <v>4859</v>
      </c>
      <c r="J2121" s="367">
        <v>30995</v>
      </c>
      <c r="K2121" s="140" t="s">
        <v>8284</v>
      </c>
      <c r="L2121" s="21" t="str">
        <f ca="1">IFERROR(__xludf.DUMMYFUNCTION("if(or(countifs($H$3:H27,H27)&gt;1, countifs($I$3:I27,I27)&gt;1),""Trùng"",if(or(COUNTIFS('Data tổng'!$I:$I,$I27)&gt;1,COUNTIFS('Data tổng'!$H:$H,$H27)&gt;1),""Trùng ""&amp;FILTER('Data tổng'!$B:$B,'Data tổng'!$I:$I=$I27,'Data tổng'!$B:$B&lt;&gt;$B27),""ok""))"),"ok")</f>
        <v>ok</v>
      </c>
      <c r="M2121" s="16" t="s">
        <v>149</v>
      </c>
      <c r="N2121" s="16" t="s">
        <v>150</v>
      </c>
      <c r="O2121" s="16"/>
      <c r="P2121" s="16"/>
      <c r="Q2121" s="16" t="s">
        <v>44</v>
      </c>
      <c r="R2121" s="16" t="s">
        <v>207</v>
      </c>
      <c r="T2121" s="16"/>
      <c r="U2121" s="305" t="s">
        <v>8285</v>
      </c>
      <c r="V2121" s="23"/>
      <c r="W2121" s="24"/>
      <c r="X2121" s="25"/>
      <c r="Y2121" s="33"/>
      <c r="Z2121" s="26"/>
      <c r="AA2121" s="26"/>
      <c r="AB2121" s="27"/>
      <c r="AC2121" s="27"/>
      <c r="AD2121" s="29"/>
      <c r="AE2121" s="29"/>
      <c r="AF2121" s="29"/>
      <c r="AG2121" s="29"/>
    </row>
    <row r="2122" spans="1:33" ht="26" hidden="1">
      <c r="A2122" s="19">
        <v>44642</v>
      </c>
      <c r="B2122" s="16" t="s">
        <v>8201</v>
      </c>
      <c r="C2122" s="16" t="s">
        <v>155</v>
      </c>
      <c r="D2122" s="16" t="s">
        <v>457</v>
      </c>
      <c r="E2122" s="16" t="s">
        <v>48</v>
      </c>
      <c r="F2122" s="17" t="str">
        <f t="shared" ref="F2122:F2126" si="68">IF(G2122="","",IF(AE2122="Yes", "Đã onboard", IF(AE2122="No", "Không onboard", IF(AC2122="Yes", "Đồng ý offer", IF(AC2122="Consider", "Cân nhắc offer",IF(AC2122="No", "Từ chối offer", IF(AA2122="Pass", "Pass Phỏng vấn", IF(AA2122="Fail", "Fail Phỏng vấn", IF(AA2122="Cancel", "Hủy Phỏng vấn", IF(AA2122="Reject", "Từ chối Phỏng vấn", IF(AA2122="Consider", "Cân nhắc KQ PV", IF(AND(X2122&lt;&gt;"",AA2122="",W2122="Pass"), "Có lịch PV",IF(W2122="Pass","Pass CV",IF(W2122="Fail","Fail CV",IF(W2122="Reject","Từ chối ứng tuyển", IF(W2122="Consider","Cân nhắc CV","Đã nhận được CV"))))))))))))))))</f>
        <v>Đã nhận được CV</v>
      </c>
      <c r="G2122" s="45" t="s">
        <v>8286</v>
      </c>
      <c r="H2122" s="18" t="s">
        <v>8287</v>
      </c>
      <c r="I2122" s="45" t="s">
        <v>7747</v>
      </c>
      <c r="J2122" s="306">
        <v>32787</v>
      </c>
      <c r="K2122" s="140" t="s">
        <v>8288</v>
      </c>
      <c r="L2122" s="21" t="str">
        <f ca="1">IFERROR(__xludf.DUMMYFUNCTION("if(or(countifs($H$3:H28,H28)&gt;1, countifs($I$3:I28,I28)&gt;1),""Trùng"",if(or(COUNTIFS('Data tổng'!$I:$I,$I28)&gt;1,COUNTIFS('Data tổng'!$H:$H,$H28)&gt;1),""Trùng ""&amp;FILTER('Data tổng'!$B:$B,'Data tổng'!$I:$I=$I28,'Data tổng'!$B:$B&lt;&gt;$B28),""ok""))"),"ok")</f>
        <v>ok</v>
      </c>
      <c r="M2122" s="16" t="s">
        <v>294</v>
      </c>
      <c r="N2122" s="16"/>
      <c r="O2122" s="16"/>
      <c r="P2122" s="16"/>
      <c r="Q2122" s="16" t="s">
        <v>44</v>
      </c>
      <c r="R2122" s="16"/>
      <c r="T2122" s="16"/>
      <c r="U2122" s="305"/>
      <c r="V2122" s="23"/>
      <c r="W2122" s="24"/>
      <c r="X2122" s="25"/>
      <c r="Y2122" s="33"/>
      <c r="Z2122" s="26"/>
      <c r="AA2122" s="26"/>
      <c r="AB2122" s="27"/>
      <c r="AC2122" s="27"/>
      <c r="AD2122" s="29"/>
      <c r="AE2122" s="29"/>
      <c r="AF2122" s="29"/>
      <c r="AG2122" s="29"/>
    </row>
    <row r="2123" spans="1:33" ht="58" hidden="1">
      <c r="A2123" s="19">
        <v>44642</v>
      </c>
      <c r="B2123" s="16" t="s">
        <v>8201</v>
      </c>
      <c r="C2123" s="16" t="s">
        <v>155</v>
      </c>
      <c r="D2123" s="16" t="s">
        <v>79</v>
      </c>
      <c r="E2123" s="16" t="s">
        <v>48</v>
      </c>
      <c r="F2123" s="17" t="str">
        <f t="shared" si="68"/>
        <v>Đồng ý offer</v>
      </c>
      <c r="G2123" s="45" t="s">
        <v>6633</v>
      </c>
      <c r="H2123" s="18">
        <v>354947766</v>
      </c>
      <c r="I2123" s="45" t="s">
        <v>1872</v>
      </c>
      <c r="J2123" s="304"/>
      <c r="K2123" s="140" t="s">
        <v>8289</v>
      </c>
      <c r="L2123" s="21" t="str">
        <f ca="1">IFERROR(__xludf.DUMMYFUNCTION("if(or(countifs($H$3:H29,H29)&gt;1, countifs($I$3:I29,I29)&gt;1),""Trùng"",if(or(COUNTIFS('Data tổng'!$I:$I,$I29)&gt;1,COUNTIFS('Data tổng'!$H:$H,$H29)&gt;1),""Trùng ""&amp;FILTER('Data tổng'!$B:$B,'Data tổng'!$I:$I=$I29,'Data tổng'!$B:$B&lt;&gt;$B29),""ok""))"),"ok")</f>
        <v>ok</v>
      </c>
      <c r="M2123" s="16" t="s">
        <v>149</v>
      </c>
      <c r="N2123" s="16" t="s">
        <v>150</v>
      </c>
      <c r="O2123" s="16"/>
      <c r="P2123" s="16"/>
      <c r="Q2123" s="16"/>
      <c r="R2123" s="16"/>
      <c r="T2123" s="16"/>
      <c r="U2123" s="305" t="s">
        <v>8290</v>
      </c>
      <c r="V2123" s="23"/>
      <c r="W2123" s="24" t="s">
        <v>57</v>
      </c>
      <c r="X2123" s="25">
        <v>44681</v>
      </c>
      <c r="Y2123" s="33">
        <v>0.6875</v>
      </c>
      <c r="Z2123" s="26" t="s">
        <v>8020</v>
      </c>
      <c r="AA2123" s="26" t="s">
        <v>57</v>
      </c>
      <c r="AB2123" s="39">
        <v>44650</v>
      </c>
      <c r="AC2123" s="27" t="s">
        <v>65</v>
      </c>
      <c r="AD2123" s="28">
        <v>44685</v>
      </c>
      <c r="AE2123" s="29"/>
      <c r="AF2123" s="29" t="s">
        <v>3482</v>
      </c>
      <c r="AG2123" s="35">
        <v>13000000</v>
      </c>
    </row>
    <row r="2124" spans="1:33" ht="217.5" hidden="1">
      <c r="A2124" s="19">
        <v>44643</v>
      </c>
      <c r="B2124" s="16" t="s">
        <v>8201</v>
      </c>
      <c r="C2124" s="16" t="s">
        <v>155</v>
      </c>
      <c r="D2124" s="16" t="s">
        <v>1455</v>
      </c>
      <c r="E2124" s="16" t="s">
        <v>48</v>
      </c>
      <c r="F2124" s="17" t="str">
        <f t="shared" si="68"/>
        <v>Hủy Phỏng vấn</v>
      </c>
      <c r="G2124" s="45" t="s">
        <v>8291</v>
      </c>
      <c r="H2124" s="18">
        <v>367199030</v>
      </c>
      <c r="I2124" s="45" t="s">
        <v>5982</v>
      </c>
      <c r="J2124" s="306">
        <v>32962</v>
      </c>
      <c r="K2124" s="140" t="s">
        <v>8292</v>
      </c>
      <c r="L2124" s="21" t="str">
        <f ca="1">IFERROR(__xludf.DUMMYFUNCTION("if(or(countifs($H$3:H30,H30)&gt;1, countifs($I$3:I30,I30)&gt;1),""Trùng"",if(or(COUNTIFS('Data tổng'!$I:$I,$I30)&gt;1,COUNTIFS('Data tổng'!$H:$H,$H30)&gt;1),""Trùng ""&amp;FILTER('Data tổng'!$B:$B,'Data tổng'!$I:$I=$I30,'Data tổng'!$B:$B&lt;&gt;$B30),""ok""))"),"ok")</f>
        <v>ok</v>
      </c>
      <c r="M2124" s="16" t="s">
        <v>40</v>
      </c>
      <c r="N2124" s="16" t="s">
        <v>243</v>
      </c>
      <c r="O2124" s="16"/>
      <c r="P2124" s="16"/>
      <c r="Q2124" s="16"/>
      <c r="R2124" s="16"/>
      <c r="T2124" s="16"/>
      <c r="U2124" s="305" t="s">
        <v>8293</v>
      </c>
      <c r="V2124" s="23"/>
      <c r="W2124" s="24" t="s">
        <v>57</v>
      </c>
      <c r="X2124" s="25"/>
      <c r="Y2124" s="33"/>
      <c r="Z2124" s="26"/>
      <c r="AA2124" s="26" t="s">
        <v>187</v>
      </c>
      <c r="AB2124" s="27"/>
      <c r="AC2124" s="27"/>
      <c r="AD2124" s="29"/>
      <c r="AE2124" s="29"/>
      <c r="AF2124" s="29"/>
      <c r="AG2124" s="29"/>
    </row>
    <row r="2125" spans="1:33" ht="26" hidden="1">
      <c r="A2125" s="19">
        <v>44644</v>
      </c>
      <c r="B2125" s="16" t="s">
        <v>8201</v>
      </c>
      <c r="C2125" s="16" t="s">
        <v>155</v>
      </c>
      <c r="D2125" s="16" t="s">
        <v>417</v>
      </c>
      <c r="E2125" s="16" t="s">
        <v>48</v>
      </c>
      <c r="F2125" s="17" t="str">
        <f t="shared" si="68"/>
        <v>Đã nhận được CV</v>
      </c>
      <c r="G2125" s="45" t="s">
        <v>8294</v>
      </c>
      <c r="H2125" s="18">
        <v>336614087</v>
      </c>
      <c r="I2125" s="45" t="s">
        <v>8295</v>
      </c>
      <c r="J2125" s="304"/>
      <c r="K2125" s="140" t="s">
        <v>8296</v>
      </c>
      <c r="L2125" s="21" t="str">
        <f ca="1">IFERROR(__xludf.DUMMYFUNCTION("if(or(countifs($H$3:H31,H31)&gt;1, countifs($I$3:I31,I31)&gt;1),""Trùng"",if(or(COUNTIFS('Data tổng'!$I:$I,$I31)&gt;1,COUNTIFS('Data tổng'!$H:$H,$H31)&gt;1),""Trùng ""&amp;FILTER('Data tổng'!$B:$B,'Data tổng'!$I:$I=$I31,'Data tổng'!$B:$B&lt;&gt;$B31),""ok""))"),"ok")</f>
        <v>ok</v>
      </c>
      <c r="M2125" s="16" t="s">
        <v>40</v>
      </c>
      <c r="N2125" s="16" t="s">
        <v>243</v>
      </c>
      <c r="O2125" s="16"/>
      <c r="P2125" s="16"/>
      <c r="Q2125" s="16"/>
      <c r="R2125" s="16"/>
      <c r="T2125" s="16"/>
      <c r="U2125" s="305"/>
      <c r="V2125" s="23"/>
      <c r="W2125" s="24"/>
      <c r="X2125" s="25"/>
      <c r="Y2125" s="33"/>
      <c r="Z2125" s="26"/>
      <c r="AA2125" s="26"/>
      <c r="AB2125" s="27"/>
      <c r="AC2125" s="27"/>
      <c r="AD2125" s="29"/>
      <c r="AE2125" s="29"/>
      <c r="AF2125" s="29"/>
      <c r="AG2125" s="29"/>
    </row>
    <row r="2126" spans="1:33" ht="26" hidden="1">
      <c r="A2126" s="19">
        <v>44648</v>
      </c>
      <c r="B2126" s="16" t="s">
        <v>8201</v>
      </c>
      <c r="C2126" s="16" t="s">
        <v>263</v>
      </c>
      <c r="D2126" s="16" t="s">
        <v>1455</v>
      </c>
      <c r="E2126" s="16" t="s">
        <v>48</v>
      </c>
      <c r="F2126" s="17" t="str">
        <f t="shared" si="68"/>
        <v>Đã nhận được CV</v>
      </c>
      <c r="G2126" s="45" t="s">
        <v>4507</v>
      </c>
      <c r="H2126" s="18">
        <v>971401316</v>
      </c>
      <c r="I2126" s="45" t="s">
        <v>1989</v>
      </c>
      <c r="J2126" s="306">
        <v>34499</v>
      </c>
      <c r="K2126" s="140" t="s">
        <v>8297</v>
      </c>
      <c r="L2126" s="21" t="str">
        <f ca="1">IFERROR(__xludf.DUMMYFUNCTION("if(or(countifs($H$3:H32,H32)&gt;1, countifs($I$3:I32,I32)&gt;1),""Trùng"",if(or(COUNTIFS('Data tổng'!$I:$I,$I32)&gt;1,COUNTIFS('Data tổng'!$H:$H,$H32)&gt;1),""Trùng ""&amp;FILTER('Data tổng'!$B:$B,'Data tổng'!$I:$I=$I32,'Data tổng'!$B:$B&lt;&gt;$B32),""ok""))"),"ok")</f>
        <v>ok</v>
      </c>
      <c r="M2126" s="16" t="s">
        <v>40</v>
      </c>
      <c r="N2126" s="16" t="s">
        <v>243</v>
      </c>
      <c r="O2126" s="16"/>
      <c r="P2126" s="16"/>
      <c r="Q2126" s="16"/>
      <c r="R2126" s="16"/>
      <c r="T2126" s="16"/>
      <c r="U2126" s="305"/>
      <c r="V2126" s="23"/>
      <c r="W2126" s="24"/>
      <c r="X2126" s="25"/>
      <c r="Y2126" s="33"/>
      <c r="Z2126" s="26"/>
      <c r="AA2126" s="26"/>
      <c r="AB2126" s="27"/>
      <c r="AC2126" s="27"/>
      <c r="AD2126" s="29"/>
      <c r="AE2126" s="29"/>
      <c r="AF2126" s="29"/>
      <c r="AG2126" s="29"/>
    </row>
    <row r="2127" spans="1:33" ht="159.5" hidden="1">
      <c r="A2127" s="106">
        <v>44649</v>
      </c>
      <c r="B2127" s="16" t="s">
        <v>8201</v>
      </c>
      <c r="C2127" s="16" t="s">
        <v>155</v>
      </c>
      <c r="D2127" s="16" t="s">
        <v>79</v>
      </c>
      <c r="E2127" s="16" t="s">
        <v>48</v>
      </c>
      <c r="F2127" s="17" t="str">
        <f>IF(A2127="","",IF(AE2127="Yes", "Đã onboard", IF(AE2127="No", "Không onboard", IF(AC2127="Yes", "Đồng ý offer", IF(AC2127="Consider", "Cân nhắc offer",IF(AC2127="No", "Từ chối offer", IF(AA2127="Pass", "Pass Phỏng vấn", IF(AA2127="Fail", "Fail Phỏng vấn", IF(AA2127="Cancel", "Hủy Phỏng vấn", IF(AA2127="Reject", "Từ chối Phỏng vấn", IF(AA2127="Consider", "Cân nhắc KQ PV", IF(AND(X2127&lt;&gt;"",AA2127="",W2127="Pass"), "Có lịch PV",IF(W2127="Pass","Pass CV",IF(W2127="Fail","Fail CV",IF(W2127="Reject","Từ chối ứng tuyển", IF(W2127="Consider","Cân nhắc CV","Đã nhận được CV"))))))))))))))))</f>
        <v>Đã nhận được CV</v>
      </c>
      <c r="G2127" s="16" t="s">
        <v>6234</v>
      </c>
      <c r="H2127" s="18">
        <v>387258213</v>
      </c>
      <c r="I2127" s="16" t="s">
        <v>8298</v>
      </c>
      <c r="J2127" s="306">
        <v>35887</v>
      </c>
      <c r="K2127" s="140" t="s">
        <v>8299</v>
      </c>
      <c r="L2127" s="21" t="str">
        <f ca="1">IFERROR(__xludf.DUMMYFUNCTION("if(or(countifs($H$3:H33,H33)&gt;1, countifs($I$3:I33,I33)&gt;1),""Trùng"",if(or(COUNTIFS('Data tổng'!$I:$I,$I33)&gt;1,COUNTIFS('Data tổng'!$H:$H,$H33)&gt;1),""Trùng ""&amp;FILTER('Data tổng'!$B:$B,'Data tổng'!$I:$I=$I33,'Data tổng'!$B:$B&lt;&gt;$B33),""ok""))"),"ok")</f>
        <v>ok</v>
      </c>
      <c r="M2127" s="16" t="s">
        <v>149</v>
      </c>
      <c r="N2127" s="16" t="s">
        <v>150</v>
      </c>
      <c r="O2127" s="16"/>
      <c r="P2127" s="16"/>
      <c r="Q2127" s="16" t="s">
        <v>44</v>
      </c>
      <c r="R2127" s="16" t="s">
        <v>178</v>
      </c>
      <c r="T2127" s="16" t="s">
        <v>87</v>
      </c>
      <c r="U2127" s="305" t="s">
        <v>8300</v>
      </c>
      <c r="V2127" s="23"/>
      <c r="W2127" s="24"/>
      <c r="X2127" s="25"/>
      <c r="Y2127" s="33"/>
      <c r="Z2127" s="26"/>
      <c r="AA2127" s="26"/>
      <c r="AB2127" s="27"/>
      <c r="AC2127" s="27"/>
      <c r="AD2127" s="29"/>
      <c r="AE2127" s="29"/>
      <c r="AF2127" s="29"/>
      <c r="AG2127" s="29"/>
    </row>
    <row r="2128" spans="1:33" hidden="1">
      <c r="A2128" s="19">
        <v>44649</v>
      </c>
      <c r="B2128" s="16" t="s">
        <v>8201</v>
      </c>
      <c r="C2128" s="16" t="s">
        <v>250</v>
      </c>
      <c r="D2128" s="16" t="s">
        <v>79</v>
      </c>
      <c r="E2128" s="16" t="s">
        <v>48</v>
      </c>
      <c r="F2128" s="17" t="str">
        <f t="shared" ref="F2128:F2190" si="69">IF(G2128="","",IF(AE2128="Yes", "Đã onboard", IF(AE2128="No", "Không onboard", IF(AC2128="Yes", "Đồng ý offer", IF(AC2128="Consider", "Cân nhắc offer",IF(AC2128="No", "Từ chối offer", IF(AA2128="Pass", "Pass Phỏng vấn", IF(AA2128="Fail", "Fail Phỏng vấn", IF(AA2128="Cancel", "Hủy Phỏng vấn", IF(AA2128="Reject", "Từ chối Phỏng vấn", IF(AA2128="Consider", "Cân nhắc KQ PV", IF(AND(X2128&lt;&gt;"",AA2128="",W2128="Pass"), "Có lịch PV",IF(W2128="Pass","Pass CV",IF(W2128="Fail","Fail CV",IF(W2128="Reject","Từ chối ứng tuyển", IF(W2128="Consider","Cân nhắc CV","Đã nhận được CV"))))))))))))))))</f>
        <v>Fail CV</v>
      </c>
      <c r="G2128" s="45" t="s">
        <v>8301</v>
      </c>
      <c r="H2128" s="18">
        <v>395644722</v>
      </c>
      <c r="I2128" s="45" t="s">
        <v>8302</v>
      </c>
      <c r="J2128" s="306">
        <v>35589</v>
      </c>
      <c r="K2128" s="140" t="s">
        <v>8303</v>
      </c>
      <c r="L2128" s="21" t="str">
        <f ca="1">IFERROR(__xludf.DUMMYFUNCTION("if(or(countifs($H$3:H34,H34)&gt;1, countifs($I$3:I34,I34)&gt;1),""Trùng"",if(or(COUNTIFS('Data tổng'!$I:$I,$I34)&gt;1,COUNTIFS('Data tổng'!$H:$H,$H34)&gt;1),""Trùng ""&amp;FILTER('Data tổng'!$B:$B,'Data tổng'!$I:$I=$I34,'Data tổng'!$B:$B&lt;&gt;$B34),""ok""))"),"ok")</f>
        <v>ok</v>
      </c>
      <c r="M2128" s="16" t="s">
        <v>149</v>
      </c>
      <c r="N2128" s="16" t="s">
        <v>150</v>
      </c>
      <c r="O2128" s="16"/>
      <c r="P2128" s="16"/>
      <c r="Q2128" s="16"/>
      <c r="R2128" s="16"/>
      <c r="T2128" s="16"/>
      <c r="U2128" s="305"/>
      <c r="V2128" s="23"/>
      <c r="W2128" s="24" t="s">
        <v>47</v>
      </c>
      <c r="X2128" s="25"/>
      <c r="Y2128" s="33"/>
      <c r="Z2128" s="26"/>
      <c r="AA2128" s="26"/>
      <c r="AB2128" s="27"/>
      <c r="AC2128" s="27"/>
      <c r="AD2128" s="29"/>
      <c r="AE2128" s="29"/>
      <c r="AF2128" s="29"/>
      <c r="AG2128" s="29"/>
    </row>
    <row r="2129" spans="1:33" ht="72.5" hidden="1">
      <c r="A2129" s="19">
        <v>44649</v>
      </c>
      <c r="B2129" s="16" t="s">
        <v>8201</v>
      </c>
      <c r="C2129" s="16" t="s">
        <v>78</v>
      </c>
      <c r="D2129" s="16" t="s">
        <v>79</v>
      </c>
      <c r="E2129" s="16" t="s">
        <v>48</v>
      </c>
      <c r="F2129" s="17" t="str">
        <f t="shared" si="69"/>
        <v>Fail Phỏng vấn</v>
      </c>
      <c r="G2129" s="45" t="s">
        <v>8304</v>
      </c>
      <c r="H2129" s="18">
        <v>968298335</v>
      </c>
      <c r="I2129" s="374" t="s">
        <v>8305</v>
      </c>
      <c r="J2129" s="375">
        <v>35774</v>
      </c>
      <c r="K2129" s="140" t="s">
        <v>8306</v>
      </c>
      <c r="L2129" s="21" t="str">
        <f ca="1">IFERROR(__xludf.DUMMYFUNCTION("if(or(countifs($H$3:H35,H35)&gt;1, countifs($I$3:I35,I35)&gt;1),""Trùng"",if(or(COUNTIFS('Data tổng'!$I:$I,$I35)&gt;1,COUNTIFS('Data tổng'!$H:$H,$H35)&gt;1),""Trùng ""&amp;FILTER('Data tổng'!$B:$B,'Data tổng'!$I:$I=$I35,'Data tổng'!$B:$B&lt;&gt;$B35),""ok""))"),"ok")</f>
        <v>ok</v>
      </c>
      <c r="M2129" s="16" t="s">
        <v>40</v>
      </c>
      <c r="N2129" s="16" t="s">
        <v>243</v>
      </c>
      <c r="O2129" s="16"/>
      <c r="P2129" s="16"/>
      <c r="Q2129" s="16"/>
      <c r="R2129" s="16"/>
      <c r="T2129" s="16"/>
      <c r="U2129" s="305" t="s">
        <v>8307</v>
      </c>
      <c r="V2129" s="23"/>
      <c r="W2129" s="24" t="s">
        <v>57</v>
      </c>
      <c r="X2129" s="133">
        <v>44656</v>
      </c>
      <c r="Y2129" s="33">
        <v>0.58333333333333337</v>
      </c>
      <c r="Z2129" s="26" t="s">
        <v>1739</v>
      </c>
      <c r="AA2129" s="26" t="s">
        <v>47</v>
      </c>
      <c r="AB2129" s="27"/>
      <c r="AC2129" s="27"/>
      <c r="AD2129" s="29"/>
      <c r="AE2129" s="29"/>
      <c r="AF2129" s="29"/>
      <c r="AG2129" s="29"/>
    </row>
    <row r="2130" spans="1:33" ht="38.5" hidden="1">
      <c r="A2130" s="19">
        <v>44650</v>
      </c>
      <c r="B2130" s="16" t="s">
        <v>8201</v>
      </c>
      <c r="C2130" s="16" t="s">
        <v>155</v>
      </c>
      <c r="D2130" s="16" t="s">
        <v>79</v>
      </c>
      <c r="E2130" s="16" t="s">
        <v>48</v>
      </c>
      <c r="F2130" s="17" t="str">
        <f t="shared" si="69"/>
        <v>Hủy Phỏng vấn</v>
      </c>
      <c r="G2130" s="45" t="s">
        <v>8308</v>
      </c>
      <c r="H2130" s="18">
        <v>392671796</v>
      </c>
      <c r="I2130" s="45" t="s">
        <v>8309</v>
      </c>
      <c r="J2130" s="376">
        <v>36485</v>
      </c>
      <c r="K2130" s="232" t="s">
        <v>8310</v>
      </c>
      <c r="L2130" s="21" t="str">
        <f ca="1">IFERROR(__xludf.DUMMYFUNCTION("if(or(countifs($H$3:H36,H36)&gt;1, countifs($I$3:I36,I36)&gt;1),""Trùng"",if(or(COUNTIFS('Data tổng'!$I:$I,$I36)&gt;1,COUNTIFS('Data tổng'!$H:$H,$H36)&gt;1),""Trùng ""&amp;FILTER('Data tổng'!$B:$B,'Data tổng'!$I:$I=$I36,'Data tổng'!$B:$B&lt;&gt;$B36),""ok""))"),"ok")</f>
        <v>ok</v>
      </c>
      <c r="M2130" s="16" t="s">
        <v>294</v>
      </c>
      <c r="N2130" s="16"/>
      <c r="O2130" s="16"/>
      <c r="P2130" s="16"/>
      <c r="Q2130" s="16"/>
      <c r="R2130" s="16"/>
      <c r="T2130" s="16"/>
      <c r="U2130" s="305"/>
      <c r="V2130" s="23"/>
      <c r="W2130" s="24" t="s">
        <v>57</v>
      </c>
      <c r="X2130" s="25"/>
      <c r="Y2130" s="33"/>
      <c r="Z2130" s="26"/>
      <c r="AA2130" s="26" t="s">
        <v>187</v>
      </c>
      <c r="AB2130" s="27"/>
      <c r="AC2130" s="27"/>
      <c r="AD2130" s="29"/>
      <c r="AE2130" s="29"/>
      <c r="AF2130" s="29"/>
      <c r="AG2130" s="29"/>
    </row>
    <row r="2131" spans="1:33" ht="409.5" hidden="1">
      <c r="A2131" s="19">
        <v>44651</v>
      </c>
      <c r="B2131" s="16" t="s">
        <v>8201</v>
      </c>
      <c r="C2131" s="16" t="s">
        <v>263</v>
      </c>
      <c r="D2131" s="16" t="s">
        <v>1455</v>
      </c>
      <c r="E2131" s="16" t="s">
        <v>48</v>
      </c>
      <c r="F2131" s="17" t="str">
        <f t="shared" si="69"/>
        <v>Đã onboard</v>
      </c>
      <c r="G2131" s="45" t="s">
        <v>8311</v>
      </c>
      <c r="H2131" s="44">
        <v>363868469</v>
      </c>
      <c r="I2131" s="45" t="s">
        <v>8312</v>
      </c>
      <c r="J2131" s="304" t="s">
        <v>8313</v>
      </c>
      <c r="K2131" s="140" t="s">
        <v>8314</v>
      </c>
      <c r="L2131" s="21" t="str">
        <f ca="1">IFERROR(__xludf.DUMMYFUNCTION("if(or(countifs($H$3:H37,H37)&gt;1, countifs($I$3:I37,I37)&gt;1),""Trùng"",if(or(COUNTIFS('Data tổng'!$I:$I,$I37)&gt;1,COUNTIFS('Data tổng'!$H:$H,$H37)&gt;1),""Trùng ""&amp;FILTER('Data tổng'!$B:$B,'Data tổng'!$I:$I=$I37,'Data tổng'!$B:$B&lt;&gt;$B37),""ok""))"),"ok")</f>
        <v>ok</v>
      </c>
      <c r="M2131" s="16" t="s">
        <v>149</v>
      </c>
      <c r="N2131" s="16" t="s">
        <v>150</v>
      </c>
      <c r="O2131" s="16"/>
      <c r="P2131" s="16"/>
      <c r="Q2131" s="16" t="s">
        <v>44</v>
      </c>
      <c r="R2131" s="16" t="s">
        <v>178</v>
      </c>
      <c r="T2131" s="16" t="s">
        <v>87</v>
      </c>
      <c r="U2131" s="305" t="s">
        <v>8315</v>
      </c>
      <c r="V2131" s="23"/>
      <c r="W2131" s="24" t="s">
        <v>57</v>
      </c>
      <c r="X2131" s="25">
        <v>44653</v>
      </c>
      <c r="Y2131" s="33">
        <v>0.66666666666666663</v>
      </c>
      <c r="Z2131" s="26" t="s">
        <v>8205</v>
      </c>
      <c r="AA2131" s="26" t="s">
        <v>57</v>
      </c>
      <c r="AB2131" s="39">
        <v>44655</v>
      </c>
      <c r="AC2131" s="27" t="s">
        <v>65</v>
      </c>
      <c r="AD2131" s="118">
        <v>44666</v>
      </c>
      <c r="AE2131" s="29" t="s">
        <v>65</v>
      </c>
      <c r="AF2131" s="29" t="s">
        <v>1746</v>
      </c>
      <c r="AG2131" s="35">
        <v>20000000</v>
      </c>
    </row>
    <row r="2132" spans="1:33" ht="26" hidden="1">
      <c r="A2132" s="306">
        <v>44652</v>
      </c>
      <c r="B2132" s="16" t="s">
        <v>8201</v>
      </c>
      <c r="C2132" s="16" t="s">
        <v>78</v>
      </c>
      <c r="D2132" s="16" t="s">
        <v>79</v>
      </c>
      <c r="E2132" s="16" t="s">
        <v>48</v>
      </c>
      <c r="F2132" s="17" t="str">
        <f t="shared" si="69"/>
        <v>Đã nhận được CV</v>
      </c>
      <c r="G2132" s="45" t="s">
        <v>8316</v>
      </c>
      <c r="H2132" s="18">
        <v>968219704</v>
      </c>
      <c r="I2132" s="45" t="s">
        <v>8317</v>
      </c>
      <c r="J2132" s="19">
        <v>35496</v>
      </c>
      <c r="K2132" s="140" t="s">
        <v>8318</v>
      </c>
      <c r="L2132" s="21" t="str">
        <f ca="1">IFERROR(__xludf.DUMMYFUNCTION("if(or(countifs($H$3:H38,H38)&gt;1, countifs($I$3:I38,I38)&gt;1),""Trùng"",if(or(COUNTIFS('Data tổng'!$I:$I,$I38)&gt;1,COUNTIFS('Data tổng'!$H:$H,$H38)&gt;1),""Trùng ""&amp;FILTER('Data tổng'!$B:$B,'Data tổng'!$I:$I=$I38,'Data tổng'!$B:$B&lt;&gt;$B38),""ok""))"),"ok")</f>
        <v>ok</v>
      </c>
      <c r="M2132" s="16"/>
      <c r="N2132" s="16"/>
      <c r="O2132" s="16"/>
      <c r="P2132" s="16"/>
      <c r="Q2132" s="16"/>
      <c r="R2132" s="16"/>
      <c r="T2132" s="16"/>
      <c r="U2132" s="305"/>
      <c r="V2132" s="23"/>
      <c r="W2132" s="24"/>
      <c r="X2132" s="25"/>
      <c r="Y2132" s="33"/>
      <c r="Z2132" s="26"/>
      <c r="AA2132" s="26"/>
      <c r="AB2132" s="27"/>
      <c r="AC2132" s="27"/>
      <c r="AD2132" s="29"/>
      <c r="AE2132" s="29"/>
      <c r="AF2132" s="29"/>
      <c r="AG2132" s="29"/>
    </row>
    <row r="2133" spans="1:33" ht="26" hidden="1">
      <c r="A2133" s="19">
        <v>44656</v>
      </c>
      <c r="B2133" s="16" t="s">
        <v>8201</v>
      </c>
      <c r="C2133" s="16" t="s">
        <v>155</v>
      </c>
      <c r="D2133" s="16" t="s">
        <v>79</v>
      </c>
      <c r="E2133" s="16" t="s">
        <v>48</v>
      </c>
      <c r="F2133" s="17" t="str">
        <f t="shared" si="69"/>
        <v>Đã nhận được CV</v>
      </c>
      <c r="G2133" s="45" t="s">
        <v>8017</v>
      </c>
      <c r="H2133" s="18">
        <v>973290833</v>
      </c>
      <c r="I2133" s="45"/>
      <c r="J2133" s="19">
        <v>35737</v>
      </c>
      <c r="K2133" s="45"/>
      <c r="L2133" s="21" t="str">
        <f ca="1">IFERROR(__xludf.DUMMYFUNCTION("if(or(countifs($H$3:H39,H39)&gt;1, countifs($I$3:I39,I39)&gt;1),""Trùng"",if(or(COUNTIFS('Data tổng'!$I:$I,$I39)&gt;1,COUNTIFS('Data tổng'!$H:$H,$H39)&gt;1),""Trùng ""&amp;FILTER('Data tổng'!$B:$B,'Data tổng'!$I:$I=$I39,'Data tổng'!$B:$B&lt;&gt;$B39),""ok""))"),"ok")</f>
        <v>ok</v>
      </c>
      <c r="M2133" s="16" t="s">
        <v>149</v>
      </c>
      <c r="N2133" s="16" t="s">
        <v>150</v>
      </c>
      <c r="O2133" s="16"/>
      <c r="P2133" s="16"/>
      <c r="Q2133" s="16"/>
      <c r="R2133" s="16"/>
      <c r="T2133" s="16"/>
      <c r="U2133" s="305"/>
      <c r="V2133" s="23"/>
      <c r="W2133" s="24"/>
      <c r="X2133" s="25"/>
      <c r="Y2133" s="33"/>
      <c r="Z2133" s="26"/>
      <c r="AA2133" s="26"/>
      <c r="AB2133" s="27"/>
      <c r="AC2133" s="27"/>
      <c r="AD2133" s="29"/>
      <c r="AE2133" s="29"/>
      <c r="AF2133" s="29"/>
      <c r="AG2133" s="29"/>
    </row>
    <row r="2134" spans="1:33" ht="101.5" hidden="1">
      <c r="A2134" s="19">
        <v>44656</v>
      </c>
      <c r="B2134" s="16" t="s">
        <v>8201</v>
      </c>
      <c r="C2134" s="16" t="s">
        <v>163</v>
      </c>
      <c r="D2134" s="16" t="s">
        <v>79</v>
      </c>
      <c r="E2134" s="16" t="s">
        <v>48</v>
      </c>
      <c r="F2134" s="17" t="str">
        <f t="shared" si="69"/>
        <v>Fail CV</v>
      </c>
      <c r="G2134" s="16" t="s">
        <v>8319</v>
      </c>
      <c r="H2134" s="18">
        <v>762121242</v>
      </c>
      <c r="I2134" s="45" t="s">
        <v>8320</v>
      </c>
      <c r="J2134" s="306">
        <v>36363</v>
      </c>
      <c r="K2134" s="30" t="s">
        <v>8321</v>
      </c>
      <c r="L2134" s="21" t="str">
        <f ca="1">IFERROR(__xludf.DUMMYFUNCTION("if(or(countifs($H$3:H40,H40)&gt;1, countifs($I$3:I40,I40)&gt;1),""Trùng"",if(or(COUNTIFS('Data tổng'!$I:$I,$I40)&gt;1,COUNTIFS('Data tổng'!$H:$H,$H40)&gt;1),""Trùng ""&amp;FILTER('Data tổng'!$B:$B,'Data tổng'!$I:$I=$I40,'Data tổng'!$B:$B&lt;&gt;$B40),""ok""))"),"ok")</f>
        <v>ok</v>
      </c>
      <c r="M2134" s="16" t="s">
        <v>40</v>
      </c>
      <c r="N2134" s="16" t="s">
        <v>243</v>
      </c>
      <c r="O2134" s="16"/>
      <c r="P2134" s="16"/>
      <c r="Q2134" s="16" t="s">
        <v>44</v>
      </c>
      <c r="R2134" s="16" t="s">
        <v>178</v>
      </c>
      <c r="T2134" s="16" t="s">
        <v>87</v>
      </c>
      <c r="U2134" s="305" t="s">
        <v>8322</v>
      </c>
      <c r="V2134" s="23"/>
      <c r="W2134" s="24" t="s">
        <v>47</v>
      </c>
      <c r="X2134" s="25"/>
      <c r="Y2134" s="33"/>
      <c r="Z2134" s="26"/>
      <c r="AA2134" s="26"/>
      <c r="AB2134" s="27"/>
      <c r="AC2134" s="27"/>
      <c r="AD2134" s="29"/>
      <c r="AE2134" s="29"/>
      <c r="AF2134" s="29"/>
      <c r="AG2134" s="29"/>
    </row>
    <row r="2135" spans="1:33" hidden="1">
      <c r="A2135" s="19">
        <v>44656</v>
      </c>
      <c r="B2135" s="16" t="s">
        <v>8201</v>
      </c>
      <c r="C2135" s="16" t="s">
        <v>250</v>
      </c>
      <c r="D2135" s="16" t="s">
        <v>79</v>
      </c>
      <c r="E2135" s="16" t="s">
        <v>48</v>
      </c>
      <c r="F2135" s="17" t="str">
        <f t="shared" si="69"/>
        <v>Fail CV</v>
      </c>
      <c r="G2135" s="45" t="s">
        <v>8323</v>
      </c>
      <c r="H2135" s="18">
        <v>362904977</v>
      </c>
      <c r="I2135" s="45" t="s">
        <v>8324</v>
      </c>
      <c r="J2135" s="306">
        <v>35595</v>
      </c>
      <c r="K2135" s="140" t="s">
        <v>8325</v>
      </c>
      <c r="L2135" s="21" t="str">
        <f ca="1">IFERROR(__xludf.DUMMYFUNCTION("if(or(countifs($H$3:H41,H41)&gt;1, countifs($I$3:I41,I41)&gt;1),""Trùng"",if(or(COUNTIFS('Data tổng'!$I:$I,$I41)&gt;1,COUNTIFS('Data tổng'!$H:$H,$H41)&gt;1),""Trùng ""&amp;FILTER('Data tổng'!$B:$B,'Data tổng'!$I:$I=$I41,'Data tổng'!$B:$B&lt;&gt;$B41),""ok""))"),"ok")</f>
        <v>ok</v>
      </c>
      <c r="M2135" s="16" t="s">
        <v>149</v>
      </c>
      <c r="N2135" s="16" t="s">
        <v>150</v>
      </c>
      <c r="O2135" s="16"/>
      <c r="P2135" s="16"/>
      <c r="Q2135" s="16"/>
      <c r="R2135" s="16"/>
      <c r="T2135" s="16"/>
      <c r="U2135" s="305"/>
      <c r="V2135" s="23"/>
      <c r="W2135" s="24" t="s">
        <v>47</v>
      </c>
      <c r="X2135" s="25"/>
      <c r="Y2135" s="33"/>
      <c r="Z2135" s="26"/>
      <c r="AA2135" s="26"/>
      <c r="AB2135" s="27"/>
      <c r="AC2135" s="27"/>
      <c r="AD2135" s="29"/>
      <c r="AE2135" s="29"/>
      <c r="AF2135" s="29"/>
      <c r="AG2135" s="29"/>
    </row>
    <row r="2136" spans="1:33" hidden="1">
      <c r="A2136" s="19">
        <v>44656</v>
      </c>
      <c r="B2136" s="16" t="s">
        <v>8201</v>
      </c>
      <c r="C2136" s="16" t="s">
        <v>250</v>
      </c>
      <c r="D2136" s="16" t="s">
        <v>79</v>
      </c>
      <c r="E2136" s="16" t="s">
        <v>48</v>
      </c>
      <c r="F2136" s="17" t="str">
        <f t="shared" si="69"/>
        <v>Fail CV</v>
      </c>
      <c r="G2136" s="45" t="s">
        <v>2144</v>
      </c>
      <c r="H2136" s="18">
        <v>944917566</v>
      </c>
      <c r="I2136" s="45" t="s">
        <v>8326</v>
      </c>
      <c r="J2136" s="304" t="s">
        <v>8327</v>
      </c>
      <c r="K2136" s="140" t="s">
        <v>8328</v>
      </c>
      <c r="L2136" s="21" t="str">
        <f ca="1">IFERROR(__xludf.DUMMYFUNCTION("if(or(countifs($H$3:H42,H42)&gt;1, countifs($I$3:I42,I42)&gt;1),""Trùng"",if(or(COUNTIFS('Data tổng'!$I:$I,$I42)&gt;1,COUNTIFS('Data tổng'!$H:$H,$H42)&gt;1),""Trùng ""&amp;FILTER('Data tổng'!$B:$B,'Data tổng'!$I:$I=$I42,'Data tổng'!$B:$B&lt;&gt;$B42),""ok""))"),"ok")</f>
        <v>ok</v>
      </c>
      <c r="M2136" s="16" t="s">
        <v>112</v>
      </c>
      <c r="N2136" s="16" t="s">
        <v>8265</v>
      </c>
      <c r="O2136" s="16"/>
      <c r="P2136" s="16"/>
      <c r="Q2136" s="16"/>
      <c r="R2136" s="16"/>
      <c r="T2136" s="16"/>
      <c r="U2136" s="305"/>
      <c r="V2136" s="23"/>
      <c r="W2136" s="24" t="s">
        <v>47</v>
      </c>
      <c r="X2136" s="25"/>
      <c r="Y2136" s="33"/>
      <c r="Z2136" s="26"/>
      <c r="AA2136" s="26"/>
      <c r="AB2136" s="27"/>
      <c r="AC2136" s="27"/>
      <c r="AD2136" s="29"/>
      <c r="AE2136" s="29"/>
      <c r="AF2136" s="29"/>
      <c r="AG2136" s="29"/>
    </row>
    <row r="2137" spans="1:33" ht="159.5" hidden="1">
      <c r="A2137" s="19">
        <v>44657</v>
      </c>
      <c r="B2137" s="16" t="s">
        <v>8201</v>
      </c>
      <c r="C2137" s="16" t="s">
        <v>163</v>
      </c>
      <c r="D2137" s="16" t="s">
        <v>79</v>
      </c>
      <c r="E2137" s="16" t="s">
        <v>48</v>
      </c>
      <c r="F2137" s="17" t="str">
        <f t="shared" si="69"/>
        <v>Fail Phỏng vấn</v>
      </c>
      <c r="G2137" s="377" t="s">
        <v>8329</v>
      </c>
      <c r="H2137" s="18">
        <v>977848431</v>
      </c>
      <c r="I2137" s="45" t="s">
        <v>8330</v>
      </c>
      <c r="J2137" s="306">
        <v>33094</v>
      </c>
      <c r="K2137" s="140" t="s">
        <v>8331</v>
      </c>
      <c r="L2137" s="21" t="str">
        <f ca="1">IFERROR(__xludf.DUMMYFUNCTION("if(or(countifs($H$3:H43,H43)&gt;1, countifs($I$3:I43,I43)&gt;1),""Trùng"",if(or(COUNTIFS('Data tổng'!$I:$I,$I43)&gt;1,COUNTIFS('Data tổng'!$H:$H,$H43)&gt;1),""Trùng ""&amp;FILTER('Data tổng'!$B:$B,'Data tổng'!$I:$I=$I43,'Data tổng'!$B:$B&lt;&gt;$B43),""ok""))"),"ok")</f>
        <v>ok</v>
      </c>
      <c r="M2137" s="16" t="s">
        <v>294</v>
      </c>
      <c r="N2137" s="16"/>
      <c r="O2137" s="16"/>
      <c r="P2137" s="16"/>
      <c r="Q2137" s="16"/>
      <c r="R2137" s="16" t="s">
        <v>178</v>
      </c>
      <c r="T2137" s="16"/>
      <c r="U2137" s="305" t="s">
        <v>8332</v>
      </c>
      <c r="V2137" s="23"/>
      <c r="W2137" s="24" t="s">
        <v>57</v>
      </c>
      <c r="X2137" s="25">
        <v>44666</v>
      </c>
      <c r="Y2137" s="33">
        <v>0.77083333333333337</v>
      </c>
      <c r="Z2137" s="26" t="s">
        <v>1739</v>
      </c>
      <c r="AA2137" s="26" t="s">
        <v>47</v>
      </c>
      <c r="AB2137" s="27"/>
      <c r="AC2137" s="27"/>
      <c r="AD2137" s="29"/>
      <c r="AE2137" s="29"/>
      <c r="AF2137" s="29"/>
      <c r="AG2137" s="29"/>
    </row>
    <row r="2138" spans="1:33" ht="391.5" hidden="1">
      <c r="A2138" s="19">
        <v>44657</v>
      </c>
      <c r="B2138" s="16" t="s">
        <v>8201</v>
      </c>
      <c r="C2138" s="16" t="s">
        <v>155</v>
      </c>
      <c r="D2138" s="16" t="s">
        <v>79</v>
      </c>
      <c r="E2138" s="16" t="s">
        <v>48</v>
      </c>
      <c r="F2138" s="17" t="str">
        <f t="shared" si="69"/>
        <v>Pass CV</v>
      </c>
      <c r="G2138" s="377" t="s">
        <v>8333</v>
      </c>
      <c r="H2138" s="18">
        <v>945127281</v>
      </c>
      <c r="I2138" s="45" t="s">
        <v>8135</v>
      </c>
      <c r="J2138" s="304"/>
      <c r="K2138" s="140" t="s">
        <v>8334</v>
      </c>
      <c r="L2138" s="21" t="str">
        <f ca="1">IFERROR(__xludf.DUMMYFUNCTION("if(or(countifs($H$3:H44,H44)&gt;1, countifs($I$3:I44,I44)&gt;1),""Trùng"",if(or(COUNTIFS('Data tổng'!$I:$I,$I44)&gt;1,COUNTIFS('Data tổng'!$H:$H,$H44)&gt;1),""Trùng ""&amp;FILTER('Data tổng'!$B:$B,'Data tổng'!$I:$I=$I44,'Data tổng'!$B:$B&lt;&gt;$B44),""ok""))"),"ok")</f>
        <v>ok</v>
      </c>
      <c r="M2138" s="16" t="s">
        <v>40</v>
      </c>
      <c r="N2138" s="16" t="s">
        <v>243</v>
      </c>
      <c r="O2138" s="16"/>
      <c r="P2138" s="16"/>
      <c r="Q2138" s="16"/>
      <c r="R2138" s="16" t="s">
        <v>44</v>
      </c>
      <c r="T2138" s="16"/>
      <c r="U2138" s="305" t="s">
        <v>8335</v>
      </c>
      <c r="V2138" s="23"/>
      <c r="W2138" s="24" t="s">
        <v>57</v>
      </c>
      <c r="X2138" s="25"/>
      <c r="Y2138" s="33"/>
      <c r="Z2138" s="26"/>
      <c r="AA2138" s="26"/>
      <c r="AB2138" s="27"/>
      <c r="AC2138" s="27"/>
      <c r="AD2138" s="29"/>
      <c r="AE2138" s="29"/>
      <c r="AF2138" s="29"/>
      <c r="AG2138" s="29"/>
    </row>
    <row r="2139" spans="1:33" ht="26" hidden="1">
      <c r="A2139" s="19">
        <v>44657</v>
      </c>
      <c r="B2139" s="16" t="s">
        <v>8201</v>
      </c>
      <c r="C2139" s="16" t="s">
        <v>78</v>
      </c>
      <c r="D2139" s="16" t="s">
        <v>417</v>
      </c>
      <c r="E2139" s="16" t="s">
        <v>48</v>
      </c>
      <c r="F2139" s="17" t="str">
        <f t="shared" si="69"/>
        <v>Đã nhận được CV</v>
      </c>
      <c r="G2139" s="45" t="s">
        <v>8336</v>
      </c>
      <c r="H2139" s="18">
        <v>378778798</v>
      </c>
      <c r="I2139" s="45" t="s">
        <v>8337</v>
      </c>
      <c r="J2139" s="306">
        <v>31553</v>
      </c>
      <c r="K2139" s="140" t="s">
        <v>8338</v>
      </c>
      <c r="L2139" s="21" t="str">
        <f ca="1">IFERROR(__xludf.DUMMYFUNCTION("if(or(countifs($H$3:H45,H45)&gt;1, countifs($I$3:I45,I45)&gt;1),""Trùng"",if(or(COUNTIFS('Data tổng'!$I:$I,$I45)&gt;1,COUNTIFS('Data tổng'!$H:$H,$H45)&gt;1),""Trùng ""&amp;FILTER('Data tổng'!$B:$B,'Data tổng'!$I:$I=$I45,'Data tổng'!$B:$B&lt;&gt;$B45),""ok""))"),"ok")</f>
        <v>ok</v>
      </c>
      <c r="M2139" s="16" t="s">
        <v>40</v>
      </c>
      <c r="N2139" s="16" t="s">
        <v>243</v>
      </c>
      <c r="O2139" s="16"/>
      <c r="P2139" s="16"/>
      <c r="Q2139" s="16"/>
      <c r="R2139" s="16"/>
      <c r="T2139" s="16"/>
      <c r="U2139" s="305"/>
      <c r="V2139" s="23"/>
      <c r="W2139" s="24"/>
      <c r="X2139" s="25"/>
      <c r="Y2139" s="33"/>
      <c r="Z2139" s="26"/>
      <c r="AA2139" s="26"/>
      <c r="AB2139" s="27"/>
      <c r="AC2139" s="27"/>
      <c r="AD2139" s="29"/>
      <c r="AE2139" s="29"/>
      <c r="AF2139" s="29"/>
      <c r="AG2139" s="29"/>
    </row>
    <row r="2140" spans="1:33" ht="159.5" hidden="1">
      <c r="A2140" s="19">
        <v>44658</v>
      </c>
      <c r="B2140" s="16" t="s">
        <v>8201</v>
      </c>
      <c r="C2140" s="16" t="s">
        <v>155</v>
      </c>
      <c r="D2140" s="16" t="s">
        <v>79</v>
      </c>
      <c r="E2140" s="16" t="s">
        <v>48</v>
      </c>
      <c r="F2140" s="17" t="str">
        <f t="shared" si="69"/>
        <v>Fail CV</v>
      </c>
      <c r="G2140" s="377" t="s">
        <v>8339</v>
      </c>
      <c r="H2140" s="18">
        <v>339551919</v>
      </c>
      <c r="I2140" s="45" t="s">
        <v>8340</v>
      </c>
      <c r="J2140" s="370">
        <v>34942</v>
      </c>
      <c r="K2140" s="140" t="s">
        <v>8341</v>
      </c>
      <c r="L2140" s="21" t="str">
        <f ca="1">IFERROR(__xludf.DUMMYFUNCTION("if(or(countifs($H$3:H46,H46)&gt;1, countifs($I$3:I46,I46)&gt;1),""Trùng"",if(or(COUNTIFS('Data tổng'!$I:$I,$I46)&gt;1,COUNTIFS('Data tổng'!$H:$H,$H46)&gt;1),""Trùng ""&amp;FILTER('Data tổng'!$B:$B,'Data tổng'!$I:$I=$I46,'Data tổng'!$B:$B&lt;&gt;$B46),""ok""))"),"ok")</f>
        <v>ok</v>
      </c>
      <c r="M2140" s="16" t="s">
        <v>40</v>
      </c>
      <c r="N2140" s="16" t="s">
        <v>243</v>
      </c>
      <c r="O2140" s="16"/>
      <c r="P2140" s="16"/>
      <c r="Q2140" s="16"/>
      <c r="R2140" s="16"/>
      <c r="T2140" s="16"/>
      <c r="U2140" s="305" t="s">
        <v>8342</v>
      </c>
      <c r="V2140" s="23"/>
      <c r="W2140" s="24" t="s">
        <v>47</v>
      </c>
      <c r="X2140" s="25"/>
      <c r="Y2140" s="33"/>
      <c r="Z2140" s="26"/>
      <c r="AA2140" s="26"/>
      <c r="AB2140" s="27"/>
      <c r="AC2140" s="27"/>
      <c r="AD2140" s="29"/>
      <c r="AE2140" s="29"/>
      <c r="AF2140" s="29"/>
      <c r="AG2140" s="29"/>
    </row>
    <row r="2141" spans="1:33" ht="26" hidden="1">
      <c r="A2141" s="19">
        <v>44658</v>
      </c>
      <c r="B2141" s="16" t="s">
        <v>8201</v>
      </c>
      <c r="C2141" s="16" t="s">
        <v>155</v>
      </c>
      <c r="D2141" s="16" t="s">
        <v>79</v>
      </c>
      <c r="E2141" s="16" t="s">
        <v>48</v>
      </c>
      <c r="F2141" s="17" t="str">
        <f t="shared" si="69"/>
        <v>Đã nhận được CV</v>
      </c>
      <c r="G2141" s="45" t="s">
        <v>8343</v>
      </c>
      <c r="H2141" s="18">
        <v>368126794</v>
      </c>
      <c r="I2141" s="45" t="s">
        <v>8344</v>
      </c>
      <c r="J2141" s="370">
        <v>36346</v>
      </c>
      <c r="K2141" s="140" t="s">
        <v>8345</v>
      </c>
      <c r="L2141" s="21" t="str">
        <f ca="1">IFERROR(__xludf.DUMMYFUNCTION("if(or(countifs($H$3:H47,H47)&gt;1, countifs($I$3:I47,I47)&gt;1),""Trùng"",if(or(COUNTIFS('Data tổng'!$I:$I,$I47)&gt;1,COUNTIFS('Data tổng'!$H:$H,$H47)&gt;1),""Trùng ""&amp;FILTER('Data tổng'!$B:$B,'Data tổng'!$I:$I=$I47,'Data tổng'!$B:$B&lt;&gt;$B47),""ok""))"),"ok")</f>
        <v>ok</v>
      </c>
      <c r="M2141" s="16" t="s">
        <v>40</v>
      </c>
      <c r="N2141" s="16" t="s">
        <v>243</v>
      </c>
      <c r="O2141" s="16"/>
      <c r="P2141" s="16"/>
      <c r="Q2141" s="16"/>
      <c r="R2141" s="16"/>
      <c r="T2141" s="16"/>
      <c r="U2141" s="305"/>
      <c r="V2141" s="23"/>
      <c r="W2141" s="24"/>
      <c r="X2141" s="25"/>
      <c r="Y2141" s="33"/>
      <c r="Z2141" s="26"/>
      <c r="AA2141" s="26"/>
      <c r="AB2141" s="27"/>
      <c r="AC2141" s="27"/>
      <c r="AD2141" s="29"/>
      <c r="AE2141" s="29"/>
      <c r="AF2141" s="29"/>
      <c r="AG2141" s="29"/>
    </row>
    <row r="2142" spans="1:33" ht="362.5" hidden="1">
      <c r="A2142" s="19">
        <v>44659</v>
      </c>
      <c r="B2142" s="16" t="s">
        <v>8201</v>
      </c>
      <c r="C2142" s="16" t="s">
        <v>163</v>
      </c>
      <c r="D2142" s="16" t="s">
        <v>417</v>
      </c>
      <c r="E2142" s="16" t="s">
        <v>48</v>
      </c>
      <c r="F2142" s="17" t="str">
        <f t="shared" si="69"/>
        <v>Fail Phỏng vấn</v>
      </c>
      <c r="G2142" s="45" t="s">
        <v>8346</v>
      </c>
      <c r="H2142" s="18">
        <v>352084417</v>
      </c>
      <c r="I2142" s="100" t="s">
        <v>8347</v>
      </c>
      <c r="J2142" s="100" t="s">
        <v>8348</v>
      </c>
      <c r="K2142" s="140" t="s">
        <v>8349</v>
      </c>
      <c r="L2142" s="21" t="str">
        <f ca="1">IFERROR(__xludf.DUMMYFUNCTION("if(or(countifs($H$3:H48,H48)&gt;1, countifs($I$3:I48,I48)&gt;1),""Trùng"",if(or(COUNTIFS('Data tổng'!$I:$I,$I48)&gt;1,COUNTIFS('Data tổng'!$H:$H,$H48)&gt;1),""Trùng ""&amp;FILTER('Data tổng'!$B:$B,'Data tổng'!$I:$I=$I48,'Data tổng'!$B:$B&lt;&gt;$B48),""ok""))"),"ok")</f>
        <v>ok</v>
      </c>
      <c r="M2142" s="16" t="s">
        <v>112</v>
      </c>
      <c r="N2142" s="16" t="s">
        <v>8350</v>
      </c>
      <c r="O2142" s="16"/>
      <c r="P2142" s="16"/>
      <c r="Q2142" s="16"/>
      <c r="R2142" s="16"/>
      <c r="T2142" s="16"/>
      <c r="U2142" s="305" t="s">
        <v>8351</v>
      </c>
      <c r="V2142" s="23"/>
      <c r="W2142" s="24" t="s">
        <v>57</v>
      </c>
      <c r="X2142" s="25">
        <v>44670</v>
      </c>
      <c r="Y2142" s="33">
        <v>0.83333333333333337</v>
      </c>
      <c r="Z2142" s="26" t="s">
        <v>8352</v>
      </c>
      <c r="AA2142" s="26" t="s">
        <v>47</v>
      </c>
      <c r="AB2142" s="27"/>
      <c r="AC2142" s="27"/>
      <c r="AD2142" s="29"/>
      <c r="AE2142" s="29"/>
      <c r="AF2142" s="29"/>
      <c r="AG2142" s="29"/>
    </row>
    <row r="2143" spans="1:33" ht="377" hidden="1">
      <c r="A2143" s="19">
        <v>44659</v>
      </c>
      <c r="B2143" s="16" t="s">
        <v>8201</v>
      </c>
      <c r="C2143" s="16" t="s">
        <v>163</v>
      </c>
      <c r="D2143" s="16" t="s">
        <v>417</v>
      </c>
      <c r="E2143" s="16" t="s">
        <v>48</v>
      </c>
      <c r="F2143" s="17" t="str">
        <f t="shared" si="69"/>
        <v>Fail Phỏng vấn</v>
      </c>
      <c r="G2143" s="45" t="s">
        <v>1202</v>
      </c>
      <c r="H2143" s="86">
        <v>358824321</v>
      </c>
      <c r="I2143" s="16" t="s">
        <v>8353</v>
      </c>
      <c r="J2143" s="304"/>
      <c r="K2143" s="140" t="s">
        <v>8354</v>
      </c>
      <c r="L2143" s="21" t="str">
        <f ca="1">IFERROR(__xludf.DUMMYFUNCTION("if(or(countifs($H$3:H49,H49)&gt;1, countifs($I$3:I49,I49)&gt;1),""Trùng"",if(or(COUNTIFS('Data tổng'!$I:$I,$I49)&gt;1,COUNTIFS('Data tổng'!$H:$H,$H49)&gt;1),""Trùng ""&amp;FILTER('Data tổng'!$B:$B,'Data tổng'!$I:$I=$I49,'Data tổng'!$B:$B&lt;&gt;$B49),""ok""))"),"ok")</f>
        <v>ok</v>
      </c>
      <c r="M2143" s="16" t="s">
        <v>149</v>
      </c>
      <c r="N2143" s="16" t="s">
        <v>150</v>
      </c>
      <c r="O2143" s="16"/>
      <c r="P2143" s="16"/>
      <c r="Q2143" s="16" t="s">
        <v>178</v>
      </c>
      <c r="R2143" s="16"/>
      <c r="T2143" s="16"/>
      <c r="U2143" s="305" t="s">
        <v>8355</v>
      </c>
      <c r="V2143" s="23"/>
      <c r="W2143" s="24" t="s">
        <v>57</v>
      </c>
      <c r="X2143" s="25">
        <v>44670</v>
      </c>
      <c r="Y2143" s="33">
        <v>0.875</v>
      </c>
      <c r="Z2143" s="26" t="s">
        <v>8352</v>
      </c>
      <c r="AA2143" s="26" t="s">
        <v>47</v>
      </c>
      <c r="AB2143" s="27"/>
      <c r="AC2143" s="27"/>
      <c r="AD2143" s="29"/>
      <c r="AE2143" s="29"/>
      <c r="AF2143" s="29"/>
      <c r="AG2143" s="29"/>
    </row>
    <row r="2144" spans="1:33" ht="26" hidden="1">
      <c r="A2144" s="19">
        <v>44663</v>
      </c>
      <c r="B2144" s="16" t="s">
        <v>8201</v>
      </c>
      <c r="C2144" s="16" t="s">
        <v>263</v>
      </c>
      <c r="D2144" s="16" t="s">
        <v>417</v>
      </c>
      <c r="E2144" s="16" t="s">
        <v>48</v>
      </c>
      <c r="F2144" s="17" t="str">
        <f t="shared" si="69"/>
        <v>Đã nhận được CV</v>
      </c>
      <c r="G2144" s="45" t="s">
        <v>8356</v>
      </c>
      <c r="H2144" s="18">
        <v>979263307</v>
      </c>
      <c r="I2144" s="54" t="s">
        <v>8357</v>
      </c>
      <c r="J2144" s="54" t="s">
        <v>8358</v>
      </c>
      <c r="K2144" s="54" t="s">
        <v>8359</v>
      </c>
      <c r="L2144" s="21" t="str">
        <f ca="1">IFERROR(__xludf.DUMMYFUNCTION("if(or(countifs($H$3:H50,H50)&gt;1, countifs($I$3:I50,I50)&gt;1),""Trùng"",if(or(COUNTIFS('Data tổng'!$I:$I,$I50)&gt;1,COUNTIFS('Data tổng'!$H:$H,$H50)&gt;1),""Trùng ""&amp;FILTER('Data tổng'!$B:$B,'Data tổng'!$I:$I=$I50,'Data tổng'!$B:$B&lt;&gt;$B50),""ok""))"),"ok")</f>
        <v>ok</v>
      </c>
      <c r="M2144" s="16"/>
      <c r="N2144" s="16"/>
      <c r="O2144" s="16"/>
      <c r="P2144" s="16"/>
      <c r="Q2144" s="16"/>
      <c r="R2144" s="16"/>
      <c r="T2144" s="16"/>
      <c r="U2144" s="305"/>
      <c r="V2144" s="23"/>
      <c r="W2144" s="24"/>
      <c r="X2144" s="25"/>
      <c r="Y2144" s="33"/>
      <c r="Z2144" s="26"/>
      <c r="AA2144" s="26"/>
      <c r="AB2144" s="27"/>
      <c r="AC2144" s="27"/>
      <c r="AD2144" s="29"/>
      <c r="AE2144" s="29"/>
      <c r="AF2144" s="29"/>
      <c r="AG2144" s="29"/>
    </row>
    <row r="2145" spans="1:33" ht="43.5" hidden="1">
      <c r="A2145" s="19">
        <v>44664</v>
      </c>
      <c r="B2145" s="16" t="s">
        <v>8201</v>
      </c>
      <c r="C2145" s="16" t="s">
        <v>263</v>
      </c>
      <c r="D2145" s="16" t="s">
        <v>79</v>
      </c>
      <c r="E2145" s="16" t="s">
        <v>48</v>
      </c>
      <c r="F2145" s="17" t="str">
        <f t="shared" si="69"/>
        <v>Đã nhận được CV</v>
      </c>
      <c r="G2145" s="45" t="s">
        <v>8360</v>
      </c>
      <c r="H2145" s="378">
        <v>969359743</v>
      </c>
      <c r="I2145" s="45" t="s">
        <v>8361</v>
      </c>
      <c r="J2145" s="106">
        <v>36531</v>
      </c>
      <c r="K2145" s="140" t="s">
        <v>8362</v>
      </c>
      <c r="L2145" s="21" t="str">
        <f ca="1">IFERROR(__xludf.DUMMYFUNCTION("if(or(countifs($H$3:H51,H51)&gt;1, countifs($I$3:I51,I51)&gt;1),""Trùng"",if(or(COUNTIFS('Data tổng'!$I:$I,$I51)&gt;1,COUNTIFS('Data tổng'!$H:$H,$H51)&gt;1),""Trùng ""&amp;FILTER('Data tổng'!$B:$B,'Data tổng'!$I:$I=$I51,'Data tổng'!$B:$B&lt;&gt;$B51),""ok""))"),"ok")</f>
        <v>ok</v>
      </c>
      <c r="M2145" s="16" t="s">
        <v>40</v>
      </c>
      <c r="N2145" s="16" t="s">
        <v>243</v>
      </c>
      <c r="O2145" s="16"/>
      <c r="P2145" s="16"/>
      <c r="Q2145" s="16" t="s">
        <v>44</v>
      </c>
      <c r="R2145" s="16" t="s">
        <v>178</v>
      </c>
      <c r="T2145" s="16"/>
      <c r="U2145" s="305" t="s">
        <v>8363</v>
      </c>
      <c r="V2145" s="23"/>
      <c r="W2145" s="24"/>
      <c r="X2145" s="25"/>
      <c r="Y2145" s="33"/>
      <c r="Z2145" s="26"/>
      <c r="AA2145" s="26"/>
      <c r="AB2145" s="27"/>
      <c r="AC2145" s="27"/>
      <c r="AD2145" s="29"/>
      <c r="AE2145" s="29"/>
      <c r="AF2145" s="29"/>
      <c r="AG2145" s="29"/>
    </row>
    <row r="2146" spans="1:33" ht="290" hidden="1">
      <c r="A2146" s="19">
        <v>44664</v>
      </c>
      <c r="B2146" s="16" t="s">
        <v>8201</v>
      </c>
      <c r="C2146" s="16" t="s">
        <v>263</v>
      </c>
      <c r="D2146" s="16" t="s">
        <v>417</v>
      </c>
      <c r="E2146" s="16" t="s">
        <v>48</v>
      </c>
      <c r="F2146" s="17" t="str">
        <f t="shared" si="69"/>
        <v>Pass CV</v>
      </c>
      <c r="G2146" s="16" t="s">
        <v>8364</v>
      </c>
      <c r="H2146" s="379">
        <v>84967497891</v>
      </c>
      <c r="I2146" s="45" t="s">
        <v>8365</v>
      </c>
      <c r="J2146" s="304">
        <v>1991</v>
      </c>
      <c r="K2146" s="30" t="s">
        <v>8366</v>
      </c>
      <c r="L2146" s="21" t="str">
        <f ca="1">IFERROR(__xludf.DUMMYFUNCTION("if(or(countifs($H$3:H52,H52)&gt;1, countifs($I$3:I52,I52)&gt;1),""Trùng"",if(or(COUNTIFS('Data tổng'!$I:$I,$I52)&gt;1,COUNTIFS('Data tổng'!$H:$H,$H52)&gt;1),""Trùng ""&amp;FILTER('Data tổng'!$B:$B,'Data tổng'!$I:$I=$I52,'Data tổng'!$B:$B&lt;&gt;$B52),""ok""))"),"ok")</f>
        <v>ok</v>
      </c>
      <c r="M2146" s="16"/>
      <c r="N2146" s="16"/>
      <c r="O2146" s="16"/>
      <c r="P2146" s="16"/>
      <c r="Q2146" s="16" t="s">
        <v>44</v>
      </c>
      <c r="R2146" s="16" t="s">
        <v>178</v>
      </c>
      <c r="T2146" s="16"/>
      <c r="U2146" s="305" t="s">
        <v>8367</v>
      </c>
      <c r="V2146" s="23"/>
      <c r="W2146" s="24" t="s">
        <v>57</v>
      </c>
      <c r="X2146" s="25"/>
      <c r="Y2146" s="33"/>
      <c r="Z2146" s="26"/>
      <c r="AA2146" s="26"/>
      <c r="AB2146" s="27"/>
      <c r="AC2146" s="27"/>
      <c r="AD2146" s="29"/>
      <c r="AE2146" s="29"/>
      <c r="AF2146" s="29"/>
      <c r="AG2146" s="29"/>
    </row>
    <row r="2147" spans="1:33" ht="261" hidden="1">
      <c r="A2147" s="19">
        <v>44664</v>
      </c>
      <c r="B2147" s="16" t="s">
        <v>8201</v>
      </c>
      <c r="C2147" s="16" t="s">
        <v>78</v>
      </c>
      <c r="D2147" s="16" t="s">
        <v>79</v>
      </c>
      <c r="E2147" s="16" t="s">
        <v>48</v>
      </c>
      <c r="F2147" s="17" t="str">
        <f t="shared" si="69"/>
        <v>Từ chối offer</v>
      </c>
      <c r="G2147" s="45" t="s">
        <v>8368</v>
      </c>
      <c r="H2147" s="18">
        <v>398088987</v>
      </c>
      <c r="I2147" s="45" t="s">
        <v>8369</v>
      </c>
      <c r="J2147" s="304" t="s">
        <v>8370</v>
      </c>
      <c r="K2147" s="363" t="s">
        <v>8371</v>
      </c>
      <c r="L2147" s="21" t="str">
        <f ca="1">IFERROR(__xludf.DUMMYFUNCTION("if(or(countifs($H$3:H53,H53)&gt;1, countifs($I$3:I53,I53)&gt;1),""Trùng"",if(or(COUNTIFS('Data tổng'!$I:$I,$I53)&gt;1,COUNTIFS('Data tổng'!$H:$H,$H53)&gt;1),""Trùng ""&amp;FILTER('Data tổng'!$B:$B,'Data tổng'!$I:$I=$I53,'Data tổng'!$B:$B&lt;&gt;$B53),""ok""))"),"ok")</f>
        <v>ok</v>
      </c>
      <c r="M2147" s="16" t="s">
        <v>40</v>
      </c>
      <c r="N2147" s="16"/>
      <c r="O2147" s="16"/>
      <c r="P2147" s="16"/>
      <c r="Q2147" s="16"/>
      <c r="R2147" s="16"/>
      <c r="T2147" s="16"/>
      <c r="U2147" s="305" t="s">
        <v>8372</v>
      </c>
      <c r="V2147" s="23"/>
      <c r="W2147" s="24" t="s">
        <v>57</v>
      </c>
      <c r="X2147" s="25">
        <v>44669</v>
      </c>
      <c r="Y2147" s="33">
        <v>0.625</v>
      </c>
      <c r="Z2147" s="26" t="s">
        <v>1739</v>
      </c>
      <c r="AA2147" s="26" t="s">
        <v>57</v>
      </c>
      <c r="AB2147" s="39">
        <v>44701</v>
      </c>
      <c r="AC2147" s="27" t="s">
        <v>128</v>
      </c>
      <c r="AD2147" s="29"/>
      <c r="AE2147" s="29"/>
      <c r="AF2147" s="29"/>
      <c r="AG2147" s="29"/>
    </row>
    <row r="2148" spans="1:33" ht="26" hidden="1">
      <c r="A2148" s="19">
        <v>44665</v>
      </c>
      <c r="B2148" s="16" t="s">
        <v>8201</v>
      </c>
      <c r="C2148" s="16" t="s">
        <v>155</v>
      </c>
      <c r="D2148" s="16" t="s">
        <v>79</v>
      </c>
      <c r="E2148" s="16" t="s">
        <v>48</v>
      </c>
      <c r="F2148" s="17" t="str">
        <f t="shared" si="69"/>
        <v>Đã nhận được CV</v>
      </c>
      <c r="G2148" s="45" t="s">
        <v>8373</v>
      </c>
      <c r="H2148" s="380">
        <v>969243606</v>
      </c>
      <c r="I2148" s="45" t="s">
        <v>8374</v>
      </c>
      <c r="J2148" s="106">
        <v>35991</v>
      </c>
      <c r="K2148" s="140" t="s">
        <v>8375</v>
      </c>
      <c r="L2148" s="21" t="str">
        <f ca="1">IFERROR(__xludf.DUMMYFUNCTION("if(or(countifs($H$3:H54,H54)&gt;1, countifs($I$3:I54,I54)&gt;1),""Trùng"",if(or(COUNTIFS('Data tổng'!$I:$I,$I54)&gt;1,COUNTIFS('Data tổng'!$H:$H,$H54)&gt;1),""Trùng ""&amp;FILTER('Data tổng'!$B:$B,'Data tổng'!$I:$I=$I54,'Data tổng'!$B:$B&lt;&gt;$B54),""ok""))"),"ok")</f>
        <v>ok</v>
      </c>
      <c r="M2148" s="16"/>
      <c r="N2148" s="16"/>
      <c r="O2148" s="16"/>
      <c r="P2148" s="16"/>
      <c r="Q2148" s="16"/>
      <c r="R2148" s="16"/>
      <c r="T2148" s="16"/>
      <c r="U2148" s="305" t="s">
        <v>8376</v>
      </c>
      <c r="V2148" s="23"/>
      <c r="W2148" s="24"/>
      <c r="X2148" s="25"/>
      <c r="Y2148" s="33"/>
      <c r="Z2148" s="26"/>
      <c r="AA2148" s="26"/>
      <c r="AB2148" s="27"/>
      <c r="AC2148" s="27"/>
      <c r="AD2148" s="29"/>
      <c r="AE2148" s="29"/>
      <c r="AF2148" s="29"/>
      <c r="AG2148" s="29"/>
    </row>
    <row r="2149" spans="1:33" ht="409.5" hidden="1">
      <c r="A2149" s="19">
        <v>44666</v>
      </c>
      <c r="B2149" s="16" t="s">
        <v>8201</v>
      </c>
      <c r="C2149" s="16" t="s">
        <v>78</v>
      </c>
      <c r="D2149" s="16" t="s">
        <v>457</v>
      </c>
      <c r="E2149" s="16" t="s">
        <v>48</v>
      </c>
      <c r="F2149" s="17" t="str">
        <f t="shared" si="69"/>
        <v>Pass Phỏng vấn</v>
      </c>
      <c r="G2149" s="382" t="s">
        <v>8377</v>
      </c>
      <c r="H2149" s="18">
        <v>982336986</v>
      </c>
      <c r="I2149" s="45" t="s">
        <v>8378</v>
      </c>
      <c r="J2149" s="304" t="s">
        <v>8379</v>
      </c>
      <c r="K2149" s="140" t="s">
        <v>8380</v>
      </c>
      <c r="L2149" s="21" t="str">
        <f ca="1">IFERROR(__xludf.DUMMYFUNCTION("if(or(countifs($H$3:H55,H55)&gt;1, countifs($I$3:I55,I55)&gt;1),""Trùng"",if(or(COUNTIFS('Data tổng'!$I:$I,$I55)&gt;1,COUNTIFS('Data tổng'!$H:$H,$H55)&gt;1),""Trùng ""&amp;FILTER('Data tổng'!$B:$B,'Data tổng'!$I:$I=$I55,'Data tổng'!$B:$B&lt;&gt;$B55),""ok""))"),"ok")</f>
        <v>ok</v>
      </c>
      <c r="M2149" s="16" t="s">
        <v>149</v>
      </c>
      <c r="N2149" s="16" t="s">
        <v>150</v>
      </c>
      <c r="O2149" s="16"/>
      <c r="P2149" s="16"/>
      <c r="Q2149" s="16"/>
      <c r="R2149" s="16"/>
      <c r="T2149" s="16"/>
      <c r="U2149" s="305" t="s">
        <v>8381</v>
      </c>
      <c r="V2149" s="23"/>
      <c r="W2149" s="24" t="s">
        <v>57</v>
      </c>
      <c r="X2149" s="25">
        <v>44673</v>
      </c>
      <c r="Y2149" s="33">
        <v>0.73611111111111116</v>
      </c>
      <c r="Z2149" s="26" t="s">
        <v>1739</v>
      </c>
      <c r="AA2149" s="26" t="s">
        <v>57</v>
      </c>
      <c r="AB2149" s="39">
        <v>44673</v>
      </c>
      <c r="AC2149" s="27"/>
      <c r="AD2149" s="29"/>
      <c r="AE2149" s="29"/>
      <c r="AF2149" s="29"/>
      <c r="AG2149" s="29"/>
    </row>
    <row r="2150" spans="1:33" ht="409.5" hidden="1">
      <c r="A2150" s="19">
        <v>44669</v>
      </c>
      <c r="B2150" s="16" t="s">
        <v>8201</v>
      </c>
      <c r="C2150" s="16" t="s">
        <v>78</v>
      </c>
      <c r="D2150" s="16" t="s">
        <v>457</v>
      </c>
      <c r="E2150" s="16" t="s">
        <v>48</v>
      </c>
      <c r="F2150" s="17" t="str">
        <f t="shared" si="69"/>
        <v>Pass CV</v>
      </c>
      <c r="G2150" s="45" t="s">
        <v>8382</v>
      </c>
      <c r="H2150" s="86" t="s">
        <v>8383</v>
      </c>
      <c r="I2150" s="16" t="s">
        <v>8384</v>
      </c>
      <c r="J2150" s="16" t="s">
        <v>8385</v>
      </c>
      <c r="K2150" s="363" t="s">
        <v>8386</v>
      </c>
      <c r="L2150" s="21" t="str">
        <f ca="1">IFERROR(__xludf.DUMMYFUNCTION("if(or(countifs($H$3:H56,H56)&gt;1, countifs($I$3:I56,I56)&gt;1),""Trùng"",if(or(COUNTIFS('Data tổng'!$I:$I,$I56)&gt;1,COUNTIFS('Data tổng'!$H:$H,$H56)&gt;1),""Trùng ""&amp;FILTER('Data tổng'!$B:$B,'Data tổng'!$I:$I=$I56,'Data tổng'!$B:$B&lt;&gt;$B56),""ok""))"),"ok")</f>
        <v>ok</v>
      </c>
      <c r="M2150" s="16" t="s">
        <v>149</v>
      </c>
      <c r="N2150" s="16" t="s">
        <v>150</v>
      </c>
      <c r="O2150" s="16"/>
      <c r="P2150" s="16"/>
      <c r="Q2150" s="16"/>
      <c r="R2150" s="16"/>
      <c r="T2150" s="16"/>
      <c r="U2150" s="383" t="s">
        <v>8387</v>
      </c>
      <c r="V2150" s="23"/>
      <c r="W2150" s="24" t="s">
        <v>57</v>
      </c>
      <c r="X2150" s="25"/>
      <c r="Y2150" s="33"/>
      <c r="Z2150" s="26"/>
      <c r="AA2150" s="26"/>
      <c r="AB2150" s="27"/>
      <c r="AC2150" s="27"/>
      <c r="AD2150" s="29"/>
      <c r="AE2150" s="29"/>
      <c r="AF2150" s="29"/>
      <c r="AG2150" s="29"/>
    </row>
    <row r="2151" spans="1:33" ht="116" hidden="1">
      <c r="A2151" s="19">
        <v>44669</v>
      </c>
      <c r="B2151" s="16" t="s">
        <v>8201</v>
      </c>
      <c r="C2151" s="16" t="s">
        <v>78</v>
      </c>
      <c r="D2151" s="16" t="s">
        <v>79</v>
      </c>
      <c r="E2151" s="16" t="s">
        <v>48</v>
      </c>
      <c r="F2151" s="17" t="str">
        <f t="shared" si="69"/>
        <v>Pass CV</v>
      </c>
      <c r="G2151" s="382" t="s">
        <v>6960</v>
      </c>
      <c r="H2151" s="384">
        <v>962196652</v>
      </c>
      <c r="I2151" s="385" t="s">
        <v>8388</v>
      </c>
      <c r="J2151" s="386">
        <v>34541</v>
      </c>
      <c r="K2151" s="140" t="s">
        <v>8389</v>
      </c>
      <c r="L2151" s="21" t="str">
        <f ca="1">IFERROR(__xludf.DUMMYFUNCTION("if(or(countifs($H$3:H57,H57)&gt;1, countifs($I$3:I57,I57)&gt;1),""Trùng"",if(or(COUNTIFS('Data tổng'!$I:$I,$I57)&gt;1,COUNTIFS('Data tổng'!$H:$H,$H57)&gt;1),""Trùng ""&amp;FILTER('Data tổng'!$B:$B,'Data tổng'!$I:$I=$I57,'Data tổng'!$B:$B&lt;&gt;$B57),""ok""))"),"ok")</f>
        <v>ok</v>
      </c>
      <c r="M2151" s="16" t="s">
        <v>149</v>
      </c>
      <c r="N2151" s="16" t="s">
        <v>150</v>
      </c>
      <c r="O2151" s="16"/>
      <c r="P2151" s="16"/>
      <c r="Q2151" s="16"/>
      <c r="R2151" s="16"/>
      <c r="T2151" s="16"/>
      <c r="U2151" s="305" t="s">
        <v>8390</v>
      </c>
      <c r="V2151" s="23"/>
      <c r="W2151" s="24" t="s">
        <v>57</v>
      </c>
      <c r="X2151" s="25"/>
      <c r="Y2151" s="33"/>
      <c r="Z2151" s="26"/>
      <c r="AA2151" s="26"/>
      <c r="AB2151" s="27"/>
      <c r="AC2151" s="27"/>
      <c r="AD2151" s="29"/>
      <c r="AE2151" s="29"/>
      <c r="AF2151" s="29"/>
      <c r="AG2151" s="29"/>
    </row>
    <row r="2152" spans="1:33" ht="43.5" hidden="1">
      <c r="A2152" s="19">
        <v>44669</v>
      </c>
      <c r="B2152" s="16" t="s">
        <v>8201</v>
      </c>
      <c r="C2152" s="16" t="s">
        <v>78</v>
      </c>
      <c r="D2152" s="16" t="s">
        <v>79</v>
      </c>
      <c r="E2152" s="16" t="s">
        <v>48</v>
      </c>
      <c r="F2152" s="17" t="str">
        <f t="shared" si="69"/>
        <v>Pass CV</v>
      </c>
      <c r="G2152" s="45" t="s">
        <v>1711</v>
      </c>
      <c r="H2152" s="86">
        <v>393834948</v>
      </c>
      <c r="I2152" s="16" t="s">
        <v>8391</v>
      </c>
      <c r="J2152" s="19">
        <v>35146</v>
      </c>
      <c r="K2152" s="140" t="s">
        <v>8392</v>
      </c>
      <c r="L2152" s="21" t="str">
        <f ca="1">IFERROR(__xludf.DUMMYFUNCTION("if(or(countifs($H$3:H58,H58)&gt;1, countifs($I$3:I58,I58)&gt;1),""Trùng"",if(or(COUNTIFS('Data tổng'!$I:$I,$I58)&gt;1,COUNTIFS('Data tổng'!$H:$H,$H58)&gt;1),""Trùng ""&amp;FILTER('Data tổng'!$B:$B,'Data tổng'!$I:$I=$I58,'Data tổng'!$B:$B&lt;&gt;$B58),""ok""))"),"ok")</f>
        <v>ok</v>
      </c>
      <c r="M2152" s="16" t="s">
        <v>83</v>
      </c>
      <c r="N2152" s="16"/>
      <c r="O2152" s="16"/>
      <c r="P2152" s="16"/>
      <c r="Q2152" s="16"/>
      <c r="R2152" s="16"/>
      <c r="T2152" s="16"/>
      <c r="U2152" s="305" t="s">
        <v>8393</v>
      </c>
      <c r="V2152" s="23"/>
      <c r="W2152" s="24" t="s">
        <v>57</v>
      </c>
      <c r="X2152" s="25"/>
      <c r="Y2152" s="33"/>
      <c r="Z2152" s="26"/>
      <c r="AA2152" s="26"/>
      <c r="AB2152" s="27"/>
      <c r="AC2152" s="27"/>
      <c r="AD2152" s="29"/>
      <c r="AE2152" s="29"/>
      <c r="AF2152" s="29"/>
      <c r="AG2152" s="29"/>
    </row>
    <row r="2153" spans="1:33" ht="87" hidden="1">
      <c r="A2153" s="19">
        <v>44669</v>
      </c>
      <c r="B2153" s="16" t="s">
        <v>8201</v>
      </c>
      <c r="C2153" s="16" t="s">
        <v>78</v>
      </c>
      <c r="D2153" s="16" t="s">
        <v>79</v>
      </c>
      <c r="E2153" s="16" t="s">
        <v>48</v>
      </c>
      <c r="F2153" s="17" t="str">
        <f t="shared" si="69"/>
        <v>Hủy Phỏng vấn</v>
      </c>
      <c r="G2153" s="45" t="s">
        <v>8394</v>
      </c>
      <c r="H2153" s="18">
        <v>977437774</v>
      </c>
      <c r="I2153" s="45" t="s">
        <v>8395</v>
      </c>
      <c r="J2153" s="304" t="s">
        <v>8396</v>
      </c>
      <c r="K2153" s="140" t="s">
        <v>8397</v>
      </c>
      <c r="L2153" s="21" t="str">
        <f ca="1">IFERROR(__xludf.DUMMYFUNCTION("if(or(countifs($H$3:H59,H59)&gt;1, countifs($I$3:I59,I59)&gt;1),""Trùng"",if(or(COUNTIFS('Data tổng'!$I:$I,$I59)&gt;1,COUNTIFS('Data tổng'!$H:$H,$H59)&gt;1),""Trùng ""&amp;FILTER('Data tổng'!$B:$B,'Data tổng'!$I:$I=$I59,'Data tổng'!$B:$B&lt;&gt;$B59),""ok""))"),"ok")</f>
        <v>ok</v>
      </c>
      <c r="M2153" s="16"/>
      <c r="N2153" s="16"/>
      <c r="O2153" s="16"/>
      <c r="P2153" s="16"/>
      <c r="Q2153" s="16"/>
      <c r="R2153" s="16"/>
      <c r="T2153" s="16"/>
      <c r="U2153" s="305" t="s">
        <v>8398</v>
      </c>
      <c r="V2153" s="23"/>
      <c r="W2153" s="24" t="s">
        <v>57</v>
      </c>
      <c r="X2153" s="25"/>
      <c r="Y2153" s="33"/>
      <c r="Z2153" s="26"/>
      <c r="AA2153" s="26" t="s">
        <v>187</v>
      </c>
      <c r="AB2153" s="27"/>
      <c r="AC2153" s="27"/>
      <c r="AD2153" s="29"/>
      <c r="AE2153" s="29"/>
      <c r="AF2153" s="29"/>
      <c r="AG2153" s="29"/>
    </row>
    <row r="2154" spans="1:33" ht="275.5" hidden="1">
      <c r="A2154" s="19">
        <v>44669</v>
      </c>
      <c r="B2154" s="16" t="s">
        <v>8201</v>
      </c>
      <c r="C2154" s="16" t="s">
        <v>78</v>
      </c>
      <c r="D2154" s="16" t="s">
        <v>457</v>
      </c>
      <c r="E2154" s="16" t="s">
        <v>48</v>
      </c>
      <c r="F2154" s="17" t="str">
        <f t="shared" si="69"/>
        <v>Fail Phỏng vấn</v>
      </c>
      <c r="G2154" s="16" t="s">
        <v>1350</v>
      </c>
      <c r="H2154" s="18">
        <v>84961696926</v>
      </c>
      <c r="I2154" s="45" t="s">
        <v>8399</v>
      </c>
      <c r="J2154" s="304"/>
      <c r="K2154" s="363" t="s">
        <v>8400</v>
      </c>
      <c r="L2154" s="21" t="str">
        <f ca="1">IFERROR(__xludf.DUMMYFUNCTION("if(or(countifs($H$3:H60,H60)&gt;1, countifs($I$3:I60,I60)&gt;1),""Trùng"",if(or(COUNTIFS('Data tổng'!$I:$I,$I60)&gt;1,COUNTIFS('Data tổng'!$H:$H,$H60)&gt;1),""Trùng ""&amp;FILTER('Data tổng'!$B:$B,'Data tổng'!$I:$I=$I60,'Data tổng'!$B:$B&lt;&gt;$B60),""ok""))"),"ok")</f>
        <v>ok</v>
      </c>
      <c r="M2154" s="16"/>
      <c r="N2154" s="16"/>
      <c r="O2154" s="16"/>
      <c r="P2154" s="16"/>
      <c r="Q2154" s="16"/>
      <c r="R2154" s="16"/>
      <c r="T2154" s="16"/>
      <c r="U2154" s="305" t="s">
        <v>8401</v>
      </c>
      <c r="V2154" s="23"/>
      <c r="W2154" s="24" t="s">
        <v>57</v>
      </c>
      <c r="X2154" s="25"/>
      <c r="Y2154" s="33"/>
      <c r="Z2154" s="26"/>
      <c r="AA2154" s="26" t="s">
        <v>47</v>
      </c>
      <c r="AB2154" s="27"/>
      <c r="AC2154" s="27"/>
      <c r="AD2154" s="29"/>
      <c r="AE2154" s="29"/>
      <c r="AF2154" s="29"/>
      <c r="AG2154" s="29"/>
    </row>
    <row r="2155" spans="1:33" ht="409.6" hidden="1">
      <c r="A2155" s="19">
        <v>44669</v>
      </c>
      <c r="B2155" s="16" t="s">
        <v>8201</v>
      </c>
      <c r="C2155" s="16" t="s">
        <v>155</v>
      </c>
      <c r="D2155" s="16" t="s">
        <v>79</v>
      </c>
      <c r="E2155" s="16" t="s">
        <v>48</v>
      </c>
      <c r="F2155" s="17" t="str">
        <f t="shared" si="69"/>
        <v>Đồng ý offer</v>
      </c>
      <c r="G2155" s="45" t="s">
        <v>8402</v>
      </c>
      <c r="H2155" s="44">
        <v>349421034</v>
      </c>
      <c r="I2155" s="45" t="s">
        <v>8403</v>
      </c>
      <c r="J2155" s="304"/>
      <c r="K2155" s="140" t="s">
        <v>8404</v>
      </c>
      <c r="L2155" s="21" t="str">
        <f ca="1">IFERROR(__xludf.DUMMYFUNCTION("if(or(countifs($H$3:H61,H61)&gt;1, countifs($I$3:I61,I61)&gt;1),""Trùng"",if(or(COUNTIFS('Data tổng'!$I:$I,$I61)&gt;1,COUNTIFS('Data tổng'!$H:$H,$H61)&gt;1),""Trùng ""&amp;FILTER('Data tổng'!$B:$B,'Data tổng'!$I:$I=$I61,'Data tổng'!$B:$B&lt;&gt;$B61),""ok""))"),"ok")</f>
        <v>ok</v>
      </c>
      <c r="M2155" s="16" t="s">
        <v>149</v>
      </c>
      <c r="N2155" s="16"/>
      <c r="O2155" s="16"/>
      <c r="P2155" s="16"/>
      <c r="Q2155" s="16"/>
      <c r="R2155" s="16"/>
      <c r="T2155" s="16"/>
      <c r="U2155" s="387" t="s">
        <v>8405</v>
      </c>
      <c r="V2155" s="23"/>
      <c r="W2155" s="24" t="s">
        <v>57</v>
      </c>
      <c r="X2155" s="25">
        <v>44670</v>
      </c>
      <c r="Y2155" s="33">
        <v>0.66666666666666663</v>
      </c>
      <c r="Z2155" s="26" t="s">
        <v>8406</v>
      </c>
      <c r="AA2155" s="26" t="s">
        <v>57</v>
      </c>
      <c r="AB2155" s="39">
        <v>44671</v>
      </c>
      <c r="AC2155" s="27" t="s">
        <v>65</v>
      </c>
      <c r="AD2155" s="118">
        <v>44685</v>
      </c>
      <c r="AE2155" s="29"/>
      <c r="AF2155" s="29" t="s">
        <v>116</v>
      </c>
      <c r="AG2155" s="35">
        <v>17000000</v>
      </c>
    </row>
    <row r="2156" spans="1:33" ht="26" hidden="1">
      <c r="A2156" s="19">
        <v>44669</v>
      </c>
      <c r="B2156" s="16" t="s">
        <v>8201</v>
      </c>
      <c r="C2156" s="16" t="s">
        <v>155</v>
      </c>
      <c r="D2156" s="16" t="s">
        <v>79</v>
      </c>
      <c r="E2156" s="16" t="s">
        <v>48</v>
      </c>
      <c r="F2156" s="17" t="str">
        <f t="shared" si="69"/>
        <v>Đã nhận được CV</v>
      </c>
      <c r="G2156" s="45" t="s">
        <v>8193</v>
      </c>
      <c r="H2156" s="18">
        <v>395110186</v>
      </c>
      <c r="I2156" s="45" t="s">
        <v>8194</v>
      </c>
      <c r="J2156" s="306">
        <v>35447</v>
      </c>
      <c r="K2156" s="140" t="s">
        <v>8407</v>
      </c>
      <c r="L2156" s="21" t="str">
        <f ca="1">IFERROR(__xludf.DUMMYFUNCTION("if(or(countifs($H$3:H62,H62)&gt;1, countifs($I$3:I62,I62)&gt;1),""Trùng"",if(or(COUNTIFS('Data tổng'!$I:$I,$I62)&gt;1,COUNTIFS('Data tổng'!$H:$H,$H62)&gt;1),""Trùng ""&amp;FILTER('Data tổng'!$B:$B,'Data tổng'!$I:$I=$I62,'Data tổng'!$B:$B&lt;&gt;$B62),""ok""))"),"ok")</f>
        <v>ok</v>
      </c>
      <c r="M2156" s="16"/>
      <c r="N2156" s="16"/>
      <c r="O2156" s="16"/>
      <c r="P2156" s="16"/>
      <c r="Q2156" s="16"/>
      <c r="R2156" s="16"/>
      <c r="T2156" s="16"/>
      <c r="U2156" s="305"/>
      <c r="V2156" s="23"/>
      <c r="W2156" s="24"/>
      <c r="X2156" s="25"/>
      <c r="Y2156" s="33"/>
      <c r="Z2156" s="26"/>
      <c r="AA2156" s="26"/>
      <c r="AB2156" s="27"/>
      <c r="AC2156" s="27"/>
      <c r="AD2156" s="29"/>
      <c r="AE2156" s="29"/>
      <c r="AF2156" s="29"/>
      <c r="AG2156" s="29"/>
    </row>
    <row r="2157" spans="1:33" ht="409.5" hidden="1">
      <c r="A2157" s="19">
        <v>44671</v>
      </c>
      <c r="B2157" s="16" t="s">
        <v>8201</v>
      </c>
      <c r="C2157" s="16" t="s">
        <v>155</v>
      </c>
      <c r="D2157" s="16" t="s">
        <v>79</v>
      </c>
      <c r="E2157" s="16" t="s">
        <v>48</v>
      </c>
      <c r="F2157" s="17" t="str">
        <f t="shared" si="69"/>
        <v>Fail Phỏng vấn</v>
      </c>
      <c r="G2157" s="45" t="s">
        <v>8408</v>
      </c>
      <c r="H2157" s="18">
        <v>349498240</v>
      </c>
      <c r="I2157" s="45" t="s">
        <v>8409</v>
      </c>
      <c r="J2157" s="367">
        <v>34259</v>
      </c>
      <c r="K2157" s="140" t="s">
        <v>8410</v>
      </c>
      <c r="L2157" s="21" t="str">
        <f ca="1">IFERROR(__xludf.DUMMYFUNCTION("if(or(countifs($H$3:H63,H63)&gt;1, countifs($I$3:I63,I63)&gt;1),""Trùng"",if(or(COUNTIFS('Data tổng'!$I:$I,$I63)&gt;1,COUNTIFS('Data tổng'!$H:$H,$H63)&gt;1),""Trùng ""&amp;FILTER('Data tổng'!$B:$B,'Data tổng'!$I:$I=$I63,'Data tổng'!$B:$B&lt;&gt;$B63),""ok""))"),"ok")</f>
        <v>ok</v>
      </c>
      <c r="M2157" s="16" t="s">
        <v>40</v>
      </c>
      <c r="N2157" s="16" t="s">
        <v>243</v>
      </c>
      <c r="O2157" s="16"/>
      <c r="P2157" s="16"/>
      <c r="Q2157" s="16"/>
      <c r="R2157" s="16"/>
      <c r="T2157" s="16"/>
      <c r="U2157" s="305" t="s">
        <v>8411</v>
      </c>
      <c r="V2157" s="23"/>
      <c r="W2157" s="24" t="s">
        <v>57</v>
      </c>
      <c r="X2157" s="25">
        <v>44676</v>
      </c>
      <c r="Y2157" s="33">
        <v>0.77083333333333337</v>
      </c>
      <c r="Z2157" s="26" t="s">
        <v>8412</v>
      </c>
      <c r="AA2157" s="26" t="s">
        <v>47</v>
      </c>
      <c r="AB2157" s="27"/>
      <c r="AC2157" s="27"/>
      <c r="AD2157" s="29"/>
      <c r="AE2157" s="29"/>
      <c r="AF2157" s="29"/>
      <c r="AG2157" s="29"/>
    </row>
    <row r="2158" spans="1:33" ht="319" hidden="1">
      <c r="A2158" s="19">
        <v>44701</v>
      </c>
      <c r="B2158" s="16" t="s">
        <v>8201</v>
      </c>
      <c r="C2158" s="16" t="s">
        <v>155</v>
      </c>
      <c r="D2158" s="16" t="s">
        <v>79</v>
      </c>
      <c r="E2158" s="16" t="s">
        <v>48</v>
      </c>
      <c r="F2158" s="17" t="str">
        <f t="shared" si="69"/>
        <v>Pass Phỏng vấn</v>
      </c>
      <c r="G2158" s="16" t="s">
        <v>4541</v>
      </c>
      <c r="H2158" s="18">
        <v>84363503879</v>
      </c>
      <c r="I2158" s="45" t="s">
        <v>4542</v>
      </c>
      <c r="J2158" s="304"/>
      <c r="K2158" s="30" t="s">
        <v>8417</v>
      </c>
      <c r="L2158" s="21" t="str">
        <f ca="1">IFERROR(__xludf.DUMMYFUNCTION("if(or(countifs($H$3:H65,H65)&gt;1, countifs($I$3:I65,I65)&gt;1),""Trùng"",if(or(COUNTIFS('Data tổng'!$I:$I,$I65)&gt;1,COUNTIFS('Data tổng'!$H:$H,$H65)&gt;1),""Trùng ""&amp;FILTER('Data tổng'!$B:$B,'Data tổng'!$I:$I=$I65,'Data tổng'!$B:$B&lt;&gt;$B65),""ok""))"),"ok")</f>
        <v>ok</v>
      </c>
      <c r="M2158" s="16" t="s">
        <v>40</v>
      </c>
      <c r="N2158" s="16" t="s">
        <v>243</v>
      </c>
      <c r="O2158" s="16"/>
      <c r="P2158" s="16"/>
      <c r="Q2158" s="16"/>
      <c r="R2158" s="16"/>
      <c r="T2158" s="16"/>
      <c r="U2158" s="305" t="s">
        <v>8418</v>
      </c>
      <c r="V2158" s="23"/>
      <c r="W2158" s="24" t="s">
        <v>57</v>
      </c>
      <c r="X2158" s="25">
        <v>44676</v>
      </c>
      <c r="Y2158" s="33"/>
      <c r="Z2158" s="26" t="s">
        <v>8419</v>
      </c>
      <c r="AA2158" s="26" t="s">
        <v>57</v>
      </c>
      <c r="AB2158" s="39">
        <v>44676</v>
      </c>
      <c r="AC2158" s="27"/>
      <c r="AD2158" s="29"/>
      <c r="AE2158" s="29"/>
      <c r="AF2158" s="29" t="s">
        <v>3482</v>
      </c>
      <c r="AG2158" s="35">
        <v>23000000</v>
      </c>
    </row>
    <row r="2159" spans="1:33" ht="145" hidden="1">
      <c r="A2159" s="19">
        <v>44677</v>
      </c>
      <c r="B2159" s="16" t="s">
        <v>8201</v>
      </c>
      <c r="C2159" s="16" t="s">
        <v>155</v>
      </c>
      <c r="D2159" s="16" t="s">
        <v>79</v>
      </c>
      <c r="E2159" s="16" t="s">
        <v>48</v>
      </c>
      <c r="F2159" s="17" t="str">
        <f t="shared" si="69"/>
        <v>Đã nhận được CV</v>
      </c>
      <c r="G2159" s="45" t="s">
        <v>7141</v>
      </c>
      <c r="H2159" s="18">
        <v>364229216</v>
      </c>
      <c r="I2159" s="45" t="s">
        <v>8420</v>
      </c>
      <c r="J2159" s="304" t="s">
        <v>8421</v>
      </c>
      <c r="K2159" s="140" t="s">
        <v>8422</v>
      </c>
      <c r="L2159" s="21" t="str">
        <f ca="1">IFERROR(__xludf.DUMMYFUNCTION("if(or(countifs($H$3:H66,H66)&gt;1, countifs($I$3:I66,I66)&gt;1),""Trùng"",if(or(COUNTIFS('Data tổng'!$I:$I,$I66)&gt;1,COUNTIFS('Data tổng'!$H:$H,$H66)&gt;1),""Trùng ""&amp;FILTER('Data tổng'!$B:$B,'Data tổng'!$I:$I=$I66,'Data tổng'!$B:$B&lt;&gt;$B66),""ok""))"),"ok")</f>
        <v>ok</v>
      </c>
      <c r="M2159" s="16" t="s">
        <v>40</v>
      </c>
      <c r="N2159" s="16" t="s">
        <v>243</v>
      </c>
      <c r="O2159" s="16"/>
      <c r="P2159" s="16"/>
      <c r="Q2159" s="16"/>
      <c r="R2159" s="16"/>
      <c r="T2159" s="16"/>
      <c r="U2159" s="305" t="s">
        <v>8423</v>
      </c>
      <c r="V2159" s="23"/>
      <c r="W2159" s="24"/>
      <c r="X2159" s="25"/>
      <c r="Y2159" s="33"/>
      <c r="Z2159" s="26"/>
      <c r="AA2159" s="26"/>
      <c r="AB2159" s="27"/>
      <c r="AC2159" s="27"/>
      <c r="AD2159" s="29"/>
      <c r="AE2159" s="29"/>
      <c r="AF2159" s="29"/>
      <c r="AG2159" s="29"/>
    </row>
    <row r="2160" spans="1:33" ht="72.5" hidden="1">
      <c r="A2160" s="19">
        <v>44677</v>
      </c>
      <c r="B2160" s="16" t="s">
        <v>8201</v>
      </c>
      <c r="C2160" s="16" t="s">
        <v>155</v>
      </c>
      <c r="D2160" s="16" t="s">
        <v>79</v>
      </c>
      <c r="E2160" s="16" t="s">
        <v>48</v>
      </c>
      <c r="F2160" s="17" t="str">
        <f t="shared" si="69"/>
        <v>Đã nhận được CV</v>
      </c>
      <c r="G2160" s="45" t="s">
        <v>8424</v>
      </c>
      <c r="H2160" s="18">
        <v>388863933</v>
      </c>
      <c r="I2160" s="45" t="s">
        <v>8425</v>
      </c>
      <c r="J2160" s="304" t="s">
        <v>8426</v>
      </c>
      <c r="K2160" s="30" t="s">
        <v>8427</v>
      </c>
      <c r="L2160" s="21" t="str">
        <f ca="1">IFERROR(__xludf.DUMMYFUNCTION("if(or(countifs($H$3:H67,H67)&gt;1, countifs($I$3:I67,I67)&gt;1),""Trùng"",if(or(COUNTIFS('Data tổng'!$I:$I,$I67)&gt;1,COUNTIFS('Data tổng'!$H:$H,$H67)&gt;1),""Trùng ""&amp;FILTER('Data tổng'!$B:$B,'Data tổng'!$I:$I=$I67,'Data tổng'!$B:$B&lt;&gt;$B67),""ok""))"),"ok")</f>
        <v>ok</v>
      </c>
      <c r="M2160" s="16" t="s">
        <v>40</v>
      </c>
      <c r="N2160" s="16" t="s">
        <v>41</v>
      </c>
      <c r="O2160" s="16"/>
      <c r="P2160" s="16"/>
      <c r="Q2160" s="16"/>
      <c r="R2160" s="16"/>
      <c r="T2160" s="16"/>
      <c r="U2160" s="305" t="s">
        <v>8428</v>
      </c>
      <c r="V2160" s="23"/>
      <c r="W2160" s="24"/>
      <c r="X2160" s="25"/>
      <c r="Y2160" s="33"/>
      <c r="Z2160" s="26"/>
      <c r="AA2160" s="26"/>
      <c r="AB2160" s="27"/>
      <c r="AC2160" s="27"/>
      <c r="AD2160" s="29"/>
      <c r="AE2160" s="29"/>
      <c r="AF2160" s="29"/>
      <c r="AG2160" s="29"/>
    </row>
    <row r="2161" spans="1:33" ht="176" hidden="1">
      <c r="A2161" s="19">
        <v>44629</v>
      </c>
      <c r="B2161" s="16" t="s">
        <v>8429</v>
      </c>
      <c r="C2161" s="16" t="s">
        <v>78</v>
      </c>
      <c r="D2161" s="16" t="s">
        <v>79</v>
      </c>
      <c r="E2161" s="16" t="s">
        <v>48</v>
      </c>
      <c r="F2161" s="17" t="str">
        <f t="shared" si="69"/>
        <v>Đã onboard</v>
      </c>
      <c r="G2161" s="16" t="s">
        <v>8430</v>
      </c>
      <c r="H2161" s="18">
        <v>948250245</v>
      </c>
      <c r="I2161" s="16" t="s">
        <v>8431</v>
      </c>
      <c r="J2161" s="304">
        <v>1996</v>
      </c>
      <c r="K2161" s="140" t="s">
        <v>8432</v>
      </c>
      <c r="L2161" s="21" t="str">
        <f ca="1">IFERROR(__xludf.DUMMYFUNCTION("if(or(countifs($H$3:H4,H4)&gt;1, countifs($I$3:I4,I4)&gt;1),""Trùng"",if(or(COUNTIFS('Data tổng'!$I:$I,$I4)&gt;1,COUNTIFS('Data tổng'!$H:$H,$H4)&gt;1),""Trùng ""&amp;FILTER('Data tổng'!$B:$B,'Data tổng'!$I:$I=$I4,'Data tổng'!$B:$B&lt;&gt;$B4),""ok""))"),"ok")</f>
        <v>ok</v>
      </c>
      <c r="M2161" s="16" t="s">
        <v>112</v>
      </c>
      <c r="N2161" s="16" t="s">
        <v>3117</v>
      </c>
      <c r="O2161" s="16" t="s">
        <v>76</v>
      </c>
      <c r="P2161" s="16" t="s">
        <v>8433</v>
      </c>
      <c r="Q2161" s="16"/>
      <c r="R2161" s="16"/>
      <c r="S2161" s="16">
        <v>2018</v>
      </c>
      <c r="T2161" s="16" t="s">
        <v>87</v>
      </c>
      <c r="U2161" s="22" t="s">
        <v>8434</v>
      </c>
      <c r="V2161" s="23">
        <v>44629</v>
      </c>
      <c r="W2161" s="24" t="s">
        <v>57</v>
      </c>
      <c r="X2161" s="25">
        <v>44631</v>
      </c>
      <c r="Y2161" s="33">
        <v>0.58333333333333337</v>
      </c>
      <c r="Z2161" s="26" t="s">
        <v>8435</v>
      </c>
      <c r="AA2161" s="26" t="s">
        <v>57</v>
      </c>
      <c r="AB2161" s="316">
        <v>44634</v>
      </c>
      <c r="AC2161" s="27" t="s">
        <v>65</v>
      </c>
      <c r="AD2161" s="28">
        <v>44666</v>
      </c>
      <c r="AE2161" s="29" t="s">
        <v>65</v>
      </c>
      <c r="AF2161" s="29" t="s">
        <v>1355</v>
      </c>
      <c r="AG2161" s="35">
        <v>13000000</v>
      </c>
    </row>
    <row r="2162" spans="1:33" ht="88.5" hidden="1">
      <c r="A2162" s="19">
        <v>44631</v>
      </c>
      <c r="B2162" s="16" t="s">
        <v>8429</v>
      </c>
      <c r="C2162" s="16" t="s">
        <v>155</v>
      </c>
      <c r="D2162" s="16" t="s">
        <v>417</v>
      </c>
      <c r="E2162" s="16" t="s">
        <v>48</v>
      </c>
      <c r="F2162" s="17" t="str">
        <f t="shared" si="69"/>
        <v>Từ chối offer</v>
      </c>
      <c r="G2162" s="45" t="s">
        <v>8436</v>
      </c>
      <c r="H2162" s="18">
        <v>374006604</v>
      </c>
      <c r="I2162" s="389" t="s">
        <v>8437</v>
      </c>
      <c r="J2162" s="304">
        <v>1992</v>
      </c>
      <c r="K2162" s="140" t="s">
        <v>8438</v>
      </c>
      <c r="L2162" s="21" t="str">
        <f ca="1">IFERROR(__xludf.DUMMYFUNCTION("if(or(countifs($H$3:H4,H4)&gt;1, countifs($I$3:I4,I4)&gt;1),""Trùng"",if(or(COUNTIFS('Data tổng'!$I:$I,$I4)&gt;1,COUNTIFS('Data tổng'!$H:$H,$H4)&gt;1),""Trùng ""&amp;FILTER('Data tổng'!$B:$B,'Data tổng'!$I:$I=$I4,'Data tổng'!$B:$B&lt;&gt;$B4),""ok""))"),"ok")</f>
        <v>ok</v>
      </c>
      <c r="M2162" s="16" t="s">
        <v>40</v>
      </c>
      <c r="N2162" s="16" t="s">
        <v>41</v>
      </c>
      <c r="O2162" s="16" t="s">
        <v>383</v>
      </c>
      <c r="P2162" s="16" t="s">
        <v>76</v>
      </c>
      <c r="Q2162" s="16" t="s">
        <v>44</v>
      </c>
      <c r="R2162" s="16"/>
      <c r="T2162" s="16"/>
      <c r="U2162" s="390" t="s">
        <v>8439</v>
      </c>
      <c r="V2162" s="23">
        <v>44631</v>
      </c>
      <c r="W2162" s="24" t="s">
        <v>57</v>
      </c>
      <c r="X2162" s="25">
        <v>44636</v>
      </c>
      <c r="Y2162" s="33">
        <v>0.58333333333333337</v>
      </c>
      <c r="Z2162" s="368" t="s">
        <v>8440</v>
      </c>
      <c r="AA2162" s="26" t="s">
        <v>57</v>
      </c>
      <c r="AB2162" s="316">
        <v>44637</v>
      </c>
      <c r="AC2162" s="27" t="s">
        <v>128</v>
      </c>
      <c r="AD2162" s="28"/>
      <c r="AE2162" s="29"/>
      <c r="AF2162" s="29"/>
      <c r="AG2162" s="35"/>
    </row>
    <row r="2163" spans="1:33" ht="126" hidden="1">
      <c r="A2163" s="19">
        <v>44637</v>
      </c>
      <c r="B2163" s="16" t="s">
        <v>8429</v>
      </c>
      <c r="C2163" s="16" t="s">
        <v>145</v>
      </c>
      <c r="D2163" s="16" t="s">
        <v>1455</v>
      </c>
      <c r="E2163" s="16" t="s">
        <v>48</v>
      </c>
      <c r="F2163" s="17" t="str">
        <f t="shared" si="69"/>
        <v>Đã onboard</v>
      </c>
      <c r="G2163" s="45" t="s">
        <v>8441</v>
      </c>
      <c r="H2163" s="18">
        <v>327967332</v>
      </c>
      <c r="I2163" s="16" t="s">
        <v>8442</v>
      </c>
      <c r="J2163" s="304">
        <v>1995</v>
      </c>
      <c r="K2163" s="105" t="s">
        <v>8443</v>
      </c>
      <c r="L2163" s="21" t="str">
        <f ca="1">IFERROR(__xludf.DUMMYFUNCTION("if(or(countifs($H$3:H5,H5)&gt;1, countifs($I$3:I5,I5)&gt;1),""Trùng"",if(or(COUNTIFS('Data tổng'!$I:$I,$I5)&gt;1,COUNTIFS('Data tổng'!$H:$H,$H5)&gt;1),""Trùng ""&amp;FILTER('Data tổng'!$B:$B,'Data tổng'!$I:$I=$I5,'Data tổng'!$B:$B&lt;&gt;$B5),""ok""))"),"ok")</f>
        <v>ok</v>
      </c>
      <c r="M2163" s="16" t="s">
        <v>40</v>
      </c>
      <c r="N2163" s="16" t="s">
        <v>243</v>
      </c>
      <c r="O2163" s="16" t="s">
        <v>76</v>
      </c>
      <c r="P2163" s="16" t="s">
        <v>54</v>
      </c>
      <c r="Q2163" s="16" t="s">
        <v>3900</v>
      </c>
      <c r="R2163" s="16"/>
      <c r="S2163" s="16">
        <v>2019</v>
      </c>
      <c r="T2163" s="16" t="s">
        <v>100</v>
      </c>
      <c r="U2163" s="390" t="s">
        <v>8444</v>
      </c>
      <c r="V2163" s="23">
        <v>44637</v>
      </c>
      <c r="W2163" s="24" t="s">
        <v>57</v>
      </c>
      <c r="X2163" s="25">
        <v>44644</v>
      </c>
      <c r="Y2163" s="33">
        <v>0.375</v>
      </c>
      <c r="Z2163" s="368" t="s">
        <v>8445</v>
      </c>
      <c r="AA2163" s="26" t="s">
        <v>57</v>
      </c>
      <c r="AB2163" s="316">
        <v>44650</v>
      </c>
      <c r="AC2163" s="27" t="s">
        <v>65</v>
      </c>
      <c r="AD2163" s="391">
        <v>44676</v>
      </c>
      <c r="AE2163" s="29" t="s">
        <v>65</v>
      </c>
      <c r="AF2163" s="29" t="s">
        <v>7529</v>
      </c>
      <c r="AG2163" s="35">
        <v>22000000</v>
      </c>
    </row>
    <row r="2164" spans="1:33" ht="51" hidden="1">
      <c r="A2164" s="19">
        <v>44638</v>
      </c>
      <c r="B2164" s="16" t="s">
        <v>8429</v>
      </c>
      <c r="C2164" s="16" t="s">
        <v>250</v>
      </c>
      <c r="D2164" s="16" t="s">
        <v>417</v>
      </c>
      <c r="E2164" s="16" t="s">
        <v>48</v>
      </c>
      <c r="F2164" s="17" t="str">
        <f t="shared" si="69"/>
        <v>Fail CV</v>
      </c>
      <c r="G2164" s="45" t="s">
        <v>8446</v>
      </c>
      <c r="H2164" s="18">
        <v>944101190</v>
      </c>
      <c r="I2164" s="16" t="s">
        <v>8447</v>
      </c>
      <c r="J2164" s="304">
        <v>1990</v>
      </c>
      <c r="K2164" s="30" t="s">
        <v>8448</v>
      </c>
      <c r="L2164" s="21" t="str">
        <f ca="1">IFERROR(__xludf.DUMMYFUNCTION("if(or(countifs($H$3:H6,H6)&gt;1, countifs($I$3:I6,I6)&gt;1),""Trùng"",if(or(COUNTIFS('Data tổng'!$I:$I,$I6)&gt;1,COUNTIFS('Data tổng'!$H:$H,$H6)&gt;1),""Trùng ""&amp;FILTER('Data tổng'!$B:$B,'Data tổng'!$I:$I=$I6,'Data tổng'!$B:$B&lt;&gt;$B6),""ok""))"),"ok")</f>
        <v>ok</v>
      </c>
      <c r="M2164" s="16" t="s">
        <v>149</v>
      </c>
      <c r="N2164" s="16" t="s">
        <v>150</v>
      </c>
      <c r="O2164" s="16" t="s">
        <v>85</v>
      </c>
      <c r="P2164" s="16" t="s">
        <v>76</v>
      </c>
      <c r="Q2164" s="16"/>
      <c r="R2164" s="16"/>
      <c r="S2164" s="16">
        <v>2012</v>
      </c>
      <c r="T2164" s="16" t="s">
        <v>138</v>
      </c>
      <c r="U2164" s="390" t="s">
        <v>8449</v>
      </c>
      <c r="V2164" s="23">
        <v>44638</v>
      </c>
      <c r="W2164" s="24" t="s">
        <v>47</v>
      </c>
      <c r="X2164" s="25"/>
      <c r="Y2164" s="33"/>
      <c r="Z2164" s="368"/>
      <c r="AA2164" s="26"/>
      <c r="AB2164" s="316"/>
      <c r="AC2164" s="27"/>
      <c r="AD2164" s="28"/>
      <c r="AE2164" s="29"/>
      <c r="AF2164" s="29"/>
      <c r="AG2164" s="29"/>
    </row>
    <row r="2165" spans="1:33" ht="63.5" hidden="1">
      <c r="A2165" s="19">
        <v>44638</v>
      </c>
      <c r="B2165" s="16" t="s">
        <v>8429</v>
      </c>
      <c r="C2165" s="16" t="s">
        <v>250</v>
      </c>
      <c r="D2165" s="16" t="s">
        <v>417</v>
      </c>
      <c r="E2165" s="16" t="s">
        <v>48</v>
      </c>
      <c r="F2165" s="17" t="str">
        <f t="shared" si="69"/>
        <v>Fail Phỏng vấn</v>
      </c>
      <c r="G2165" s="45" t="s">
        <v>8450</v>
      </c>
      <c r="H2165" s="18">
        <v>358611699</v>
      </c>
      <c r="I2165" s="45" t="s">
        <v>8451</v>
      </c>
      <c r="J2165" s="304">
        <v>1996</v>
      </c>
      <c r="K2165" s="140" t="s">
        <v>8452</v>
      </c>
      <c r="L2165" s="21" t="str">
        <f ca="1">IFERROR(__xludf.DUMMYFUNCTION("if(or(countifs($H$3:H7,H7)&gt;1, countifs($I$3:I7,I7)&gt;1),""Trùng"",if(or(COUNTIFS('Data tổng'!$I:$I,$I7)&gt;1,COUNTIFS('Data tổng'!$H:$H,$H7)&gt;1),""Trùng ""&amp;FILTER('Data tổng'!$B:$B,'Data tổng'!$I:$I=$I7,'Data tổng'!$B:$B&lt;&gt;$B7),""ok""))"),"ok")</f>
        <v>ok</v>
      </c>
      <c r="M2165" s="16" t="s">
        <v>149</v>
      </c>
      <c r="N2165" s="16" t="s">
        <v>150</v>
      </c>
      <c r="O2165" s="16" t="s">
        <v>524</v>
      </c>
      <c r="P2165" s="16" t="s">
        <v>54</v>
      </c>
      <c r="Q2165" s="16"/>
      <c r="R2165" s="16"/>
      <c r="T2165" s="16"/>
      <c r="U2165" s="390" t="s">
        <v>8453</v>
      </c>
      <c r="V2165" s="23">
        <v>44638</v>
      </c>
      <c r="W2165" s="24" t="s">
        <v>57</v>
      </c>
      <c r="X2165" s="25">
        <v>44642</v>
      </c>
      <c r="Y2165" s="33">
        <v>0.58333333333333337</v>
      </c>
      <c r="Z2165" s="26" t="s">
        <v>8454</v>
      </c>
      <c r="AA2165" s="26" t="s">
        <v>47</v>
      </c>
      <c r="AB2165" s="316"/>
      <c r="AC2165" s="27"/>
      <c r="AD2165" s="28"/>
      <c r="AE2165" s="29"/>
      <c r="AF2165" s="29"/>
      <c r="AG2165" s="29"/>
    </row>
    <row r="2166" spans="1:33" ht="26" hidden="1">
      <c r="A2166" s="19">
        <v>44635</v>
      </c>
      <c r="B2166" s="16" t="s">
        <v>8429</v>
      </c>
      <c r="C2166" s="16" t="s">
        <v>155</v>
      </c>
      <c r="D2166" s="16" t="s">
        <v>417</v>
      </c>
      <c r="E2166" s="16" t="s">
        <v>48</v>
      </c>
      <c r="F2166" s="17" t="str">
        <f t="shared" si="69"/>
        <v>Đã nhận được CV</v>
      </c>
      <c r="G2166" s="45" t="s">
        <v>8455</v>
      </c>
      <c r="H2166" s="18">
        <v>379785376</v>
      </c>
      <c r="I2166" s="16" t="s">
        <v>8456</v>
      </c>
      <c r="J2166" s="304">
        <v>1996</v>
      </c>
      <c r="K2166" s="30" t="s">
        <v>8457</v>
      </c>
      <c r="L2166" s="21" t="str">
        <f ca="1">IFERROR(__xludf.DUMMYFUNCTION("if(or(countifs($H$3:H8,H8)&gt;1, countifs($I$3:I8,I8)&gt;1),""Trùng"",if(or(COUNTIFS('Data tổng'!$I:$I,$I8)&gt;1,COUNTIFS('Data tổng'!$H:$H,$H8)&gt;1),""Trùng ""&amp;FILTER('Data tổng'!$B:$B,'Data tổng'!$I:$I=$I8,'Data tổng'!$B:$B&lt;&gt;$B8),""ok""))"),"ok")</f>
        <v>ok</v>
      </c>
      <c r="M2166" s="16" t="s">
        <v>40</v>
      </c>
      <c r="N2166" s="16" t="s">
        <v>558</v>
      </c>
      <c r="O2166" s="16" t="s">
        <v>94</v>
      </c>
      <c r="P2166" s="16" t="s">
        <v>54</v>
      </c>
      <c r="Q2166" s="16" t="s">
        <v>44</v>
      </c>
      <c r="R2166" s="16"/>
      <c r="S2166" s="16">
        <v>2020</v>
      </c>
      <c r="T2166" s="16" t="s">
        <v>87</v>
      </c>
      <c r="U2166" s="390"/>
      <c r="V2166" s="23">
        <v>44635</v>
      </c>
      <c r="W2166" s="24"/>
      <c r="X2166" s="25"/>
      <c r="Y2166" s="33"/>
      <c r="Z2166" s="26"/>
      <c r="AA2166" s="26"/>
      <c r="AB2166" s="316"/>
      <c r="AC2166" s="27"/>
      <c r="AD2166" s="28"/>
      <c r="AE2166" s="29"/>
      <c r="AF2166" s="29"/>
      <c r="AG2166" s="29"/>
    </row>
    <row r="2167" spans="1:33" ht="38.5" hidden="1">
      <c r="A2167" s="19">
        <v>44642</v>
      </c>
      <c r="B2167" s="16" t="s">
        <v>8429</v>
      </c>
      <c r="C2167" s="16" t="s">
        <v>155</v>
      </c>
      <c r="D2167" s="16" t="s">
        <v>79</v>
      </c>
      <c r="E2167" s="16" t="s">
        <v>48</v>
      </c>
      <c r="F2167" s="17" t="str">
        <f t="shared" si="69"/>
        <v>Fail Phỏng vấn</v>
      </c>
      <c r="G2167" s="45" t="s">
        <v>8458</v>
      </c>
      <c r="H2167" s="18">
        <v>943561685</v>
      </c>
      <c r="I2167" s="16" t="s">
        <v>8459</v>
      </c>
      <c r="J2167" s="304">
        <v>2000</v>
      </c>
      <c r="K2167" s="30" t="s">
        <v>8460</v>
      </c>
      <c r="L2167" s="21" t="str">
        <f ca="1">IFERROR(__xludf.DUMMYFUNCTION("if(or(countifs($H$3:H9,H9)&gt;1, countifs($I$3:I9,I9)&gt;1),""Trùng"",if(or(COUNTIFS('Data tổng'!$I:$I,$I9)&gt;1,COUNTIFS('Data tổng'!$H:$H,$H9)&gt;1),""Trùng ""&amp;FILTER('Data tổng'!$B:$B,'Data tổng'!$I:$I=$I9,'Data tổng'!$B:$B&lt;&gt;$B9),""ok""))"),"ok")</f>
        <v>ok</v>
      </c>
      <c r="M2167" s="16" t="s">
        <v>40</v>
      </c>
      <c r="N2167" s="16" t="s">
        <v>243</v>
      </c>
      <c r="O2167" s="16" t="s">
        <v>76</v>
      </c>
      <c r="P2167" s="16" t="s">
        <v>54</v>
      </c>
      <c r="Q2167" s="16" t="s">
        <v>44</v>
      </c>
      <c r="R2167" s="16"/>
      <c r="S2167" s="16">
        <v>2020</v>
      </c>
      <c r="T2167" s="16"/>
      <c r="U2167" s="390" t="s">
        <v>8461</v>
      </c>
      <c r="V2167" s="23">
        <v>44642</v>
      </c>
      <c r="W2167" s="24" t="s">
        <v>57</v>
      </c>
      <c r="X2167" s="25">
        <v>44645</v>
      </c>
      <c r="Y2167" s="33">
        <v>0.70833333333333337</v>
      </c>
      <c r="Z2167" s="26" t="s">
        <v>8462</v>
      </c>
      <c r="AA2167" s="26" t="s">
        <v>47</v>
      </c>
      <c r="AB2167" s="316"/>
      <c r="AC2167" s="27"/>
      <c r="AD2167" s="28"/>
      <c r="AE2167" s="29"/>
      <c r="AF2167" s="29"/>
      <c r="AG2167" s="29"/>
    </row>
    <row r="2168" spans="1:33" ht="51" hidden="1">
      <c r="A2168" s="19">
        <v>44642</v>
      </c>
      <c r="B2168" s="16" t="s">
        <v>8429</v>
      </c>
      <c r="C2168" s="16" t="s">
        <v>250</v>
      </c>
      <c r="D2168" s="16" t="s">
        <v>79</v>
      </c>
      <c r="E2168" s="16" t="s">
        <v>48</v>
      </c>
      <c r="F2168" s="17" t="str">
        <f t="shared" si="69"/>
        <v>Đã nhận được CV</v>
      </c>
      <c r="G2168" s="45" t="s">
        <v>8463</v>
      </c>
      <c r="H2168" s="18" t="s">
        <v>8464</v>
      </c>
      <c r="I2168" s="16" t="s">
        <v>8465</v>
      </c>
      <c r="J2168" s="304">
        <v>1997</v>
      </c>
      <c r="K2168" s="140" t="s">
        <v>8466</v>
      </c>
      <c r="L2168" s="21" t="str">
        <f ca="1">IFERROR(__xludf.DUMMYFUNCTION("if(or(countifs($H$3:H10,H10)&gt;1, countifs($I$3:I10,I10)&gt;1),""Trùng"",if(or(COUNTIFS('Data tổng'!$I:$I,$I10)&gt;1,COUNTIFS('Data tổng'!$H:$H,$H10)&gt;1),""Trùng ""&amp;FILTER('Data tổng'!$B:$B,'Data tổng'!$I:$I=$I10,'Data tổng'!$B:$B&lt;&gt;$B10),""ok""))"),"ok")</f>
        <v>ok</v>
      </c>
      <c r="M2168" s="16" t="s">
        <v>40</v>
      </c>
      <c r="N2168" s="16" t="s">
        <v>243</v>
      </c>
      <c r="O2168" s="16" t="s">
        <v>137</v>
      </c>
      <c r="P2168" s="16" t="s">
        <v>114</v>
      </c>
      <c r="Q2168" s="16"/>
      <c r="R2168" s="16"/>
      <c r="S2168" s="16">
        <v>2019</v>
      </c>
      <c r="T2168" s="16" t="s">
        <v>87</v>
      </c>
      <c r="U2168" s="390" t="s">
        <v>8467</v>
      </c>
      <c r="V2168" s="23"/>
      <c r="W2168" s="24"/>
      <c r="X2168" s="25"/>
      <c r="Y2168" s="33"/>
      <c r="Z2168" s="26"/>
      <c r="AA2168" s="26"/>
      <c r="AB2168" s="316"/>
      <c r="AC2168" s="27"/>
      <c r="AD2168" s="28"/>
      <c r="AE2168" s="29"/>
      <c r="AF2168" s="29"/>
      <c r="AG2168" s="29"/>
    </row>
    <row r="2169" spans="1:33" ht="126" hidden="1">
      <c r="A2169" s="19">
        <v>44642</v>
      </c>
      <c r="B2169" s="16" t="s">
        <v>8429</v>
      </c>
      <c r="C2169" s="16" t="s">
        <v>155</v>
      </c>
      <c r="D2169" s="16" t="s">
        <v>79</v>
      </c>
      <c r="E2169" s="16" t="s">
        <v>48</v>
      </c>
      <c r="F2169" s="17" t="str">
        <f t="shared" si="69"/>
        <v>Từ chối Phỏng vấn</v>
      </c>
      <c r="G2169" s="45" t="s">
        <v>8468</v>
      </c>
      <c r="H2169" s="18">
        <v>342066662</v>
      </c>
      <c r="I2169" s="45" t="s">
        <v>8469</v>
      </c>
      <c r="J2169" s="304">
        <v>1998</v>
      </c>
      <c r="K2169" s="140" t="s">
        <v>8470</v>
      </c>
      <c r="L2169" s="21" t="str">
        <f ca="1">IFERROR(__xludf.DUMMYFUNCTION("if(or(countifs($H$3:H11,H11)&gt;1, countifs($I$3:I11,I11)&gt;1),""Trùng"",if(or(COUNTIFS('Data tổng'!$I:$I,$I11)&gt;1,COUNTIFS('Data tổng'!$H:$H,$H11)&gt;1),""Trùng ""&amp;FILTER('Data tổng'!$B:$B,'Data tổng'!$I:$I=$I11,'Data tổng'!$B:$B&lt;&gt;$B11),""ok""))"),"ok")</f>
        <v>ok</v>
      </c>
      <c r="M2169" s="16" t="s">
        <v>40</v>
      </c>
      <c r="N2169" s="16" t="s">
        <v>243</v>
      </c>
      <c r="O2169" s="16"/>
      <c r="P2169" s="16"/>
      <c r="Q2169" s="16" t="s">
        <v>44</v>
      </c>
      <c r="R2169" s="16"/>
      <c r="T2169" s="16" t="s">
        <v>87</v>
      </c>
      <c r="U2169" s="390" t="s">
        <v>8471</v>
      </c>
      <c r="V2169" s="23">
        <v>44642</v>
      </c>
      <c r="W2169" s="24" t="s">
        <v>57</v>
      </c>
      <c r="X2169" s="25"/>
      <c r="Y2169" s="33"/>
      <c r="Z2169" s="26"/>
      <c r="AA2169" s="26" t="s">
        <v>58</v>
      </c>
      <c r="AB2169" s="316"/>
      <c r="AC2169" s="27"/>
      <c r="AD2169" s="28"/>
      <c r="AE2169" s="29"/>
      <c r="AF2169" s="29"/>
      <c r="AG2169" s="29"/>
    </row>
    <row r="2170" spans="1:33" ht="38.5" hidden="1">
      <c r="A2170" s="19">
        <v>44643</v>
      </c>
      <c r="B2170" s="16" t="s">
        <v>8429</v>
      </c>
      <c r="C2170" s="16" t="s">
        <v>155</v>
      </c>
      <c r="D2170" s="16" t="s">
        <v>79</v>
      </c>
      <c r="E2170" s="16" t="s">
        <v>48</v>
      </c>
      <c r="F2170" s="17" t="str">
        <f t="shared" si="69"/>
        <v>Fail Phỏng vấn</v>
      </c>
      <c r="G2170" s="45" t="s">
        <v>7042</v>
      </c>
      <c r="H2170" s="18">
        <v>989105386</v>
      </c>
      <c r="I2170" s="16" t="s">
        <v>8472</v>
      </c>
      <c r="J2170" s="304">
        <v>1999</v>
      </c>
      <c r="K2170" s="140" t="s">
        <v>8473</v>
      </c>
      <c r="L2170" s="21" t="str">
        <f ca="1">IFERROR(__xludf.DUMMYFUNCTION("if(or(countifs($H$3:H12,H12)&gt;1, countifs($I$3:I12,I12)&gt;1),""Trùng"",if(or(COUNTIFS('Data tổng'!$I:$I,$I12)&gt;1,COUNTIFS('Data tổng'!$H:$H,$H12)&gt;1),""Trùng ""&amp;FILTER('Data tổng'!$B:$B,'Data tổng'!$I:$I=$I12,'Data tổng'!$B:$B&lt;&gt;$B12),""ok""))"),"ok")</f>
        <v>ok</v>
      </c>
      <c r="M2170" s="16" t="s">
        <v>149</v>
      </c>
      <c r="N2170" s="16" t="s">
        <v>150</v>
      </c>
      <c r="O2170" s="16"/>
      <c r="P2170" s="16"/>
      <c r="Q2170" s="16" t="s">
        <v>44</v>
      </c>
      <c r="R2170" s="16"/>
      <c r="T2170" s="16" t="s">
        <v>55</v>
      </c>
      <c r="U2170" s="305" t="s">
        <v>8474</v>
      </c>
      <c r="V2170" s="23">
        <v>44649</v>
      </c>
      <c r="W2170" s="24" t="s">
        <v>57</v>
      </c>
      <c r="X2170" s="25">
        <v>44649</v>
      </c>
      <c r="Y2170" s="33">
        <v>0.75</v>
      </c>
      <c r="Z2170" s="26" t="s">
        <v>8462</v>
      </c>
      <c r="AA2170" s="26" t="s">
        <v>47</v>
      </c>
      <c r="AB2170" s="316"/>
      <c r="AC2170" s="27"/>
      <c r="AD2170" s="28"/>
      <c r="AE2170" s="29"/>
      <c r="AF2170" s="29"/>
      <c r="AG2170" s="29"/>
    </row>
    <row r="2171" spans="1:33" ht="26" hidden="1">
      <c r="A2171" s="19">
        <v>44643</v>
      </c>
      <c r="B2171" s="16" t="s">
        <v>8429</v>
      </c>
      <c r="C2171" s="16" t="s">
        <v>155</v>
      </c>
      <c r="D2171" s="16" t="s">
        <v>417</v>
      </c>
      <c r="E2171" s="16" t="s">
        <v>48</v>
      </c>
      <c r="F2171" s="17" t="str">
        <f t="shared" si="69"/>
        <v>Đã nhận được CV</v>
      </c>
      <c r="G2171" s="45" t="s">
        <v>8475</v>
      </c>
      <c r="H2171" s="18">
        <v>982403274</v>
      </c>
      <c r="I2171" s="16" t="s">
        <v>8476</v>
      </c>
      <c r="J2171" s="304">
        <v>1996</v>
      </c>
      <c r="K2171" s="140" t="s">
        <v>8477</v>
      </c>
      <c r="L2171" s="21" t="str">
        <f ca="1">IFERROR(__xludf.DUMMYFUNCTION("if(or(countifs($H$3:H13,H13)&gt;1, countifs($I$3:I13,K13)&gt;1),""Trùng"",if(or(COUNTIFS('Data tổng'!$I:$I,$K13)&gt;1,COUNTIFS('Data tổng'!$H:$H,$H13)&gt;1),""Trùng ""&amp;FILTER('Data tổng'!$B:$B,'Data tổng'!$I:$I=$K13,'Data tổng'!$B:$B&lt;&gt;$B13),""ok""))"),"ok")</f>
        <v>ok</v>
      </c>
      <c r="M2171" s="16" t="s">
        <v>40</v>
      </c>
      <c r="N2171" s="16" t="s">
        <v>243</v>
      </c>
      <c r="O2171" s="16"/>
      <c r="P2171" s="16"/>
      <c r="Q2171" s="16" t="s">
        <v>44</v>
      </c>
      <c r="R2171" s="16"/>
      <c r="T2171" s="16" t="s">
        <v>100</v>
      </c>
      <c r="U2171" s="305"/>
      <c r="V2171" s="23"/>
      <c r="W2171" s="24"/>
      <c r="X2171" s="25"/>
      <c r="Y2171" s="33"/>
      <c r="Z2171" s="26"/>
      <c r="AA2171" s="26"/>
      <c r="AB2171" s="316"/>
      <c r="AC2171" s="27"/>
      <c r="AD2171" s="28"/>
      <c r="AE2171" s="29"/>
      <c r="AF2171" s="29"/>
      <c r="AG2171" s="29"/>
    </row>
    <row r="2172" spans="1:33" ht="26" hidden="1">
      <c r="A2172" s="19">
        <v>44645</v>
      </c>
      <c r="B2172" s="16" t="s">
        <v>8429</v>
      </c>
      <c r="C2172" s="16" t="s">
        <v>155</v>
      </c>
      <c r="D2172" s="16" t="s">
        <v>417</v>
      </c>
      <c r="E2172" s="16" t="s">
        <v>48</v>
      </c>
      <c r="F2172" s="17" t="str">
        <f t="shared" si="69"/>
        <v>Đã nhận được CV</v>
      </c>
      <c r="G2172" s="45" t="s">
        <v>4065</v>
      </c>
      <c r="H2172" s="18">
        <v>362874590</v>
      </c>
      <c r="I2172" s="16" t="s">
        <v>4067</v>
      </c>
      <c r="J2172" s="304">
        <v>1994</v>
      </c>
      <c r="K2172" s="140" t="s">
        <v>8478</v>
      </c>
      <c r="L2172" s="21" t="str">
        <f ca="1">IFERROR(__xludf.DUMMYFUNCTION("if(or(countifs($H$3:H14,H14)&gt;1, countifs($I$3:I14,I14)&gt;1),""Trùng"",if(or(COUNTIFS('Data tổng'!$I:$I,$I14)&gt;1,COUNTIFS('Data tổng'!$H:$H,$H14)&gt;1),""Trùng ""&amp;FILTER('Data tổng'!$B:$B,'Data tổng'!$I:$I=$I14,'Data tổng'!$B:$B&lt;&gt;$B14),""ok""))"),"ok")</f>
        <v>ok</v>
      </c>
      <c r="M2172" s="16" t="s">
        <v>40</v>
      </c>
      <c r="N2172" s="16" t="s">
        <v>243</v>
      </c>
      <c r="O2172" s="16"/>
      <c r="P2172" s="16"/>
      <c r="Q2172" s="16" t="s">
        <v>44</v>
      </c>
      <c r="R2172" s="16"/>
      <c r="T2172" s="16"/>
      <c r="U2172" s="305"/>
      <c r="V2172" s="23"/>
      <c r="W2172" s="24"/>
      <c r="X2172" s="25"/>
      <c r="Y2172" s="33"/>
      <c r="Z2172" s="26"/>
      <c r="AA2172" s="26"/>
      <c r="AB2172" s="316"/>
      <c r="AC2172" s="27"/>
      <c r="AD2172" s="28"/>
      <c r="AE2172" s="29"/>
      <c r="AF2172" s="29"/>
      <c r="AG2172" s="29"/>
    </row>
    <row r="2173" spans="1:33" ht="101.5" hidden="1">
      <c r="A2173" s="19">
        <v>44648</v>
      </c>
      <c r="B2173" s="16" t="s">
        <v>8429</v>
      </c>
      <c r="C2173" s="16" t="s">
        <v>155</v>
      </c>
      <c r="D2173" s="16" t="s">
        <v>79</v>
      </c>
      <c r="E2173" s="16" t="s">
        <v>48</v>
      </c>
      <c r="F2173" s="17" t="str">
        <f t="shared" si="69"/>
        <v>Đồng ý offer</v>
      </c>
      <c r="G2173" s="45" t="s">
        <v>8479</v>
      </c>
      <c r="H2173" s="18" t="s">
        <v>8480</v>
      </c>
      <c r="I2173" s="16" t="s">
        <v>8481</v>
      </c>
      <c r="J2173" s="304">
        <v>1999</v>
      </c>
      <c r="K2173" s="140" t="s">
        <v>8482</v>
      </c>
      <c r="L2173" s="21" t="str">
        <f ca="1">IFERROR(__xludf.DUMMYFUNCTION("if(or(countifs($H$3:H15,H15)&gt;1, countifs($I$3:I15,I15)&gt;1),""Trùng"",if(or(COUNTIFS('Data tổng'!$I:$I,$I15)&gt;1,COUNTIFS('Data tổng'!$H:$H,$H15)&gt;1),""Trùng ""&amp;FILTER('Data tổng'!$B:$B,'Data tổng'!$I:$I=$I15,'Data tổng'!$B:$B&lt;&gt;$B15),""ok""))"),"ok")</f>
        <v>ok</v>
      </c>
      <c r="M2173" s="16" t="s">
        <v>149</v>
      </c>
      <c r="N2173" s="16" t="s">
        <v>150</v>
      </c>
      <c r="O2173" s="16"/>
      <c r="P2173" s="16"/>
      <c r="Q2173" s="16"/>
      <c r="R2173" s="16"/>
      <c r="T2173" s="16"/>
      <c r="U2173" s="305" t="s">
        <v>8483</v>
      </c>
      <c r="V2173" s="23"/>
      <c r="W2173" s="24" t="s">
        <v>57</v>
      </c>
      <c r="X2173" s="25">
        <v>44652</v>
      </c>
      <c r="Y2173" s="33">
        <v>0.75</v>
      </c>
      <c r="Z2173" s="26" t="s">
        <v>8462</v>
      </c>
      <c r="AA2173" s="26" t="s">
        <v>57</v>
      </c>
      <c r="AB2173" s="316">
        <v>44654</v>
      </c>
      <c r="AC2173" s="27" t="s">
        <v>65</v>
      </c>
      <c r="AD2173" s="28">
        <v>44690</v>
      </c>
      <c r="AE2173" s="29"/>
      <c r="AF2173" s="29" t="s">
        <v>3482</v>
      </c>
      <c r="AG2173" s="35">
        <v>15000000</v>
      </c>
    </row>
    <row r="2174" spans="1:33" ht="246.5" hidden="1">
      <c r="A2174" s="19">
        <v>44649</v>
      </c>
      <c r="B2174" s="16" t="s">
        <v>8429</v>
      </c>
      <c r="C2174" s="16" t="s">
        <v>155</v>
      </c>
      <c r="D2174" s="16" t="s">
        <v>79</v>
      </c>
      <c r="E2174" s="16" t="s">
        <v>48</v>
      </c>
      <c r="F2174" s="17" t="str">
        <f t="shared" si="69"/>
        <v>Từ chối offer</v>
      </c>
      <c r="G2174" s="45" t="s">
        <v>548</v>
      </c>
      <c r="H2174" s="18" t="s">
        <v>8484</v>
      </c>
      <c r="I2174" s="16" t="s">
        <v>8485</v>
      </c>
      <c r="J2174" s="304">
        <v>1992</v>
      </c>
      <c r="K2174" s="140" t="s">
        <v>8486</v>
      </c>
      <c r="L2174" s="21" t="str">
        <f ca="1">IFERROR(__xludf.DUMMYFUNCTION("if(or(countifs($H$3:H16,H16)&gt;1, countifs($I$3:I16,I16)&gt;1),""Trùng"",if(or(COUNTIFS('Data tổng'!$I:$I,$I16)&gt;1,COUNTIFS('Data tổng'!$H:$H,$H16)&gt;1),""Trùng ""&amp;FILTER('Data tổng'!$B:$B,'Data tổng'!$I:$I=$I16,'Data tổng'!$B:$B&lt;&gt;$B16),""ok""))"),"ok")</f>
        <v>ok</v>
      </c>
      <c r="M2174" s="16" t="s">
        <v>40</v>
      </c>
      <c r="N2174" s="16" t="s">
        <v>243</v>
      </c>
      <c r="O2174" s="16"/>
      <c r="P2174" s="16"/>
      <c r="Q2174" s="16" t="s">
        <v>44</v>
      </c>
      <c r="R2174" s="16"/>
      <c r="T2174" s="16"/>
      <c r="U2174" s="305" t="s">
        <v>8487</v>
      </c>
      <c r="V2174" s="23">
        <v>44649</v>
      </c>
      <c r="W2174" s="24" t="s">
        <v>57</v>
      </c>
      <c r="X2174" s="25">
        <v>44653</v>
      </c>
      <c r="Y2174" s="33">
        <v>0.625</v>
      </c>
      <c r="Z2174" s="368" t="s">
        <v>8440</v>
      </c>
      <c r="AA2174" s="26" t="s">
        <v>57</v>
      </c>
      <c r="AB2174" s="316">
        <v>44655</v>
      </c>
      <c r="AC2174" s="27" t="s">
        <v>128</v>
      </c>
      <c r="AD2174" s="28"/>
      <c r="AE2174" s="29"/>
      <c r="AF2174" s="29"/>
      <c r="AG2174" s="29"/>
    </row>
    <row r="2175" spans="1:33" ht="217.5" hidden="1">
      <c r="A2175" s="19">
        <v>44649</v>
      </c>
      <c r="B2175" s="16" t="s">
        <v>8429</v>
      </c>
      <c r="C2175" s="16" t="s">
        <v>155</v>
      </c>
      <c r="D2175" s="16" t="s">
        <v>79</v>
      </c>
      <c r="E2175" s="16" t="s">
        <v>48</v>
      </c>
      <c r="F2175" s="17" t="str">
        <f t="shared" si="69"/>
        <v>Đã onboard</v>
      </c>
      <c r="G2175" s="45" t="s">
        <v>8488</v>
      </c>
      <c r="H2175" s="18">
        <v>329347115</v>
      </c>
      <c r="I2175" s="16" t="s">
        <v>8489</v>
      </c>
      <c r="J2175" s="304">
        <v>1999</v>
      </c>
      <c r="K2175" s="140" t="s">
        <v>8490</v>
      </c>
      <c r="L2175" s="21" t="str">
        <f ca="1">IFERROR(__xludf.DUMMYFUNCTION("if(or(countifs($H$3:H17,H17)&gt;1, countifs($I$3:I17,I17)&gt;1),""Trùng"",if(or(COUNTIFS('Data tổng'!$I:$I,$I17)&gt;1,COUNTIFS('Data tổng'!$H:$H,$H17)&gt;1),""Trùng ""&amp;FILTER('Data tổng'!$B:$B,'Data tổng'!$I:$I=$I17,'Data tổng'!$B:$B&lt;&gt;$B17),""ok""))"),"ok")</f>
        <v>ok</v>
      </c>
      <c r="M2175" s="16" t="s">
        <v>149</v>
      </c>
      <c r="N2175" s="16" t="s">
        <v>41</v>
      </c>
      <c r="O2175" s="16"/>
      <c r="P2175" s="16"/>
      <c r="Q2175" s="16"/>
      <c r="R2175" s="16"/>
      <c r="T2175" s="16"/>
      <c r="U2175" s="305" t="s">
        <v>8491</v>
      </c>
      <c r="V2175" s="23">
        <v>44649</v>
      </c>
      <c r="W2175" s="24" t="s">
        <v>57</v>
      </c>
      <c r="X2175" s="25">
        <v>44652</v>
      </c>
      <c r="Y2175" s="33">
        <v>0.41666666666666669</v>
      </c>
      <c r="Z2175" s="368" t="s">
        <v>8440</v>
      </c>
      <c r="AA2175" s="26" t="s">
        <v>57</v>
      </c>
      <c r="AB2175" s="316">
        <v>44654</v>
      </c>
      <c r="AC2175" s="27" t="s">
        <v>65</v>
      </c>
      <c r="AD2175" s="28">
        <v>44676</v>
      </c>
      <c r="AE2175" s="29" t="s">
        <v>65</v>
      </c>
      <c r="AF2175" s="29" t="s">
        <v>1746</v>
      </c>
      <c r="AG2175" s="35">
        <v>20000000</v>
      </c>
    </row>
    <row r="2176" spans="1:33" ht="38.5" hidden="1">
      <c r="A2176" s="19">
        <v>44649</v>
      </c>
      <c r="B2176" s="16" t="s">
        <v>8429</v>
      </c>
      <c r="C2176" s="16" t="s">
        <v>78</v>
      </c>
      <c r="D2176" s="16" t="s">
        <v>79</v>
      </c>
      <c r="E2176" s="16" t="s">
        <v>48</v>
      </c>
      <c r="F2176" s="17" t="str">
        <f t="shared" si="69"/>
        <v>Từ chối Phỏng vấn</v>
      </c>
      <c r="G2176" s="45" t="s">
        <v>8492</v>
      </c>
      <c r="H2176" s="18">
        <v>359656376</v>
      </c>
      <c r="I2176" s="45" t="s">
        <v>8493</v>
      </c>
      <c r="J2176" s="304">
        <v>1994</v>
      </c>
      <c r="K2176" s="140" t="s">
        <v>8494</v>
      </c>
      <c r="L2176" s="21" t="str">
        <f ca="1">IFERROR(__xludf.DUMMYFUNCTION("if(or(countifs($H$3:H18,H18)&gt;1, countifs($I$3:I18,I18)&gt;1),""Trùng"",if(or(COUNTIFS('Data tổng'!$I:$I,$I18)&gt;1,COUNTIFS('Data tổng'!$H:$H,$H18)&gt;1),""Trùng ""&amp;FILTER('Data tổng'!$B:$B,'Data tổng'!$I:$I=$I18,'Data tổng'!$B:$B&lt;&gt;$B18),""ok""))"),"ok")</f>
        <v>ok</v>
      </c>
      <c r="M2176" s="16" t="s">
        <v>40</v>
      </c>
      <c r="N2176" s="16" t="s">
        <v>243</v>
      </c>
      <c r="O2176" s="16"/>
      <c r="P2176" s="16"/>
      <c r="Q2176" s="16"/>
      <c r="R2176" s="16"/>
      <c r="T2176" s="16"/>
      <c r="U2176" s="305"/>
      <c r="V2176" s="23"/>
      <c r="W2176" s="24" t="s">
        <v>57</v>
      </c>
      <c r="X2176" s="25"/>
      <c r="Y2176" s="33"/>
      <c r="Z2176" s="26"/>
      <c r="AA2176" s="26" t="s">
        <v>58</v>
      </c>
      <c r="AB2176" s="316"/>
      <c r="AC2176" s="27"/>
      <c r="AD2176" s="28"/>
      <c r="AE2176" s="29"/>
      <c r="AF2176" s="29"/>
      <c r="AG2176" s="29"/>
    </row>
    <row r="2177" spans="1:33" ht="174" hidden="1">
      <c r="A2177" s="19">
        <v>44650</v>
      </c>
      <c r="B2177" s="16" t="s">
        <v>8429</v>
      </c>
      <c r="C2177" s="16" t="s">
        <v>78</v>
      </c>
      <c r="D2177" s="16" t="s">
        <v>79</v>
      </c>
      <c r="E2177" s="16" t="s">
        <v>48</v>
      </c>
      <c r="F2177" s="17" t="str">
        <f t="shared" si="69"/>
        <v>Pass CV</v>
      </c>
      <c r="G2177" s="45" t="s">
        <v>8495</v>
      </c>
      <c r="H2177" s="18">
        <v>705912467</v>
      </c>
      <c r="I2177" s="16" t="s">
        <v>8496</v>
      </c>
      <c r="J2177" s="304">
        <v>1997</v>
      </c>
      <c r="K2177" s="140" t="s">
        <v>8497</v>
      </c>
      <c r="L2177" s="21" t="str">
        <f ca="1">IFERROR(__xludf.DUMMYFUNCTION("if(or(countifs($H$3:H19,H19)&gt;1, countifs($I$3:I19,I19)&gt;1),""Trùng"",if(or(COUNTIFS('Data tổng'!$I:$I,$I19)&gt;1,COUNTIFS('Data tổng'!$H:$H,$H19)&gt;1),""Trùng ""&amp;FILTER('Data tổng'!$B:$B,'Data tổng'!$I:$I=$I19,'Data tổng'!$B:$B&lt;&gt;$B19),""ok""))"),"ok")</f>
        <v>ok</v>
      </c>
      <c r="M2177" s="16" t="s">
        <v>149</v>
      </c>
      <c r="N2177" s="16" t="s">
        <v>150</v>
      </c>
      <c r="O2177" s="16"/>
      <c r="P2177" s="16"/>
      <c r="Q2177" s="16"/>
      <c r="R2177" s="16"/>
      <c r="T2177" s="16"/>
      <c r="U2177" s="305" t="s">
        <v>8498</v>
      </c>
      <c r="V2177" s="392">
        <v>44651</v>
      </c>
      <c r="W2177" s="24" t="s">
        <v>57</v>
      </c>
      <c r="X2177" s="25"/>
      <c r="Y2177" s="33"/>
      <c r="Z2177" s="26" t="s">
        <v>1739</v>
      </c>
      <c r="AA2177" s="26"/>
      <c r="AB2177" s="316"/>
      <c r="AC2177" s="27"/>
      <c r="AD2177" s="28"/>
      <c r="AE2177" s="29"/>
      <c r="AF2177" s="29"/>
      <c r="AG2177" s="29"/>
    </row>
    <row r="2178" spans="1:33" ht="76" hidden="1">
      <c r="A2178" s="19">
        <v>44651</v>
      </c>
      <c r="B2178" s="16" t="s">
        <v>8429</v>
      </c>
      <c r="C2178" s="16" t="s">
        <v>155</v>
      </c>
      <c r="D2178" s="16" t="s">
        <v>417</v>
      </c>
      <c r="E2178" s="16" t="s">
        <v>48</v>
      </c>
      <c r="F2178" s="17" t="str">
        <f t="shared" si="69"/>
        <v>Fail Phỏng vấn</v>
      </c>
      <c r="G2178" s="45" t="s">
        <v>8499</v>
      </c>
      <c r="H2178" s="18">
        <v>384703677</v>
      </c>
      <c r="I2178" s="16" t="s">
        <v>8500</v>
      </c>
      <c r="J2178" s="304">
        <v>1996</v>
      </c>
      <c r="K2178" s="140" t="s">
        <v>8501</v>
      </c>
      <c r="L2178" s="21" t="str">
        <f ca="1">IFERROR(__xludf.DUMMYFUNCTION("if(or(countifs($H$3:H20,H20)&gt;1, countifs($I$3:I20,I20)&gt;1),""Trùng"",if(or(COUNTIFS('Data tổng'!$I:$I,$I20)&gt;1,COUNTIFS('Data tổng'!$H:$H,$H20)&gt;1),""Trùng ""&amp;FILTER('Data tổng'!$B:$B,'Data tổng'!$I:$I=$I20,'Data tổng'!$B:$B&lt;&gt;$B20),""ok""))"),"ok")</f>
        <v>ok</v>
      </c>
      <c r="M2178" s="16" t="s">
        <v>294</v>
      </c>
      <c r="N2178" s="16"/>
      <c r="O2178" s="16"/>
      <c r="P2178" s="16"/>
      <c r="Q2178" s="16"/>
      <c r="R2178" s="16"/>
      <c r="T2178" s="16"/>
      <c r="U2178" s="390" t="s">
        <v>8502</v>
      </c>
      <c r="V2178" s="23">
        <v>44651</v>
      </c>
      <c r="W2178" s="24" t="s">
        <v>57</v>
      </c>
      <c r="X2178" s="25">
        <v>44653</v>
      </c>
      <c r="Y2178" s="33">
        <v>0.58333333333333337</v>
      </c>
      <c r="Z2178" s="368" t="s">
        <v>8440</v>
      </c>
      <c r="AA2178" s="26" t="s">
        <v>47</v>
      </c>
      <c r="AB2178" s="316"/>
      <c r="AC2178" s="27"/>
      <c r="AD2178" s="28"/>
      <c r="AE2178" s="29"/>
      <c r="AF2178" s="29"/>
      <c r="AG2178" s="29"/>
    </row>
    <row r="2179" spans="1:33" ht="188.5" hidden="1">
      <c r="A2179" s="19">
        <v>44653</v>
      </c>
      <c r="B2179" s="16" t="s">
        <v>8429</v>
      </c>
      <c r="C2179" s="16" t="s">
        <v>155</v>
      </c>
      <c r="D2179" s="16" t="s">
        <v>79</v>
      </c>
      <c r="E2179" s="16" t="s">
        <v>48</v>
      </c>
      <c r="F2179" s="17" t="str">
        <f t="shared" si="69"/>
        <v>Fail Phỏng vấn</v>
      </c>
      <c r="G2179" s="45" t="s">
        <v>8503</v>
      </c>
      <c r="H2179" s="18">
        <v>382788384</v>
      </c>
      <c r="I2179" s="374" t="s">
        <v>8504</v>
      </c>
      <c r="J2179" s="304">
        <v>1995</v>
      </c>
      <c r="K2179" s="140" t="s">
        <v>8505</v>
      </c>
      <c r="L2179" s="21" t="str">
        <f ca="1">IFERROR(__xludf.DUMMYFUNCTION("if(or(countifs($H$3:H21,H21)&gt;1, countifs($I$3:I21,I21)&gt;1),""Trùng"",if(or(COUNTIFS('Data tổng'!$I:$I,$I21)&gt;1,COUNTIFS('Data tổng'!$H:$H,$H21)&gt;1),""Trùng ""&amp;FILTER('Data tổng'!$B:$B,'Data tổng'!$I:$I=$I21,'Data tổng'!$B:$B&lt;&gt;$B21),""ok""))"),"ok")</f>
        <v>ok</v>
      </c>
      <c r="M2179" s="16" t="s">
        <v>40</v>
      </c>
      <c r="N2179" s="16" t="s">
        <v>243</v>
      </c>
      <c r="O2179" s="16"/>
      <c r="P2179" s="16"/>
      <c r="Q2179" s="16"/>
      <c r="R2179" s="16"/>
      <c r="T2179" s="16"/>
      <c r="U2179" s="305" t="s">
        <v>8506</v>
      </c>
      <c r="V2179" s="23">
        <v>44654</v>
      </c>
      <c r="W2179" s="24" t="s">
        <v>57</v>
      </c>
      <c r="X2179" s="25">
        <v>44659</v>
      </c>
      <c r="Y2179" s="33">
        <v>0.72916666666666663</v>
      </c>
      <c r="Z2179" s="26" t="s">
        <v>8507</v>
      </c>
      <c r="AA2179" s="26" t="s">
        <v>47</v>
      </c>
      <c r="AB2179" s="316"/>
      <c r="AC2179" s="27"/>
      <c r="AD2179" s="28"/>
      <c r="AE2179" s="29"/>
      <c r="AF2179" s="29"/>
      <c r="AG2179" s="29"/>
    </row>
    <row r="2180" spans="1:33" ht="203" hidden="1">
      <c r="A2180" s="19">
        <v>44655</v>
      </c>
      <c r="B2180" s="16" t="s">
        <v>8429</v>
      </c>
      <c r="C2180" s="16" t="s">
        <v>155</v>
      </c>
      <c r="D2180" s="16" t="s">
        <v>79</v>
      </c>
      <c r="E2180" s="16" t="s">
        <v>48</v>
      </c>
      <c r="F2180" s="17" t="str">
        <f t="shared" si="69"/>
        <v>Fail CV</v>
      </c>
      <c r="G2180" s="45" t="s">
        <v>8508</v>
      </c>
      <c r="H2180" s="18">
        <v>364178916</v>
      </c>
      <c r="I2180" s="54" t="s">
        <v>2617</v>
      </c>
      <c r="J2180" s="304">
        <v>1997</v>
      </c>
      <c r="K2180" s="140" t="s">
        <v>8509</v>
      </c>
      <c r="L2180" s="21" t="str">
        <f ca="1">IFERROR(__xludf.DUMMYFUNCTION("if(or(countifs($H$3:H22,H22)&gt;1, countifs($I$3:I22,I22)&gt;1),""Trùng"",if(or(COUNTIFS('Data tổng'!$I:$I,$I22)&gt;1,COUNTIFS('Data tổng'!$H:$H,$H22)&gt;1),""Trùng ""&amp;FILTER('Data tổng'!$B:$B,'Data tổng'!$I:$I=$I22,'Data tổng'!$B:$B&lt;&gt;$B22),""ok""))"),"ok")</f>
        <v>ok</v>
      </c>
      <c r="M2180" s="16" t="s">
        <v>40</v>
      </c>
      <c r="N2180" s="16" t="s">
        <v>243</v>
      </c>
      <c r="O2180" s="16"/>
      <c r="P2180" s="16"/>
      <c r="Q2180" s="16"/>
      <c r="R2180" s="16"/>
      <c r="T2180" s="16"/>
      <c r="U2180" s="305" t="s">
        <v>8510</v>
      </c>
      <c r="V2180" s="23"/>
      <c r="W2180" s="24" t="s">
        <v>47</v>
      </c>
      <c r="X2180" s="25"/>
      <c r="Y2180" s="33"/>
      <c r="Z2180" s="26"/>
      <c r="AA2180" s="26"/>
      <c r="AB2180" s="316"/>
      <c r="AC2180" s="27"/>
      <c r="AD2180" s="28"/>
      <c r="AE2180" s="29"/>
      <c r="AF2180" s="29"/>
      <c r="AG2180" s="29"/>
    </row>
    <row r="2181" spans="1:33" ht="15.5" hidden="1">
      <c r="A2181" s="19">
        <v>44656</v>
      </c>
      <c r="B2181" s="16" t="s">
        <v>8429</v>
      </c>
      <c r="C2181" s="16" t="s">
        <v>250</v>
      </c>
      <c r="D2181" s="16" t="s">
        <v>79</v>
      </c>
      <c r="E2181" s="16" t="s">
        <v>48</v>
      </c>
      <c r="F2181" s="17" t="str">
        <f t="shared" si="69"/>
        <v>Fail CV</v>
      </c>
      <c r="G2181" s="45" t="s">
        <v>8511</v>
      </c>
      <c r="H2181" s="42">
        <v>853837716</v>
      </c>
      <c r="I2181" s="45" t="s">
        <v>8512</v>
      </c>
      <c r="J2181" s="304">
        <v>2000</v>
      </c>
      <c r="K2181" s="140" t="s">
        <v>8513</v>
      </c>
      <c r="L2181" s="21" t="str">
        <f ca="1">IFERROR(__xludf.DUMMYFUNCTION("if(or(countifs($H$3:H23,H23)&gt;1, countifs($I$3:I23,I23)&gt;1),""Trùng"",if(or(COUNTIFS('Data tổng'!$I:$I,$I23)&gt;1,COUNTIFS('Data tổng'!$H:$H,$H23)&gt;1),""Trùng ""&amp;FILTER('Data tổng'!$B:$B,'Data tổng'!$I:$I=$I23,'Data tổng'!$B:$B&lt;&gt;$B23),""ok""))"),"ok")</f>
        <v>ok</v>
      </c>
      <c r="M2181" s="16" t="s">
        <v>149</v>
      </c>
      <c r="N2181" s="16" t="s">
        <v>150</v>
      </c>
      <c r="O2181" s="16"/>
      <c r="P2181" s="16"/>
      <c r="Q2181" s="16"/>
      <c r="R2181" s="16"/>
      <c r="T2181" s="16"/>
      <c r="U2181" s="305"/>
      <c r="V2181" s="23"/>
      <c r="W2181" s="24" t="s">
        <v>47</v>
      </c>
      <c r="X2181" s="25"/>
      <c r="Y2181" s="33"/>
      <c r="Z2181" s="26"/>
      <c r="AA2181" s="26"/>
      <c r="AB2181" s="316"/>
      <c r="AC2181" s="27"/>
      <c r="AD2181" s="28"/>
      <c r="AE2181" s="29"/>
      <c r="AF2181" s="29"/>
      <c r="AG2181" s="29"/>
    </row>
    <row r="2182" spans="1:33" ht="101.5" hidden="1">
      <c r="A2182" s="19">
        <v>44657</v>
      </c>
      <c r="B2182" s="16" t="s">
        <v>8429</v>
      </c>
      <c r="C2182" s="16" t="s">
        <v>155</v>
      </c>
      <c r="D2182" s="16" t="s">
        <v>79</v>
      </c>
      <c r="E2182" s="16" t="s">
        <v>48</v>
      </c>
      <c r="F2182" s="17" t="str">
        <f t="shared" si="69"/>
        <v>Fail CV</v>
      </c>
      <c r="G2182" s="45" t="s">
        <v>8514</v>
      </c>
      <c r="H2182" s="18">
        <v>343590918</v>
      </c>
      <c r="I2182" s="16" t="s">
        <v>8125</v>
      </c>
      <c r="J2182" s="304">
        <v>1998</v>
      </c>
      <c r="K2182" s="140" t="s">
        <v>8515</v>
      </c>
      <c r="L2182" s="21" t="str">
        <f ca="1">IFERROR(__xludf.DUMMYFUNCTION("if(or(countifs($H$3:H24,H24)&gt;1, countifs($I$3:I24,I24)&gt;1),""Trùng"",if(or(COUNTIFS('Data tổng'!$I:$I,$I24)&gt;1,COUNTIFS('Data tổng'!$H:$H,$H24)&gt;1),""Trùng ""&amp;FILTER('Data tổng'!$B:$B,'Data tổng'!$I:$I=$I24,'Data tổng'!$B:$B&lt;&gt;$B24),""ok""))"),"ok")</f>
        <v>ok</v>
      </c>
      <c r="M2182" s="16" t="s">
        <v>40</v>
      </c>
      <c r="N2182" s="16" t="s">
        <v>243</v>
      </c>
      <c r="O2182" s="16"/>
      <c r="P2182" s="16"/>
      <c r="Q2182" s="16"/>
      <c r="R2182" s="16"/>
      <c r="T2182" s="16"/>
      <c r="U2182" s="305" t="s">
        <v>8516</v>
      </c>
      <c r="V2182" s="23">
        <v>44658</v>
      </c>
      <c r="W2182" s="24" t="s">
        <v>47</v>
      </c>
      <c r="X2182" s="25"/>
      <c r="Y2182" s="33"/>
      <c r="Z2182" s="26"/>
      <c r="AA2182" s="26"/>
      <c r="AB2182" s="316"/>
      <c r="AC2182" s="27"/>
      <c r="AD2182" s="28"/>
      <c r="AE2182" s="29"/>
      <c r="AF2182" s="29"/>
      <c r="AG2182" s="29"/>
    </row>
    <row r="2183" spans="1:33" ht="29" hidden="1">
      <c r="A2183" s="19">
        <v>44657</v>
      </c>
      <c r="B2183" s="16" t="s">
        <v>8429</v>
      </c>
      <c r="C2183" s="16" t="s">
        <v>250</v>
      </c>
      <c r="D2183" s="16" t="s">
        <v>417</v>
      </c>
      <c r="E2183" s="16" t="s">
        <v>48</v>
      </c>
      <c r="F2183" s="17" t="str">
        <f t="shared" si="69"/>
        <v>Đã nhận được CV</v>
      </c>
      <c r="G2183" s="45" t="s">
        <v>8517</v>
      </c>
      <c r="H2183" s="18">
        <v>987402975</v>
      </c>
      <c r="I2183" s="45" t="s">
        <v>8518</v>
      </c>
      <c r="J2183" s="304">
        <v>1996</v>
      </c>
      <c r="K2183" s="140" t="s">
        <v>8519</v>
      </c>
      <c r="L2183" s="21" t="str">
        <f ca="1">IFERROR(__xludf.DUMMYFUNCTION("if(or(countifs($H$3:H25,H25)&gt;1, countifs($I$3:I25,I25)&gt;1),""Trùng"",if(or(COUNTIFS('Data tổng'!$I:$I,$I25)&gt;1,COUNTIFS('Data tổng'!$H:$H,$H25)&gt;1),""Trùng ""&amp;FILTER('Data tổng'!$B:$B,'Data tổng'!$I:$I=$I25,'Data tổng'!$B:$B&lt;&gt;$B25),""ok""))"),"ok")</f>
        <v>ok</v>
      </c>
      <c r="M2183" s="16" t="s">
        <v>40</v>
      </c>
      <c r="N2183" s="16" t="s">
        <v>243</v>
      </c>
      <c r="O2183" s="16"/>
      <c r="P2183" s="16"/>
      <c r="Q2183" s="16"/>
      <c r="R2183" s="16"/>
      <c r="T2183" s="16"/>
      <c r="U2183" s="305" t="s">
        <v>7559</v>
      </c>
      <c r="V2183" s="23"/>
      <c r="W2183" s="24"/>
      <c r="X2183" s="25"/>
      <c r="Y2183" s="33"/>
      <c r="Z2183" s="26"/>
      <c r="AA2183" s="26"/>
      <c r="AB2183" s="316"/>
      <c r="AC2183" s="27"/>
      <c r="AD2183" s="28"/>
      <c r="AE2183" s="29"/>
      <c r="AF2183" s="29"/>
      <c r="AG2183" s="29"/>
    </row>
    <row r="2184" spans="1:33" ht="87" hidden="1">
      <c r="A2184" s="19">
        <v>44658</v>
      </c>
      <c r="B2184" s="16" t="s">
        <v>8429</v>
      </c>
      <c r="C2184" s="16" t="s">
        <v>163</v>
      </c>
      <c r="D2184" s="16" t="s">
        <v>79</v>
      </c>
      <c r="E2184" s="16" t="s">
        <v>48</v>
      </c>
      <c r="F2184" s="17" t="str">
        <f t="shared" si="69"/>
        <v>Fail CV</v>
      </c>
      <c r="G2184" s="45" t="s">
        <v>8520</v>
      </c>
      <c r="H2184" s="18">
        <v>352146456</v>
      </c>
      <c r="I2184" s="16" t="s">
        <v>8521</v>
      </c>
      <c r="J2184" s="304">
        <v>1999</v>
      </c>
      <c r="K2184" s="140" t="s">
        <v>8522</v>
      </c>
      <c r="L2184" s="21" t="str">
        <f ca="1">IFERROR(__xludf.DUMMYFUNCTION("if(or(countifs($H$3:H26,H26)&gt;1, countifs($I$3:I26,I26)&gt;1),""Trùng"",if(or(COUNTIFS('Data tổng'!$I:$I,$I26)&gt;1,COUNTIFS('Data tổng'!$H:$H,$H26)&gt;1),""Trùng ""&amp;FILTER('Data tổng'!$B:$B,'Data tổng'!$I:$I=$I26,'Data tổng'!$B:$B&lt;&gt;$B26),""ok""))"),"ok")</f>
        <v>ok</v>
      </c>
      <c r="M2184" s="16" t="s">
        <v>40</v>
      </c>
      <c r="N2184" s="16" t="s">
        <v>243</v>
      </c>
      <c r="O2184" s="16"/>
      <c r="P2184" s="16"/>
      <c r="Q2184" s="16"/>
      <c r="R2184" s="16"/>
      <c r="T2184" s="16"/>
      <c r="U2184" s="305" t="s">
        <v>8523</v>
      </c>
      <c r="V2184" s="23">
        <v>44658</v>
      </c>
      <c r="W2184" s="24" t="s">
        <v>47</v>
      </c>
      <c r="X2184" s="25"/>
      <c r="Y2184" s="33"/>
      <c r="Z2184" s="26"/>
      <c r="AA2184" s="26"/>
      <c r="AB2184" s="316"/>
      <c r="AC2184" s="27"/>
      <c r="AD2184" s="28"/>
      <c r="AE2184" s="29"/>
      <c r="AF2184" s="29"/>
      <c r="AG2184" s="29"/>
    </row>
    <row r="2185" spans="1:33" ht="58" hidden="1">
      <c r="A2185" s="19">
        <v>44658</v>
      </c>
      <c r="B2185" s="16" t="s">
        <v>8429</v>
      </c>
      <c r="C2185" s="16" t="s">
        <v>163</v>
      </c>
      <c r="D2185" s="16" t="s">
        <v>79</v>
      </c>
      <c r="E2185" s="16" t="s">
        <v>48</v>
      </c>
      <c r="F2185" s="17" t="str">
        <f t="shared" si="69"/>
        <v>Đã nhận được CV</v>
      </c>
      <c r="G2185" s="45" t="s">
        <v>8524</v>
      </c>
      <c r="H2185" s="18">
        <v>976809926</v>
      </c>
      <c r="I2185" s="45" t="s">
        <v>8525</v>
      </c>
      <c r="J2185" s="304">
        <v>1997</v>
      </c>
      <c r="K2185" s="140" t="s">
        <v>8526</v>
      </c>
      <c r="L2185" s="21" t="str">
        <f ca="1">IFERROR(__xludf.DUMMYFUNCTION("if(or(countifs($H$3:H27,H27)&gt;1, countifs($I$3:I27,I27)&gt;1),""Trùng"",if(or(COUNTIFS('Data tổng'!$I:$I,$I27)&gt;1,COUNTIFS('Data tổng'!$H:$H,$H27)&gt;1),""Trùng ""&amp;FILTER('Data tổng'!$B:$B,'Data tổng'!$I:$I=$I27,'Data tổng'!$B:$B&lt;&gt;$B27),""ok""))"),"ok")</f>
        <v>ok</v>
      </c>
      <c r="M2185" s="16" t="s">
        <v>40</v>
      </c>
      <c r="N2185" s="16" t="s">
        <v>243</v>
      </c>
      <c r="O2185" s="16"/>
      <c r="P2185" s="16"/>
      <c r="Q2185" s="16"/>
      <c r="R2185" s="16"/>
      <c r="T2185" s="16"/>
      <c r="U2185" s="305" t="s">
        <v>8527</v>
      </c>
      <c r="V2185" s="23"/>
      <c r="W2185" s="24"/>
      <c r="X2185" s="25"/>
      <c r="Y2185" s="33"/>
      <c r="Z2185" s="26"/>
      <c r="AA2185" s="26"/>
      <c r="AB2185" s="316"/>
      <c r="AC2185" s="27"/>
      <c r="AD2185" s="28"/>
      <c r="AE2185" s="29"/>
      <c r="AF2185" s="29"/>
      <c r="AG2185" s="29"/>
    </row>
    <row r="2186" spans="1:33" ht="29" hidden="1">
      <c r="A2186" s="19">
        <v>44658</v>
      </c>
      <c r="B2186" s="16" t="s">
        <v>8429</v>
      </c>
      <c r="C2186" s="16" t="s">
        <v>155</v>
      </c>
      <c r="D2186" s="16" t="s">
        <v>79</v>
      </c>
      <c r="E2186" s="16" t="s">
        <v>48</v>
      </c>
      <c r="F2186" s="17" t="str">
        <f t="shared" si="69"/>
        <v>Fail CV</v>
      </c>
      <c r="G2186" s="45" t="s">
        <v>8528</v>
      </c>
      <c r="H2186" s="18">
        <v>966779927</v>
      </c>
      <c r="I2186" s="45" t="s">
        <v>8529</v>
      </c>
      <c r="J2186" s="304">
        <v>1996</v>
      </c>
      <c r="K2186" s="140" t="s">
        <v>8530</v>
      </c>
      <c r="L2186" s="21" t="str">
        <f ca="1">IFERROR(__xludf.DUMMYFUNCTION("if(or(countifs($H$3:H28,H28)&gt;1, countifs($I$3:I28,I28)&gt;1),""Trùng"",if(or(COUNTIFS('Data tổng'!$I:$I,$I28)&gt;1,COUNTIFS('Data tổng'!$H:$H,$H28)&gt;1),""Trùng ""&amp;FILTER('Data tổng'!$B:$B,'Data tổng'!$I:$I=$I28,'Data tổng'!$B:$B&lt;&gt;$B28),""ok""))"),"ok")</f>
        <v>ok</v>
      </c>
      <c r="M2186" s="16" t="s">
        <v>149</v>
      </c>
      <c r="N2186" s="16" t="s">
        <v>150</v>
      </c>
      <c r="O2186" s="16"/>
      <c r="P2186" s="16"/>
      <c r="Q2186" s="16"/>
      <c r="R2186" s="16"/>
      <c r="T2186" s="16"/>
      <c r="U2186" s="305" t="s">
        <v>8531</v>
      </c>
      <c r="V2186" s="23">
        <v>44663</v>
      </c>
      <c r="W2186" s="24" t="s">
        <v>47</v>
      </c>
      <c r="X2186" s="25"/>
      <c r="Y2186" s="33"/>
      <c r="Z2186" s="26"/>
      <c r="AA2186" s="26"/>
      <c r="AB2186" s="316"/>
      <c r="AC2186" s="27"/>
      <c r="AD2186" s="28"/>
      <c r="AE2186" s="29"/>
      <c r="AF2186" s="29"/>
      <c r="AG2186" s="29"/>
    </row>
    <row r="2187" spans="1:33" ht="145" hidden="1">
      <c r="A2187" s="19">
        <v>44659</v>
      </c>
      <c r="B2187" s="16" t="s">
        <v>8429</v>
      </c>
      <c r="C2187" s="16" t="s">
        <v>155</v>
      </c>
      <c r="D2187" s="16" t="s">
        <v>2055</v>
      </c>
      <c r="E2187" s="16" t="s">
        <v>48</v>
      </c>
      <c r="F2187" s="17" t="str">
        <f t="shared" si="69"/>
        <v>Đã onboard</v>
      </c>
      <c r="G2187" s="45" t="s">
        <v>8532</v>
      </c>
      <c r="H2187" s="86">
        <v>966706409</v>
      </c>
      <c r="I2187" s="16" t="s">
        <v>8533</v>
      </c>
      <c r="J2187" s="304">
        <v>1995</v>
      </c>
      <c r="K2187" s="140" t="s">
        <v>8534</v>
      </c>
      <c r="L2187" s="21" t="str">
        <f ca="1">IFERROR(__xludf.DUMMYFUNCTION("if(or(countifs($H$3:H29,H29)&gt;1, countifs($I$3:I29,I29)&gt;1),""Trùng"",if(or(COUNTIFS('Data tổng'!$I:$I,$I29)&gt;1,COUNTIFS('Data tổng'!$H:$H,$H29)&gt;1),""Trùng ""&amp;FILTER('Data tổng'!$B:$B,'Data tổng'!$I:$I=$I29,'Data tổng'!$B:$B&lt;&gt;$B29),""ok""))"),"ok")</f>
        <v>ok</v>
      </c>
      <c r="M2187" s="16" t="s">
        <v>149</v>
      </c>
      <c r="N2187" s="16" t="s">
        <v>150</v>
      </c>
      <c r="O2187" s="16"/>
      <c r="P2187" s="16"/>
      <c r="Q2187" s="16"/>
      <c r="R2187" s="16"/>
      <c r="T2187" s="16"/>
      <c r="U2187" s="305" t="s">
        <v>8535</v>
      </c>
      <c r="V2187" s="23">
        <v>44663</v>
      </c>
      <c r="W2187" s="24" t="s">
        <v>57</v>
      </c>
      <c r="X2187" s="25">
        <v>44666</v>
      </c>
      <c r="Y2187" s="33">
        <v>0.41666666666666669</v>
      </c>
      <c r="Z2187" s="26" t="s">
        <v>8507</v>
      </c>
      <c r="AA2187" s="26" t="s">
        <v>57</v>
      </c>
      <c r="AB2187" s="316">
        <v>44666</v>
      </c>
      <c r="AC2187" s="27" t="s">
        <v>65</v>
      </c>
      <c r="AD2187" s="28">
        <v>44676</v>
      </c>
      <c r="AE2187" s="29" t="s">
        <v>65</v>
      </c>
      <c r="AF2187" s="29" t="s">
        <v>3482</v>
      </c>
      <c r="AG2187" s="35">
        <v>26000000</v>
      </c>
    </row>
    <row r="2188" spans="1:33" ht="29" hidden="1">
      <c r="A2188" s="19">
        <v>44659</v>
      </c>
      <c r="B2188" s="16" t="s">
        <v>8429</v>
      </c>
      <c r="C2188" s="16" t="s">
        <v>155</v>
      </c>
      <c r="D2188" s="16" t="s">
        <v>79</v>
      </c>
      <c r="E2188" s="16" t="s">
        <v>48</v>
      </c>
      <c r="F2188" s="17" t="str">
        <f t="shared" si="69"/>
        <v>Đã nhận được CV</v>
      </c>
      <c r="G2188" s="45" t="s">
        <v>8536</v>
      </c>
      <c r="H2188" s="86">
        <v>981053597</v>
      </c>
      <c r="I2188" s="16" t="s">
        <v>8537</v>
      </c>
      <c r="J2188" s="304">
        <v>1997</v>
      </c>
      <c r="K2188" s="140" t="s">
        <v>8538</v>
      </c>
      <c r="L2188" s="21" t="str">
        <f ca="1">IFERROR(__xludf.DUMMYFUNCTION("if(or(countifs($H$3:H30,H30)&gt;1, countifs($I$3:I30,I30)&gt;1),""Trùng"",if(or(COUNTIFS('Data tổng'!$I:$I,$I30)&gt;1,COUNTIFS('Data tổng'!$H:$H,$H30)&gt;1),""Trùng ""&amp;FILTER('Data tổng'!$B:$B,'Data tổng'!$I:$I=$I30,'Data tổng'!$B:$B&lt;&gt;$B30),""ok""))"),"ok")</f>
        <v>ok</v>
      </c>
      <c r="M2188" s="16" t="s">
        <v>40</v>
      </c>
      <c r="N2188" s="16" t="s">
        <v>243</v>
      </c>
      <c r="O2188" s="16"/>
      <c r="P2188" s="16"/>
      <c r="Q2188" s="16"/>
      <c r="R2188" s="16"/>
      <c r="T2188" s="16"/>
      <c r="U2188" s="305" t="s">
        <v>8539</v>
      </c>
      <c r="V2188" s="23"/>
      <c r="W2188" s="24"/>
      <c r="X2188" s="25"/>
      <c r="Y2188" s="33"/>
      <c r="Z2188" s="26"/>
      <c r="AA2188" s="26"/>
      <c r="AB2188" s="316"/>
      <c r="AC2188" s="27"/>
      <c r="AD2188" s="28"/>
      <c r="AE2188" s="29"/>
      <c r="AF2188" s="29"/>
      <c r="AG2188" s="29"/>
    </row>
    <row r="2189" spans="1:33" ht="116" hidden="1">
      <c r="A2189" s="19">
        <v>44659</v>
      </c>
      <c r="B2189" s="16" t="s">
        <v>8429</v>
      </c>
      <c r="C2189" s="16" t="s">
        <v>155</v>
      </c>
      <c r="D2189" s="16" t="s">
        <v>79</v>
      </c>
      <c r="E2189" s="16" t="s">
        <v>48</v>
      </c>
      <c r="F2189" s="17" t="str">
        <f t="shared" si="69"/>
        <v>Fail Phỏng vấn</v>
      </c>
      <c r="G2189" s="45" t="s">
        <v>8540</v>
      </c>
      <c r="H2189" s="18">
        <v>972572673</v>
      </c>
      <c r="I2189" s="45" t="s">
        <v>8541</v>
      </c>
      <c r="J2189" s="304">
        <v>1995</v>
      </c>
      <c r="K2189" s="140" t="s">
        <v>8542</v>
      </c>
      <c r="L2189" s="21" t="str">
        <f ca="1">IFERROR(__xludf.DUMMYFUNCTION("if(or(countifs($H$3:H31,H31)&gt;1, countifs($I$3:I31,I31)&gt;1),""Trùng"",if(or(COUNTIFS('Data tổng'!$I:$I,$I31)&gt;1,COUNTIFS('Data tổng'!$H:$H,$H31)&gt;1),""Trùng ""&amp;FILTER('Data tổng'!$B:$B,'Data tổng'!$I:$I=$I31,'Data tổng'!$B:$B&lt;&gt;$B31),""ok""))"),"ok")</f>
        <v>ok</v>
      </c>
      <c r="M2189" s="16" t="s">
        <v>40</v>
      </c>
      <c r="N2189" s="16" t="s">
        <v>243</v>
      </c>
      <c r="O2189" s="16"/>
      <c r="P2189" s="16"/>
      <c r="Q2189" s="16"/>
      <c r="R2189" s="16"/>
      <c r="T2189" s="16"/>
      <c r="U2189" s="305" t="s">
        <v>8543</v>
      </c>
      <c r="V2189" s="23">
        <v>44663</v>
      </c>
      <c r="W2189" s="24" t="s">
        <v>57</v>
      </c>
      <c r="X2189" s="25">
        <v>44666</v>
      </c>
      <c r="Y2189" s="33">
        <v>0.375</v>
      </c>
      <c r="Z2189" s="26" t="s">
        <v>8507</v>
      </c>
      <c r="AA2189" s="26" t="s">
        <v>47</v>
      </c>
      <c r="AB2189" s="316"/>
      <c r="AC2189" s="27"/>
      <c r="AD2189" s="28"/>
      <c r="AE2189" s="29"/>
      <c r="AF2189" s="29"/>
      <c r="AG2189" s="29"/>
    </row>
    <row r="2190" spans="1:33" hidden="1">
      <c r="A2190" s="19">
        <v>44663</v>
      </c>
      <c r="B2190" s="16" t="s">
        <v>8429</v>
      </c>
      <c r="C2190" s="16" t="s">
        <v>250</v>
      </c>
      <c r="D2190" s="16" t="s">
        <v>417</v>
      </c>
      <c r="E2190" s="16" t="s">
        <v>48</v>
      </c>
      <c r="F2190" s="17" t="str">
        <f t="shared" si="69"/>
        <v>Fail CV</v>
      </c>
      <c r="G2190" s="45" t="s">
        <v>3922</v>
      </c>
      <c r="H2190" s="18">
        <v>357557129</v>
      </c>
      <c r="I2190" s="45" t="s">
        <v>8544</v>
      </c>
      <c r="J2190" s="304">
        <v>1995</v>
      </c>
      <c r="K2190" s="140" t="s">
        <v>8545</v>
      </c>
      <c r="L2190" s="21" t="str">
        <f ca="1">IFERROR(__xludf.DUMMYFUNCTION("if(or(countifs($H$3:H32,H32)&gt;1, countifs($I$3:I32,I32)&gt;1),""Trùng"",if(or(COUNTIFS('Data tổng'!$I:$I,$I32)&gt;1,COUNTIFS('Data tổng'!$H:$H,$H32)&gt;1),""Trùng ""&amp;FILTER('Data tổng'!$B:$B,'Data tổng'!$I:$I=$I32,'Data tổng'!$B:$B&lt;&gt;$B32),""ok""))"),"ok")</f>
        <v>ok</v>
      </c>
      <c r="M2190" s="16" t="s">
        <v>149</v>
      </c>
      <c r="N2190" s="16" t="s">
        <v>150</v>
      </c>
      <c r="O2190" s="16"/>
      <c r="P2190" s="16"/>
      <c r="Q2190" s="16"/>
      <c r="R2190" s="16"/>
      <c r="T2190" s="16"/>
      <c r="U2190" s="305"/>
      <c r="V2190" s="23">
        <v>44663</v>
      </c>
      <c r="W2190" s="24" t="s">
        <v>47</v>
      </c>
      <c r="X2190" s="25"/>
      <c r="Y2190" s="33"/>
      <c r="Z2190" s="26"/>
      <c r="AA2190" s="26"/>
      <c r="AB2190" s="316"/>
      <c r="AC2190" s="27"/>
      <c r="AD2190" s="28"/>
      <c r="AE2190" s="29"/>
      <c r="AF2190" s="29"/>
      <c r="AG2190" s="29"/>
    </row>
    <row r="2191" spans="1:33" ht="145" hidden="1">
      <c r="A2191" s="19">
        <v>44663</v>
      </c>
      <c r="B2191" s="16" t="s">
        <v>8429</v>
      </c>
      <c r="C2191" s="16" t="s">
        <v>155</v>
      </c>
      <c r="D2191" s="16" t="s">
        <v>79</v>
      </c>
      <c r="E2191" s="16" t="s">
        <v>48</v>
      </c>
      <c r="F2191" s="17" t="str">
        <f t="shared" ref="F2191:F2206" si="70">IF(G2191="","",IF(AE2191="Yes", "Đã onboard", IF(AE2191="No", "Không onboard", IF(AC2191="Yes", "Đồng ý offer", IF(AC2191="Consider", "Cân nhắc offer",IF(AC2191="No", "Từ chối offer", IF(AA2191="Pass", "Pass Phỏng vấn", IF(AA2191="Fail", "Fail Phỏng vấn", IF(AA2191="Cancel", "Hủy Phỏng vấn", IF(AA2191="Reject", "Từ chối Phỏng vấn", IF(AA2191="Consider", "Cân nhắc KQ PV", IF(AND(X2191&lt;&gt;"",AA2191="",W2191="Pass"), "Có lịch PV",IF(W2191="Pass","Pass CV",IF(W2191="Fail","Fail CV",IF(W2191="Reject","Từ chối ứng tuyển", IF(W2191="Consider","Cân nhắc CV","Đã nhận được CV"))))))))))))))))</f>
        <v>Pass CV</v>
      </c>
      <c r="G2191" s="45" t="s">
        <v>8546</v>
      </c>
      <c r="H2191" s="86">
        <v>359016977</v>
      </c>
      <c r="I2191" s="393" t="s">
        <v>8547</v>
      </c>
      <c r="J2191" s="304">
        <v>1992</v>
      </c>
      <c r="K2191" s="140" t="s">
        <v>8548</v>
      </c>
      <c r="L2191" s="21" t="str">
        <f ca="1">IFERROR(__xludf.DUMMYFUNCTION("if(or(countifs($H$3:H33,H33)&gt;1, countifs($I$3:I33,I33)&gt;1),""Trùng"",if(or(COUNTIFS('Data tổng'!$I:$I,$I33)&gt;1,COUNTIFS('Data tổng'!$H:$H,$H33)&gt;1),""Trùng ""&amp;FILTER('Data tổng'!$B:$B,'Data tổng'!$I:$I=$I33,'Data tổng'!$B:$B&lt;&gt;$B33),""ok""))"),"ok")</f>
        <v>ok</v>
      </c>
      <c r="M2191" s="16" t="s">
        <v>294</v>
      </c>
      <c r="N2191" s="16"/>
      <c r="O2191" s="16"/>
      <c r="P2191" s="16"/>
      <c r="Q2191" s="16"/>
      <c r="R2191" s="16"/>
      <c r="T2191" s="16"/>
      <c r="U2191" s="305" t="s">
        <v>8549</v>
      </c>
      <c r="V2191" s="23"/>
      <c r="W2191" s="24" t="s">
        <v>57</v>
      </c>
      <c r="X2191" s="25"/>
      <c r="Y2191" s="33"/>
      <c r="Z2191" s="26" t="s">
        <v>8412</v>
      </c>
      <c r="AA2191" s="26"/>
      <c r="AB2191" s="316"/>
      <c r="AC2191" s="27"/>
      <c r="AD2191" s="28"/>
      <c r="AE2191" s="29"/>
      <c r="AF2191" s="29"/>
      <c r="AG2191" s="29"/>
    </row>
    <row r="2192" spans="1:33" ht="246.5" hidden="1">
      <c r="A2192" s="19">
        <v>44664</v>
      </c>
      <c r="B2192" s="16" t="s">
        <v>8429</v>
      </c>
      <c r="C2192" s="16" t="s">
        <v>250</v>
      </c>
      <c r="D2192" s="16" t="s">
        <v>457</v>
      </c>
      <c r="E2192" s="16" t="s">
        <v>48</v>
      </c>
      <c r="F2192" s="17" t="str">
        <f t="shared" si="70"/>
        <v>Từ chối offer</v>
      </c>
      <c r="G2192" s="45" t="s">
        <v>2383</v>
      </c>
      <c r="H2192" s="86" t="s">
        <v>8550</v>
      </c>
      <c r="I2192" s="16" t="s">
        <v>8551</v>
      </c>
      <c r="J2192" s="304">
        <v>1992</v>
      </c>
      <c r="K2192" s="140" t="s">
        <v>8552</v>
      </c>
      <c r="L2192" s="21" t="str">
        <f ca="1">IFERROR(__xludf.DUMMYFUNCTION("if(or(countifs($H$3:H34,H34)&gt;1, countifs($I$3:I34,I34)&gt;1),""Trùng"",if(or(COUNTIFS('Data tổng'!$I:$I,$I34)&gt;1,COUNTIFS('Data tổng'!$H:$H,$H34)&gt;1),""Trùng ""&amp;FILTER('Data tổng'!$B:$B,'Data tổng'!$I:$I=$I34,'Data tổng'!$B:$B&lt;&gt;$B34),""ok""))"),"ok")</f>
        <v>ok</v>
      </c>
      <c r="M2192" s="16" t="s">
        <v>149</v>
      </c>
      <c r="N2192" s="16" t="s">
        <v>150</v>
      </c>
      <c r="O2192" s="16"/>
      <c r="P2192" s="16"/>
      <c r="Q2192" s="16"/>
      <c r="R2192" s="16"/>
      <c r="T2192" s="16"/>
      <c r="U2192" s="305" t="s">
        <v>8553</v>
      </c>
      <c r="V2192" s="23"/>
      <c r="W2192" s="24" t="s">
        <v>57</v>
      </c>
      <c r="X2192" s="25">
        <v>44669</v>
      </c>
      <c r="Y2192" s="33">
        <v>0.83333333333333337</v>
      </c>
      <c r="Z2192" s="26" t="s">
        <v>1739</v>
      </c>
      <c r="AA2192" s="26" t="s">
        <v>47</v>
      </c>
      <c r="AB2192" s="316"/>
      <c r="AC2192" s="27" t="s">
        <v>128</v>
      </c>
      <c r="AD2192" s="28"/>
      <c r="AE2192" s="29"/>
      <c r="AF2192" s="29"/>
      <c r="AG2192" s="29"/>
    </row>
    <row r="2193" spans="1:33" ht="72.5" hidden="1">
      <c r="A2193" s="19">
        <v>44665</v>
      </c>
      <c r="B2193" s="16" t="s">
        <v>8429</v>
      </c>
      <c r="C2193" s="16" t="s">
        <v>163</v>
      </c>
      <c r="D2193" s="16" t="s">
        <v>79</v>
      </c>
      <c r="E2193" s="16" t="s">
        <v>48</v>
      </c>
      <c r="F2193" s="17" t="str">
        <f t="shared" si="70"/>
        <v>Fail CV</v>
      </c>
      <c r="G2193" s="45" t="s">
        <v>8554</v>
      </c>
      <c r="H2193" s="18">
        <v>987243301</v>
      </c>
      <c r="I2193" s="45" t="s">
        <v>8555</v>
      </c>
      <c r="J2193" s="304">
        <v>1997</v>
      </c>
      <c r="K2193" s="140" t="s">
        <v>8556</v>
      </c>
      <c r="L2193" s="21" t="str">
        <f ca="1">IFERROR(__xludf.DUMMYFUNCTION("if(or(countifs($H$3:H35,H35)&gt;1, countifs($I$3:I35,I35)&gt;1),""Trùng"",if(or(COUNTIFS('Data tổng'!$I:$I,$I35)&gt;1,COUNTIFS('Data tổng'!$H:$H,$H35)&gt;1),""Trùng ""&amp;FILTER('Data tổng'!$B:$B,'Data tổng'!$I:$I=$I35,'Data tổng'!$B:$B&lt;&gt;$B35),""ok""))"),"ok")</f>
        <v>ok</v>
      </c>
      <c r="M2193" s="16" t="s">
        <v>40</v>
      </c>
      <c r="N2193" s="16" t="s">
        <v>243</v>
      </c>
      <c r="O2193" s="16"/>
      <c r="P2193" s="16"/>
      <c r="Q2193" s="16"/>
      <c r="R2193" s="16"/>
      <c r="T2193" s="16"/>
      <c r="U2193" s="305" t="s">
        <v>8557</v>
      </c>
      <c r="V2193" s="23"/>
      <c r="W2193" s="24" t="s">
        <v>47</v>
      </c>
      <c r="X2193" s="25"/>
      <c r="Y2193" s="33"/>
      <c r="Z2193" s="26"/>
      <c r="AA2193" s="26"/>
      <c r="AB2193" s="316"/>
      <c r="AC2193" s="27"/>
      <c r="AD2193" s="28"/>
      <c r="AE2193" s="29"/>
      <c r="AF2193" s="29"/>
      <c r="AG2193" s="29"/>
    </row>
    <row r="2194" spans="1:33" ht="58" hidden="1">
      <c r="A2194" s="19">
        <v>44665</v>
      </c>
      <c r="B2194" s="16" t="s">
        <v>8429</v>
      </c>
      <c r="C2194" s="16" t="s">
        <v>78</v>
      </c>
      <c r="D2194" s="16" t="s">
        <v>457</v>
      </c>
      <c r="E2194" s="16" t="s">
        <v>48</v>
      </c>
      <c r="F2194" s="17" t="str">
        <f t="shared" si="70"/>
        <v>Đã nhận được CV</v>
      </c>
      <c r="G2194" s="45" t="s">
        <v>8558</v>
      </c>
      <c r="H2194" s="394">
        <v>389981507</v>
      </c>
      <c r="I2194" s="54" t="s">
        <v>8559</v>
      </c>
      <c r="J2194" s="304">
        <v>1990</v>
      </c>
      <c r="K2194" s="140" t="s">
        <v>8560</v>
      </c>
      <c r="L2194" s="21" t="str">
        <f ca="1">IFERROR(__xludf.DUMMYFUNCTION("if(or(countifs($H$3:H36,H36)&gt;1, countifs($I$3:I36,I36)&gt;1),""Trùng"",if(or(COUNTIFS('Data tổng'!$I:$I,$I36)&gt;1,COUNTIFS('Data tổng'!$H:$H,$H36)&gt;1),""Trùng ""&amp;FILTER('Data tổng'!$B:$B,'Data tổng'!$I:$I=$I36,'Data tổng'!$B:$B&lt;&gt;$B36),""ok""))"),"ok")</f>
        <v>ok</v>
      </c>
      <c r="M2194" s="16" t="s">
        <v>40</v>
      </c>
      <c r="N2194" s="16" t="s">
        <v>243</v>
      </c>
      <c r="O2194" s="16"/>
      <c r="P2194" s="16"/>
      <c r="Q2194" s="16"/>
      <c r="R2194" s="16"/>
      <c r="T2194" s="16"/>
      <c r="U2194" s="305" t="s">
        <v>8561</v>
      </c>
      <c r="V2194" s="23"/>
      <c r="W2194" s="24"/>
      <c r="X2194" s="25"/>
      <c r="Y2194" s="33"/>
      <c r="Z2194" s="26"/>
      <c r="AA2194" s="26"/>
      <c r="AB2194" s="316"/>
      <c r="AC2194" s="27"/>
      <c r="AD2194" s="28"/>
      <c r="AE2194" s="29"/>
      <c r="AF2194" s="29"/>
      <c r="AG2194" s="29"/>
    </row>
    <row r="2195" spans="1:33" ht="159.5" hidden="1">
      <c r="A2195" s="19">
        <v>44669</v>
      </c>
      <c r="B2195" s="16" t="s">
        <v>8429</v>
      </c>
      <c r="C2195" s="16" t="s">
        <v>250</v>
      </c>
      <c r="D2195" s="16" t="s">
        <v>457</v>
      </c>
      <c r="E2195" s="16" t="s">
        <v>48</v>
      </c>
      <c r="F2195" s="17" t="str">
        <f t="shared" si="70"/>
        <v>Fail CV</v>
      </c>
      <c r="G2195" s="45" t="s">
        <v>254</v>
      </c>
      <c r="H2195" s="395">
        <v>941928868</v>
      </c>
      <c r="I2195" s="45" t="s">
        <v>8562</v>
      </c>
      <c r="J2195" s="304">
        <v>1992</v>
      </c>
      <c r="K2195" s="140" t="s">
        <v>8563</v>
      </c>
      <c r="L2195" s="21" t="str">
        <f ca="1">IFERROR(__xludf.DUMMYFUNCTION("if(or(countifs($H$3:H37,H37)&gt;1, countifs($I$3:I37,I37)&gt;1),""Trùng"",if(or(COUNTIFS('Data tổng'!$I:$I,$I37)&gt;1,COUNTIFS('Data tổng'!$H:$H,$H37)&gt;1),""Trùng ""&amp;FILTER('Data tổng'!$B:$B,'Data tổng'!$I:$I=$I37,'Data tổng'!$B:$B&lt;&gt;$B37),""ok""))"),"ok")</f>
        <v>ok</v>
      </c>
      <c r="M2195" s="16" t="s">
        <v>149</v>
      </c>
      <c r="N2195" s="16" t="s">
        <v>150</v>
      </c>
      <c r="O2195" s="16"/>
      <c r="P2195" s="16"/>
      <c r="Q2195" s="16"/>
      <c r="R2195" s="16"/>
      <c r="T2195" s="16"/>
      <c r="U2195" s="305" t="s">
        <v>8564</v>
      </c>
      <c r="V2195" s="23"/>
      <c r="W2195" s="24" t="s">
        <v>47</v>
      </c>
      <c r="X2195" s="25"/>
      <c r="Y2195" s="33"/>
      <c r="Z2195" s="26"/>
      <c r="AA2195" s="26"/>
      <c r="AB2195" s="316"/>
      <c r="AC2195" s="27"/>
      <c r="AD2195" s="28"/>
      <c r="AE2195" s="29"/>
      <c r="AF2195" s="29"/>
      <c r="AG2195" s="29"/>
    </row>
    <row r="2196" spans="1:33" ht="29" hidden="1">
      <c r="A2196" s="19">
        <v>44669</v>
      </c>
      <c r="B2196" s="16" t="s">
        <v>8429</v>
      </c>
      <c r="C2196" s="16" t="s">
        <v>155</v>
      </c>
      <c r="D2196" s="16" t="s">
        <v>79</v>
      </c>
      <c r="E2196" s="16" t="s">
        <v>48</v>
      </c>
      <c r="F2196" s="17" t="str">
        <f t="shared" si="70"/>
        <v>Đã nhận được CV</v>
      </c>
      <c r="G2196" s="45" t="s">
        <v>8565</v>
      </c>
      <c r="H2196" s="86">
        <v>364090383</v>
      </c>
      <c r="I2196" s="16" t="s">
        <v>8566</v>
      </c>
      <c r="J2196" s="304">
        <v>1997</v>
      </c>
      <c r="K2196" s="140" t="s">
        <v>8567</v>
      </c>
      <c r="L2196" s="21" t="str">
        <f ca="1">IFERROR(__xludf.DUMMYFUNCTION("if(or(countifs($H$3:H38,H38)&gt;1, countifs($I$3:I38,I38)&gt;1),""Trùng"",if(or(COUNTIFS('Data tổng'!$I:$I,$I38)&gt;1,COUNTIFS('Data tổng'!$H:$H,$H38)&gt;1),""Trùng ""&amp;FILTER('Data tổng'!$B:$B,'Data tổng'!$I:$I=$I38,'Data tổng'!$B:$B&lt;&gt;$B38),""ok""))"),"ok")</f>
        <v>ok</v>
      </c>
      <c r="M2196" s="16" t="s">
        <v>40</v>
      </c>
      <c r="N2196" s="16" t="s">
        <v>243</v>
      </c>
      <c r="O2196" s="16"/>
      <c r="P2196" s="16"/>
      <c r="Q2196" s="16"/>
      <c r="R2196" s="16"/>
      <c r="T2196" s="16"/>
      <c r="U2196" s="305" t="s">
        <v>5716</v>
      </c>
      <c r="V2196" s="23"/>
      <c r="W2196" s="24"/>
      <c r="X2196" s="25"/>
      <c r="Y2196" s="33"/>
      <c r="Z2196" s="26"/>
      <c r="AA2196" s="26"/>
      <c r="AB2196" s="316"/>
      <c r="AC2196" s="27"/>
      <c r="AD2196" s="28"/>
      <c r="AE2196" s="29"/>
      <c r="AF2196" s="29"/>
      <c r="AG2196" s="29"/>
    </row>
    <row r="2197" spans="1:33" ht="130.5" hidden="1">
      <c r="A2197" s="19">
        <v>44669</v>
      </c>
      <c r="B2197" s="16" t="s">
        <v>8429</v>
      </c>
      <c r="C2197" s="16" t="s">
        <v>155</v>
      </c>
      <c r="D2197" s="16" t="s">
        <v>79</v>
      </c>
      <c r="E2197" s="16" t="s">
        <v>48</v>
      </c>
      <c r="F2197" s="17" t="str">
        <f t="shared" si="70"/>
        <v>Fail CV</v>
      </c>
      <c r="G2197" s="45" t="s">
        <v>8568</v>
      </c>
      <c r="H2197" s="18">
        <v>395112834</v>
      </c>
      <c r="I2197" s="45" t="s">
        <v>8569</v>
      </c>
      <c r="J2197" s="304">
        <v>1999</v>
      </c>
      <c r="K2197" s="140" t="s">
        <v>8570</v>
      </c>
      <c r="L2197" s="21" t="str">
        <f ca="1">IFERROR(__xludf.DUMMYFUNCTION("if(or(countifs($H$3:H39,H39)&gt;1, countifs($I$3:I39,I39)&gt;1),""Trùng"",if(or(COUNTIFS('Data tổng'!$I:$I,$I39)&gt;1,COUNTIFS('Data tổng'!$H:$H,$H39)&gt;1),""Trùng ""&amp;FILTER('Data tổng'!$B:$B,'Data tổng'!$I:$I=$I39,'Data tổng'!$B:$B&lt;&gt;$B39),""ok""))"),"ok")</f>
        <v>ok</v>
      </c>
      <c r="M2197" s="16" t="s">
        <v>40</v>
      </c>
      <c r="N2197" s="16" t="s">
        <v>243</v>
      </c>
      <c r="O2197" s="16"/>
      <c r="P2197" s="16"/>
      <c r="Q2197" s="16"/>
      <c r="R2197" s="16"/>
      <c r="T2197" s="16"/>
      <c r="U2197" s="305" t="s">
        <v>8571</v>
      </c>
      <c r="V2197" s="23"/>
      <c r="W2197" s="24" t="s">
        <v>47</v>
      </c>
      <c r="X2197" s="25"/>
      <c r="Y2197" s="33"/>
      <c r="Z2197" s="26"/>
      <c r="AA2197" s="26"/>
      <c r="AB2197" s="316"/>
      <c r="AC2197" s="27"/>
      <c r="AD2197" s="28"/>
      <c r="AE2197" s="29"/>
      <c r="AF2197" s="29"/>
      <c r="AG2197" s="29"/>
    </row>
    <row r="2198" spans="1:33" ht="72.5" hidden="1">
      <c r="A2198" s="404">
        <v>44669</v>
      </c>
      <c r="B2198" s="397" t="s">
        <v>8429</v>
      </c>
      <c r="C2198" s="397" t="s">
        <v>78</v>
      </c>
      <c r="D2198" s="397" t="s">
        <v>417</v>
      </c>
      <c r="E2198" s="397" t="s">
        <v>48</v>
      </c>
      <c r="F2198" s="398" t="str">
        <f t="shared" si="70"/>
        <v>Pass CV</v>
      </c>
      <c r="G2198" s="397" t="s">
        <v>8572</v>
      </c>
      <c r="H2198" s="399">
        <v>354359075</v>
      </c>
      <c r="I2198" s="397" t="s">
        <v>8573</v>
      </c>
      <c r="J2198" s="400">
        <v>1995</v>
      </c>
      <c r="K2198" s="401" t="s">
        <v>8574</v>
      </c>
      <c r="L2198" s="398" t="str">
        <f ca="1">IFERROR(__xludf.DUMMYFUNCTION("if(or(countifs($H$3:H40,H40)&gt;1, countifs($I$3:I40,I40)&gt;1),""Trùng"",if(or(COUNTIFS('Data tổng'!$I:$I,$I40)&gt;1,COUNTIFS('Data tổng'!$H:$H,$H40)&gt;1),""Trùng ""&amp;FILTER('Data tổng'!$B:$B,'Data tổng'!$I:$I=$I40,'Data tổng'!$B:$B&lt;&gt;$B40),""ok""))"),"ok")</f>
        <v>ok</v>
      </c>
      <c r="M2198" s="397" t="s">
        <v>149</v>
      </c>
      <c r="N2198" s="397" t="s">
        <v>150</v>
      </c>
      <c r="O2198" s="397"/>
      <c r="P2198" s="397"/>
      <c r="Q2198" s="397"/>
      <c r="R2198" s="397"/>
      <c r="S2198" s="397"/>
      <c r="T2198" s="397"/>
      <c r="U2198" s="402" t="s">
        <v>8575</v>
      </c>
      <c r="V2198" s="403"/>
      <c r="W2198" s="397" t="s">
        <v>57</v>
      </c>
      <c r="X2198" s="404"/>
      <c r="Y2198" s="405"/>
      <c r="Z2198" s="397" t="s">
        <v>1739</v>
      </c>
      <c r="AA2198" s="397"/>
      <c r="AB2198" s="404"/>
      <c r="AC2198" s="397"/>
      <c r="AD2198" s="404"/>
      <c r="AE2198" s="397"/>
      <c r="AF2198" s="397"/>
      <c r="AG2198" s="397"/>
    </row>
    <row r="2199" spans="1:33" ht="145" hidden="1">
      <c r="A2199" s="404">
        <v>44672</v>
      </c>
      <c r="B2199" s="397" t="s">
        <v>8429</v>
      </c>
      <c r="C2199" s="397" t="s">
        <v>250</v>
      </c>
      <c r="D2199" s="397" t="s">
        <v>457</v>
      </c>
      <c r="E2199" s="397" t="s">
        <v>48</v>
      </c>
      <c r="F2199" s="398" t="str">
        <f t="shared" si="70"/>
        <v>Pass CV</v>
      </c>
      <c r="G2199" s="397" t="s">
        <v>8576</v>
      </c>
      <c r="H2199" s="406" t="s">
        <v>8577</v>
      </c>
      <c r="I2199" s="397" t="s">
        <v>8578</v>
      </c>
      <c r="J2199" s="400">
        <v>1993</v>
      </c>
      <c r="K2199" s="401" t="s">
        <v>8579</v>
      </c>
      <c r="L2199" s="398" t="str">
        <f ca="1">IFERROR(__xludf.DUMMYFUNCTION("if(or(countifs($H$3:H41,H41)&gt;1, countifs($I$3:I41,I41)&gt;1),""Trùng"",if(or(COUNTIFS('Data tổng'!$I:$I,$I41)&gt;1,COUNTIFS('Data tổng'!$H:$H,$H41)&gt;1),""Trùng ""&amp;FILTER('Data tổng'!$B:$B,'Data tổng'!$I:$I=$I41,'Data tổng'!$B:$B&lt;&gt;$B41),""ok""))"),"ok")</f>
        <v>ok</v>
      </c>
      <c r="M2199" s="397" t="s">
        <v>149</v>
      </c>
      <c r="N2199" s="397" t="s">
        <v>150</v>
      </c>
      <c r="O2199" s="397"/>
      <c r="P2199" s="397"/>
      <c r="Q2199" s="397"/>
      <c r="R2199" s="397"/>
      <c r="S2199" s="397"/>
      <c r="T2199" s="397"/>
      <c r="U2199" s="402" t="s">
        <v>8580</v>
      </c>
      <c r="V2199" s="403"/>
      <c r="W2199" s="397" t="s">
        <v>57</v>
      </c>
      <c r="X2199" s="404"/>
      <c r="Y2199" s="405"/>
      <c r="Z2199" s="397" t="s">
        <v>1739</v>
      </c>
      <c r="AA2199" s="397"/>
      <c r="AB2199" s="404"/>
      <c r="AC2199" s="397"/>
      <c r="AD2199" s="404"/>
      <c r="AE2199" s="397"/>
      <c r="AF2199" s="397"/>
      <c r="AG2199" s="397"/>
    </row>
    <row r="2200" spans="1:33" ht="87" hidden="1">
      <c r="A2200" s="19">
        <v>44672</v>
      </c>
      <c r="B2200" s="16" t="s">
        <v>8429</v>
      </c>
      <c r="C2200" s="16" t="s">
        <v>155</v>
      </c>
      <c r="D2200" s="16" t="s">
        <v>457</v>
      </c>
      <c r="E2200" s="16" t="s">
        <v>48</v>
      </c>
      <c r="F2200" s="17" t="str">
        <f t="shared" si="70"/>
        <v>Đã nhận được CV</v>
      </c>
      <c r="G2200" s="45" t="s">
        <v>1839</v>
      </c>
      <c r="H2200" s="86">
        <v>986464862</v>
      </c>
      <c r="I2200" s="16" t="s">
        <v>1841</v>
      </c>
      <c r="J2200" s="304">
        <v>1990</v>
      </c>
      <c r="K2200" s="140" t="s">
        <v>8581</v>
      </c>
      <c r="L2200" s="21" t="str">
        <f ca="1">IFERROR(__xludf.DUMMYFUNCTION("if(or(countifs($H$3:H42,H42)&gt;1, countifs($I$3:I42,I42)&gt;1),""Trùng"",if(or(COUNTIFS('Data tổng'!$I:$I,$I42)&gt;1,COUNTIFS('Data tổng'!$H:$H,$H42)&gt;1),""Trùng ""&amp;FILTER('Data tổng'!$B:$B,'Data tổng'!$I:$I=$I42,'Data tổng'!$B:$B&lt;&gt;$B42),""ok""))"),"ok")</f>
        <v>ok</v>
      </c>
      <c r="M2200" s="16" t="s">
        <v>40</v>
      </c>
      <c r="N2200" s="16" t="s">
        <v>243</v>
      </c>
      <c r="O2200" s="16"/>
      <c r="P2200" s="16"/>
      <c r="Q2200" s="16"/>
      <c r="R2200" s="16"/>
      <c r="T2200" s="16"/>
      <c r="U2200" s="305" t="s">
        <v>8582</v>
      </c>
      <c r="V2200" s="23"/>
      <c r="W2200" s="24"/>
      <c r="X2200" s="25"/>
      <c r="Y2200" s="33"/>
      <c r="Z2200" s="26"/>
      <c r="AA2200" s="26"/>
      <c r="AB2200" s="316"/>
      <c r="AC2200" s="27"/>
      <c r="AD2200" s="28"/>
      <c r="AE2200" s="29"/>
      <c r="AF2200" s="29"/>
      <c r="AG2200" s="29"/>
    </row>
    <row r="2201" spans="1:33" ht="29" hidden="1">
      <c r="A2201" s="19">
        <v>44673</v>
      </c>
      <c r="B2201" s="16" t="s">
        <v>8429</v>
      </c>
      <c r="C2201" s="16" t="s">
        <v>155</v>
      </c>
      <c r="D2201" s="16" t="s">
        <v>79</v>
      </c>
      <c r="E2201" s="16" t="s">
        <v>48</v>
      </c>
      <c r="F2201" s="17" t="str">
        <f t="shared" si="70"/>
        <v>Đã nhận được CV</v>
      </c>
      <c r="G2201" s="45" t="s">
        <v>8583</v>
      </c>
      <c r="H2201" s="86">
        <v>982670613</v>
      </c>
      <c r="I2201" s="45" t="s">
        <v>8584</v>
      </c>
      <c r="J2201" s="304">
        <v>1997</v>
      </c>
      <c r="K2201" s="140" t="s">
        <v>8585</v>
      </c>
      <c r="L2201" s="21" t="str">
        <f ca="1">IFERROR(__xludf.DUMMYFUNCTION("if(or(countifs($H$3:H43,H43)&gt;1, countifs($I$3:I43,I43)&gt;1),""Trùng"",if(or(COUNTIFS('Data tổng'!$I:$I,$I43)&gt;1,COUNTIFS('Data tổng'!$H:$H,$H43)&gt;1),""Trùng ""&amp;FILTER('Data tổng'!$B:$B,'Data tổng'!$I:$I=$I43,'Data tổng'!$B:$B&lt;&gt;$B43),""ok""))"),"ok")</f>
        <v>ok</v>
      </c>
      <c r="M2201" s="16" t="s">
        <v>40</v>
      </c>
      <c r="N2201" s="16" t="s">
        <v>243</v>
      </c>
      <c r="O2201" s="16"/>
      <c r="P2201" s="16"/>
      <c r="Q2201" s="16"/>
      <c r="R2201" s="16"/>
      <c r="T2201" s="16"/>
      <c r="U2201" s="305" t="s">
        <v>8586</v>
      </c>
      <c r="V2201" s="23"/>
      <c r="W2201" s="24"/>
      <c r="X2201" s="25"/>
      <c r="Y2201" s="33"/>
      <c r="Z2201" s="26"/>
      <c r="AA2201" s="26"/>
      <c r="AB2201" s="316"/>
      <c r="AC2201" s="27"/>
      <c r="AD2201" s="28"/>
      <c r="AE2201" s="29"/>
      <c r="AF2201" s="29"/>
      <c r="AG2201" s="29"/>
    </row>
    <row r="2202" spans="1:33" ht="116" hidden="1">
      <c r="A2202" s="404">
        <v>44677</v>
      </c>
      <c r="B2202" s="397" t="s">
        <v>8429</v>
      </c>
      <c r="C2202" s="397" t="s">
        <v>155</v>
      </c>
      <c r="D2202" s="397" t="s">
        <v>79</v>
      </c>
      <c r="E2202" s="397" t="s">
        <v>48</v>
      </c>
      <c r="F2202" s="398" t="str">
        <f t="shared" si="70"/>
        <v>Pass CV</v>
      </c>
      <c r="G2202" s="397" t="s">
        <v>8587</v>
      </c>
      <c r="H2202" s="407">
        <v>969745450</v>
      </c>
      <c r="I2202" s="408" t="s">
        <v>8588</v>
      </c>
      <c r="J2202" s="400">
        <v>1997</v>
      </c>
      <c r="K2202" s="401" t="s">
        <v>8589</v>
      </c>
      <c r="L2202" s="398" t="str">
        <f ca="1">IFERROR(__xludf.DUMMYFUNCTION("if(or(countifs($H$3:H44,H44)&gt;1, countifs($I$3:I44,I44)&gt;1),""Trùng"",if(or(COUNTIFS('Data tổng'!$I:$I,$I44)&gt;1,COUNTIFS('Data tổng'!$H:$H,$H44)&gt;1),""Trùng ""&amp;FILTER('Data tổng'!$B:$B,'Data tổng'!$I:$I=$I44,'Data tổng'!$B:$B&lt;&gt;$B44),""ok""))"),"ok")</f>
        <v>ok</v>
      </c>
      <c r="M2202" s="397" t="s">
        <v>149</v>
      </c>
      <c r="N2202" s="397" t="s">
        <v>150</v>
      </c>
      <c r="O2202" s="397"/>
      <c r="P2202" s="397"/>
      <c r="Q2202" s="397"/>
      <c r="R2202" s="397"/>
      <c r="S2202" s="397"/>
      <c r="T2202" s="397"/>
      <c r="U2202" s="402" t="s">
        <v>8590</v>
      </c>
      <c r="V2202" s="403"/>
      <c r="W2202" s="397" t="s">
        <v>57</v>
      </c>
      <c r="X2202" s="404"/>
      <c r="Y2202" s="405"/>
      <c r="Z2202" s="397"/>
      <c r="AA2202" s="397"/>
      <c r="AB2202" s="404"/>
      <c r="AC2202" s="397"/>
      <c r="AD2202" s="404"/>
      <c r="AE2202" s="397"/>
      <c r="AF2202" s="397"/>
      <c r="AG2202" s="397"/>
    </row>
    <row r="2203" spans="1:33" ht="43.5" hidden="1">
      <c r="A2203" s="404">
        <v>44678</v>
      </c>
      <c r="B2203" s="397" t="s">
        <v>8429</v>
      </c>
      <c r="C2203" s="397" t="s">
        <v>163</v>
      </c>
      <c r="D2203" s="397" t="s">
        <v>417</v>
      </c>
      <c r="E2203" s="397" t="s">
        <v>48</v>
      </c>
      <c r="F2203" s="398" t="str">
        <f t="shared" si="70"/>
        <v>Pass CV</v>
      </c>
      <c r="G2203" s="397" t="s">
        <v>8591</v>
      </c>
      <c r="H2203" s="406">
        <v>845882882</v>
      </c>
      <c r="I2203" s="397" t="s">
        <v>8592</v>
      </c>
      <c r="J2203" s="400">
        <v>1992</v>
      </c>
      <c r="K2203" s="401" t="s">
        <v>8593</v>
      </c>
      <c r="L2203" s="398" t="str">
        <f ca="1">IFERROR(__xludf.DUMMYFUNCTION("if(or(countifs($H$3:H45,H45)&gt;1, countifs($I$3:I45,I45)&gt;1),""Trùng"",if(or(COUNTIFS('Data tổng'!$I:$I,$I45)&gt;1,COUNTIFS('Data tổng'!$H:$H,$H45)&gt;1),""Trùng ""&amp;FILTER('Data tổng'!$B:$B,'Data tổng'!$I:$I=$I45,'Data tổng'!$B:$B&lt;&gt;$B45),""ok""))"),"ok")</f>
        <v>ok</v>
      </c>
      <c r="M2203" s="397" t="s">
        <v>149</v>
      </c>
      <c r="N2203" s="397" t="s">
        <v>150</v>
      </c>
      <c r="O2203" s="397"/>
      <c r="P2203" s="397"/>
      <c r="Q2203" s="397"/>
      <c r="R2203" s="397"/>
      <c r="S2203" s="397"/>
      <c r="T2203" s="397"/>
      <c r="U2203" s="402" t="s">
        <v>8594</v>
      </c>
      <c r="V2203" s="403"/>
      <c r="W2203" s="397" t="s">
        <v>57</v>
      </c>
      <c r="X2203" s="404"/>
      <c r="Y2203" s="405"/>
      <c r="Z2203" s="397"/>
      <c r="AA2203" s="397"/>
      <c r="AB2203" s="404"/>
      <c r="AC2203" s="397"/>
      <c r="AD2203" s="404"/>
      <c r="AE2203" s="397"/>
      <c r="AF2203" s="397"/>
      <c r="AG2203" s="397"/>
    </row>
    <row r="2204" spans="1:33" ht="72.5" hidden="1">
      <c r="A2204" s="404">
        <v>44678</v>
      </c>
      <c r="B2204" s="397" t="s">
        <v>8429</v>
      </c>
      <c r="C2204" s="397" t="s">
        <v>155</v>
      </c>
      <c r="D2204" s="397" t="s">
        <v>79</v>
      </c>
      <c r="E2204" s="397" t="s">
        <v>48</v>
      </c>
      <c r="F2204" s="398" t="str">
        <f t="shared" si="70"/>
        <v>Pass CV</v>
      </c>
      <c r="G2204" s="397" t="s">
        <v>8595</v>
      </c>
      <c r="H2204" s="399">
        <v>398482333</v>
      </c>
      <c r="I2204" s="397" t="s">
        <v>8596</v>
      </c>
      <c r="J2204" s="400">
        <v>1998</v>
      </c>
      <c r="K2204" s="401" t="s">
        <v>8597</v>
      </c>
      <c r="L2204" s="398" t="str">
        <f ca="1">IFERROR(__xludf.DUMMYFUNCTION("if(or(countifs($H$3:H46,H46)&gt;1, countifs($I$3:I46,I46)&gt;1),""Trùng"",if(or(COUNTIFS('Data tổng'!$I:$I,$I46)&gt;1,COUNTIFS('Data tổng'!$H:$H,$H46)&gt;1),""Trùng ""&amp;FILTER('Data tổng'!$B:$B,'Data tổng'!$I:$I=$I46,'Data tổng'!$B:$B&lt;&gt;$B46),""ok""))"),"ok")</f>
        <v>ok</v>
      </c>
      <c r="M2204" s="397" t="s">
        <v>294</v>
      </c>
      <c r="N2204" s="397"/>
      <c r="O2204" s="397"/>
      <c r="P2204" s="397"/>
      <c r="Q2204" s="397"/>
      <c r="R2204" s="397"/>
      <c r="S2204" s="397"/>
      <c r="T2204" s="397"/>
      <c r="U2204" s="402" t="s">
        <v>8598</v>
      </c>
      <c r="V2204" s="403"/>
      <c r="W2204" s="397" t="s">
        <v>57</v>
      </c>
      <c r="X2204" s="404"/>
      <c r="Y2204" s="405"/>
      <c r="Z2204" s="397"/>
      <c r="AA2204" s="397"/>
      <c r="AB2204" s="404"/>
      <c r="AC2204" s="397"/>
      <c r="AD2204" s="404"/>
      <c r="AE2204" s="397"/>
      <c r="AF2204" s="397"/>
      <c r="AG2204" s="397"/>
    </row>
    <row r="2205" spans="1:33" ht="72.5" hidden="1">
      <c r="A2205" s="404">
        <v>44678</v>
      </c>
      <c r="B2205" s="397" t="s">
        <v>8429</v>
      </c>
      <c r="C2205" s="397" t="s">
        <v>78</v>
      </c>
      <c r="D2205" s="397" t="s">
        <v>457</v>
      </c>
      <c r="E2205" s="397" t="s">
        <v>48</v>
      </c>
      <c r="F2205" s="398" t="str">
        <f t="shared" si="70"/>
        <v>Pass CV</v>
      </c>
      <c r="G2205" s="397" t="s">
        <v>8336</v>
      </c>
      <c r="H2205" s="399">
        <v>378778798</v>
      </c>
      <c r="I2205" s="397" t="s">
        <v>8337</v>
      </c>
      <c r="J2205" s="400">
        <v>1986</v>
      </c>
      <c r="K2205" s="401" t="s">
        <v>8599</v>
      </c>
      <c r="L2205" s="398" t="str">
        <f ca="1">IFERROR(__xludf.DUMMYFUNCTION("if(or(countifs($H$3:H47,H47)&gt;1, countifs($I$3:I47,I47)&gt;1),""Trùng"",if(or(COUNTIFS('Data tổng'!$I:$I,$I47)&gt;1,COUNTIFS('Data tổng'!$H:$H,$H47)&gt;1),""Trùng ""&amp;FILTER('Data tổng'!$B:$B,'Data tổng'!$I:$I=$I47,'Data tổng'!$B:$B&lt;&gt;$B47),""ok""))"),"ok")</f>
        <v>ok</v>
      </c>
      <c r="M2205" s="397" t="s">
        <v>40</v>
      </c>
      <c r="N2205" s="397" t="s">
        <v>243</v>
      </c>
      <c r="O2205" s="397"/>
      <c r="P2205" s="397"/>
      <c r="Q2205" s="397"/>
      <c r="R2205" s="397"/>
      <c r="S2205" s="397"/>
      <c r="T2205" s="397"/>
      <c r="U2205" s="402" t="s">
        <v>8600</v>
      </c>
      <c r="V2205" s="403"/>
      <c r="W2205" s="397" t="s">
        <v>57</v>
      </c>
      <c r="X2205" s="404"/>
      <c r="Y2205" s="405"/>
      <c r="Z2205" s="397"/>
      <c r="AA2205" s="397"/>
      <c r="AB2205" s="404"/>
      <c r="AC2205" s="397"/>
      <c r="AD2205" s="404"/>
      <c r="AE2205" s="397"/>
      <c r="AF2205" s="397"/>
      <c r="AG2205" s="397"/>
    </row>
    <row r="2206" spans="1:33" ht="72.5" hidden="1">
      <c r="A2206" s="404">
        <v>44678</v>
      </c>
      <c r="B2206" s="397" t="s">
        <v>8429</v>
      </c>
      <c r="C2206" s="397" t="s">
        <v>155</v>
      </c>
      <c r="D2206" s="397" t="s">
        <v>79</v>
      </c>
      <c r="E2206" s="397" t="s">
        <v>48</v>
      </c>
      <c r="F2206" s="398" t="str">
        <f t="shared" si="70"/>
        <v>Pass CV</v>
      </c>
      <c r="G2206" s="397" t="s">
        <v>8601</v>
      </c>
      <c r="H2206" s="399">
        <v>984513809</v>
      </c>
      <c r="I2206" s="397" t="s">
        <v>8602</v>
      </c>
      <c r="J2206" s="400">
        <v>1996</v>
      </c>
      <c r="K2206" s="401" t="s">
        <v>8603</v>
      </c>
      <c r="L2206" s="398" t="str">
        <f ca="1">IFERROR(__xludf.DUMMYFUNCTION("if(or(countifs($H$3:H48,H48)&gt;1, countifs($I$3:I48,I48)&gt;1),""Trùng"",if(or(COUNTIFS('Data tổng'!$I:$I,$I48)&gt;1,COUNTIFS('Data tổng'!$H:$H,$H48)&gt;1),""Trùng ""&amp;FILTER('Data tổng'!$B:$B,'Data tổng'!$I:$I=$I48,'Data tổng'!$B:$B&lt;&gt;$B48),""ok""))"),"ok")</f>
        <v>ok</v>
      </c>
      <c r="M2206" s="397" t="s">
        <v>40</v>
      </c>
      <c r="N2206" s="397" t="s">
        <v>243</v>
      </c>
      <c r="O2206" s="397"/>
      <c r="P2206" s="397"/>
      <c r="Q2206" s="397"/>
      <c r="R2206" s="397"/>
      <c r="S2206" s="397"/>
      <c r="T2206" s="397"/>
      <c r="U2206" s="402" t="s">
        <v>8604</v>
      </c>
      <c r="V2206" s="403"/>
      <c r="W2206" s="397" t="s">
        <v>57</v>
      </c>
      <c r="X2206" s="404"/>
      <c r="Y2206" s="405"/>
      <c r="Z2206" s="397"/>
      <c r="AA2206" s="397"/>
      <c r="AB2206" s="404"/>
      <c r="AC2206" s="397"/>
      <c r="AD2206" s="404"/>
      <c r="AE2206" s="397"/>
      <c r="AF2206" s="397"/>
      <c r="AG2206" s="397"/>
    </row>
  </sheetData>
  <autoFilter ref="A1:A2206" xr:uid="{33B06671-786B-4E0D-BE9B-34CD5ED70A9F}">
    <filterColumn colId="0">
      <customFilters and="1">
        <customFilter operator="greaterThanOrEqual" val="44562"/>
        <customFilter operator="lessThanOrEqual" val="44621"/>
      </customFilters>
    </filterColumn>
  </autoFilter>
  <conditionalFormatting sqref="E1142:E1212 F1142:F1464 E1215:E1464 A1292">
    <cfRule type="notContainsBlanks" dxfId="116" priority="53">
      <formula>LEN(TRIM(A1350))&gt;0</formula>
    </cfRule>
    <cfRule type="containsText" dxfId="115" priority="52" operator="containsText" text="Pass CV">
      <formula>NOT(ISERROR(SEARCH(("Pass CV"),(A1350))))</formula>
    </cfRule>
    <cfRule type="cellIs" dxfId="114" priority="51" operator="equal">
      <formula>"Có lịch PV"</formula>
    </cfRule>
    <cfRule type="containsText" dxfId="113" priority="50" operator="containsText" text="Đồng ý offer">
      <formula>NOT(ISERROR(SEARCH(("Đồng ý offer"),(A1350))))</formula>
    </cfRule>
    <cfRule type="containsText" dxfId="112" priority="49" operator="containsText" text="Đã nhận được CV">
      <formula>NOT(ISERROR(SEARCH(("Đã nhận được CV"),(A1350))))</formula>
    </cfRule>
    <cfRule type="containsText" dxfId="111" priority="48" operator="containsText" text="Cân nhắc">
      <formula>NOT(ISERROR(SEARCH(("Cân nhắc"),(A1350))))</formula>
    </cfRule>
    <cfRule type="containsText" dxfId="110" priority="47" operator="containsText" text="Pass CV">
      <formula>NOT(ISERROR(SEARCH(("Pass CV"),(A1350))))</formula>
    </cfRule>
    <cfRule type="containsText" dxfId="109" priority="46" operator="containsText" text="Pass Phỏng vấn">
      <formula>NOT(ISERROR(SEARCH(("Pass Phỏng vấn"),(A1350))))</formula>
    </cfRule>
    <cfRule type="containsText" dxfId="108" priority="45" operator="containsText" text="Hủy">
      <formula>NOT(ISERROR(SEARCH(("Hủy"),(A1350))))</formula>
    </cfRule>
    <cfRule type="containsText" dxfId="107" priority="44" operator="containsText" text="Fail">
      <formula>NOT(ISERROR(SEARCH(("Fail"),(A1350))))</formula>
    </cfRule>
    <cfRule type="containsText" dxfId="106" priority="43" operator="containsText" text="Từ chối">
      <formula>NOT(ISERROR(SEARCH(("Từ chối"),(A1350))))</formula>
    </cfRule>
    <cfRule type="containsText" dxfId="105" priority="42" operator="containsText" text="Không">
      <formula>NOT(ISERROR(SEARCH(("Không"),(A1350))))</formula>
    </cfRule>
  </conditionalFormatting>
  <conditionalFormatting sqref="E1085:F1141">
    <cfRule type="containsText" dxfId="104" priority="62" operator="containsText" text="Đã nhận được CV">
      <formula>NOT(ISERROR(SEARCH(("Đã nhận được CV"),(E1292))))</formula>
    </cfRule>
    <cfRule type="containsText" dxfId="103" priority="58" operator="containsText" text="Hủy">
      <formula>NOT(ISERROR(SEARCH(("Hủy"),(E1292))))</formula>
    </cfRule>
    <cfRule type="containsText" dxfId="102" priority="57" operator="containsText" text="Fail">
      <formula>NOT(ISERROR(SEARCH(("Fail"),(E1292))))</formula>
    </cfRule>
    <cfRule type="containsText" dxfId="101" priority="56" operator="containsText" text="Từ chối">
      <formula>NOT(ISERROR(SEARCH(("Từ chối"),(E1292))))</formula>
    </cfRule>
    <cfRule type="cellIs" dxfId="100" priority="54" operator="equal">
      <formula>"Đã onboard"</formula>
    </cfRule>
    <cfRule type="containsText" dxfId="99" priority="55" operator="containsText" text="Không">
      <formula>NOT(ISERROR(SEARCH(("Không"),(E1292))))</formula>
    </cfRule>
    <cfRule type="cellIs" dxfId="98" priority="64" operator="equal">
      <formula>"Có lịch PV"</formula>
    </cfRule>
    <cfRule type="containsText" dxfId="97" priority="65" operator="containsText" text="Pass CV">
      <formula>NOT(ISERROR(SEARCH(("Pass CV"),(E1292))))</formula>
    </cfRule>
    <cfRule type="notContainsBlanks" dxfId="96" priority="66">
      <formula>LEN(TRIM(E1292))&gt;0</formula>
    </cfRule>
    <cfRule type="containsText" dxfId="95" priority="63" operator="containsText" text="Đồng ý offer">
      <formula>NOT(ISERROR(SEARCH(("Đồng ý offer"),(E1292))))</formula>
    </cfRule>
    <cfRule type="containsText" dxfId="94" priority="59" operator="containsText" text="Pass Phỏng vấn">
      <formula>NOT(ISERROR(SEARCH(("Pass Phỏng vấn"),(E1292))))</formula>
    </cfRule>
    <cfRule type="containsText" dxfId="93" priority="60" operator="containsText" text="Pass CV">
      <formula>NOT(ISERROR(SEARCH(("Pass CV"),(E1292))))</formula>
    </cfRule>
    <cfRule type="containsText" dxfId="92" priority="61" operator="containsText" text="Cân nhắc">
      <formula>NOT(ISERROR(SEARCH(("Cân nhắc"),(E1292))))</formula>
    </cfRule>
  </conditionalFormatting>
  <conditionalFormatting sqref="E1465:F1672">
    <cfRule type="containsText" dxfId="91" priority="76" operator="containsText" text="Đã nhận được CV">
      <formula>NOT(ISERROR(SEARCH(("Đã nhận được CV"),(#REF!))))</formula>
    </cfRule>
    <cfRule type="containsText" dxfId="90" priority="75" operator="containsText" text="Cân nhắc">
      <formula>NOT(ISERROR(SEARCH(("Cân nhắc"),(#REF!))))</formula>
    </cfRule>
    <cfRule type="containsText" dxfId="89" priority="74" operator="containsText" text="Pass CV">
      <formula>NOT(ISERROR(SEARCH(("Pass CV"),(#REF!))))</formula>
    </cfRule>
    <cfRule type="containsText" dxfId="88" priority="73" operator="containsText" text="Pass Phỏng vấn">
      <formula>NOT(ISERROR(SEARCH(("Pass Phỏng vấn"),(#REF!))))</formula>
    </cfRule>
    <cfRule type="containsText" dxfId="87" priority="79" operator="containsText" text="Pass CV">
      <formula>NOT(ISERROR(SEARCH(("Pass CV"),(#REF!))))</formula>
    </cfRule>
    <cfRule type="containsText" dxfId="86" priority="71" operator="containsText" text="Fail">
      <formula>NOT(ISERROR(SEARCH(("Fail"),(#REF!))))</formula>
    </cfRule>
    <cfRule type="containsText" dxfId="85" priority="70" operator="containsText" text="Từ chối">
      <formula>NOT(ISERROR(SEARCH(("Từ chối"),(#REF!))))</formula>
    </cfRule>
    <cfRule type="containsText" dxfId="84" priority="69" operator="containsText" text="Không">
      <formula>NOT(ISERROR(SEARCH(("Không"),(#REF!))))</formula>
    </cfRule>
    <cfRule type="containsText" dxfId="83" priority="72" operator="containsText" text="Hủy">
      <formula>NOT(ISERROR(SEARCH(("Hủy"),(#REF!))))</formula>
    </cfRule>
    <cfRule type="notContainsBlanks" dxfId="82" priority="80">
      <formula>LEN(TRIM(#REF!))&gt;0</formula>
    </cfRule>
    <cfRule type="cellIs" dxfId="81" priority="78" operator="equal">
      <formula>"Có lịch PV"</formula>
    </cfRule>
    <cfRule type="containsText" dxfId="80" priority="77" operator="containsText" text="Đồng ý offer">
      <formula>NOT(ISERROR(SEARCH(("Đồng ý offer"),(#REF!))))</formula>
    </cfRule>
  </conditionalFormatting>
  <conditionalFormatting sqref="F2:F474 L287 L290:L291 F1673:F2096">
    <cfRule type="cellIs" dxfId="79" priority="127" operator="equal">
      <formula>"Có lịch PV"</formula>
    </cfRule>
    <cfRule type="containsText" dxfId="78" priority="125" operator="containsText" text="Đã nhận được CV">
      <formula>NOT(ISERROR(SEARCH(("Đã nhận được CV"),(F2))))</formula>
    </cfRule>
    <cfRule type="containsText" dxfId="77" priority="126" operator="containsText" text="Đồng ý offer">
      <formula>NOT(ISERROR(SEARCH(("Đồng ý offer"),(F2))))</formula>
    </cfRule>
    <cfRule type="containsText" dxfId="76" priority="128" operator="containsText" text="Pass CV">
      <formula>NOT(ISERROR(SEARCH(("Pass CV"),(F2))))</formula>
    </cfRule>
  </conditionalFormatting>
  <conditionalFormatting sqref="F2:F545 F547:F898 F1673:F2206">
    <cfRule type="containsText" dxfId="75" priority="115" operator="containsText" text="Pass CV">
      <formula>NOT(ISERROR(SEARCH(("Pass CV"),(F2))))</formula>
    </cfRule>
  </conditionalFormatting>
  <conditionalFormatting sqref="F2:F1084 E1142:E1212 F1142:F1464 E1215:E1464 A1292 E1465:F1672">
    <cfRule type="cellIs" dxfId="74" priority="41" operator="equal">
      <formula>"Đã onboard"</formula>
    </cfRule>
  </conditionalFormatting>
  <conditionalFormatting sqref="F2:F1084 F1673:F2206">
    <cfRule type="containsText" dxfId="73" priority="89" operator="containsText" text="Pass Phỏng vấn">
      <formula>NOT(ISERROR(SEARCH(("Pass Phỏng vấn"),(F2))))</formula>
    </cfRule>
    <cfRule type="containsText" dxfId="72" priority="87" operator="containsText" text="Fail">
      <formula>NOT(ISERROR(SEARCH(("Fail"),(F2))))</formula>
    </cfRule>
    <cfRule type="containsText" dxfId="71" priority="88" operator="containsText" text="Hủy">
      <formula>NOT(ISERROR(SEARCH(("Hủy"),(F2))))</formula>
    </cfRule>
    <cfRule type="containsText" dxfId="70" priority="86" operator="containsText" text="Từ chối">
      <formula>NOT(ISERROR(SEARCH(("Từ chối"),(F2))))</formula>
    </cfRule>
  </conditionalFormatting>
  <conditionalFormatting sqref="F475:F545 F547:F898">
    <cfRule type="containsText" dxfId="69" priority="111" operator="containsText" text="Cân nhắc">
      <formula>NOT(ISERROR(SEARCH(("Cân nhắc"),(F475))))</formula>
    </cfRule>
    <cfRule type="containsText" dxfId="68" priority="112" operator="containsText" text="Đã nhận được CV">
      <formula>NOT(ISERROR(SEARCH(("Đã nhận được CV"),(F475))))</formula>
    </cfRule>
    <cfRule type="containsText" dxfId="67" priority="113" operator="containsText" text="Đồng ý offer">
      <formula>NOT(ISERROR(SEARCH(("Đồng ý offer"),(F475))))</formula>
    </cfRule>
    <cfRule type="cellIs" dxfId="66" priority="114" operator="equal">
      <formula>"Có lịch PV"</formula>
    </cfRule>
    <cfRule type="notContainsBlanks" dxfId="65" priority="116">
      <formula>LEN(TRIM(F475))&gt;0</formula>
    </cfRule>
  </conditionalFormatting>
  <conditionalFormatting sqref="F475:F898">
    <cfRule type="containsText" dxfId="64" priority="109" operator="containsText" text="Pass CV">
      <formula>NOT(ISERROR(SEARCH(("Pass CV"),(F475))))</formula>
    </cfRule>
  </conditionalFormatting>
  <conditionalFormatting sqref="F546">
    <cfRule type="containsText" dxfId="63" priority="104" operator="containsText" text="Pass CV">
      <formula>NOT(ISERROR(SEARCH(("Pass CV"),(F546))))</formula>
    </cfRule>
    <cfRule type="containsText" dxfId="62" priority="105" operator="containsText" text="Cân nhắc">
      <formula>NOT(ISERROR(SEARCH(("Cân nhắc"),(F546))))</formula>
    </cfRule>
    <cfRule type="containsText" dxfId="61" priority="106" operator="containsText" text="Đã nhận được CV">
      <formula>NOT(ISERROR(SEARCH(("Đã nhận được CV"),(F546))))</formula>
    </cfRule>
    <cfRule type="containsText" dxfId="60" priority="107" operator="containsText" text="Đồng ý offer">
      <formula>NOT(ISERROR(SEARCH(("Đồng ý offer"),(F546))))</formula>
    </cfRule>
    <cfRule type="cellIs" dxfId="59" priority="108" operator="equal">
      <formula>"Có lịch PV"</formula>
    </cfRule>
    <cfRule type="notContainsBlanks" dxfId="58" priority="110">
      <formula>LEN(TRIM(F546))&gt;0</formula>
    </cfRule>
  </conditionalFormatting>
  <conditionalFormatting sqref="F899:F1084">
    <cfRule type="containsText" dxfId="57" priority="90" operator="containsText" text="Pass CV">
      <formula>NOT(ISERROR(SEARCH(("Pass CV"),(F899))))</formula>
    </cfRule>
    <cfRule type="containsText" dxfId="56" priority="91" operator="containsText" text="Cân nhắc">
      <formula>NOT(ISERROR(SEARCH(("Cân nhắc"),(F899))))</formula>
    </cfRule>
    <cfRule type="containsText" dxfId="55" priority="92" operator="containsText" text="Đã nhận được CV">
      <formula>NOT(ISERROR(SEARCH(("Đã nhận được CV"),(F899))))</formula>
    </cfRule>
    <cfRule type="containsText" dxfId="54" priority="93" operator="containsText" text="Đồng ý offer">
      <formula>NOT(ISERROR(SEARCH(("Đồng ý offer"),(F899))))</formula>
    </cfRule>
    <cfRule type="containsText" dxfId="53" priority="95" operator="containsText" text="Pass CV">
      <formula>NOT(ISERROR(SEARCH(("Pass CV"),(F899))))</formula>
    </cfRule>
    <cfRule type="notContainsBlanks" dxfId="52" priority="96">
      <formula>LEN(TRIM(F899))&gt;0</formula>
    </cfRule>
    <cfRule type="cellIs" dxfId="51" priority="94" operator="equal">
      <formula>"Có lịch PV"</formula>
    </cfRule>
  </conditionalFormatting>
  <conditionalFormatting sqref="F1673:F2206 F2:F1084">
    <cfRule type="containsText" dxfId="50" priority="85" operator="containsText" text="Không">
      <formula>NOT(ISERROR(SEARCH(("Không"),(F2))))</formula>
    </cfRule>
  </conditionalFormatting>
  <conditionalFormatting sqref="F1673:F2206">
    <cfRule type="cellIs" dxfId="49" priority="84" operator="equal">
      <formula>"Đã onboard"</formula>
    </cfRule>
  </conditionalFormatting>
  <conditionalFormatting sqref="F2097:F2206 G2166">
    <cfRule type="containsText" dxfId="48" priority="9" operator="containsText" text="Đã nhận được CV">
      <formula>NOT(ISERROR(SEARCH(("Đã nhận được CV"),(F2097))))</formula>
    </cfRule>
    <cfRule type="containsText" dxfId="47" priority="10" operator="containsText" text="Đồng ý offer">
      <formula>NOT(ISERROR(SEARCH(("Đồng ý offer"),(F2097))))</formula>
    </cfRule>
    <cfRule type="cellIs" dxfId="46" priority="11" operator="equal">
      <formula>"Có lịch PV"</formula>
    </cfRule>
  </conditionalFormatting>
  <conditionalFormatting sqref="F2161:F2206 G2166">
    <cfRule type="containsText" dxfId="45" priority="8" operator="containsText" text="Cân nhắc">
      <formula>NOT(ISERROR(SEARCH(("Cân nhắc"),(F2161))))</formula>
    </cfRule>
  </conditionalFormatting>
  <conditionalFormatting sqref="G1678:G1679 L1931:L1938 L2094 F1673:F2160">
    <cfRule type="containsText" dxfId="44" priority="34" operator="containsText" text="Cân nhắc">
      <formula>NOT(ISERROR(SEARCH(("Cân nhắc"),(F1673))))</formula>
    </cfRule>
  </conditionalFormatting>
  <conditionalFormatting sqref="G1678:G1679 L1931:L1938 L2094">
    <cfRule type="containsText" dxfId="43" priority="32" operator="containsText" text="Pass Phỏng vấn">
      <formula>NOT(ISERROR(SEARCH(("Pass Phỏng vấn"),(G1678))))</formula>
    </cfRule>
    <cfRule type="cellIs" dxfId="42" priority="27" operator="equal">
      <formula>"Đã onboard"</formula>
    </cfRule>
    <cfRule type="containsText" dxfId="41" priority="30" operator="containsText" text="Fail">
      <formula>NOT(ISERROR(SEARCH(("Fail"),(G1678))))</formula>
    </cfRule>
    <cfRule type="containsText" dxfId="40" priority="29" operator="containsText" text="Từ chối">
      <formula>NOT(ISERROR(SEARCH(("Từ chối"),(G1678))))</formula>
    </cfRule>
    <cfRule type="containsText" dxfId="39" priority="28" operator="containsText" text="Không">
      <formula>NOT(ISERROR(SEARCH(("Không"),(G1678))))</formula>
    </cfRule>
    <cfRule type="containsText" dxfId="38" priority="33" operator="containsText" text="Pass CV">
      <formula>NOT(ISERROR(SEARCH(("Pass CV"),(G1678))))</formula>
    </cfRule>
    <cfRule type="containsText" dxfId="37" priority="35" operator="containsText" text="Đã nhận được CV">
      <formula>NOT(ISERROR(SEARCH(("Đã nhận được CV"),(G1678))))</formula>
    </cfRule>
    <cfRule type="containsText" dxfId="36" priority="38" operator="containsText" text="Pass CV">
      <formula>NOT(ISERROR(SEARCH(("Pass CV"),(G1678))))</formula>
    </cfRule>
    <cfRule type="containsText" dxfId="35" priority="31" operator="containsText" text="Hủy">
      <formula>NOT(ISERROR(SEARCH(("Hủy"),(G1678))))</formula>
    </cfRule>
    <cfRule type="cellIs" dxfId="34" priority="37" operator="equal">
      <formula>"Có lịch PV"</formula>
    </cfRule>
    <cfRule type="containsText" dxfId="33" priority="36" operator="containsText" text="Đồng ý offer">
      <formula>NOT(ISERROR(SEARCH(("Đồng ý offer"),(G1678))))</formula>
    </cfRule>
  </conditionalFormatting>
  <conditionalFormatting sqref="G2102">
    <cfRule type="containsText" dxfId="32" priority="17" operator="containsText" text="Fail">
      <formula>NOT(ISERROR(SEARCH(("Fail"),(G2102))))</formula>
    </cfRule>
    <cfRule type="containsText" dxfId="31" priority="25" operator="containsText" text="Pass CV">
      <formula>NOT(ISERROR(SEARCH(("Pass CV"),(G2102))))</formula>
    </cfRule>
    <cfRule type="cellIs" dxfId="30" priority="24" operator="equal">
      <formula>"Có lịch PV"</formula>
    </cfRule>
    <cfRule type="containsText" dxfId="29" priority="23" operator="containsText" text="Đồng ý offer">
      <formula>NOT(ISERROR(SEARCH(("Đồng ý offer"),(G2102))))</formula>
    </cfRule>
    <cfRule type="containsText" dxfId="28" priority="16" operator="containsText" text="Từ chối">
      <formula>NOT(ISERROR(SEARCH(("Từ chối"),(G2102))))</formula>
    </cfRule>
    <cfRule type="containsText" dxfId="27" priority="19" operator="containsText" text="Pass Phỏng vấn">
      <formula>NOT(ISERROR(SEARCH(("Pass Phỏng vấn"),(G2102))))</formula>
    </cfRule>
    <cfRule type="containsText" dxfId="26" priority="22" operator="containsText" text="Đã nhận được CV">
      <formula>NOT(ISERROR(SEARCH(("Đã nhận được CV"),(G2102))))</formula>
    </cfRule>
    <cfRule type="containsText" dxfId="25" priority="21" operator="containsText" text="Cân nhắc">
      <formula>NOT(ISERROR(SEARCH(("Cân nhắc"),(G2102))))</formula>
    </cfRule>
    <cfRule type="containsText" dxfId="24" priority="20" operator="containsText" text="Pass CV">
      <formula>NOT(ISERROR(SEARCH(("Pass CV"),(G2102))))</formula>
    </cfRule>
    <cfRule type="cellIs" dxfId="23" priority="14" operator="equal">
      <formula>"Đã onboard"</formula>
    </cfRule>
    <cfRule type="containsText" dxfId="22" priority="15" operator="containsText" text="Không">
      <formula>NOT(ISERROR(SEARCH(("Không"),(G2102))))</formula>
    </cfRule>
    <cfRule type="containsText" dxfId="21" priority="18" operator="containsText" text="Hủy">
      <formula>NOT(ISERROR(SEARCH(("Hủy"),(G2102))))</formula>
    </cfRule>
  </conditionalFormatting>
  <conditionalFormatting sqref="G2166 F2161:F2206">
    <cfRule type="containsText" dxfId="20" priority="7" operator="containsText" text="Pass CV">
      <formula>NOT(ISERROR(SEARCH(("Pass CV"),(F2161))))</formula>
    </cfRule>
  </conditionalFormatting>
  <conditionalFormatting sqref="G2166">
    <cfRule type="cellIs" dxfId="19" priority="1" operator="equal">
      <formula>"Đã onboard"</formula>
    </cfRule>
    <cfRule type="containsText" dxfId="18" priority="2" operator="containsText" text="Không">
      <formula>NOT(ISERROR(SEARCH(("Không"),(G2166))))</formula>
    </cfRule>
    <cfRule type="containsText" dxfId="17" priority="12" operator="containsText" text="Pass CV">
      <formula>NOT(ISERROR(SEARCH(("Pass CV"),(G2166))))</formula>
    </cfRule>
    <cfRule type="containsText" dxfId="16" priority="6" operator="containsText" text="Pass Phỏng vấn">
      <formula>NOT(ISERROR(SEARCH(("Pass Phỏng vấn"),(G2166))))</formula>
    </cfRule>
    <cfRule type="containsText" dxfId="15" priority="5" operator="containsText" text="Hủy">
      <formula>NOT(ISERROR(SEARCH(("Hủy"),(G2166))))</formula>
    </cfRule>
    <cfRule type="containsText" dxfId="14" priority="4" operator="containsText" text="Fail">
      <formula>NOT(ISERROR(SEARCH(("Fail"),(G2166))))</formula>
    </cfRule>
    <cfRule type="containsText" dxfId="13" priority="3" operator="containsText" text="Từ chối">
      <formula>NOT(ISERROR(SEARCH(("Từ chối"),(G2166))))</formula>
    </cfRule>
  </conditionalFormatting>
  <conditionalFormatting sqref="L2:L1084 L1673:L2206 R287 R290:R291">
    <cfRule type="containsText" dxfId="12" priority="129" operator="containsText" text="Trùng">
      <formula>NOT(ISERROR(SEARCH(("Trùng"),(L2))))</formula>
    </cfRule>
  </conditionalFormatting>
  <conditionalFormatting sqref="L287 L290:L291 F2:F474">
    <cfRule type="containsText" dxfId="11" priority="124" operator="containsText" text="Cân nhắc">
      <formula>NOT(ISERROR(SEARCH(("Cân nhắc"),(F2))))</formula>
    </cfRule>
  </conditionalFormatting>
  <conditionalFormatting sqref="L287 L290:L291">
    <cfRule type="containsText" dxfId="10" priority="118" operator="containsText" text="Không">
      <formula>NOT(ISERROR(SEARCH(("Không"),(L287))))</formula>
    </cfRule>
    <cfRule type="containsText" dxfId="9" priority="119" operator="containsText" text="Từ chối">
      <formula>NOT(ISERROR(SEARCH(("Từ chối"),(L287))))</formula>
    </cfRule>
    <cfRule type="containsText" dxfId="8" priority="120" operator="containsText" text="Fail">
      <formula>NOT(ISERROR(SEARCH(("Fail"),(L287))))</formula>
    </cfRule>
    <cfRule type="containsText" dxfId="7" priority="121" operator="containsText" text="Hủy">
      <formula>NOT(ISERROR(SEARCH(("Hủy"),(L287))))</formula>
    </cfRule>
    <cfRule type="containsText" dxfId="6" priority="122" operator="containsText" text="Pass Phỏng vấn">
      <formula>NOT(ISERROR(SEARCH(("Pass Phỏng vấn"),(L287))))</formula>
    </cfRule>
    <cfRule type="cellIs" dxfId="5" priority="117" operator="equal">
      <formula>"Đã onboard"</formula>
    </cfRule>
    <cfRule type="containsText" dxfId="4" priority="123" operator="containsText" text="Pass CV">
      <formula>NOT(ISERROR(SEARCH(("Pass CV"),(L287))))</formula>
    </cfRule>
  </conditionalFormatting>
  <conditionalFormatting sqref="L1085:L1138">
    <cfRule type="containsText" dxfId="3" priority="67" operator="containsText" text="Trùng">
      <formula>NOT(ISERROR(SEARCH(("Trùng"),(L1619))))</formula>
    </cfRule>
  </conditionalFormatting>
  <conditionalFormatting sqref="L1139:L1141">
    <cfRule type="containsText" dxfId="2" priority="82" operator="containsText" text="Trùng">
      <formula>NOT(ISERROR(SEARCH(("Trùng"),(#REF!))))</formula>
    </cfRule>
  </conditionalFormatting>
  <conditionalFormatting sqref="L1142:L1672 I1619">
    <cfRule type="containsText" dxfId="1" priority="81" operator="containsText" text="Trùng">
      <formula>NOT(ISERROR(SEARCH(("Trùng"),(#REF!))))</formula>
    </cfRule>
  </conditionalFormatting>
  <conditionalFormatting sqref="R1931:R1938 R2094">
    <cfRule type="containsText" dxfId="0" priority="39" operator="containsText" text="Trùng">
      <formula>NOT(ISERROR(SEARCH(("Trùng"),(R1931))))</formula>
    </cfRule>
  </conditionalFormatting>
  <dataValidations count="1">
    <dataValidation type="custom" allowBlank="1" showDropDown="1" sqref="AG7 A2:A61 J2:J160 J161:K162 J163:J165 J166:K169 J170:J206 D207 J208:J222 J224:J260 K261 AB2:AB332 AD2:AD332 X335:X362 J262:J377 K378 H449 J379:J550 X2:X332 AG482 J551:K551 J552:J990 AG904 J991:K1001 J1002:J1009 A1114:A1121 A1123:A1124 A1126:A1127 A1131:A1138 K1140:K1141 J1160:K1161 J1162:J1215 A1221:A1224 A1226 A1228:A1237 A1239:A1250 A1252:A1263 A1265:A1276 A1278:A1287 A1289:A1291 A1293 A1295:A1307 A1309:A1318 A1320:A1326 A1328:A1346 X1247:X1346 Y1347 J1142:J1159 H1411 H1461 J1217:J1465 I1466 H1482 A1396:A1513 A1528:A1568 J1467:J1618 H1619 H1657 A1140:A1219 A1348:A1393 AG1677 K1678 O1679 X1680:X1737 X1738:Y1738 J1679:J1821 J1822:K1823 J1824 X1739:X1825 J1826 X1827 X1828:Y1828 J1827:K1830 J1831:J1862 J1864:J1878 J1880:J1910 K1911 J1912:J1950 J1952:J1954 H1955 J1956:J1972 U1973:V1973 V1974:V2022 U2023:V2023 A65:A919 A2128:A2206 J2133:J2206 X1829:X2206 V2024:V2206 AB1826:AB2206 A1733:A2126 J1974:J2131 A1576:A1731 J1620:J1677 X1348:X1678 AB1401:AB1824 V2:V1972 AD335:AD2206 X364:X1245 AB335:AB1399 J1011:J1139 A922:A1112" xr:uid="{51D24A99-CF90-46CE-86F4-6785034134E8}">
      <formula1>OR(NOT(ISERROR(DATEVALUE(A2))), AND(ISNUMBER(A2), LEFT(CELL("format", A2))="D"))</formula1>
    </dataValidation>
  </dataValidations>
  <hyperlinks>
    <hyperlink ref="K2" r:id="rId1" xr:uid="{EC42FD3B-0A2D-44D0-8393-EA42E3C1BB16}"/>
    <hyperlink ref="K3" r:id="rId2" xr:uid="{B0A2BFB7-7D4C-4DF5-B80E-78B862C7B776}"/>
    <hyperlink ref="K4" r:id="rId3" xr:uid="{AADE04DA-8638-4BB1-B848-82EA678FCD5E}"/>
    <hyperlink ref="K5" r:id="rId4" xr:uid="{7D1FCB62-59BF-4AF5-9983-0F184B7BB04F}"/>
    <hyperlink ref="K6" r:id="rId5" xr:uid="{9D534042-172E-4902-9952-44907B46B637}"/>
    <hyperlink ref="K7" r:id="rId6" xr:uid="{A258D3B8-75B2-4457-9845-A1D8CB7C5AA9}"/>
    <hyperlink ref="K8" r:id="rId7" xr:uid="{F387CD32-F292-42E6-A451-F671F08B91A4}"/>
    <hyperlink ref="K9" r:id="rId8" xr:uid="{BC631150-01BE-4E63-8CC7-49F8DB33F799}"/>
    <hyperlink ref="K10" r:id="rId9" xr:uid="{BCA25109-986F-4C1D-B64F-14BAF63E4B4E}"/>
    <hyperlink ref="K11" r:id="rId10" xr:uid="{E6E26AE5-949E-4C83-9C46-E33A132B65F4}"/>
    <hyperlink ref="K12" r:id="rId11" xr:uid="{BD5803CD-1351-4125-84DC-7C5C491D503C}"/>
    <hyperlink ref="K13" r:id="rId12" xr:uid="{CAFD4E0A-7680-4A17-8F48-BEBD022071E1}"/>
    <hyperlink ref="K14" r:id="rId13" xr:uid="{197C9C1F-73F0-4DC9-8D3E-4B8B3BEE577F}"/>
    <hyperlink ref="K15" r:id="rId14" xr:uid="{98F0C2DA-DEC0-4D83-9CF1-962AC37C4BAB}"/>
    <hyperlink ref="K16" r:id="rId15" xr:uid="{9F2EF21E-4D05-43B0-BEFA-5E507E100145}"/>
    <hyperlink ref="K17" r:id="rId16" xr:uid="{2168091F-C11B-459B-AFDC-1E759A67295C}"/>
    <hyperlink ref="K18" r:id="rId17" xr:uid="{DF62F452-5F69-4EEE-9B59-887A1CDB2577}"/>
    <hyperlink ref="K27" r:id="rId18" xr:uid="{685D5A04-56D2-43B9-ACDC-7F38CBB752AE}"/>
    <hyperlink ref="K30" r:id="rId19" xr:uid="{28CAEB74-2289-4E50-A148-83908F0D29B7}"/>
    <hyperlink ref="K36" r:id="rId20" xr:uid="{949B8399-0AE8-4655-96D5-6C564D31C112}"/>
    <hyperlink ref="K46" r:id="rId21" xr:uid="{CA3272C5-010D-4BD0-8582-E611DFF90E32}"/>
    <hyperlink ref="K50" r:id="rId22" xr:uid="{F4B65E78-1B12-49C5-B3B2-76D57DD9FA7E}"/>
    <hyperlink ref="K51" r:id="rId23" xr:uid="{E5E15B97-A949-440F-8B74-8EC410A43567}"/>
    <hyperlink ref="K52" r:id="rId24" xr:uid="{213ACD48-DDF2-48DA-BE20-A5FDB8A205E7}"/>
    <hyperlink ref="K61" r:id="rId25" xr:uid="{B08A32B4-F990-4429-85E6-B0CD47F766CF}"/>
    <hyperlink ref="K62" r:id="rId26" xr:uid="{CBEB8867-7A63-4C11-86F5-350A7667818E}"/>
    <hyperlink ref="K64" r:id="rId27" xr:uid="{9A2340C0-16E5-40F9-978F-2A9E7BD7EE99}"/>
    <hyperlink ref="K65" r:id="rId28" xr:uid="{1848FB26-736B-4BD4-8E00-40713F53B91E}"/>
    <hyperlink ref="K66" r:id="rId29" xr:uid="{B1CC699C-C852-407F-A945-309647B2D670}"/>
    <hyperlink ref="K67" r:id="rId30" xr:uid="{47159A5B-E317-4EA7-A255-C42EC1CFC0E5}"/>
    <hyperlink ref="K68" r:id="rId31" xr:uid="{81BFA65E-C241-4E16-A4DC-4DF10C6B0F06}"/>
    <hyperlink ref="K69" r:id="rId32" xr:uid="{433C4912-7609-46F4-B867-5C16164BB896}"/>
    <hyperlink ref="K70" r:id="rId33" xr:uid="{A4836FCD-3C74-4739-A5E1-E32B9828E02F}"/>
    <hyperlink ref="K72" r:id="rId34" xr:uid="{D09C01FC-2CC8-4B25-A4D1-F2458648095C}"/>
    <hyperlink ref="K74" r:id="rId35" xr:uid="{D7BCFF68-D00B-4591-9B2E-D9C1FFD19593}"/>
    <hyperlink ref="K79" r:id="rId36" xr:uid="{A20519D4-B3C7-41C9-BDDE-F839053AF20D}"/>
    <hyperlink ref="K80" r:id="rId37" xr:uid="{3062BB5C-7C4C-4580-B15E-471C4C55559B}"/>
    <hyperlink ref="K81" r:id="rId38" xr:uid="{D5FC5A87-E9B1-4948-85DE-C7FF41F414ED}"/>
    <hyperlink ref="K83" r:id="rId39" xr:uid="{2CB84DCF-8021-4685-8091-30E8A0F37686}"/>
    <hyperlink ref="K84" r:id="rId40" xr:uid="{491E8482-6190-43DF-8846-C8471702E1B2}"/>
    <hyperlink ref="K85" r:id="rId41" xr:uid="{65C1F8CC-1471-4586-9EE0-CCE4E73AE0FF}"/>
    <hyperlink ref="K86" r:id="rId42" xr:uid="{BDCAE78A-E277-4463-936B-4A3D425AE6A1}"/>
    <hyperlink ref="K90" r:id="rId43" xr:uid="{73EAE72A-4018-4A2C-9832-F522AB0D729B}"/>
    <hyperlink ref="K91" r:id="rId44" xr:uid="{B215BDF6-F3F2-427C-821C-933191A5C378}"/>
    <hyperlink ref="K93" r:id="rId45" xr:uid="{138DA36A-BADD-4CB1-B8AA-F09E93160DEB}"/>
    <hyperlink ref="K100" r:id="rId46" xr:uid="{B87803E1-2759-4363-81E6-5D125751C3A5}"/>
    <hyperlink ref="K105" r:id="rId47" xr:uid="{CE93B24A-4C48-4AEA-9512-45DF165A3FD7}"/>
    <hyperlink ref="K112" r:id="rId48" xr:uid="{B338B339-A62E-4809-B3E2-895140FCF38C}"/>
    <hyperlink ref="K113" r:id="rId49" xr:uid="{70213152-9451-44AA-B1D3-DCF644352447}"/>
    <hyperlink ref="K114" r:id="rId50" xr:uid="{80641F8B-0841-4C29-9B28-DD83F15B611E}"/>
    <hyperlink ref="K115" r:id="rId51" xr:uid="{5512DD59-F897-49ED-A4DF-F69B1AD15022}"/>
    <hyperlink ref="K118" r:id="rId52" xr:uid="{C9B5FB88-4F11-41E4-8068-89940DB08967}"/>
    <hyperlink ref="K119" r:id="rId53" xr:uid="{08DCE53F-4922-4D81-88AF-C47012AD988A}"/>
    <hyperlink ref="K120" r:id="rId54" xr:uid="{0E6A31C9-FA8E-4ADA-9913-3065E94829F3}"/>
    <hyperlink ref="K121" r:id="rId55" xr:uid="{9E73572D-5E9D-47A5-A2BC-9405DC897340}"/>
    <hyperlink ref="J122" r:id="rId56" xr:uid="{CF10F7E5-67A2-45DF-8024-7D13D546F213}"/>
    <hyperlink ref="K122" r:id="rId57" xr:uid="{A5EF83F8-25CA-461E-8B6E-75AF6FD471DA}"/>
    <hyperlink ref="K136" r:id="rId58" xr:uid="{0363B687-F4FA-4BAC-85ED-7B3D240B3B25}"/>
    <hyperlink ref="K137" r:id="rId59" xr:uid="{C87C615B-7DA8-477B-91C4-4ABFF2978FCF}"/>
    <hyperlink ref="K138" r:id="rId60" xr:uid="{525F017C-D025-4D23-B4BC-3CAC17A389EF}"/>
    <hyperlink ref="K142" r:id="rId61" xr:uid="{DA0A63E5-5109-4626-BF95-AB58A3E5EDDD}"/>
    <hyperlink ref="K143" r:id="rId62" xr:uid="{F29F80E6-4956-4C86-AA08-13A149899938}"/>
    <hyperlink ref="K144" r:id="rId63" xr:uid="{34F035B1-873A-4D48-848F-AC86779001EC}"/>
    <hyperlink ref="K145" r:id="rId64" xr:uid="{05783406-7527-47FF-B64C-C8030162342A}"/>
    <hyperlink ref="K147" r:id="rId65" xr:uid="{AB78FF3B-5FDA-4AAC-824B-3958A45281F1}"/>
    <hyperlink ref="K148" r:id="rId66" xr:uid="{91C4A52D-63D1-4A32-9CEB-064B60DCEE5C}"/>
    <hyperlink ref="K149" r:id="rId67" xr:uid="{9F998F95-F6BE-471D-9017-FE6026D67470}"/>
    <hyperlink ref="K150" r:id="rId68" xr:uid="{EAC383F9-5444-4A69-8E3B-C9C5D9A7795E}"/>
    <hyperlink ref="K152" r:id="rId69" xr:uid="{76AD4756-3E70-43B0-BDCA-4D504D623A11}"/>
    <hyperlink ref="K154" r:id="rId70" xr:uid="{CEEBA308-A34E-452F-9DF1-4287CEF0E2B3}"/>
    <hyperlink ref="K155" r:id="rId71" xr:uid="{3DAC9D2E-2140-4A43-8AD6-B8A6528DEBC3}"/>
    <hyperlink ref="K156" r:id="rId72" xr:uid="{F56AB8B1-B35E-4121-AE2E-B807B1ECF0E9}"/>
    <hyperlink ref="K157" r:id="rId73" xr:uid="{80124C63-8815-47E7-A869-C857343B2850}"/>
    <hyperlink ref="K158" r:id="rId74" xr:uid="{145384BC-3897-49BA-812F-157DD69A755B}"/>
    <hyperlink ref="K161" r:id="rId75" xr:uid="{C5C08A1A-CBBF-45A6-8F03-913DF7C87BEB}"/>
    <hyperlink ref="U161" r:id="rId76" xr:uid="{1C919B4E-F2EF-4A60-AB95-59D61E638F1B}"/>
    <hyperlink ref="K162" r:id="rId77" xr:uid="{08E5410E-3C3C-449C-88A1-41EA00951F78}"/>
    <hyperlink ref="K163" r:id="rId78" xr:uid="{BE10392C-C8D6-47C4-ABB0-286F95D551E6}"/>
    <hyperlink ref="U163" r:id="rId79" xr:uid="{9EB483B9-08EF-4479-9983-195F9601F902}"/>
    <hyperlink ref="K164" r:id="rId80" xr:uid="{D755824D-77DC-4127-9CA6-BDE58253F5CC}"/>
    <hyperlink ref="K166" r:id="rId81" xr:uid="{348C48D3-FADF-4C51-80E5-95A42002465C}"/>
    <hyperlink ref="K167" r:id="rId82" xr:uid="{CDC47A0E-A564-48D0-8FED-03732B8E60D7}"/>
    <hyperlink ref="K168" r:id="rId83" xr:uid="{95639C25-FA73-4C61-B889-157FEEE05C5D}"/>
    <hyperlink ref="K169" r:id="rId84" xr:uid="{C664EE76-22B4-4F61-BB5A-0AD1521B973F}"/>
    <hyperlink ref="K170" r:id="rId85" xr:uid="{84AF7998-AE29-4F39-87C3-858CE472E942}"/>
    <hyperlink ref="K171" r:id="rId86" xr:uid="{92B284CB-3737-42F3-9CD2-35647887962D}"/>
    <hyperlink ref="K172" r:id="rId87" xr:uid="{51E96149-2F37-4E90-8532-660317240A98}"/>
    <hyperlink ref="K173" r:id="rId88" xr:uid="{84E1FD9C-8C59-48BA-8529-B8DDF1577403}"/>
    <hyperlink ref="K174" r:id="rId89" xr:uid="{2D244CC2-BC0A-480C-A3DF-88D52796B3B7}"/>
    <hyperlink ref="K175" r:id="rId90" xr:uid="{EEEEBCF4-A6B4-447E-92BF-C9845F0F4352}"/>
    <hyperlink ref="K176" r:id="rId91" xr:uid="{8CC3072E-0D23-4A29-B911-1A69DDA23056}"/>
    <hyperlink ref="U176" r:id="rId92" xr:uid="{A1D33D72-CF05-4E7C-9801-FE21259D7AF9}"/>
    <hyperlink ref="K177" r:id="rId93" xr:uid="{DE50E253-2136-4DE5-A4A6-61C4D145DD90}"/>
    <hyperlink ref="K178" r:id="rId94" xr:uid="{52861EA2-73E1-4BD3-A7C9-714C9743F692}"/>
    <hyperlink ref="K179" r:id="rId95" xr:uid="{43A805C5-7A6A-4123-A638-4F25377EA0F5}"/>
    <hyperlink ref="K180" r:id="rId96" xr:uid="{7AD34D8B-ABBF-4BB5-B45A-14B56BC43B86}"/>
    <hyperlink ref="K183" r:id="rId97" xr:uid="{00CBE8F3-27CB-408E-841C-248AE523AA5D}"/>
    <hyperlink ref="K184" r:id="rId98" xr:uid="{D9702347-FF56-4B18-B467-EFC7D34CD994}"/>
    <hyperlink ref="K185" r:id="rId99" xr:uid="{68CA05F7-0B17-46A3-B995-E7963F260012}"/>
    <hyperlink ref="K186" r:id="rId100" xr:uid="{B8BAFC20-676E-4B14-814C-D5C890CE6559}"/>
    <hyperlink ref="K187" r:id="rId101" xr:uid="{4D14D647-E528-4018-8BE1-D2DBE2856EEC}"/>
    <hyperlink ref="K189" r:id="rId102" xr:uid="{4D92567C-CAA3-486E-A744-2C92AE7045C0}"/>
    <hyperlink ref="K190" r:id="rId103" xr:uid="{B0723567-4C80-4148-904E-81B92625E21D}"/>
    <hyperlink ref="K191" r:id="rId104" xr:uid="{CB5B82D8-B786-43D8-989E-35153CF5E51F}"/>
    <hyperlink ref="K192" r:id="rId105" xr:uid="{27DF3CE2-FC9F-4F20-98B2-4FDFE86ECA0B}"/>
    <hyperlink ref="K193" r:id="rId106" xr:uid="{C50317BA-A508-4BDC-BC24-E2125CD8BF6C}"/>
    <hyperlink ref="K194" r:id="rId107" xr:uid="{5E61D31E-F23B-495E-B6D1-BC4191955D8B}"/>
    <hyperlink ref="K195" r:id="rId108" xr:uid="{FFD49BAE-AEF3-408E-8992-0AD2E3607BC4}"/>
    <hyperlink ref="K196" r:id="rId109" xr:uid="{65F243C9-BD38-4643-A8BB-8035F4878AB9}"/>
    <hyperlink ref="K197" r:id="rId110" xr:uid="{32EE859C-B3F3-4C68-847D-D8DEC5B80CA5}"/>
    <hyperlink ref="K198" r:id="rId111" xr:uid="{5681281C-7667-4F8F-B163-C1383BDE9F1A}"/>
    <hyperlink ref="K201" r:id="rId112" xr:uid="{D2CC1084-B49D-40F3-B913-587B01B0CF28}"/>
    <hyperlink ref="K204" r:id="rId113" xr:uid="{1F4619B6-9875-47D0-88E7-9E81E7F7EB9A}"/>
    <hyperlink ref="K205" r:id="rId114" xr:uid="{7D48F22C-0859-48AA-BD13-C70E04A83B05}"/>
    <hyperlink ref="K206" r:id="rId115" xr:uid="{7C58878B-3C83-44C5-AA56-7056E2E4B27A}"/>
    <hyperlink ref="K207" r:id="rId116" xr:uid="{4116386A-FA79-4C3F-964C-33D55D61895B}"/>
    <hyperlink ref="K208" r:id="rId117" xr:uid="{2084384C-2848-4D03-9A86-E880E3055C49}"/>
    <hyperlink ref="K209" r:id="rId118" xr:uid="{11F2BBA7-5D3F-4CB9-8ABE-118599925632}"/>
    <hyperlink ref="K210" r:id="rId119" xr:uid="{D080F695-B100-4281-99F7-5E2986FE6560}"/>
    <hyperlink ref="K212" r:id="rId120" xr:uid="{989119C6-235B-49F2-B280-A3DD46B7A95F}"/>
    <hyperlink ref="K213" r:id="rId121" xr:uid="{4B63E035-3168-48CA-A44A-EF0B05571E03}"/>
    <hyperlink ref="K214" r:id="rId122" xr:uid="{325E3859-E7BA-4554-ACCB-D23FEBAAF188}"/>
    <hyperlink ref="K215" r:id="rId123" xr:uid="{0C98EC1A-1867-42F8-921B-EA6EDB996CD7}"/>
    <hyperlink ref="K218" r:id="rId124" xr:uid="{29A167CB-33C5-428B-8F41-C59CD91580DF}"/>
    <hyperlink ref="K219" r:id="rId125" xr:uid="{EC479F2C-F057-4023-940E-E5B658D69307}"/>
    <hyperlink ref="I221" r:id="rId126" xr:uid="{27F23473-DC8D-4602-96B2-A04235DCA2D7}"/>
    <hyperlink ref="K225" r:id="rId127" xr:uid="{7F6DFDB1-D00D-4170-A49E-2653D626EE04}"/>
    <hyperlink ref="K228" r:id="rId128" xr:uid="{34CBF55A-267C-4E87-9A13-E93769715028}"/>
    <hyperlink ref="K229" r:id="rId129" xr:uid="{E88A48D0-84C5-4C03-A019-BCD3D1A4FAB9}"/>
    <hyperlink ref="K231" r:id="rId130" xr:uid="{A3E233DE-4487-402E-A933-0D8A89FE569E}"/>
    <hyperlink ref="K236" r:id="rId131" xr:uid="{C2516592-D90E-4394-BA48-0583C30107EF}"/>
    <hyperlink ref="U238" r:id="rId132" xr:uid="{13E6DE79-29C3-4097-8F2E-9EE9F2394F96}"/>
    <hyperlink ref="K243" r:id="rId133" xr:uid="{6F38A454-E74B-43E4-A320-21E15B089E19}"/>
    <hyperlink ref="K244" r:id="rId134" xr:uid="{1700383D-0EC8-400D-8D42-3D78BD16BC47}"/>
    <hyperlink ref="K253" r:id="rId135" xr:uid="{526F7328-C747-417E-B170-9D9FD97A1D8C}"/>
    <hyperlink ref="K254" r:id="rId136" xr:uid="{222D9A1B-79C0-4B69-96AF-4FE30A18D144}"/>
    <hyperlink ref="K255" r:id="rId137" xr:uid="{ED7A2A52-BB7C-4382-80F7-B12AF3606E8B}"/>
    <hyperlink ref="K257" r:id="rId138" xr:uid="{62A54A48-424F-492C-9B59-2F238FF16DD1}"/>
    <hyperlink ref="K258" r:id="rId139" xr:uid="{97CA2967-7B5F-48CD-8BCE-7F949E904D92}"/>
    <hyperlink ref="K259" r:id="rId140" xr:uid="{532CEA46-DEBB-4214-9977-6DFABFFE9B8E}"/>
    <hyperlink ref="J261" r:id="rId141" display="https://drive.google.com/open?id=15c1mRxAEHh8cLXjtGWg5Ya89kzhyke2w" xr:uid="{A1C8325E-005F-487B-945C-8AC8460B87E9}"/>
    <hyperlink ref="K261" r:id="rId142" xr:uid="{51387EF0-23DF-4F51-B6AD-A5C95B6B3DE0}"/>
    <hyperlink ref="K262" r:id="rId143" xr:uid="{66C72F43-8BC7-48E0-9E10-04F533DC3557}"/>
    <hyperlink ref="K263" r:id="rId144" xr:uid="{6CD10E0B-197A-4FAC-9A41-A353FC2BE4A6}"/>
    <hyperlink ref="K264" r:id="rId145" xr:uid="{5A205AF5-1C90-43E6-82D7-902ABD4E60B9}"/>
    <hyperlink ref="K265" r:id="rId146" xr:uid="{0E68C79F-0E9D-4F37-9931-BBB58DE684C1}"/>
    <hyperlink ref="K266" r:id="rId147" xr:uid="{BDF4AC54-04C9-4BAB-9264-73869E57D775}"/>
    <hyperlink ref="K267" r:id="rId148" xr:uid="{4961AD3B-B360-49D9-AE4E-3EBC36070E79}"/>
    <hyperlink ref="K268" r:id="rId149" xr:uid="{EA7AAB81-75DD-4B22-89E5-F94189971288}"/>
    <hyperlink ref="K269" r:id="rId150" xr:uid="{E7CFC691-74FE-45C0-9FDF-D22166185A8A}"/>
    <hyperlink ref="K270" r:id="rId151" xr:uid="{2D5D37AF-CE9A-4BEC-9E62-7BA2B587177E}"/>
    <hyperlink ref="K271" r:id="rId152" xr:uid="{84A6C259-64F9-4E31-BA8D-6E0F72DE9809}"/>
    <hyperlink ref="K272" r:id="rId153" xr:uid="{0F4A17CE-8DD2-43AC-BBED-C225F3635743}"/>
    <hyperlink ref="K273" r:id="rId154" xr:uid="{FAAD68B2-C0FB-4E4E-B16F-EB85B92BF97A}"/>
    <hyperlink ref="K274" r:id="rId155" xr:uid="{399A342F-7B37-4E24-824C-F9C297EA7202}"/>
    <hyperlink ref="K275" r:id="rId156" xr:uid="{1DEA32B1-8E97-4A7D-B471-C34C107862AD}"/>
    <hyperlink ref="K276" r:id="rId157" xr:uid="{24094C4D-3F0B-4468-9611-57DC2E47C73A}"/>
    <hyperlink ref="K277" r:id="rId158" xr:uid="{C5F2157C-8B32-49C7-9492-B043481CF901}"/>
    <hyperlink ref="K278" r:id="rId159" xr:uid="{C97E6E53-E6F1-4523-B32A-F57A69ABE64E}"/>
    <hyperlink ref="K279" r:id="rId160" xr:uid="{5101D248-2191-496A-B4C1-F7A5B6BEAFAF}"/>
    <hyperlink ref="K280" r:id="rId161" xr:uid="{DE50032E-BDD5-48D1-8860-30BCB6A58F13}"/>
    <hyperlink ref="K281" r:id="rId162" xr:uid="{6F770F1D-B894-4B68-BCF7-55620EDD780B}"/>
    <hyperlink ref="K282" r:id="rId163" xr:uid="{EC1F240B-1892-4569-8E2D-07E5565E8202}"/>
    <hyperlink ref="K283" r:id="rId164" xr:uid="{EB9BC688-B39A-4C26-923E-6D927AEEE1FD}"/>
    <hyperlink ref="K284" r:id="rId165" xr:uid="{5F797FB8-056B-483B-BCB7-3272544B027B}"/>
    <hyperlink ref="K285" r:id="rId166" xr:uid="{F4F4E0F9-6672-473E-8A21-B8F4D56CBD14}"/>
    <hyperlink ref="K286" r:id="rId167" xr:uid="{3229D47E-5F70-468F-A8BC-83908B574CE3}"/>
    <hyperlink ref="K287" r:id="rId168" xr:uid="{2B1108F3-9381-4B18-B112-26C65D5AB43B}"/>
    <hyperlink ref="K288" r:id="rId169" xr:uid="{5A54A871-AFE3-46B8-8252-666AA6E29750}"/>
    <hyperlink ref="K289" r:id="rId170" xr:uid="{014E49D2-FF7A-47F2-919F-E48EFC16C578}"/>
    <hyperlink ref="K290" r:id="rId171" xr:uid="{9839C8D3-718F-4AA9-907C-82382B565B44}"/>
    <hyperlink ref="K291" r:id="rId172" xr:uid="{439FB36B-52D6-4F7F-B724-73353BD3725A}"/>
    <hyperlink ref="K293" r:id="rId173" xr:uid="{0D1902D4-813C-4B8D-BEA0-7602991780DB}"/>
    <hyperlink ref="K294" r:id="rId174" xr:uid="{7E0E581B-DE5D-461C-A965-33EE5FAEACFB}"/>
    <hyperlink ref="K295" r:id="rId175" xr:uid="{57D141F0-BF63-43B6-9808-6240BBDC77BF}"/>
    <hyperlink ref="K296" r:id="rId176" xr:uid="{AF94A8DF-E75D-475D-B325-F4B3CDC68794}"/>
    <hyperlink ref="K297" r:id="rId177" xr:uid="{CC829DE0-3E2B-436A-B4B0-0EF4DBE69E8D}"/>
    <hyperlink ref="K298" r:id="rId178" xr:uid="{29661469-9BA9-4E3E-A527-A4AE4BFBB068}"/>
    <hyperlink ref="K299" r:id="rId179" xr:uid="{C9D15599-655D-475E-8B57-896B654E1BD7}"/>
    <hyperlink ref="K300" r:id="rId180" xr:uid="{F961257A-6026-41CF-BA1C-5E84E9CF07CD}"/>
    <hyperlink ref="K301" r:id="rId181" xr:uid="{40A19F89-1D82-43BA-8A3E-3ECF51A1EFBC}"/>
    <hyperlink ref="K302" r:id="rId182" xr:uid="{B5816213-874A-409F-9F72-C9E605B224A7}"/>
    <hyperlink ref="K303" r:id="rId183" xr:uid="{8BEC6210-EBBD-4604-BA76-4784191F8968}"/>
    <hyperlink ref="K304" r:id="rId184" xr:uid="{040A7448-BC71-4168-A1F5-76B07153C3D1}"/>
    <hyperlink ref="K305" r:id="rId185" xr:uid="{6BA0F446-2E96-4DE7-BECE-27796907C09D}"/>
    <hyperlink ref="K306" r:id="rId186" xr:uid="{67FC73BB-35E6-4599-9FDB-D2AAFE155051}"/>
    <hyperlink ref="K307" r:id="rId187" xr:uid="{C8C8EDE7-AE54-4AD3-A01C-D52023B6085E}"/>
    <hyperlink ref="K308" r:id="rId188" xr:uid="{B0817C15-A58F-4E61-8A02-7B82EB3BD77C}"/>
    <hyperlink ref="K309" r:id="rId189" xr:uid="{11306054-D9BB-4A4B-B6A7-DD02CCF25CF0}"/>
    <hyperlink ref="K310" r:id="rId190" xr:uid="{7B20B6A0-485C-46D3-9A1C-BA21FD8BB86A}"/>
    <hyperlink ref="K311" r:id="rId191" xr:uid="{727D1699-4D8F-4D96-977C-EF638D939154}"/>
    <hyperlink ref="K312" r:id="rId192" xr:uid="{BD202886-FD35-4F9A-97CC-9DF40906432C}"/>
    <hyperlink ref="K313" r:id="rId193" xr:uid="{4B36C734-26C3-4B2E-BCDF-BFFB035B9938}"/>
    <hyperlink ref="K314" r:id="rId194" xr:uid="{48E80916-B012-4C2D-899D-D4C04A1D7D64}"/>
    <hyperlink ref="K315" r:id="rId195" xr:uid="{9BB2DE3E-32AB-4D81-9C57-75A522010C16}"/>
    <hyperlink ref="K316" r:id="rId196" xr:uid="{16AA1C2F-5F32-4D3E-B687-A2AFCC942481}"/>
    <hyperlink ref="K317" r:id="rId197" xr:uid="{28A8E1FE-4CE1-41B6-8856-9B08D8B4A740}"/>
    <hyperlink ref="K318" r:id="rId198" xr:uid="{A6373D22-9D3D-497C-ACD6-F9D4EE408217}"/>
    <hyperlink ref="K319" r:id="rId199" xr:uid="{4442203F-A095-4927-BB39-60FD5A49683C}"/>
    <hyperlink ref="K320" r:id="rId200" xr:uid="{5D30489F-367F-4FEA-9BCA-F26C01444667}"/>
    <hyperlink ref="K321" r:id="rId201" xr:uid="{3ECF8E0A-3200-49D7-A09A-D0551A5FE117}"/>
    <hyperlink ref="K322" r:id="rId202" xr:uid="{92F043B5-C055-4846-8DE0-5C635C58C611}"/>
    <hyperlink ref="K323" r:id="rId203" xr:uid="{4B071580-5EA1-476C-82A6-AEE2EB5C1B3B}"/>
    <hyperlink ref="K324" r:id="rId204" xr:uid="{90CD2B95-4623-454C-ACB7-61AB5003907E}"/>
    <hyperlink ref="K325" r:id="rId205" xr:uid="{82E74D05-145F-4DDA-AD88-D9366536DDC8}"/>
    <hyperlink ref="K326" r:id="rId206" xr:uid="{97149507-2E7C-48DB-ABAA-16A77EA046B3}"/>
    <hyperlink ref="K327" r:id="rId207" xr:uid="{961555BF-AA60-4D1A-98DF-E8DA912664F7}"/>
    <hyperlink ref="K328" r:id="rId208" xr:uid="{252CEB22-92FB-43D4-A271-CDFAB300A7C7}"/>
    <hyperlink ref="K329" r:id="rId209" xr:uid="{3E7BF441-2061-4827-889F-DA60179CC1C1}"/>
    <hyperlink ref="K330" r:id="rId210" xr:uid="{EF414C18-7628-4085-9D24-35C99D4AEABA}"/>
    <hyperlink ref="K331" r:id="rId211" xr:uid="{42FE9FD4-C5F4-4FA1-A786-1E5D94BC85F3}"/>
    <hyperlink ref="K332" r:id="rId212" xr:uid="{5A880E5E-466B-4CA3-A7C4-4A52B048D43E}"/>
    <hyperlink ref="K333" r:id="rId213" xr:uid="{02BF68D1-9527-4AB0-8671-B5AD76F41B3A}"/>
    <hyperlink ref="K334" r:id="rId214" xr:uid="{8F3F5C15-1B63-4F54-A51C-8425B8D789D7}"/>
    <hyperlink ref="K335" r:id="rId215" xr:uid="{D3A57770-7002-40A1-9E93-1CD49138E88F}"/>
    <hyperlink ref="K336" r:id="rId216" xr:uid="{8576E7D8-C228-40F4-A2CA-ED561AA46667}"/>
    <hyperlink ref="K337" r:id="rId217" xr:uid="{3A521704-01D9-43C4-AB34-90F4C5959BA3}"/>
    <hyperlink ref="K338" r:id="rId218" xr:uid="{C972A50E-23C9-4E22-A3F7-21D813EB5640}"/>
    <hyperlink ref="K339" r:id="rId219" xr:uid="{4CBB468A-6755-47BE-84D9-A2948C7EB4BA}"/>
    <hyperlink ref="K340" r:id="rId220" xr:uid="{F39FDE8D-5838-4D5E-9225-866917DA1188}"/>
    <hyperlink ref="K341" r:id="rId221" xr:uid="{F2907BD3-70BA-46B0-AC8E-A4E853FC5EEA}"/>
    <hyperlink ref="K342" r:id="rId222" xr:uid="{D5C7041A-ABE2-44A9-B745-DC27B5DC0316}"/>
    <hyperlink ref="K343" r:id="rId223" xr:uid="{38062C68-1FF4-4CDC-BABD-A7E89EC2D588}"/>
    <hyperlink ref="K344" r:id="rId224" xr:uid="{6A50B14A-AC3A-4F05-AEEA-E72EC39F6DB0}"/>
    <hyperlink ref="K345" r:id="rId225" xr:uid="{9F04E132-0755-44C4-B8D4-38D5AFBC2736}"/>
    <hyperlink ref="K346" r:id="rId226" xr:uid="{474D7D4C-B5C3-44D3-BCC2-A75B6BB9EF02}"/>
    <hyperlink ref="K347" r:id="rId227" xr:uid="{19B395ED-0733-434E-8C25-59B6C314B2AF}"/>
    <hyperlink ref="K348" r:id="rId228" xr:uid="{0C35C16C-9450-4F27-8DD2-1A08B6A2C410}"/>
    <hyperlink ref="K349" r:id="rId229" xr:uid="{D4E4428F-A863-43EC-B20F-4FB67D3C7EBB}"/>
    <hyperlink ref="K350" r:id="rId230" xr:uid="{567F4FAD-16EC-463A-92D8-5D0854DC1B92}"/>
    <hyperlink ref="K351" r:id="rId231" xr:uid="{E559DE0C-729D-428C-8445-34CCA4009CBF}"/>
    <hyperlink ref="K352" r:id="rId232" xr:uid="{961A6205-F816-41A1-8720-612BEFCC35EB}"/>
    <hyperlink ref="K353" r:id="rId233" xr:uid="{940FB2D5-E83E-43FE-80A4-63D0EA9B159E}"/>
    <hyperlink ref="K354" r:id="rId234" xr:uid="{06778B38-EB4A-4443-A0C4-2913ACD87137}"/>
    <hyperlink ref="K355" r:id="rId235" xr:uid="{4BD069EB-82C3-48B0-A6A5-46CB0594091F}"/>
    <hyperlink ref="K356" r:id="rId236" xr:uid="{A4F47A4D-464C-4D5C-91EC-2CB3DD9F0637}"/>
    <hyperlink ref="K357" r:id="rId237" xr:uid="{A6C0E1C5-EBFC-496F-BFBF-E152A02F0DA7}"/>
    <hyperlink ref="K358" r:id="rId238" xr:uid="{297BE3B6-04CD-436C-BC9C-352A2E83FF44}"/>
    <hyperlink ref="K359" r:id="rId239" xr:uid="{F50CFC9A-AEBA-4662-83DF-7C8CA95ECC8F}"/>
    <hyperlink ref="K360" r:id="rId240" xr:uid="{25F14F38-8C1B-471E-929B-0D460030BE16}"/>
    <hyperlink ref="K361" r:id="rId241" xr:uid="{27FAE7F7-CD02-4713-91A1-4BC5F64BF192}"/>
    <hyperlink ref="K362" r:id="rId242" xr:uid="{02E119DF-BED9-4E5A-9465-A174B6FE76A2}"/>
    <hyperlink ref="K363" r:id="rId243" xr:uid="{5BA81527-43F2-43F4-846F-35969B14B221}"/>
    <hyperlink ref="K364" r:id="rId244" xr:uid="{D04D2D3E-2C00-4A30-BF8A-2F9B1F8D467E}"/>
    <hyperlink ref="K365" r:id="rId245" xr:uid="{57D06150-6640-4FF3-8A0F-A9FA9EDA6066}"/>
    <hyperlink ref="K366" r:id="rId246" xr:uid="{BC4469F6-61B0-46C4-84D9-AB79C69A45C3}"/>
    <hyperlink ref="K367" r:id="rId247" xr:uid="{248353D7-DFDD-42AE-852A-EA2C6A61DC95}"/>
    <hyperlink ref="K368" r:id="rId248" xr:uid="{8C5842AB-1740-49AB-B0AC-9ACA122C6B36}"/>
    <hyperlink ref="K369" r:id="rId249" xr:uid="{18D0F1C6-41D0-48A7-B1C4-860BF0B87DB6}"/>
    <hyperlink ref="K370" r:id="rId250" xr:uid="{BDA43CBC-75F2-476B-B279-79B67D9F3550}"/>
    <hyperlink ref="K371" r:id="rId251" xr:uid="{5235D5A1-63C0-4783-892F-DA706901B8B2}"/>
    <hyperlink ref="K372" r:id="rId252" xr:uid="{26BB74A4-934C-4CE9-AD9F-14A6F38DB703}"/>
    <hyperlink ref="K373" r:id="rId253" xr:uid="{A1D75A0D-C3D3-4175-B5A4-92482DE09E7F}"/>
    <hyperlink ref="K374" r:id="rId254" xr:uid="{D921AF65-5A20-4BE4-A579-69908C86DF65}"/>
    <hyperlink ref="K375" r:id="rId255" xr:uid="{5C731F40-A66F-4552-B867-B82E5853BF09}"/>
    <hyperlink ref="K376" r:id="rId256" xr:uid="{5F65C361-39A6-4BEB-84C5-076FA2BEE289}"/>
    <hyperlink ref="K377" r:id="rId257" xr:uid="{B9D628D4-6CFD-4BDC-B27A-F5921BB7AE5E}"/>
    <hyperlink ref="K378" r:id="rId258" xr:uid="{E87876EF-8DCD-4597-9BA1-80B23B60A29B}"/>
    <hyperlink ref="K379" r:id="rId259" xr:uid="{BEDDEC79-08E4-4F21-A9BD-520F400F0F2B}"/>
    <hyperlink ref="K380" r:id="rId260" xr:uid="{8E450A68-21A4-4A00-B231-C2329B839615}"/>
    <hyperlink ref="K381" r:id="rId261" xr:uid="{EB8A981C-A705-4CBB-A137-12A15D017F0D}"/>
    <hyperlink ref="K382" r:id="rId262" xr:uid="{64A07F76-7804-48FA-AC2A-6F3B277D67C1}"/>
    <hyperlink ref="K383" r:id="rId263" xr:uid="{731883B9-3DFB-4FC2-8BCF-65D930807652}"/>
    <hyperlink ref="K384" r:id="rId264" xr:uid="{028449D7-6F63-480E-901B-72B64FA0BC8B}"/>
    <hyperlink ref="K385" r:id="rId265" xr:uid="{ACA61FFB-EA24-414E-8020-3FC53FCFF280}"/>
    <hyperlink ref="K386" r:id="rId266" xr:uid="{8EC24015-BA34-43E9-89AD-E8D50F1FA27A}"/>
    <hyperlink ref="K387" r:id="rId267" xr:uid="{0C165E91-E934-4548-9B66-891915764D31}"/>
    <hyperlink ref="K388" r:id="rId268" xr:uid="{1A92EEB7-E903-4422-B3BB-612D3F9C50AA}"/>
    <hyperlink ref="K389" r:id="rId269" xr:uid="{9D8B1786-4522-4221-BA5B-84783F39E777}"/>
    <hyperlink ref="K390" r:id="rId270" xr:uid="{92A5C814-B2F6-4861-A233-150729547C9C}"/>
    <hyperlink ref="K391" r:id="rId271" xr:uid="{C88C67BC-A220-409E-A852-5B056D1C090F}"/>
    <hyperlink ref="K392" r:id="rId272" xr:uid="{4EAE47A2-0CBA-4D96-B685-259715C0B7C4}"/>
    <hyperlink ref="K393" r:id="rId273" xr:uid="{B26D3D31-B4E2-4AAC-8F4F-CD5A823F3A09}"/>
    <hyperlink ref="K394" r:id="rId274" xr:uid="{B99C5B4C-BA9F-4EE0-9393-53E0A58124D6}"/>
    <hyperlink ref="K395" r:id="rId275" xr:uid="{21CAB261-BDE6-475D-9332-6D20BA8A307D}"/>
    <hyperlink ref="K396" r:id="rId276" xr:uid="{2ACD9F2F-44E6-446F-A68D-C6DE233A0CE0}"/>
    <hyperlink ref="K397" r:id="rId277" xr:uid="{03D63FC6-959B-4F0D-AC0F-35F2CA20C9F4}"/>
    <hyperlink ref="K398" r:id="rId278" xr:uid="{C7B109EA-5D97-4821-9116-B5991E364408}"/>
    <hyperlink ref="K399" r:id="rId279" xr:uid="{92CB5344-14A8-4737-AC79-7AF6B04146E1}"/>
    <hyperlink ref="K400" r:id="rId280" xr:uid="{C9A1D0D7-49A5-4799-B5E8-5A599049B33D}"/>
    <hyperlink ref="K401" r:id="rId281" xr:uid="{D2BC4274-5143-45B2-B0E9-80E71B687FF3}"/>
    <hyperlink ref="K402" r:id="rId282" xr:uid="{179F0EE1-434A-4708-BB2E-2053063E36C6}"/>
    <hyperlink ref="K403" r:id="rId283" xr:uid="{BFA9E8A2-AC14-4D13-81F1-AA4BF9AE2B30}"/>
    <hyperlink ref="K404" r:id="rId284" xr:uid="{A337A121-B321-4313-9F1D-D2B641615EA9}"/>
    <hyperlink ref="K405" r:id="rId285" xr:uid="{97D492B2-57B7-4484-B3C8-E75F5063C462}"/>
    <hyperlink ref="K406" r:id="rId286" xr:uid="{83528642-DC9D-4272-A66C-D3C4D1702FFA}"/>
    <hyperlink ref="K407" r:id="rId287" xr:uid="{E0BA3656-9285-44E9-BF27-778DF629E45C}"/>
    <hyperlink ref="K408" r:id="rId288" xr:uid="{D7E8CF03-A7AD-4FFB-A91E-6C3489B075F1}"/>
    <hyperlink ref="K409" r:id="rId289" xr:uid="{2D5049EE-4DA3-4448-85A6-24D548FBCBFD}"/>
    <hyperlink ref="K410" r:id="rId290" xr:uid="{7E9C040C-949A-4351-80D9-658972AEAD68}"/>
    <hyperlink ref="K411" r:id="rId291" xr:uid="{EBBB47DC-0793-4B38-B7E1-764AA39E2A35}"/>
    <hyperlink ref="K412" r:id="rId292" xr:uid="{5AE37F4B-237A-4D1C-994F-9A9864D57CA6}"/>
    <hyperlink ref="K413" r:id="rId293" xr:uid="{442CB8FE-00CE-4089-A8B4-620850754E60}"/>
    <hyperlink ref="K414" r:id="rId294" xr:uid="{71FD431D-3C6B-4624-B7DF-99640B56C3D0}"/>
    <hyperlink ref="K415" r:id="rId295" xr:uid="{296AF2B4-1DD6-431F-A69D-AAAABD7C7407}"/>
    <hyperlink ref="K416" r:id="rId296" xr:uid="{F7D1AB1A-CE25-4A2B-BF91-BF5168117C1B}"/>
    <hyperlink ref="K417" r:id="rId297" xr:uid="{8E634A03-720D-4D80-A462-9CAD5680BE72}"/>
    <hyperlink ref="K418" r:id="rId298" xr:uid="{D8453257-6799-4D7E-8CCD-8D45988E97DA}"/>
    <hyperlink ref="K419" r:id="rId299" xr:uid="{F37BC602-532E-4FDC-95D8-E26033D46692}"/>
    <hyperlink ref="K420" r:id="rId300" xr:uid="{D5EE0F5A-A7A2-49B0-AB49-A8367F6EEC3D}"/>
    <hyperlink ref="K421" r:id="rId301" xr:uid="{B8F1C894-F304-4915-91FB-DA3CDB6B2554}"/>
    <hyperlink ref="K422" r:id="rId302" xr:uid="{273BF48A-ED9E-46A4-954C-BA277354F336}"/>
    <hyperlink ref="K423" r:id="rId303" xr:uid="{9A4F4ED3-9F55-48E8-84B8-E55232AC68E5}"/>
    <hyperlink ref="K424" r:id="rId304" xr:uid="{355667E4-5166-456E-8C34-5FE1C2EC34F5}"/>
    <hyperlink ref="K425" r:id="rId305" xr:uid="{319FB5B5-CFAC-41B2-91B2-C4B297FAE029}"/>
    <hyperlink ref="K426" r:id="rId306" xr:uid="{25009666-1BA8-4140-9AE2-DA635A4928BB}"/>
    <hyperlink ref="K427" r:id="rId307" xr:uid="{C9E46DA5-13E4-442B-9E99-A37AC82681A7}"/>
    <hyperlink ref="K428" r:id="rId308" xr:uid="{E60CF878-7D7E-424E-8323-FF0357DF1382}"/>
    <hyperlink ref="K429" r:id="rId309" xr:uid="{C4437B0C-CEC3-458D-B7B1-10F5E910F39D}"/>
    <hyperlink ref="K430" r:id="rId310" xr:uid="{4EC40ACB-AA50-40E9-BE43-7522760BC0E5}"/>
    <hyperlink ref="K431" r:id="rId311" xr:uid="{7F2C4662-4BCF-4BBF-BBC8-F15FF96C3071}"/>
    <hyperlink ref="K432" r:id="rId312" xr:uid="{3B5CA7B8-AC3E-4A43-9E14-5E8F31F7749A}"/>
    <hyperlink ref="K433" r:id="rId313" xr:uid="{574BF4BE-B7AA-466C-99AA-E0570B6F8B1A}"/>
    <hyperlink ref="K434" r:id="rId314" xr:uid="{70FF3360-A9EF-4C06-B950-3C6F0BF7AC2E}"/>
    <hyperlink ref="K435" r:id="rId315" xr:uid="{31692530-63DA-42F1-904C-6785B7E77DB6}"/>
    <hyperlink ref="K436" r:id="rId316" xr:uid="{07CE8A4D-DF0E-4F33-9735-F73348558191}"/>
    <hyperlink ref="K438" r:id="rId317" xr:uid="{A001B906-91B5-47B0-B041-06DC31D3AE57}"/>
    <hyperlink ref="K439" r:id="rId318" xr:uid="{25674B3B-3826-4548-8CA6-66C48FE73B88}"/>
    <hyperlink ref="K440" r:id="rId319" xr:uid="{C2E75F3B-40A8-45BD-A547-5B0826CDD04B}"/>
    <hyperlink ref="K441" r:id="rId320" xr:uid="{915615A1-B3FD-4F56-A423-93F3F9465816}"/>
    <hyperlink ref="K442" r:id="rId321" xr:uid="{32CEA9AC-930E-4A19-ADC8-9BBD9142A94F}"/>
    <hyperlink ref="K443" r:id="rId322" xr:uid="{F42E4040-9F7D-4448-982F-3BB5A77CC75B}"/>
    <hyperlink ref="K444" r:id="rId323" xr:uid="{BEFE6975-CB63-45EB-B17F-031685CD6B33}"/>
    <hyperlink ref="K445" r:id="rId324" xr:uid="{83131EA4-913E-4ED5-A0DC-6CE71198FC81}"/>
    <hyperlink ref="K446" r:id="rId325" xr:uid="{A0795362-BBF7-4B7A-9C49-378A535054CF}"/>
    <hyperlink ref="K447" r:id="rId326" xr:uid="{EF413211-40A9-4BBD-9D20-1E323177FD1C}"/>
    <hyperlink ref="I449" r:id="rId327" xr:uid="{B54071B8-EF8F-489A-AE3E-AFC213BA8DF9}"/>
    <hyperlink ref="K453" r:id="rId328" xr:uid="{D179FF05-8640-4808-AF54-4B1ABE123F25}"/>
    <hyperlink ref="K454" r:id="rId329" xr:uid="{01C2E4F2-2A86-4AE0-B4F1-8D9F0AD916B0}"/>
    <hyperlink ref="K455" r:id="rId330" xr:uid="{2664D709-4E50-4CA5-877C-D91074F76E53}"/>
    <hyperlink ref="K456" r:id="rId331" xr:uid="{8B25F92A-B370-4DDA-90B0-EFACC86B7F9F}"/>
    <hyperlink ref="K457" r:id="rId332" xr:uid="{99DA0222-3F39-4543-AF52-6F7169E8E8D1}"/>
    <hyperlink ref="K458" r:id="rId333" xr:uid="{4585D96C-D9B4-48AE-8991-6C4C587B1A0B}"/>
    <hyperlink ref="K459" r:id="rId334" xr:uid="{05E86FEE-DEA9-4193-8BFC-2B21C3A09B5A}"/>
    <hyperlink ref="K460" r:id="rId335" xr:uid="{CA3017EA-8A4E-4C4D-8BED-9C5EEA0BF427}"/>
    <hyperlink ref="K461" r:id="rId336" xr:uid="{AEBDB9CE-09C4-4AD5-9E53-1B3D526F6B9C}"/>
    <hyperlink ref="K462" r:id="rId337" xr:uid="{933B4FE4-AA04-49BD-9F54-C9F67B7C7B65}"/>
    <hyperlink ref="K463" r:id="rId338" xr:uid="{0A2472C2-6438-4F7C-9766-60FED0B2D269}"/>
    <hyperlink ref="K464" r:id="rId339" xr:uid="{765B34BE-FFFE-4A03-B1E2-5E644EAB1F0C}"/>
    <hyperlink ref="K465" r:id="rId340" xr:uid="{75EEF709-CDA6-4F31-95F3-3D216319581C}"/>
    <hyperlink ref="K466" r:id="rId341" xr:uid="{E90F6DA0-39A3-4A15-A846-E31FF41F93B2}"/>
    <hyperlink ref="K467" r:id="rId342" xr:uid="{65BCF155-1FC0-4AD4-A469-9A9CED25D5CB}"/>
    <hyperlink ref="K468" r:id="rId343" xr:uid="{6DBDD70D-7E72-440C-A0F7-C674448A792A}"/>
    <hyperlink ref="K469" r:id="rId344" xr:uid="{B44C54EA-25F3-4E48-8EE8-F5BC47A81CCD}"/>
    <hyperlink ref="K470" r:id="rId345" xr:uid="{ED594538-CE66-46B8-BE99-A5C602CEA646}"/>
    <hyperlink ref="K471" r:id="rId346" xr:uid="{08557F4A-2052-4946-B943-53E8047C5ED6}"/>
    <hyperlink ref="K472" r:id="rId347" xr:uid="{4D5A1476-545A-42A2-BFB1-40899249E01B}"/>
    <hyperlink ref="K473" r:id="rId348" xr:uid="{C1C1EEFA-57C8-4E54-B0B9-0C8CACDAF859}"/>
    <hyperlink ref="K474" r:id="rId349" xr:uid="{50C4ABB2-6987-4E03-8996-34080B02A508}"/>
    <hyperlink ref="K476" r:id="rId350" xr:uid="{48FAF2F7-831A-4A5F-977B-E60AE7A549DE}"/>
    <hyperlink ref="K477" r:id="rId351" xr:uid="{64784B7D-23FB-4414-99CD-A9EC786673CD}"/>
    <hyperlink ref="K478" r:id="rId352" xr:uid="{8D5A8CD2-71F1-4C14-BD10-C78B8796BFB2}"/>
    <hyperlink ref="K479" r:id="rId353" xr:uid="{63B723D7-E343-4EA1-928D-D8A59B91BB41}"/>
    <hyperlink ref="K480" r:id="rId354" xr:uid="{224474FD-1EA3-47DC-AEA9-926F0D82B364}"/>
    <hyperlink ref="K481" r:id="rId355" xr:uid="{EEA82458-59FD-46FA-902F-5EC1BC2C99F3}"/>
    <hyperlink ref="K482" r:id="rId356" xr:uid="{90234BC4-1DB9-4FD3-A362-34ED8B2489DF}"/>
    <hyperlink ref="K483" r:id="rId357" xr:uid="{DB3946AF-C932-44B9-BA66-E00CC65EBF10}"/>
    <hyperlink ref="K484" r:id="rId358" xr:uid="{B0C9CF73-89CF-48C4-ADA8-4CD84A4B5D4A}"/>
    <hyperlink ref="K485" r:id="rId359" xr:uid="{FBB79F1D-7AD7-4D2D-A217-E694F270617E}"/>
    <hyperlink ref="K486" r:id="rId360" xr:uid="{2325938F-A43B-442F-B4D0-3A3F94F282CC}"/>
    <hyperlink ref="K487" r:id="rId361" xr:uid="{412951D8-E877-46B7-9984-BF837027CDB4}"/>
    <hyperlink ref="K488" r:id="rId362" xr:uid="{71AE40FF-6F97-430C-AD28-9B95BF8146E6}"/>
    <hyperlink ref="K489" r:id="rId363" xr:uid="{A6195222-1EEA-4599-8C27-3390FCB1ED42}"/>
    <hyperlink ref="K490" r:id="rId364" xr:uid="{9AE40199-88A2-458A-9935-8CF40387A9DF}"/>
    <hyperlink ref="K491" r:id="rId365" xr:uid="{3978C514-C8D9-4814-A390-2674BA8C3849}"/>
    <hyperlink ref="K492" r:id="rId366" xr:uid="{AEDAB14C-BCB7-4611-A4EB-756B63358D11}"/>
    <hyperlink ref="K493" r:id="rId367" xr:uid="{38CD0534-61A7-4398-8D5F-1A63A4A225C8}"/>
    <hyperlink ref="K494" r:id="rId368" xr:uid="{91ED7F2E-F5C0-4136-90E0-D8167A722AF9}"/>
    <hyperlink ref="K495" r:id="rId369" xr:uid="{584259ED-3CC5-4616-8735-F152DC10E276}"/>
    <hyperlink ref="K496" r:id="rId370" xr:uid="{F2BB6B72-4EBC-4432-BE90-E6F2C15B254F}"/>
    <hyperlink ref="K497" r:id="rId371" xr:uid="{DC789350-2AA0-44F3-BAAE-3F1CEE68F3AB}"/>
    <hyperlink ref="K498" r:id="rId372" xr:uid="{47950F6D-4C74-457B-9FEF-DA6B347DB2FB}"/>
    <hyperlink ref="K499" r:id="rId373" xr:uid="{8663B59A-C46C-4FE2-8CC4-102AD50C1752}"/>
    <hyperlink ref="K500" r:id="rId374" xr:uid="{E7F29AAA-3EB4-4C7A-B5EE-EF0A81EED4FE}"/>
    <hyperlink ref="K501" r:id="rId375" xr:uid="{FAB4813E-AF11-410C-A274-6DA9A336B850}"/>
    <hyperlink ref="K502" r:id="rId376" xr:uid="{4FB52505-ECB7-429A-8CB3-E4478FCBFC32}"/>
    <hyperlink ref="K503" r:id="rId377" xr:uid="{B613667F-0290-4663-B690-4B489311E4CB}"/>
    <hyperlink ref="K504" r:id="rId378" xr:uid="{776E79BB-81B0-49B5-8E1A-AB120266F6CD}"/>
    <hyperlink ref="K505" r:id="rId379" xr:uid="{CF8199FE-2AC5-4FC1-9F38-7C5CD771CB42}"/>
    <hyperlink ref="K506" r:id="rId380" xr:uid="{206B26B1-7E41-4F3F-9334-5F6C6F18D265}"/>
    <hyperlink ref="K507" r:id="rId381" xr:uid="{451EA0EF-4387-480E-BF52-3D1F165E7849}"/>
    <hyperlink ref="K508" r:id="rId382" xr:uid="{C7CBF061-F37B-4923-8299-7B86F5B1F718}"/>
    <hyperlink ref="K509" r:id="rId383" xr:uid="{3E2B023B-50FD-4C44-B9FA-53F3087519E8}"/>
    <hyperlink ref="K510" r:id="rId384" xr:uid="{F8BA868D-5B97-4116-97AE-514FD8CDCE63}"/>
    <hyperlink ref="K511" r:id="rId385" xr:uid="{4C2794F4-3DB1-4D69-9810-FF922A2B1DCA}"/>
    <hyperlink ref="K512" r:id="rId386" xr:uid="{D0174010-0557-425F-A2DF-36EAB56B4CB0}"/>
    <hyperlink ref="K513" r:id="rId387" xr:uid="{8C653A7E-15A9-447E-A947-5E21357EEE67}"/>
    <hyperlink ref="K514" r:id="rId388" xr:uid="{F6715921-5B0E-4B9E-B81D-8E7AE21E9BE6}"/>
    <hyperlink ref="K515" r:id="rId389" xr:uid="{385805A8-9C37-47EE-900E-57834BD280DC}"/>
    <hyperlink ref="K516" r:id="rId390" xr:uid="{1015F76F-D1F3-43AD-A1E2-04D391967B26}"/>
    <hyperlink ref="K517" r:id="rId391" xr:uid="{80DAFCCA-D1DB-47B4-B68E-2F38F9013FD9}"/>
    <hyperlink ref="K518" r:id="rId392" xr:uid="{F4C813A2-B3B4-45C2-A01E-1880F92E63C7}"/>
    <hyperlink ref="K519" r:id="rId393" xr:uid="{0BA0D351-6BC8-434C-874C-40FAFE32E0CB}"/>
    <hyperlink ref="K520" r:id="rId394" xr:uid="{6F480A15-6E2B-4711-85B9-69B28C0D1170}"/>
    <hyperlink ref="K521" r:id="rId395" xr:uid="{A71E7C3B-0965-4327-92D2-C9126636B81D}"/>
    <hyperlink ref="K522" r:id="rId396" xr:uid="{84C64C51-A93A-4D81-B219-E2BE58EC196A}"/>
    <hyperlink ref="K523" r:id="rId397" xr:uid="{B3B71A01-5CF7-4749-8133-D7F59023A170}"/>
    <hyperlink ref="K524" r:id="rId398" xr:uid="{E1D1D80C-AB28-4A64-AF6A-507DD4EEC2AC}"/>
    <hyperlink ref="K525" r:id="rId399" xr:uid="{32524B7A-9A8C-4FBD-9841-1A6E980D03F2}"/>
    <hyperlink ref="K526" r:id="rId400" xr:uid="{B19AFE25-7EFF-4AC3-8289-58F4D71710A7}"/>
    <hyperlink ref="K527" r:id="rId401" xr:uid="{2137E621-ACE3-4F25-94D2-4DD27C16F10E}"/>
    <hyperlink ref="K528" r:id="rId402" xr:uid="{B951E9FC-D331-41EA-888F-E270B566D2BD}"/>
    <hyperlink ref="K529" r:id="rId403" xr:uid="{D141618D-1675-45E2-A201-754E8C541615}"/>
    <hyperlink ref="K530" r:id="rId404" xr:uid="{516CA812-6C2B-427C-95DA-4AFBD69AA207}"/>
    <hyperlink ref="K531" r:id="rId405" xr:uid="{117AADCE-BA57-42BC-887A-C54C2606C828}"/>
    <hyperlink ref="K532" r:id="rId406" xr:uid="{4AEA6A3F-9E9E-49F3-8197-986C830B1004}"/>
    <hyperlink ref="K533" r:id="rId407" xr:uid="{04FECA87-C8CB-4CA1-B768-67AD7EDA80A6}"/>
    <hyperlink ref="K534" r:id="rId408" xr:uid="{4CACAFD4-863F-484D-88BF-E38494CB9498}"/>
    <hyperlink ref="K535" r:id="rId409" xr:uid="{766CE07E-FE7C-4AA4-A489-C764F633515A}"/>
    <hyperlink ref="K536" r:id="rId410" xr:uid="{4FD2DD54-B9B9-4A64-8DA0-F3F517B6282B}"/>
    <hyperlink ref="K537" r:id="rId411" xr:uid="{F2904E9E-0FE7-4ACD-B0A6-BB2B4353C744}"/>
    <hyperlink ref="K538" r:id="rId412" xr:uid="{414050E3-BF4C-4944-BCDA-C20812F22154}"/>
    <hyperlink ref="K539" r:id="rId413" xr:uid="{5BB49EBE-5DCE-4FED-BE6A-621FB58A8C4F}"/>
    <hyperlink ref="K540" r:id="rId414" xr:uid="{B1611716-CD7E-49F4-8058-3ED33ED27002}"/>
    <hyperlink ref="K541" r:id="rId415" xr:uid="{6F10FAC0-F785-427D-9415-23A8D66B8F9E}"/>
    <hyperlink ref="K542" r:id="rId416" xr:uid="{7AD18CF4-92F3-4D15-A880-A7E1164AD19F}"/>
    <hyperlink ref="K543" r:id="rId417" xr:uid="{51D61DD9-FDB3-4002-82C9-0A6E73E4FA71}"/>
    <hyperlink ref="K544" r:id="rId418" xr:uid="{F21BF98B-5490-49AF-8AA6-20A3DFB13DB1}"/>
    <hyperlink ref="K545" r:id="rId419" xr:uid="{120FDD7E-9AA4-4878-BA7C-EA6EB75760BA}"/>
    <hyperlink ref="K546" r:id="rId420" xr:uid="{79996995-E725-4FD3-A959-9560716F19E4}"/>
    <hyperlink ref="K547" r:id="rId421" xr:uid="{1D4DA991-5745-485C-8B16-814BA6B09C63}"/>
    <hyperlink ref="K548" r:id="rId422" xr:uid="{AD684A6C-D95D-4E39-8093-133A0C99778F}"/>
    <hyperlink ref="K549" r:id="rId423" xr:uid="{639FB693-05D5-449B-9140-8E4625D5E290}"/>
    <hyperlink ref="K550" r:id="rId424" xr:uid="{B5F3110F-9071-4EBA-9E16-314B4F5B9A53}"/>
    <hyperlink ref="K551" r:id="rId425" xr:uid="{ED086268-FB35-43C8-9031-6C1758013771}"/>
    <hyperlink ref="K552" r:id="rId426" xr:uid="{07715B91-CEE6-4FD2-A8EA-C4A2AD955FDD}"/>
    <hyperlink ref="K553" r:id="rId427" xr:uid="{ADEE4693-4A9D-40D0-8A2D-890538CCD5D5}"/>
    <hyperlink ref="K554" r:id="rId428" xr:uid="{EEC37DCF-C4F8-4179-829B-5C6A7F310B59}"/>
    <hyperlink ref="K555" r:id="rId429" xr:uid="{775C5DCA-B212-41DC-A229-F1D71E8FA4D4}"/>
    <hyperlink ref="K556" r:id="rId430" xr:uid="{B95C4559-70CA-4357-96DF-FE12AF7D38D8}"/>
    <hyperlink ref="K557" r:id="rId431" xr:uid="{95E26129-58FB-4A5C-961D-D225A904A30D}"/>
    <hyperlink ref="K558" r:id="rId432" xr:uid="{541043F7-A938-4826-B209-8024338AB33F}"/>
    <hyperlink ref="K559" r:id="rId433" xr:uid="{9D0BCD8E-BA0A-40DC-B116-65A52D44FE2D}"/>
    <hyperlink ref="K560" r:id="rId434" xr:uid="{94F9A50E-3C49-4075-B80A-22D11893C543}"/>
    <hyperlink ref="K561" r:id="rId435" xr:uid="{34709175-6FD8-4462-B18F-2435086472A1}"/>
    <hyperlink ref="K562" r:id="rId436" xr:uid="{DF370702-F44F-4838-8EE7-E82349831652}"/>
    <hyperlink ref="K563" r:id="rId437" xr:uid="{DD52C0E4-1E42-41FE-8867-E123FC1DE433}"/>
    <hyperlink ref="K564" r:id="rId438" xr:uid="{F8ACB45E-618B-4307-8267-1F505C2530EF}"/>
    <hyperlink ref="K565" r:id="rId439" xr:uid="{F2CFEACB-60DA-4220-8F9E-57E9E5B06194}"/>
    <hyperlink ref="K566" r:id="rId440" xr:uid="{CD06BEFF-3F74-471C-8FEA-22E9CA56C5EF}"/>
    <hyperlink ref="K567" r:id="rId441" xr:uid="{D228CAC0-61F5-4628-A45C-5FBEF46F12AB}"/>
    <hyperlink ref="K568" r:id="rId442" xr:uid="{B632B490-C21B-497D-8847-9A48BBC09865}"/>
    <hyperlink ref="K569" r:id="rId443" xr:uid="{15EBBDB2-33BD-4074-8F73-4DF2DEC443FD}"/>
    <hyperlink ref="K570" r:id="rId444" xr:uid="{C56E94B6-F4E1-468E-A61D-F2F27922E22B}"/>
    <hyperlink ref="K571" r:id="rId445" xr:uid="{D3CCAC8C-DB86-4CA1-A10F-02FEC44A49E7}"/>
    <hyperlink ref="K572" r:id="rId446" xr:uid="{966764D9-756F-4D35-ACE6-954CEE307ECA}"/>
    <hyperlink ref="K573" r:id="rId447" xr:uid="{AF08687B-EE9B-4E0B-982A-CD902EE33A87}"/>
    <hyperlink ref="K574" r:id="rId448" xr:uid="{A40820E8-D60A-4EC0-8BED-69393A0F494E}"/>
    <hyperlink ref="K575" r:id="rId449" xr:uid="{55233842-BF4D-4E0C-BD2A-0835164DF596}"/>
    <hyperlink ref="K576" r:id="rId450" xr:uid="{1919305A-B380-4C91-BECB-069800BC1202}"/>
    <hyperlink ref="K577" r:id="rId451" xr:uid="{5AA4BF4B-E6B7-4C78-804D-4789C1F7AFA8}"/>
    <hyperlink ref="K578" r:id="rId452" xr:uid="{A1F57E8B-53DB-4F49-897A-D5AF060A084C}"/>
    <hyperlink ref="K579" r:id="rId453" xr:uid="{CBD26AC8-DD53-42B9-8DFE-F390BBC6BAB4}"/>
    <hyperlink ref="K580" r:id="rId454" xr:uid="{23605B79-3B52-4C42-A355-0D6079E8CC13}"/>
    <hyperlink ref="K581" r:id="rId455" xr:uid="{AC67F23F-5214-42F4-8694-6616609BCDA4}"/>
    <hyperlink ref="K582" r:id="rId456" xr:uid="{01204E77-6C0B-4E45-B9FD-93C2AB1D9C43}"/>
    <hyperlink ref="K583" r:id="rId457" xr:uid="{73207D4F-8BF0-45D1-AC70-FDC7279DB81B}"/>
    <hyperlink ref="K584" r:id="rId458" xr:uid="{24B3798B-58F6-4E67-B4AC-EE8F479191EF}"/>
    <hyperlink ref="K585" r:id="rId459" xr:uid="{C0F9BBE7-102F-4F42-909B-66E3E4E58C92}"/>
    <hyperlink ref="K586" r:id="rId460" xr:uid="{06252BF0-3DB8-4F8C-97E5-2D9000B21193}"/>
    <hyperlink ref="K587" r:id="rId461" xr:uid="{11CED9FA-D830-466A-9A4C-9712C229AA64}"/>
    <hyperlink ref="K588" r:id="rId462" xr:uid="{66864BAC-3D68-4252-B217-644E2833BBDD}"/>
    <hyperlink ref="K589" r:id="rId463" xr:uid="{A4491DF9-5FCA-4879-A60B-2DE18BEC8FB1}"/>
    <hyperlink ref="K590" r:id="rId464" xr:uid="{80ECEEE9-DEF7-4194-A887-613E7B95ED9C}"/>
    <hyperlink ref="K591" r:id="rId465" xr:uid="{8C66E0A0-AD0E-46A4-AE44-C4F9A8E42410}"/>
    <hyperlink ref="K592" r:id="rId466" xr:uid="{8ECF79D5-5D89-44D3-87FA-CB9B8645181D}"/>
    <hyperlink ref="K593" r:id="rId467" xr:uid="{0B73DE71-5537-4C97-BCD5-A459B45F668A}"/>
    <hyperlink ref="K594" r:id="rId468" xr:uid="{7896C5B1-0DD3-42AB-89C4-26BE1A15F2D3}"/>
    <hyperlink ref="K595" r:id="rId469" xr:uid="{2888CD74-C8FA-4E9B-8C90-ED20E09065C1}"/>
    <hyperlink ref="K596" r:id="rId470" xr:uid="{229ED57B-96F5-4477-B93F-6DAB0F3B7EA9}"/>
    <hyperlink ref="K597" r:id="rId471" xr:uid="{BB8B2FCF-5F5A-4224-80A2-13CB366FA418}"/>
    <hyperlink ref="K598" r:id="rId472" xr:uid="{44386617-CF0F-4A22-AD52-396FD5AB5488}"/>
    <hyperlink ref="K599" r:id="rId473" xr:uid="{45B107F3-03B2-4263-AABE-5271FF2955B3}"/>
    <hyperlink ref="K600" r:id="rId474" xr:uid="{AA4D2548-91C6-4129-8746-946C274F50FF}"/>
    <hyperlink ref="K601" r:id="rId475" xr:uid="{8EDCF374-7FA2-4B35-A372-505AEEA63699}"/>
    <hyperlink ref="K602" r:id="rId476" xr:uid="{49C6ACAC-6F15-4822-9F39-B6976AB8546C}"/>
    <hyperlink ref="K603" r:id="rId477" xr:uid="{5736B960-9D1C-4EE7-8311-66CD6F4C53DD}"/>
    <hyperlink ref="K604" r:id="rId478" xr:uid="{4AD4FDA8-E326-45F1-BC20-4F8317F36A46}"/>
    <hyperlink ref="K605" r:id="rId479" xr:uid="{1084045E-4F1C-4CA0-B724-EB0A220808AC}"/>
    <hyperlink ref="K606" r:id="rId480" xr:uid="{60F7753E-35BF-4A47-A2F7-4836CDA7D36E}"/>
    <hyperlink ref="K607" r:id="rId481" xr:uid="{AAB46A39-89CB-4C7A-8B5F-4F1E089F1E31}"/>
    <hyperlink ref="K608" r:id="rId482" xr:uid="{859AF020-AACE-42F6-8E40-7ABA8DCA55C6}"/>
    <hyperlink ref="K609" r:id="rId483" xr:uid="{2D56F096-51A7-44B6-AAC1-085809320685}"/>
    <hyperlink ref="K610" r:id="rId484" xr:uid="{4819AB87-974A-49B2-BF65-56C29EA41689}"/>
    <hyperlink ref="K611" r:id="rId485" xr:uid="{BCEFD711-0EA5-4D5E-8364-826DEF970D97}"/>
    <hyperlink ref="K612" r:id="rId486" xr:uid="{4D28D94E-90BB-4DEE-B53E-A712A7A8EF8F}"/>
    <hyperlink ref="K613" r:id="rId487" xr:uid="{8099B741-3632-4427-84E6-96D4DADAA020}"/>
    <hyperlink ref="K614" r:id="rId488" xr:uid="{ADE2F467-3D33-460C-8832-A00387547144}"/>
    <hyperlink ref="K615" r:id="rId489" xr:uid="{C2B4E09D-2F17-4623-8244-06CA96E53D46}"/>
    <hyperlink ref="I616" r:id="rId490" xr:uid="{B3C081FF-C952-4F30-85C6-672698FFDD48}"/>
    <hyperlink ref="K616" r:id="rId491" xr:uid="{EB61A7C5-FAE0-4AE7-8859-067AEDC658C7}"/>
    <hyperlink ref="K617" r:id="rId492" xr:uid="{1BF61048-3430-44DF-B6B6-1BBE2FBA822F}"/>
    <hyperlink ref="K618" r:id="rId493" xr:uid="{D8534FA1-B556-4A23-B027-6BC819E8098C}"/>
    <hyperlink ref="K619" r:id="rId494" xr:uid="{83796698-7C0A-48A4-9BBA-55DC5BBDBFAE}"/>
    <hyperlink ref="K620" r:id="rId495" xr:uid="{5172260E-9F7F-4172-A0F2-9A41446607B3}"/>
    <hyperlink ref="K621" r:id="rId496" xr:uid="{F0195CD4-42B4-45A9-A8E3-9646167BC80D}"/>
    <hyperlink ref="K622" r:id="rId497" xr:uid="{489507BC-6164-4253-84A2-4EA87D94322F}"/>
    <hyperlink ref="K623" r:id="rId498" xr:uid="{ACD80225-4880-40AC-9549-1B7562EF575C}"/>
    <hyperlink ref="K624" r:id="rId499" xr:uid="{003F0067-5364-4032-83D1-4081849977E2}"/>
    <hyperlink ref="K625" r:id="rId500" xr:uid="{1D4F0D61-85D9-41EE-AB9E-0D4D31C1C120}"/>
    <hyperlink ref="K626" r:id="rId501" xr:uid="{27A2607C-9EB5-4BC5-A376-29AE87B0B1A2}"/>
    <hyperlink ref="K627" r:id="rId502" xr:uid="{9175E037-A44A-494F-AEE2-D9749AC69A13}"/>
    <hyperlink ref="K628" r:id="rId503" xr:uid="{6DAC860B-6055-4362-90B2-E0BDC3E16610}"/>
    <hyperlink ref="K629" r:id="rId504" xr:uid="{C057339A-1B89-452C-AC00-2F197B01A23D}"/>
    <hyperlink ref="K630" r:id="rId505" xr:uid="{65119AEC-6143-4358-97CA-8E70816B72BF}"/>
    <hyperlink ref="K631" r:id="rId506" xr:uid="{1BB64655-5CC6-4658-99B9-0D1E6DE0E3A2}"/>
    <hyperlink ref="K632" r:id="rId507" xr:uid="{2F2F7BD9-5E1A-4FF7-B74D-45522F465685}"/>
    <hyperlink ref="K633" r:id="rId508" xr:uid="{B749167E-84FB-4AD9-941E-B5FD18A1E310}"/>
    <hyperlink ref="K634" r:id="rId509" xr:uid="{C3EAE3F2-AE57-4C0B-BC0D-BDBD962DC0E6}"/>
    <hyperlink ref="K635" r:id="rId510" xr:uid="{F21B30CB-405E-49F7-83A8-3B27AE0E1AD7}"/>
    <hyperlink ref="K636" r:id="rId511" xr:uid="{25E458EE-F21E-456C-97DF-2FD4CD9930E7}"/>
    <hyperlink ref="K637" r:id="rId512" xr:uid="{DE3394FE-2821-4B26-BD73-839616D13A72}"/>
    <hyperlink ref="K638" r:id="rId513" xr:uid="{97653B0A-161C-4690-9B60-E7FF963974E4}"/>
    <hyperlink ref="K639" r:id="rId514" xr:uid="{2960A871-9A89-4131-8BB9-69C43F5D5007}"/>
    <hyperlink ref="K640" r:id="rId515" xr:uid="{8467FB4C-9D03-4941-8566-D1CAB9B08D24}"/>
    <hyperlink ref="K641" r:id="rId516" xr:uid="{67B884C4-45A2-4A46-97BB-DA32B5376BED}"/>
    <hyperlink ref="K642" r:id="rId517" xr:uid="{83B3F0F3-DD3E-433C-A441-1A2DB3AACDEE}"/>
    <hyperlink ref="K643" r:id="rId518" xr:uid="{5E2787A0-52B3-446C-8EC2-75E31F479310}"/>
    <hyperlink ref="K644" r:id="rId519" xr:uid="{F18EA745-B739-4F66-86D5-F92257047047}"/>
    <hyperlink ref="K645" r:id="rId520" xr:uid="{51D45925-A51E-4260-A5F9-E700CF64F9DE}"/>
    <hyperlink ref="K646" r:id="rId521" xr:uid="{F6FD40CD-51F3-48CD-9C0E-17DCDED83A56}"/>
    <hyperlink ref="K647" r:id="rId522" xr:uid="{F8EBEE93-3DBF-43E5-84AF-CF686880F211}"/>
    <hyperlink ref="K648" r:id="rId523" xr:uid="{FB4979C0-980C-4C23-8FE2-DC666C9B2C5B}"/>
    <hyperlink ref="K649" r:id="rId524" xr:uid="{9A255D52-A308-4960-A698-DD36A459B6A0}"/>
    <hyperlink ref="K650" r:id="rId525" xr:uid="{6F87F6A3-C1FA-4F04-8B30-7E0869E5579A}"/>
    <hyperlink ref="K651" r:id="rId526" xr:uid="{C2A07545-9302-47D8-8DBB-9817752E3324}"/>
    <hyperlink ref="K652" r:id="rId527" xr:uid="{8963CED2-1C22-4228-9EA8-F39C45DABA42}"/>
    <hyperlink ref="K653" r:id="rId528" xr:uid="{06435E55-2946-4C46-8650-84397BE9F4A5}"/>
    <hyperlink ref="K654" r:id="rId529" xr:uid="{825100AC-5186-4911-945E-C128C9CF30A6}"/>
    <hyperlink ref="K655" r:id="rId530" xr:uid="{DC1084A0-3A83-40BD-9B3E-B00742400507}"/>
    <hyperlink ref="K656" r:id="rId531" xr:uid="{FD93D52B-BFFA-44D1-B01E-B5544FCFAEE0}"/>
    <hyperlink ref="K657" r:id="rId532" xr:uid="{B332B5EA-B636-420D-A852-B9C1B4F95353}"/>
    <hyperlink ref="K658" r:id="rId533" xr:uid="{B597E848-BDD4-49C1-B350-34E8FE42403E}"/>
    <hyperlink ref="K659" r:id="rId534" xr:uid="{127F3F38-48C2-448D-B08B-54EBA19D8B4D}"/>
    <hyperlink ref="K660" r:id="rId535" xr:uid="{F766BF5B-A94E-4AF6-8B7F-9E277E7E6F3A}"/>
    <hyperlink ref="K661" r:id="rId536" xr:uid="{10297EC3-0556-41E0-937D-5970E08435C4}"/>
    <hyperlink ref="K662" r:id="rId537" xr:uid="{A5727B72-89BA-40C8-B3E2-FA7ADCB1593D}"/>
    <hyperlink ref="K663" r:id="rId538" xr:uid="{FEF879CE-725E-457A-83EC-B7DFC9998162}"/>
    <hyperlink ref="K664" r:id="rId539" xr:uid="{129668B5-AB84-4C4F-AC99-084E1A50AE67}"/>
    <hyperlink ref="K665" r:id="rId540" xr:uid="{FAAE5241-CCDA-4E72-82FE-2E94EC7F0C2A}"/>
    <hyperlink ref="K666" r:id="rId541" xr:uid="{8F739EFC-EE24-464D-9FD1-CF9A14E0A9AA}"/>
    <hyperlink ref="K667" r:id="rId542" xr:uid="{ABA914E4-7BA7-4F68-8E98-554720002CBD}"/>
    <hyperlink ref="K669" r:id="rId543" xr:uid="{BF86E53B-BDE3-40D1-BF93-C235D02EE664}"/>
    <hyperlink ref="K670" r:id="rId544" xr:uid="{1694362E-5FCF-4139-BA69-C67EFFAA5B6A}"/>
    <hyperlink ref="K671" r:id="rId545" xr:uid="{35A6223C-DF23-494A-8CF1-815580202E87}"/>
    <hyperlink ref="K672" r:id="rId546" xr:uid="{05C35CC9-6F77-4C4C-92F2-91ED01863068}"/>
    <hyperlink ref="K673" r:id="rId547" xr:uid="{351CFF33-A150-4D41-AE16-709FA437FF47}"/>
    <hyperlink ref="K674" r:id="rId548" xr:uid="{11698CC3-0746-44F1-B890-F77DD43E18C6}"/>
    <hyperlink ref="K675" r:id="rId549" xr:uid="{2DA94CAA-7B09-43BA-A2BB-7A06B80B9A26}"/>
    <hyperlink ref="K676" r:id="rId550" xr:uid="{CB327F01-28CB-4564-93F3-BD063DAED802}"/>
    <hyperlink ref="K677" r:id="rId551" xr:uid="{9748EC4D-2A5F-40A7-B6CC-4C4E3CCB47CF}"/>
    <hyperlink ref="K678" r:id="rId552" xr:uid="{17D31740-8B20-4113-ACBA-1B71004F491E}"/>
    <hyperlink ref="K679" r:id="rId553" xr:uid="{25A8E327-B7AD-42DD-870F-30C783BDFA47}"/>
    <hyperlink ref="K680" r:id="rId554" xr:uid="{9C5E1138-112E-4C5D-BD5C-F3A7EA1BB7D4}"/>
    <hyperlink ref="K681" r:id="rId555" xr:uid="{3F9A3DF3-97AD-4677-A61E-13459CDBA4AC}"/>
    <hyperlink ref="K682" r:id="rId556" xr:uid="{F3D7E938-B0BA-4C4C-9623-67DC2ADF3C7F}"/>
    <hyperlink ref="K683" r:id="rId557" xr:uid="{3D533984-5DDF-4AEE-B94E-09129A89701B}"/>
    <hyperlink ref="K684" r:id="rId558" xr:uid="{B7049E7A-A12F-4C4A-9057-DB66283CA50C}"/>
    <hyperlink ref="K685" r:id="rId559" xr:uid="{F61FF43E-4CDD-4BB2-8E8D-45BA1599FBA8}"/>
    <hyperlink ref="K686" r:id="rId560" xr:uid="{DB4EF0FB-DCC4-443E-B341-32E54122A3EA}"/>
    <hyperlink ref="K687" r:id="rId561" xr:uid="{236C5A89-8499-478F-A8E0-869921211E5C}"/>
    <hyperlink ref="K688" r:id="rId562" xr:uid="{06F53AEC-639A-42DD-8391-E65189F9E971}"/>
    <hyperlink ref="K689" r:id="rId563" xr:uid="{36513792-B886-44E8-AD7D-B0FB816D3F51}"/>
    <hyperlink ref="K690" r:id="rId564" xr:uid="{4809C15D-2BA5-42F1-B014-AD4D3F266CAA}"/>
    <hyperlink ref="K691" r:id="rId565" xr:uid="{EC369ACC-9204-46E6-847C-0388F2E84EDB}"/>
    <hyperlink ref="K692" r:id="rId566" xr:uid="{E0EFD7C4-558A-4530-98BA-773619389D55}"/>
    <hyperlink ref="K693" r:id="rId567" xr:uid="{824E5D43-D828-4216-B046-6A92A4876142}"/>
    <hyperlink ref="K694" r:id="rId568" xr:uid="{682F5D25-8EB5-4473-B993-420C000FBBCF}"/>
    <hyperlink ref="K695" r:id="rId569" xr:uid="{036DF6F9-A44C-4322-8111-D600AB18E9F7}"/>
    <hyperlink ref="K696" r:id="rId570" xr:uid="{DF9E06B2-615C-4F79-9E5B-F41DC4F73B5D}"/>
    <hyperlink ref="K697" r:id="rId571" xr:uid="{918C6EF4-6A4F-4B00-BD1A-22D9656D853D}"/>
    <hyperlink ref="K698" r:id="rId572" xr:uid="{433E9188-556D-4C0D-8A0A-4FB7CDCA2F33}"/>
    <hyperlink ref="K699" r:id="rId573" xr:uid="{A9180807-CF85-4122-BED6-7E6530905D07}"/>
    <hyperlink ref="K700" r:id="rId574" xr:uid="{47C5DFFB-1694-440B-BA3A-586542C3FEED}"/>
    <hyperlink ref="K701" r:id="rId575" xr:uid="{FA60BDD0-6E07-471D-89ED-3EEFC6D87B7B}"/>
    <hyperlink ref="K702" r:id="rId576" xr:uid="{B85E851D-A41E-4E78-908F-01B482A60EE6}"/>
    <hyperlink ref="K703" r:id="rId577" xr:uid="{C610A7FE-3670-466F-98E1-90380DF0E8C9}"/>
    <hyperlink ref="K704" r:id="rId578" xr:uid="{63DFB734-DE4D-4465-B0CD-67EF439A1F11}"/>
    <hyperlink ref="K705" r:id="rId579" xr:uid="{4DEECFD8-2F8E-47BE-91B9-9DB1D0E5714A}"/>
    <hyperlink ref="K706" r:id="rId580" xr:uid="{AC635551-CDC2-4766-8ABF-53A5A49846C8}"/>
    <hyperlink ref="K707" r:id="rId581" xr:uid="{B805D054-02EE-4F57-88FB-3ED1217FBD73}"/>
    <hyperlink ref="K708" r:id="rId582" xr:uid="{7CB9A348-F09B-4CB4-A290-F8B65C071296}"/>
    <hyperlink ref="K709" r:id="rId583" xr:uid="{C4D5540A-C431-47A8-AB76-3B7E054FBDFA}"/>
    <hyperlink ref="K710" r:id="rId584" xr:uid="{0B632369-0EE2-456E-A1E1-199F8BBD39B1}"/>
    <hyperlink ref="K711" r:id="rId585" xr:uid="{ABBEF99E-00BF-462D-9C97-193C91D27FB7}"/>
    <hyperlink ref="K712" r:id="rId586" xr:uid="{96C876FC-3544-48DB-9291-B70FC4C82547}"/>
    <hyperlink ref="K713" r:id="rId587" xr:uid="{CB2BB25E-C1BD-4CEC-8BA0-17F4CA6246F1}"/>
    <hyperlink ref="K714" r:id="rId588" xr:uid="{28EAAB48-9AC8-4D39-8F75-013BACD36C28}"/>
    <hyperlink ref="K715" r:id="rId589" xr:uid="{3909DBFD-BA0D-4230-928C-5F221E99AEBF}"/>
    <hyperlink ref="K716" r:id="rId590" xr:uid="{B89EE0C9-6944-47AC-99DA-45A9C8B4BBDD}"/>
    <hyperlink ref="K717" r:id="rId591" xr:uid="{890A46FF-B43E-48BB-8AAB-56F8BCB26E14}"/>
    <hyperlink ref="K718" r:id="rId592" xr:uid="{D2BA09DD-1E3F-4435-8171-940FFE30B9D6}"/>
    <hyperlink ref="K719" r:id="rId593" xr:uid="{E491D32C-4B7E-4AE4-92A9-34F9871B8959}"/>
    <hyperlink ref="K720" r:id="rId594" xr:uid="{9FC83A9C-3DB1-476B-87B4-E5245A57A1D8}"/>
    <hyperlink ref="K721" r:id="rId595" xr:uid="{0BABD4E2-7E7C-43BF-AB3F-F3680D9A4125}"/>
    <hyperlink ref="K722" r:id="rId596" xr:uid="{5CBC4682-16DA-4AA1-B1B6-E4ABBC8DF46E}"/>
    <hyperlink ref="K723" r:id="rId597" xr:uid="{FD74EECA-CED7-4396-AAA3-D274906AF2A3}"/>
    <hyperlink ref="K724" r:id="rId598" xr:uid="{EADAC2E6-65E4-4087-AC79-C20D9D570915}"/>
    <hyperlink ref="K725" r:id="rId599" xr:uid="{C4CFCFF7-26BC-4E3A-9080-26DDEC1A82B3}"/>
    <hyperlink ref="K726" r:id="rId600" xr:uid="{7E22E4BD-5BF5-4022-AFBB-D6CE7DA733A2}"/>
    <hyperlink ref="K727" r:id="rId601" xr:uid="{C1A71849-1299-4AE0-A9B1-EA645A427380}"/>
    <hyperlink ref="K728" r:id="rId602" xr:uid="{181C9C74-8D3F-48B2-95FB-897BFC0CBBDE}"/>
    <hyperlink ref="K729" r:id="rId603" xr:uid="{ED14219D-880C-4E33-AAD1-8B2B5DB0B051}"/>
    <hyperlink ref="K730" r:id="rId604" xr:uid="{7131D895-E89E-410C-93E3-FB797D62A722}"/>
    <hyperlink ref="K731" r:id="rId605" xr:uid="{6ED94C10-D860-40EA-AE04-8A9320A3314A}"/>
    <hyperlink ref="K732" r:id="rId606" xr:uid="{C8A28C34-50AC-4333-BE41-6D9F9EB66BE6}"/>
    <hyperlink ref="K733" r:id="rId607" xr:uid="{80C37832-30A9-4795-9CCC-78FAF4D4BBA7}"/>
    <hyperlink ref="K734" r:id="rId608" xr:uid="{B7A2FB14-21C6-4909-B101-46721468F20F}"/>
    <hyperlink ref="K735" r:id="rId609" xr:uid="{5FEC7769-EA73-49BA-82B5-E14047DC1E49}"/>
    <hyperlink ref="K736" r:id="rId610" xr:uid="{5D7F9BCB-EDFF-4E8B-9823-B2E8EF74CBA6}"/>
    <hyperlink ref="K737" r:id="rId611" xr:uid="{BDCF660D-7281-411F-9E7F-14E69F28F131}"/>
    <hyperlink ref="K738" r:id="rId612" xr:uid="{37EE67A3-E8F9-4D92-9490-D778CDF42880}"/>
    <hyperlink ref="K739" r:id="rId613" xr:uid="{DBC3B7C5-0072-424C-BD07-EA13F1A188C0}"/>
    <hyperlink ref="K740" r:id="rId614" xr:uid="{EBBD2B26-2089-433F-922F-245041C3981D}"/>
    <hyperlink ref="K741" r:id="rId615" xr:uid="{B360CEA8-32C5-4CD8-98CB-E530B9127C97}"/>
    <hyperlink ref="K742" r:id="rId616" xr:uid="{9D3653D8-028F-4912-85CC-08390BCA5B79}"/>
    <hyperlink ref="K743" r:id="rId617" xr:uid="{E16E1A5E-4B4D-4AA8-B300-00A987067BDF}"/>
    <hyperlink ref="K744" r:id="rId618" xr:uid="{80B7B6B1-5FA1-4162-A598-256898722FA7}"/>
    <hyperlink ref="K745" r:id="rId619" xr:uid="{856C7B3A-D932-46B8-9AC7-06307363F47F}"/>
    <hyperlink ref="K746" r:id="rId620" xr:uid="{2736F41B-27AB-4285-BD3F-FF2B5A170C36}"/>
    <hyperlink ref="K747" r:id="rId621" xr:uid="{9F3478F8-A15C-4493-A798-0342A15DCC02}"/>
    <hyperlink ref="K748" r:id="rId622" xr:uid="{C25E7270-3853-4C49-8581-F889CF327901}"/>
    <hyperlink ref="K749" r:id="rId623" xr:uid="{7E450755-8CA7-4B26-93D1-824D854F1EED}"/>
    <hyperlink ref="K750" r:id="rId624" xr:uid="{ABAF2981-A610-45B0-A3D7-3D973B4DDD00}"/>
    <hyperlink ref="K751" r:id="rId625" xr:uid="{94CBC88F-FE6C-4805-B24E-AC91B1EAFD7C}"/>
    <hyperlink ref="K752" r:id="rId626" xr:uid="{55123F75-B1BE-4621-8ACE-D6F3DD5C093C}"/>
    <hyperlink ref="K753" r:id="rId627" xr:uid="{DF9F2ADB-2277-4578-93BB-FA771883EC70}"/>
    <hyperlink ref="K754" r:id="rId628" xr:uid="{D088C644-DA2C-4B71-AFEE-9CADFB18A720}"/>
    <hyperlink ref="K755" r:id="rId629" xr:uid="{CA7D6AD4-A9F3-481F-BDB1-DE0BA73960BE}"/>
    <hyperlink ref="K756" r:id="rId630" xr:uid="{8EA02E41-B398-4DD4-8215-412AFD60B95A}"/>
    <hyperlink ref="K757" r:id="rId631" xr:uid="{4DDCA878-8C72-4128-A9CA-B52FD17CCF3A}"/>
    <hyperlink ref="K758" r:id="rId632" xr:uid="{459616B7-7B15-4122-ABBB-17A5705766FC}"/>
    <hyperlink ref="K759" r:id="rId633" xr:uid="{D95AB17B-CBE5-4549-9F80-4C97E300BC17}"/>
    <hyperlink ref="K760" r:id="rId634" xr:uid="{27E0AE02-CC17-49E7-ABEE-F38F458D7D5D}"/>
    <hyperlink ref="K761" r:id="rId635" xr:uid="{68C3B734-EE99-4104-8104-BBEFC74B00CC}"/>
    <hyperlink ref="K762" r:id="rId636" xr:uid="{6279614D-AE28-4A6A-8AE1-90F3543F402D}"/>
    <hyperlink ref="K763" r:id="rId637" xr:uid="{2EFFE4BA-BED9-45E5-9685-28F07067D014}"/>
    <hyperlink ref="K764" r:id="rId638" xr:uid="{E3D76BF9-FFC3-4141-8D87-1F34F5C57121}"/>
    <hyperlink ref="K765" r:id="rId639" xr:uid="{DE2AD289-544A-4224-988D-A33F79522135}"/>
    <hyperlink ref="K766" r:id="rId640" xr:uid="{41CC9FE3-865E-4C1F-BAF4-FADAB8D79D98}"/>
    <hyperlink ref="K767" r:id="rId641" xr:uid="{664F547C-BC3C-4DFF-A4D7-A4BBB11BA1EE}"/>
    <hyperlink ref="K768" r:id="rId642" xr:uid="{8F37F6DE-801F-4F31-B782-0EF439DEDD7D}"/>
    <hyperlink ref="K769" r:id="rId643" xr:uid="{E0F65FB6-7503-49F2-BB5A-527085593D74}"/>
    <hyperlink ref="K770" r:id="rId644" xr:uid="{E2DF5ED1-A403-4950-9184-57C6C3F1D7EA}"/>
    <hyperlink ref="K771" r:id="rId645" xr:uid="{FAC32DD7-F373-4566-93D6-7FDB481D262D}"/>
    <hyperlink ref="K772" r:id="rId646" xr:uid="{0EAD60A1-7FEF-41A0-B49D-F59D52D3EDEE}"/>
    <hyperlink ref="K773" r:id="rId647" xr:uid="{F351D708-A703-4E8E-9AA4-C80212E888A8}"/>
    <hyperlink ref="K774" r:id="rId648" xr:uid="{DCE0A0D5-54CD-4262-A54A-9E5094B0580E}"/>
    <hyperlink ref="K775" r:id="rId649" xr:uid="{DE54C7F4-3B58-41A8-9D3B-E331FE45B6E5}"/>
    <hyperlink ref="K776" r:id="rId650" xr:uid="{7D05BB71-E982-40B1-85CC-ED9968846CAA}"/>
    <hyperlink ref="K777" r:id="rId651" xr:uid="{648162B1-8532-4AE0-968C-AF1DB977CB93}"/>
    <hyperlink ref="K778" r:id="rId652" xr:uid="{5FF8E74B-9F44-4E11-B492-CFD4DC748549}"/>
    <hyperlink ref="K779" r:id="rId653" xr:uid="{DCCF8F04-71A3-4D6B-A113-EB42E5469140}"/>
    <hyperlink ref="K780" r:id="rId654" xr:uid="{BD32F49F-373C-437B-84AA-D25011F2FA2E}"/>
    <hyperlink ref="K781" r:id="rId655" xr:uid="{BFC5B280-8167-49E5-924D-B85AE2202F3D}"/>
    <hyperlink ref="K782" r:id="rId656" xr:uid="{614F9E9C-DB9E-48FD-9207-3472E03C7725}"/>
    <hyperlink ref="K783" r:id="rId657" xr:uid="{85CA58C4-2881-470B-A48C-69AF06AAA015}"/>
    <hyperlink ref="K784" r:id="rId658" xr:uid="{70D26570-D439-4BC1-B3C9-1F830FA2E465}"/>
    <hyperlink ref="K785" r:id="rId659" xr:uid="{F37B72E6-73FE-4308-83B7-1170115F1921}"/>
    <hyperlink ref="K786" r:id="rId660" xr:uid="{0C875FF1-9E75-475D-97BB-361A825BAA7B}"/>
    <hyperlink ref="K788" r:id="rId661" xr:uid="{EE6DD1F2-FFAA-43CB-85AB-14A2122804D3}"/>
    <hyperlink ref="K789" r:id="rId662" xr:uid="{80327CBF-147B-41F5-9D07-E30F9128FF7F}"/>
    <hyperlink ref="K790" r:id="rId663" xr:uid="{6945FBDB-954D-44CE-B083-8B7202A723DC}"/>
    <hyperlink ref="K791" r:id="rId664" xr:uid="{1765FDF5-5C95-4360-BB66-24B1E0B1326C}"/>
    <hyperlink ref="K792" r:id="rId665" xr:uid="{D6669CFC-882A-4247-BECC-629865EB4F25}"/>
    <hyperlink ref="K793" r:id="rId666" xr:uid="{3689BE60-579B-4077-A4F1-6697F287AAA1}"/>
    <hyperlink ref="K794" r:id="rId667" xr:uid="{6A55667B-05E6-4D9C-9CDD-140A359F43E6}"/>
    <hyperlink ref="K795" r:id="rId668" xr:uid="{CC66F7F6-C37B-4C59-B23D-88709BDADD55}"/>
    <hyperlink ref="K796" r:id="rId669" xr:uid="{02402EC5-4B76-4BBE-A96F-8BE22162E508}"/>
    <hyperlink ref="K797" r:id="rId670" xr:uid="{0A9DBA05-61CE-4078-AD8D-B463B0C7F0A2}"/>
    <hyperlink ref="K798" r:id="rId671" xr:uid="{9C1DCEC9-C8EE-4276-8C6E-07D835777CF7}"/>
    <hyperlink ref="K799" r:id="rId672" xr:uid="{E81AE3F1-2851-4CB3-92A5-7E81CB447F21}"/>
    <hyperlink ref="K800" r:id="rId673" xr:uid="{86755EE8-1812-4045-A7BC-DCBFBF34B096}"/>
    <hyperlink ref="K801" r:id="rId674" xr:uid="{75F81A1B-D841-418F-8B72-B57ADD23CE0F}"/>
    <hyperlink ref="K802" r:id="rId675" xr:uid="{E5301A69-AE31-4940-857D-57399A62B7BE}"/>
    <hyperlink ref="K803" r:id="rId676" xr:uid="{126DE032-4564-41E5-A87C-FC1032A456E2}"/>
    <hyperlink ref="K804" r:id="rId677" xr:uid="{D14FF6E7-DE37-43FA-9C4D-F05696A9FB4E}"/>
    <hyperlink ref="K805" r:id="rId678" xr:uid="{725D6A18-D3E0-4B36-B29C-517E95A66B82}"/>
    <hyperlink ref="K806" r:id="rId679" xr:uid="{CBAE5144-2259-4573-950E-A6773BB1E52C}"/>
    <hyperlink ref="K807" r:id="rId680" xr:uid="{692AFC23-3059-45E6-8086-682EF6E324C7}"/>
    <hyperlink ref="K808" r:id="rId681" xr:uid="{B828E2FC-300E-4253-98A4-37F936562542}"/>
    <hyperlink ref="K809" r:id="rId682" xr:uid="{33422E29-662F-4257-8D1C-A7E79745D716}"/>
    <hyperlink ref="K810" r:id="rId683" xr:uid="{C74FA90D-5BD8-468C-9E4E-EC96E2AAED21}"/>
    <hyperlink ref="K811" r:id="rId684" xr:uid="{09CBBF5B-1AA4-4DC9-91D2-7F606714F15E}"/>
    <hyperlink ref="K812" r:id="rId685" xr:uid="{E074031D-2440-4D64-8DF4-2C8868637601}"/>
    <hyperlink ref="K813" r:id="rId686" xr:uid="{B39B44E7-7772-46F1-AD12-3D6A719505BF}"/>
    <hyperlink ref="K814" r:id="rId687" xr:uid="{3C983AA5-8362-464C-8C67-01941C8A3F49}"/>
    <hyperlink ref="K815" r:id="rId688" xr:uid="{EE507F4F-6E8C-489C-81F4-F21DFF35598A}"/>
    <hyperlink ref="K816" r:id="rId689" xr:uid="{6E1A9BB4-F934-4D0A-B8D1-0625E4EBDD6B}"/>
    <hyperlink ref="K817" r:id="rId690" xr:uid="{C95221AB-677C-4928-AC24-76C36AB748EB}"/>
    <hyperlink ref="K818" r:id="rId691" xr:uid="{9808876B-99FD-499C-91E2-5CE45219ED4C}"/>
    <hyperlink ref="K819" r:id="rId692" xr:uid="{17F02A20-DFB9-458D-8D1B-0FAB1A8D5B1D}"/>
    <hyperlink ref="K820" r:id="rId693" xr:uid="{74EB3376-510F-43E4-A717-A9EFEB19B620}"/>
    <hyperlink ref="K821" r:id="rId694" xr:uid="{E55C8CEE-731D-4C33-8CA1-4EA36A8CE9A7}"/>
    <hyperlink ref="K822" r:id="rId695" xr:uid="{2235682E-FD09-45A8-8B48-FA05C84E9087}"/>
    <hyperlink ref="K823" r:id="rId696" xr:uid="{BED88990-C5A6-4A9C-A662-D7AF62AA0719}"/>
    <hyperlink ref="K824" r:id="rId697" xr:uid="{CB071026-2F9F-4752-88B4-74FFF6587751}"/>
    <hyperlink ref="K825" r:id="rId698" xr:uid="{A0EEFB0D-AB10-4DC4-BC6E-917DCA33B811}"/>
    <hyperlink ref="K826" r:id="rId699" xr:uid="{74F3C9A0-FC65-443C-BB8B-24BD5F346142}"/>
    <hyperlink ref="K827" r:id="rId700" xr:uid="{4C594177-6D91-49BD-87EA-BE5ACE3C6AE2}"/>
    <hyperlink ref="K828" r:id="rId701" xr:uid="{9246050E-71A2-4543-B2DD-110E5DD3481A}"/>
    <hyperlink ref="K829" r:id="rId702" xr:uid="{B107AD9B-809A-406D-B9D5-605FAA18AC0B}"/>
    <hyperlink ref="K830" r:id="rId703" xr:uid="{C8D8C9A2-48AA-428E-8C5A-FF58336281BA}"/>
    <hyperlink ref="K831" r:id="rId704" xr:uid="{F211CC46-B24C-4100-B6FD-9F231DCCFD01}"/>
    <hyperlink ref="K832" r:id="rId705" xr:uid="{4944F100-D56C-4910-9EA5-D9E38FD37C25}"/>
    <hyperlink ref="K833" r:id="rId706" xr:uid="{D0429529-7531-445D-AF3F-08791A9BF105}"/>
    <hyperlink ref="K834" r:id="rId707" xr:uid="{70A13EEA-54C1-4939-96B6-C7545E27872C}"/>
    <hyperlink ref="K835" r:id="rId708" xr:uid="{4B91650A-E4C2-4D4F-BDEF-9C085D2085B1}"/>
    <hyperlink ref="K836" r:id="rId709" xr:uid="{6368420B-D7C0-496F-8524-2538E9762CC9}"/>
    <hyperlink ref="K837" r:id="rId710" xr:uid="{7FB9B11C-ED54-4CD0-877A-F778DD3F8B24}"/>
    <hyperlink ref="K838" r:id="rId711" xr:uid="{829EB340-86DD-40A5-B841-5FCC2713DC74}"/>
    <hyperlink ref="K839" r:id="rId712" xr:uid="{11D2DC33-9294-4CA6-890C-2926C43140B0}"/>
    <hyperlink ref="K840" r:id="rId713" xr:uid="{E427D69C-C176-40E3-98FF-82972BBF6927}"/>
    <hyperlink ref="K841" r:id="rId714" xr:uid="{20D7E1EC-CDFA-484C-82DA-A219F45DDCD3}"/>
    <hyperlink ref="K842" r:id="rId715" xr:uid="{1DC1A01A-3E67-4F89-BCA3-80B22CE6FDCB}"/>
    <hyperlink ref="K843" r:id="rId716" xr:uid="{4D10D7DE-940C-4441-8654-47AFF68539F0}"/>
    <hyperlink ref="K844" r:id="rId717" xr:uid="{AFEBCEB1-F249-4C48-9E9D-207974A50B0B}"/>
    <hyperlink ref="K845" r:id="rId718" xr:uid="{FBE6F73C-E81D-4D8D-A899-E1E655FB11DD}"/>
    <hyperlink ref="K846" r:id="rId719" xr:uid="{25DAACB9-6F2F-46E3-9E67-5A5E447C20AA}"/>
    <hyperlink ref="K847" r:id="rId720" xr:uid="{B20EA2FA-13FF-41B0-8E3D-04EE8437DAE6}"/>
    <hyperlink ref="K848" r:id="rId721" xr:uid="{4AE8B975-BDBC-4DFB-8AF1-091FC8E1B563}"/>
    <hyperlink ref="K849" r:id="rId722" xr:uid="{8505E2C4-0CF3-4A7E-861C-DB7791C99D3B}"/>
    <hyperlink ref="K850" r:id="rId723" xr:uid="{5A270E83-1F8A-4C70-B7F6-C8906680D577}"/>
    <hyperlink ref="K851" r:id="rId724" xr:uid="{9711FB9D-28FC-464D-B2C8-76E96D77DCCE}"/>
    <hyperlink ref="K852" r:id="rId725" xr:uid="{61A7C59C-EE65-4D9E-BEB2-FA5668107F31}"/>
    <hyperlink ref="K853" r:id="rId726" xr:uid="{828A00C6-2B3B-4BC3-9E82-EBE07DD38044}"/>
    <hyperlink ref="K854" r:id="rId727" xr:uid="{59EE9169-388B-4545-BBD1-F139C6503FA1}"/>
    <hyperlink ref="K855" r:id="rId728" xr:uid="{6EFE7FD3-411C-4CB5-A8FD-359149817CEA}"/>
    <hyperlink ref="K856" r:id="rId729" xr:uid="{A7296C79-F0A1-43C7-B2C0-603801B4CC91}"/>
    <hyperlink ref="K857" r:id="rId730" xr:uid="{6A642B38-54A7-42CD-8C81-01E636B9B7A6}"/>
    <hyperlink ref="K858" r:id="rId731" xr:uid="{B3B607FC-DEF2-4B46-B1F8-EB0125DFD726}"/>
    <hyperlink ref="K859" r:id="rId732" xr:uid="{62E3FB1E-8B9A-4682-8769-FC6C31A3FBE2}"/>
    <hyperlink ref="K860" r:id="rId733" xr:uid="{2437A00A-2FCA-43E5-8A4D-C31188480431}"/>
    <hyperlink ref="K861" r:id="rId734" xr:uid="{286A266F-683F-45D2-BE33-029A570A1470}"/>
    <hyperlink ref="K862" r:id="rId735" xr:uid="{71DFD5DD-7767-41BC-A387-5815C800FABB}"/>
    <hyperlink ref="K863" r:id="rId736" xr:uid="{AD5D3453-FE81-45A9-9923-E13D3D382342}"/>
    <hyperlink ref="K864" r:id="rId737" xr:uid="{05946AD7-8300-4A3D-9269-20EB129E8CA9}"/>
    <hyperlink ref="K865" r:id="rId738" xr:uid="{3D9A3390-88FA-4893-A1F1-DB7F4577E234}"/>
    <hyperlink ref="K866" r:id="rId739" xr:uid="{461C46D5-972A-4C10-82A6-56C26BA6EC34}"/>
    <hyperlink ref="K867" r:id="rId740" xr:uid="{B8CFBF4F-F8E8-4931-821B-41788182903C}"/>
    <hyperlink ref="K868" r:id="rId741" xr:uid="{D4B943DB-2C87-4716-8BC6-7F09E68FFE65}"/>
    <hyperlink ref="K869" r:id="rId742" xr:uid="{169FE9DD-ADF4-4285-B710-C682780152D9}"/>
    <hyperlink ref="K870" r:id="rId743" xr:uid="{FE93AB6A-0E1D-4A99-AD1E-A16D4DFA7A64}"/>
    <hyperlink ref="K871" r:id="rId744" xr:uid="{57254466-5641-4CFA-946F-4A0583FC0CDA}"/>
    <hyperlink ref="K872" r:id="rId745" xr:uid="{5E166903-3C13-4A8A-BEDB-974469ACA684}"/>
    <hyperlink ref="K873" r:id="rId746" xr:uid="{47B78385-B0FB-4B83-89D4-26ADD245AA9B}"/>
    <hyperlink ref="K874" r:id="rId747" xr:uid="{E90F29F9-2544-4FB7-92B6-68CB3721455B}"/>
    <hyperlink ref="K875" r:id="rId748" xr:uid="{4DD5A59A-9FB3-461C-9DC2-676596D46E49}"/>
    <hyperlink ref="K876" r:id="rId749" xr:uid="{7F185663-311C-4C98-B36E-03A732B1B1CA}"/>
    <hyperlink ref="K877" r:id="rId750" xr:uid="{0A38F022-0151-4E63-88AE-C7E0B7DC68E0}"/>
    <hyperlink ref="K878" r:id="rId751" xr:uid="{805D4998-A491-46BA-9AB8-3C9B9E21CC22}"/>
    <hyperlink ref="K879" r:id="rId752" xr:uid="{BD1F54B6-F156-46C7-8C87-2117BFD8AE04}"/>
    <hyperlink ref="K880" r:id="rId753" xr:uid="{B7D37446-53F6-4966-AC2F-989665DC0311}"/>
    <hyperlink ref="K881" r:id="rId754" xr:uid="{22447103-B571-44D4-B40D-E99B1C8E8095}"/>
    <hyperlink ref="K882" r:id="rId755" xr:uid="{63F0D878-2E34-4D6E-8864-D7E630C04322}"/>
    <hyperlink ref="K883" r:id="rId756" xr:uid="{9A84E22E-A5C6-4E8F-AE2F-C873D6981CB0}"/>
    <hyperlink ref="K884" r:id="rId757" xr:uid="{AB86D371-20BC-4B76-8701-399637C5F5EE}"/>
    <hyperlink ref="K885" r:id="rId758" xr:uid="{75205997-42A3-4B5C-8C28-6DCE561E813F}"/>
    <hyperlink ref="K886" r:id="rId759" xr:uid="{FECE53C5-EC72-4AF7-A2F2-6CEBDDF00559}"/>
    <hyperlink ref="K887" r:id="rId760" xr:uid="{E751C050-A22D-45CC-A53C-F04CF5B451AA}"/>
    <hyperlink ref="K888" r:id="rId761" xr:uid="{456B6C30-5B43-4783-9186-15463C2ADD37}"/>
    <hyperlink ref="K889" r:id="rId762" xr:uid="{FD7FA9F9-C313-4744-A35F-6C9672895E7D}"/>
    <hyperlink ref="K890" r:id="rId763" xr:uid="{21D0E203-BA8C-4647-AF27-2F44EF386BE5}"/>
    <hyperlink ref="K891" r:id="rId764" xr:uid="{61BB846D-151D-45FD-B37C-4A4A9D751AA6}"/>
    <hyperlink ref="K892" r:id="rId765" xr:uid="{9FB88C23-9995-4436-A789-5601C6E23F27}"/>
    <hyperlink ref="K893" r:id="rId766" xr:uid="{398250A5-AF94-43AE-98F5-F168D73CD25E}"/>
    <hyperlink ref="K894" r:id="rId767" xr:uid="{89BE62B6-2FF9-4148-B5DF-3AF21F2FEBB1}"/>
    <hyperlink ref="K895" r:id="rId768" xr:uid="{2BB45337-66BD-49CC-ADD2-88129419825D}"/>
    <hyperlink ref="K896" r:id="rId769" xr:uid="{56875084-4C02-435E-9738-707A9B06FFBD}"/>
    <hyperlink ref="K897" r:id="rId770" xr:uid="{4D0A9017-12AE-439F-9F87-7879DD11AC42}"/>
    <hyperlink ref="K898" r:id="rId771" xr:uid="{ED5436F9-35A4-4C5B-867E-39BBE915C93F}"/>
    <hyperlink ref="K475" r:id="rId772" xr:uid="{FE17E3F5-7C6B-4D6B-8C3F-7BBD10A25F97}"/>
    <hyperlink ref="K900" r:id="rId773" xr:uid="{125A9194-E227-49B9-9150-3320749E5D6B}"/>
    <hyperlink ref="K902" r:id="rId774" xr:uid="{0F81980C-552B-4F32-931B-DC18F6F942ED}"/>
    <hyperlink ref="K903" r:id="rId775" xr:uid="{2C621AC0-31B5-495F-97EA-F1D1CDBFD204}"/>
    <hyperlink ref="K904" r:id="rId776" xr:uid="{A0F6219A-EB77-4BD1-8255-0D2C7318C7BC}"/>
    <hyperlink ref="K905" r:id="rId777" xr:uid="{17F19D13-76B0-4DEC-BA0A-437A4447F0A3}"/>
    <hyperlink ref="K906" r:id="rId778" xr:uid="{5C145D2E-9999-4A02-B720-CD59E071A428}"/>
    <hyperlink ref="K907" r:id="rId779" xr:uid="{7CC5F560-D5A5-41E7-8A9C-CDF6D3096551}"/>
    <hyperlink ref="K908" r:id="rId780" xr:uid="{51184DE8-20EF-4C63-82F7-7D590AE6C3FB}"/>
    <hyperlink ref="K909" r:id="rId781" xr:uid="{B62CD76F-F8BB-40D8-BD32-EA96F17B7D4D}"/>
    <hyperlink ref="K910" r:id="rId782" xr:uid="{A6B65109-FCB8-469C-924A-AE87516C41C3}"/>
    <hyperlink ref="K911" r:id="rId783" xr:uid="{1F9E6B6E-11A7-4065-A3F4-CDC511E6574E}"/>
    <hyperlink ref="K912" r:id="rId784" xr:uid="{9D9002F9-0E5F-41F6-B8A0-43C1A912AF21}"/>
    <hyperlink ref="K913" r:id="rId785" xr:uid="{2300EBCF-591E-41C3-9B11-55764C174364}"/>
    <hyperlink ref="K914" r:id="rId786" xr:uid="{6547A436-2422-48FA-8F7D-1BD17511741B}"/>
    <hyperlink ref="K915" r:id="rId787" xr:uid="{62BAABFF-76B9-436E-BEE6-EB5630FE96CC}"/>
    <hyperlink ref="K916" r:id="rId788" xr:uid="{4D573358-D8B2-4C16-BDE6-4153635D9C70}"/>
    <hyperlink ref="K917" r:id="rId789" xr:uid="{4D565927-BBBD-4180-806F-76D25972ACD8}"/>
    <hyperlink ref="K918" r:id="rId790" xr:uid="{71E675C7-F115-403C-BB64-46D7848A630E}"/>
    <hyperlink ref="K919" r:id="rId791" xr:uid="{B272D0BA-C460-41C2-85E9-401836E13FDB}"/>
    <hyperlink ref="K920" r:id="rId792" xr:uid="{91CBB770-18DB-48F9-9D52-5272B6879ABD}"/>
    <hyperlink ref="K922" r:id="rId793" xr:uid="{B878359D-660B-4653-A6B8-2931D2B8C01C}"/>
    <hyperlink ref="K923" r:id="rId794" xr:uid="{D2174588-3DA0-4FFB-BE01-32A55A7FC832}"/>
    <hyperlink ref="K924" r:id="rId795" xr:uid="{063BB6EB-B311-4F8A-9EC1-D296A133C10E}"/>
    <hyperlink ref="K925" r:id="rId796" xr:uid="{10F3EA99-B786-4B2F-823B-0E6DFFA0FECD}"/>
    <hyperlink ref="K926" r:id="rId797" xr:uid="{D1FB1130-3F7E-4E59-BB80-53DB800F8D55}"/>
    <hyperlink ref="K927" r:id="rId798" xr:uid="{1635F229-D4DC-4B88-A745-81698FF82F2E}"/>
    <hyperlink ref="K928" r:id="rId799" xr:uid="{1BFABE34-AB56-4D40-902F-28A8512EB2DE}"/>
    <hyperlink ref="K929" r:id="rId800" xr:uid="{67AEFFA1-3E16-49E9-82D8-AB41E69E93FA}"/>
    <hyperlink ref="K930" r:id="rId801" xr:uid="{0922D5E1-4318-4CE1-B55B-A66FA233383B}"/>
    <hyperlink ref="K931" r:id="rId802" xr:uid="{A3B7DE55-C6B6-4221-814B-E4BCA874E9CB}"/>
    <hyperlink ref="K932" r:id="rId803" xr:uid="{74A92C0A-D1EF-46BB-B571-560011848D50}"/>
    <hyperlink ref="K933" r:id="rId804" xr:uid="{1354D1B2-1C01-43C0-95DC-80456C539656}"/>
    <hyperlink ref="K934" r:id="rId805" xr:uid="{1FD19D77-E1D0-45EE-8E51-EACCF3B618A2}"/>
    <hyperlink ref="K935" r:id="rId806" xr:uid="{38A44DB6-3817-4299-A7CD-459213455463}"/>
    <hyperlink ref="K936" r:id="rId807" xr:uid="{CC14F744-81B3-4DAC-A233-DB180085382D}"/>
    <hyperlink ref="K937" r:id="rId808" xr:uid="{3FEB33A1-675C-4BF8-9EE8-0785B0237EDA}"/>
    <hyperlink ref="K938" r:id="rId809" xr:uid="{3EBA105E-BA46-4C00-BB35-BE579481C6B1}"/>
    <hyperlink ref="K939" r:id="rId810" xr:uid="{98302F58-FB65-47B4-AAE9-B998279C23B1}"/>
    <hyperlink ref="K940" r:id="rId811" xr:uid="{8A4410C3-68DC-4709-9C89-29F3698DA942}"/>
    <hyperlink ref="K941" r:id="rId812" xr:uid="{FEE1496A-7E7C-428C-9B96-5E7DE0D1B10C}"/>
    <hyperlink ref="K942" r:id="rId813" xr:uid="{7D631380-92CD-49E3-A6B9-5E2568C13E27}"/>
    <hyperlink ref="K943" r:id="rId814" xr:uid="{7E419E34-9F85-46CC-9833-362E5487450C}"/>
    <hyperlink ref="K944" r:id="rId815" xr:uid="{3DC191AA-83EC-4B0E-AD85-7F580C5C6089}"/>
    <hyperlink ref="K945" r:id="rId816" xr:uid="{531D064D-74C4-4377-ACFB-A740686350C0}"/>
    <hyperlink ref="K946" r:id="rId817" xr:uid="{48797A3E-96DC-41F1-A359-593591186A10}"/>
    <hyperlink ref="K947" r:id="rId818" xr:uid="{5FDFFF02-481D-4382-B39E-711B194243AB}"/>
    <hyperlink ref="K948" r:id="rId819" xr:uid="{E227E68A-5DF6-46DC-844C-B94A86DE658D}"/>
    <hyperlink ref="K949" r:id="rId820" xr:uid="{D1320B32-CF26-4185-A13E-534E87B7EE10}"/>
    <hyperlink ref="K950" r:id="rId821" xr:uid="{46E176E4-154C-44C5-A22A-430D0611898A}"/>
    <hyperlink ref="K953" r:id="rId822" xr:uid="{E4A4AC20-DB99-4048-96C5-864D2AB7D68F}"/>
    <hyperlink ref="K954" r:id="rId823" xr:uid="{B5B4F575-0915-4EBD-ADC5-C88C11BDD865}"/>
    <hyperlink ref="K955" r:id="rId824" xr:uid="{83A84E38-8D15-4866-B387-2EE7783E6A5B}"/>
    <hyperlink ref="K956" r:id="rId825" xr:uid="{D6EF0694-90D3-431E-93AF-153AE941F7A7}"/>
    <hyperlink ref="K957" r:id="rId826" xr:uid="{DCDEEB1A-5714-4327-9FB5-EEADAA25C914}"/>
    <hyperlink ref="K958" r:id="rId827" xr:uid="{3F6C6C1C-C051-4227-998F-C118B62051C1}"/>
    <hyperlink ref="K959" r:id="rId828" xr:uid="{D8717673-47E9-4B5A-B175-8942548A6E40}"/>
    <hyperlink ref="K960" r:id="rId829" xr:uid="{9B7DC99E-86C3-4545-BE4B-2EDE77F9E831}"/>
    <hyperlink ref="K961" r:id="rId830" xr:uid="{7AD659EC-FB9D-44E6-8B2F-AADF673D94C3}"/>
    <hyperlink ref="K962" r:id="rId831" xr:uid="{D911B091-2580-4E83-8016-4E758DC0B245}"/>
    <hyperlink ref="K963" r:id="rId832" xr:uid="{60004500-6B1C-46E6-8146-B105F553E0C7}"/>
    <hyperlink ref="K964" r:id="rId833" xr:uid="{7AA87C11-D4CD-4CBB-9C93-86CD4D3142E2}"/>
    <hyperlink ref="K965" r:id="rId834" xr:uid="{68DFE8EF-FBB8-4D0E-B52D-55C8724B797E}"/>
    <hyperlink ref="K966" r:id="rId835" xr:uid="{3651171D-437F-4715-8F6E-FC285E7A2659}"/>
    <hyperlink ref="K968" r:id="rId836" xr:uid="{C4E74F0E-A5AC-4C39-8643-40B5EAB41F01}"/>
    <hyperlink ref="K969" r:id="rId837" xr:uid="{45A8A4F1-0B3A-4AEC-B467-AD0C471A7163}"/>
    <hyperlink ref="K970" r:id="rId838" xr:uid="{B218C697-433A-435A-A2B9-BD429F27B387}"/>
    <hyperlink ref="K971" r:id="rId839" xr:uid="{501589CF-85BC-4595-B4EE-80C0C77A40C9}"/>
    <hyperlink ref="K972" r:id="rId840" xr:uid="{335F3CAC-A7EF-41A9-9C38-0F14FCCDBE48}"/>
    <hyperlink ref="K973" r:id="rId841" xr:uid="{EFDBD51B-B65F-4B81-A4F8-E7E015478015}"/>
    <hyperlink ref="K974" r:id="rId842" xr:uid="{62178FF5-4554-44C3-807F-BC2DDFDC7E3A}"/>
    <hyperlink ref="K975" r:id="rId843" xr:uid="{9B972CD3-9572-463F-B45A-EA3A8E07A3FF}"/>
    <hyperlink ref="K976" r:id="rId844" xr:uid="{99740B12-0EEE-45A5-BEA7-9AA7E4B600A2}"/>
    <hyperlink ref="K977" r:id="rId845" xr:uid="{5A93623F-7568-4875-88CF-B0FF5E760A2A}"/>
    <hyperlink ref="K978" r:id="rId846" xr:uid="{305D9F6F-2690-4F63-B11E-95756DABD940}"/>
    <hyperlink ref="K979" r:id="rId847" xr:uid="{97D05E9B-C015-43A8-B76F-4D2488B8AA94}"/>
    <hyperlink ref="K980" r:id="rId848" xr:uid="{205A2EAA-08B3-4836-A0AE-CF2D2915DAB5}"/>
    <hyperlink ref="K981" r:id="rId849" xr:uid="{FC1226CE-C4C9-4321-ABA7-CF285CB3F1A4}"/>
    <hyperlink ref="K982" r:id="rId850" xr:uid="{216F2A95-E5F7-454D-8E6D-E07275710DEB}"/>
    <hyperlink ref="K983" r:id="rId851" xr:uid="{D1A9E3F8-0700-4149-8982-5558E8A30DED}"/>
    <hyperlink ref="K984" r:id="rId852" xr:uid="{5AF82F3D-2C9F-4911-9196-8967A8941755}"/>
    <hyperlink ref="K985" r:id="rId853" xr:uid="{8B54BED5-3D44-4A5B-B893-1B03AED9FDF5}"/>
    <hyperlink ref="K986" r:id="rId854" xr:uid="{472EEB3B-ED4F-4BB9-B6E9-8BC8C5EF06E2}"/>
    <hyperlink ref="K987" r:id="rId855" xr:uid="{FB38507E-DAD5-4B74-AC9A-92A41DAFFE13}"/>
    <hyperlink ref="K988" r:id="rId856" xr:uid="{34A04D40-B1C9-48F2-84EA-235CBB701A76}"/>
    <hyperlink ref="K989" r:id="rId857" xr:uid="{2827FBEF-B4C7-47B6-9919-21F962C59136}"/>
    <hyperlink ref="K990" r:id="rId858" xr:uid="{A975AA01-1E5E-407E-9BAF-AC1B44ECC107}"/>
    <hyperlink ref="K991" r:id="rId859" xr:uid="{CDEEC9C0-33FA-4F76-B67E-69D7FD60C3D3}"/>
    <hyperlink ref="K992" r:id="rId860" xr:uid="{50C1792A-9F09-4FCE-BA68-F9E83666C70E}"/>
    <hyperlink ref="K993" r:id="rId861" xr:uid="{08950683-9BFA-4E38-9FD7-110B9738F3B8}"/>
    <hyperlink ref="K994" r:id="rId862" xr:uid="{BDF4BFE6-4AB1-4CF8-94C6-194246E1DE58}"/>
    <hyperlink ref="K995" r:id="rId863" xr:uid="{47317C7B-03C5-4E09-B752-EE011B705788}"/>
    <hyperlink ref="K996" r:id="rId864" xr:uid="{0370820C-8BA9-4726-A080-7FAB8ACEC767}"/>
    <hyperlink ref="K997" r:id="rId865" xr:uid="{FEA80858-6665-4597-9FC1-22ADB7D0B4B7}"/>
    <hyperlink ref="K998" r:id="rId866" xr:uid="{0494786A-7E8D-40F1-9C16-6B99F36DB88C}"/>
    <hyperlink ref="K999" r:id="rId867" xr:uid="{C23D6194-184D-47E7-9A48-BBAC6FD8D167}"/>
    <hyperlink ref="K1000" r:id="rId868" xr:uid="{7227BBD7-CE4C-4850-96FB-26A2E5CB777D}"/>
    <hyperlink ref="K1001" r:id="rId869" xr:uid="{DC323111-D54D-460E-BD13-A8206753CEA9}"/>
    <hyperlink ref="K1002" r:id="rId870" xr:uid="{985F2468-62EC-4032-B0A3-C95AF8D2F180}"/>
    <hyperlink ref="K1003" r:id="rId871" xr:uid="{372E98DB-F397-4C9A-9ECB-20A603376C1B}"/>
    <hyperlink ref="K1004" r:id="rId872" xr:uid="{37CF6101-B250-4ED1-B6BB-905EFDD91BF6}"/>
    <hyperlink ref="K1005" r:id="rId873" xr:uid="{32ACFD89-E74A-484B-8EEB-B1ED73F2B04B}"/>
    <hyperlink ref="K1006" r:id="rId874" xr:uid="{D38C6570-8DA5-45F8-B70B-C16A7B4B2134}"/>
    <hyperlink ref="K1007" r:id="rId875" xr:uid="{E3787B85-CF84-41BC-94B8-25D21925F023}"/>
    <hyperlink ref="K1008" r:id="rId876" xr:uid="{F634A11D-5C99-4737-BBF9-F63FC9CD4A20}"/>
    <hyperlink ref="K1009" r:id="rId877" xr:uid="{3DF7D15E-46CA-494D-B2E1-5FB2C80F7CFE}"/>
    <hyperlink ref="K1010" r:id="rId878" xr:uid="{527F239F-763F-4990-BA8E-D0DAF09BAE0C}"/>
    <hyperlink ref="K1011" r:id="rId879" xr:uid="{D84008D9-89DA-4794-B9AE-C7A0ADE5E35E}"/>
    <hyperlink ref="K1012" r:id="rId880" xr:uid="{F97CFFC6-AE8A-48C4-AD1F-82521A21B594}"/>
    <hyperlink ref="K1013" r:id="rId881" xr:uid="{ADD11CE5-DE8F-4C67-93E1-5D8CB24B0E75}"/>
    <hyperlink ref="K1014" r:id="rId882" xr:uid="{8E15BC77-DCD4-4FBD-8F9C-BCACBCEDB1F1}"/>
    <hyperlink ref="K1015" r:id="rId883" xr:uid="{2F74C13A-6CD8-4D4C-A24A-D60C9F99847E}"/>
    <hyperlink ref="K1016" r:id="rId884" xr:uid="{C5759F7D-AC21-47CF-A3D3-CD052EC3C3E8}"/>
    <hyperlink ref="K1017" r:id="rId885" xr:uid="{57AF8810-863F-422C-8C96-9BAF9B29834C}"/>
    <hyperlink ref="K1018" r:id="rId886" xr:uid="{6D6B1CBB-96D0-41EA-9235-29C70840CA08}"/>
    <hyperlink ref="K1019" r:id="rId887" xr:uid="{D8FCF4F1-0449-42D2-A2E0-D5DD24353039}"/>
    <hyperlink ref="K1020" r:id="rId888" xr:uid="{D02589A2-7AE4-4885-82A3-D797DA681680}"/>
    <hyperlink ref="K1022" r:id="rId889" xr:uid="{CFC89399-42F5-479C-9BEB-C7334523F9E9}"/>
    <hyperlink ref="K1023" r:id="rId890" xr:uid="{55A72876-A25A-4739-BECC-4F87EF397553}"/>
    <hyperlink ref="K1024" r:id="rId891" xr:uid="{9CBAA8C2-9AD9-49D5-9430-C8A15AE0EFC8}"/>
    <hyperlink ref="K1025" r:id="rId892" xr:uid="{DB70CBD7-CD4F-4DAF-9AC4-AECD0A8E6E52}"/>
    <hyperlink ref="K1026" r:id="rId893" xr:uid="{D0ED89E4-507B-484A-A04D-83DAA69672F6}"/>
    <hyperlink ref="K1027" r:id="rId894" xr:uid="{5A75E99A-FCB1-4605-AF78-C41C7E4F236E}"/>
    <hyperlink ref="K1028" r:id="rId895" xr:uid="{A9603CDC-8A3F-48E5-B26B-1DFE6AD3B7DD}"/>
    <hyperlink ref="K1029" r:id="rId896" xr:uid="{4B4CF171-5D4A-4B58-B127-837465A570EE}"/>
    <hyperlink ref="K1030" r:id="rId897" xr:uid="{28ADD0FD-D616-4CD9-AA0F-70BDFD591750}"/>
    <hyperlink ref="K1031" r:id="rId898" xr:uid="{015ED1BF-AEF6-45D7-9DF2-CE61524E04E4}"/>
    <hyperlink ref="K1032" r:id="rId899" xr:uid="{55DCF6C9-134F-4E85-A7F7-8BDDD114C9DA}"/>
    <hyperlink ref="K1033" r:id="rId900" xr:uid="{9EA81A56-9A6F-47E5-8B95-539ECB7F34B2}"/>
    <hyperlink ref="K1034" r:id="rId901" xr:uid="{9C32EEF7-FAB6-4260-9B67-2AF4E790E0CC}"/>
    <hyperlink ref="K1035" r:id="rId902" xr:uid="{F164AB09-4A78-4FC5-88F9-3E1291F2BAD7}"/>
    <hyperlink ref="K1036" r:id="rId903" xr:uid="{441AC1E9-2000-41A3-92A7-BF4B4DFF1612}"/>
    <hyperlink ref="K1037" r:id="rId904" xr:uid="{24FFC32F-AE31-4F0A-AA86-F820C450EF3F}"/>
    <hyperlink ref="K1038" r:id="rId905" xr:uid="{93B1D924-752E-4490-A486-64A957F03D9A}"/>
    <hyperlink ref="K1039" r:id="rId906" xr:uid="{F59A3FA9-EA8D-4ACD-860E-65C9F7CB6651}"/>
    <hyperlink ref="K1040" r:id="rId907" xr:uid="{BFDC3050-3F97-4F69-9576-F5189CBA2D77}"/>
    <hyperlink ref="U1040" r:id="rId908" xr:uid="{6BC03AAC-F7F1-49F6-85AA-624B58CC0FAD}"/>
    <hyperlink ref="K1042" r:id="rId909" xr:uid="{A6F565F2-7DD3-417A-8286-361BA7A77F94}"/>
    <hyperlink ref="K1043" r:id="rId910" xr:uid="{62B6356F-CDD0-44E7-9ED8-E1DE8AE23EDB}"/>
    <hyperlink ref="K1044" r:id="rId911" xr:uid="{B2B85F26-B106-4096-818C-B31D2AEAF138}"/>
    <hyperlink ref="K1045" r:id="rId912" xr:uid="{DFDB062A-D466-4CEE-AA6E-1D6C4BAF9607}"/>
    <hyperlink ref="K1046" r:id="rId913" xr:uid="{21F74B7F-9C16-40DB-9354-0483D4E575C5}"/>
    <hyperlink ref="K1047" r:id="rId914" xr:uid="{74FCBA67-AC01-44F7-A5D0-C0786E11D947}"/>
    <hyperlink ref="K1048" r:id="rId915" xr:uid="{A3B577AA-B1E7-46BC-B70A-A7303DB6B7EC}"/>
    <hyperlink ref="K1049" r:id="rId916" xr:uid="{33DECD50-F8BF-45A7-A325-07B0F486AAFA}"/>
    <hyperlink ref="U1049" r:id="rId917" xr:uid="{8B8211F5-5237-4189-9586-DA8A01462A16}"/>
    <hyperlink ref="K1050" r:id="rId918" xr:uid="{D3966210-B7C4-44A6-A387-80C58892F451}"/>
    <hyperlink ref="K1051" r:id="rId919" xr:uid="{EE12003B-044E-4C34-A810-ACD73C978204}"/>
    <hyperlink ref="K1052" r:id="rId920" xr:uid="{84283B60-02F8-40BA-A2F3-B580D00D8BCB}"/>
    <hyperlink ref="K1053" r:id="rId921" xr:uid="{A650990C-3CB2-4DCC-8558-7CF0A95B0FE6}"/>
    <hyperlink ref="K1054" r:id="rId922" xr:uid="{4B24186A-7721-4D01-9B9C-0C47CC027953}"/>
    <hyperlink ref="K1055" r:id="rId923" location="candidate-info" xr:uid="{949F3DCA-67D3-4320-8A9E-A66E94E3024E}"/>
    <hyperlink ref="K1063" r:id="rId924" xr:uid="{5D8F97BC-D6E8-47CA-B3FA-5CC93CE14775}"/>
    <hyperlink ref="K1064" r:id="rId925" xr:uid="{E11516EB-07E9-4061-AF49-586F4E11EFDA}"/>
    <hyperlink ref="U1066" r:id="rId926" xr:uid="{4D493EB5-B6FC-4243-8417-FE55D6092160}"/>
    <hyperlink ref="K1078" r:id="rId927" xr:uid="{24CFD1BF-3777-4422-BFF5-0D10F193FB21}"/>
    <hyperlink ref="K1079" r:id="rId928" xr:uid="{06342F70-FBE5-4945-AE9A-6730BB760B9C}"/>
    <hyperlink ref="K1081" r:id="rId929" xr:uid="{E305B071-0BE4-4A68-9420-D81F249E593F}"/>
    <hyperlink ref="K1083" r:id="rId930" xr:uid="{BBFCED2E-871A-4724-B08B-920F9F74C50A}"/>
    <hyperlink ref="K1084" r:id="rId931" xr:uid="{CF2436BC-A53F-4527-ADFD-3FBCE78709E8}"/>
    <hyperlink ref="K1085" r:id="rId932" xr:uid="{66B9B9F8-02AB-48AD-B7D3-46475770B532}"/>
    <hyperlink ref="K1086" r:id="rId933" xr:uid="{0AF8F6B6-8B5C-4D45-906D-B210AA0089FE}"/>
    <hyperlink ref="K1087" r:id="rId934" xr:uid="{851AA101-4F24-48DE-A662-0D9AFC975BC8}"/>
    <hyperlink ref="K1088" r:id="rId935" xr:uid="{7E8496B1-AAA8-49C0-B48B-FA28E28016E3}"/>
    <hyperlink ref="K1089" r:id="rId936" xr:uid="{9BD762E8-A3AB-4B44-BECB-42CAA859A4FB}"/>
    <hyperlink ref="K1090" r:id="rId937" xr:uid="{9BB1029B-F20D-4F67-AE23-B50B614A088F}"/>
    <hyperlink ref="K1091" r:id="rId938" xr:uid="{64427FE8-3039-4F2F-AACC-C9DE4DBE73FB}"/>
    <hyperlink ref="K1092" r:id="rId939" xr:uid="{2033AA73-5C79-449C-8763-7CC56074458D}"/>
    <hyperlink ref="K1093" r:id="rId940" xr:uid="{12A06F4D-8AA1-4A6F-ADC2-07E483D121A9}"/>
    <hyperlink ref="K1094" r:id="rId941" xr:uid="{DD0EFBDC-F037-40E3-9DD6-34B7E73A62EE}"/>
    <hyperlink ref="K1095" r:id="rId942" xr:uid="{CC8137CD-A33E-4F13-915D-2BD3600F7F68}"/>
    <hyperlink ref="K1096" r:id="rId943" xr:uid="{093C7812-587B-40E0-89AA-BD834B5FBB3A}"/>
    <hyperlink ref="K1097" r:id="rId944" xr:uid="{0AD67345-928A-4FDF-A226-A6456CD03343}"/>
    <hyperlink ref="K1098" r:id="rId945" xr:uid="{A0783151-F8FE-4FDE-9393-57125CE4CDA2}"/>
    <hyperlink ref="K1099" r:id="rId946" xr:uid="{D6429017-F7D1-488E-8750-3A381DDF018A}"/>
    <hyperlink ref="K1100" r:id="rId947" xr:uid="{AA6AF4AB-10C2-4D67-994E-B2661BDA4565}"/>
    <hyperlink ref="K1101" r:id="rId948" xr:uid="{D9DE23B3-40CF-4510-92BB-01E512E698B7}"/>
    <hyperlink ref="K1102" r:id="rId949" xr:uid="{5AA09443-315E-4CAA-909F-FD5573FC604A}"/>
    <hyperlink ref="K1103" r:id="rId950" xr:uid="{A969D53A-2FC7-48F5-9BDA-05FF374E92C8}"/>
    <hyperlink ref="K1104" r:id="rId951" xr:uid="{201F769A-B7B4-46F1-B814-B878729E27FC}"/>
    <hyperlink ref="K1105" r:id="rId952" xr:uid="{9A96F121-AB00-4916-8FE5-56808E0AD404}"/>
    <hyperlink ref="K1106" r:id="rId953" xr:uid="{56B44220-D605-4BBF-93B6-6BA33565EB03}"/>
    <hyperlink ref="K1107" r:id="rId954" xr:uid="{333BA009-F186-486D-A7FB-36B72AF9D11F}"/>
    <hyperlink ref="K1108" r:id="rId955" xr:uid="{B38CAD1A-78BB-49FB-85CE-596CA3543753}"/>
    <hyperlink ref="K1109" r:id="rId956" xr:uid="{42F0BF5B-EC4E-44B0-8872-B02AD710A2F4}"/>
    <hyperlink ref="K1110" r:id="rId957" xr:uid="{C6F4EA35-8088-4E02-A65B-534FFFE977A5}"/>
    <hyperlink ref="K1111" r:id="rId958" xr:uid="{3555CF23-58E5-4859-BD04-45E1AD80F8E8}"/>
    <hyperlink ref="K1112" r:id="rId959" xr:uid="{8E1BCCC3-CA69-4AAD-A768-E467CAE89459}"/>
    <hyperlink ref="K1113" r:id="rId960" xr:uid="{6F3889EC-8162-4968-852F-175BDE6ECBAE}"/>
    <hyperlink ref="K1114" r:id="rId961" xr:uid="{D9E43093-4857-453B-A8C2-5D5D885A6FB1}"/>
    <hyperlink ref="K1115" r:id="rId962" xr:uid="{E304C9FC-55E4-43CB-AA2F-D5A7F8646334}"/>
    <hyperlink ref="K1116" r:id="rId963" xr:uid="{134EA949-BBA5-4F6B-AEDC-3753CE2C9E49}"/>
    <hyperlink ref="K1117" r:id="rId964" xr:uid="{D5FEB1CF-1BF0-43CE-9716-ED1C328BC9DA}"/>
    <hyperlink ref="K1118" r:id="rId965" xr:uid="{1C2C2819-E229-45BF-9499-D9E752B7FC21}"/>
    <hyperlink ref="K1119" r:id="rId966" xr:uid="{8D34C9CB-9F12-494E-BB19-11F0121B72D4}"/>
    <hyperlink ref="K1120" r:id="rId967" xr:uid="{9F494F0F-3FEF-4CD9-A25A-F67DEAF080A5}"/>
    <hyperlink ref="K1121" r:id="rId968" xr:uid="{B2C62D83-CD7B-4203-9A76-A50C5555FA2A}"/>
    <hyperlink ref="K1122" r:id="rId969" xr:uid="{61447CE6-CA44-4239-8035-14B1A26A84E5}"/>
    <hyperlink ref="K1123" r:id="rId970" xr:uid="{06BAE680-07E4-45A7-B34A-B2E0EF3C4A62}"/>
    <hyperlink ref="K1124" r:id="rId971" xr:uid="{BD8320B6-B7A4-4A9F-84DD-57002338B598}"/>
    <hyperlink ref="K1125" r:id="rId972" xr:uid="{1EF486B7-9D90-4E6C-B29F-D6CFCED49302}"/>
    <hyperlink ref="K1126" r:id="rId973" xr:uid="{F561C604-2A37-49C7-99AE-66771D35662D}"/>
    <hyperlink ref="K1127" r:id="rId974" xr:uid="{C63F477C-F4B1-49F0-9177-53021D78BC9C}"/>
    <hyperlink ref="K1128" r:id="rId975" xr:uid="{A1D55AA2-F7E0-4375-9278-8457A6A26D41}"/>
    <hyperlink ref="K1129" r:id="rId976" xr:uid="{5454EFE0-9E1F-40A4-AB78-6589481F4486}"/>
    <hyperlink ref="K1130" r:id="rId977" xr:uid="{15B563F2-D4BF-492B-ADF5-83CDF5ACD4FE}"/>
    <hyperlink ref="K1131" r:id="rId978" xr:uid="{6CE73BC2-9486-47FA-8D60-DEB23BE4E262}"/>
    <hyperlink ref="K1132" r:id="rId979" xr:uid="{3A0EC24F-24A6-4E39-BED3-CAE3D841AC25}"/>
    <hyperlink ref="K1133" r:id="rId980" xr:uid="{F71E4790-8AC6-4DBE-BE29-58703C70AB83}"/>
    <hyperlink ref="K1134" r:id="rId981" xr:uid="{AE64F103-79B3-4C75-9D25-77C515E3EAFA}"/>
    <hyperlink ref="K1135" r:id="rId982" xr:uid="{A2947687-6E6E-4E57-874A-F6946801C204}"/>
    <hyperlink ref="K1136" r:id="rId983" xr:uid="{CD462286-7B19-4351-AB43-D0511A6213BA}"/>
    <hyperlink ref="K1137" r:id="rId984" xr:uid="{9FC03E05-786A-4307-AFC3-BD311F05FDA7}"/>
    <hyperlink ref="K1138" r:id="rId985" xr:uid="{984D720A-B000-4707-854F-DA64C0B7AC6C}"/>
    <hyperlink ref="K1139" r:id="rId986" xr:uid="{BC36A509-7641-4CAF-A9A7-28C8DD047301}"/>
    <hyperlink ref="K1140" r:id="rId987" xr:uid="{E77582DD-C86E-4026-AA0F-26EFAA4CEC28}"/>
    <hyperlink ref="K1141" r:id="rId988" xr:uid="{B7678335-610D-44EC-98D4-431A7DC34B77}"/>
    <hyperlink ref="K1142" r:id="rId989" xr:uid="{835DD782-8905-49FC-B3E5-1F666922F715}"/>
    <hyperlink ref="K1143" r:id="rId990" xr:uid="{03E20A46-469C-4D6D-A45A-D0430F16E748}"/>
    <hyperlink ref="K1144" r:id="rId991" xr:uid="{60BEDD33-B840-46FA-B403-E470B7A9B213}"/>
    <hyperlink ref="K1145" r:id="rId992" xr:uid="{26DFC1E1-34FB-4978-BFA4-56B1C4789562}"/>
    <hyperlink ref="K1146" r:id="rId993" xr:uid="{AEBBDEFF-052C-4BAE-B05E-E97F0CDAEE24}"/>
    <hyperlink ref="K1147" r:id="rId994" xr:uid="{FD7D46E7-3870-4766-9262-9B981454E9FA}"/>
    <hyperlink ref="K1148" r:id="rId995" xr:uid="{777EAE11-22FB-47F6-B600-8C0825B2F881}"/>
    <hyperlink ref="K1149" r:id="rId996" xr:uid="{FE86BAB5-9A0D-47D7-A6AE-39DE591457F9}"/>
    <hyperlink ref="K1150" r:id="rId997" xr:uid="{A08CB1B9-A93E-4C7F-8C2F-3EC02F6AF913}"/>
    <hyperlink ref="K1151" r:id="rId998" xr:uid="{9782D163-E24D-4C09-B4E5-0A7AE4BDE313}"/>
    <hyperlink ref="K1152" r:id="rId999" xr:uid="{F1E10F71-B5A7-432B-9EFD-629D223A75B4}"/>
    <hyperlink ref="K1153" r:id="rId1000" xr:uid="{76671335-5840-4C03-9FD4-F97CB40DCC0C}"/>
    <hyperlink ref="K1154" r:id="rId1001" xr:uid="{4067CDA5-D121-468D-8EBA-FF0DB1C1914A}"/>
    <hyperlink ref="K1155" r:id="rId1002" xr:uid="{D765C197-67CC-4DDC-AF32-C1E61B920BF4}"/>
    <hyperlink ref="K1156" r:id="rId1003" xr:uid="{1D8DBD43-2B32-480B-99BC-2AB36EED73AB}"/>
    <hyperlink ref="K1157" r:id="rId1004" xr:uid="{83454B98-0A2C-487E-80CE-BD72274B2B08}"/>
    <hyperlink ref="K1158" r:id="rId1005" xr:uid="{4DC3BEA9-FCCD-447A-96D9-E57A94B01DAE}"/>
    <hyperlink ref="K1159" r:id="rId1006" xr:uid="{281CAA5C-B33C-4BDE-9FF4-C0CFED4DBF7B}"/>
    <hyperlink ref="K1160" r:id="rId1007" xr:uid="{1D2174D8-8D7C-4C2A-8D6E-E17803451214}"/>
    <hyperlink ref="K1161" r:id="rId1008" xr:uid="{A075E0B9-B071-4E38-940B-C00CFD1E2005}"/>
    <hyperlink ref="K1162" r:id="rId1009" xr:uid="{5144F985-CBF4-4EDB-9461-2A1A65F9E2E1}"/>
    <hyperlink ref="K1163" r:id="rId1010" xr:uid="{244477F9-5D67-4724-85CB-8045E74CF50A}"/>
    <hyperlink ref="K1164" r:id="rId1011" xr:uid="{AAEFA779-232C-41B1-A826-69DBEAFFEDAF}"/>
    <hyperlink ref="K1165" r:id="rId1012" xr:uid="{E04FD876-6ABE-4AE6-B6E1-29EAF421305D}"/>
    <hyperlink ref="K1166" r:id="rId1013" xr:uid="{1CC5B593-F5B0-4281-A979-D3125832DB14}"/>
    <hyperlink ref="K1167" r:id="rId1014" xr:uid="{626266B2-FF35-4EBA-9155-5AB749842691}"/>
    <hyperlink ref="K1168" r:id="rId1015" xr:uid="{7961412F-7B94-433E-AEB3-DDE965B0FE93}"/>
    <hyperlink ref="K1169" r:id="rId1016" xr:uid="{B50A7BCE-7824-4012-BF1F-5BB4C5133EC2}"/>
    <hyperlink ref="K1170" r:id="rId1017" xr:uid="{9DF2DEAD-EDC6-4D97-9655-E5F360796FDD}"/>
    <hyperlink ref="K1171" r:id="rId1018" xr:uid="{3348EA59-AF74-4C7B-9998-A8F91BEED021}"/>
    <hyperlink ref="K1172" r:id="rId1019" xr:uid="{7EA20C8E-9C35-48EB-8208-B0CB6270B128}"/>
    <hyperlink ref="K1173" r:id="rId1020" xr:uid="{D41DCC6B-753E-488E-A2F7-335254D1D037}"/>
    <hyperlink ref="K1174" r:id="rId1021" xr:uid="{EE5961B5-4CCC-4C44-8EE0-7E5F4D25989A}"/>
    <hyperlink ref="K1175" r:id="rId1022" xr:uid="{67F4E230-F6B6-4958-A74C-1F1CDA336696}"/>
    <hyperlink ref="K1176" r:id="rId1023" xr:uid="{B60F1239-9691-4AA1-ADC2-78157A2C53BD}"/>
    <hyperlink ref="K1177" r:id="rId1024" xr:uid="{21625169-6422-4D7D-AB99-F334951CCE32}"/>
    <hyperlink ref="K1178" r:id="rId1025" xr:uid="{47FBF2B7-0CC8-44B1-9918-DA4B9E32BE82}"/>
    <hyperlink ref="K1179" r:id="rId1026" xr:uid="{3619FC39-7666-4249-B668-F5D309105A98}"/>
    <hyperlink ref="K1180" r:id="rId1027" xr:uid="{EFD6ACE3-CD08-4821-9B57-393D09BC2997}"/>
    <hyperlink ref="K1181" r:id="rId1028" xr:uid="{760FA25C-50ED-411F-9FE3-7BD3D3F4CCDE}"/>
    <hyperlink ref="K1182" r:id="rId1029" xr:uid="{BFBBA5D7-07F6-4933-90C0-35425A7031EC}"/>
    <hyperlink ref="K1183" r:id="rId1030" xr:uid="{298562BA-ACA9-4C56-8B3C-812FF2A72218}"/>
    <hyperlink ref="K1184" r:id="rId1031" xr:uid="{F5628998-EC99-42EF-AA46-2BF4A9BBE96A}"/>
    <hyperlink ref="K1185" r:id="rId1032" xr:uid="{1BDEA51C-8B64-4C7F-8DED-C05A15905DAB}"/>
    <hyperlink ref="K1186" r:id="rId1033" xr:uid="{6AD0CFB3-2211-4478-B038-2B4AB7D225B9}"/>
    <hyperlink ref="K1187" r:id="rId1034" xr:uid="{B62A450B-9FA8-4AD3-8A8B-D09BA476F2C9}"/>
    <hyperlink ref="K1188" r:id="rId1035" xr:uid="{C6508CFF-B723-43D0-B650-9DC1A9152F4F}"/>
    <hyperlink ref="K1189" r:id="rId1036" xr:uid="{D68AE30B-9642-4022-A6BD-3E6A0C24CC7C}"/>
    <hyperlink ref="K1190" r:id="rId1037" xr:uid="{F25A8DFE-4017-4D07-B862-6D326A87B878}"/>
    <hyperlink ref="K1191" r:id="rId1038" xr:uid="{B8DAE0E5-F11D-4F21-98A0-121BEA38FCEF}"/>
    <hyperlink ref="K1192" r:id="rId1039" xr:uid="{2CB7B825-A10B-4146-9317-6AD09C6AB634}"/>
    <hyperlink ref="K1193" r:id="rId1040" xr:uid="{E3124B34-0081-4CAE-BC0F-64D7AE1910AE}"/>
    <hyperlink ref="K1194" r:id="rId1041" xr:uid="{9BFE0AE6-9BC7-48EF-8DDA-ABDE8C96037C}"/>
    <hyperlink ref="K1195" r:id="rId1042" xr:uid="{65A38552-A0F9-4869-98F5-888474FA8B12}"/>
    <hyperlink ref="K1196" r:id="rId1043" xr:uid="{3E11B1CA-5486-4361-83BC-C9ED3D1ABAF0}"/>
    <hyperlink ref="K1197" r:id="rId1044" xr:uid="{189E57A8-B971-4A78-B32D-F49ACC95DCF9}"/>
    <hyperlink ref="K1198" r:id="rId1045" xr:uid="{93BFDB7C-5AA3-4E45-850E-F1EE63536069}"/>
    <hyperlink ref="K1199" r:id="rId1046" xr:uid="{FA630670-4AF3-4951-B109-4B2EAA954056}"/>
    <hyperlink ref="K1200" r:id="rId1047" xr:uid="{128A6C69-0F20-4C62-AB77-66783270FD84}"/>
    <hyperlink ref="K1201" r:id="rId1048" xr:uid="{D7E1A6CA-F8C9-4A0B-A431-8C19DFE2F9DE}"/>
    <hyperlink ref="K1202" r:id="rId1049" xr:uid="{84856BCF-D777-4ACC-B377-0BD122D8D154}"/>
    <hyperlink ref="K1203" r:id="rId1050" xr:uid="{C8862675-C700-4532-9532-756A998F21AF}"/>
    <hyperlink ref="K1204" r:id="rId1051" xr:uid="{0854910F-8BEC-4EF6-B9E9-2592653B0CD5}"/>
    <hyperlink ref="K1205" r:id="rId1052" xr:uid="{F17D8C33-F00B-4D44-83A4-CF922072678B}"/>
    <hyperlink ref="K1206" r:id="rId1053" xr:uid="{162A7F98-EAB4-46B1-A2BE-981AE76E2212}"/>
    <hyperlink ref="K1207" r:id="rId1054" xr:uid="{F4127588-B0E3-42BF-8308-8DFC55EB3F2C}"/>
    <hyperlink ref="K1208" r:id="rId1055" xr:uid="{EEB49144-5030-49E2-9433-992A2D2267CD}"/>
    <hyperlink ref="K1209" r:id="rId1056" xr:uid="{CC493C58-8C74-4402-8E26-01EA80621450}"/>
    <hyperlink ref="K1210" r:id="rId1057" xr:uid="{E258A65D-9CF4-44B9-BC1C-0A03E7536460}"/>
    <hyperlink ref="K1211" r:id="rId1058" xr:uid="{ADBD9DFA-EF40-42DA-B700-2C9FCCB724C2}"/>
    <hyperlink ref="K1212" r:id="rId1059" xr:uid="{B53BAE84-A20F-405F-AD8F-763C2F1F23B6}"/>
    <hyperlink ref="K1213" r:id="rId1060" xr:uid="{1E9F4FA2-997A-44CF-9CF3-9C8DDF04D808}"/>
    <hyperlink ref="K1214" r:id="rId1061" xr:uid="{6F9EB8DC-21E6-4CBD-83D6-7CB912D1B2A8}"/>
    <hyperlink ref="K1215" r:id="rId1062" xr:uid="{9CFFA435-D4C7-4E83-90DB-A1216689818C}"/>
    <hyperlink ref="K1216" r:id="rId1063" xr:uid="{17374F84-AFCF-4B73-B0C8-16D8CB1528EF}"/>
    <hyperlink ref="K1217" r:id="rId1064" xr:uid="{D8767DD1-9F22-445E-9718-BA8C45B9D478}"/>
    <hyperlink ref="K1218" r:id="rId1065" xr:uid="{4B9EC25F-1594-4E61-A101-816E837E4C3C}"/>
    <hyperlink ref="K1219" r:id="rId1066" xr:uid="{CF364752-31C6-4579-9C4C-CF326B87D0FF}"/>
    <hyperlink ref="K1220" r:id="rId1067" xr:uid="{08CB0AD4-DD9D-4AC3-8619-3292D5738017}"/>
    <hyperlink ref="U1220" r:id="rId1068" xr:uid="{F31AA746-9E31-4E1C-B786-B8AD2928A61C}"/>
    <hyperlink ref="K1221" r:id="rId1069" xr:uid="{B629BFD4-DBDF-408A-9035-BDD41163C185}"/>
    <hyperlink ref="K1222" r:id="rId1070" xr:uid="{4DD02D09-46BD-4B63-A3CA-5C9068CBF248}"/>
    <hyperlink ref="K1223" r:id="rId1071" xr:uid="{6A12F24C-B3D9-4A9F-8335-E51FE2708071}"/>
    <hyperlink ref="K1224" r:id="rId1072" xr:uid="{A684F23F-F754-486C-9581-E2CC88A942B5}"/>
    <hyperlink ref="K1225" r:id="rId1073" xr:uid="{049DAAD4-0C4F-4753-9B77-608F40AF0F4A}"/>
    <hyperlink ref="K1226" r:id="rId1074" xr:uid="{8F7C1B10-9C13-4704-8B79-93E45170CAF2}"/>
    <hyperlink ref="K1227" r:id="rId1075" xr:uid="{153CB9C3-601C-4311-9263-8F35E8F130C0}"/>
    <hyperlink ref="K1228" r:id="rId1076" xr:uid="{6DC3FE31-C5E2-444E-A645-1CDDE9BA9ECC}"/>
    <hyperlink ref="K1229" r:id="rId1077" xr:uid="{A4D828E4-3391-402A-977F-4C9F5AF70429}"/>
    <hyperlink ref="K1230" r:id="rId1078" xr:uid="{113A996B-1578-4E16-AC77-E30AD819FE8A}"/>
    <hyperlink ref="K1231" r:id="rId1079" xr:uid="{6B361848-EDD3-4D14-B1B5-4C37982782CE}"/>
    <hyperlink ref="K1232" r:id="rId1080" xr:uid="{BAF0E113-EA90-4E98-A9C4-33BC76928316}"/>
    <hyperlink ref="K1233" r:id="rId1081" xr:uid="{52ABEEA2-E28C-479B-97AB-8D66D28CA550}"/>
    <hyperlink ref="U1233" r:id="rId1082" xr:uid="{4C477854-F38A-4C19-A9C9-7D4A36E7BB1D}"/>
    <hyperlink ref="K1234" r:id="rId1083" xr:uid="{A9726210-1560-4F7D-85EB-6B974A05EC0E}"/>
    <hyperlink ref="K1235" r:id="rId1084" xr:uid="{D7553C02-944D-434B-A5AA-D1C0FC3F2000}"/>
    <hyperlink ref="K1236" r:id="rId1085" xr:uid="{9729F9FB-8856-490D-875C-59725346B264}"/>
    <hyperlink ref="K1237" r:id="rId1086" xr:uid="{8A9D7A93-95B8-46D0-9978-3BDB5CF679EE}"/>
    <hyperlink ref="K1238" r:id="rId1087" xr:uid="{8C952C28-B76F-467B-BA37-96B1DA854938}"/>
    <hyperlink ref="K1239" r:id="rId1088" xr:uid="{61D9CD19-D0C6-4E47-8BAC-7BDF61C49AF7}"/>
    <hyperlink ref="K1240" r:id="rId1089" xr:uid="{DD32E445-9748-44F9-8F69-56FFA61E7DC4}"/>
    <hyperlink ref="K1241" r:id="rId1090" xr:uid="{CABEAF7C-AC61-45B5-BE84-B52855E6567C}"/>
    <hyperlink ref="K1242" r:id="rId1091" xr:uid="{04481E03-D42D-425B-87F8-AC1F0EAE6140}"/>
    <hyperlink ref="K1243" r:id="rId1092" xr:uid="{D1A65976-B04A-4E30-BDF3-6E5B4BE31156}"/>
    <hyperlink ref="K1244" r:id="rId1093" xr:uid="{2CF0D487-4C6F-4E3E-842C-037A843C975F}"/>
    <hyperlink ref="K1245" r:id="rId1094" xr:uid="{BC5240AE-60A2-44A5-ACDA-51A4E7B03D65}"/>
    <hyperlink ref="K1246" r:id="rId1095" xr:uid="{7ECC194F-ABB6-48C7-A653-5AF86FE1E184}"/>
    <hyperlink ref="K1247" r:id="rId1096" xr:uid="{3672DA5D-74E4-49D6-9503-D5ED15467EF2}"/>
    <hyperlink ref="K1248" r:id="rId1097" xr:uid="{5361994B-4CEB-441D-B6B2-58C17943A602}"/>
    <hyperlink ref="K1249" r:id="rId1098" xr:uid="{DE12ABF5-8EBF-4C1A-9FC0-FFF47BBAE18E}"/>
    <hyperlink ref="K1250" r:id="rId1099" xr:uid="{2CE62BD1-6D37-47E5-AA07-5D6D4A70217E}"/>
    <hyperlink ref="K1251" r:id="rId1100" xr:uid="{B1C20BAC-40BC-4DBC-8D15-FD3F070DD843}"/>
    <hyperlink ref="K1252" r:id="rId1101" xr:uid="{7E154631-028D-4BE7-97A9-196D83FA9F21}"/>
    <hyperlink ref="K1253" r:id="rId1102" xr:uid="{C9BA8E1C-862F-44C8-BD7E-D983250CE715}"/>
    <hyperlink ref="K1254" r:id="rId1103" xr:uid="{0356C20C-3DBB-4941-A3D3-AFC8DDDFDB3B}"/>
    <hyperlink ref="K1255" r:id="rId1104" xr:uid="{DAA3868C-AFB0-4F29-B419-9CF54276A804}"/>
    <hyperlink ref="K1256" r:id="rId1105" xr:uid="{DFDF5305-697E-4179-9805-BD023363A840}"/>
    <hyperlink ref="K1257" r:id="rId1106" xr:uid="{64D93926-0674-4294-ABF7-E17F3D5798A6}"/>
    <hyperlink ref="K1258" r:id="rId1107" xr:uid="{FE71A485-B3B5-4E73-A015-A5A00F997F3C}"/>
    <hyperlink ref="K1260" r:id="rId1108" xr:uid="{52FDF30A-7EA7-4944-9A47-F7A843FE1492}"/>
    <hyperlink ref="K1261" r:id="rId1109" xr:uid="{FE9D46EA-0233-4227-B928-763052A6BE13}"/>
    <hyperlink ref="K1262" r:id="rId1110" xr:uid="{474FF01D-18EE-414D-A54B-0491A5A61C52}"/>
    <hyperlink ref="K1263" r:id="rId1111" xr:uid="{24ADF4DC-33C5-4318-9A7C-FA2B58A31BEC}"/>
    <hyperlink ref="K1264" r:id="rId1112" xr:uid="{CE4F4E99-0E21-41D7-B326-0CEE88F82052}"/>
    <hyperlink ref="K1265" r:id="rId1113" xr:uid="{E5B75080-F99E-489A-AB14-4E7A962449EC}"/>
    <hyperlink ref="K1266" r:id="rId1114" xr:uid="{5FC0499E-0131-423A-B35E-D30B959692A8}"/>
    <hyperlink ref="K1267" r:id="rId1115" xr:uid="{0B4EB560-A47F-4E6A-A29B-57C1386865B9}"/>
    <hyperlink ref="K1268" r:id="rId1116" xr:uid="{D8E2F491-536E-4B28-813F-FE5C77D05817}"/>
    <hyperlink ref="K1269" r:id="rId1117" xr:uid="{513308E0-ED99-44B0-8A55-021C36BB36AF}"/>
    <hyperlink ref="K1270" r:id="rId1118" xr:uid="{FEBA0C02-94D3-4ADD-8826-65D9F6F9DCC7}"/>
    <hyperlink ref="K1271" r:id="rId1119" xr:uid="{937608BC-7378-4ED5-A586-A3CB7FAA5C98}"/>
    <hyperlink ref="K1272" r:id="rId1120" xr:uid="{60690F9C-C723-4209-A935-860AD593ABDA}"/>
    <hyperlink ref="K1273" r:id="rId1121" xr:uid="{3ADA809C-CCDB-45E2-951D-F7D3A503B1C9}"/>
    <hyperlink ref="K1274" r:id="rId1122" xr:uid="{DA770A23-7C13-4A3F-B362-080365CAD418}"/>
    <hyperlink ref="K1275" r:id="rId1123" xr:uid="{BDCDDC81-9464-4D0C-B64F-FB68D9303528}"/>
    <hyperlink ref="K1276" r:id="rId1124" xr:uid="{B29F5E87-BF36-456E-BC8E-FCDE23B56058}"/>
    <hyperlink ref="K1277" r:id="rId1125" xr:uid="{42A051E4-5A9C-4608-8E9B-DEDC16B7D07D}"/>
    <hyperlink ref="K1278" r:id="rId1126" xr:uid="{CD45E493-CCF5-498B-A312-D5A3C1882E24}"/>
    <hyperlink ref="K1279" r:id="rId1127" xr:uid="{71C66D06-01FE-4E96-8CEB-4D0CD4A5D268}"/>
    <hyperlink ref="K1280" r:id="rId1128" xr:uid="{2965EA75-CFA9-48AC-A2AE-E30A155650F2}"/>
    <hyperlink ref="K1281" r:id="rId1129" xr:uid="{89F79716-7278-4754-967E-CC00EF159F51}"/>
    <hyperlink ref="K1282" r:id="rId1130" xr:uid="{62A1D249-FF17-45C6-9D25-16DBD56AFFF4}"/>
    <hyperlink ref="K1283" r:id="rId1131" xr:uid="{A7F5F161-8326-4E7E-A719-8ACEE120DAE7}"/>
    <hyperlink ref="K1284" r:id="rId1132" xr:uid="{A4DF4CF5-E3DF-4A21-8556-2072BF8B32DA}"/>
    <hyperlink ref="K1285" r:id="rId1133" xr:uid="{0F564A61-24F5-46B1-8C80-437253E4F31C}"/>
    <hyperlink ref="K1286" r:id="rId1134" xr:uid="{FC1DCC79-59A1-442F-90C4-76E0CE32570A}"/>
    <hyperlink ref="K1287" r:id="rId1135" xr:uid="{A4916BDD-6501-467D-9093-E1F16A6E609F}"/>
    <hyperlink ref="K1288" r:id="rId1136" xr:uid="{60446CDE-835E-4E3B-BEF8-8CF46EE9F0A7}"/>
    <hyperlink ref="K1289" r:id="rId1137" xr:uid="{6DC812CA-421D-4D70-811F-0CF187FB755C}"/>
    <hyperlink ref="K1290" r:id="rId1138" xr:uid="{C50CAD9F-97E5-43E9-B009-9A2BEEAA2185}"/>
    <hyperlink ref="K1291" r:id="rId1139" xr:uid="{916EBC40-A411-4328-AAD4-9C4CA79721C9}"/>
    <hyperlink ref="K1292" r:id="rId1140" xr:uid="{2A39A533-312F-4143-A6EE-9E7F68BD32F7}"/>
    <hyperlink ref="K1293" r:id="rId1141" xr:uid="{92FF9856-8ED6-401B-BE94-3CEEC9B232CC}"/>
    <hyperlink ref="K1294" r:id="rId1142" xr:uid="{46BBB433-CAA5-42D9-A7C4-0C094043D532}"/>
    <hyperlink ref="K1295" r:id="rId1143" xr:uid="{B99C5420-9DC4-427D-8204-BB32E9C364EB}"/>
    <hyperlink ref="K1296" r:id="rId1144" xr:uid="{3F0382C2-3FD8-4566-AB31-7738069F4442}"/>
    <hyperlink ref="K1297" r:id="rId1145" xr:uid="{ABF5AB8F-F1C1-4B4F-979A-76481C0D5923}"/>
    <hyperlink ref="K1298" r:id="rId1146" xr:uid="{30530940-6D74-44E9-B0DE-84E2C99BB552}"/>
    <hyperlink ref="K1299" r:id="rId1147" xr:uid="{91FB38F1-623E-4082-A254-A414A5922637}"/>
    <hyperlink ref="K1300" r:id="rId1148" xr:uid="{A96E739A-4E41-49D5-90AF-4FD03BD34AFB}"/>
    <hyperlink ref="K1301" r:id="rId1149" xr:uid="{BB60783D-D46B-45DD-90B8-BEAA397E73D2}"/>
    <hyperlink ref="K1302" r:id="rId1150" xr:uid="{4D086464-8BE8-4B68-90EC-391585E85CAA}"/>
    <hyperlink ref="I1303" r:id="rId1151" xr:uid="{D1BECD1E-EFCD-4127-AD2A-9A72A7FBB5C2}"/>
    <hyperlink ref="K1303" r:id="rId1152" xr:uid="{CA327BD0-88ED-4F69-9D05-3EA503C4F391}"/>
    <hyperlink ref="K1304" r:id="rId1153" xr:uid="{2A2F7438-3E95-4E33-8C27-DAB571FE711B}"/>
    <hyperlink ref="K1305" r:id="rId1154" xr:uid="{E509ACFC-3689-41D2-BE1E-70228A132E34}"/>
    <hyperlink ref="K1306" r:id="rId1155" xr:uid="{D0A64752-C951-46B0-9325-89B9D2122963}"/>
    <hyperlink ref="K1307" r:id="rId1156" xr:uid="{B949927E-3396-4C79-A32C-86139D7D5702}"/>
    <hyperlink ref="K1308" r:id="rId1157" xr:uid="{51B0DD46-D943-44AE-8683-429C0954C26D}"/>
    <hyperlink ref="K1309" r:id="rId1158" xr:uid="{64EFEC46-C636-4702-833F-0D54200AF2C4}"/>
    <hyperlink ref="K1310" r:id="rId1159" xr:uid="{0D5E6B5C-D98E-4E1A-A620-32DEA7E0EF2A}"/>
    <hyperlink ref="K1311" r:id="rId1160" xr:uid="{1FA3260D-DB2D-4036-8C84-5A25B0C7324F}"/>
    <hyperlink ref="K1312" r:id="rId1161" xr:uid="{EFE1F710-20E4-45A7-9D9A-555E4FE23DDA}"/>
    <hyperlink ref="K1313" r:id="rId1162" xr:uid="{BB6A8EE2-F236-4D7D-BD3D-5ADE3E0A2374}"/>
    <hyperlink ref="K1314" r:id="rId1163" xr:uid="{B6D20AAB-086B-482D-B929-0F474AAECBD7}"/>
    <hyperlink ref="K1315" r:id="rId1164" xr:uid="{AEACBF27-C6EE-4BFC-B7A1-495B04FE8DB8}"/>
    <hyperlink ref="K1316" r:id="rId1165" xr:uid="{2A5ABBD5-CBC1-442C-9A97-546B16D53F2B}"/>
    <hyperlink ref="K1317" r:id="rId1166" xr:uid="{5F75007E-020C-4786-B01D-34006E33CDB6}"/>
    <hyperlink ref="K1318" r:id="rId1167" xr:uid="{C8305E05-22EC-4D80-AF73-B7022AAAB41A}"/>
    <hyperlink ref="K1319" r:id="rId1168" xr:uid="{A7A5E02F-CD4D-4B22-AA03-AF59DC876154}"/>
    <hyperlink ref="K1320" r:id="rId1169" xr:uid="{3A35BE89-7AAB-4D5D-8FA5-29943006092B}"/>
    <hyperlink ref="K1321" r:id="rId1170" xr:uid="{E69D2187-7C96-4216-8B09-6DE771E7E0A9}"/>
    <hyperlink ref="K1322" r:id="rId1171" xr:uid="{FABC23DA-CABE-4CAD-96F0-A7101449DDE4}"/>
    <hyperlink ref="K1323" r:id="rId1172" xr:uid="{396FB619-8AFC-4522-9F96-B7241927586C}"/>
    <hyperlink ref="K1324" r:id="rId1173" xr:uid="{64774514-E97D-4553-99BF-44C4EB0791B2}"/>
    <hyperlink ref="K1325" r:id="rId1174" xr:uid="{8884FA38-B51B-47D9-9839-9BFEBE174807}"/>
    <hyperlink ref="K1326" r:id="rId1175" xr:uid="{E9EF119F-76F3-4C78-8933-932BA0AF14C1}"/>
    <hyperlink ref="K1327" r:id="rId1176" xr:uid="{BB8BD261-CCD3-4240-B063-0FF6565F0ED9}"/>
    <hyperlink ref="K1328" r:id="rId1177" xr:uid="{052097B2-0BD8-4E76-8F51-F923D8B37FFF}"/>
    <hyperlink ref="K1329" r:id="rId1178" xr:uid="{006EC634-1846-4822-B443-1636B1047FB0}"/>
    <hyperlink ref="K1330" r:id="rId1179" xr:uid="{B5A76016-7FBA-4C1F-BAED-0C530636A2E6}"/>
    <hyperlink ref="K1331" r:id="rId1180" xr:uid="{C2E4319F-4735-451A-8583-7099FE06F435}"/>
    <hyperlink ref="U1331" r:id="rId1181" xr:uid="{B6103544-6DA1-4842-B056-4CB5B377DF04}"/>
    <hyperlink ref="K1332" r:id="rId1182" xr:uid="{C0B5781F-187B-4337-8984-6230E8C9CC90}"/>
    <hyperlink ref="K1333" r:id="rId1183" xr:uid="{BE43F298-B6B2-4889-85AB-B8005517282A}"/>
    <hyperlink ref="K1334" r:id="rId1184" xr:uid="{635140F9-7F84-444F-8520-2F4DA7B326F0}"/>
    <hyperlink ref="K1335" r:id="rId1185" xr:uid="{04BFA2B1-AEBF-489A-9B03-57DF2F2BE421}"/>
    <hyperlink ref="K1336" r:id="rId1186" xr:uid="{1BD3F271-BD34-4ED3-A0F3-B60E51ABCC8B}"/>
    <hyperlink ref="K1337" r:id="rId1187" xr:uid="{A275FFEE-127A-40A3-9ECF-CD182DB52AAB}"/>
    <hyperlink ref="K1338" r:id="rId1188" xr:uid="{50F0470F-17B7-465F-99F8-D4C880305696}"/>
    <hyperlink ref="K1339" r:id="rId1189" xr:uid="{78110AA3-BC0B-48DC-BC50-94B769AB1467}"/>
    <hyperlink ref="K1340" r:id="rId1190" xr:uid="{F737972E-A2CC-45D2-A16F-80CDEACC9F07}"/>
    <hyperlink ref="K1341" r:id="rId1191" xr:uid="{3E127C28-E562-42A1-8AA7-B2B73ED3B7FD}"/>
    <hyperlink ref="K1342" r:id="rId1192" xr:uid="{05218852-EC6E-4198-A1DC-67AE63D2F621}"/>
    <hyperlink ref="K1343" r:id="rId1193" xr:uid="{3896D6F0-CB68-4534-8875-EC3137E61978}"/>
    <hyperlink ref="K1344" r:id="rId1194" xr:uid="{7D68C3EF-B491-41AA-BD21-6F6D25CA56D7}"/>
    <hyperlink ref="K1345" r:id="rId1195" xr:uid="{F40576B4-EBB0-4726-98EF-944C5073263A}"/>
    <hyperlink ref="K1346" r:id="rId1196" xr:uid="{ADF4955F-4533-4931-804B-604915EE5E33}"/>
    <hyperlink ref="K1347" r:id="rId1197" xr:uid="{CD7AF8A1-3AE8-432D-AD85-89AE64721C6B}"/>
    <hyperlink ref="U1347" r:id="rId1198" xr:uid="{02B06C53-F8BE-4F54-ADF6-3D6DC97471B5}"/>
    <hyperlink ref="K1348" r:id="rId1199" xr:uid="{9D1B78C5-E592-43EF-9910-B6B4BCB5D734}"/>
    <hyperlink ref="K1349" r:id="rId1200" xr:uid="{4063B4AF-50F9-4DF3-8F9D-2632B3FA707E}"/>
    <hyperlink ref="U1349" r:id="rId1201" xr:uid="{DE789766-65D3-41FA-A524-28D93DE1B45C}"/>
    <hyperlink ref="K1350" r:id="rId1202" xr:uid="{C53B8A2A-A7C1-4642-8DB7-6A87D1044114}"/>
    <hyperlink ref="K1351" r:id="rId1203" xr:uid="{5F75B573-0384-4465-8EEC-1D43E642C733}"/>
    <hyperlink ref="K1352" r:id="rId1204" xr:uid="{B2DF52FF-DA71-4D05-A75D-C1FE2BCA6305}"/>
    <hyperlink ref="K1353" r:id="rId1205" xr:uid="{9F310909-CC50-4403-B076-9883BC0899E5}"/>
    <hyperlink ref="K1354" r:id="rId1206" xr:uid="{633ED65A-5F91-45FB-976D-AB8DE5AD3B99}"/>
    <hyperlink ref="K1355" r:id="rId1207" xr:uid="{F6421184-1B47-4D3F-8303-E5E70018E23E}"/>
    <hyperlink ref="K1356" r:id="rId1208" xr:uid="{3BF1C79C-10BF-4104-B931-F09BBCC4A72A}"/>
    <hyperlink ref="K1357" r:id="rId1209" xr:uid="{67186551-BBC5-42DF-BE50-DEB019349EC1}"/>
    <hyperlink ref="K1358" r:id="rId1210" xr:uid="{1CFD6589-55DC-4F17-81CC-FF422617C460}"/>
    <hyperlink ref="K1359" r:id="rId1211" xr:uid="{CF178223-EF38-4AAD-B68E-A33FD9D1B032}"/>
    <hyperlink ref="K1360" r:id="rId1212" xr:uid="{0206F035-FF62-48DF-8A36-71BA9B108822}"/>
    <hyperlink ref="K1361" r:id="rId1213" xr:uid="{224D2E6D-8609-40DD-99F3-674100B03256}"/>
    <hyperlink ref="K1362" r:id="rId1214" xr:uid="{D755705E-8EF8-4291-8C76-5F3102F4908B}"/>
    <hyperlink ref="K1363" r:id="rId1215" xr:uid="{44424D79-40BB-48C3-88EE-3662E008A799}"/>
    <hyperlink ref="K1364" r:id="rId1216" xr:uid="{F1BEFC37-A162-4D2A-910A-50978030B276}"/>
    <hyperlink ref="K1365" r:id="rId1217" xr:uid="{9B5DABB8-4C84-4A25-8D86-A4826D9CA2AA}"/>
    <hyperlink ref="K1366" r:id="rId1218" xr:uid="{10B92F96-6CCC-408A-B22C-7232DDB45EB8}"/>
    <hyperlink ref="K1367" r:id="rId1219" xr:uid="{48AA6929-875C-40E6-B3A5-306324FD345A}"/>
    <hyperlink ref="K1368" r:id="rId1220" xr:uid="{42A39352-386B-4E53-8F94-477644531DFF}"/>
    <hyperlink ref="K1369" r:id="rId1221" xr:uid="{AC634ACB-D208-4CE9-BCB0-8EFD419613E5}"/>
    <hyperlink ref="K1370" r:id="rId1222" xr:uid="{130F104D-2740-4F44-9532-390140516C40}"/>
    <hyperlink ref="K1371" r:id="rId1223" xr:uid="{983DECE3-B714-4DAA-A910-ED144CAF79D6}"/>
    <hyperlink ref="K1376" r:id="rId1224" xr:uid="{60AAE05D-D51A-4344-941B-60F695ABDDF3}"/>
    <hyperlink ref="K1377" r:id="rId1225" xr:uid="{2177FC41-901A-44A1-812D-4C0A10E0DA8E}"/>
    <hyperlink ref="K1378" r:id="rId1226" xr:uid="{60813ED1-0164-41CC-93EA-A73F72E52D2D}"/>
    <hyperlink ref="K1379" r:id="rId1227" xr:uid="{3A352D44-6414-4305-8A2E-6324AAC1C643}"/>
    <hyperlink ref="K1380" r:id="rId1228" xr:uid="{B2541706-D8F4-4CC9-B1A9-4C5EDE9B560C}"/>
    <hyperlink ref="K1381" r:id="rId1229" xr:uid="{966B9091-F2C8-4DDC-BB6C-0A08F0609D5D}"/>
    <hyperlink ref="K1382" r:id="rId1230" xr:uid="{C99A5DEC-F388-4AF0-AA41-D1AE65911DBB}"/>
    <hyperlink ref="K1383" r:id="rId1231" xr:uid="{4B523B22-8326-4C68-BC6C-796C505C1FC7}"/>
    <hyperlink ref="K1384" r:id="rId1232" xr:uid="{0E3C2246-6FD2-4814-AEBF-AC3F82CADC47}"/>
    <hyperlink ref="K1385" r:id="rId1233" xr:uid="{60FE91E5-E232-49C0-9174-363A0CF8310B}"/>
    <hyperlink ref="K1386" r:id="rId1234" xr:uid="{B72234FC-C9DA-4719-97CF-FAF7411759A5}"/>
    <hyperlink ref="K1387" r:id="rId1235" xr:uid="{57E6AD34-E489-400F-8230-DA9DBF115E06}"/>
    <hyperlink ref="K1388" r:id="rId1236" xr:uid="{5456FB88-9726-4F68-B174-5819D8D69F8D}"/>
    <hyperlink ref="K1389" r:id="rId1237" xr:uid="{776DF0EF-A4E0-423A-B7E4-B5651D12C2C1}"/>
    <hyperlink ref="K1390" r:id="rId1238" xr:uid="{F57C5E3D-EE55-4ECE-8F86-EE4E63271C86}"/>
    <hyperlink ref="K1391" r:id="rId1239" xr:uid="{0A52408A-71FE-4E8E-A715-1C97B36A2763}"/>
    <hyperlink ref="K1392" r:id="rId1240" xr:uid="{16C7D75B-18A7-45F3-8213-47301E2C9292}"/>
    <hyperlink ref="K1393" r:id="rId1241" xr:uid="{1ED6EA87-7CD8-4DB3-B1F2-F0ADEEF4FF31}"/>
    <hyperlink ref="K1394" r:id="rId1242" xr:uid="{94407BF5-1753-4A92-9022-EDE00D659AF5}"/>
    <hyperlink ref="K1395" r:id="rId1243" xr:uid="{49A13788-3630-4B63-B74A-E8B905455618}"/>
    <hyperlink ref="K1396" r:id="rId1244" xr:uid="{C00CD3C1-035A-4F35-9D61-090B40F12D56}"/>
    <hyperlink ref="K1397" r:id="rId1245" xr:uid="{A4966C93-4429-41D6-9CCC-2FBD8D16B60D}"/>
    <hyperlink ref="K1398" r:id="rId1246" xr:uid="{88205EAB-C58C-4976-9704-769F1165E0B4}"/>
    <hyperlink ref="U1398" r:id="rId1247" xr:uid="{A3982FB4-49D1-4C62-894D-BBE82E318FAC}"/>
    <hyperlink ref="K1399" r:id="rId1248" xr:uid="{5693822B-497B-4299-8BEE-706B06C209BC}"/>
    <hyperlink ref="K1400" r:id="rId1249" xr:uid="{1A6D69BC-4DF5-4D82-8BB3-DA6D904E686D}"/>
    <hyperlink ref="K1401" r:id="rId1250" xr:uid="{0EEAB6BE-E02F-4412-8EC7-3418C8B974E5}"/>
    <hyperlink ref="K1402" r:id="rId1251" xr:uid="{B5C9CCB5-10CA-4D88-81B3-BE826A7BB9F4}"/>
    <hyperlink ref="K1403" r:id="rId1252" xr:uid="{434C4ED6-4A72-4B1F-BAD3-6E4D76DDC788}"/>
    <hyperlink ref="K1404" r:id="rId1253" xr:uid="{A04CFBC1-F9F8-4100-AB01-4B29E7965490}"/>
    <hyperlink ref="K1405" r:id="rId1254" xr:uid="{D262525A-98B9-47F9-9B5C-776E610E880F}"/>
    <hyperlink ref="K1406" r:id="rId1255" xr:uid="{DD13242A-730A-4209-B108-97C8BDC4C6A1}"/>
    <hyperlink ref="K1407" r:id="rId1256" xr:uid="{43318CC6-14FF-4D17-BDDA-AE7E5B3EAE14}"/>
    <hyperlink ref="K1408" r:id="rId1257" xr:uid="{250F5C4D-3189-43C4-A93C-444FB2AB361E}"/>
    <hyperlink ref="K1409" r:id="rId1258" xr:uid="{26EAA7C1-7C90-4088-8369-5BDFEA6861A7}"/>
    <hyperlink ref="K1410" r:id="rId1259" xr:uid="{5A651A27-F455-4864-8780-CE9150C07F3C}"/>
    <hyperlink ref="K1411" r:id="rId1260" xr:uid="{4BC0F384-89CE-4DE8-9D15-2683CEED1C0C}"/>
    <hyperlink ref="K1412" r:id="rId1261" xr:uid="{64EAE8D5-A2CD-43C9-8916-E9354AF4C7B6}"/>
    <hyperlink ref="K1413" r:id="rId1262" xr:uid="{4590B57D-5B16-4B0A-815A-8490B66DB2F2}"/>
    <hyperlink ref="K1414" r:id="rId1263" xr:uid="{3666E27F-C718-407C-89F7-23A4D2631D1B}"/>
    <hyperlink ref="K1415" r:id="rId1264" xr:uid="{792D7806-4A13-43AB-A512-BA89F2D42825}"/>
    <hyperlink ref="K1416" r:id="rId1265" xr:uid="{BD555499-9885-4B98-B796-1A43388EF3C2}"/>
    <hyperlink ref="K1417" r:id="rId1266" xr:uid="{909FADA7-903E-48D1-9B4B-694CB277575B}"/>
    <hyperlink ref="K1418" r:id="rId1267" xr:uid="{D3D1278F-3F53-4325-A8E9-D0E2D4F67680}"/>
    <hyperlink ref="K1419" r:id="rId1268" xr:uid="{7B6B340D-934D-4FB3-BBC8-DF4DC6C85DBF}"/>
    <hyperlink ref="K1420" r:id="rId1269" xr:uid="{5D2A3772-69EE-4137-AFEE-EDEDA747ED2D}"/>
    <hyperlink ref="K1421" r:id="rId1270" xr:uid="{97246C6E-C388-4CE3-850F-41C412326616}"/>
    <hyperlink ref="K1422" r:id="rId1271" xr:uid="{688EDC20-3AE1-4C41-B68A-0D038F17186F}"/>
    <hyperlink ref="K1423" r:id="rId1272" xr:uid="{F31E8E54-8FF5-430F-B28A-3E29D3F0BD82}"/>
    <hyperlink ref="K1424" r:id="rId1273" xr:uid="{6144EB69-E50F-4B21-9768-0206C9ED962C}"/>
    <hyperlink ref="K1425" r:id="rId1274" xr:uid="{CB0ED7E0-42D1-44C4-A987-83DFD2208F4E}"/>
    <hyperlink ref="K1426" r:id="rId1275" xr:uid="{5E02F50D-01E1-4192-B4CD-A0C08A3187FE}"/>
    <hyperlink ref="K1427" r:id="rId1276" xr:uid="{2A9A57AD-4C15-499B-91EB-F152FA84C19F}"/>
    <hyperlink ref="K1428" r:id="rId1277" xr:uid="{595EABBA-8345-47F9-A7BC-7957884CAC8D}"/>
    <hyperlink ref="K1429" r:id="rId1278" xr:uid="{26E8FB3C-5A20-47C8-ABF5-6942A42A5EDE}"/>
    <hyperlink ref="K1430" r:id="rId1279" xr:uid="{2F2565B2-27F5-4312-B470-1823766F4CD1}"/>
    <hyperlink ref="K1431" r:id="rId1280" xr:uid="{D610D3B9-42D0-4D37-AB08-B90876B262C8}"/>
    <hyperlink ref="K1432" r:id="rId1281" xr:uid="{7B5BC016-0DBD-4F3B-B4BA-8EFAE70A0CC7}"/>
    <hyperlink ref="K1433" r:id="rId1282" xr:uid="{14793E1D-10A6-4D56-984D-240B015C2DA9}"/>
    <hyperlink ref="K1434" r:id="rId1283" xr:uid="{ED5C81B3-8F8D-4B69-910F-1BAAD74A745F}"/>
    <hyperlink ref="K1435" r:id="rId1284" xr:uid="{2F592E5D-EA1E-49AA-A75F-8E0E71A20945}"/>
    <hyperlink ref="K1436" r:id="rId1285" xr:uid="{00965250-02FA-4B61-9B01-DEB8898119AC}"/>
    <hyperlink ref="K1437" r:id="rId1286" xr:uid="{193B13B7-2131-4708-B8F0-8C8D0456DAC9}"/>
    <hyperlink ref="K1438" r:id="rId1287" xr:uid="{6AD2F2E7-F6DB-4704-A402-4F14E88E4738}"/>
    <hyperlink ref="K1439" r:id="rId1288" xr:uid="{3F3FDCD2-10FA-45AF-AB99-73BD7226D93D}"/>
    <hyperlink ref="K1440" r:id="rId1289" xr:uid="{CEC1E1BB-01A5-4529-8172-847968D0058A}"/>
    <hyperlink ref="K1441" r:id="rId1290" xr:uid="{D3D06D80-3FE6-4D52-9244-E72B2C578009}"/>
    <hyperlink ref="K1442" r:id="rId1291" xr:uid="{32ADC8C3-B82A-4059-AC34-A209E69AB9B9}"/>
    <hyperlink ref="K1443" r:id="rId1292" xr:uid="{1E9D2138-FB3C-48DB-BF25-88B689CA3956}"/>
    <hyperlink ref="K1444" r:id="rId1293" xr:uid="{2E93C60B-7CA0-4B65-B4B1-CFB35E28D342}"/>
    <hyperlink ref="K1445" r:id="rId1294" xr:uid="{20FACC14-E769-4FC0-9954-8C94B9331EE1}"/>
    <hyperlink ref="K1446" r:id="rId1295" xr:uid="{81FF41F2-E27A-4670-8F3E-05CD560F0221}"/>
    <hyperlink ref="K1447" r:id="rId1296" xr:uid="{9E07C30A-D5E9-477B-A91B-CD0B813A090E}"/>
    <hyperlink ref="U1447" r:id="rId1297" xr:uid="{61C35CF8-4D2F-4C00-8CBB-FEF8C81CB01F}"/>
    <hyperlink ref="K1448" r:id="rId1298" xr:uid="{03441ECD-7F81-4DFF-B0D2-D8BE431011A9}"/>
    <hyperlink ref="K1449" r:id="rId1299" xr:uid="{56F14690-6836-46BB-A5CD-C38F226E09AB}"/>
    <hyperlink ref="K1450" r:id="rId1300" xr:uid="{0BBCFE4B-E1D9-48A6-85EA-0DA39A8F88C7}"/>
    <hyperlink ref="K1451" r:id="rId1301" xr:uid="{D790AE41-9590-48D9-8B45-6EFA71CBBDF6}"/>
    <hyperlink ref="K1452" r:id="rId1302" xr:uid="{5C3CF337-B75C-4DFC-A0B2-EAE7BE3C6A5E}"/>
    <hyperlink ref="K1453" r:id="rId1303" xr:uid="{D8C0D1E2-D99B-45C0-A1F4-E5F22FC84B22}"/>
    <hyperlink ref="K1454" r:id="rId1304" xr:uid="{43952BAB-8D26-45E8-B0B6-4FFAF99263E5}"/>
    <hyperlink ref="K1455" r:id="rId1305" xr:uid="{74C725DD-92AF-4441-B939-D5B801210170}"/>
    <hyperlink ref="K1456" r:id="rId1306" xr:uid="{590674BE-A1BF-46AE-B0EE-DA0C8BF29A1E}"/>
    <hyperlink ref="U1456" r:id="rId1307" xr:uid="{7830E9B7-7707-4204-988B-E545022D5C58}"/>
    <hyperlink ref="K1457" r:id="rId1308" xr:uid="{840FA234-99E5-4223-906C-9DBE8FEC5C17}"/>
    <hyperlink ref="U1457" r:id="rId1309" xr:uid="{3B5D9BC8-219F-4B83-9312-26CB4FCA8D21}"/>
    <hyperlink ref="K1458" r:id="rId1310" xr:uid="{35E84015-98B1-42B2-B80D-C31216520F22}"/>
    <hyperlink ref="K1459" r:id="rId1311" xr:uid="{F688DA79-5886-4121-B627-C16F903978C1}"/>
    <hyperlink ref="K1460" r:id="rId1312" xr:uid="{E7BD8F26-3045-4EBF-A317-F50334EB4A5D}"/>
    <hyperlink ref="K1461" r:id="rId1313" xr:uid="{54C9F27A-114F-41D9-B4E5-75BD2BF5853B}"/>
    <hyperlink ref="K1462" r:id="rId1314" xr:uid="{962E1752-0CCE-45CF-9FEB-44767CE2F2D0}"/>
    <hyperlink ref="K1463" r:id="rId1315" xr:uid="{D8979C97-482D-416A-955D-12DCACF7CF91}"/>
    <hyperlink ref="K1464" r:id="rId1316" xr:uid="{74DBAABC-14AC-427F-9B74-5E175C4DBE2C}"/>
    <hyperlink ref="K1465" r:id="rId1317" xr:uid="{A73230F4-8BBB-4506-BFC9-18A5C936B34C}"/>
    <hyperlink ref="K1466" r:id="rId1318" xr:uid="{642253A0-27D5-455F-9ADF-2C12DF3B0BAF}"/>
    <hyperlink ref="K1467" r:id="rId1319" xr:uid="{C400BA03-883D-4376-BFAB-1AC57EE6DDB0}"/>
    <hyperlink ref="K1468" r:id="rId1320" xr:uid="{428599A1-4EE3-4F39-9DC0-96168D4DF5AA}"/>
    <hyperlink ref="K1469" r:id="rId1321" xr:uid="{785E2347-3924-4D5E-AABA-957050BCA8E4}"/>
    <hyperlink ref="K1470" r:id="rId1322" xr:uid="{46BC7AA9-6E61-481C-A009-E2A6A761D9C5}"/>
    <hyperlink ref="K1471" r:id="rId1323" xr:uid="{6A4F4FE4-1C32-432C-AE8F-FFBA9397A178}"/>
    <hyperlink ref="U1471" r:id="rId1324" xr:uid="{D88586EF-15DA-44BF-AD4A-4FA69160826B}"/>
    <hyperlink ref="K1472" r:id="rId1325" xr:uid="{3109B5DD-35FC-4FA2-8E50-4A3B54ECF05D}"/>
    <hyperlink ref="K1473" r:id="rId1326" xr:uid="{8885418D-CFA0-4715-BC2A-AB6FA45519DE}"/>
    <hyperlink ref="K1474" r:id="rId1327" xr:uid="{14FC977B-0EC5-4E69-B55F-7B62DB193495}"/>
    <hyperlink ref="K1475" r:id="rId1328" xr:uid="{C1372918-2611-4952-A506-818E00F4AA37}"/>
    <hyperlink ref="K1476" r:id="rId1329" xr:uid="{3760A74A-3D36-4D46-A1F6-35DD46D4FA21}"/>
    <hyperlink ref="K1477" r:id="rId1330" xr:uid="{1AA84829-C70B-4FD3-9B4D-E966C8A32F40}"/>
    <hyperlink ref="K1478" r:id="rId1331" xr:uid="{D71F9721-969F-4E73-BB8B-A4AE9F003DFF}"/>
    <hyperlink ref="K1479" r:id="rId1332" xr:uid="{48F00DF2-E937-452A-8ED4-AFEF65BE7BE0}"/>
    <hyperlink ref="K1480" r:id="rId1333" xr:uid="{30C0DFE3-1BA2-4E05-88FA-732255746508}"/>
    <hyperlink ref="K1481" r:id="rId1334" xr:uid="{AAC818E3-BC5E-4B97-9359-3B3CCF2EBFF3}"/>
    <hyperlink ref="K1482" r:id="rId1335" xr:uid="{FE022B0C-F9A6-4339-9834-C52CEA89FBAA}"/>
    <hyperlink ref="K1483" r:id="rId1336" xr:uid="{77953FC6-0607-49AC-839A-E30BFC780D28}"/>
    <hyperlink ref="K1484" r:id="rId1337" xr:uid="{D0B1B3A9-C499-4DFE-B71F-1450022739B0}"/>
    <hyperlink ref="K1485" r:id="rId1338" xr:uid="{2850ADCA-2CCC-4942-9B9D-884E32EDA924}"/>
    <hyperlink ref="K1486" r:id="rId1339" xr:uid="{E8079DEE-B2B8-47FE-91A7-063414E90658}"/>
    <hyperlink ref="K1487" r:id="rId1340" xr:uid="{9EE2485F-B26A-4499-8409-E44EB9B60D29}"/>
    <hyperlink ref="K1488" r:id="rId1341" xr:uid="{7C5BD0F3-BF1D-42B3-B5C6-325215114CE1}"/>
    <hyperlink ref="K1489" r:id="rId1342" xr:uid="{A6FDFD7A-7BB0-44F5-8EC4-1A91986F5B54}"/>
    <hyperlink ref="U1489" r:id="rId1343" xr:uid="{39854E54-7578-4C4C-B4BF-B215A333994B}"/>
    <hyperlink ref="K1490" r:id="rId1344" xr:uid="{8663AF94-E04C-4417-A0E0-77FA7CB9B7C1}"/>
    <hyperlink ref="K1491" r:id="rId1345" xr:uid="{DFE8BCB3-851E-479F-ACAF-B48624F7F67F}"/>
    <hyperlink ref="U1491" r:id="rId1346" xr:uid="{BF201C98-1AE5-4452-A759-BD2F68339FE8}"/>
    <hyperlink ref="K1492" r:id="rId1347" xr:uid="{279E9B37-9484-4222-8617-36896A145C7F}"/>
    <hyperlink ref="K1493" r:id="rId1348" xr:uid="{94E2C5C9-F457-4C16-918B-79F34E5766CE}"/>
    <hyperlink ref="K1494" r:id="rId1349" xr:uid="{F55D63F6-B308-457D-8778-421F8EEB4BF6}"/>
    <hyperlink ref="K1495" r:id="rId1350" xr:uid="{E29ECD4F-7BA6-4847-B9AB-FF53488D6507}"/>
    <hyperlink ref="U1495" r:id="rId1351" xr:uid="{5F49D90C-6FF5-499F-8A11-9D1B813AC0A4}"/>
    <hyperlink ref="K1496" r:id="rId1352" xr:uid="{36B8F72A-967A-42D1-B3AD-22F845BEB809}"/>
    <hyperlink ref="K1497" r:id="rId1353" xr:uid="{5FBEE9FC-F870-4C62-8358-A05A3C56B0FB}"/>
    <hyperlink ref="K1498" r:id="rId1354" xr:uid="{D1F2C816-44B3-465F-AA8B-9087E2DE4908}"/>
    <hyperlink ref="U1498" r:id="rId1355" xr:uid="{B8343D21-754D-4902-8C15-971DE30BBB5D}"/>
    <hyperlink ref="K1499" r:id="rId1356" xr:uid="{D19189BE-2806-4390-B57F-A64F29F1B222}"/>
    <hyperlink ref="K1500" r:id="rId1357" xr:uid="{46C88B82-C982-47E7-84A2-DAEB4BF13EF5}"/>
    <hyperlink ref="K1501" r:id="rId1358" xr:uid="{0631A490-1543-492D-B782-4A9BFB9533A3}"/>
    <hyperlink ref="K1502" r:id="rId1359" xr:uid="{7DF18220-DAF9-4B56-9B0E-127C21172493}"/>
    <hyperlink ref="K1503" r:id="rId1360" xr:uid="{DE15F0CE-6227-417C-8238-F7F25F25525D}"/>
    <hyperlink ref="K1504" r:id="rId1361" xr:uid="{6C35687C-AF1C-4AC8-AE2E-920327A3EE79}"/>
    <hyperlink ref="K1505" r:id="rId1362" xr:uid="{4982E598-B9C0-4BED-ACEC-477CF04B1048}"/>
    <hyperlink ref="K1506" r:id="rId1363" xr:uid="{F220D5F3-77A5-46E6-B57A-96F26D0683C3}"/>
    <hyperlink ref="K1507" r:id="rId1364" xr:uid="{C4C72027-17B9-4B6B-9AB5-E1459B1BAD4C}"/>
    <hyperlink ref="K1508" r:id="rId1365" xr:uid="{BB2DC394-BE3E-4DB3-9114-15BBDA8BC4CC}"/>
    <hyperlink ref="K1509" r:id="rId1366" xr:uid="{4B4B1A74-1E10-49E0-95EC-80C0D22E9318}"/>
    <hyperlink ref="U1509" r:id="rId1367" xr:uid="{2E9952AB-FE45-4AF4-863F-8718DFD01C88}"/>
    <hyperlink ref="K1510" r:id="rId1368" xr:uid="{42C5C964-833F-4607-AE3D-9337A1CE26A2}"/>
    <hyperlink ref="K1511" r:id="rId1369" xr:uid="{7862CB36-A87B-4E78-B0A1-C1399C4D180B}"/>
    <hyperlink ref="U1511" r:id="rId1370" xr:uid="{81D99EC4-B9ED-44E3-9ABD-B356BDE1B7D8}"/>
    <hyperlink ref="K1512" r:id="rId1371" xr:uid="{5F25DF59-CF7C-489D-9924-82EA5D21F3B3}"/>
    <hyperlink ref="U1512" r:id="rId1372" xr:uid="{4B91C5B1-74AE-4B2C-8CB4-E0A2D1649911}"/>
    <hyperlink ref="K1513" r:id="rId1373" xr:uid="{74A0D0F8-19E3-448C-8E94-4CDA31BF9831}"/>
    <hyperlink ref="K1514" r:id="rId1374" xr:uid="{D534FD91-148A-46AF-BDF0-5E40CD954004}"/>
    <hyperlink ref="U1514" r:id="rId1375" xr:uid="{A4ADDF19-255F-4250-89B1-AEE2747C9138}"/>
    <hyperlink ref="K1515" r:id="rId1376" xr:uid="{5F2CD575-E303-44CD-95BD-59E93891B1D6}"/>
    <hyperlink ref="U1515" r:id="rId1377" xr:uid="{F37538B4-500A-4867-A107-D76E5AC2BA2D}"/>
    <hyperlink ref="K1516" r:id="rId1378" xr:uid="{5AA12DE6-3C84-4410-9751-45C374275645}"/>
    <hyperlink ref="K1517" r:id="rId1379" xr:uid="{0B37964C-A4BC-463C-A1B7-3EA7ECEB14D8}"/>
    <hyperlink ref="U1517" r:id="rId1380" xr:uid="{55169184-FB7C-4EE1-B16B-00A231991A5F}"/>
    <hyperlink ref="K1518" r:id="rId1381" xr:uid="{26B87DC5-1BDF-48B1-A4CD-0D7DDEB13E24}"/>
    <hyperlink ref="K1519" r:id="rId1382" xr:uid="{A80334B3-DAEA-459A-969C-4E7C046598FA}"/>
    <hyperlink ref="U1519" r:id="rId1383" xr:uid="{5A21C74C-7845-4E02-924D-B255CABFDC90}"/>
    <hyperlink ref="K1520" r:id="rId1384" xr:uid="{93BC1AC4-97C3-4E9C-89FD-955378136331}"/>
    <hyperlink ref="K1521" r:id="rId1385" xr:uid="{E5B2FFD8-1335-4E27-B96F-ED974FFF22AD}"/>
    <hyperlink ref="K1522" r:id="rId1386" xr:uid="{BAC8C0EA-49F9-418D-91CA-4F22D4B1244A}"/>
    <hyperlink ref="K1523" r:id="rId1387" xr:uid="{0FEB6BE1-C1D3-4208-8DFF-36936AE39F1A}"/>
    <hyperlink ref="K1524" r:id="rId1388" xr:uid="{A127157B-7839-43A8-B478-723A0492A9E5}"/>
    <hyperlink ref="U1524" r:id="rId1389" xr:uid="{A6D5236F-3EB4-4202-971B-E7F3D9B694C0}"/>
    <hyperlink ref="K1525" r:id="rId1390" xr:uid="{1EF6306F-C356-40FE-B069-4E2FE815BAFD}"/>
    <hyperlink ref="K1526" r:id="rId1391" xr:uid="{DC4C05BE-653D-42BA-AE22-5A5A5FF62CAE}"/>
    <hyperlink ref="K1528" r:id="rId1392" xr:uid="{D9CC19CC-CE65-4378-B88F-F19BF6B31C59}"/>
    <hyperlink ref="K1529" r:id="rId1393" xr:uid="{0291DD39-5710-48B2-A12E-4832B3A87C82}"/>
    <hyperlink ref="U1529" r:id="rId1394" xr:uid="{5724C518-15E1-4D78-BE0B-D39939D27A12}"/>
    <hyperlink ref="K1530" r:id="rId1395" xr:uid="{70C7EE6F-A969-415E-9F13-E8BD582CAF8B}"/>
    <hyperlink ref="K1531" r:id="rId1396" xr:uid="{B7C53B6F-4593-4D87-9A7F-236D1170A0E5}"/>
    <hyperlink ref="K1532" r:id="rId1397" xr:uid="{14580594-D3C1-4972-8F1D-7FB3801799E6}"/>
    <hyperlink ref="K1533" r:id="rId1398" xr:uid="{B0C82F7D-FCF5-4B78-BF58-D99A8E5F863E}"/>
    <hyperlink ref="K1538" r:id="rId1399" xr:uid="{A262B16A-5536-4C2D-AE91-CDE6A10A52E3}"/>
    <hyperlink ref="U1538" r:id="rId1400" xr:uid="{23BBF28C-4328-4456-A826-B8944F1165C1}"/>
    <hyperlink ref="K1539" r:id="rId1401" xr:uid="{86087E7F-8F75-422F-AEC7-A645057418F7}"/>
    <hyperlink ref="U1539" r:id="rId1402" xr:uid="{9389F6FC-D5B7-4C5A-BE76-A69DFCBBE55F}"/>
    <hyperlink ref="K1549" r:id="rId1403" xr:uid="{5448C94C-C1C2-44A2-B804-AC3F5C14BEB2}"/>
    <hyperlink ref="U1549" r:id="rId1404" xr:uid="{8E26FB74-4CE7-42A9-88ED-28B4C947BAFA}"/>
    <hyperlink ref="K1550" r:id="rId1405" xr:uid="{5A9C953D-738C-4D70-9B0A-E6BFAC1703A2}"/>
    <hyperlink ref="U1550" r:id="rId1406" xr:uid="{06AADAA5-20CD-426C-962B-D7DBC2ECD35B}"/>
    <hyperlink ref="K1551" r:id="rId1407" xr:uid="{B9FEF4B0-70A5-4569-B767-EF90A8ABFBCE}"/>
    <hyperlink ref="U1551" r:id="rId1408" xr:uid="{0422A40C-CDD1-4384-8380-CEC15E80E1A3}"/>
    <hyperlink ref="K1552" r:id="rId1409" xr:uid="{CF4FE110-3B89-43F2-BE24-0BBDCE97BA5F}"/>
    <hyperlink ref="U1552" r:id="rId1410" xr:uid="{1457DF50-72CE-463B-B464-7ADD68793640}"/>
    <hyperlink ref="K1553" r:id="rId1411" xr:uid="{A31A30A6-F42D-4793-9B71-A99FAF34A4CA}"/>
    <hyperlink ref="U1553" r:id="rId1412" xr:uid="{0C8DFEA8-EBB8-4CCE-9F84-CADEB3233E1F}"/>
    <hyperlink ref="K1554" r:id="rId1413" xr:uid="{EB34C3DF-91F3-43CC-863B-3903DC3C5B6A}"/>
    <hyperlink ref="K1555" r:id="rId1414" xr:uid="{9D46650E-6979-499C-9B71-978124E786F9}"/>
    <hyperlink ref="U1555" r:id="rId1415" xr:uid="{C899B7C2-77D1-419B-8249-199B1F7D9C8F}"/>
    <hyperlink ref="K1556" r:id="rId1416" xr:uid="{47B24245-4CF7-4251-A109-B1B58D0F6416}"/>
    <hyperlink ref="K1557" r:id="rId1417" xr:uid="{953F09C8-4CD1-46C2-ADD1-0A2089DCC703}"/>
    <hyperlink ref="U1557" r:id="rId1418" xr:uid="{21CEA3A7-A155-4661-BE87-1AEBEA9F9186}"/>
    <hyperlink ref="K1558" r:id="rId1419" xr:uid="{604E00BD-2F4E-4869-9F13-0CE4BD2D2C53}"/>
    <hyperlink ref="U1558" r:id="rId1420" xr:uid="{73FD5238-215F-4B74-B2D4-155FA104CCB7}"/>
    <hyperlink ref="K1559" r:id="rId1421" xr:uid="{7090D1B2-FA65-425B-AA10-B5AB8783B00F}"/>
    <hyperlink ref="U1559" r:id="rId1422" xr:uid="{95197F8D-7FE4-43E4-A239-68533CC24485}"/>
    <hyperlink ref="K1560" r:id="rId1423" xr:uid="{A444F801-54C8-43FE-A38C-C5268D60961E}"/>
    <hyperlink ref="U1560" r:id="rId1424" xr:uid="{A67DE887-99BA-40E0-AFC9-BCC6AEE7B8F3}"/>
    <hyperlink ref="K1561" r:id="rId1425" xr:uid="{045531B4-9C42-4BA8-BE71-33E7A7D618CA}"/>
    <hyperlink ref="U1561" r:id="rId1426" xr:uid="{09BECB63-CC30-4499-94A2-1CDBB384CCCF}"/>
    <hyperlink ref="K1562" r:id="rId1427" xr:uid="{B7300DB0-CAF1-4BCA-879E-20E45088F6AC}"/>
    <hyperlink ref="K1563" r:id="rId1428" xr:uid="{2FA86E55-F10B-4C25-8C47-59B08E04AF4D}"/>
    <hyperlink ref="K1564" r:id="rId1429" xr:uid="{9907652E-85D0-4726-A348-0A3627AA5064}"/>
    <hyperlink ref="K1565" r:id="rId1430" xr:uid="{5632AD02-FBC7-43C3-A081-88BB7007AF06}"/>
    <hyperlink ref="U1565" r:id="rId1431" xr:uid="{FDA1834C-BB80-4CBA-B862-80ACEF408170}"/>
    <hyperlink ref="K1566" r:id="rId1432" xr:uid="{9E267BBC-4FC2-41B0-9D7B-14F802DA05CA}"/>
    <hyperlink ref="U1566" r:id="rId1433" xr:uid="{F97C38E6-0D98-4A52-9698-F033F79EB4E9}"/>
    <hyperlink ref="K1567" r:id="rId1434" xr:uid="{F6DC5A7B-E484-40FB-A1DE-90D322CAF114}"/>
    <hyperlink ref="K1568" r:id="rId1435" xr:uid="{2D8E7E10-B2E5-477F-964F-4D2BCD825F1E}"/>
    <hyperlink ref="U1568" r:id="rId1436" xr:uid="{8903D8E6-87EB-498B-BDB2-EEC02801B47C}"/>
    <hyperlink ref="K1569" r:id="rId1437" xr:uid="{E5EE4772-7602-4D1F-9490-431504C43DEA}"/>
    <hyperlink ref="U1569" r:id="rId1438" xr:uid="{8230AEB6-220B-4BA3-8540-46785EA6125C}"/>
    <hyperlink ref="K1570" r:id="rId1439" xr:uid="{EB2DE322-B11B-4034-A5D0-47FD35F69053}"/>
    <hyperlink ref="K1571" r:id="rId1440" xr:uid="{E819C9FE-79F8-4282-8A09-A6D02C1BB857}"/>
    <hyperlink ref="K1572" r:id="rId1441" xr:uid="{FB08B3E0-C255-4DBE-9BE7-81472AEA6CDF}"/>
    <hyperlink ref="K1573" r:id="rId1442" xr:uid="{96BFA5F9-A8D4-40C6-BB2A-9DCC2E119180}"/>
    <hyperlink ref="K1574" r:id="rId1443" xr:uid="{CE9CD8E5-F8C5-46C3-A834-31EF2CEEB1E7}"/>
    <hyperlink ref="U1574" r:id="rId1444" xr:uid="{B0D4EB36-8C4E-4D5C-B646-2F1BEBE1AD11}"/>
    <hyperlink ref="K1575" r:id="rId1445" xr:uid="{A37CA65E-C42F-484C-AE90-5EEFA3F41BEB}"/>
    <hyperlink ref="U1575" r:id="rId1446" xr:uid="{0F304C9B-9A05-4C40-A9CF-3F3890ABA49E}"/>
    <hyperlink ref="K1576" r:id="rId1447" xr:uid="{570A5A31-BF34-4479-8C6D-08B2F70C1268}"/>
    <hyperlink ref="K1577" r:id="rId1448" xr:uid="{11C372DB-61E6-4CC2-BC4C-C2E2C3245509}"/>
    <hyperlink ref="K1578" r:id="rId1449" xr:uid="{73F86A27-2CA7-4083-A4F6-A4FA9ED01744}"/>
    <hyperlink ref="K1579" r:id="rId1450" xr:uid="{255A4926-DC9F-4B74-A49A-455B5DBD63F1}"/>
    <hyperlink ref="U1579" r:id="rId1451" xr:uid="{097BE25A-D7C6-4C25-BFF5-0AB7C4459B4B}"/>
    <hyperlink ref="K1580" r:id="rId1452" xr:uid="{728852CB-A88B-4AA1-917B-D80D7461669E}"/>
    <hyperlink ref="K1581" r:id="rId1453" xr:uid="{27EC095D-6C95-4FA0-AC35-0C01CFDB1543}"/>
    <hyperlink ref="U1581" r:id="rId1454" xr:uid="{2DDE759C-6CA4-47B8-BA83-723121159023}"/>
    <hyperlink ref="K1582" r:id="rId1455" xr:uid="{B7E6CD9A-9F13-4C7C-9B10-FC5D12FD8931}"/>
    <hyperlink ref="K1583" r:id="rId1456" xr:uid="{3343C11B-CFC2-4E8A-AAD5-890D9D3CDBD6}"/>
    <hyperlink ref="K1584" r:id="rId1457" xr:uid="{A999641C-6BDE-4F3C-A054-D8D2800FC849}"/>
    <hyperlink ref="U1584" r:id="rId1458" xr:uid="{CC05825B-EF1E-43D0-AC42-DAE317EC35F9}"/>
    <hyperlink ref="K1585" r:id="rId1459" xr:uid="{84AE2EBE-0334-4339-98E2-1B29DB2FD75E}"/>
    <hyperlink ref="K1586" r:id="rId1460" xr:uid="{F21C3F67-3B93-4D11-9333-139BDC960376}"/>
    <hyperlink ref="K1587" r:id="rId1461" xr:uid="{1E61AD1A-9DBE-4CB6-9AD6-C26E16FBC37C}"/>
    <hyperlink ref="K1588" r:id="rId1462" xr:uid="{5D28CCCB-D56A-48C1-B85D-1A9C527B7F2C}"/>
    <hyperlink ref="I1589" r:id="rId1463" xr:uid="{AE7BD325-4505-4292-83A8-530F0BACB6C9}"/>
    <hyperlink ref="K1589" r:id="rId1464" xr:uid="{D9ED52D2-AFD7-4722-B68F-A34E9E31B134}"/>
    <hyperlink ref="K1590" r:id="rId1465" xr:uid="{50553B8E-12BF-4410-9A9D-EDFC882BF421}"/>
    <hyperlink ref="K1591" r:id="rId1466" xr:uid="{A8BC3EB1-C125-42F0-879C-D737708E1DD1}"/>
    <hyperlink ref="U1591" r:id="rId1467" xr:uid="{141A4FDF-5448-4B33-8793-4F5FABE5AAD2}"/>
    <hyperlink ref="K1592" r:id="rId1468" xr:uid="{D9A93992-EB07-488C-A05A-0DE4FBE712D8}"/>
    <hyperlink ref="K1593" r:id="rId1469" xr:uid="{7665DCC5-8321-4B20-81B9-C731DD34D0C5}"/>
    <hyperlink ref="K1594" r:id="rId1470" xr:uid="{6C2E7A98-0F81-4B2D-823D-42C35B1A57AC}"/>
    <hyperlink ref="K1595" r:id="rId1471" xr:uid="{B5E9ED1A-D532-4B27-84F7-630BE5A8D941}"/>
    <hyperlink ref="U1595" r:id="rId1472" xr:uid="{60647D3E-B9C6-4FBE-B25B-4CFE6DD93AD0}"/>
    <hyperlink ref="K1596" r:id="rId1473" xr:uid="{567EC468-59AB-4C17-80A2-100AF0115869}"/>
    <hyperlink ref="K1597" r:id="rId1474" xr:uid="{2353016C-82FC-4C52-8725-D5180BEC28AA}"/>
    <hyperlink ref="U1597" r:id="rId1475" xr:uid="{FAF0BBF5-2E50-4E15-BBE2-D4BD808F37AE}"/>
    <hyperlink ref="K1598" r:id="rId1476" xr:uid="{83C540BB-0240-4944-BFDE-DB9D27662782}"/>
    <hyperlink ref="U1598" r:id="rId1477" xr:uid="{EF569A80-ECB7-46D1-AC11-8920C49F6FB3}"/>
    <hyperlink ref="K1599" r:id="rId1478" xr:uid="{996D43AB-AF1F-463B-9B30-EDEB7B92B8EC}"/>
    <hyperlink ref="U1599" r:id="rId1479" xr:uid="{B1075BE4-A4DE-440E-A958-D1DA3A596F85}"/>
    <hyperlink ref="K1600" r:id="rId1480" xr:uid="{3EEA5CF5-AFF7-401E-AE39-FDE6A58783B2}"/>
    <hyperlink ref="U1600" r:id="rId1481" xr:uid="{A424ADF9-7F22-4C90-AD49-E46EEB1442C2}"/>
    <hyperlink ref="K1601" r:id="rId1482" xr:uid="{3E7A0E56-198E-4F60-998C-47E88E38936E}"/>
    <hyperlink ref="U1601" r:id="rId1483" xr:uid="{DB939046-905D-4AAD-869F-1A39587B900E}"/>
    <hyperlink ref="K1602" r:id="rId1484" xr:uid="{75E1B866-5765-4BDE-B492-53E369B0672B}"/>
    <hyperlink ref="K1603" r:id="rId1485" xr:uid="{BD239C11-C38C-4228-87C8-209878FA053E}"/>
    <hyperlink ref="U1603" r:id="rId1486" xr:uid="{8077DC31-34ED-446C-B82B-9DA2E69B407F}"/>
    <hyperlink ref="K1604" r:id="rId1487" xr:uid="{A7336701-B5EF-420F-A4A4-6E30E23589C8}"/>
    <hyperlink ref="U1604" r:id="rId1488" xr:uid="{8051E19E-6D7C-496D-8862-17F370E73754}"/>
    <hyperlink ref="K1605" r:id="rId1489" xr:uid="{F3093BC3-C815-433D-9260-4713B339D3B0}"/>
    <hyperlink ref="U1605" r:id="rId1490" xr:uid="{271E35D1-1732-4964-B7CF-A30375F983C4}"/>
    <hyperlink ref="K1606" r:id="rId1491" xr:uid="{04B5EA77-BDC7-4ABE-A48E-8F8213DF0ED7}"/>
    <hyperlink ref="K1607" r:id="rId1492" xr:uid="{FA964E37-5B91-4FDF-8AC5-5CA8A18C757A}"/>
    <hyperlink ref="K1608" r:id="rId1493" xr:uid="{403E5146-DAF7-4FDB-8F28-D5882AC086E4}"/>
    <hyperlink ref="K1609" r:id="rId1494" xr:uid="{E8D6A59C-D87A-4ED4-A154-528F7C62CE92}"/>
    <hyperlink ref="U1609" r:id="rId1495" xr:uid="{D1D1C00E-BE9A-42CA-AFD9-0CA7B6EEF400}"/>
    <hyperlink ref="K1610" r:id="rId1496" xr:uid="{BA378C23-422F-4E90-9135-2CD04851337A}"/>
    <hyperlink ref="U1610" r:id="rId1497" xr:uid="{F052D828-83B2-4EA7-8799-73D56125879F}"/>
    <hyperlink ref="K1611" r:id="rId1498" xr:uid="{6FEE73D2-73E0-4C5A-913B-2C22B4DFC7F5}"/>
    <hyperlink ref="K1612" r:id="rId1499" xr:uid="{A877AFDF-94AE-4C5C-AA9E-EC5E61435D97}"/>
    <hyperlink ref="K1613" r:id="rId1500" xr:uid="{3BF798F5-C6F4-4167-8DA1-3CDC7DA4EC59}"/>
    <hyperlink ref="I1614" r:id="rId1501" xr:uid="{7E562EA1-9933-4CFA-9C5B-F2FE9F9DD861}"/>
    <hyperlink ref="K1614" r:id="rId1502" xr:uid="{141163EF-B7CC-449D-90F1-69AAF1D68EC8}"/>
    <hyperlink ref="K1615" r:id="rId1503" xr:uid="{F7AE04F9-3126-4C8E-BAB9-EB30F0981271}"/>
    <hyperlink ref="K1616" r:id="rId1504" xr:uid="{147F6D75-D5CF-46CC-8E53-1328F2281EE7}"/>
    <hyperlink ref="K1617" r:id="rId1505" xr:uid="{CE4BC073-064C-4FDF-8F53-881FC2D40364}"/>
    <hyperlink ref="K1618" r:id="rId1506" xr:uid="{74CD0915-B05C-4EBC-B3D1-D180A475E22C}"/>
    <hyperlink ref="K1620" r:id="rId1507" xr:uid="{E2CD6160-C6EC-446B-96AA-C6EAB11BA11F}"/>
    <hyperlink ref="K1621" r:id="rId1508" xr:uid="{4088F5F2-0CC7-4080-B615-D753F7B51512}"/>
    <hyperlink ref="K1622" r:id="rId1509" xr:uid="{F1CEFCD3-B00C-487D-909F-AE9421ECADE5}"/>
    <hyperlink ref="K1623" r:id="rId1510" xr:uid="{864E8C77-DCC0-4C58-9290-2FE2B67B5A78}"/>
    <hyperlink ref="U1623" r:id="rId1511" xr:uid="{481E6CE7-5175-4EE2-A3B4-0766620176F6}"/>
    <hyperlink ref="K1624" r:id="rId1512" xr:uid="{4A9B71BB-272D-496C-9BAB-DAE4E7FAC069}"/>
    <hyperlink ref="K1625" r:id="rId1513" xr:uid="{A98D5236-806E-4207-9049-23500B7B690D}"/>
    <hyperlink ref="U1625" r:id="rId1514" xr:uid="{555EAB28-8B87-4F9B-8271-97A1E044A8CC}"/>
    <hyperlink ref="K1626" r:id="rId1515" xr:uid="{02A6BC5F-8F23-41D8-9720-1AC37781254A}"/>
    <hyperlink ref="K1627" r:id="rId1516" xr:uid="{01DC1472-102C-4B52-8BBF-BA5F7650594D}"/>
    <hyperlink ref="K1628" r:id="rId1517" xr:uid="{E8DE6AB4-B306-4660-BD6B-CDE67742ED5D}"/>
    <hyperlink ref="K1629" r:id="rId1518" xr:uid="{C46F62C7-0016-426A-88AD-FBF7D6995297}"/>
    <hyperlink ref="K1630" r:id="rId1519" xr:uid="{CC02C09A-1283-4178-814A-E11224117B7C}"/>
    <hyperlink ref="K1631" r:id="rId1520" xr:uid="{DD24D122-DC2A-4CBE-9EE1-AC49CEBE1963}"/>
    <hyperlink ref="K1632" r:id="rId1521" xr:uid="{B7ADD1E3-88AE-4EF0-BB1A-E5E8D225BDA9}"/>
    <hyperlink ref="K1633" r:id="rId1522" xr:uid="{8DF08303-1C6E-4BB8-A189-A90F3BE3310D}"/>
    <hyperlink ref="K1634" r:id="rId1523" xr:uid="{9753877E-2359-433B-BC0A-71C9492D157E}"/>
    <hyperlink ref="K1635" r:id="rId1524" xr:uid="{BAFDB8F1-8A91-4DBF-8D53-F0D9F8A21966}"/>
    <hyperlink ref="K1636" r:id="rId1525" xr:uid="{6E4A252A-B768-4729-BE42-6EA05CCE8726}"/>
    <hyperlink ref="K1637" r:id="rId1526" xr:uid="{DFFD0AAF-FCEF-4268-AAF4-DCEF3943CEA4}"/>
    <hyperlink ref="I1638" r:id="rId1527" xr:uid="{C1CA97E9-B2EF-4317-AAFA-2368A4B2BE29}"/>
    <hyperlink ref="K1638" r:id="rId1528" xr:uid="{B92EEB3F-2D95-4523-80D4-713435B75BD6}"/>
    <hyperlink ref="U1638" r:id="rId1529" xr:uid="{A5DFB25C-A52B-4837-88DC-31B3084D9E9A}"/>
    <hyperlink ref="K1639" r:id="rId1530" xr:uid="{AF2D3C0C-ECDF-4A20-A2CB-0B336D7E0B03}"/>
    <hyperlink ref="U1639" r:id="rId1531" xr:uid="{7B602DB9-AF31-4732-B1B0-93BD0C593A84}"/>
    <hyperlink ref="K1640" r:id="rId1532" xr:uid="{5F180EF1-151F-4DF7-BF45-C53688608F13}"/>
    <hyperlink ref="U1640" r:id="rId1533" xr:uid="{42A50940-7C10-441F-9B83-33C805C5FE47}"/>
    <hyperlink ref="K1641" r:id="rId1534" xr:uid="{C4F39F09-47CC-4A1D-AA9A-78F6D5E898E8}"/>
    <hyperlink ref="U1641" r:id="rId1535" xr:uid="{3481CC8A-C4C5-4CD5-A535-B266F0FDA377}"/>
    <hyperlink ref="K1642" r:id="rId1536" xr:uid="{6A9013FB-F462-4C29-9611-9CD439D1A64A}"/>
    <hyperlink ref="U1642" r:id="rId1537" xr:uid="{84F7EFEE-023D-41DB-AAE7-99127F3B0058}"/>
    <hyperlink ref="K1643" r:id="rId1538" xr:uid="{CA31E404-6586-4744-A7C0-3EE920EF3A0D}"/>
    <hyperlink ref="K1644" r:id="rId1539" xr:uid="{484AA424-8FF9-477C-8E20-8164DAEA2C26}"/>
    <hyperlink ref="K1645" r:id="rId1540" xr:uid="{07010D35-7669-4C50-9932-BA582531EDEA}"/>
    <hyperlink ref="K1646" r:id="rId1541" xr:uid="{C04D0777-EF58-45AD-AAF6-F17C2DF62D0F}"/>
    <hyperlink ref="K1647" r:id="rId1542" xr:uid="{133B01DC-A118-4762-A425-7FE60D0C77CB}"/>
    <hyperlink ref="K1648" r:id="rId1543" xr:uid="{40E16D34-2F44-4B2D-A177-BF69588E88AC}"/>
    <hyperlink ref="K1649" r:id="rId1544" xr:uid="{6B2F66E6-1326-44D3-A539-CE672401E247}"/>
    <hyperlink ref="K1650" r:id="rId1545" xr:uid="{95204484-736C-4C5F-A77E-7C3C9F7D0625}"/>
    <hyperlink ref="K1651" r:id="rId1546" xr:uid="{4A08B61F-EE3A-40AC-BBC3-440EBCB483B0}"/>
    <hyperlink ref="U1651" r:id="rId1547" xr:uid="{4F55C5FD-CD66-4926-89CB-7AA8324B0C08}"/>
    <hyperlink ref="K1652" r:id="rId1548" xr:uid="{C65BF5E0-7019-440A-9707-E0A8BE45A45B}"/>
    <hyperlink ref="K1653" r:id="rId1549" xr:uid="{C4871E1F-199F-4224-B828-FB7012D71194}"/>
    <hyperlink ref="K1654" r:id="rId1550" xr:uid="{F372E8DF-1402-4EBD-8D37-AE9A20415510}"/>
    <hyperlink ref="K1655" r:id="rId1551" xr:uid="{E35436C3-0949-4F74-A183-A576DC404FF9}"/>
    <hyperlink ref="K1656" r:id="rId1552" xr:uid="{115F54FB-87EB-4D2E-A968-DB07CED372F0}"/>
    <hyperlink ref="U1656" r:id="rId1553" xr:uid="{4D5F8261-730F-4400-89B6-E6C5AA9217FA}"/>
    <hyperlink ref="K1657" r:id="rId1554" xr:uid="{6E7A0567-D278-4E72-9256-9D76A9EDBC47}"/>
    <hyperlink ref="U1657" r:id="rId1555" xr:uid="{37466449-D273-4F89-9239-135614DA11E5}"/>
    <hyperlink ref="K1658" r:id="rId1556" xr:uid="{0C57614C-E707-4391-AC09-B3CAD078BBED}"/>
    <hyperlink ref="K1659" r:id="rId1557" xr:uid="{63A85BDE-DF58-4EEC-856A-EB13F4F1D567}"/>
    <hyperlink ref="K1660" r:id="rId1558" xr:uid="{B75F7E7B-B665-49B3-8F0F-F47A17E70813}"/>
    <hyperlink ref="K1661" r:id="rId1559" xr:uid="{388D086E-9FA0-47A7-963B-7544D7FF0188}"/>
    <hyperlink ref="K1662" r:id="rId1560" xr:uid="{D85C84F2-E4AF-4444-B357-6D32CE152A9E}"/>
    <hyperlink ref="K1663" r:id="rId1561" xr:uid="{5AF21006-4A9F-4B07-B54E-B23AC1E71805}"/>
    <hyperlink ref="K1664" r:id="rId1562" xr:uid="{CAFDA3F9-56F5-45EE-99FD-D863FCBAEE23}"/>
    <hyperlink ref="K1665" r:id="rId1563" xr:uid="{86DDA450-C19B-4EF5-94A9-7B7E0D960E72}"/>
    <hyperlink ref="K1666" r:id="rId1564" xr:uid="{CD384FA6-CD0A-4D45-9AE7-CE67FFA758B5}"/>
    <hyperlink ref="U1666" r:id="rId1565" xr:uid="{57A261B0-53DF-41CD-A3A2-21EFC8779998}"/>
    <hyperlink ref="K1667" r:id="rId1566" xr:uid="{0F930942-78A1-49CA-990C-BBEE234050FD}"/>
    <hyperlink ref="U1667" r:id="rId1567" xr:uid="{E67F184C-65C9-4AC2-953A-C3CE84DD1CDA}"/>
    <hyperlink ref="K1668" r:id="rId1568" xr:uid="{62229EEA-7C11-454E-BD41-ABA350C193C3}"/>
    <hyperlink ref="K1669" r:id="rId1569" xr:uid="{78952DBF-16A0-48CD-9670-9446EA163BA1}"/>
    <hyperlink ref="K1670" r:id="rId1570" xr:uid="{449011F6-2877-464C-8A82-3F8943A07A65}"/>
    <hyperlink ref="K1671" r:id="rId1571" xr:uid="{D52D2B76-30EB-4CC9-A36C-9FC3AA5A55EF}"/>
    <hyperlink ref="U1671" r:id="rId1572" xr:uid="{B568768F-9434-4640-8BCF-AB9F625CCD2D}"/>
    <hyperlink ref="K1672" r:id="rId1573" xr:uid="{7AC2CD15-6902-4739-AC32-22908B823B54}"/>
    <hyperlink ref="K1673" r:id="rId1574" xr:uid="{D9DB61B8-DC63-4964-B9AE-6E212503AE55}"/>
    <hyperlink ref="K1674" r:id="rId1575" xr:uid="{EC3528D3-D290-448B-A732-DE192C756C08}"/>
    <hyperlink ref="K1675" r:id="rId1576" xr:uid="{42142143-A1A7-4E7D-AC12-CB3F3AA83442}"/>
    <hyperlink ref="K1676" r:id="rId1577" xr:uid="{1EE6D681-0AAA-4AF4-9DE8-358DD53A0D61}"/>
    <hyperlink ref="K1677" r:id="rId1578" xr:uid="{9DDE322D-AB92-449C-AAD7-CA24EA4EB710}"/>
    <hyperlink ref="J1678" r:id="rId1579" xr:uid="{D235DC9C-D801-42B0-8E64-762C3E2BF639}"/>
    <hyperlink ref="K1678" r:id="rId1580" xr:uid="{50BF19B0-AC49-47BB-A2FA-4467915A7716}"/>
    <hyperlink ref="K1679" r:id="rId1581" xr:uid="{B170726C-8CA1-47B0-A253-6479CBA82907}"/>
    <hyperlink ref="K1680" r:id="rId1582" xr:uid="{534B2644-D0BF-4727-AF47-6669FB124724}"/>
    <hyperlink ref="K1681" r:id="rId1583" xr:uid="{1C587BCC-4813-4F94-822E-14B04FD41566}"/>
    <hyperlink ref="K1682" r:id="rId1584" xr:uid="{E1412505-E8C2-43D9-A1B1-D2C74A8A332C}"/>
    <hyperlink ref="K1683" r:id="rId1585" xr:uid="{E452BB45-D991-4B0D-AEB2-03FF7B835E42}"/>
    <hyperlink ref="K1684" r:id="rId1586" xr:uid="{8E7A4CAA-1144-4E00-9D7D-242F4E2DE453}"/>
    <hyperlink ref="K1685" r:id="rId1587" xr:uid="{01D589A0-04AD-412E-88CE-827AAFDB6EDC}"/>
    <hyperlink ref="K1686" r:id="rId1588" xr:uid="{6359B442-FA9B-47E5-A486-D7B009E066EC}"/>
    <hyperlink ref="K1687" r:id="rId1589" xr:uid="{FCADF21B-8671-4928-B229-3FD37C843D58}"/>
    <hyperlink ref="K1688" r:id="rId1590" xr:uid="{BA5A454D-C1FD-483B-8D17-80C46558055E}"/>
    <hyperlink ref="K1689" r:id="rId1591" xr:uid="{9FAF1127-854B-4871-812D-279A2BDC307C}"/>
    <hyperlink ref="K1690" r:id="rId1592" xr:uid="{631EE947-8CB5-4BC5-A292-F5768701CC61}"/>
    <hyperlink ref="K1691" r:id="rId1593" xr:uid="{91F835E7-C362-44F9-BC26-AB83D14F7A95}"/>
    <hyperlink ref="K1692" r:id="rId1594" xr:uid="{8617C1A9-E108-4E27-BF92-2A413AA44A22}"/>
    <hyperlink ref="K1693" r:id="rId1595" xr:uid="{2C050BB3-0961-4BB8-AC9F-DC3E230BA71E}"/>
    <hyperlink ref="H1694" r:id="rId1596" xr:uid="{1A7EBEF3-25F8-41D2-83F0-92D77C64563A}"/>
    <hyperlink ref="K1694" r:id="rId1597" xr:uid="{72293B4E-3CD3-4195-B122-6B0B2DAE9A3C}"/>
    <hyperlink ref="K1695" r:id="rId1598" xr:uid="{22811A3F-08F2-444E-9103-3D89F6A25F2A}"/>
    <hyperlink ref="K1696" r:id="rId1599" xr:uid="{B09AA26C-9D4F-4668-BD79-7D8777F6C678}"/>
    <hyperlink ref="K1697" r:id="rId1600" xr:uid="{67A341A5-7A55-4484-8F51-70CB66439FCA}"/>
    <hyperlink ref="K1698" r:id="rId1601" xr:uid="{0F4DBCD0-2FA1-4555-B068-6E9A43AE5351}"/>
    <hyperlink ref="K1699" r:id="rId1602" xr:uid="{208B90A0-71CC-42E8-BD8E-7F72D193CE2E}"/>
    <hyperlink ref="K1700" r:id="rId1603" xr:uid="{0BF0A092-76B2-4A6C-9CF9-8666381B130C}"/>
    <hyperlink ref="K1701" r:id="rId1604" xr:uid="{021400A7-A6F5-4791-9BCA-1905D35AD343}"/>
    <hyperlink ref="K1702" r:id="rId1605" xr:uid="{D4F1403B-4088-40FE-B5F8-79A78EE8D50B}"/>
    <hyperlink ref="K1703" r:id="rId1606" xr:uid="{1C08D448-F324-48DB-BA49-2C652C0BD663}"/>
    <hyperlink ref="K1704" r:id="rId1607" xr:uid="{A9590C70-66C4-4811-97E2-35F1DE810C36}"/>
    <hyperlink ref="K1705" r:id="rId1608" xr:uid="{FF12698A-D38E-4EA6-B396-E25E4004D851}"/>
    <hyperlink ref="K1706" r:id="rId1609" xr:uid="{7C790A27-2400-4EF7-B40D-B98CA330B6AD}"/>
    <hyperlink ref="K1707" r:id="rId1610" xr:uid="{1D0D6A71-5812-4A9C-9D50-BB3021A2860D}"/>
    <hyperlink ref="K1708" r:id="rId1611" xr:uid="{9AC2049B-7DCD-437D-A7E8-AA85230AF8BA}"/>
    <hyperlink ref="K1709" r:id="rId1612" xr:uid="{084A24A7-FAD5-40E5-BB77-BDED96C84D71}"/>
    <hyperlink ref="K1710" r:id="rId1613" xr:uid="{ABDB2020-5DA0-4860-AB77-AE50AD54AC38}"/>
    <hyperlink ref="K1711" r:id="rId1614" xr:uid="{74D4CDD7-1C6A-4E85-AD9C-7B43EDB7BD38}"/>
    <hyperlink ref="K1712" r:id="rId1615" xr:uid="{B9335D7F-0B64-47AA-90DA-67A5932CA9B5}"/>
    <hyperlink ref="K1713" r:id="rId1616" xr:uid="{9ADB4B1E-F9B6-4B0C-88AA-9F0F4F7F231B}"/>
    <hyperlink ref="K1714" r:id="rId1617" xr:uid="{9C61D70F-6D45-4DB0-A578-C51FEFBAFD31}"/>
    <hyperlink ref="K1715" r:id="rId1618" xr:uid="{04A1DE21-C295-4538-A8C2-024A753E06FF}"/>
    <hyperlink ref="K1716" r:id="rId1619" xr:uid="{8B9C4BBC-FDAD-4959-BF2A-81BC0C5333D4}"/>
    <hyperlink ref="K1717" r:id="rId1620" xr:uid="{B136EA2B-D208-4D6D-8310-861FC585713A}"/>
    <hyperlink ref="K1718" r:id="rId1621" xr:uid="{4EF2CBC7-B420-4ACE-AE5E-13A2BFE9DF04}"/>
    <hyperlink ref="K1719" r:id="rId1622" xr:uid="{9E93EB74-08D3-4453-84BB-7B53D5886463}"/>
    <hyperlink ref="K1720" r:id="rId1623" xr:uid="{DBE360C5-FB37-4397-872E-AA377A5C1E3A}"/>
    <hyperlink ref="K1721" r:id="rId1624" xr:uid="{C9E2786D-6413-484E-99C0-FCD23D442407}"/>
    <hyperlink ref="K1722" r:id="rId1625" xr:uid="{6813DB61-0217-46D8-96A0-93DEB10B56A7}"/>
    <hyperlink ref="K1723" r:id="rId1626" xr:uid="{3FC42278-9E11-4AA1-9113-02A94B1F1C1B}"/>
    <hyperlink ref="K1724" r:id="rId1627" xr:uid="{BB418970-0FFF-4F89-B387-2658F862C44F}"/>
    <hyperlink ref="K1725" r:id="rId1628" xr:uid="{2D723FF5-AD99-4FB7-A90C-45AFDACCEC3D}"/>
    <hyperlink ref="K1726" r:id="rId1629" xr:uid="{F306FBBC-79A5-4895-B33E-5C7131932B36}"/>
    <hyperlink ref="K1727" r:id="rId1630" xr:uid="{458E4BD4-7C8A-4DBA-B90D-A39D11723E2E}"/>
    <hyperlink ref="K1728" r:id="rId1631" xr:uid="{55C0D03E-A66C-41C6-AE73-FE932DCDEF47}"/>
    <hyperlink ref="K1729" r:id="rId1632" xr:uid="{9AD20C08-717A-43DB-9340-378FACB6DEA6}"/>
    <hyperlink ref="K1730" r:id="rId1633" xr:uid="{2D1DB8F1-55A8-4D62-BA80-639DD1B0B24B}"/>
    <hyperlink ref="K1731" r:id="rId1634" xr:uid="{041A0B7D-06CD-45A4-9FCC-996217B7D3FC}"/>
    <hyperlink ref="K1732" r:id="rId1635" xr:uid="{46F186EC-FC83-4ADE-A886-766E1AD61D02}"/>
    <hyperlink ref="K1733" r:id="rId1636" xr:uid="{9B169E8F-90A7-43A4-B4E8-51546DC03D3B}"/>
    <hyperlink ref="K1734" r:id="rId1637" xr:uid="{5CE0AC47-4489-45BF-82D8-EBF9D31FC7D5}"/>
    <hyperlink ref="K1735" r:id="rId1638" xr:uid="{1635DB45-FD1B-42BD-B773-1C63E004A0D5}"/>
    <hyperlink ref="K1736" r:id="rId1639" xr:uid="{095AA2E2-8264-4927-B173-449BEFA87811}"/>
    <hyperlink ref="K1737" r:id="rId1640" xr:uid="{B3893FC2-CEFD-4CBA-A674-B8F5FC9C94DC}"/>
    <hyperlink ref="K1738" r:id="rId1641" xr:uid="{3F20757C-6A1D-42D0-8EA1-B9950720E4D9}"/>
    <hyperlink ref="K1739" r:id="rId1642" xr:uid="{4577CC98-C427-4B0A-8ACA-5798CB46C691}"/>
    <hyperlink ref="K1740" r:id="rId1643" xr:uid="{3FF2F9B1-2A27-4661-87ED-0647E30523B7}"/>
    <hyperlink ref="K1741" r:id="rId1644" xr:uid="{327FBB34-9B40-4AD3-BEEB-4EB0EB942576}"/>
    <hyperlink ref="K1742" r:id="rId1645" xr:uid="{AE07A12C-1A65-499A-9F94-20D56BEEB9A1}"/>
    <hyperlink ref="K1743" r:id="rId1646" xr:uid="{78BC2FD5-F21A-40DD-B27F-C95BAAD84F38}"/>
    <hyperlink ref="K1744" r:id="rId1647" xr:uid="{38939886-47D4-4253-8B4E-DE25036B30EE}"/>
    <hyperlink ref="K1745" r:id="rId1648" xr:uid="{C938D157-1833-46A0-A8A3-6D83AD45DB9F}"/>
    <hyperlink ref="K1746" r:id="rId1649" xr:uid="{49D4B40B-7574-4698-B386-4EB726660253}"/>
    <hyperlink ref="K1747" r:id="rId1650" xr:uid="{CE39FEBA-6542-472B-9A5D-6F4B2F75FCCD}"/>
    <hyperlink ref="K1748" r:id="rId1651" xr:uid="{827628F8-B77A-4FC6-971A-12568022FCBD}"/>
    <hyperlink ref="K1749" r:id="rId1652" xr:uid="{C4151187-7514-4D9E-AD87-B7443BBE6F45}"/>
    <hyperlink ref="K1750" r:id="rId1653" xr:uid="{31843DAD-AFBD-4CA4-AA99-977F33F21301}"/>
    <hyperlink ref="K1751" r:id="rId1654" xr:uid="{1FC8C55C-2EA9-44DF-892E-B2FB05A107EB}"/>
    <hyperlink ref="K1752" r:id="rId1655" xr:uid="{882D656F-A701-484D-9096-C6FB8303F32E}"/>
    <hyperlink ref="K1753" r:id="rId1656" xr:uid="{8088F7B2-5703-4300-932A-50E08CA88FA7}"/>
    <hyperlink ref="K1755" r:id="rId1657" xr:uid="{25EE8427-D681-492F-9997-702CA468F6F6}"/>
    <hyperlink ref="K1756" r:id="rId1658" xr:uid="{B2836FA1-3198-4B4A-8930-438B82217197}"/>
    <hyperlink ref="K1757" r:id="rId1659" xr:uid="{02F05182-02FA-436C-BB35-DDFA84242699}"/>
    <hyperlink ref="K1758" r:id="rId1660" xr:uid="{10100BCC-780D-4EA4-BFF0-B3BEDF8932E1}"/>
    <hyperlink ref="K1759" r:id="rId1661" xr:uid="{E862AC12-7A25-43D9-8A0C-DAEDDB96AD25}"/>
    <hyperlink ref="K1760" r:id="rId1662" xr:uid="{F1F382E7-1E68-4B13-B0DC-4BA8605BE244}"/>
    <hyperlink ref="K1761" r:id="rId1663" xr:uid="{A7C4F1E9-2335-422E-B080-C0C7AC06A0C7}"/>
    <hyperlink ref="K1762" r:id="rId1664" xr:uid="{9F4E8D71-E430-48ED-9D44-D9685EE0241F}"/>
    <hyperlink ref="K1763" r:id="rId1665" xr:uid="{119ECC28-5566-4912-94A8-EF817FECB007}"/>
    <hyperlink ref="K1764" r:id="rId1666" xr:uid="{8D8B41C5-4BA2-428E-9222-7CAA6920FF1A}"/>
    <hyperlink ref="K1765" r:id="rId1667" xr:uid="{6B7CA003-A8F6-4FA0-B022-0C4A89E2A7EB}"/>
    <hyperlink ref="K1766" r:id="rId1668" xr:uid="{AEC0EEEB-45E6-4799-9500-0C64146CDE03}"/>
    <hyperlink ref="K1767" r:id="rId1669" xr:uid="{84D70FE1-B14D-4898-9090-740026D9D253}"/>
    <hyperlink ref="K1768" r:id="rId1670" xr:uid="{68CC7583-E9CF-4BAA-8334-C8D6A7C9BE1A}"/>
    <hyperlink ref="K1769" r:id="rId1671" xr:uid="{9B838248-754D-4220-8187-48DA7B0443C9}"/>
    <hyperlink ref="K1770" r:id="rId1672" xr:uid="{47DD3656-54B4-4826-9610-EF3C63697027}"/>
    <hyperlink ref="K1771" r:id="rId1673" xr:uid="{7DA7E1FA-542C-4CAC-B75C-0B4FB7FCE08A}"/>
    <hyperlink ref="K1772" r:id="rId1674" xr:uid="{F50EC4B5-F5B6-4415-837C-70F48483C387}"/>
    <hyperlink ref="K1773" r:id="rId1675" xr:uid="{047B8F71-98D5-4561-9F34-BD8FA4DEB1A9}"/>
    <hyperlink ref="K1774" r:id="rId1676" xr:uid="{F326E7DD-9C85-4485-8A86-FA9F03597175}"/>
    <hyperlink ref="K1775" r:id="rId1677" xr:uid="{4C15FA13-CD44-4628-80CA-9565B366408A}"/>
    <hyperlink ref="K1776" r:id="rId1678" xr:uid="{0D60E90D-7A3B-4E8A-BC5D-9A57E4641AA7}"/>
    <hyperlink ref="K1778" r:id="rId1679" xr:uid="{1836C23B-A672-409D-945B-DC06A755579B}"/>
    <hyperlink ref="K1779" r:id="rId1680" xr:uid="{7B35AE74-E3DB-4044-B3BD-3FF6617313A2}"/>
    <hyperlink ref="K1780" r:id="rId1681" xr:uid="{A9651775-8E62-4F1F-9938-024F008D1587}"/>
    <hyperlink ref="K1781" r:id="rId1682" xr:uid="{116DD6BE-BF88-411C-880E-D220379322F9}"/>
    <hyperlink ref="K1782" r:id="rId1683" xr:uid="{64F35404-2A7F-4C41-9BB4-30C80DD07C0A}"/>
    <hyperlink ref="K1783" r:id="rId1684" xr:uid="{28BE3A8B-7434-4C8B-B23A-5CB25C17C0B6}"/>
    <hyperlink ref="K1784" r:id="rId1685" xr:uid="{F52748CA-FCB2-4149-AB9E-5B527F35A23F}"/>
    <hyperlink ref="K1785" r:id="rId1686" xr:uid="{55881595-E915-4C7A-9DB5-47A94592DF77}"/>
    <hyperlink ref="K1786" r:id="rId1687" xr:uid="{5D860A08-F943-4657-B0EC-504B2F091C86}"/>
    <hyperlink ref="K1787" r:id="rId1688" xr:uid="{263D153C-57B8-4EB0-B8FD-B4E660EA051B}"/>
    <hyperlink ref="K1788" r:id="rId1689" xr:uid="{916BFF8A-DAB2-4F1E-A1B4-BF4E471E7FD5}"/>
    <hyperlink ref="K1789" r:id="rId1690" xr:uid="{768A74A4-DDFF-4D5F-9BF7-0BBE53298D62}"/>
    <hyperlink ref="K1790" r:id="rId1691" xr:uid="{3D8E4D8D-283E-4483-AEF9-87595EAA1E19}"/>
    <hyperlink ref="K1791" r:id="rId1692" xr:uid="{CFAD0C01-98B1-4BEC-B6DE-2876F2DE82D0}"/>
    <hyperlink ref="K1792" r:id="rId1693" xr:uid="{BD773151-E24F-4247-B662-C6653CCAD9F2}"/>
    <hyperlink ref="K1793" r:id="rId1694" xr:uid="{6E5BCB44-F1AE-474E-B08C-8E7987B7514A}"/>
    <hyperlink ref="K1794" r:id="rId1695" xr:uid="{4D88A96F-D63D-4029-9ACE-44DF730643E8}"/>
    <hyperlink ref="K1795" r:id="rId1696" xr:uid="{4DC32989-4342-4A03-B0F9-4A876EB6C134}"/>
    <hyperlink ref="K1796" r:id="rId1697" xr:uid="{1DBA2D94-CDCA-456D-8D2F-8E498D50E2F6}"/>
    <hyperlink ref="K1797" r:id="rId1698" xr:uid="{B8132723-8146-4F10-9228-076564A6FE91}"/>
    <hyperlink ref="K1798" r:id="rId1699" xr:uid="{383EA33D-322B-4DE8-9C97-FA347F0D47FC}"/>
    <hyperlink ref="K1799" r:id="rId1700" xr:uid="{E4059C99-A273-443C-AAAB-83DEB21CB15D}"/>
    <hyperlink ref="K1800" r:id="rId1701" xr:uid="{A0ACD2FF-0F18-4C26-942F-7C1687A0AE3F}"/>
    <hyperlink ref="K1801" r:id="rId1702" xr:uid="{7F149FC5-CD7A-42F2-8C4D-5DBD506D089B}"/>
    <hyperlink ref="K1802" r:id="rId1703" xr:uid="{56B81A57-6742-4B86-AE0F-5AA6D914B219}"/>
    <hyperlink ref="K1803" r:id="rId1704" xr:uid="{BF3A2F10-C327-4812-B7C8-A8B21705C532}"/>
    <hyperlink ref="K1804" r:id="rId1705" xr:uid="{A643A3BF-133C-4A5F-B92E-1B158C01012F}"/>
    <hyperlink ref="K1805" r:id="rId1706" xr:uid="{CD07D67D-F6A5-4869-AAA1-A0BCDFF81225}"/>
    <hyperlink ref="K1806" r:id="rId1707" xr:uid="{5B04A8AB-DC4E-4098-9438-3D8EB7930538}"/>
    <hyperlink ref="K1807" r:id="rId1708" xr:uid="{5B120E88-D40E-4B30-BD03-E124A101C9C6}"/>
    <hyperlink ref="K1808" r:id="rId1709" xr:uid="{3536E169-9566-4A0E-BE4E-100B53211D40}"/>
    <hyperlink ref="K1809" r:id="rId1710" xr:uid="{856A0DD5-B43F-464A-8B54-ADBD934274E2}"/>
    <hyperlink ref="K1810" r:id="rId1711" xr:uid="{7597B1D1-FBE9-462C-94AF-1A3A2CC92900}"/>
    <hyperlink ref="K1811" r:id="rId1712" xr:uid="{FA7347F2-2DAF-403E-B2AA-8481D293F251}"/>
    <hyperlink ref="K1812" r:id="rId1713" xr:uid="{D965B1C8-160D-40EC-80CA-83557EE3E3C9}"/>
    <hyperlink ref="K1813" r:id="rId1714" xr:uid="{B8A4D58B-774D-4503-AC4E-96DC81490B37}"/>
    <hyperlink ref="K1814" r:id="rId1715" xr:uid="{0BEE6619-4699-4FEA-B8F3-477AFDAD41C7}"/>
    <hyperlink ref="K1815" r:id="rId1716" xr:uid="{EFA156FC-7D7F-465E-8AA1-D6390528A298}"/>
    <hyperlink ref="K1816" r:id="rId1717" xr:uid="{48C215DB-30CD-4383-AE1C-B7BB532573AE}"/>
    <hyperlink ref="K1817" r:id="rId1718" xr:uid="{8D560B2C-4C2C-46AC-845E-A6421510CEC0}"/>
    <hyperlink ref="K1818" r:id="rId1719" xr:uid="{18AA5DE5-790A-43D9-A310-66A1E17AC29E}"/>
    <hyperlink ref="K1819" r:id="rId1720" xr:uid="{BFF47EA7-BCE9-45AD-81C5-0D9991250BFC}"/>
    <hyperlink ref="K1820" r:id="rId1721" xr:uid="{CEE3840E-DAFE-43F8-94EA-FD5F4C20C157}"/>
    <hyperlink ref="K1821" r:id="rId1722" xr:uid="{BABB1B41-579D-4866-A5DE-4AE5D54AC10C}"/>
    <hyperlink ref="K1822" r:id="rId1723" xr:uid="{FF4769FD-8DF1-4E6A-A986-F1CA4991A345}"/>
    <hyperlink ref="K1823" r:id="rId1724" xr:uid="{1CD5F859-C0CB-4D9E-B940-1531AC7A6A9B}"/>
    <hyperlink ref="K1824" r:id="rId1725" xr:uid="{DD67BABF-19B5-4AC2-9BB2-FE8E31870519}"/>
    <hyperlink ref="K1825" r:id="rId1726" xr:uid="{AFFB87C5-623B-46D8-9968-DD128A516FF3}"/>
    <hyperlink ref="K1826" r:id="rId1727" xr:uid="{9011E3C2-DB94-4F95-904E-E6F5453DBDF3}"/>
    <hyperlink ref="K1827" r:id="rId1728" xr:uid="{D7DCD3D1-C7C0-4222-990D-E2B8E9A4A19C}"/>
    <hyperlink ref="K1828" r:id="rId1729" xr:uid="{2D9F9581-9FEB-46B5-A514-4D54C854302B}"/>
    <hyperlink ref="K1829" r:id="rId1730" xr:uid="{BACFACDD-364A-4928-95A2-68983FEF892E}"/>
    <hyperlink ref="K1830" r:id="rId1731" xr:uid="{6BD24AA6-9C34-4726-ADCA-3E7B26993C1E}"/>
    <hyperlink ref="K1831" r:id="rId1732" xr:uid="{7CA5B077-ED94-4638-802D-A40D310B414B}"/>
    <hyperlink ref="K1832" r:id="rId1733" xr:uid="{4C07B6EF-EC64-4883-A691-200D94A335CC}"/>
    <hyperlink ref="K1833" r:id="rId1734" xr:uid="{E65789A9-E0CD-4E07-BB60-FC2BDCD20443}"/>
    <hyperlink ref="K1834" r:id="rId1735" xr:uid="{E2219FCD-2937-43F2-8E25-8082C77DFC11}"/>
    <hyperlink ref="K1835" r:id="rId1736" xr:uid="{999EC5BE-7E00-4EF7-9D06-4C2ED0BC3AE5}"/>
    <hyperlink ref="K1836" r:id="rId1737" xr:uid="{46385F46-EF04-4948-A8BB-35572D84B64A}"/>
    <hyperlink ref="K1837" r:id="rId1738" xr:uid="{3521EB12-69B3-42AA-B6D6-4727457D451F}"/>
    <hyperlink ref="K1838" r:id="rId1739" xr:uid="{FE4A7EA4-0576-43DC-B3E5-4F8AC93A8DBC}"/>
    <hyperlink ref="K1839" r:id="rId1740" xr:uid="{023DABA9-3BB7-4D5F-A291-CD94808B719F}"/>
    <hyperlink ref="K1840" r:id="rId1741" xr:uid="{9A8ED3CF-6803-439C-9AD1-205304E980AB}"/>
    <hyperlink ref="K1841" r:id="rId1742" xr:uid="{ADBA7E23-7FD2-4669-B109-07BED4D692AA}"/>
    <hyperlink ref="K1842" r:id="rId1743" xr:uid="{FC2CD272-6E5F-4B1D-AF22-96212824EC25}"/>
    <hyperlink ref="K1843" r:id="rId1744" xr:uid="{2565FC42-F988-49D8-AAE4-7AD0896F482D}"/>
    <hyperlink ref="K1844" r:id="rId1745" xr:uid="{B7524816-61D7-4B7F-810C-08414D6A1B5B}"/>
    <hyperlink ref="K1845" r:id="rId1746" xr:uid="{393DD6D4-F107-4975-BB77-91D0C0D54D98}"/>
    <hyperlink ref="K1846" r:id="rId1747" xr:uid="{197B2541-809F-4C54-A3F0-4E69FB69790A}"/>
    <hyperlink ref="K1847" r:id="rId1748" xr:uid="{3F2B7CF2-EC9D-4AE0-ADBD-1FC5ABC7BA88}"/>
    <hyperlink ref="K1848" r:id="rId1749" xr:uid="{218C84BE-3091-42D1-BB37-27E02FCFB128}"/>
    <hyperlink ref="K1849" r:id="rId1750" xr:uid="{3729DB8A-ECA6-4186-8A0D-89DED1B3CF7F}"/>
    <hyperlink ref="K1850" r:id="rId1751" xr:uid="{876AF18F-8D54-4E9F-85F3-C19753D986BA}"/>
    <hyperlink ref="K1851" r:id="rId1752" xr:uid="{00AF32F8-C801-4E42-878C-650FCD85EF57}"/>
    <hyperlink ref="K1852" r:id="rId1753" xr:uid="{88A304D7-1303-46B8-9366-112BF1CB7A95}"/>
    <hyperlink ref="K1853" r:id="rId1754" xr:uid="{F8660B3D-6127-410B-9DD3-EAFB5AD83961}"/>
    <hyperlink ref="K1854" r:id="rId1755" xr:uid="{2FCF53FB-9690-4D84-833B-F79BCEDDD221}"/>
    <hyperlink ref="K1855" r:id="rId1756" xr:uid="{2E1F6993-47A0-4D23-B9CF-76343B1FB7BB}"/>
    <hyperlink ref="K1856" r:id="rId1757" xr:uid="{0FFA69A1-AA74-42A8-BC23-C6A91FC8375C}"/>
    <hyperlink ref="K1857" r:id="rId1758" xr:uid="{3C4B9D7B-BEF1-44C8-8CA6-5C7272BBDF58}"/>
    <hyperlink ref="K1858" r:id="rId1759" xr:uid="{2B76B4E4-9919-454E-9BE9-60A5B03CAE38}"/>
    <hyperlink ref="K1859" r:id="rId1760" xr:uid="{152F74FB-420A-4876-A9D3-D90B178B5F9D}"/>
    <hyperlink ref="K1860" r:id="rId1761" xr:uid="{2AB443B2-3555-4B91-B51B-EBA5D9F8B08C}"/>
    <hyperlink ref="K1861" r:id="rId1762" xr:uid="{B74B0609-BA43-4349-B6C1-5BAE4245EB18}"/>
    <hyperlink ref="K1862" r:id="rId1763" xr:uid="{DD01D8D1-962A-45D7-8F05-D0D5700BDF8A}"/>
    <hyperlink ref="K1863" r:id="rId1764" xr:uid="{8075FA9C-E91E-4394-BCAE-F545B6420CFD}"/>
    <hyperlink ref="K1864" r:id="rId1765" xr:uid="{56DE5B6C-5A5D-477D-8C29-83B2627D6140}"/>
    <hyperlink ref="K1865" r:id="rId1766" xr:uid="{C5485E69-3EAD-4FFA-A068-4188F75E091D}"/>
    <hyperlink ref="K1866" r:id="rId1767" xr:uid="{FE922403-BEAE-4F76-842E-3BCC8388C4CF}"/>
    <hyperlink ref="K1867" r:id="rId1768" xr:uid="{A1793641-5903-4023-8B71-8AB1CE8B0DEF}"/>
    <hyperlink ref="K1868" r:id="rId1769" xr:uid="{BF6E4A50-4AB6-428C-905F-72399A5EB0C3}"/>
    <hyperlink ref="K1869" r:id="rId1770" xr:uid="{2D4CDB6E-DA87-4447-8401-ACAD6572738B}"/>
    <hyperlink ref="K1870" r:id="rId1771" xr:uid="{AB68151E-9FC3-40B5-A6A8-7B6E8466E695}"/>
    <hyperlink ref="K1871" r:id="rId1772" xr:uid="{D43AF1C2-AD3D-4555-BAEE-EDDB8AC4D2DE}"/>
    <hyperlink ref="K1872" r:id="rId1773" xr:uid="{82203E94-33C8-46D9-A043-A757516E72ED}"/>
    <hyperlink ref="K1873" r:id="rId1774" xr:uid="{0A9DB644-325A-41C9-B21F-AFBF1A4F049F}"/>
    <hyperlink ref="K1874" r:id="rId1775" xr:uid="{E2F2517C-D2A1-491D-989B-7237C883E0BE}"/>
    <hyperlink ref="K1875" r:id="rId1776" xr:uid="{8E40A254-E29B-44A6-9988-4180ACD8BBCB}"/>
    <hyperlink ref="K1876" r:id="rId1777" xr:uid="{2DDF3755-8E01-4702-B3EA-D93D0FC92471}"/>
    <hyperlink ref="K1877" r:id="rId1778" xr:uid="{DFE6C66E-D6D0-49F8-BCB5-00F7D820B4D8}"/>
    <hyperlink ref="K1878" r:id="rId1779" xr:uid="{02FD1BEC-F3B3-4E32-9390-C14130FFF23B}"/>
    <hyperlink ref="K1879" r:id="rId1780" xr:uid="{B9E61106-49E5-476A-ABF0-348E3B3A964E}"/>
    <hyperlink ref="K1880" r:id="rId1781" xr:uid="{F9A75F09-A491-4A0D-A7F7-B028CDBC41DD}"/>
    <hyperlink ref="K1881" r:id="rId1782" xr:uid="{4A6F09B8-ECCA-47D5-B32C-D6C87FDF9EFC}"/>
    <hyperlink ref="K1882" r:id="rId1783" xr:uid="{DA90D89E-9346-4555-BE37-8FB5986AB589}"/>
    <hyperlink ref="K1883" r:id="rId1784" xr:uid="{BBFA3EF0-5950-43E7-9E1D-FF0D6DEC8E1B}"/>
    <hyperlink ref="K1884" r:id="rId1785" xr:uid="{53F5447C-EB3E-4A6D-B690-AC0FACFA716B}"/>
    <hyperlink ref="K1885" r:id="rId1786" xr:uid="{1A4759C4-6FB0-4CB9-B072-93926D99919D}"/>
    <hyperlink ref="K1886" r:id="rId1787" xr:uid="{C4B131B1-A3FF-4FE1-80EC-FD2126661EC8}"/>
    <hyperlink ref="I1887" r:id="rId1788" xr:uid="{6C9643F1-9CC3-417C-AD1A-04E3FDF83E7B}"/>
    <hyperlink ref="K1887" r:id="rId1789" xr:uid="{D8CDEF65-D797-4AD8-8DFA-08E17F44686B}"/>
    <hyperlink ref="K1888" r:id="rId1790" xr:uid="{04E267A1-C7D0-400F-8963-51C7345C9F08}"/>
    <hyperlink ref="K1889" r:id="rId1791" xr:uid="{8F3EDEF8-237B-44AE-AC92-FBAA8E88F34E}"/>
    <hyperlink ref="K1890" r:id="rId1792" xr:uid="{53303DB6-51BC-4BDC-94D7-6CF7FE5B1F02}"/>
    <hyperlink ref="K1891" r:id="rId1793" xr:uid="{99A1F110-83D8-497D-AF16-6E5166333280}"/>
    <hyperlink ref="K1892" r:id="rId1794" xr:uid="{530E000A-434F-437D-8CDA-9565D45F1BD6}"/>
    <hyperlink ref="K1893" r:id="rId1795" xr:uid="{5AADD009-25F1-491B-AEBD-E3B6DB53D71F}"/>
    <hyperlink ref="K1894" r:id="rId1796" xr:uid="{37F12660-AFCA-42D8-A51C-FB462BB7417D}"/>
    <hyperlink ref="K1895" r:id="rId1797" xr:uid="{9EBFD9AD-1C02-4D90-876D-8C415391AF6A}"/>
    <hyperlink ref="K1896" r:id="rId1798" xr:uid="{9587DBA1-DA92-492C-AA4C-847C6775C137}"/>
    <hyperlink ref="K1897" r:id="rId1799" xr:uid="{2E3BD0B9-D22F-4106-9E8D-CE49B02C79EA}"/>
    <hyperlink ref="K1898" r:id="rId1800" xr:uid="{8CDE9C54-182E-4CAD-B32B-CB56705DAC45}"/>
    <hyperlink ref="K1899" r:id="rId1801" xr:uid="{09E85D5C-E659-48E7-B247-D314004DC643}"/>
    <hyperlink ref="K1900" r:id="rId1802" xr:uid="{BB42C8DB-528C-49C3-A524-E937BA986E65}"/>
    <hyperlink ref="K1901" r:id="rId1803" xr:uid="{47622183-274C-43CA-9267-5C7E7798A78B}"/>
    <hyperlink ref="K1902" r:id="rId1804" xr:uid="{1DFF31DE-44EF-4615-A2C9-B887DAC08284}"/>
    <hyperlink ref="I1903" r:id="rId1805" xr:uid="{EC9A41CA-466B-41F0-9C9A-3467900AC99A}"/>
    <hyperlink ref="K1903" r:id="rId1806" xr:uid="{F09819D9-2F51-4D30-976B-158C525DF9E3}"/>
    <hyperlink ref="K1904" r:id="rId1807" xr:uid="{AD3D2077-61BD-4AE5-9531-745AD4C8DADD}"/>
    <hyperlink ref="K1905" r:id="rId1808" xr:uid="{5AF9900B-C5D0-462D-8BC0-EAE7CABFC380}"/>
    <hyperlink ref="K1906" r:id="rId1809" xr:uid="{2858544D-4206-4D4C-8263-0289E8B1FFEC}"/>
    <hyperlink ref="K1907" r:id="rId1810" xr:uid="{F33BE4EE-209F-4958-AAB9-A31162C0A262}"/>
    <hyperlink ref="K1908" r:id="rId1811" xr:uid="{C0865303-E2B3-4B4D-BE77-8F3EC4FD79E7}"/>
    <hyperlink ref="K1909" r:id="rId1812" xr:uid="{EFA4D259-176F-4B56-9DC8-C8245DB2A4BE}"/>
    <hyperlink ref="K1910" r:id="rId1813" xr:uid="{25DA20EF-1ED2-43CE-95A0-B73F9BF259D1}"/>
    <hyperlink ref="K1911" r:id="rId1814" xr:uid="{B7968A1D-1997-48F8-99ED-7BDBA5713C27}"/>
    <hyperlink ref="K1912" r:id="rId1815" xr:uid="{B78DF08A-2355-4DA9-AD75-6988C2374A5D}"/>
    <hyperlink ref="K1913" r:id="rId1816" xr:uid="{D763A2E9-C964-4025-865D-C2B9FDC9467A}"/>
    <hyperlink ref="K1914" r:id="rId1817" xr:uid="{9AE364A1-AA6B-4564-894E-90A90633C6D5}"/>
    <hyperlink ref="K1915" r:id="rId1818" xr:uid="{009B37D8-157A-47EA-A2E5-F1003CAF3071}"/>
    <hyperlink ref="K1916" r:id="rId1819" xr:uid="{4481E28B-9FC2-4E25-8A79-6CDE780451B3}"/>
    <hyperlink ref="I1917" r:id="rId1820" xr:uid="{F220C6E5-B256-4D97-B717-3939C3266613}"/>
    <hyperlink ref="K1917" r:id="rId1821" xr:uid="{0AA5AD0E-7644-4452-8ABB-8FBE00314DCF}"/>
    <hyperlink ref="K1918" r:id="rId1822" xr:uid="{D6E58D5F-100E-4A31-9C38-2900DFAF1021}"/>
    <hyperlink ref="K1919" r:id="rId1823" xr:uid="{AFB7854C-140F-49BF-B969-734CE2B3D233}"/>
    <hyperlink ref="K1920" r:id="rId1824" xr:uid="{5F3E063D-CDCF-4B5D-9964-13A8DE466752}"/>
    <hyperlink ref="K1921" r:id="rId1825" xr:uid="{6538E639-5BC5-4438-9AE0-B5205AE9B7C0}"/>
    <hyperlink ref="K1922" r:id="rId1826" xr:uid="{788B167E-0D5E-487E-94A8-1F7867E956D0}"/>
    <hyperlink ref="K1923" r:id="rId1827" xr:uid="{98DB49BD-E51E-458A-B78D-0B9D657D2017}"/>
    <hyperlink ref="K1924" r:id="rId1828" xr:uid="{C0D26A76-85E7-4F1F-B551-DF7E511F1B3B}"/>
    <hyperlink ref="K1925" r:id="rId1829" xr:uid="{39AC8B55-0961-4D1C-8CBE-38785533202B}"/>
    <hyperlink ref="K1926" r:id="rId1830" xr:uid="{3A3AC7F3-4FB6-4BFE-B35A-C1CBDA4921F6}"/>
    <hyperlink ref="K1927" r:id="rId1831" xr:uid="{6FB4D83E-C1B2-4EDA-8BB2-31DD813B83E1}"/>
    <hyperlink ref="K1928" r:id="rId1832" xr:uid="{6AA20B47-7BDE-4418-944F-B79CA1C81085}"/>
    <hyperlink ref="K1929" r:id="rId1833" xr:uid="{BFD6598D-A371-42F1-BA8E-57EFCF9AE3F8}"/>
    <hyperlink ref="K1930" r:id="rId1834" xr:uid="{6D37ABDF-407B-40B2-A1EA-96EDD9A6FD1D}"/>
    <hyperlink ref="K1931" r:id="rId1835" xr:uid="{CA76A130-A0B9-47BC-8319-38A243008A49}"/>
    <hyperlink ref="K1932" r:id="rId1836" xr:uid="{F2FC08E7-0993-484D-A367-CF3D49101117}"/>
    <hyperlink ref="K1933" r:id="rId1837" xr:uid="{D6AC788E-113E-496F-8556-29927F00DAED}"/>
    <hyperlink ref="K1934" r:id="rId1838" xr:uid="{AF6D0B77-ED30-4466-9968-D4F96934A512}"/>
    <hyperlink ref="K1935" r:id="rId1839" xr:uid="{F18E741D-1170-4135-BC5A-92DC7F7641C2}"/>
    <hyperlink ref="K1936" r:id="rId1840" xr:uid="{C388E052-F7D5-4BBC-A331-3B727747C872}"/>
    <hyperlink ref="K1937" r:id="rId1841" xr:uid="{FC3D5667-74F6-4510-BA5C-15DD7DA298D8}"/>
    <hyperlink ref="I1938" r:id="rId1842" xr:uid="{ECEB5844-DFE5-4A24-B91D-5F697A97E31F}"/>
    <hyperlink ref="K1938" r:id="rId1843" xr:uid="{042609D5-2163-4239-ABAB-4021A1A957F1}"/>
    <hyperlink ref="K1939" r:id="rId1844" xr:uid="{3E0CADF4-2B31-4ACC-A765-005FEFA72DD9}"/>
    <hyperlink ref="K1940" r:id="rId1845" xr:uid="{B357A9EB-160C-4E38-BA3C-ED44DA58497E}"/>
    <hyperlink ref="K1941" r:id="rId1846" xr:uid="{4D7D401D-E2C4-493F-BB97-2A5AED81977E}"/>
    <hyperlink ref="K1942" r:id="rId1847" xr:uid="{14D78C07-2DD6-4CED-AFE3-6D3CFB7C68EA}"/>
    <hyperlink ref="K1943" r:id="rId1848" xr:uid="{032C9364-4B91-4DBA-88EC-078105EECDC4}"/>
    <hyperlink ref="K1944" r:id="rId1849" xr:uid="{BD7A6E03-546F-4990-82B9-EE7077E3D943}"/>
    <hyperlink ref="K1945" r:id="rId1850" xr:uid="{A43415BB-7A4B-4E29-970E-93B7BB6B45D9}"/>
    <hyperlink ref="K1946" r:id="rId1851" xr:uid="{BB60A01B-2837-483F-9D81-7CA628D1594C}"/>
    <hyperlink ref="K1947" r:id="rId1852" xr:uid="{8923B720-913B-4CAC-A354-949DC8B965EC}"/>
    <hyperlink ref="K1948" r:id="rId1853" xr:uid="{1022C37B-7A81-46C7-B2D7-D5FE1C28FC03}"/>
    <hyperlink ref="K1949" r:id="rId1854" xr:uid="{7BD92DFB-B740-4167-9802-00A7465DAAF4}"/>
    <hyperlink ref="K1950" r:id="rId1855" xr:uid="{BDFB8185-B563-411E-B0AE-77D0225D2946}"/>
    <hyperlink ref="K1951" r:id="rId1856" xr:uid="{CFCCE24D-F929-49B7-B944-2D3A9BCD51DA}"/>
    <hyperlink ref="K1952" r:id="rId1857" xr:uid="{471782F7-3998-4504-AF00-903108A5753E}"/>
    <hyperlink ref="K1953" r:id="rId1858" xr:uid="{23E4B80F-EE1A-4C5C-8DF5-7BE61042936F}"/>
    <hyperlink ref="K1954" r:id="rId1859" xr:uid="{678C2C7C-740C-4887-9A0C-52EC350B3D60}"/>
    <hyperlink ref="K1955" r:id="rId1860" xr:uid="{739F233C-4AC8-4E9E-9FB3-597A77D7C6E6}"/>
    <hyperlink ref="K1956" r:id="rId1861" xr:uid="{6FA07E35-0D44-492C-8825-0FE3F2CE67CC}"/>
    <hyperlink ref="K1957" r:id="rId1862" xr:uid="{9D3D9965-A4AC-4EA1-8A8A-9B18EFE8B637}"/>
    <hyperlink ref="K1958" r:id="rId1863" xr:uid="{97ACFCFE-4450-4A46-831C-85068045CED7}"/>
    <hyperlink ref="K1959" r:id="rId1864" xr:uid="{A7FD3E34-3978-4106-ABCC-0246F1AE3C78}"/>
    <hyperlink ref="K1960" r:id="rId1865" xr:uid="{86B80164-B356-4E06-B72E-AA823AF20DB5}"/>
    <hyperlink ref="K1961" r:id="rId1866" xr:uid="{F6397470-FD39-4C99-B370-A627F6530918}"/>
    <hyperlink ref="I1962" r:id="rId1867" xr:uid="{00178DF1-A73C-48D1-8C55-EABEB1A3BC0C}"/>
    <hyperlink ref="K1962" r:id="rId1868" xr:uid="{5957FAC8-9DFF-4BA9-AA50-154B96B79A7A}"/>
    <hyperlink ref="K1963" r:id="rId1869" xr:uid="{4DED24E1-E35C-4D96-8331-7A41A3DB4087}"/>
    <hyperlink ref="K1964" r:id="rId1870" xr:uid="{542C3AF9-C78E-4B34-B0EE-B8757AB674CC}"/>
    <hyperlink ref="K1965" r:id="rId1871" xr:uid="{BCDC8F20-6DE6-425D-9F7C-E2D8D2FD8510}"/>
    <hyperlink ref="K1966" r:id="rId1872" xr:uid="{D6C08779-0121-4C28-8C1F-948400FB30DA}"/>
    <hyperlink ref="K1967" r:id="rId1873" xr:uid="{70F35743-B03A-4BF6-A8E9-B809E614623D}"/>
    <hyperlink ref="K1968" r:id="rId1874" xr:uid="{289A68A7-C4CC-4EE5-80D6-12948C481784}"/>
    <hyperlink ref="K1969" r:id="rId1875" xr:uid="{630E8AE5-4715-4305-9B9C-22E3DF0E6C77}"/>
    <hyperlink ref="K1970" r:id="rId1876" xr:uid="{B060D437-78BB-4FB7-9958-01A984AB052B}"/>
    <hyperlink ref="K1971" r:id="rId1877" xr:uid="{924E464A-EB2D-41E0-B0EC-2E2720240481}"/>
    <hyperlink ref="K1972" r:id="rId1878" xr:uid="{E6577C15-F75E-4B2C-9202-01AC73B748F9}"/>
    <hyperlink ref="K1973" r:id="rId1879" xr:uid="{034900D6-DAC7-4C76-8824-56A422229A26}"/>
    <hyperlink ref="K1974" r:id="rId1880" xr:uid="{26F1DCA0-6259-49BC-AFBE-4B4CF03BD1F9}"/>
    <hyperlink ref="K1975" r:id="rId1881" xr:uid="{48E1614B-6642-4DD0-8D24-03D597541C5F}"/>
    <hyperlink ref="K1976" r:id="rId1882" xr:uid="{484CD1AC-4DC3-40A3-B06D-18C1ABED1DA9}"/>
    <hyperlink ref="K1977" r:id="rId1883" xr:uid="{0823712B-03F1-409C-9497-FBAE665D27AC}"/>
    <hyperlink ref="K1978" r:id="rId1884" xr:uid="{8A18DBD3-715F-46FF-AC48-D309134C0539}"/>
    <hyperlink ref="K1979" r:id="rId1885" xr:uid="{2A1E5708-3BF3-4587-8980-7280E672ACF7}"/>
    <hyperlink ref="K1980" r:id="rId1886" xr:uid="{072154E1-2902-41CE-BED0-1FC0002C7F19}"/>
    <hyperlink ref="K1981" r:id="rId1887" xr:uid="{68A869A8-A5F0-4721-A011-F52E594A85CE}"/>
    <hyperlink ref="K1982" r:id="rId1888" xr:uid="{66FC4F80-3A63-4B27-AD8C-D3F40593997A}"/>
    <hyperlink ref="K1983" r:id="rId1889" xr:uid="{DB3ED9D7-F2B2-423C-B487-5CF7505E17AF}"/>
    <hyperlink ref="K1984" r:id="rId1890" xr:uid="{200C251F-2E3B-49E6-8549-FCA0B92A5B20}"/>
    <hyperlink ref="K1985" r:id="rId1891" xr:uid="{5786B09B-2632-41F0-80C5-1C6AD07072D1}"/>
    <hyperlink ref="K1986" r:id="rId1892" xr:uid="{5494E1F0-3B0D-4B06-B8C3-4A9CFC542A14}"/>
    <hyperlink ref="K1988" r:id="rId1893" xr:uid="{936BE561-A81F-4E6B-A71A-553DCD59230F}"/>
    <hyperlink ref="K1989" r:id="rId1894" xr:uid="{4C68B730-8566-4435-8520-DF2A024B4726}"/>
    <hyperlink ref="K1990" r:id="rId1895" xr:uid="{F95E668F-57A7-49B7-AF25-BA04B711E8CE}"/>
    <hyperlink ref="K1991" r:id="rId1896" xr:uid="{7DEF9033-B12E-420F-AC54-A6D5D61202EB}"/>
    <hyperlink ref="K1994" r:id="rId1897" xr:uid="{0858EE8E-6553-437A-AC46-B2ED2EB941D5}"/>
    <hyperlink ref="K1995" r:id="rId1898" xr:uid="{15BC9281-D17B-41F1-9F9F-3C9F4434FFE0}"/>
    <hyperlink ref="K1996" r:id="rId1899" xr:uid="{AFBEC921-361D-44A1-A2C0-FF6DBA663A8B}"/>
    <hyperlink ref="K1997" r:id="rId1900" xr:uid="{6C72E004-9218-44A4-84BD-B4F86E224FA4}"/>
    <hyperlink ref="K1999" r:id="rId1901" xr:uid="{6076CB2E-0959-48D0-984B-03D95FDE16FD}"/>
    <hyperlink ref="K2000" r:id="rId1902" xr:uid="{74D92E26-B42D-4F3B-87BB-B31E26F90C4F}"/>
    <hyperlink ref="K2001" r:id="rId1903" xr:uid="{914D2EBA-ED9D-4EC2-94E3-FA29592C4FD8}"/>
    <hyperlink ref="K2002" r:id="rId1904" xr:uid="{3ADCA141-2D5D-46C0-84AA-1C9397E9F36F}"/>
    <hyperlink ref="K2003" r:id="rId1905" xr:uid="{DCD593C6-6FFA-46E0-9103-F76DBE5BC6E2}"/>
    <hyperlink ref="K2004" r:id="rId1906" xr:uid="{8AC7B743-BF8E-4C56-BF88-8A0BA2FE6727}"/>
    <hyperlink ref="K2005" r:id="rId1907" xr:uid="{B2F68F20-E918-43B2-9705-A509673451A3}"/>
    <hyperlink ref="K2006" r:id="rId1908" xr:uid="{2815EC1F-102E-4A92-BBCB-F10A676C7C1A}"/>
    <hyperlink ref="K2007" r:id="rId1909" xr:uid="{60CB867E-7774-46AE-B699-A4F4A5BA8AF9}"/>
    <hyperlink ref="K2008" r:id="rId1910" xr:uid="{FAE4DE9E-312D-4413-AEB9-78CC4172B7F9}"/>
    <hyperlink ref="K2009" r:id="rId1911" xr:uid="{0726A078-8D22-4C6E-BD54-A241D2D2F854}"/>
    <hyperlink ref="K2010" r:id="rId1912" xr:uid="{48C0038A-F3C9-40B0-A377-78C74DC918CC}"/>
    <hyperlink ref="K2011" r:id="rId1913" xr:uid="{40EB14A3-42F6-4D8D-B27B-5370E8680EF6}"/>
    <hyperlink ref="K2012" r:id="rId1914" xr:uid="{FEB8387F-6441-43AB-8B8B-8B8F7A663396}"/>
    <hyperlink ref="K2013" r:id="rId1915" xr:uid="{BF8E916F-216A-4E39-A62B-A136AA0D1D8C}"/>
    <hyperlink ref="K2014" r:id="rId1916" xr:uid="{68EFD358-7DF4-41F3-89F8-5B0C4A71901A}"/>
    <hyperlink ref="K2015" r:id="rId1917" xr:uid="{9C939E03-BF5B-49EC-93FB-669469CC943B}"/>
    <hyperlink ref="K2016" r:id="rId1918" xr:uid="{347A90B5-AB00-4C7E-B9CD-46358303FDF8}"/>
    <hyperlink ref="K2017" r:id="rId1919" xr:uid="{2B15F39B-1C3C-49B6-96E5-3C13202C6112}"/>
    <hyperlink ref="K2018" r:id="rId1920" xr:uid="{370F5E91-BFBC-4881-B8CD-74C27BA15855}"/>
    <hyperlink ref="K2019" r:id="rId1921" xr:uid="{F09953CE-3D58-4BA9-9C94-07E4B984A10A}"/>
    <hyperlink ref="K2020" r:id="rId1922" xr:uid="{1C2644A2-1E9C-433A-9523-D5B7A4969741}"/>
    <hyperlink ref="K2021" r:id="rId1923" xr:uid="{1614D78B-8F4C-476B-8BA6-342789FF0676}"/>
    <hyperlink ref="K2022" r:id="rId1924" xr:uid="{14913BDD-6604-4BB6-88CA-1C409064AD47}"/>
    <hyperlink ref="K2023" r:id="rId1925" xr:uid="{7F75BDE1-4909-40F3-BBA6-5CE706A7009D}"/>
    <hyperlink ref="K2024" r:id="rId1926" xr:uid="{4F67FF18-5348-4D6B-A7A9-64D5D073B7BD}"/>
    <hyperlink ref="K2025" r:id="rId1927" xr:uid="{E267A6A0-77BF-4E8C-9DAE-704FA3780C0B}"/>
    <hyperlink ref="K2026" r:id="rId1928" xr:uid="{3AA0E48D-16DC-49B6-A8E7-E695A1DC71E8}"/>
    <hyperlink ref="K2027" r:id="rId1929" xr:uid="{F78F9BF7-128B-40B5-B4F8-DC8FCA682EE7}"/>
    <hyperlink ref="K2028" r:id="rId1930" xr:uid="{6E5A7B2C-91C9-481B-A248-BE7E71D34CCC}"/>
    <hyperlink ref="K2029" r:id="rId1931" xr:uid="{7DC02E62-67FF-463F-94AB-0E60CBBDC501}"/>
    <hyperlink ref="K2030" r:id="rId1932" xr:uid="{C7BDA040-5044-4B71-B920-D250F00BB7D5}"/>
    <hyperlink ref="K2031" r:id="rId1933" xr:uid="{E134F213-708A-49EA-B7D1-07DD38990EAE}"/>
    <hyperlink ref="K2032" r:id="rId1934" xr:uid="{EA0F4615-8EAF-4EB3-B478-1444CA167974}"/>
    <hyperlink ref="K2033" r:id="rId1935" xr:uid="{50B917AA-AF3B-4A1C-945D-5770B4923A95}"/>
    <hyperlink ref="K2035" r:id="rId1936" xr:uid="{88B409FE-9A27-4FA7-B587-424A3787235C}"/>
    <hyperlink ref="K2036" r:id="rId1937" xr:uid="{50CD42F7-3657-4B95-9838-B47A1C1F68B2}"/>
    <hyperlink ref="K2037" r:id="rId1938" xr:uid="{38481197-6331-406A-866F-DFD89D61063E}"/>
    <hyperlink ref="K2038" r:id="rId1939" xr:uid="{E26C7440-4500-49D1-884C-A7F91BE0B85D}"/>
    <hyperlink ref="K2039" r:id="rId1940" xr:uid="{40FFA5C9-5464-49BD-84AD-FD02376811F3}"/>
    <hyperlink ref="K2040" r:id="rId1941" xr:uid="{5F1B7542-9CE5-45A5-8A71-8B32E649745B}"/>
    <hyperlink ref="K2041" r:id="rId1942" xr:uid="{807EA6F1-9086-4361-810D-16D467AF65CF}"/>
    <hyperlink ref="K2042" r:id="rId1943" xr:uid="{E556C049-E2C2-4E72-9D83-D3073C3F5EEA}"/>
    <hyperlink ref="K2043" r:id="rId1944" xr:uid="{01FD5822-E3F1-4AF9-B264-43B39184B63A}"/>
    <hyperlink ref="K2044" r:id="rId1945" xr:uid="{00044A5B-8375-4C38-845E-A5C562BF98FD}"/>
    <hyperlink ref="K2045" r:id="rId1946" xr:uid="{0956A746-28DA-494F-9243-916ACB08403F}"/>
    <hyperlink ref="K2046" r:id="rId1947" xr:uid="{66E332E3-AFF2-468E-9021-DB7729DC5F44}"/>
    <hyperlink ref="K2047" r:id="rId1948" xr:uid="{6141AFBB-6832-4D8D-A5EE-6F81EE7182A4}"/>
    <hyperlink ref="K2048" r:id="rId1949" xr:uid="{E224F69D-0D96-4622-A9A0-15BE6C05FA24}"/>
    <hyperlink ref="K2049" r:id="rId1950" xr:uid="{22F3B024-56B7-49A7-97E5-D8182680AB4C}"/>
    <hyperlink ref="K2050" r:id="rId1951" xr:uid="{42252B48-F6BD-4FE4-90B6-51FD7D3C9A82}"/>
    <hyperlink ref="K2051" r:id="rId1952" xr:uid="{502A784A-3A92-44C0-A63E-021F40AEE667}"/>
    <hyperlink ref="K2052" r:id="rId1953" xr:uid="{341F5479-FD83-4D33-B5CF-66DEBC47DA9B}"/>
    <hyperlink ref="K2053" r:id="rId1954" xr:uid="{7530F24D-78FB-40BA-821C-284264653B67}"/>
    <hyperlink ref="K2054" r:id="rId1955" xr:uid="{746F149E-C229-4944-873E-C9353DCB630A}"/>
    <hyperlink ref="K2055" r:id="rId1956" xr:uid="{1758DB86-E0FA-4ECE-B400-4F50FB229A2D}"/>
    <hyperlink ref="K2056" r:id="rId1957" xr:uid="{037C391B-5578-4445-995E-FE66D57A7C16}"/>
    <hyperlink ref="K2057" r:id="rId1958" xr:uid="{96875FCF-E21D-4429-AC3C-A2E6D9FC94A3}"/>
    <hyperlink ref="K2058" r:id="rId1959" xr:uid="{99E4F3EE-281D-45CA-9CDB-03E8A7247068}"/>
    <hyperlink ref="K2059" r:id="rId1960" xr:uid="{A9150502-BCE6-4E58-98E2-5334D293335C}"/>
    <hyperlink ref="K2060" r:id="rId1961" xr:uid="{C932B392-C244-4350-AA14-904A66E4D550}"/>
    <hyperlink ref="K2061" r:id="rId1962" xr:uid="{361357A7-1A6A-4145-B8F5-45D91E9EA629}"/>
    <hyperlink ref="K2062" r:id="rId1963" xr:uid="{F122A936-5611-43F3-AFD3-C40D2B2C4422}"/>
    <hyperlink ref="K2063" r:id="rId1964" xr:uid="{22484585-08A6-41A9-BD50-08F88A26B372}"/>
    <hyperlink ref="K2064" r:id="rId1965" xr:uid="{5F6992FD-D47C-415E-A92F-5450F62C38AA}"/>
    <hyperlink ref="K2065" r:id="rId1966" xr:uid="{FEEBFEC4-EC15-41EB-B948-095E2FB9D5CF}"/>
    <hyperlink ref="K2066" r:id="rId1967" xr:uid="{4E135CFE-36C1-46D8-8C72-0CBFC756011F}"/>
    <hyperlink ref="K2067" r:id="rId1968" xr:uid="{49B9021F-A9C2-469D-BE0C-56F836082D44}"/>
    <hyperlink ref="K2068" r:id="rId1969" xr:uid="{7E34393B-E8E0-4020-9C4F-7607F8F85C1E}"/>
    <hyperlink ref="K2069" r:id="rId1970" xr:uid="{489FC955-3ABC-4D72-A3CD-02044935C579}"/>
    <hyperlink ref="K2070" r:id="rId1971" xr:uid="{DB4A16AF-5B48-425A-93F1-D3D0B8CC5143}"/>
    <hyperlink ref="K2071" r:id="rId1972" xr:uid="{B968E418-F043-4164-8756-7581030E3AC6}"/>
    <hyperlink ref="K2072" r:id="rId1973" xr:uid="{6E53AB27-3EF6-4414-9671-CAA1EC557DC3}"/>
    <hyperlink ref="K2074" r:id="rId1974" xr:uid="{13E828F4-B934-4D9F-AFC0-AB4147BFAF3D}"/>
    <hyperlink ref="K2075" r:id="rId1975" xr:uid="{4FC57D1B-7865-4368-B3AB-1D21626D817F}"/>
    <hyperlink ref="K2076" r:id="rId1976" xr:uid="{4E980CB7-EA8F-4F6D-8918-94EE7F5645B7}"/>
    <hyperlink ref="K2077" r:id="rId1977" xr:uid="{EEA4E7D2-1C53-4ECB-8918-BF9C5BC4417B}"/>
    <hyperlink ref="K2078" r:id="rId1978" xr:uid="{93CD0F4D-05FC-472A-BB52-AD7257C83276}"/>
    <hyperlink ref="K2079" r:id="rId1979" xr:uid="{B91F2D11-7A35-441C-993B-83B20C421343}"/>
    <hyperlink ref="K2081" r:id="rId1980" xr:uid="{45E262F0-E012-49FD-86D1-BA2F9B016A46}"/>
    <hyperlink ref="K2082" r:id="rId1981" xr:uid="{DBBA526B-113C-490D-8D43-F73EE37FAC66}"/>
    <hyperlink ref="K2083" r:id="rId1982" xr:uid="{AD6C2A92-9D63-418C-B61D-E0CD8880BFDD}"/>
    <hyperlink ref="K2084" r:id="rId1983" xr:uid="{9DE379A8-3025-4F83-9EAC-BCBCC9FC9CE2}"/>
    <hyperlink ref="K2085" r:id="rId1984" xr:uid="{C6927FD2-B295-4559-9F1E-132696C98688}"/>
    <hyperlink ref="K2086" r:id="rId1985" xr:uid="{CBC57396-E46B-4026-8ADF-792E84AA4FE8}"/>
    <hyperlink ref="K2087" r:id="rId1986" xr:uid="{80AD9C99-4036-439D-8BA8-D632A7B821EC}"/>
    <hyperlink ref="K2088" r:id="rId1987" xr:uid="{97530CA0-CF25-4060-A0FD-04337C03DF64}"/>
    <hyperlink ref="K2089" r:id="rId1988" xr:uid="{525879CD-7550-4AF2-91C5-CB3817E79C3A}"/>
    <hyperlink ref="K2090" r:id="rId1989" xr:uid="{D0F32F44-6A59-46F2-B9F3-0B09C7AFAE58}"/>
    <hyperlink ref="K2091" r:id="rId1990" xr:uid="{D40CC835-961E-4DE7-91A5-0AAE74A60717}"/>
    <hyperlink ref="K2097" r:id="rId1991" xr:uid="{85FB5A6A-823A-47E8-8A8A-546220448765}"/>
    <hyperlink ref="K2098" r:id="rId1992" xr:uid="{4C514B54-D3CB-43DF-93F1-A6EB5FC8A3A1}"/>
    <hyperlink ref="K2099" r:id="rId1993" xr:uid="{59C4C75E-DF1A-428E-820C-9903C24390DC}"/>
    <hyperlink ref="K2100" r:id="rId1994" xr:uid="{47778DC4-26D7-4B86-A9D4-C8618AB2BA65}"/>
    <hyperlink ref="K2101" r:id="rId1995" xr:uid="{2F4528ED-32A5-4295-8196-F07ABC345FE8}"/>
    <hyperlink ref="K2102" r:id="rId1996" xr:uid="{09BD950B-1907-405D-9EEE-A36800C22AE2}"/>
    <hyperlink ref="K2103" r:id="rId1997" xr:uid="{3B42373D-0E96-4844-B1E0-45694EABF298}"/>
    <hyperlink ref="K2104" r:id="rId1998" xr:uid="{B491E028-F34F-48B3-B12F-B65EF289595B}"/>
    <hyperlink ref="K2105" r:id="rId1999" xr:uid="{FE858168-1E9F-4A07-92A8-BADD653B38B9}"/>
    <hyperlink ref="K2106" r:id="rId2000" xr:uid="{88108D0A-C223-452F-BC3B-29AF973936BD}"/>
    <hyperlink ref="K2107" r:id="rId2001" xr:uid="{CF3A60C0-091D-455C-B564-9BEE31ABC51C}"/>
    <hyperlink ref="K2108" r:id="rId2002" xr:uid="{A9860ABB-762F-4060-B8C1-D0374FA5D8BB}"/>
    <hyperlink ref="K2109" r:id="rId2003" xr:uid="{494C9FE6-4933-4536-9FD0-9D7256736688}"/>
    <hyperlink ref="K2110" r:id="rId2004" xr:uid="{7DCE8052-319E-4BA3-9B51-79FC21195C41}"/>
    <hyperlink ref="K2111" r:id="rId2005" xr:uid="{02FADDDA-2073-4EC9-8DED-0B587B41B29E}"/>
    <hyperlink ref="K2112" r:id="rId2006" xr:uid="{ACC87CB0-5B51-4942-8052-B71A4C61AF43}"/>
    <hyperlink ref="K2113" r:id="rId2007" xr:uid="{EADA5992-FAFA-4705-B6E7-67BDD0F64B18}"/>
    <hyperlink ref="K2114" r:id="rId2008" xr:uid="{47DF26E8-1974-4EA5-9EA8-EFDAF909EB15}"/>
    <hyperlink ref="K2115" r:id="rId2009" xr:uid="{90BA4462-838B-4E62-A4A5-8C04497D5DD2}"/>
    <hyperlink ref="K2116" r:id="rId2010" xr:uid="{FB84DBBC-36F3-4598-A80D-B1FC82AB330A}"/>
    <hyperlink ref="K2117" r:id="rId2011" xr:uid="{2E4AAE5C-BC25-4FB6-8DBC-09C2C4655602}"/>
    <hyperlink ref="I2118" r:id="rId2012" xr:uid="{7C88C61F-C2F4-4A9F-9862-7F3B11C23175}"/>
    <hyperlink ref="K2118" r:id="rId2013" xr:uid="{7AD97D1C-B238-4723-A19A-F2C033385AEB}"/>
    <hyperlink ref="K2119" r:id="rId2014" xr:uid="{C7D4700B-5A7F-4107-BE14-214074DB23E6}"/>
    <hyperlink ref="K2120" r:id="rId2015" xr:uid="{D0DEFFE5-6FF7-4914-95FF-501309061FB8}"/>
    <hyperlink ref="K2121" r:id="rId2016" xr:uid="{3A155D45-006F-4C2B-8EBF-F4999C71485F}"/>
    <hyperlink ref="K2122" r:id="rId2017" xr:uid="{FE2DFC32-896A-409E-B9C8-F7555B62504B}"/>
    <hyperlink ref="K2123" r:id="rId2018" xr:uid="{FE18A940-C89F-488D-B282-5B294E41DFDD}"/>
    <hyperlink ref="K2124" r:id="rId2019" xr:uid="{7CC99862-8399-4079-8481-71B095C16010}"/>
    <hyperlink ref="K2125" r:id="rId2020" xr:uid="{D74C73A2-2307-45F8-AE21-818D4672E1E9}"/>
    <hyperlink ref="K2126" r:id="rId2021" xr:uid="{9A8D9BD9-CE41-4B70-B8C3-B9E4C00B2655}"/>
    <hyperlink ref="K2127" r:id="rId2022" xr:uid="{443EFAA3-2C86-4B9A-ADB2-E1ECB72E1E09}"/>
    <hyperlink ref="K2128" r:id="rId2023" xr:uid="{4C5DE8DB-8378-492E-B032-A17F550769FE}"/>
    <hyperlink ref="K2129" r:id="rId2024" xr:uid="{98317EDF-923C-4FEF-B92D-C7AAF8F8DE14}"/>
    <hyperlink ref="K2130" r:id="rId2025" xr:uid="{C1CC3117-673E-43D6-986E-57781D4D05A8}"/>
    <hyperlink ref="K2131" r:id="rId2026" xr:uid="{30439784-E6DF-438D-9AEC-8909F0B1E62C}"/>
    <hyperlink ref="K2132" r:id="rId2027" xr:uid="{99F4F8DE-0AC4-40AD-83F7-E0781BA1943D}"/>
    <hyperlink ref="K2134" r:id="rId2028" xr:uid="{63CF9687-DC41-4DAF-8DF9-9C9BA96DFB26}"/>
    <hyperlink ref="K2135" r:id="rId2029" xr:uid="{C5325974-BB5F-4881-AB4C-EF6A1C3DDBA7}"/>
    <hyperlink ref="K2136" r:id="rId2030" xr:uid="{79C0FC45-BF55-4682-9892-9BFEB56D80AB}"/>
    <hyperlink ref="K2137" r:id="rId2031" xr:uid="{D7154F49-76C3-42A7-BFD8-AD443F03EF5B}"/>
    <hyperlink ref="K2138" r:id="rId2032" xr:uid="{83CF370E-9D64-44ED-BACD-06FEBACC9446}"/>
    <hyperlink ref="K2139" r:id="rId2033" xr:uid="{78004A53-F5E8-4D47-87CD-E9224ABBF938}"/>
    <hyperlink ref="K2140" r:id="rId2034" xr:uid="{FFA70DAA-CC3D-410F-8460-B1D0FBACD337}"/>
    <hyperlink ref="K2141" r:id="rId2035" xr:uid="{6D4B1929-204D-48D6-8162-6C73A848ED69}"/>
    <hyperlink ref="K2142" r:id="rId2036" xr:uid="{C440FBDE-5F4E-4A56-AFD5-94473EF56CD6}"/>
    <hyperlink ref="K2143" r:id="rId2037" xr:uid="{C61A68FD-4968-4712-BEC3-7BDA19DB3552}"/>
    <hyperlink ref="K2145" r:id="rId2038" xr:uid="{1B25A58D-6AA4-44ED-82F7-1027808DF622}"/>
    <hyperlink ref="K2146" r:id="rId2039" xr:uid="{AC4999EE-2A53-4336-91DF-FE0705790280}"/>
    <hyperlink ref="K2147" r:id="rId2040" xr:uid="{B353D35A-47E8-4EC2-8665-F6E1EE4E81C5}"/>
    <hyperlink ref="K2148" r:id="rId2041" xr:uid="{EF317025-03C7-48FC-BA22-5BD2F5A2C1B5}"/>
    <hyperlink ref="K2149" r:id="rId2042" xr:uid="{7BD38661-0953-49D6-BB1F-CAF3B001780C}"/>
    <hyperlink ref="K2150" r:id="rId2043" xr:uid="{3DB77A12-A39E-49FA-BC31-4C86100E0B5A}"/>
    <hyperlink ref="K2151" r:id="rId2044" xr:uid="{EE0E61A4-382C-4088-8E69-B637111C28EF}"/>
    <hyperlink ref="K2152" r:id="rId2045" xr:uid="{BF525241-5C6E-4117-84B7-3AB840BFC2C8}"/>
    <hyperlink ref="K2153" r:id="rId2046" xr:uid="{A6D5B6EA-67E7-4EE9-834C-124900B2C39A}"/>
    <hyperlink ref="K2154" r:id="rId2047" xr:uid="{421C1080-BEFF-4A3E-9211-E43F0E30F62D}"/>
    <hyperlink ref="K2155" r:id="rId2048" xr:uid="{00F96FA1-3429-43A3-B86D-A68FA87B9248}"/>
    <hyperlink ref="K2156" r:id="rId2049" xr:uid="{7DCC60F4-923F-41BD-9DEF-2072DD2EC04C}"/>
    <hyperlink ref="K2157" r:id="rId2050" xr:uid="{87E57B94-B001-4614-89AA-54163D9A0E04}"/>
    <hyperlink ref="K2158" r:id="rId2051" xr:uid="{8CA1E845-81BE-4DFC-908C-06B26134E3FB}"/>
    <hyperlink ref="K2159" r:id="rId2052" xr:uid="{8FC6A8B8-5D4D-4313-8208-7DC5A0A02CCA}"/>
    <hyperlink ref="K2160" r:id="rId2053" xr:uid="{A93B4852-C545-4F9D-B8E1-8013DD119BBC}"/>
    <hyperlink ref="K2161" r:id="rId2054" xr:uid="{68D1DDF6-8358-4160-979A-2CA1DFD45F1D}"/>
    <hyperlink ref="I2162" r:id="rId2055" xr:uid="{C7E2098A-60B5-4E8F-87A1-2362D17171E3}"/>
    <hyperlink ref="K2162" r:id="rId2056" xr:uid="{F2720BF1-1625-46F3-AF74-694D9DEA2F0A}"/>
    <hyperlink ref="K2163" r:id="rId2057" xr:uid="{8A923917-30A9-414E-BF79-E39B4F4853A2}"/>
    <hyperlink ref="K2164" r:id="rId2058" xr:uid="{0F7EA092-6803-4111-9E4B-E24086688363}"/>
    <hyperlink ref="K2165" r:id="rId2059" xr:uid="{09D85BA3-01D6-485A-A184-629923C92B0F}"/>
    <hyperlink ref="K2166" r:id="rId2060" xr:uid="{983A0CB6-9962-4596-ACEB-85D8FB148098}"/>
    <hyperlink ref="K2167" r:id="rId2061" xr:uid="{F7535510-D409-42E3-8688-3E06EBFB0CD7}"/>
    <hyperlink ref="K2168" r:id="rId2062" xr:uid="{4D4140AB-201C-4A7D-9357-E244131327D0}"/>
    <hyperlink ref="K2169" r:id="rId2063" xr:uid="{00E1AEAB-5442-43E3-9A28-F3142DE5DBAE}"/>
    <hyperlink ref="K2170" r:id="rId2064" xr:uid="{0E20B6D4-A212-4D30-91C4-B6985A8B698F}"/>
    <hyperlink ref="K2171" r:id="rId2065" xr:uid="{3E45B40A-2515-4055-AA0F-2C305D577BD9}"/>
    <hyperlink ref="K2172" r:id="rId2066" xr:uid="{FFFA2FF9-C496-45A0-9D04-DBAA723688F5}"/>
    <hyperlink ref="K2173" r:id="rId2067" xr:uid="{C87021E6-0EB7-4F1A-822C-D4ADE5548A13}"/>
    <hyperlink ref="K2174" r:id="rId2068" xr:uid="{0581ED26-4429-495D-AF4D-47094831B160}"/>
    <hyperlink ref="K2175" r:id="rId2069" xr:uid="{E43C9AD3-738A-43E7-A4EF-8B9CB275BC50}"/>
    <hyperlink ref="K2176" r:id="rId2070" xr:uid="{DC758D47-9EE8-4ED0-A30E-ECCC0A043656}"/>
    <hyperlink ref="K2177" r:id="rId2071" xr:uid="{D471B10A-6707-4A3A-BE6A-196965E5E448}"/>
    <hyperlink ref="K2178" r:id="rId2072" xr:uid="{C142D407-0A55-4F98-94B2-7524322A99AD}"/>
    <hyperlink ref="K2179" r:id="rId2073" xr:uid="{13EF0EC7-B16A-41F7-A8C6-1C556E9F47C1}"/>
    <hyperlink ref="K2180" r:id="rId2074" xr:uid="{9CDE0C7D-754D-42F6-82FB-A5563AB11B5D}"/>
    <hyperlink ref="K2181" r:id="rId2075" xr:uid="{F6A68F0F-BDE9-4A47-9DA9-40FF69BBB9FC}"/>
    <hyperlink ref="K2182" r:id="rId2076" xr:uid="{4B31ECFE-D44B-45E7-9299-0809869CCD46}"/>
    <hyperlink ref="K2183" r:id="rId2077" xr:uid="{939D925F-73DD-4B84-B5EB-51717BCDA563}"/>
    <hyperlink ref="K2184" r:id="rId2078" xr:uid="{0EEFFFCA-86B4-4FA0-AFC0-F3B701628ABA}"/>
    <hyperlink ref="K2185" r:id="rId2079" xr:uid="{3509EFA6-78F1-468E-8ACB-029AA0B3978B}"/>
    <hyperlink ref="K2186" r:id="rId2080" xr:uid="{E5901826-6BFB-48E5-8EDC-643C78418CE0}"/>
    <hyperlink ref="K2187" r:id="rId2081" xr:uid="{1BA606C2-C826-4BB7-B267-75B7E7026F23}"/>
    <hyperlink ref="K2188" r:id="rId2082" xr:uid="{0E1A6266-3F28-474C-8BEC-4E7CB6694458}"/>
    <hyperlink ref="K2189" r:id="rId2083" xr:uid="{5B563FF2-1E48-4B07-A691-D5331A12FFAF}"/>
    <hyperlink ref="K2190" r:id="rId2084" xr:uid="{C14BF6D8-8621-473F-9E8B-DC2B69F2B466}"/>
    <hyperlink ref="I2191" r:id="rId2085" xr:uid="{835EFBE6-ECB4-4E31-BDCD-BBF37B220089}"/>
    <hyperlink ref="K2191" r:id="rId2086" xr:uid="{C48EE043-C803-426C-9376-10C5B70A88C8}"/>
    <hyperlink ref="K2192" r:id="rId2087" xr:uid="{D986777D-4B95-4351-BC3C-375F8B49A5D2}"/>
    <hyperlink ref="K2193" r:id="rId2088" xr:uid="{3467C5CE-636D-4674-B6E0-6F04BAFE81D2}"/>
    <hyperlink ref="K2194" r:id="rId2089" xr:uid="{D2C38EF1-E66D-4883-85ED-92800E9EBC8D}"/>
    <hyperlink ref="K2195" r:id="rId2090" xr:uid="{D7AE7773-AC62-4D1D-95CC-76F6ABDCF9AE}"/>
    <hyperlink ref="K2196" r:id="rId2091" xr:uid="{438016CD-BEC3-46A3-875A-A68D385ED203}"/>
    <hyperlink ref="K2197" r:id="rId2092" xr:uid="{8113E19D-D508-4D5C-889E-0CA2AF3DBBA3}"/>
    <hyperlink ref="K2198" r:id="rId2093" xr:uid="{5A6FA287-B042-48E0-818C-B5ABFC0B5766}"/>
    <hyperlink ref="K2199" r:id="rId2094" xr:uid="{B766531A-3025-4E8A-8594-789AE0DF76FD}"/>
    <hyperlink ref="K2200" r:id="rId2095" xr:uid="{E69B9CB2-B427-4A1B-B86C-75158CD88F56}"/>
    <hyperlink ref="K2201" r:id="rId2096" xr:uid="{5B73EF48-A43F-44DC-9926-832CAC6B3917}"/>
    <hyperlink ref="K2202" r:id="rId2097" xr:uid="{A901484D-95D3-4872-8DBA-4A66361D06D1}"/>
    <hyperlink ref="K2203" r:id="rId2098" xr:uid="{A747C7D4-7935-4AB7-AFAA-8A35368E1E4D}"/>
    <hyperlink ref="K2204" r:id="rId2099" xr:uid="{0F5FE030-81D3-4C97-89E5-204FC6AB12EC}"/>
    <hyperlink ref="K2205" r:id="rId2100" xr:uid="{643972A6-5C14-4D37-B967-66A20E49FC0F}"/>
    <hyperlink ref="K2206" r:id="rId2101" xr:uid="{B641B43D-5182-4AFB-98F2-90F42E55AB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LuongPD1</vt:lpstr>
      <vt:lpstr>Trangvt34</vt:lpstr>
      <vt:lpstr>Hangpt45</vt:lpstr>
      <vt:lpstr>Hongbt12</vt:lpstr>
      <vt:lpstr>Thaont135</vt:lpstr>
      <vt:lpstr>Lamptq</vt:lpstr>
      <vt:lpstr>Anhntv50</vt:lpstr>
      <vt:lpstr>Data Tong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Quynh Lam</dc:creator>
  <cp:lastModifiedBy>Lam Pham</cp:lastModifiedBy>
  <dcterms:created xsi:type="dcterms:W3CDTF">2024-01-18T15:38:42Z</dcterms:created>
  <dcterms:modified xsi:type="dcterms:W3CDTF">2024-06-08T16:44:03Z</dcterms:modified>
</cp:coreProperties>
</file>